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<sst xmlns="http://schemas.openxmlformats.org/spreadsheetml/2006/main" count="87679" uniqueCount="21400">
  <si>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</si>
  <si>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</si>
  <si>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</si>
  <si>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</si>
  <si>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</si>
  <si>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</si>
  <si>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</si>
  <si>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</si>
  <si>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</si>
  <si>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</si>
  <si>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</si>
  <si>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</si>
  <si>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</si>
  <si>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</si>
  <si>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</si>
  <si>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</si>
  <si>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</si>
  <si>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</si>
  <si>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</si>
  <si>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</si>
  <si>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</si>
  <si>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</si>
  <si>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</si>
  <si>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</si>
  <si>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</si>
  <si>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</si>
  <si>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</si>
  <si>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</si>
  <si>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</si>
  <si>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</si>
  <si>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</si>
  <si>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</si>
  <si>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</si>
  <si>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</si>
  <si>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</si>
  <si>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</si>
  <si>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</si>
  <si>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</si>
  <si>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</si>
  <si>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</si>
  <si>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</si>
  <si>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</si>
  <si>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</si>
  <si>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</si>
  <si>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</si>
  <si>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</si>
  <si>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</si>
  <si>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</si>
  <si>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</si>
  <si>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</si>
  <si>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</si>
  <si>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</si>
  <si>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</si>
  <si>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</si>
  <si>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</si>
  <si>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</si>
  <si>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</si>
  <si>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</si>
  <si>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</si>
  <si>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</si>
  <si>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</si>
  <si>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</si>
  <si>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</si>
  <si>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</si>
  <si>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</si>
  <si>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</si>
  <si>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</si>
  <si>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</si>
  <si>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</si>
  <si>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</si>
  <si>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</si>
  <si>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</si>
  <si>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</si>
  <si>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</si>
  <si>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</si>
  <si>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</si>
  <si>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</si>
  <si>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</si>
  <si>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</si>
  <si>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</si>
  <si>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</si>
  <si>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</si>
  <si>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</si>
  <si>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</si>
  <si>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</si>
  <si>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</si>
  <si>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</si>
  <si>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</si>
  <si>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</si>
  <si>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</si>
  <si>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</si>
  <si>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</si>
  <si>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</si>
  <si>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</si>
  <si>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</si>
  <si>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</si>
  <si>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</si>
  <si>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</si>
  <si>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</si>
  <si>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</si>
  <si>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</si>
  <si>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</si>
  <si>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</si>
  <si>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</si>
  <si>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</si>
  <si>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</si>
  <si>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</si>
  <si>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</si>
  <si>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</si>
  <si>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</si>
  <si>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</si>
  <si>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</si>
  <si>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</si>
  <si>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</si>
  <si>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</si>
  <si>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</si>
  <si>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</si>
  <si>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</si>
  <si>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</si>
  <si>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</si>
  <si>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</si>
  <si>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</si>
  <si>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</si>
  <si>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</si>
  <si>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</si>
  <si>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</si>
  <si>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</si>
  <si>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</si>
  <si>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</si>
  <si>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</si>
  <si>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</si>
  <si>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</si>
  <si>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Kullanıcı Bağlantı Hattı</t>
  </si>
  <si>
    <t>L-470 KÖK 35-18-L00470_950450334_950450334</t>
  </si>
  <si>
    <t>AG Branşman Yeraltı Kablo Arızası</t>
  </si>
  <si>
    <t>Dağıtım-AG</t>
  </si>
  <si>
    <t>Uzun</t>
  </si>
  <si>
    <t>Şebeke işletmecisi</t>
  </si>
  <si>
    <t>Bildirimsiz</t>
  </si>
  <si>
    <t>04.03.2022 10:12:28</t>
  </si>
  <si>
    <t>04.03.2022 13:11:09</t>
  </si>
  <si>
    <t>TR-2/84 45-83-L00084_955154887_955154887</t>
  </si>
  <si>
    <t>AG Havai Branşman Arızası</t>
  </si>
  <si>
    <t>04.03.2022 10:18:26</t>
  </si>
  <si>
    <t>04.03.2022 12:16:22</t>
  </si>
  <si>
    <t>DM</t>
  </si>
  <si>
    <t>ÇIRPI İM 35-20-A00002_ÇIPPI TİRE SULAMA M10_2307616</t>
  </si>
  <si>
    <t>OG Fider Açması</t>
  </si>
  <si>
    <t>Dağıtım-OG</t>
  </si>
  <si>
    <t>04.03.2022 10:13:37</t>
  </si>
  <si>
    <t>04.03.2022 11:04:20</t>
  </si>
  <si>
    <t>AG Fideri</t>
  </si>
  <si>
    <t>M-2816 35-02-M02816_C_56363759_56363759</t>
  </si>
  <si>
    <t>AG Pano Kol Sigorta Atığı</t>
  </si>
  <si>
    <t>04.03.2022 10:20:06</t>
  </si>
  <si>
    <t>04.03.2022 11:42:11</t>
  </si>
  <si>
    <t>PAYAMLI M-21 35-25-M00171_D_56377712_56377712</t>
  </si>
  <si>
    <t>04.03.2022 10:15:05</t>
  </si>
  <si>
    <t>04.03.2022 11:08:28</t>
  </si>
  <si>
    <t>K-4378 35-03-K04378_D_65514080_65514080</t>
  </si>
  <si>
    <t>AG Tel Kopuğu</t>
  </si>
  <si>
    <t>04.03.2022 10:28:11</t>
  </si>
  <si>
    <t>04.03.2022 13:26:03</t>
  </si>
  <si>
    <t>KÖK</t>
  </si>
  <si>
    <t>HİKMET GIDA KÖK 45-72-M00122_HARTA BAKIR FİDERİ ÇIKIŞ M04_66519783</t>
  </si>
  <si>
    <t>04.03.2022 10:30:12</t>
  </si>
  <si>
    <t>04.03.2022 10:59:46</t>
  </si>
  <si>
    <t>TR-45 DEREKÖY 35-22-M00065_95001327941_95001327941</t>
  </si>
  <si>
    <t>04.03.2022 10:49:01</t>
  </si>
  <si>
    <t>04.03.2022 13:56:03</t>
  </si>
  <si>
    <t>TR-13 35-31-L00013_47996370_56398017_56398017</t>
  </si>
  <si>
    <t>Müteahhit Çalışması</t>
  </si>
  <si>
    <t>Bildirimli</t>
  </si>
  <si>
    <t>04.03.2022 10:53:57</t>
  </si>
  <si>
    <t>04.03.2022 15:20:06</t>
  </si>
  <si>
    <t>BAŞKÖY KUREYŞ TR-2 35-29-L00195_48207401_56400170_56400170</t>
  </si>
  <si>
    <t>AG Sehim Bozukluğu</t>
  </si>
  <si>
    <t>04.03.2022 11:17:05</t>
  </si>
  <si>
    <t>04.03.2022 17:20:53</t>
  </si>
  <si>
    <t>M-1424 35-02-M01424_C_56382576_56382576</t>
  </si>
  <si>
    <t>AG Klemens Arızası</t>
  </si>
  <si>
    <t>04.03.2022 11:28:18</t>
  </si>
  <si>
    <t>04.03.2022 12:32:26</t>
  </si>
  <si>
    <t>K-2907 35-01-K02907_912900136_912900136</t>
  </si>
  <si>
    <t>AG Box / Sdk Abone Çıkış Faz Sigorta Atığı</t>
  </si>
  <si>
    <t>04.03.2022 11:28:33</t>
  </si>
  <si>
    <t>04.03.2022 13:15:31</t>
  </si>
  <si>
    <t>ULUDERBENT DM 45-73-M00491_945651562_945651562</t>
  </si>
  <si>
    <t>04.03.2022 11:22:36</t>
  </si>
  <si>
    <t>04.03.2022 13:49:32</t>
  </si>
  <si>
    <t>L-58 HAVACILAR SİTESİ 35-14-L00058_956640606_956640606</t>
  </si>
  <si>
    <t>04.03.2022 11:34:23</t>
  </si>
  <si>
    <t>04.03.2022 12:11:49</t>
  </si>
  <si>
    <t>L-472 OLTULU 35-18-L00472_950462433_950462433</t>
  </si>
  <si>
    <t>04.03.2022 11:35:10</t>
  </si>
  <si>
    <t>04.03.2022 18:36:35</t>
  </si>
  <si>
    <t>M-85 ORHANLI TEMESALTI 35-14-M00085_965930957_965930957</t>
  </si>
  <si>
    <t>AG Direkten Kesme Açma</t>
  </si>
  <si>
    <t>04.03.2022 11:40:54</t>
  </si>
  <si>
    <t>04.03.2022 17:32:41</t>
  </si>
  <si>
    <t>K-1708 35-01-K01708_C_56373641_56373641</t>
  </si>
  <si>
    <t>Üçüncü Şahısların Vermiş Olduğu Hasarlar</t>
  </si>
  <si>
    <t>04.03.2022 11:46:03</t>
  </si>
  <si>
    <t>04.03.2022 14:34:29</t>
  </si>
  <si>
    <t>SÖĞÜTÖREN TR-3 35-20-L00349_955193847_955193847</t>
  </si>
  <si>
    <t>04.03.2022 11:46:19</t>
  </si>
  <si>
    <t>04.03.2022 13:50:54</t>
  </si>
  <si>
    <t>Dağıtım Transformatörü</t>
  </si>
  <si>
    <t>NECATİ ALA VE ARKADAŞLARI TR 35-24-M00221_35-24-M00221_2360788</t>
  </si>
  <si>
    <t>04.03.2022 11:40:56</t>
  </si>
  <si>
    <t>04.03.2022 14:17:12</t>
  </si>
  <si>
    <t>TR-154 35-15-L00154_35-15-L00154_2361907</t>
  </si>
  <si>
    <t>04.03.2022 11:55:45</t>
  </si>
  <si>
    <t>04.03.2022 13:16:21</t>
  </si>
  <si>
    <t>Saha Dağıtım Kutusu (SDK)</t>
  </si>
  <si>
    <t>M-1420 35-01-M01420_T A2_5919569</t>
  </si>
  <si>
    <t>04.03.2022 11:58:08</t>
  </si>
  <si>
    <t>04.03.2022 14:44:17</t>
  </si>
  <si>
    <t>DM-3/03 (YİĞİTBAŞ CAMİİ) 45-71-M00069_953203118_953203118</t>
  </si>
  <si>
    <t>04.03.2022 12:00:21</t>
  </si>
  <si>
    <t>04.03.2022 13:00:03</t>
  </si>
  <si>
    <t>L-10 MEZARLIK YANI 35-14-L00010_956643583_956643583</t>
  </si>
  <si>
    <t>04.03.2022 11:59:14</t>
  </si>
  <si>
    <t>04.03.2022 16:18:51</t>
  </si>
  <si>
    <t>M-2506 35-01-M02506_911323877_911323877</t>
  </si>
  <si>
    <t>04.03.2022 12:02:47</t>
  </si>
  <si>
    <t>04.03.2022 16:09:00</t>
  </si>
  <si>
    <t>TİRE M.ÜLKÜ GRB TR 35-15-M00170_48304126_56395627_56395627</t>
  </si>
  <si>
    <t>04.03.2022 12:08:59</t>
  </si>
  <si>
    <t>04.03.2022 15:35:37</t>
  </si>
  <si>
    <t>K-985 35-07-K00985_35-07-K00985_2350915</t>
  </si>
  <si>
    <t>AG Termik Açması</t>
  </si>
  <si>
    <t>04.03.2022 12:13:29</t>
  </si>
  <si>
    <t>04.03.2022 12:50:00</t>
  </si>
  <si>
    <t>TR-39 35-22-M00039_B_56355594_56355594</t>
  </si>
  <si>
    <t>04.03.2022 12:15:40</t>
  </si>
  <si>
    <t>04.03.2022 14:23:21</t>
  </si>
  <si>
    <t>FOÇA L-69 35-23-L00069_B_83917741_83917741</t>
  </si>
  <si>
    <t>04.03.2022 12:15:09</t>
  </si>
  <si>
    <t>04.03.2022 14:45:03</t>
  </si>
  <si>
    <t>L-376 PAZARYERİ 35-18-L00376_A a1_5955301</t>
  </si>
  <si>
    <t>AG Box / Sdk Giriş Sigorta Atığı</t>
  </si>
  <si>
    <t>04.03.2022 12:25:41</t>
  </si>
  <si>
    <t>04.03.2022 18:52:33</t>
  </si>
  <si>
    <t>TR-50 35-15-M00050_48866837_56365068_56365068</t>
  </si>
  <si>
    <t>04.03.2022 12:58:49</t>
  </si>
  <si>
    <t>04.03.2022 15:39:03</t>
  </si>
  <si>
    <t>TR-40 35-15-M00040_950402267_950402267</t>
  </si>
  <si>
    <t>04.03.2022 13:04:33</t>
  </si>
  <si>
    <t>04.03.2022 14:52:34</t>
  </si>
  <si>
    <t>L-366 ILDIR KÖY 35-18-L00366_950460959_950460959</t>
  </si>
  <si>
    <t>04.03.2022 13:10:11</t>
  </si>
  <si>
    <t>04.03.2022 20:48:23</t>
  </si>
  <si>
    <t>L-102 DÜZCE AZMAK 35-14-L00102_6635529_56357163_56357163</t>
  </si>
  <si>
    <t>04.03.2022 13:13:22</t>
  </si>
  <si>
    <t>04.03.2022 15:23:12</t>
  </si>
  <si>
    <t>OG Fideri</t>
  </si>
  <si>
    <t>TOKİ TR-2 45-83-L00137_TOKİ TR-1 L01_72126354</t>
  </si>
  <si>
    <t>04.03.2022 13:15:39</t>
  </si>
  <si>
    <t>04.03.2022 16:44:17</t>
  </si>
  <si>
    <t>L-211 35-18-L00211_950452452_950452452</t>
  </si>
  <si>
    <t>04.03.2022 13:24:17</t>
  </si>
  <si>
    <t>04.03.2022 20:09:11</t>
  </si>
  <si>
    <t>KAHRAMAN YAVUZLAR SULAMA GRUBU 35-29-M00268_35-29-M00268_2351202</t>
  </si>
  <si>
    <t>Hırsızlık</t>
  </si>
  <si>
    <t>04.03.2022 13:36:25</t>
  </si>
  <si>
    <t>04.03.2022 18:16:35</t>
  </si>
  <si>
    <t>TEPECİK KÖPRÜ DM 35-14-M00332_TAŞKENT DM-1 (DOĞANBEY-1 H.H. 477 SOL DEVRE) M15_49833960</t>
  </si>
  <si>
    <t>04.03.2022 13:40:27</t>
  </si>
  <si>
    <t>04.03.2022 14:56:00</t>
  </si>
  <si>
    <t>TEPECİK KÖPRÜ DM 35-14-M00332_TAŞKENT DM-2 (DOĞANBEY-2 477 H.H. SAĞ DEVRE) M07_49833970</t>
  </si>
  <si>
    <t>Manevra</t>
  </si>
  <si>
    <t>04.03.2022 13:51:00</t>
  </si>
  <si>
    <t>04.03.2022 15:54:17</t>
  </si>
  <si>
    <t>GÜLBAHÇE TR-13 (KARAPINAR) 35-19-L00143_956678263_956678263</t>
  </si>
  <si>
    <t>04.03.2022 14:17:23</t>
  </si>
  <si>
    <t>04.03.2022 16:10:48</t>
  </si>
  <si>
    <t>SARIÇAM TR-1 45-80-M00161_B_56385232_56385232</t>
  </si>
  <si>
    <t>AG Pano Faz Sigorta Atığı</t>
  </si>
  <si>
    <t>04.03.2022 14:16:03</t>
  </si>
  <si>
    <t>04.03.2022 15:05:09</t>
  </si>
  <si>
    <t>L-143 35-18-L00143_11328953_56372526_56372526</t>
  </si>
  <si>
    <t>AG Atlama Kopuğu</t>
  </si>
  <si>
    <t>04.03.2022 14:23:36</t>
  </si>
  <si>
    <t>04.03.2022 16:10:47</t>
  </si>
  <si>
    <t>K-3428 35-08-K03428_A a6b_5775538</t>
  </si>
  <si>
    <t>04.03.2022 14:13:08</t>
  </si>
  <si>
    <t>04.03.2022 18:31:33</t>
  </si>
  <si>
    <t>SOMA TR-17/2 45-82-M00110_945528162_945528162</t>
  </si>
  <si>
    <t>AG Box / Sdk Abone Çıkış Sigorta Atığı</t>
  </si>
  <si>
    <t>04.03.2022 14:33:25</t>
  </si>
  <si>
    <t>04.03.2022 14:54:21</t>
  </si>
  <si>
    <t>TR-7 35-26-M00007_956614475_956614475</t>
  </si>
  <si>
    <t>04.03.2022 14:51:22</t>
  </si>
  <si>
    <t>04.03.2022 15:42:37</t>
  </si>
  <si>
    <t>M-2315 35-02-M02315_C_56382414_56382414</t>
  </si>
  <si>
    <t>04.03.2022 14:45:45</t>
  </si>
  <si>
    <t>04.03.2022 16:52:57</t>
  </si>
  <si>
    <t>DM-2/2 35-28-M00128_953384406_953384406</t>
  </si>
  <si>
    <t>04.03.2022 14:55:22</t>
  </si>
  <si>
    <t>04.03.2022 15:51:01</t>
  </si>
  <si>
    <t>TR-25 35-30-L00025_955323992_955323992</t>
  </si>
  <si>
    <t>04.03.2022 14:59:59</t>
  </si>
  <si>
    <t>04.03.2022 15:50:53</t>
  </si>
  <si>
    <t>04.03.2022 14:57:00</t>
  </si>
  <si>
    <t>04.03.2022 16:05:00</t>
  </si>
  <si>
    <t>KISIK TR-1 (M-135) 35-22-M00135_D_56354069_56354069</t>
  </si>
  <si>
    <t>04.03.2022 15:01:37</t>
  </si>
  <si>
    <t>04.03.2022 15:19:11</t>
  </si>
  <si>
    <t>DEVELİ TR-3 35-22-M00285_A_56356078_56356078</t>
  </si>
  <si>
    <t>NH Altlık Arızası</t>
  </si>
  <si>
    <t>04.03.2022 15:05:16</t>
  </si>
  <si>
    <t>04.03.2022 17:13:06</t>
  </si>
  <si>
    <t>K-144 35-02-K00144_D_56383096_56383096</t>
  </si>
  <si>
    <t>Plansız Kesinti / Müdahale</t>
  </si>
  <si>
    <t>04.03.2022 13:07:32</t>
  </si>
  <si>
    <t>04.03.2022 15:46:35</t>
  </si>
  <si>
    <t>YENMİŞ KÖK 35-27-M00366_HatBaşıAyırıcı_53138871 M01_53138871</t>
  </si>
  <si>
    <t>OG Sigorta Atması</t>
  </si>
  <si>
    <t>04.03.2022 15:19:01</t>
  </si>
  <si>
    <t>04.03.2022 17:54:08</t>
  </si>
  <si>
    <t>ÇOBANKÖY TR-1 35-29-L00507_950318500_950318500</t>
  </si>
  <si>
    <t>04.03.2022 15:23:26</t>
  </si>
  <si>
    <t>04.03.2022 17:57:14</t>
  </si>
  <si>
    <t>TR-63 35-16-L00063_953321240_953321240</t>
  </si>
  <si>
    <t>04.03.2022 15:16:18</t>
  </si>
  <si>
    <t>04.03.2022 17:42:03</t>
  </si>
  <si>
    <t>K-1708 35-01-K01708_911640386_911640386</t>
  </si>
  <si>
    <t>04.03.2022 15:26:46</t>
  </si>
  <si>
    <t>04.03.2022 17:41:24</t>
  </si>
  <si>
    <t>ALİAĞA TR-30 35-17-M00030_950310176_950310176</t>
  </si>
  <si>
    <t>04.03.2022 15:27:30</t>
  </si>
  <si>
    <t>04.03.2022 15:56:51</t>
  </si>
  <si>
    <t>K-619 35-01-K00619_911241923_911241923</t>
  </si>
  <si>
    <t>04.03.2022 15:35:41</t>
  </si>
  <si>
    <t>04.03.2022 16:57:03</t>
  </si>
  <si>
    <t>BEKİRLER TR-4 45-72-L00361_956529819_956529819</t>
  </si>
  <si>
    <t>04.03.2022 15:43:24</t>
  </si>
  <si>
    <t>04.03.2022 17:01:35</t>
  </si>
  <si>
    <t>SELENDİ TR-3 45-81-M00003_C_56387546_56387546</t>
  </si>
  <si>
    <t>AG Yeraltı Kablo Arızası</t>
  </si>
  <si>
    <t>04.03.2022 16:00:03</t>
  </si>
  <si>
    <t>04.03.2022 17:24:26</t>
  </si>
  <si>
    <t>K-4211 35-07-K04211_913371720_913371720</t>
  </si>
  <si>
    <t>04.03.2022 16:07:54</t>
  </si>
  <si>
    <t>04.03.2022 17:24:06</t>
  </si>
  <si>
    <t>EYKO TR-6 35-30-M00032_A_56370570_56370570</t>
  </si>
  <si>
    <t>05.03.2022 13:06:21</t>
  </si>
  <si>
    <t>05.03.2022 15:01:00</t>
  </si>
  <si>
    <t>DALBAHÇE TR-1 45-83-L00187_C_56399395_56399395</t>
  </si>
  <si>
    <t>AG İzolatör Arızası</t>
  </si>
  <si>
    <t>05.03.2022 22:25:11</t>
  </si>
  <si>
    <t>05.03.2022 23:29:58</t>
  </si>
  <si>
    <t>TİRE TR-2 35-29-M00465_950336458_950336458</t>
  </si>
  <si>
    <t>05.03.2022 09:18:22</t>
  </si>
  <si>
    <t>05.03.2022 09:45:27</t>
  </si>
  <si>
    <t>YUKARI EMLAKDERE TR-1 45-71-M01032_A_56388164_56388164</t>
  </si>
  <si>
    <t>05.03.2022 19:34:41</t>
  </si>
  <si>
    <t>05.03.2022 22:01:59</t>
  </si>
  <si>
    <t>L-166 35-18-L00166_11003074_56372862_56372862</t>
  </si>
  <si>
    <t>05.03.2022 10:53:03</t>
  </si>
  <si>
    <t>05.03.2022 15:38:03</t>
  </si>
  <si>
    <t>K-1497 35-02-K01497_C_56383414_56383414</t>
  </si>
  <si>
    <t>05.03.2022 09:37:55</t>
  </si>
  <si>
    <t>05.03.2022 11:16:33</t>
  </si>
  <si>
    <t>GÖRDES TR-28 45-75-M00028_DIREK TIPI TRAFO HUCRESI H01_2090194</t>
  </si>
  <si>
    <t>Şebeke Bakım Çalışması</t>
  </si>
  <si>
    <t>05.03.2022 09:02:01</t>
  </si>
  <si>
    <t>05.03.2022 11:22:44</t>
  </si>
  <si>
    <t>MENEMEN DM-5/27 35-28-L00099_953371400_953371400</t>
  </si>
  <si>
    <t>05.03.2022 21:16:01</t>
  </si>
  <si>
    <t>05.03.2022 23:45:31</t>
  </si>
  <si>
    <t>TR-93 35-17-M00093_11901905 tr/9-e1_5808600</t>
  </si>
  <si>
    <t>05.03.2022 05:56:18</t>
  </si>
  <si>
    <t>05.03.2022 06:27:48</t>
  </si>
  <si>
    <t>ÇARIKBALLI İKİÇEŞME TR-1 45-77-L00184_A_56355931_56355931</t>
  </si>
  <si>
    <t>05.03.2022 18:08:35</t>
  </si>
  <si>
    <t>05.03.2022 21:14:40</t>
  </si>
  <si>
    <t>MORDOĞAN İM 35-21-A00002_KARABURUN 15,8 (MORDOĞAN KÖYLER) L12_2303193</t>
  </si>
  <si>
    <t>05.03.2022 17:41:17</t>
  </si>
  <si>
    <t>05.03.2022 18:18:25</t>
  </si>
  <si>
    <t>ÇAYAĞZI TR-21 35-31-L00280__72372595_72372595</t>
  </si>
  <si>
    <t>05.03.2022 16:22:34</t>
  </si>
  <si>
    <t>05.03.2022 22:48:24</t>
  </si>
  <si>
    <t>YAKAPINAR TR-4 35-20-L00154_95000579954_95000579954</t>
  </si>
  <si>
    <t>05.03.2022 17:35:53</t>
  </si>
  <si>
    <t>05.03.2022 19:03:03</t>
  </si>
  <si>
    <t>DUALAR TR-1 45-76-M00155_45-76-M00155_2358557</t>
  </si>
  <si>
    <t>05.03.2022 09:27:00</t>
  </si>
  <si>
    <t>05.03.2022 16:29:54</t>
  </si>
  <si>
    <t>K-879 35-01-K00879__56377169_56377169</t>
  </si>
  <si>
    <t>05.03.2022 09:10:00</t>
  </si>
  <si>
    <t>05.03.2022 16:23:50</t>
  </si>
  <si>
    <t>YUKARI EMLAKDERE TR-1 45-71-M01032_A_56384515_56384515</t>
  </si>
  <si>
    <t>05.03.2022 14:48:49</t>
  </si>
  <si>
    <t>05.03.2022 17:21:56</t>
  </si>
  <si>
    <t>DM-2/19 (NECATİBEY TR) 45-71-M00124_A a4b_45193434</t>
  </si>
  <si>
    <t>05.03.2022 15:22:06</t>
  </si>
  <si>
    <t>05.03.2022 16:46:55</t>
  </si>
  <si>
    <t>DM-2/41 (ULUCAMİİ ÖNÜ) 45-71-M00515_953187235_953187235</t>
  </si>
  <si>
    <t>05.03.2022 10:14:17</t>
  </si>
  <si>
    <t>05.03.2022 11:27:38</t>
  </si>
  <si>
    <t>TR-93 35-17-M00093_5847865 tr/93/b-1_5812608</t>
  </si>
  <si>
    <t>05.03.2022 14:14:38</t>
  </si>
  <si>
    <t>05.03.2022 15:01:36</t>
  </si>
  <si>
    <t>K-122 35-01-K00122_911541951_911541951</t>
  </si>
  <si>
    <t>05.03.2022 14:54:49</t>
  </si>
  <si>
    <t>05.03.2022 16:57:52</t>
  </si>
  <si>
    <t>L-166 35-18-L00166_95000648782_95000648782</t>
  </si>
  <si>
    <t>05.03.2022 19:04:30</t>
  </si>
  <si>
    <t>05.03.2022 21:34:06</t>
  </si>
  <si>
    <t>L-393 YENİ OKUL 35-18-L00393_950448777_950448777</t>
  </si>
  <si>
    <t>05.03.2022 12:08:41</t>
  </si>
  <si>
    <t>05.03.2022 18:06:26</t>
  </si>
  <si>
    <t>K-290 35-01-K00290_A_60984145_60984145</t>
  </si>
  <si>
    <t>05.03.2022 03:08:06</t>
  </si>
  <si>
    <t>05.03.2022 04:07:44</t>
  </si>
  <si>
    <t>GÜMÜŞÇAY KÖK 45-73-M00477_SULAMA ÇIKIŞI M05_2056802</t>
  </si>
  <si>
    <t>OG İzolatör Arızası</t>
  </si>
  <si>
    <t>05.03.2022 10:27:37</t>
  </si>
  <si>
    <t>05.03.2022 14:15:51</t>
  </si>
  <si>
    <t>RAHMANLAR HACILAR TR-1 45-81-M00113_45-81-M00113_2358925</t>
  </si>
  <si>
    <t>05.03.2022 09:58:00</t>
  </si>
  <si>
    <t>05.03.2022 17:30:12</t>
  </si>
  <si>
    <t>DM02/TR31 (ESKİ TR-33) 45-73-M00033_C C29_45110377</t>
  </si>
  <si>
    <t>AG Box / Sdk Giriş Faz Sigorta Atığı</t>
  </si>
  <si>
    <t>05.03.2022 22:09:01</t>
  </si>
  <si>
    <t>05.03.2022 23:01:30</t>
  </si>
  <si>
    <t>MENEMEN TR-79 35-28-M00679_953374637_953374637</t>
  </si>
  <si>
    <t>05.03.2022 07:27:29</t>
  </si>
  <si>
    <t>05.03.2022 08:06:28</t>
  </si>
  <si>
    <t>K-4311 35-01-K04311_A_56354012_56354012</t>
  </si>
  <si>
    <t>05.03.2022 14:12:31</t>
  </si>
  <si>
    <t>05.03.2022 16:54:30</t>
  </si>
  <si>
    <t>MUSACALI TR-1 45-83-M00402_955163871_955163871</t>
  </si>
  <si>
    <t>05.03.2022 15:49:38</t>
  </si>
  <si>
    <t>05.03.2022 19:06:46</t>
  </si>
  <si>
    <t>BOSTANCI TR-2 45-76-L00187_ H_82588998</t>
  </si>
  <si>
    <t>05.03.2022 10:35:40</t>
  </si>
  <si>
    <t>05.03.2022 11:53:06</t>
  </si>
  <si>
    <t>BARAJ KÖK 35-17-M00461_HatBaşıAyırıcı_65961139 M01_65961139</t>
  </si>
  <si>
    <t>05.03.2022 09:10:54</t>
  </si>
  <si>
    <t>05.03.2022 15:21:38</t>
  </si>
  <si>
    <t>YENİŞEHİR TR-1 35-29-L00510_950324100_950324100</t>
  </si>
  <si>
    <t>05.03.2022 09:48:57</t>
  </si>
  <si>
    <t>05.03.2022 11:13:19</t>
  </si>
  <si>
    <t>SELENDİ TR-13 45-81-M00013_945636396_945636396</t>
  </si>
  <si>
    <t>05.03.2022 15:39:00</t>
  </si>
  <si>
    <t>05.03.2022 19:07:20</t>
  </si>
  <si>
    <t>M-1839 35-02-M01839_910393039_910393039</t>
  </si>
  <si>
    <t>05.03.2022 13:10:26</t>
  </si>
  <si>
    <t>05.03.2022 18:49:00</t>
  </si>
  <si>
    <t>M-360 35-14-M00360_B_80972285_80972285</t>
  </si>
  <si>
    <t>05.03.2022 08:05:39</t>
  </si>
  <si>
    <t>05.03.2022 11:06:22</t>
  </si>
  <si>
    <t>TAŞKESİK TR-2 35-26-L00220_956601184_956601184</t>
  </si>
  <si>
    <t>05.03.2022 17:04:48</t>
  </si>
  <si>
    <t>05.03.2022 20:04:59</t>
  </si>
  <si>
    <t>BADEMLİ TR-1 35-30-L00098_955326390_955326390</t>
  </si>
  <si>
    <t>05.03.2022 21:50:51</t>
  </si>
  <si>
    <t>05.03.2022 23:44:54</t>
  </si>
  <si>
    <t>HACIHALİLLER SULAMA TR-4 45-71-M01810_45-71-M01810_2372219</t>
  </si>
  <si>
    <t>05.03.2022 17:28:09</t>
  </si>
  <si>
    <t>05.03.2022 19:08:36</t>
  </si>
  <si>
    <t>GÖKÇEN DM 35-29-M00123_ASMALIK M12_2328948</t>
  </si>
  <si>
    <t>OG İletken Kopması</t>
  </si>
  <si>
    <t>05.03.2022 11:51:35</t>
  </si>
  <si>
    <t>05.03.2022 15:13:19</t>
  </si>
  <si>
    <t>TOKMAKLI KÖK 45-86-M00047_TOKMAKLI M05_72227762</t>
  </si>
  <si>
    <t>05.03.2022 12:01:17</t>
  </si>
  <si>
    <t>05.03.2022 14:14:58</t>
  </si>
  <si>
    <t>TR-10 35-13-L00010_946425000_946425000</t>
  </si>
  <si>
    <t>05.03.2022 18:41:41</t>
  </si>
  <si>
    <t>05.03.2022 19:29:53</t>
  </si>
  <si>
    <t>K-480 35-03-K00480_DIREK TIPI TRAFO HUCRESI H01_2067894</t>
  </si>
  <si>
    <t>05.03.2022 04:22:11</t>
  </si>
  <si>
    <t>05.03.2022 14:15:28</t>
  </si>
  <si>
    <t>TM Fideri</t>
  </si>
  <si>
    <t>BORNOVA TM 35-02-A00005_BORNOVA K13_2308104</t>
  </si>
  <si>
    <t>İletim</t>
  </si>
  <si>
    <t>05.03.2022 11:41:58</t>
  </si>
  <si>
    <t>05.03.2022 13:03:45</t>
  </si>
  <si>
    <t>DM-5 45-71-M00947_DM-5/2    TUZCU M06_66502232</t>
  </si>
  <si>
    <t>05.03.2022 11:10:47</t>
  </si>
  <si>
    <t>05.03.2022 11:55:00</t>
  </si>
  <si>
    <t>YUKARI AKPINAR TR-2 35-31-L00307_956571834_956571834</t>
  </si>
  <si>
    <t>05.03.2022 15:28:44</t>
  </si>
  <si>
    <t>05.03.2022 18:45:50</t>
  </si>
  <si>
    <t>ŞEMSİOĞLU KÖK 35-26-M00306_ÖZKAN-HAVAI HAT M03_65913808</t>
  </si>
  <si>
    <t>05.03.2022 10:10:16</t>
  </si>
  <si>
    <t>05.03.2022 10:58:31</t>
  </si>
  <si>
    <t>POYRACIK TR-4 35-24-L00027_5702841_56371414_56371414</t>
  </si>
  <si>
    <t>05.03.2022 21:10:15</t>
  </si>
  <si>
    <t>05.03.2022 21:48:28</t>
  </si>
  <si>
    <t>DM-1/59 45-71-M00013_953192654_953192654</t>
  </si>
  <si>
    <t>05.03.2022 10:52:50</t>
  </si>
  <si>
    <t>05.03.2022 13:18:22</t>
  </si>
  <si>
    <t>ILIPINAR TR-4 35-23-M00084_A_60983086_60983086</t>
  </si>
  <si>
    <t>05.03.2022 18:05:13</t>
  </si>
  <si>
    <t>05.03.2022 19:42:11</t>
  </si>
  <si>
    <t>TR-123 35-15-M00123_DIREK TIPI TRAFO HUCRESI H01_2047801</t>
  </si>
  <si>
    <t>05.03.2022 09:24:39</t>
  </si>
  <si>
    <t>05.03.2022 17:33:04</t>
  </si>
  <si>
    <t>DM-25/17 45-71-M00049_TR-1/45 M04_61319617</t>
  </si>
  <si>
    <t>05.03.2022 20:12:29</t>
  </si>
  <si>
    <t>05.03.2022 21:41:19</t>
  </si>
  <si>
    <t>K-1776 35-07-K01776_H h1_5780006</t>
  </si>
  <si>
    <t>05.03.2022 16:16:25</t>
  </si>
  <si>
    <t>05.03.2022 23:36:28</t>
  </si>
  <si>
    <t>M-13 HIDIRLIK 35-14-M00013_956639873_956639873</t>
  </si>
  <si>
    <t>05.03.2022 12:30:00</t>
  </si>
  <si>
    <t>05.03.2022 16:08:04</t>
  </si>
  <si>
    <t>ALANKIYI TR-2 35-20-L00264_947405733_947405733</t>
  </si>
  <si>
    <t>05.03.2022 18:48:12</t>
  </si>
  <si>
    <t>06.03.2022 00:01:57</t>
  </si>
  <si>
    <t>K-3582 35-01-K03582_B_56378186_56378186</t>
  </si>
  <si>
    <t>05.03.2022 10:03:00</t>
  </si>
  <si>
    <t>05.03.2022 10:40:21</t>
  </si>
  <si>
    <t>K-4241 35-08-K04241_35-08-K04241_42454844</t>
  </si>
  <si>
    <t>05.03.2022 10:18:47</t>
  </si>
  <si>
    <t>05.03.2022 11:24:18</t>
  </si>
  <si>
    <t>ÇİFTLİK İM 35-18-A00003_TURSİTE L14_2307810</t>
  </si>
  <si>
    <t>05.03.2022 19:24:05</t>
  </si>
  <si>
    <t>05.03.2022 21:53:58</t>
  </si>
  <si>
    <t>ÇATALOLUK DM 45-74-M00227_GÜVELİ M05_2115044</t>
  </si>
  <si>
    <t>05.03.2022 13:29:07</t>
  </si>
  <si>
    <t>05.03.2022 13:44:37</t>
  </si>
  <si>
    <t>K-1032 35-04-K01032_99528308_99528308</t>
  </si>
  <si>
    <t>05.03.2022 19:05:12</t>
  </si>
  <si>
    <t>05.03.2022 20:39:45</t>
  </si>
  <si>
    <t>K-112 35-01-K00112_F R1_5851211</t>
  </si>
  <si>
    <t>05.03.2022 19:34:57</t>
  </si>
  <si>
    <t>05.03.2022 20:32:38</t>
  </si>
  <si>
    <t>BADEMLİ TR-5 35-30-L00102_42984990_56353384_56353384</t>
  </si>
  <si>
    <t>05.03.2022 17:48:40</t>
  </si>
  <si>
    <t>05.03.2022 20:22:07</t>
  </si>
  <si>
    <t>M-3250(YATIRIM REZERVE) 35-04-M03250_R_56364520_56364520</t>
  </si>
  <si>
    <t>05.03.2022 16:36:30</t>
  </si>
  <si>
    <t>05.03.2022 17:52:14</t>
  </si>
  <si>
    <t>DEMİRKÖPRÜ TM 45-78-A00005_HatBaşıAyırıcı_53139947 M07_53139947</t>
  </si>
  <si>
    <t>05.03.2022 09:23:07</t>
  </si>
  <si>
    <t>05.03.2022 18:18:55</t>
  </si>
  <si>
    <t>ÇINARLIKUYU KÖK 45-71-M00188_HatBaşıAyırıcı_53134658 M02_53134658</t>
  </si>
  <si>
    <t>OG Ayırıcı Arızası</t>
  </si>
  <si>
    <t>05.03.2022 14:50:51</t>
  </si>
  <si>
    <t>05.03.2022 17:11:58</t>
  </si>
  <si>
    <t>APAK TR-1 45-80-M00126_956547948_956547948</t>
  </si>
  <si>
    <t>05.03.2022 06:40:38</t>
  </si>
  <si>
    <t>05.03.2022 07:46:28</t>
  </si>
  <si>
    <t>05.03.2022 19:10:45</t>
  </si>
  <si>
    <t>05.03.2022 19:59:02</t>
  </si>
  <si>
    <t>L-40 35-14-L00040_956661239_956661239</t>
  </si>
  <si>
    <t>05.03.2022 17:47:43</t>
  </si>
  <si>
    <t>05.03.2022 19:02:01</t>
  </si>
  <si>
    <t>EĞLENHOCA TR-2 35-21-L00119_B_56374482_56374482</t>
  </si>
  <si>
    <t>AG Nötr İletken Kopması</t>
  </si>
  <si>
    <t>05.03.2022 12:04:11</t>
  </si>
  <si>
    <t>05.03.2022 16:08:45</t>
  </si>
  <si>
    <t>TR-58 35-19-L00058_95000646301_95000646301</t>
  </si>
  <si>
    <t>05.03.2022 16:51:22</t>
  </si>
  <si>
    <t>05.03.2022 17:30:28</t>
  </si>
  <si>
    <t>K-2900 35-04-K02900_912585092_912585092</t>
  </si>
  <si>
    <t>05.03.2022 14:18:28</t>
  </si>
  <si>
    <t>05.03.2022 16:20:25</t>
  </si>
  <si>
    <t>YENİOBA KÖK 35-29-M00125_ÇIRPI M07_72191064</t>
  </si>
  <si>
    <t>05.03.2022 17:41:29</t>
  </si>
  <si>
    <t>TR-1/14-A 45-72-M00098_956527374_956527374</t>
  </si>
  <si>
    <t>05.03.2022 16:25:20</t>
  </si>
  <si>
    <t>05.03.2022 18:08:03</t>
  </si>
  <si>
    <t>M-2966 35-07-M02966_97534533_97534533</t>
  </si>
  <si>
    <t>05.03.2022 20:46:38</t>
  </si>
  <si>
    <t>06.03.2022 00:06:11</t>
  </si>
  <si>
    <t>SOMA DM-3 45-82-M00025_945529269_945529269</t>
  </si>
  <si>
    <t>05.03.2022 14:33:00</t>
  </si>
  <si>
    <t>05.03.2022 15:44:27</t>
  </si>
  <si>
    <t>DM-2/2 ESKİ KUYUYANI 35-18-L00583_F_56389458_56389458</t>
  </si>
  <si>
    <t>05.03.2022 10:20:00</t>
  </si>
  <si>
    <t>05.03.2022 16:22:51</t>
  </si>
  <si>
    <t>TİRE TR-10 35-29-L00010_950316023_950316023</t>
  </si>
  <si>
    <t>05.03.2022 09:44:25</t>
  </si>
  <si>
    <t>05.03.2022 10:36:03</t>
  </si>
  <si>
    <t>L-239 BAYKAL 35-18-L00239_950444677_950444677</t>
  </si>
  <si>
    <t>05.03.2022 21:20:47</t>
  </si>
  <si>
    <t>05.03.2022 23:22:27</t>
  </si>
  <si>
    <t>ÇEŞNELİ TR-439 TARIMSAL SULAMA 45-73-M00945_945665409_945665409</t>
  </si>
  <si>
    <t>05.03.2022 16:59:50</t>
  </si>
  <si>
    <t>05.03.2022 18:22:02</t>
  </si>
  <si>
    <t>TURGUTALP TR-1 45-71-M01762_43149542_56385337_56385337</t>
  </si>
  <si>
    <t>05.03.2022 19:45:05</t>
  </si>
  <si>
    <t>05.03.2022 23:13:33</t>
  </si>
  <si>
    <t>GÜLKENT KÖK-3 35-30-M00219_ALTINOVA-1 ÇIKIŞ M05_2099586</t>
  </si>
  <si>
    <t>05.03.2022 14:23:43</t>
  </si>
  <si>
    <t>05.03.2022 15:54:42</t>
  </si>
  <si>
    <t>TR-142 45-78-L00142_49381230_56407617_56407617</t>
  </si>
  <si>
    <t>05.03.2022 14:09:43</t>
  </si>
  <si>
    <t>05.03.2022 16:05:31</t>
  </si>
  <si>
    <t>ARMUTLU TR-22 35-27-M00616_914693095_914693095</t>
  </si>
  <si>
    <t>05.03.2022 19:13:49</t>
  </si>
  <si>
    <t>05.03.2022 21:05:02</t>
  </si>
  <si>
    <t>M-2205 DOĞANCILAR TR-2 35-03-M02205_942116588_942116588</t>
  </si>
  <si>
    <t>05.03.2022 20:21:56</t>
  </si>
  <si>
    <t>05.03.2022 22:54:47</t>
  </si>
  <si>
    <t>ASSTAR KÖK 45-73-M00134_HatBaşıAyırıcı_53136592 M02_53136592</t>
  </si>
  <si>
    <t>05.03.2022 10:37:00</t>
  </si>
  <si>
    <t>05.03.2022 15:01:48</t>
  </si>
  <si>
    <t>DM-2/TR-18 45-72-M00678_956508688_956508688</t>
  </si>
  <si>
    <t>05.03.2022 12:11:57</t>
  </si>
  <si>
    <t>05.03.2022 14:38:09</t>
  </si>
  <si>
    <t>K-879 35-01-K00879_R_56377171_56377171</t>
  </si>
  <si>
    <t>05.03.2022 09:11:00</t>
  </si>
  <si>
    <t>05.03.2022 16:23:03</t>
  </si>
  <si>
    <t>YENİFOÇA TR-24 35-23-M00024_95000579807_95000579807</t>
  </si>
  <si>
    <t>05.03.2022 20:48:48</t>
  </si>
  <si>
    <t>05.03.2022 21:45:37</t>
  </si>
  <si>
    <t>K-480 35-03-K00480_35-03-K00480_2372699</t>
  </si>
  <si>
    <t>05.03.2022 14:18:47</t>
  </si>
  <si>
    <t>05.03.2022 17:27:45</t>
  </si>
  <si>
    <t>M-1131 35-02-M01131_910349356_910349356</t>
  </si>
  <si>
    <t>05.03.2022 09:51:15</t>
  </si>
  <si>
    <t>05.03.2022 13:02:51</t>
  </si>
  <si>
    <t>SOMA A SANTRALİ İM/DM 45-82-A00001_SAVAŞTEPE 15.8 L14_2324960</t>
  </si>
  <si>
    <t>05.03.2022 11:21:32</t>
  </si>
  <si>
    <t>05.03.2022 12:01:23</t>
  </si>
  <si>
    <t>MURADİYE DM-7/1 45-71-M01854_DM-5/7 KÖK M01_2328818</t>
  </si>
  <si>
    <t>05.03.2022 20:13:30</t>
  </si>
  <si>
    <t>05.03.2022 20:56:35</t>
  </si>
  <si>
    <t>K-165 35-03-K00165_B_56362355_56362355</t>
  </si>
  <si>
    <t>05.03.2022 08:08:01</t>
  </si>
  <si>
    <t>05.03.2022 15:47:15</t>
  </si>
  <si>
    <t>TR-33 35-15-M00033_950366430_950366430</t>
  </si>
  <si>
    <t>05.03.2022 21:02:59</t>
  </si>
  <si>
    <t>05.03.2022 22:46:52</t>
  </si>
  <si>
    <t>ADALA TR-3 45-78-M00290_953282935_953282935</t>
  </si>
  <si>
    <t>05.03.2022 20:13:51</t>
  </si>
  <si>
    <t>05.03.2022 21:37:09</t>
  </si>
  <si>
    <t>ULUKENT DM-4/5 35-28-M00047_953385215_953385215</t>
  </si>
  <si>
    <t>05.03.2022 19:11:53</t>
  </si>
  <si>
    <t>05.03.2022 21:33:00</t>
  </si>
  <si>
    <t>L-64 35-18-L00064_95000652010_95000652010</t>
  </si>
  <si>
    <t>05.03.2022 14:23:08</t>
  </si>
  <si>
    <t>05.03.2022 19:35:12</t>
  </si>
  <si>
    <t>K-4156 35-02-K04156_912855374_912855374</t>
  </si>
  <si>
    <t>05.03.2022 23:14:45</t>
  </si>
  <si>
    <t>06.03.2022 03:33:30</t>
  </si>
  <si>
    <t>TİRE TR-2 35-29-M00465_950342405_950342405</t>
  </si>
  <si>
    <t>05.03.2022 12:05:43</t>
  </si>
  <si>
    <t>05.03.2022 16:02:48</t>
  </si>
  <si>
    <t>ALAŞEHİR TR-6 45-73-M00006_945673708_945673708</t>
  </si>
  <si>
    <t>05.03.2022 17:16:39</t>
  </si>
  <si>
    <t>05.03.2022 19:09:25</t>
  </si>
  <si>
    <t>ÜÇPINAR DM 45-71-M00183_ESKİ ÜÇPINAR M11_72249561</t>
  </si>
  <si>
    <t>05.03.2022 11:31:15</t>
  </si>
  <si>
    <t>05.03.2022 12:43:29</t>
  </si>
  <si>
    <t>DM-1/TR-19 (TR-46) 35-26-M00046_956617273_956617273</t>
  </si>
  <si>
    <t>05.03.2022 12:21:46</t>
  </si>
  <si>
    <t>05.03.2022 14:16:52</t>
  </si>
  <si>
    <t>SARUHANLI TR-15 45-80-M00015_A_65513506_65513506</t>
  </si>
  <si>
    <t>05.03.2022 10:27:08</t>
  </si>
  <si>
    <t>05.03.2022 12:45:08</t>
  </si>
  <si>
    <t>DM06/TR06 45-73-M00066_945676892_945676892</t>
  </si>
  <si>
    <t>05.03.2022 17:29:33</t>
  </si>
  <si>
    <t>05.03.2022 19:23:05</t>
  </si>
  <si>
    <t>ÖZDERE M-60 ÖZSAN SANAYİ SİTESİ 35-25-M00215_955276855_955276855</t>
  </si>
  <si>
    <t>05.03.2022 18:31:46</t>
  </si>
  <si>
    <t>05.03.2022 21:25:09</t>
  </si>
  <si>
    <t>HALİLBEYLİ DM 35-27-M00620_Recloser M09_2313231</t>
  </si>
  <si>
    <t>05.03.2022 10:01:00</t>
  </si>
  <si>
    <t>05.03.2022 13:15:35</t>
  </si>
  <si>
    <t>HACITUFAN KÖYÜ TR 45-77-L00162_A_56357047_56357047</t>
  </si>
  <si>
    <t>05.03.2022 07:39:54</t>
  </si>
  <si>
    <t>05.03.2022 09:13:06</t>
  </si>
  <si>
    <t>05.03.2022 23:35:36</t>
  </si>
  <si>
    <t>06.03.2022 01:19:29</t>
  </si>
  <si>
    <t>K-1225 35-02-K01225_A_56362528_56362528</t>
  </si>
  <si>
    <t>05.03.2022 09:24:52</t>
  </si>
  <si>
    <t>05.03.2022 15:04:37</t>
  </si>
  <si>
    <t>K-3849 35-04-K03849_D_56380344_56380344</t>
  </si>
  <si>
    <t>05.03.2022 16:21:55</t>
  </si>
  <si>
    <t>05.03.2022 18:26:47</t>
  </si>
  <si>
    <t>DM-1/TR-16 SEFERİHİSAR 35-14-M00328_956642741_956642741</t>
  </si>
  <si>
    <t>05.03.2022 14:10:33</t>
  </si>
  <si>
    <t>05.03.2022 15:04:46</t>
  </si>
  <si>
    <t>ÜÇPINAR DM 45-71-M00183_ESKİ YAĞCILAR M10_72249506</t>
  </si>
  <si>
    <t>05.03.2022 08:40:50</t>
  </si>
  <si>
    <t>05.03.2022 09:57:13</t>
  </si>
  <si>
    <t>DM-3/TR-35 35-26-M01260_956616638_956616638</t>
  </si>
  <si>
    <t>05.03.2022 11:07:25</t>
  </si>
  <si>
    <t>05.03.2022 11:55:07</t>
  </si>
  <si>
    <t>SEYREK TR-2 35-28-M00909_F F01_79674188</t>
  </si>
  <si>
    <t>05.03.2022 19:31:58</t>
  </si>
  <si>
    <t>05.03.2022 23:48:20</t>
  </si>
  <si>
    <t>K-3975 35-04-K03975_99435788_99435788</t>
  </si>
  <si>
    <t>05.03.2022 15:19:09</t>
  </si>
  <si>
    <t>05.03.2022 15:54:39</t>
  </si>
  <si>
    <t>TR-22 45-74-M00022_45-74-M00022_61299287</t>
  </si>
  <si>
    <t>05.03.2022 09:21:00</t>
  </si>
  <si>
    <t>05.03.2022 11:30:18</t>
  </si>
  <si>
    <t>TR-1/61-A 45-72-M00623_956509742_956509742</t>
  </si>
  <si>
    <t>05.03.2022 10:44:09</t>
  </si>
  <si>
    <t>05.03.2022 11:42:06</t>
  </si>
  <si>
    <t>K-492 35-01-K00492_911195635_911195635</t>
  </si>
  <si>
    <t>05.03.2022 18:45:12</t>
  </si>
  <si>
    <t>05.03.2022 21:07:56</t>
  </si>
  <si>
    <t>İĞDECİK KÖK 45-71-M00077_ŞEHİR-2 (TR-5) M04_72234121</t>
  </si>
  <si>
    <t>Kısa</t>
  </si>
  <si>
    <t>05.03.2022 14:44:17</t>
  </si>
  <si>
    <t>05.03.2022 14:44:41</t>
  </si>
  <si>
    <t>TR-58 35-19-L00058_956696995_956696995</t>
  </si>
  <si>
    <t>05.03.2022 18:59:49</t>
  </si>
  <si>
    <t>05.03.2022 20:08:13</t>
  </si>
  <si>
    <t>KEMALİYE DM (TR-1) 45-73-M00150_JANDARMA M06_66715934</t>
  </si>
  <si>
    <t>05.03.2022 08:12:41</t>
  </si>
  <si>
    <t>05.03.2022 09:40:10</t>
  </si>
  <si>
    <t>ALAŞEHİR TR-86 ILGINKÖY 45-73-M00086_45-73-M00086_2354181</t>
  </si>
  <si>
    <t>05.03.2022 10:23:00</t>
  </si>
  <si>
    <t>05.03.2022 14:59:45</t>
  </si>
  <si>
    <t>K-978 35-07-K00978_912440808_912440808</t>
  </si>
  <si>
    <t>05.03.2022 15:21:59</t>
  </si>
  <si>
    <t>05.03.2022 17:46:37</t>
  </si>
  <si>
    <t>TR-136 35-15-M00136_950382537_950382537</t>
  </si>
  <si>
    <t>05.03.2022 10:12:36</t>
  </si>
  <si>
    <t>05.03.2022 11:26:53</t>
  </si>
  <si>
    <t>ÇUKURALAN TR-1 35-30-L00138_A_56401472_56401472</t>
  </si>
  <si>
    <t>05.03.2022 18:57:03</t>
  </si>
  <si>
    <t>05.03.2022 21:27:16</t>
  </si>
  <si>
    <t>M-1131 35-02-M01131_912558368_912558368</t>
  </si>
  <si>
    <t>05.03.2022 14:19:02</t>
  </si>
  <si>
    <t>05.03.2022 16:19:39</t>
  </si>
  <si>
    <t>TR-2/11 45-83-L00011_955146542_955146542</t>
  </si>
  <si>
    <t>05.03.2022 14:51:54</t>
  </si>
  <si>
    <t>05.03.2022 15:49:33</t>
  </si>
  <si>
    <t>ÇİFTLİK İM 35-18-A00003_TURSİTE L14_2054627</t>
  </si>
  <si>
    <t>05.03.2022 16:33:33</t>
  </si>
  <si>
    <t>05.03.2022 16:43:41</t>
  </si>
  <si>
    <t>K-278 35-01-K00278_911891187_911891187</t>
  </si>
  <si>
    <t>05.03.2022 12:06:59</t>
  </si>
  <si>
    <t>05.03.2022 14:09:58</t>
  </si>
  <si>
    <t>ALAŞEHİR TR-77 BAKLACI KÖYÜ 45-73-M00077_945676536_945676536</t>
  </si>
  <si>
    <t>05.03.2022 17:21:35</t>
  </si>
  <si>
    <t>05.03.2022 20:14:44</t>
  </si>
  <si>
    <t>AHMETLİ TR-14 45-84-L00014_95000627072_95000627072</t>
  </si>
  <si>
    <t>05.03.2022 11:06:55</t>
  </si>
  <si>
    <t>05.03.2022 14:25:01</t>
  </si>
  <si>
    <t>İĞDECİK KÖK 45-71-M00077_43125796_56403354_56403354</t>
  </si>
  <si>
    <t>05.03.2022 14:50:20</t>
  </si>
  <si>
    <t>05.03.2022 15:46:44</t>
  </si>
  <si>
    <t>K-4200 35-02-K04200_35-02-K04200_2372291</t>
  </si>
  <si>
    <t>05.03.2022 10:28:00</t>
  </si>
  <si>
    <t>05.03.2022 10:57:18</t>
  </si>
  <si>
    <t>ÇAMPINAR TR-1 45-83-M00428_A_56400120_56400120</t>
  </si>
  <si>
    <t>05.03.2022 15:41:13</t>
  </si>
  <si>
    <t>05.03.2022 18:43:42</t>
  </si>
  <si>
    <t>M-2607 35-03-M02607__72373928_72373928</t>
  </si>
  <si>
    <t>05.03.2022 09:46:08</t>
  </si>
  <si>
    <t>05.03.2022 17:46:52</t>
  </si>
  <si>
    <t>M-2652 35-01-M02652_DAĞITIM TRAFOSU M03_74865844</t>
  </si>
  <si>
    <t>OG Kesici Arızası</t>
  </si>
  <si>
    <t>05.03.2022 17:07:42</t>
  </si>
  <si>
    <t>05.03.2022 20:05:02</t>
  </si>
  <si>
    <t>K-2337 35-03-K02337_F f2b_5816005</t>
  </si>
  <si>
    <t>05.03.2022 11:19:40</t>
  </si>
  <si>
    <t>05.03.2022 16:06:41</t>
  </si>
  <si>
    <t>BAKLACI TR-2 45-73-M00525_945676125_945676125</t>
  </si>
  <si>
    <t>05.03.2022 14:03:24</t>
  </si>
  <si>
    <t>05.03.2022 16:10:31</t>
  </si>
  <si>
    <t>KAREL KÖK 35-18-L00528_SEVRON (RAMADA OTEL) L04_72061188</t>
  </si>
  <si>
    <t>05.03.2022 22:38:14</t>
  </si>
  <si>
    <t>06.03.2022 01:20:18</t>
  </si>
  <si>
    <t>ÇOBANLAR TR-1 35-16-M00085_35-16-M00085_2350604</t>
  </si>
  <si>
    <t>05.03.2022 12:03:07</t>
  </si>
  <si>
    <t>05.03.2022 13:13:07</t>
  </si>
  <si>
    <t>KAŞIKÇI TR-1 35-24-M00240_DIREK TIPI TRAFO HUCRESI H01_2039479</t>
  </si>
  <si>
    <t>05.03.2022 15:23:49</t>
  </si>
  <si>
    <t>05.03.2022 17:00:32</t>
  </si>
  <si>
    <t>L-258 35-18-L00654_95001207515_95001207515</t>
  </si>
  <si>
    <t>05.03.2022 16:39:10</t>
  </si>
  <si>
    <t>05.03.2022 19:00:04</t>
  </si>
  <si>
    <t>BİRGİ KÖK 35-19-M00041_KÖYLER M03_72152107</t>
  </si>
  <si>
    <t>05.03.2022 09:36:47</t>
  </si>
  <si>
    <t>05.03.2022 10:59:33</t>
  </si>
  <si>
    <t>L-254 35-18-L00254__78583927_78583927</t>
  </si>
  <si>
    <t>06.03.2022 14:45:24</t>
  </si>
  <si>
    <t>06.03.2022 16:15:37</t>
  </si>
  <si>
    <t>TR-2/38 45-72-L00038_956507761_956507761</t>
  </si>
  <si>
    <t>06.03.2022 21:53:08</t>
  </si>
  <si>
    <t>06.03.2022 22:54:07</t>
  </si>
  <si>
    <t>ÇAKIRCA ALİ TR-2 45-73-M00560_DIREK TIPI TRAFO HUCRESI H01_2091721</t>
  </si>
  <si>
    <t>06.03.2022 09:06:00</t>
  </si>
  <si>
    <t>06.03.2022 17:09:01</t>
  </si>
  <si>
    <t>K-1006 35-09-K01006_913657861_913657861</t>
  </si>
  <si>
    <t>06.03.2022 06:40:43</t>
  </si>
  <si>
    <t>06.03.2022 09:45:46</t>
  </si>
  <si>
    <t>DM-3/29 45-71-M00083_953211544_953211544</t>
  </si>
  <si>
    <t>06.03.2022 00:56:33</t>
  </si>
  <si>
    <t>06.03.2022 01:48:10</t>
  </si>
  <si>
    <t>L-31 BİZBİZE SİTESİ 35-18-L00031_950446277_950446277</t>
  </si>
  <si>
    <t>06.03.2022 08:45:10</t>
  </si>
  <si>
    <t>06.03.2022 10:18:22</t>
  </si>
  <si>
    <t>M-2769 35-02-M02769_D_56384046_56384046</t>
  </si>
  <si>
    <t>06.03.2022 23:18:19</t>
  </si>
  <si>
    <t>07.03.2022 00:07:40</t>
  </si>
  <si>
    <t>DM-2/TR-12 45-83-M00696_955155416_955155416</t>
  </si>
  <si>
    <t>06.03.2022 19:41:46</t>
  </si>
  <si>
    <t>06.03.2022 20:34:11</t>
  </si>
  <si>
    <t>K-1875 35-09-K01875_912267633_912267633</t>
  </si>
  <si>
    <t>06.03.2022 16:03:24</t>
  </si>
  <si>
    <t>06.03.2022 17:47:18</t>
  </si>
  <si>
    <t>06.03.2022 12:36:50</t>
  </si>
  <si>
    <t>06.03.2022 14:23:48</t>
  </si>
  <si>
    <t>GÖKÇEN DM 35-29-M00123_SEYREKLİ M03_2328952</t>
  </si>
  <si>
    <t>06.03.2022 17:30:55</t>
  </si>
  <si>
    <t>06.03.2022 18:15:29</t>
  </si>
  <si>
    <t>K-1522 GÖRECE ATA MAH. 35-22-K01522_A_56363361_56363361</t>
  </si>
  <si>
    <t>06.03.2022 10:52:07</t>
  </si>
  <si>
    <t>06.03.2022 11:53:47</t>
  </si>
  <si>
    <t>L-406 35-18-L00406_950439848_950439848</t>
  </si>
  <si>
    <t>06.03.2022 16:46:40</t>
  </si>
  <si>
    <t>06.03.2022 18:22:24</t>
  </si>
  <si>
    <t>TR-18 (M-718) 35-30-M00718_E E02_83689586</t>
  </si>
  <si>
    <t>06.03.2022 13:11:30</t>
  </si>
  <si>
    <t>06.03.2022 15:45:36</t>
  </si>
  <si>
    <t>TR-55 KÖK 35-19-M00055_TR-251 L3_76783894</t>
  </si>
  <si>
    <t>06.03.2022 04:41:03</t>
  </si>
  <si>
    <t>06.03.2022 05:35:29</t>
  </si>
  <si>
    <t>TEKELİ ARITMA KÖK 35-22-M00090_İTOP M04_2328483</t>
  </si>
  <si>
    <t>06.03.2022 15:36:37</t>
  </si>
  <si>
    <t>06.03.2022 17:11:12</t>
  </si>
  <si>
    <t>KUŞÇULAR DM-2 35-19-M00515__81571129_81571129</t>
  </si>
  <si>
    <t>06.03.2022 01:04:01</t>
  </si>
  <si>
    <t>06.03.2022 03:42:32</t>
  </si>
  <si>
    <t>L-258 35-18-L00654_950447088_950447088</t>
  </si>
  <si>
    <t>06.03.2022 13:42:39</t>
  </si>
  <si>
    <t>06.03.2022 14:58:25</t>
  </si>
  <si>
    <t>TAHTALIÇAY KÖK (M-751) 35-22-M00145_M-52 BASIN YAYIN M05_2330031</t>
  </si>
  <si>
    <t>06.03.2022 10:03:00</t>
  </si>
  <si>
    <t>06.03.2022 11:49:42</t>
  </si>
  <si>
    <t>M-1770 35-01-M01770_911719124_911719124</t>
  </si>
  <si>
    <t>06.03.2022 15:11:59</t>
  </si>
  <si>
    <t>06.03.2022 19:44:35</t>
  </si>
  <si>
    <t>DM-18/03 45-71-M00258_953222809_953222809</t>
  </si>
  <si>
    <t>06.03.2022 18:58:07</t>
  </si>
  <si>
    <t>06.03.2022 21:46:42</t>
  </si>
  <si>
    <t>YENİKÖY TR-1 35-23-M00085_950423194_950423194</t>
  </si>
  <si>
    <t>06.03.2022 22:08:59</t>
  </si>
  <si>
    <t>07.03.2022 00:16:32</t>
  </si>
  <si>
    <t>L-367 ERBAY SİTESİ 35-18-L00367_950455015_950455015</t>
  </si>
  <si>
    <t>06.03.2022 16:44:26</t>
  </si>
  <si>
    <t>06.03.2022 17:57:10</t>
  </si>
  <si>
    <t>DM-1/4 35-18-L00579_950446368_950446368</t>
  </si>
  <si>
    <t>06.03.2022 17:45:47</t>
  </si>
  <si>
    <t>06.03.2022 19:16:06</t>
  </si>
  <si>
    <t>BAĞARASI TR-15 35-23-M00362_D_79385495_79385495</t>
  </si>
  <si>
    <t>06.03.2022 14:47:49</t>
  </si>
  <si>
    <t>06.03.2022 15:19:34</t>
  </si>
  <si>
    <t>SOMA TR-14/2 45-82-M00091_945527346_945527346</t>
  </si>
  <si>
    <t>06.03.2022 20:05:22</t>
  </si>
  <si>
    <t>06.03.2022 21:11:54</t>
  </si>
  <si>
    <t>VENTOLA KÖK 35-26-M00678_PİZZA PİZZA M02_65914095</t>
  </si>
  <si>
    <t>06.03.2022 13:00:00</t>
  </si>
  <si>
    <t>06.03.2022 13:38:57</t>
  </si>
  <si>
    <t>YENMİŞ KÖK 35-27-M00366_HatBaşıAyırıcı_53140815 M06_53140815</t>
  </si>
  <si>
    <t>06.03.2022 20:50:10</t>
  </si>
  <si>
    <t>06.03.2022 22:39:42</t>
  </si>
  <si>
    <t>DM-1/TR-12 35-14-L00294_956653337_956653337</t>
  </si>
  <si>
    <t>06.03.2022 10:15:48</t>
  </si>
  <si>
    <t>06.03.2022 13:47:42</t>
  </si>
  <si>
    <t>M-285 35-14-M00305_95001404462_95001404462</t>
  </si>
  <si>
    <t>06.03.2022 11:38:31</t>
  </si>
  <si>
    <t>06.03.2022 15:12:26</t>
  </si>
  <si>
    <t>GÜMÜLDÜR M-41 35-25-M00041_DIREK TIPI TRAFO HUCRESI H01_2114735</t>
  </si>
  <si>
    <t>OG Atlama(Jumper) Arızası</t>
  </si>
  <si>
    <t>06.03.2022 01:49:00</t>
  </si>
  <si>
    <t>06.03.2022 04:02:32</t>
  </si>
  <si>
    <t>ORTA MAHALLE M-9 35-25-M00117_ORTA MAHALLE M-39/ORTA MAHALLE M-10/İZSU M02_72126293</t>
  </si>
  <si>
    <t>06.03.2022 09:29:57</t>
  </si>
  <si>
    <t>06.03.2022 12:02:13</t>
  </si>
  <si>
    <t>YENİ FOÇA TR-27 35-23-M00027_950420098_950420098</t>
  </si>
  <si>
    <t>06.03.2022 12:34:02</t>
  </si>
  <si>
    <t>06.03.2022 13:32:40</t>
  </si>
  <si>
    <t>AKGEDİK TR-1 45-71-M01047_953220813_953220813</t>
  </si>
  <si>
    <t>06.03.2022 10:52:48</t>
  </si>
  <si>
    <t>06.03.2022 12:43:01</t>
  </si>
  <si>
    <t>K-3592 35-01-K03592_912185913_912185913</t>
  </si>
  <si>
    <t>06.03.2022 14:01:26</t>
  </si>
  <si>
    <t>06.03.2022 17:05:36</t>
  </si>
  <si>
    <t>TR-1/53B 45-71-M02141_953188096_953188096</t>
  </si>
  <si>
    <t>06.03.2022 09:04:17</t>
  </si>
  <si>
    <t>06.03.2022 11:47:44</t>
  </si>
  <si>
    <t>YANIKKÖY TR-2 35-28-M00214_953383127_953383127</t>
  </si>
  <si>
    <t>06.03.2022 13:21:08</t>
  </si>
  <si>
    <t>06.03.2022 14:23:02</t>
  </si>
  <si>
    <t>M-993 35-03-M00993_910884576_910884576</t>
  </si>
  <si>
    <t>06.03.2022 18:27:40</t>
  </si>
  <si>
    <t>06.03.2022 21:38:26</t>
  </si>
  <si>
    <t>ÇİLEME TR-5 35-22-M00553_955284961_955284961</t>
  </si>
  <si>
    <t>06.03.2022 17:36:40</t>
  </si>
  <si>
    <t>06.03.2022 21:00:24</t>
  </si>
  <si>
    <t>TR-28 35-15-M00028_TEMTAŞ M05_66568292</t>
  </si>
  <si>
    <t>06.03.2022 09:07:27</t>
  </si>
  <si>
    <t>06.03.2022 17:04:39</t>
  </si>
  <si>
    <t>KADIDAĞ TR-2 45-72-L00123_956501624_956501624</t>
  </si>
  <si>
    <t>06.03.2022 15:36:40</t>
  </si>
  <si>
    <t>06.03.2022 17:20:32</t>
  </si>
  <si>
    <t>M-78 FULYA EVLERİ 35-14-M00078__79219049_79219049</t>
  </si>
  <si>
    <t>06.03.2022 23:28:03</t>
  </si>
  <si>
    <t>06.03.2022 23:54:02</t>
  </si>
  <si>
    <t>M-195 35-02-M00195_A_56360429_56360429</t>
  </si>
  <si>
    <t>06.03.2022 20:17:28</t>
  </si>
  <si>
    <t>06.03.2022 20:56:56</t>
  </si>
  <si>
    <t>DERİCİ KÖYÜ TR-1 45-84-M00019_9954824_56404919_56404919</t>
  </si>
  <si>
    <t>06.03.2022 11:05:18</t>
  </si>
  <si>
    <t>06.03.2022 12:29:29</t>
  </si>
  <si>
    <t>M-359 35-14-M00359_956660878_956660878</t>
  </si>
  <si>
    <t>06.03.2022 14:44:25</t>
  </si>
  <si>
    <t>06.03.2022 15:42:57</t>
  </si>
  <si>
    <t>MÜSLİH TR-1 45-71-M01562_961596552_961596552</t>
  </si>
  <si>
    <t>06.03.2022 12:39:24</t>
  </si>
  <si>
    <t>06.03.2022 14:31:09</t>
  </si>
  <si>
    <t>TR-93 35-17-M00093_950300768_950300768</t>
  </si>
  <si>
    <t>06.03.2022 00:45:21</t>
  </si>
  <si>
    <t>06.03.2022 02:02:59</t>
  </si>
  <si>
    <t>SALUR KÖK 45-75-M00062_OĞULDURUK M03_72037155</t>
  </si>
  <si>
    <t>06.03.2022 16:32:49</t>
  </si>
  <si>
    <t>06.03.2022 18:15:11</t>
  </si>
  <si>
    <t>M-78 FULYA EVLERİ 35-14-M00078_DIREK TIPI TRAFO HUCRESI H01_2094490</t>
  </si>
  <si>
    <t>06.03.2022 09:14:28</t>
  </si>
  <si>
    <t>06.03.2022 11:15:15</t>
  </si>
  <si>
    <t>BALABANLI DM 35-15-M00280_OTURAKKUYU M04_72306393</t>
  </si>
  <si>
    <t>06.03.2022 16:02:04</t>
  </si>
  <si>
    <t>06.03.2022 16:46:29</t>
  </si>
  <si>
    <t>L-472 OLTULU 35-18-L00472_11999856_56370554_56370554</t>
  </si>
  <si>
    <t>06.03.2022 10:23:45</t>
  </si>
  <si>
    <t>06.03.2022 11:55:53</t>
  </si>
  <si>
    <t>MAHMUTLAR KÖK 45-74-M00354_HatBaşıAyırıcı_53135345 M04_53135345</t>
  </si>
  <si>
    <t>06.03.2022 14:59:19</t>
  </si>
  <si>
    <t>06.03.2022 16:02:09</t>
  </si>
  <si>
    <t>M-2675 35-01-M02675_911315325_911315325</t>
  </si>
  <si>
    <t>06.03.2022 13:12:35</t>
  </si>
  <si>
    <t>06.03.2022 16:54:32</t>
  </si>
  <si>
    <t>AHMETBEYLİ TARIMSAL SULAMA TR-1 35-22-M00239_955291918_955291918</t>
  </si>
  <si>
    <t>06.03.2022 13:42:48</t>
  </si>
  <si>
    <t>06.03.2022 15:49:02</t>
  </si>
  <si>
    <t>SOMA TR-5 45-82-M00005_945538808_945538808</t>
  </si>
  <si>
    <t>06.03.2022 14:33:41</t>
  </si>
  <si>
    <t>06.03.2022 15:33:01</t>
  </si>
  <si>
    <t>M-35 MOBİL KÖK 35-25-M00105_955286076_955286076</t>
  </si>
  <si>
    <t>06.03.2022 07:41:10</t>
  </si>
  <si>
    <t>06.03.2022 09:32:18</t>
  </si>
  <si>
    <t>L-247 AHMETBEY ÇEŞMESİ 35-14-L00247_DIREK TIPI TRAFO HUCRESI H01_2035231</t>
  </si>
  <si>
    <t>06.03.2022 12:34:08</t>
  </si>
  <si>
    <t>06.03.2022 14:41:07</t>
  </si>
  <si>
    <t>ESENTEPE TR-1 35-30-M00159_42947147_56355057_56355057</t>
  </si>
  <si>
    <t>06.03.2022 18:13:28</t>
  </si>
  <si>
    <t>06.03.2022 19:58:28</t>
  </si>
  <si>
    <t>K-824 35-08-K00824_TRAFO K01_42446730</t>
  </si>
  <si>
    <t>06.03.2022 09:18:19</t>
  </si>
  <si>
    <t>06.03.2022 18:49:39</t>
  </si>
  <si>
    <t>GÜLBAHÇE TR-5 (TR-186) 35-19-L00186_956690979_956690979</t>
  </si>
  <si>
    <t>06.03.2022 21:27:33</t>
  </si>
  <si>
    <t>06.03.2022 23:03:43</t>
  </si>
  <si>
    <t>TR-109 ZEYTİNALANI 35-19-L00109_TR-118 L02_72148024</t>
  </si>
  <si>
    <t>06.03.2022 00:27:01</t>
  </si>
  <si>
    <t>06.03.2022 01:21:43</t>
  </si>
  <si>
    <t>KARAKOVA TR-1 35-15-L00447_950380193_950380193</t>
  </si>
  <si>
    <t>06.03.2022 09:51:07</t>
  </si>
  <si>
    <t>06.03.2022 11:32:25</t>
  </si>
  <si>
    <t>M-32 CUMHURİYET 35-25-M00103_35-25-M00103_2376684</t>
  </si>
  <si>
    <t>06.03.2022 15:51:17</t>
  </si>
  <si>
    <t>06.03.2022 17:02:26</t>
  </si>
  <si>
    <t>K-2 35-01-K00002_911303065_911303065</t>
  </si>
  <si>
    <t>06.03.2022 17:18:04</t>
  </si>
  <si>
    <t>06.03.2022 19:29:24</t>
  </si>
  <si>
    <t>SİYEKLİ KÖK 45-71-M00185_HatBaşıAyırıcı_53134559 M07_53134559</t>
  </si>
  <si>
    <t>06.03.2022 13:28:32</t>
  </si>
  <si>
    <t>06.03.2022 17:13:36</t>
  </si>
  <si>
    <t>TEPECİK KÖPRÜ DM 35-14-M00332_HatBaşıAyırıcı_53133225 M07_53133225</t>
  </si>
  <si>
    <t>06.03.2022 18:48:48</t>
  </si>
  <si>
    <t>06.03.2022 20:13:46</t>
  </si>
  <si>
    <t>TR-81 35-17-M00081__56373303_56373303</t>
  </si>
  <si>
    <t>06.03.2022 21:50:06</t>
  </si>
  <si>
    <t>06.03.2022 22:47:27</t>
  </si>
  <si>
    <t>ZEYTİNDAĞ TR-1 35-16-M00003_953328804_953328804</t>
  </si>
  <si>
    <t>06.03.2022 17:43:19</t>
  </si>
  <si>
    <t>06.03.2022 19:22:55</t>
  </si>
  <si>
    <t>ÇAYAĞZI TR-21 35-31-L00280_C_65514121_65514121</t>
  </si>
  <si>
    <t>06.03.2022 15:59:29</t>
  </si>
  <si>
    <t>06.03.2022 18:07:41</t>
  </si>
  <si>
    <t>K-3591 35-01-K03591_912004102_912004102</t>
  </si>
  <si>
    <t>06.03.2022 12:06:43</t>
  </si>
  <si>
    <t>06.03.2022 13:43:45</t>
  </si>
  <si>
    <t>AHMETLİ TR-30/A 45-84-L00183_45-84-L00183_61397085</t>
  </si>
  <si>
    <t>06.03.2022 13:59:22</t>
  </si>
  <si>
    <t>06.03.2022 15:30:43</t>
  </si>
  <si>
    <t>TİRE İM-DM-1 35-29-A00001_HatBaşıAyırıcı_53133440 M26_53133440</t>
  </si>
  <si>
    <t>06.03.2022 15:00:24</t>
  </si>
  <si>
    <t>06.03.2022 20:30:32</t>
  </si>
  <si>
    <t>MÜTEVELLİ TR-5 45-80-M00106__84577800_84577800</t>
  </si>
  <si>
    <t>06.03.2022 15:34:14</t>
  </si>
  <si>
    <t>06.03.2022 17:11:18</t>
  </si>
  <si>
    <t>IRLAMAZ TR-2 45-83-L00233_45-83-L00233_2359485</t>
  </si>
  <si>
    <t>06.03.2022 15:22:19</t>
  </si>
  <si>
    <t>06.03.2022 17:23:52</t>
  </si>
  <si>
    <t>ÇAMLICA TR-1 35-29-L00480_950353961_950353961</t>
  </si>
  <si>
    <t>06.03.2022 22:03:35</t>
  </si>
  <si>
    <t>07.03.2022 02:00:00</t>
  </si>
  <si>
    <t>DEREKÖY TR-46 35-22-M00652_957974430_957974430</t>
  </si>
  <si>
    <t>06.03.2022 09:34:57</t>
  </si>
  <si>
    <t>06.03.2022 11:37:01</t>
  </si>
  <si>
    <t>K-4332 35-07-K04332_35-07-K04332_48272713</t>
  </si>
  <si>
    <t>06.03.2022 09:09:19</t>
  </si>
  <si>
    <t>06.03.2022 14:57:19</t>
  </si>
  <si>
    <t>K-597 35-01-K00597_912834904_912834904</t>
  </si>
  <si>
    <t>06.03.2022 23:07:40</t>
  </si>
  <si>
    <t>07.03.2022 02:59:22</t>
  </si>
  <si>
    <t>TR-2/18 (YAYLAKAPI) 45-83-L00018_45-83-L00018_2371443</t>
  </si>
  <si>
    <t>06.03.2022 21:34:45</t>
  </si>
  <si>
    <t>06.03.2022 22:31:30</t>
  </si>
  <si>
    <t>DM-5/10 35-26-M00805_95000041737_95000041737</t>
  </si>
  <si>
    <t>06.03.2022 14:53:09</t>
  </si>
  <si>
    <t>06.03.2022 15:27:35</t>
  </si>
  <si>
    <t>GÖKÇEN DM 35-29-M00123_HatBaşıAyırıcı_53133193 M03_53133193</t>
  </si>
  <si>
    <t>06.03.2022 13:07:48</t>
  </si>
  <si>
    <t>06.03.2022 18:08:29</t>
  </si>
  <si>
    <t>M-1169 35-01-M01169_TRAFO M03_2049128</t>
  </si>
  <si>
    <t>06.03.2022 02:59:22</t>
  </si>
  <si>
    <t>06.03.2022 07:01:28</t>
  </si>
  <si>
    <t>_B_56402974_56402974</t>
  </si>
  <si>
    <t>06.03.2022 09:28:00</t>
  </si>
  <si>
    <t>06.03.2022 17:07:34</t>
  </si>
  <si>
    <t>M-3032 35-09-M03032_D d1b_5867790</t>
  </si>
  <si>
    <t>06.03.2022 02:50:32</t>
  </si>
  <si>
    <t>06.03.2022 04:52:25</t>
  </si>
  <si>
    <t>L-134 AYARASANDA 35-18-L00134_950436636_950436636</t>
  </si>
  <si>
    <t>06.03.2022 04:59:21</t>
  </si>
  <si>
    <t>06.03.2022 05:32:04</t>
  </si>
  <si>
    <t>UZUNKÖY TR-1 35-31-L00144_A_72255945_72255945</t>
  </si>
  <si>
    <t>06.03.2022 17:38:21</t>
  </si>
  <si>
    <t>06.03.2022 18:52:25</t>
  </si>
  <si>
    <t>KOZLUCA TR-1 45-73-M00500__72372290_72372290</t>
  </si>
  <si>
    <t>06.03.2022 11:43:47</t>
  </si>
  <si>
    <t>06.03.2022 13:06:28</t>
  </si>
  <si>
    <t>L-316 YALIKENT 35-18-L00316_12267781_56356591_56356591</t>
  </si>
  <si>
    <t>06.03.2022 07:59:20</t>
  </si>
  <si>
    <t>06.03.2022 10:56:11</t>
  </si>
  <si>
    <t>ALAŞEHİR TR-5 45-73-M00005_945669652_945669652</t>
  </si>
  <si>
    <t>06.03.2022 16:44:49</t>
  </si>
  <si>
    <t>06.03.2022 18:00:04</t>
  </si>
  <si>
    <t>K-258 35-01-K00258_35-01-K00258_2348433</t>
  </si>
  <si>
    <t>06.03.2022 18:00:16</t>
  </si>
  <si>
    <t>06.03.2022 18:59:34</t>
  </si>
  <si>
    <t>ÇUKURKÖY TR-2 35-28-M00211_DIREK TIPI TRAFO HUCRESI H01_2109617</t>
  </si>
  <si>
    <t>06.03.2022 07:32:27</t>
  </si>
  <si>
    <t>06.03.2022 09:59:01</t>
  </si>
  <si>
    <t>K-2409 35-01-K02409_910818313_910818313</t>
  </si>
  <si>
    <t>06.03.2022 16:13:43</t>
  </si>
  <si>
    <t>06.03.2022 20:21:16</t>
  </si>
  <si>
    <t>L-134 AYARASANDA 35-18-L00134_950436638_950436638</t>
  </si>
  <si>
    <t>06.03.2022 10:58:46</t>
  </si>
  <si>
    <t>06.03.2022 13:56:05</t>
  </si>
  <si>
    <t>K-1013 35-03-K01013_910374440_910374440</t>
  </si>
  <si>
    <t>06.03.2022 19:01:40</t>
  </si>
  <si>
    <t>06.03.2022 22:44:48</t>
  </si>
  <si>
    <t>ÇARIKBALLI İKİÇEŞME TR-1 45-77-L00184_B_56355965_56355965</t>
  </si>
  <si>
    <t>06.03.2022 08:04:22</t>
  </si>
  <si>
    <t>06.03.2022 10:30:25</t>
  </si>
  <si>
    <t>K-1507 35-03-K01507_910463187_910463187</t>
  </si>
  <si>
    <t>06.03.2022 14:16:08</t>
  </si>
  <si>
    <t>06.03.2022 19:32:02</t>
  </si>
  <si>
    <t>TR-69 35-19-L00069_956673979_956673979</t>
  </si>
  <si>
    <t>06.03.2022 15:36:55</t>
  </si>
  <si>
    <t>06.03.2022 17:51:28</t>
  </si>
  <si>
    <t>DM-5/11 35-26-M00804_B B01b_77857757</t>
  </si>
  <si>
    <t>06.03.2022 08:23:57</t>
  </si>
  <si>
    <t>06.03.2022 09:58:38</t>
  </si>
  <si>
    <t>ARDIÇ MAHALLESİ TR-9 35-21-L00130_953366542_953366542</t>
  </si>
  <si>
    <t>06.03.2022 17:08:12</t>
  </si>
  <si>
    <t>06.03.2022 19:44:03</t>
  </si>
  <si>
    <t>KAREL KÖK 35-18-L00528_ L03_72061187</t>
  </si>
  <si>
    <t>06.03.2022 10:59:48</t>
  </si>
  <si>
    <t>06.03.2022 13:10:52</t>
  </si>
  <si>
    <t>KARAKOVA MUZAFFER AKKAŞ SUL. GRB. TR-3 35-15-M00329_DIREK TIPI TRAFO HUCRESI H01_2048571</t>
  </si>
  <si>
    <t>OG Trafo Arızası</t>
  </si>
  <si>
    <t>06.03.2022 17:30:57</t>
  </si>
  <si>
    <t>06.03.2022 19:25:59</t>
  </si>
  <si>
    <t>L-472 OLTULU 35-18-L00472_950452362_950452362</t>
  </si>
  <si>
    <t>06.03.2022 19:19:40</t>
  </si>
  <si>
    <t>06.03.2022 20:04:27</t>
  </si>
  <si>
    <t>M-1227 35-01-M01227_911625090_911625090</t>
  </si>
  <si>
    <t>06.03.2022 16:21:18</t>
  </si>
  <si>
    <t>06.03.2022 18:01:41</t>
  </si>
  <si>
    <t>K-55 35-04-K00055_B B1B_5807324</t>
  </si>
  <si>
    <t>06.03.2022 22:34:46</t>
  </si>
  <si>
    <t>06.03.2022 23:39:29</t>
  </si>
  <si>
    <t>K-3298 35-04-K03298_99852912_99852912</t>
  </si>
  <si>
    <t>06.03.2022 15:45:52</t>
  </si>
  <si>
    <t>06.03.2022 16:43:21</t>
  </si>
  <si>
    <t>M-2506 35-01-M02506_F F6_5863662</t>
  </si>
  <si>
    <t>06.03.2022 08:20:56</t>
  </si>
  <si>
    <t>06.03.2022 09:10:52</t>
  </si>
  <si>
    <t>PİYADELER KÖK 45-73-M00136_ÖRNEKKÖY M04_66674753</t>
  </si>
  <si>
    <t>06.03.2022 09:12:37</t>
  </si>
  <si>
    <t>06.03.2022 09:13:07</t>
  </si>
  <si>
    <t>ASLANLAR TR-2 35-26-L00145_956606432_956606432</t>
  </si>
  <si>
    <t>06.03.2022 14:18:25</t>
  </si>
  <si>
    <t>06.03.2022 15:46:01</t>
  </si>
  <si>
    <t>YENİ BAĞARASI TR-1 35-23-M00207_950414774_950414774</t>
  </si>
  <si>
    <t>06.03.2022 13:13:22</t>
  </si>
  <si>
    <t>06.03.2022 13:49:27</t>
  </si>
  <si>
    <t>RAHMİYE TR-1 45-72-L00657_956513976_956513976</t>
  </si>
  <si>
    <t>06.03.2022 13:14:58</t>
  </si>
  <si>
    <t>06.03.2022 15:33:50</t>
  </si>
  <si>
    <t>SARIGÖL DM 45-79-M00069_HatBaşıAyırıcı_53136042 M16_53136042</t>
  </si>
  <si>
    <t>06.03.2022 19:17:00</t>
  </si>
  <si>
    <t>07.03.2022 00:11:45</t>
  </si>
  <si>
    <t>TR-81 35-17-M00081_950307751_950307751</t>
  </si>
  <si>
    <t>06.03.2022 20:24:55</t>
  </si>
  <si>
    <t>06.03.2022 20:57:48</t>
  </si>
  <si>
    <t>SEYREK TR-7 KÖK 35-28-M00379_HatBaşıAyırıcı_53132275 M04_53132275</t>
  </si>
  <si>
    <t>06.03.2022 15:59:09</t>
  </si>
  <si>
    <t>06.03.2022 18:55:42</t>
  </si>
  <si>
    <t>İKİZTEPE KÖK 45-78-M00258_İKİZTEPE M03_66251203</t>
  </si>
  <si>
    <t>06.03.2022 14:33:30</t>
  </si>
  <si>
    <t>06.03.2022 16:00:39</t>
  </si>
  <si>
    <t>YENİOBA KÖK 35-29-M00125_YENİÇİFTLİK M05_72190934</t>
  </si>
  <si>
    <t>06.03.2022 09:29:00</t>
  </si>
  <si>
    <t>06.03.2022 15:34:57</t>
  </si>
  <si>
    <t>DM-13/22 (ÇİMENLİ SOKAK) 45-71-M00059_C_56403014_56403014</t>
  </si>
  <si>
    <t>06.03.2022 09:19:00</t>
  </si>
  <si>
    <t>06.03.2022 18:16:17</t>
  </si>
  <si>
    <t>L-47 DENİZKENT SİTESİ 35-14-L00047_956635626_956635626</t>
  </si>
  <si>
    <t>06.03.2022 12:43:21</t>
  </si>
  <si>
    <t>06.03.2022 15:08:48</t>
  </si>
  <si>
    <t>M-715 35-17-M00715_950301199_950301199</t>
  </si>
  <si>
    <t>06.03.2022 09:53:42</t>
  </si>
  <si>
    <t>06.03.2022 12:32:42</t>
  </si>
  <si>
    <t>TİRE DM2/11 35-29-M00117_950321288_950321288</t>
  </si>
  <si>
    <t>06.03.2022 00:30:42</t>
  </si>
  <si>
    <t>06.03.2022 02:08:24</t>
  </si>
  <si>
    <t>VELİ KOYUNCU SULAMA GRUBU TR 35-27-M00514_DIREK TIPI TRAFO HUCRESI H01_2051177</t>
  </si>
  <si>
    <t>06.03.2022 17:18:48</t>
  </si>
  <si>
    <t>06.03.2022 18:59:12</t>
  </si>
  <si>
    <t>KIZILCAOVA TR-2 35-20-L00171_12479506_56378160_56378160</t>
  </si>
  <si>
    <t>06.03.2022 12:10:12</t>
  </si>
  <si>
    <t>06.03.2022 12:55:01</t>
  </si>
  <si>
    <t>06.03.2022 16:40:30</t>
  </si>
  <si>
    <t>06.03.2022 18:41:42</t>
  </si>
  <si>
    <t>PAŞAKÖY KÖK 45-80-M00052_TAŞDİBİ ÇIKIŞI M010_72063859</t>
  </si>
  <si>
    <t>06.03.2022 04:43:00</t>
  </si>
  <si>
    <t>06.03.2022 05:05:41</t>
  </si>
  <si>
    <t>MEDİ KÖK 35-27-M00425_AKALAN M01_72165947</t>
  </si>
  <si>
    <t>06.03.2022 20:49:27</t>
  </si>
  <si>
    <t>06.03.2022 21:12:00</t>
  </si>
  <si>
    <t>TR-33 35-26-M00033_8737335_56359517_56359517</t>
  </si>
  <si>
    <t>06.03.2022 06:36:15</t>
  </si>
  <si>
    <t>06.03.2022 07:59:15</t>
  </si>
  <si>
    <t>DAYIOĞLU TR-2 45-72-L00340_956516393_956516393</t>
  </si>
  <si>
    <t>06.03.2022 13:01:41</t>
  </si>
  <si>
    <t>06.03.2022 14:30:40</t>
  </si>
  <si>
    <t>TR-52 45-78-L00052_49414672 f6_49409480</t>
  </si>
  <si>
    <t>AG Box Arızası</t>
  </si>
  <si>
    <t>06.03.2022 14:35:49</t>
  </si>
  <si>
    <t>06.03.2022 17:23:50</t>
  </si>
  <si>
    <t>K-1776 35-07-K01776_H h5_5780027</t>
  </si>
  <si>
    <t>06.03.2022 12:42:58</t>
  </si>
  <si>
    <t>06.03.2022 13:25:55</t>
  </si>
  <si>
    <t>DM-13/21-A 45-71-M02374_953215103_953215103</t>
  </si>
  <si>
    <t>06.03.2022 17:30:30</t>
  </si>
  <si>
    <t>06.03.2022 18:20:33</t>
  </si>
  <si>
    <t>K-3480 35-02-K03480_C_56364531_56364531</t>
  </si>
  <si>
    <t>06.03.2022 16:36:57</t>
  </si>
  <si>
    <t>06.03.2022 18:41:52</t>
  </si>
  <si>
    <t>06.03.2022 04:39:48</t>
  </si>
  <si>
    <t>06.03.2022 05:17:11</t>
  </si>
  <si>
    <t>L-118 OVACIK 35-18-L00118_950464293_950464293</t>
  </si>
  <si>
    <t>06.03.2022 15:06:23</t>
  </si>
  <si>
    <t>06.03.2022 17:43:12</t>
  </si>
  <si>
    <t>NURİYE DM 45-80-M00090_AKHİSAR-1(İZSU) M08_72194610</t>
  </si>
  <si>
    <t>06.03.2022 17:12:31</t>
  </si>
  <si>
    <t>06.03.2022 17:36:21</t>
  </si>
  <si>
    <t>M-3392(YATIRIM REZERVE) 35-03-M03392_F f1b_5783704</t>
  </si>
  <si>
    <t>06.03.2022 15:19:09</t>
  </si>
  <si>
    <t>06.03.2022 17:15:55</t>
  </si>
  <si>
    <t>KIRKAĞAÇ TR-15 45-76-M00015_955240811_955240811</t>
  </si>
  <si>
    <t>06.03.2022 13:51:35</t>
  </si>
  <si>
    <t>06.03.2022 14:58:27</t>
  </si>
  <si>
    <t>L-134 AYARASANDA 35-18-L00134_B_56393842_56393842</t>
  </si>
  <si>
    <t>06.03.2022 08:40:11</t>
  </si>
  <si>
    <t>06.03.2022 09:40:39</t>
  </si>
  <si>
    <t>YELKEN SİTESİ TR-1 35-14-M00369_ H1_2311426</t>
  </si>
  <si>
    <t>06.03.2022 16:11:19</t>
  </si>
  <si>
    <t>06.03.2022 17:06:27</t>
  </si>
  <si>
    <t>DM-3/09 (YAYLA KABİN) 45-71-M00120_95001354677_95001354677</t>
  </si>
  <si>
    <t>06.03.2022 08:01:18</t>
  </si>
  <si>
    <t>06.03.2022 11:26:15</t>
  </si>
  <si>
    <t>AKALAN TR-1 35-27-M00433_DIREK TIPI TRAFO HUCRESI H01_2051132</t>
  </si>
  <si>
    <t>06.03.2022 19:40:26</t>
  </si>
  <si>
    <t>06.03.2022 21:05:07</t>
  </si>
  <si>
    <t>GÖKÇEN DM 35-29-M00123_SEYREKLİ M03_2104368</t>
  </si>
  <si>
    <t>06.03.2022 10:50:27</t>
  </si>
  <si>
    <t>06.03.2022 11:39:22</t>
  </si>
  <si>
    <t>KAMUKENT TR-3 35-21-M00041_C C01b_78796221</t>
  </si>
  <si>
    <t>06.03.2022 19:08:55</t>
  </si>
  <si>
    <t>06.03.2022 20:26:19</t>
  </si>
  <si>
    <t>K-914 35-01-K00914_912005110_912005110</t>
  </si>
  <si>
    <t>06.03.2022 12:23:03</t>
  </si>
  <si>
    <t>06.03.2022 16:19:46</t>
  </si>
  <si>
    <t>M-1229 35-01-M01229_911783656_911783656</t>
  </si>
  <si>
    <t>06.03.2022 18:29:11</t>
  </si>
  <si>
    <t>06.03.2022 20:23:02</t>
  </si>
  <si>
    <t>TR-122 ZEYTİNALANI 35-19-L00122_956675564_956675564</t>
  </si>
  <si>
    <t>06.03.2022 17:39:37</t>
  </si>
  <si>
    <t>06.03.2022 19:43:34</t>
  </si>
  <si>
    <t>M-367 35-02-M00367_914572731_914572731</t>
  </si>
  <si>
    <t>07.03.2022 08:20:15</t>
  </si>
  <si>
    <t>07.03.2022 10:53:18</t>
  </si>
  <si>
    <t>L-112 OVACIK 35-18-L00112_965778867_965778867</t>
  </si>
  <si>
    <t>07.03.2022 08:35:23</t>
  </si>
  <si>
    <t>07.03.2022 09:41:16</t>
  </si>
  <si>
    <t>YAHŞELLİ KÖK 35-28-M00293_HatBaşıAyırıcı_53133860 M01_53133860</t>
  </si>
  <si>
    <t>07.03.2022 08:41:57</t>
  </si>
  <si>
    <t>07.03.2022 10:09:49</t>
  </si>
  <si>
    <t>K-610 35-02-K00610_910195069_910195069</t>
  </si>
  <si>
    <t>07.03.2022 08:45:05</t>
  </si>
  <si>
    <t>07.03.2022 10:12:14</t>
  </si>
  <si>
    <t>BEKİRLER TR-1 45-72-L00357_DIREK TIPI TRAFO HUCRESI H01_2109533</t>
  </si>
  <si>
    <t>07.03.2022 08:56:15</t>
  </si>
  <si>
    <t>07.03.2022 15:28:11</t>
  </si>
  <si>
    <t>PANAZTEPE DM 35-28-M00732_HatBaşıAyırıcı_53133652 M07_53133652</t>
  </si>
  <si>
    <t>07.03.2022 08:56:05</t>
  </si>
  <si>
    <t>07.03.2022 11:14:09</t>
  </si>
  <si>
    <t>ÜÇPINAR TR-9 45-71-M01537_B_56363744_56363744</t>
  </si>
  <si>
    <t>07.03.2022 08:56:09</t>
  </si>
  <si>
    <t>07.03.2022 13:28:42</t>
  </si>
  <si>
    <t>07.03.2022 08:57:35</t>
  </si>
  <si>
    <t>07.03.2022 12:03:57</t>
  </si>
  <si>
    <t>TR-51 35-15-M00051_35-15-M00051_66725078</t>
  </si>
  <si>
    <t>07.03.2022 09:00:00</t>
  </si>
  <si>
    <t>07.03.2022 11:56:43</t>
  </si>
  <si>
    <t>TR-2/26 (ARABACILAR) 45-83-L00026_DAĞITIM TRAFOSU TR-2/26 L06_2326565</t>
  </si>
  <si>
    <t>07.03.2022 09:06:57</t>
  </si>
  <si>
    <t>07.03.2022 16:53:06</t>
  </si>
  <si>
    <t>TR-1/6 45-83-M00006_TR-1/9 M05_83863410</t>
  </si>
  <si>
    <t>07.03.2022 09:00:05</t>
  </si>
  <si>
    <t>07.03.2022 11:01:56</t>
  </si>
  <si>
    <t>GÖKEYÜP SARISU TR-1 45-78-M00802_45-78-M00802_2375485</t>
  </si>
  <si>
    <t>07.03.2022 09:21:00</t>
  </si>
  <si>
    <t>07.03.2022 18:04:04</t>
  </si>
  <si>
    <t>TR-2/47 45-72-L00047_45-72-L00047_2348225</t>
  </si>
  <si>
    <t>07.03.2022 09:23:57</t>
  </si>
  <si>
    <t>07.03.2022 12:03:45</t>
  </si>
  <si>
    <t>L-275 35-18-L00275_11209400 a1b_5952717</t>
  </si>
  <si>
    <t>07.03.2022 09:33:54</t>
  </si>
  <si>
    <t>07.03.2022 14:58:49</t>
  </si>
  <si>
    <t>OĞLANANASI TR-2 35-22-M00255_955285754_955285754</t>
  </si>
  <si>
    <t>07.03.2022 09:30:52</t>
  </si>
  <si>
    <t>07.03.2022 10:40:30</t>
  </si>
  <si>
    <t>YENİ HARMANDALI TR-1 45-71-M00893_95001184017_95001184017</t>
  </si>
  <si>
    <t>07.03.2022 09:33:03</t>
  </si>
  <si>
    <t>07.03.2022 16:52:01</t>
  </si>
  <si>
    <t>İSTASYONALTI KÖK 45-83-M00131_CELALETTİN AŞKIN M08_2097308</t>
  </si>
  <si>
    <t>07.03.2022 09:41:47</t>
  </si>
  <si>
    <t>07.03.2022 10:41:09</t>
  </si>
  <si>
    <t>07.03.2022 09:40:18</t>
  </si>
  <si>
    <t>07.03.2022 10:31:49</t>
  </si>
  <si>
    <t>AG Yük Ayırıcı Arızası</t>
  </si>
  <si>
    <t>07.03.2022 09:56:28</t>
  </si>
  <si>
    <t>07.03.2022 10:50:19</t>
  </si>
  <si>
    <t>BELENYAKA TR-4 45-73-M00701_DIREK TIPI TRAFO HUCRESI H01_2094280</t>
  </si>
  <si>
    <t>07.03.2022 10:10:32</t>
  </si>
  <si>
    <t>07.03.2022 14:31:37</t>
  </si>
  <si>
    <t>YAZIBAŞI DM-3 35-26-M00764_AYRANCILAR M03_2335684</t>
  </si>
  <si>
    <t>07.03.2022 09:57:45</t>
  </si>
  <si>
    <t>07.03.2022 10:53:09</t>
  </si>
  <si>
    <t>EĞLENHOCA TR-3 35-21-L00120_35-21-L00120_2375932</t>
  </si>
  <si>
    <t>07.03.2022 10:06:16</t>
  </si>
  <si>
    <t>07.03.2022 13:07:28</t>
  </si>
  <si>
    <t>DM-1/65 45-71-M00011_E e1b_45125293</t>
  </si>
  <si>
    <t>07.03.2022 10:03:53</t>
  </si>
  <si>
    <t>07.03.2022 12:05:36</t>
  </si>
  <si>
    <t>DM-19/02A 45-71-M02184_ALTINKUŞ GIDA O-12 DİREK M06_65995562</t>
  </si>
  <si>
    <t>07.03.2022 09:59:18</t>
  </si>
  <si>
    <t>07.03.2022 12:33:32</t>
  </si>
  <si>
    <t>GÖKÇEN TR-5 35-29-L00543_E_56361052_56361052</t>
  </si>
  <si>
    <t>07.03.2022 10:10:20</t>
  </si>
  <si>
    <t>07.03.2022 15:25:45</t>
  </si>
  <si>
    <t>TR-76 35-19-L00076_956682128_956682128</t>
  </si>
  <si>
    <t>07.03.2022 10:19:06</t>
  </si>
  <si>
    <t>07.03.2022 10:47:02</t>
  </si>
  <si>
    <t>TR-68 35-30-L00068_35-30-L00068_2368889</t>
  </si>
  <si>
    <t>07.03.2022 10:24:28</t>
  </si>
  <si>
    <t>07.03.2022 14:37:41</t>
  </si>
  <si>
    <t>K-2518 35-01-K02518_911195440_911195440</t>
  </si>
  <si>
    <t>07.03.2022 10:18:44</t>
  </si>
  <si>
    <t>07.03.2022 12:23:56</t>
  </si>
  <si>
    <t>DM-4/TR-29 35-22-M00808_955261382_955261382</t>
  </si>
  <si>
    <t>07.03.2022 10:34:38</t>
  </si>
  <si>
    <t>07.03.2022 11:45:36</t>
  </si>
  <si>
    <t>VİLLAKENT DM 35-28-M00381_953371698_953371698</t>
  </si>
  <si>
    <t>07.03.2022 10:35:36</t>
  </si>
  <si>
    <t>07.03.2022 11:38:21</t>
  </si>
  <si>
    <t>TR-93 MELTEM SİTESİ 35-19-L00093_35-19-L00093_2372252</t>
  </si>
  <si>
    <t>AG Kademe Ayarı</t>
  </si>
  <si>
    <t>07.03.2022 10:50:31</t>
  </si>
  <si>
    <t>07.03.2022 11:21:11</t>
  </si>
  <si>
    <t>GELENBE İM 45-76-A00001_GEBELER L12_2092293</t>
  </si>
  <si>
    <t>07.03.2022 10:37:24</t>
  </si>
  <si>
    <t>07.03.2022 11:26:20</t>
  </si>
  <si>
    <t>K-609 35-02-K00609_35-02-K00609_2373495</t>
  </si>
  <si>
    <t>07.03.2022 10:26:27</t>
  </si>
  <si>
    <t>07.03.2022 11:05:40</t>
  </si>
  <si>
    <t>MENDERES DM-4/TR-1 35-22-M00004_955261991_955261991</t>
  </si>
  <si>
    <t>07.03.2022 11:00:32</t>
  </si>
  <si>
    <t>07.03.2022 14:34:56</t>
  </si>
  <si>
    <t>L-325 (ALBAYRAK) 35-18-L00325_950449927_950449927</t>
  </si>
  <si>
    <t>07.03.2022 11:16:48</t>
  </si>
  <si>
    <t>07.03.2022 11:52:38</t>
  </si>
  <si>
    <t>ENCEKLER TR-1 45-77-M00117_945510568_945510568</t>
  </si>
  <si>
    <t>07.03.2022 11:08:47</t>
  </si>
  <si>
    <t>07.03.2022 12:34:34</t>
  </si>
  <si>
    <t>AVŞAR İM 45-83-A00002_H KOLU L10_81661000</t>
  </si>
  <si>
    <t>07.03.2022 11:14:10</t>
  </si>
  <si>
    <t>07.03.2022 11:58:50</t>
  </si>
  <si>
    <t>KINIK İM 35-24-A00001_YAYA KENT M09_2058920</t>
  </si>
  <si>
    <t>07.03.2022 11:22:47</t>
  </si>
  <si>
    <t>07.03.2022 11:27:00</t>
  </si>
  <si>
    <t>TR-88 35-16-L00088_953324543_953324543</t>
  </si>
  <si>
    <t>07.03.2022 11:27:40</t>
  </si>
  <si>
    <t>07.03.2022 14:48:57</t>
  </si>
  <si>
    <t>NAS PLASTİK KÖK 35-26-M00740_NAS PLASTİK M02_66054917</t>
  </si>
  <si>
    <t>07.03.2022 11:30:08</t>
  </si>
  <si>
    <t>07.03.2022 11:45:19</t>
  </si>
  <si>
    <t>HACITUFAN MORDONLULAR MAH. 45-77-L00163_A_56356657_56356657</t>
  </si>
  <si>
    <t>07.03.2022 11:31:07</t>
  </si>
  <si>
    <t>07.03.2022 12:51:02</t>
  </si>
  <si>
    <t>TR-1/44 45-83-M00044_48104507_56401380_56401380</t>
  </si>
  <si>
    <t>07.03.2022 11:30:49</t>
  </si>
  <si>
    <t>07.03.2022 12:14:39</t>
  </si>
  <si>
    <t>TR-1-5/4 35-20-L00062_955210978_955210978</t>
  </si>
  <si>
    <t>07.03.2022 11:41:10</t>
  </si>
  <si>
    <t>07.03.2022 12:45:35</t>
  </si>
  <si>
    <t>L-72 35-14-L00072_956657335_956657335</t>
  </si>
  <si>
    <t>07.03.2022 11:36:46</t>
  </si>
  <si>
    <t>07.03.2022 13:01:16</t>
  </si>
  <si>
    <t>K-3954 35-01-K03954_910938636_910938636</t>
  </si>
  <si>
    <t>07.03.2022 11:45:17</t>
  </si>
  <si>
    <t>07.03.2022 13:43:41</t>
  </si>
  <si>
    <t>ALİBEYLİ DM 45-80-M00064_ALİBEYLİ ŞEHİR-2 M06_72190827</t>
  </si>
  <si>
    <t>07.03.2022 11:34:04</t>
  </si>
  <si>
    <t>07.03.2022 12:14:20</t>
  </si>
  <si>
    <t>KARABURUN TR-4 35-21-L00145_953359932_953359932</t>
  </si>
  <si>
    <t>07.03.2022 11:47:30</t>
  </si>
  <si>
    <t>07.03.2022 14:22:02</t>
  </si>
  <si>
    <t>AYŞE KESMECİ SULAMA GRUBU TR 35-27-M00508_914670646_914670646</t>
  </si>
  <si>
    <t>07.03.2022 11:57:27</t>
  </si>
  <si>
    <t>07.03.2022 15:20:55</t>
  </si>
  <si>
    <t>BURUNCUK TR-1 35-28-M00331_C_56373801_56373801</t>
  </si>
  <si>
    <t>07.03.2022 12:08:19</t>
  </si>
  <si>
    <t>07.03.2022 13:50:34</t>
  </si>
  <si>
    <t>L-128 35-18-L00128_50067432_56359974_56359974</t>
  </si>
  <si>
    <t>07.03.2022 12:04:18</t>
  </si>
  <si>
    <t>07.03.2022 13:56:36</t>
  </si>
  <si>
    <t>PEHLİVANLAR KÖK 35-27-M00091_ALİ ÖZŞAHİNLER SULAMA M02_72176919</t>
  </si>
  <si>
    <t>07.03.2022 12:11:43</t>
  </si>
  <si>
    <t>07.03.2022 14:24:05</t>
  </si>
  <si>
    <t>SULTAN DM 35-25-M00121_MOBİL-ZİNDANCIK M05_72117321</t>
  </si>
  <si>
    <t>07.03.2022 12:16:07</t>
  </si>
  <si>
    <t>07.03.2022 12:50:45</t>
  </si>
  <si>
    <t>FOÇA TR-46 35-23-L00046_950426553_950426553</t>
  </si>
  <si>
    <t>07.03.2022 12:20:02</t>
  </si>
  <si>
    <t>07.03.2022 15:00:42</t>
  </si>
  <si>
    <t>M-2151 35-07-M02151_A_65504867_65504867</t>
  </si>
  <si>
    <t>07.03.2022 12:17:37</t>
  </si>
  <si>
    <t>07.03.2022 13:24:09</t>
  </si>
  <si>
    <t>GÜMÜLDÜR M-26 35-25-M00026_DIREK TIPI TRAFO HUCRESI H01_2114744</t>
  </si>
  <si>
    <t>07.03.2022 12:20:50</t>
  </si>
  <si>
    <t>07.03.2022 14:27:43</t>
  </si>
  <si>
    <t>L-242 35-18-L00242_950441045_950441045</t>
  </si>
  <si>
    <t>07.03.2022 12:14:10</t>
  </si>
  <si>
    <t>07.03.2022 15:47:25</t>
  </si>
  <si>
    <t>DM-3/TR-33 SEFERİHİSAR 35-14-L00299_956640498_956640498</t>
  </si>
  <si>
    <t>21.03.2022 14:12:51</t>
  </si>
  <si>
    <t>21.03.2022 15:20:26</t>
  </si>
  <si>
    <t>L-263 TANSAŞ YANI 35-18-L00263_950464056_950464056</t>
  </si>
  <si>
    <t>21.03.2022 14:01:41</t>
  </si>
  <si>
    <t>21.03.2022 14:55:58</t>
  </si>
  <si>
    <t>TR-29 35-16-L00029_B_56397795_56397795</t>
  </si>
  <si>
    <t>21.03.2022 14:16:50</t>
  </si>
  <si>
    <t>21.03.2022 15:12:59</t>
  </si>
  <si>
    <t>L-293 YENİ MECİDİYE 35-18-L00293_950448761_950448761</t>
  </si>
  <si>
    <t>21.03.2022 14:10:06</t>
  </si>
  <si>
    <t>21.03.2022 15:47:31</t>
  </si>
  <si>
    <t>DM-3 (TR-16) 35-15-M00016_48863976_56373122_56373122</t>
  </si>
  <si>
    <t>21.03.2022 14:07:43</t>
  </si>
  <si>
    <t>21.03.2022 16:04:04</t>
  </si>
  <si>
    <t>ZEYTİNELİ TR-1 35-19-M00208_12199569_56394760_56394760</t>
  </si>
  <si>
    <t>21.03.2022 14:12:21</t>
  </si>
  <si>
    <t>21.03.2022 18:17:41</t>
  </si>
  <si>
    <t>M-3546 35-01-M03546_B 1B_5838520</t>
  </si>
  <si>
    <t>21.03.2022 14:17:02</t>
  </si>
  <si>
    <t>21.03.2022 17:15:58</t>
  </si>
  <si>
    <t>YENİ HARMANDALI TR-3 45-71-M00894_43142797_56401195_56401195</t>
  </si>
  <si>
    <t>21.03.2022 14:18:00</t>
  </si>
  <si>
    <t>21.03.2022 19:23:23</t>
  </si>
  <si>
    <t>GÖKKÖY TR-1 45-78-L00275_45-78-L00275_2357284</t>
  </si>
  <si>
    <t>21.03.2022 14:21:46</t>
  </si>
  <si>
    <t>21.03.2022 15:02:27</t>
  </si>
  <si>
    <t>L-470 KÖK 35-18-L00470_954734256_954734256</t>
  </si>
  <si>
    <t>21.03.2022 14:25:13</t>
  </si>
  <si>
    <t>21.03.2022 19:10:20</t>
  </si>
  <si>
    <t>TR-27 35-16-L00027_953352020_953352020</t>
  </si>
  <si>
    <t>21.03.2022 14:28:16</t>
  </si>
  <si>
    <t>21.03.2022 15:24:48</t>
  </si>
  <si>
    <t>ERGENEKON TR-10 45-83-M00625_955174757_955174757</t>
  </si>
  <si>
    <t>21.03.2022 14:22:44</t>
  </si>
  <si>
    <t>21.03.2022 15:58:04</t>
  </si>
  <si>
    <t>YAYAKENT TR-3 35-24-M00003_A_56352730_56352730</t>
  </si>
  <si>
    <t>21.03.2022 14:36:08</t>
  </si>
  <si>
    <t>21.03.2022 15:31:54</t>
  </si>
  <si>
    <t>DM-2/9 SEPETÇİK 35-18-L00589_950453703_950453703</t>
  </si>
  <si>
    <t>21.03.2022 14:36:49</t>
  </si>
  <si>
    <t>21.03.2022 19:02:42</t>
  </si>
  <si>
    <t>KAYRAKALTI TR-1 45-82-M00353_B_56401936_56401936</t>
  </si>
  <si>
    <t>21.03.2022 14:41:07</t>
  </si>
  <si>
    <t>21.03.2022 16:29:02</t>
  </si>
  <si>
    <t>DM-3/09 (YAYLA KABİN) 45-71-M00120_DM-3/10  DM-3/11  DM-3/12 M03_72060360</t>
  </si>
  <si>
    <t>21.03.2022 09:04:00</t>
  </si>
  <si>
    <t>21.03.2022 16:48:26</t>
  </si>
  <si>
    <t>KAYNARPINAR TR-1 35-21-L00116_953360489_953360489</t>
  </si>
  <si>
    <t>21.03.2022 14:52:44</t>
  </si>
  <si>
    <t>21.03.2022 18:24:00</t>
  </si>
  <si>
    <t>AĞAÇ İŞLERİ TR-2 35-22-M00140_955292307_955292307</t>
  </si>
  <si>
    <t>21.03.2022 14:56:34</t>
  </si>
  <si>
    <t>21.03.2022 15:54:09</t>
  </si>
  <si>
    <t>K-2974 35-02-K02974_910129850_910129850</t>
  </si>
  <si>
    <t>21.03.2022 15:02:31</t>
  </si>
  <si>
    <t>21.03.2022 16:38:26</t>
  </si>
  <si>
    <t>TOPALAK TR-1 35-29-L00218_ H_83780553</t>
  </si>
  <si>
    <t>21.03.2022 15:01:11</t>
  </si>
  <si>
    <t>21.03.2022 19:23:43</t>
  </si>
  <si>
    <t>DM-20/02 (DOĞU KABİN) 45-71-M00421_A A03b_84573778</t>
  </si>
  <si>
    <t>21.03.2022 15:19:54</t>
  </si>
  <si>
    <t>21.03.2022 17:58:53</t>
  </si>
  <si>
    <t>ŞEMSİLER TR-1 35-31-L00098_956596045_956596045</t>
  </si>
  <si>
    <t>21.03.2022 15:30:09</t>
  </si>
  <si>
    <t>21.03.2022 17:22:14</t>
  </si>
  <si>
    <t>M-448 35-03-M00448_910811235_910811235</t>
  </si>
  <si>
    <t>21.03.2022 15:32:21</t>
  </si>
  <si>
    <t>21.03.2022 17:45:08</t>
  </si>
  <si>
    <t>L-436 35-18-L00436_950459037_950459037</t>
  </si>
  <si>
    <t>21.03.2022 15:33:42</t>
  </si>
  <si>
    <t>21.03.2022 18:15:50</t>
  </si>
  <si>
    <t>M-3408(YATIRIM REZERVE) 35-03-M03408_910468298_910468298</t>
  </si>
  <si>
    <t>21.03.2022 15:41:44</t>
  </si>
  <si>
    <t>21.03.2022 19:16:53</t>
  </si>
  <si>
    <t>HAKKI YEŞİLTEPE SULAMA GRUBU 35-29-M00392_A_56398764_56398764</t>
  </si>
  <si>
    <t>21.03.2022 15:46:30</t>
  </si>
  <si>
    <t>21.03.2022 20:55:40</t>
  </si>
  <si>
    <t>SARIDERE TR-1 35-16-M00052__75294528_75294528</t>
  </si>
  <si>
    <t>21.03.2022 15:48:48</t>
  </si>
  <si>
    <t>21.03.2022 17:28:45</t>
  </si>
  <si>
    <t>BOYALI ÇAYBAŞI TR-1 45-75-M00267_C_56390903_56390903</t>
  </si>
  <si>
    <t>21.03.2022 15:43:08</t>
  </si>
  <si>
    <t>21.03.2022 17:11:36</t>
  </si>
  <si>
    <t>YAYLAYURT TR-2 35-30-M00686_955293110_955293110</t>
  </si>
  <si>
    <t>21.03.2022 15:37:50</t>
  </si>
  <si>
    <t>21.03.2022 17:37:37</t>
  </si>
  <si>
    <t>ÖREN TR-5 35-27-L00221_95000164316_95000164316</t>
  </si>
  <si>
    <t>21.03.2022 15:53:06</t>
  </si>
  <si>
    <t>21.03.2022 19:53:24</t>
  </si>
  <si>
    <t>İZZETTİN TARIMSAL SULAMA TR-6 45-83-M00346_45-83-M00346_2347592</t>
  </si>
  <si>
    <t>21.03.2022 15:46:20</t>
  </si>
  <si>
    <t>21.03.2022 17:24:31</t>
  </si>
  <si>
    <t>MURADİYE TR-6 45-71-M01473_A_56393370_56393370</t>
  </si>
  <si>
    <t>21.03.2022 15:53:15</t>
  </si>
  <si>
    <t>21.03.2022 17:17:08</t>
  </si>
  <si>
    <t>TR-28 35-16-L00028_B_56397816_56397816</t>
  </si>
  <si>
    <t>21.03.2022 15:55:10</t>
  </si>
  <si>
    <t>21.03.2022 17:19:01</t>
  </si>
  <si>
    <t>M-516 METAŞ KÖK 35-02-M00516_M-1151 M04_72046138</t>
  </si>
  <si>
    <t>21.03.2022 15:51:34</t>
  </si>
  <si>
    <t>21.03.2022 16:31:01</t>
  </si>
  <si>
    <t>MENEMEN DM-6/13 35-28-M00964_953395906_953395906</t>
  </si>
  <si>
    <t>21.03.2022 15:56:00</t>
  </si>
  <si>
    <t>21.03.2022 19:48:43</t>
  </si>
  <si>
    <t>ÇEŞMEBAŞI TR-2 45-71-M00609_43132878_56400296_56400296</t>
  </si>
  <si>
    <t>21.03.2022 16:10:53</t>
  </si>
  <si>
    <t>21.03.2022 20:45:24</t>
  </si>
  <si>
    <t>TR-12 35-16-L00012_953344991_953344991</t>
  </si>
  <si>
    <t>21.03.2022 16:01:22</t>
  </si>
  <si>
    <t>21.03.2022 18:30:03</t>
  </si>
  <si>
    <t>K-3727 35-01-K03727_35-01-K03727_2348884</t>
  </si>
  <si>
    <t>21.03.2022 16:00:00</t>
  </si>
  <si>
    <t>21.03.2022 16:26:05</t>
  </si>
  <si>
    <t>K-4846 35-01-K04846_A_65512993_65512993</t>
  </si>
  <si>
    <t>21.03.2022 16:23:49</t>
  </si>
  <si>
    <t>21.03.2022 18:07:47</t>
  </si>
  <si>
    <t>21.03.2022 16:30:18</t>
  </si>
  <si>
    <t>21.03.2022 18:25:48</t>
  </si>
  <si>
    <t>KURTULMUŞ KÖK 45-72-L00080_HatBaşıAyırıcı_53139621 L03_53139621</t>
  </si>
  <si>
    <t>21.03.2022 16:30:34</t>
  </si>
  <si>
    <t>21.03.2022 19:18:15</t>
  </si>
  <si>
    <t>BÖLÜKPAŞA TR-1 45-75-M00118_945609173_945609173</t>
  </si>
  <si>
    <t>21.03.2022 16:35:27</t>
  </si>
  <si>
    <t>21.03.2022 18:56:10</t>
  </si>
  <si>
    <t>POYRAZDAMLARI TR-10 45-78-M00575_953254473_953254473</t>
  </si>
  <si>
    <t>21.03.2022 16:13:25</t>
  </si>
  <si>
    <t>21.03.2022 20:04:09</t>
  </si>
  <si>
    <t>M-235 KAVAKDERE CEVİZALTI 35-14-M00235_956652448_956652448</t>
  </si>
  <si>
    <t>21.03.2022 16:54:22</t>
  </si>
  <si>
    <t>21.03.2022 18:15:56</t>
  </si>
  <si>
    <t>K-4130 35-04-K04130_912593432_912593432</t>
  </si>
  <si>
    <t>21.03.2022 17:02:14</t>
  </si>
  <si>
    <t>21.03.2022 18:48:14</t>
  </si>
  <si>
    <t>ADALA TR-8 45-78-M00293_953283025_953283025</t>
  </si>
  <si>
    <t>21.03.2022 17:09:20</t>
  </si>
  <si>
    <t>21.03.2022 19:06:03</t>
  </si>
  <si>
    <t>K-914 35-01-K00914_B_56375716_56375716</t>
  </si>
  <si>
    <t>21.03.2022 16:46:18</t>
  </si>
  <si>
    <t>21.03.2022 18:00:53</t>
  </si>
  <si>
    <t>ZEYBEKLER TR-1 45-81-M00098_A_56398821_56398821</t>
  </si>
  <si>
    <t>21.03.2022 17:11:32</t>
  </si>
  <si>
    <t>21.03.2022 18:26:56</t>
  </si>
  <si>
    <t>K-4558 35-02-K04558_913213013_913213013</t>
  </si>
  <si>
    <t>21.03.2022 17:11:10</t>
  </si>
  <si>
    <t>21.03.2022 19:23:15</t>
  </si>
  <si>
    <t>GÜZELKÖY TR 45-71-M00984_44426479_56395547_56395547</t>
  </si>
  <si>
    <t>21.03.2022 16:48:15</t>
  </si>
  <si>
    <t>21.03.2022 18:57:58</t>
  </si>
  <si>
    <t>KAŞIKÇI TR-1 35-24-M00240_47495476_56396786_56396786</t>
  </si>
  <si>
    <t>21.03.2022 17:17:11</t>
  </si>
  <si>
    <t>21.03.2022 18:31:59</t>
  </si>
  <si>
    <t>YEŞİLYURT TR-3 45-73-M00482_945641795_945641795</t>
  </si>
  <si>
    <t>21.03.2022 17:18:50</t>
  </si>
  <si>
    <t>21.03.2022 20:10:22</t>
  </si>
  <si>
    <t>KINIK TR-8 35-24-L00008_955216992_955216992</t>
  </si>
  <si>
    <t>21.03.2022 17:19:31</t>
  </si>
  <si>
    <t>21.03.2022 21:13:06</t>
  </si>
  <si>
    <t>21.03.2022 17:21:02</t>
  </si>
  <si>
    <t>22.03.2022 02:42:41</t>
  </si>
  <si>
    <t>M-2330 35-01-M02330_912902787_912902787</t>
  </si>
  <si>
    <t>21.03.2022 17:22:21</t>
  </si>
  <si>
    <t>21.03.2022 22:42:01</t>
  </si>
  <si>
    <t>DM-4/18 35-26-M00803_956629610_956629610</t>
  </si>
  <si>
    <t>21.03.2022 16:55:04</t>
  </si>
  <si>
    <t>21.03.2022 19:09:26</t>
  </si>
  <si>
    <t>KARAKUYU-10 35-26-M00217_5671838_56358172_56358172</t>
  </si>
  <si>
    <t>21.03.2022 16:58:54</t>
  </si>
  <si>
    <t>21.03.2022 18:22:34</t>
  </si>
  <si>
    <t>GÖKÇUKUR TR-1 45-76-M00163_45-76-M00163_2346525</t>
  </si>
  <si>
    <t>21.03.2022 17:25:50</t>
  </si>
  <si>
    <t>21.03.2022 18:38:35</t>
  </si>
  <si>
    <t>L-309 35-18-L00309_5715854_65499783_65499783</t>
  </si>
  <si>
    <t>AG Hatta Ağaç Kesimi</t>
  </si>
  <si>
    <t>21.03.2022 17:38:49</t>
  </si>
  <si>
    <t>21.03.2022 22:28:59</t>
  </si>
  <si>
    <t>K-3204 35-04-K03204_99532658_99532658</t>
  </si>
  <si>
    <t>21.03.2022 17:36:51</t>
  </si>
  <si>
    <t>21.03.2022 18:26:15</t>
  </si>
  <si>
    <t>TR-100 35-15-M00100_950356529_950356529</t>
  </si>
  <si>
    <t>21.03.2022 17:39:26</t>
  </si>
  <si>
    <t>21.03.2022 18:57:05</t>
  </si>
  <si>
    <t>KARAPINAR TR-1 45-78-M01107_953290099_953290099</t>
  </si>
  <si>
    <t>21.03.2022 17:43:04</t>
  </si>
  <si>
    <t>21.03.2022 18:42:52</t>
  </si>
  <si>
    <t>ULUCAK DM-2 35-27-M00331_A_56355840_56355840</t>
  </si>
  <si>
    <t>21.03.2022 17:49:18</t>
  </si>
  <si>
    <t>21.03.2022 18:17:12</t>
  </si>
  <si>
    <t>TR-12 45-74-M00012_A A01_47702758</t>
  </si>
  <si>
    <t>07.03.2022 18:34:06</t>
  </si>
  <si>
    <t>07.03.2022 18:58:23</t>
  </si>
  <si>
    <t>SARIGÖL TR-51 45-79-M00051_95001268076_95001268076</t>
  </si>
  <si>
    <t>07.03.2022 18:33:48</t>
  </si>
  <si>
    <t>07.03.2022 19:57:09</t>
  </si>
  <si>
    <t>TR-2/86 45-83-L00086__84553535_84553535</t>
  </si>
  <si>
    <t>07.03.2022 18:29:43</t>
  </si>
  <si>
    <t>07.03.2022 19:38:17</t>
  </si>
  <si>
    <t>PANAZTEPE DM 35-28-M00732_MALTEPE M03_2055980</t>
  </si>
  <si>
    <t>07.03.2022 18:51:50</t>
  </si>
  <si>
    <t>07.03.2022 19:33:34</t>
  </si>
  <si>
    <t>TR-1/80 45-72-M00080_956504702_956504702</t>
  </si>
  <si>
    <t>07.03.2022 19:10:24</t>
  </si>
  <si>
    <t>07.03.2022 20:00:22</t>
  </si>
  <si>
    <t>K-597 35-01-K00597_911445432_911445432</t>
  </si>
  <si>
    <t>07.03.2022 18:44:27</t>
  </si>
  <si>
    <t>08.03.2022 01:28:47</t>
  </si>
  <si>
    <t>DM-21/18A 45-71-M00476_95000548767_95000548767</t>
  </si>
  <si>
    <t>07.03.2022 19:21:37</t>
  </si>
  <si>
    <t>08.03.2022 01:31:50</t>
  </si>
  <si>
    <t>ALAŞEHİR TR-4 45-73-M00004__72372307_72372307</t>
  </si>
  <si>
    <t>07.03.2022 19:15:46</t>
  </si>
  <si>
    <t>07.03.2022 21:05:13</t>
  </si>
  <si>
    <t>BALIKLIOVA TR-3 35-19-L00324_956677907_956677907</t>
  </si>
  <si>
    <t>07.03.2022 19:37:17</t>
  </si>
  <si>
    <t>07.03.2022 22:12:22</t>
  </si>
  <si>
    <t>AMBARSEKİ KÖYÜ TR-1 35-21-L00105_953368772_953368772</t>
  </si>
  <si>
    <t>07.03.2022 19:42:02</t>
  </si>
  <si>
    <t>07.03.2022 21:37:43</t>
  </si>
  <si>
    <t>L-456 35-18-L00456_950453229_950453229</t>
  </si>
  <si>
    <t>07.03.2022 19:45:20</t>
  </si>
  <si>
    <t>07.03.2022 20:30:00</t>
  </si>
  <si>
    <t>ÇELTİKÇİ TR-1 35-16-M00076_953320996_953320996</t>
  </si>
  <si>
    <t>07.03.2022 19:43:20</t>
  </si>
  <si>
    <t>07.03.2022 22:53:19</t>
  </si>
  <si>
    <t>DAĞKIZILCA-4 35-26-M00519_35-26-M00519_2350177</t>
  </si>
  <si>
    <t>07.03.2022 20:11:03</t>
  </si>
  <si>
    <t>07.03.2022 21:42:35</t>
  </si>
  <si>
    <t>ÖREN TR-6 35-27-L00215_97507147_97507147</t>
  </si>
  <si>
    <t>07.03.2022 20:20:54</t>
  </si>
  <si>
    <t>07.03.2022 20:48:58</t>
  </si>
  <si>
    <t>FOÇA TR-46 35-23-L00046_95000544581_95000544581</t>
  </si>
  <si>
    <t>07.03.2022 20:26:28</t>
  </si>
  <si>
    <t>07.03.2022 21:08:46</t>
  </si>
  <si>
    <t>DEVELİ TR-3 35-22-M00285_955284881_955284881</t>
  </si>
  <si>
    <t>07.03.2022 20:24:14</t>
  </si>
  <si>
    <t>07.03.2022 22:41:56</t>
  </si>
  <si>
    <t>KARAOT-2 35-26-M00508_11826959_56358813_56358813</t>
  </si>
  <si>
    <t>07.03.2022 20:31:09</t>
  </si>
  <si>
    <t>07.03.2022 21:45:54</t>
  </si>
  <si>
    <t>DOĞANCI TR-13 35-31-L00368_47904264_56392350_56392350</t>
  </si>
  <si>
    <t>07.03.2022 21:18:54</t>
  </si>
  <si>
    <t>07.03.2022 23:06:11</t>
  </si>
  <si>
    <t>ULUCAK DM-2/3 35-27-M00336_95001211753_95001211753</t>
  </si>
  <si>
    <t>07.03.2022 21:29:59</t>
  </si>
  <si>
    <t>08.03.2022 01:26:50</t>
  </si>
  <si>
    <t>L-10 KARADAĞ DM 35-18-L00010_950440110_950440110</t>
  </si>
  <si>
    <t>07.03.2022 22:04:40</t>
  </si>
  <si>
    <t>07.03.2022 23:25:30</t>
  </si>
  <si>
    <t>K-4241 35-08-K04241__81571230_81571230</t>
  </si>
  <si>
    <t>07.03.2022 22:12:16</t>
  </si>
  <si>
    <t>08.03.2022 00:32:19</t>
  </si>
  <si>
    <t>TR-1-1/1 BELEDİYE EVLERİ KABİN 35-20-L00001_955210674_955210674</t>
  </si>
  <si>
    <t>07.03.2022 22:17:55</t>
  </si>
  <si>
    <t>07.03.2022 22:46:25</t>
  </si>
  <si>
    <t>DENİZKÖY TR-1 35-30-M00594_955329830_955329830</t>
  </si>
  <si>
    <t>07.03.2022 22:26:33</t>
  </si>
  <si>
    <t>07.03.2022 23:53:41</t>
  </si>
  <si>
    <t>TR-2/114 45-83-L00114__72374056_72374056</t>
  </si>
  <si>
    <t>07.03.2022 22:18:21</t>
  </si>
  <si>
    <t>07.03.2022 23:32:27</t>
  </si>
  <si>
    <t>KALEDİBİ MAHALLESİ TR-1 45-78-M00613_49216388_56407950_56407950</t>
  </si>
  <si>
    <t>07.03.2022 22:58:45</t>
  </si>
  <si>
    <t>08.03.2022 00:01:05</t>
  </si>
  <si>
    <t>K-80 35-01-K00080_910683232_910683232</t>
  </si>
  <si>
    <t>07.03.2022 23:14:10</t>
  </si>
  <si>
    <t>08.03.2022 06:41:48</t>
  </si>
  <si>
    <t>ÇAYLI TR-14 35-15-L01176_950353689_950353689</t>
  </si>
  <si>
    <t>08.03.2022 00:21:20</t>
  </si>
  <si>
    <t>08.03.2022 01:53:46</t>
  </si>
  <si>
    <t>CEVİZLİ MERKEZ TR-1 35-31-L00321_35-31-L00321_2364989</t>
  </si>
  <si>
    <t>08.03.2022 01:44:10</t>
  </si>
  <si>
    <t>08.03.2022 02:06:23</t>
  </si>
  <si>
    <t>TİYENLİ KÖK 45-85-M00004_TİYENLİ -  KAPASİTÖR M05_72102276</t>
  </si>
  <si>
    <t>08.03.2022 02:18:25</t>
  </si>
  <si>
    <t>08.03.2022 06:05:12</t>
  </si>
  <si>
    <t>K-3211 35-04-K03211_947620014_947620014</t>
  </si>
  <si>
    <t>08.03.2022 07:02:47</t>
  </si>
  <si>
    <t>08.03.2022 09:18:26</t>
  </si>
  <si>
    <t>M-10 35-02-M00010_M-280 M06_2046898</t>
  </si>
  <si>
    <t>08.03.2022 07:47:51</t>
  </si>
  <si>
    <t>08.03.2022 08:01:11</t>
  </si>
  <si>
    <t>İLKKURŞUN MERKEZ TR-1 35-15-L00489_35-15-L00489_2365935</t>
  </si>
  <si>
    <t>08.03.2022 07:06:59</t>
  </si>
  <si>
    <t>08.03.2022 10:30:21</t>
  </si>
  <si>
    <t>TR-136 35-15-M00136_950382550_950382550</t>
  </si>
  <si>
    <t>08.03.2022 09:35:01</t>
  </si>
  <si>
    <t>M-1114 35-01-M01114_912386909_912386909</t>
  </si>
  <si>
    <t>08.03.2022 08:02:10</t>
  </si>
  <si>
    <t>08.03.2022 10:35:42</t>
  </si>
  <si>
    <t>K-280 35-03-K00280_912860391_912860391</t>
  </si>
  <si>
    <t>08.03.2022 07:58:52</t>
  </si>
  <si>
    <t>08.03.2022 09:14:57</t>
  </si>
  <si>
    <t>M-13 35-02-M00013_M-408 M08_2333806</t>
  </si>
  <si>
    <t>08.03.2022 08:19:01</t>
  </si>
  <si>
    <t>08.03.2022 11:04:09</t>
  </si>
  <si>
    <t>AGROMARİN KÖK 35-26-M00584_BAMBİ MOBİLYA ÖZEL M07_66547673</t>
  </si>
  <si>
    <t>08.03.2022 08:17:50</t>
  </si>
  <si>
    <t>08.03.2022 09:12:27</t>
  </si>
  <si>
    <t>M-315 ULAMIŞ 35-14-M00315_ H01_2068769</t>
  </si>
  <si>
    <t>08.03.2022 08:49:19</t>
  </si>
  <si>
    <t>08.03.2022 10:30:07</t>
  </si>
  <si>
    <t>TR-53 35-15-M00053_DAĞITIM TRAFO TR-53 M01_66721690</t>
  </si>
  <si>
    <t>08.03.2022 08:53:00</t>
  </si>
  <si>
    <t>08.03.2022 11:25:01</t>
  </si>
  <si>
    <t>M-1921 35-02-M01921_D D1b_5765076</t>
  </si>
  <si>
    <t>08.03.2022 08:52:58</t>
  </si>
  <si>
    <t>08.03.2022 13:10:22</t>
  </si>
  <si>
    <t>ALAŞEHİR TR-72 45-73-M00072_B_56396247_56396247</t>
  </si>
  <si>
    <t>08.03.2022 08:58:47</t>
  </si>
  <si>
    <t>08.03.2022 18:22:00</t>
  </si>
  <si>
    <t>08.03.2022 09:08:00</t>
  </si>
  <si>
    <t>08.03.2022 16:54:50</t>
  </si>
  <si>
    <t>KAVAKLIDERE TR-19 45-73-M01013_45-73-M01013_2353363</t>
  </si>
  <si>
    <t>08.03.2022 09:08:07</t>
  </si>
  <si>
    <t>08.03.2022 17:24:30</t>
  </si>
  <si>
    <t>DM-13/22 (ÇİMENLİ SOKAK) 45-71-M00059_A_56403403_56403403</t>
  </si>
  <si>
    <t>08.03.2022 09:08:49</t>
  </si>
  <si>
    <t>08.03.2022 17:21:59</t>
  </si>
  <si>
    <t>M-236 35-02-M00236_E_56382760_56382760</t>
  </si>
  <si>
    <t>08.03.2022 09:09:03</t>
  </si>
  <si>
    <t>08.03.2022 14:16:16</t>
  </si>
  <si>
    <t>KÜÇÜKAVULCUK TR-3 35-15-L01099_B_56371035_56371035</t>
  </si>
  <si>
    <t>08.03.2022 09:16:00</t>
  </si>
  <si>
    <t>08.03.2022 18:10:56</t>
  </si>
  <si>
    <t>KILCANLAR TR-1 45-75-M00248_45-75-M00248_2357156</t>
  </si>
  <si>
    <t>08.03.2022 09:20:17</t>
  </si>
  <si>
    <t>08.03.2022 14:32:59</t>
  </si>
  <si>
    <t>TR-2/18 (YAYLAKAPI) 45-83-L00018_DAĞITIM TRAFOSU TR-2/18 L04_2325960</t>
  </si>
  <si>
    <t>08.03.2022 09:25:25</t>
  </si>
  <si>
    <t>08.03.2022 13:50:02</t>
  </si>
  <si>
    <t>EĞERCİ KÖYÜ-3 35-26-L00207_35-26-L00207_2347694</t>
  </si>
  <si>
    <t>08.03.2022 09:27:37</t>
  </si>
  <si>
    <t>08.03.2022 09:50:51</t>
  </si>
  <si>
    <t>M-1222 35-01-M01222_A_56353989_56353989</t>
  </si>
  <si>
    <t>08.03.2022 09:33:07</t>
  </si>
  <si>
    <t>08.03.2022 11:13:43</t>
  </si>
  <si>
    <t>BEYOBA TR-5 45-72-M00423_45-72-M00423_2362705</t>
  </si>
  <si>
    <t>08.03.2022 09:32:48</t>
  </si>
  <si>
    <t>08.03.2022 10:27:20</t>
  </si>
  <si>
    <t>M-1222 35-01-M01222_B_56353988_56353988</t>
  </si>
  <si>
    <t>08.03.2022 09:33:59</t>
  </si>
  <si>
    <t>08.03.2022 11:56:57</t>
  </si>
  <si>
    <t>HATUNDERE TR-1 35-28-M00471_953377735_953377735</t>
  </si>
  <si>
    <t>08.03.2022 09:44:47</t>
  </si>
  <si>
    <t>08.03.2022 11:33:30</t>
  </si>
  <si>
    <t>ÖREN TR-2 35-31-L00315_35-31-L00315_2364983</t>
  </si>
  <si>
    <t>08.03.2022 09:38:30</t>
  </si>
  <si>
    <t>08.03.2022 17:09:17</t>
  </si>
  <si>
    <t>_A_56402634_56402634</t>
  </si>
  <si>
    <t>08.03.2022 09:53:19</t>
  </si>
  <si>
    <t>08.03.2022 16:52:00</t>
  </si>
  <si>
    <t>DM-2/14 (MURADİYE CAMİİ) 45-71-M00075_953203057_953203057</t>
  </si>
  <si>
    <t>08.03.2022 09:51:56</t>
  </si>
  <si>
    <t>08.03.2022 11:51:12</t>
  </si>
  <si>
    <t>SOMA A SANTRALİ İM/DM 45-82-A00001_MADEN L16_2091661</t>
  </si>
  <si>
    <t>08.03.2022 10:01:38</t>
  </si>
  <si>
    <t>08.03.2022 11:17:10</t>
  </si>
  <si>
    <t>BEDELLER TR-1 45-80-M00089_956547164_956547164</t>
  </si>
  <si>
    <t>08.03.2022 09:58:29</t>
  </si>
  <si>
    <t>08.03.2022 12:43:18</t>
  </si>
  <si>
    <t>_C_56405233_56405233</t>
  </si>
  <si>
    <t>08.03.2022 09:23:39</t>
  </si>
  <si>
    <t>08.03.2022 11:43:47</t>
  </si>
  <si>
    <t>M-2207 DOĞANCILAR TR-3 35-03-M02207_35-03-M02207_2352524</t>
  </si>
  <si>
    <t>08.03.2022 10:06:12</t>
  </si>
  <si>
    <t>08.03.2022 11:17:07</t>
  </si>
  <si>
    <t>L-231 35-18-L00231_950440523_950440523</t>
  </si>
  <si>
    <t>08.03.2022 10:02:48</t>
  </si>
  <si>
    <t>08.03.2022 14:47:40</t>
  </si>
  <si>
    <t>M-1224 35-01-M01224_DIREK TIPI TRAFO HUCRESI H01_2078266</t>
  </si>
  <si>
    <t>08.03.2022 10:06:28</t>
  </si>
  <si>
    <t>08.03.2022 17:23:53</t>
  </si>
  <si>
    <t>KARABULU KÖK 35-31-L00227_HALİLLER YENİ (SIRIMLI) L03_2337016</t>
  </si>
  <si>
    <t>08.03.2022 10:08:00</t>
  </si>
  <si>
    <t>08.03.2022 14:21:14</t>
  </si>
  <si>
    <t>L-289 DEMET AKBAĞ TRAFO 35-18-L00289_C_65601909_65601909</t>
  </si>
  <si>
    <t>08.03.2022 10:11:56</t>
  </si>
  <si>
    <t>08.03.2022 15:26:14</t>
  </si>
  <si>
    <t>SARPINCIK TR-1 35-21-L00070_B_56377576_56377576</t>
  </si>
  <si>
    <t>08.03.2022 10:24:26</t>
  </si>
  <si>
    <t>08.03.2022 14:44:25</t>
  </si>
  <si>
    <t>EĞERCİ TR-3 35-26-L00207_DIREK TIPI TRAFO HUCRESI H01_2040557</t>
  </si>
  <si>
    <t>OG Kablo Başlığı Arızası</t>
  </si>
  <si>
    <t>08.03.2022 10:02:25</t>
  </si>
  <si>
    <t>08.03.2022 12:28:47</t>
  </si>
  <si>
    <t>K-843 35-03-K00843_910408466_910408466</t>
  </si>
  <si>
    <t>08.03.2022 10:32:11</t>
  </si>
  <si>
    <t>08.03.2022 12:29:02</t>
  </si>
  <si>
    <t>M-2212 DOĞANCILAR TR-1 35-03-M02212_35-03-M02212_2367208</t>
  </si>
  <si>
    <t>08.03.2022 10:40:38</t>
  </si>
  <si>
    <t>08.03.2022 17:53:05</t>
  </si>
  <si>
    <t>TR-94 35-15-M00094_950359258_950359258</t>
  </si>
  <si>
    <t>08.03.2022 10:44:51</t>
  </si>
  <si>
    <t>08.03.2022 11:42:05</t>
  </si>
  <si>
    <t>ARSLANLAR TM 35-26-A00004_KÖYLER-2 L43_2305570</t>
  </si>
  <si>
    <t>08.03.2022 10:57:21</t>
  </si>
  <si>
    <t>08.03.2022 11:17:38</t>
  </si>
  <si>
    <t>L-444 35-18-L00444_35-18-L00444_2376084</t>
  </si>
  <si>
    <t>08.03.2022 10:49:48</t>
  </si>
  <si>
    <t>08.03.2022 12:53:57</t>
  </si>
  <si>
    <t>ÇANŞA KÖK 45-81-M00047_ M03_2317361</t>
  </si>
  <si>
    <t>08.03.2022 10:59:34</t>
  </si>
  <si>
    <t>08.03.2022 11:29:24</t>
  </si>
  <si>
    <t>ÇAYAĞZI TEKKE TR-6 35-31-L00287_956575414_956575414</t>
  </si>
  <si>
    <t>08.03.2022 11:04:17</t>
  </si>
  <si>
    <t>08.03.2022 12:05:43</t>
  </si>
  <si>
    <t>M-180 DALYAN ARITMA DM 35-18-M00180_950442939_950442939</t>
  </si>
  <si>
    <t>08.03.2022 10:42:26</t>
  </si>
  <si>
    <t>08.03.2022 14:44:27</t>
  </si>
  <si>
    <t>BOZDAĞ TR-3 35-15-L00314_35-15-L00314_2357783</t>
  </si>
  <si>
    <t>08.03.2022 11:09:28</t>
  </si>
  <si>
    <t>08.03.2022 11:56:34</t>
  </si>
  <si>
    <t>DM-5/16 35-26-M00839_95001315930_95001315930</t>
  </si>
  <si>
    <t>08.03.2022 11:12:00</t>
  </si>
  <si>
    <t>08.03.2022 12:08:51</t>
  </si>
  <si>
    <t>TR-59 35-17-M00059_6149436 D01_5828259</t>
  </si>
  <si>
    <t>08.03.2022 11:27:03</t>
  </si>
  <si>
    <t>08.03.2022 17:15:09</t>
  </si>
  <si>
    <t>L-300 DM 35-18-L00300_C C3_5948878</t>
  </si>
  <si>
    <t>08.03.2022 11:16:36</t>
  </si>
  <si>
    <t>08.03.2022 19:29:24</t>
  </si>
  <si>
    <t>DM-2/2 35-28-M00128_TR-90 M01_83507415</t>
  </si>
  <si>
    <t>08.03.2022 11:41:52</t>
  </si>
  <si>
    <t>08.03.2022 14:45:37</t>
  </si>
  <si>
    <t>KADIOVACIK TR-1 35-19-M00202_11576402_56376723_56376723</t>
  </si>
  <si>
    <t>08.03.2022 11:38:35</t>
  </si>
  <si>
    <t>08.03.2022 16:57:28</t>
  </si>
  <si>
    <t>SARIGÖL TR-40 45-79-M00040_C_56396940_56396940</t>
  </si>
  <si>
    <t>08.03.2022 11:42:13</t>
  </si>
  <si>
    <t>08.03.2022 12:48:07</t>
  </si>
  <si>
    <t>M-1184 35-04-M01184_C_56363467_56363467</t>
  </si>
  <si>
    <t>08.03.2022 12:08:53</t>
  </si>
  <si>
    <t>08.03.2022 14:40:56</t>
  </si>
  <si>
    <t>__81569961_81569961</t>
  </si>
  <si>
    <t>08.03.2022 11:46:20</t>
  </si>
  <si>
    <t>08.03.2022 12:56:12</t>
  </si>
  <si>
    <t>L-228 ILICA GARAJ 35-18-L00228_950440676_950440676</t>
  </si>
  <si>
    <t>08.03.2022 11:53:49</t>
  </si>
  <si>
    <t>08.03.2022 18:31:06</t>
  </si>
  <si>
    <t>BİRGİ TR-7 35-15-L00264_950392130_950392130</t>
  </si>
  <si>
    <t>08.03.2022 11:54:07</t>
  </si>
  <si>
    <t>08.03.2022 15:22:28</t>
  </si>
  <si>
    <t>BOZDAĞ TR-12 35-15-L00299_A_65513111_65513111</t>
  </si>
  <si>
    <t>08.03.2022 12:02:33</t>
  </si>
  <si>
    <t>08.03.2022 12:49:48</t>
  </si>
  <si>
    <t>M-367 35-02-M00367_99448187_99448187</t>
  </si>
  <si>
    <t>08.03.2022 12:05:00</t>
  </si>
  <si>
    <t>08.03.2022 13:42:54</t>
  </si>
  <si>
    <t>BURUNCUK TR-2 35-20-L00298_955211853_955211853</t>
  </si>
  <si>
    <t>08.03.2022 12:04:22</t>
  </si>
  <si>
    <t>08.03.2022 13:47:50</t>
  </si>
  <si>
    <t>AŞAĞICUMA DM 35-16-M00103_TERZİHALİLLER M03_72040415</t>
  </si>
  <si>
    <t>08.03.2022 12:06:48</t>
  </si>
  <si>
    <t>08.03.2022 12:09:00</t>
  </si>
  <si>
    <t>DM-5/10 35-26-M00805_956629335_956629335</t>
  </si>
  <si>
    <t>08.03.2022 12:01:45</t>
  </si>
  <si>
    <t>08.03.2022 12:33:42</t>
  </si>
  <si>
    <t>SOMA TR-44 45-82-M00044_HatBaşıAyırıcı_2091734 M04_2091734</t>
  </si>
  <si>
    <t>08.03.2022 12:16:45</t>
  </si>
  <si>
    <t>08.03.2022 13:04:03</t>
  </si>
  <si>
    <t>HAMİDİYE TR-1 45-76-M00161_DIREK TIPI TRAFO HUCRESI H01_2084916</t>
  </si>
  <si>
    <t>08.03.2022 11:59:16</t>
  </si>
  <si>
    <t>08.03.2022 13:16:59</t>
  </si>
  <si>
    <t>08.03.2022 12:21:13</t>
  </si>
  <si>
    <t>08.03.2022 12:23:10</t>
  </si>
  <si>
    <t>08.03.2022 12:31:31</t>
  </si>
  <si>
    <t>08.03.2022 13:20:15</t>
  </si>
  <si>
    <t>M-1392 35-09-M01392_97835156_97835156</t>
  </si>
  <si>
    <t>08.03.2022 12:33:47</t>
  </si>
  <si>
    <t>08.03.2022 18:51:48</t>
  </si>
  <si>
    <t>TR-67 35-30-L00067_955329888_955329888</t>
  </si>
  <si>
    <t>08.03.2022 12:33:07</t>
  </si>
  <si>
    <t>08.03.2022 13:44:27</t>
  </si>
  <si>
    <t>DM-16 45-71-M00309_45-71-M00309_2371894</t>
  </si>
  <si>
    <t>08.03.2022 12:39:01</t>
  </si>
  <si>
    <t>08.03.2022 13:49:05</t>
  </si>
  <si>
    <t>TR-87 MENTEŞ KAVŞAĞI 35-19-L00087_956670384_956670384</t>
  </si>
  <si>
    <t>08.03.2022 12:36:24</t>
  </si>
  <si>
    <t>08.03.2022 17:43:06</t>
  </si>
  <si>
    <t>K-1506 35-03-K01506_D d1b_5785413</t>
  </si>
  <si>
    <t>08.03.2022 12:39:59</t>
  </si>
  <si>
    <t>08.03.2022 14:35:01</t>
  </si>
  <si>
    <t>AVLAŞA TEPEKÖY 45-81-M00158_A_56399507_56399507</t>
  </si>
  <si>
    <t>08.03.2022 12:51:34</t>
  </si>
  <si>
    <t>08.03.2022 14:35:09</t>
  </si>
  <si>
    <t>TİRE TR-17 35-29-M00452_95000138084_95000138084</t>
  </si>
  <si>
    <t>08.03.2022 12:58:58</t>
  </si>
  <si>
    <t>08.03.2022 17:21:55</t>
  </si>
  <si>
    <t>M-1180 35-04-M01180_B_56380647_56380647</t>
  </si>
  <si>
    <t>AG Direk Kırılması</t>
  </si>
  <si>
    <t>08.03.2022 13:11:16</t>
  </si>
  <si>
    <t>08.03.2022 17:33:29</t>
  </si>
  <si>
    <t>K-4143 35-01-K04143_912697162_912697162</t>
  </si>
  <si>
    <t>08.03.2022 13:11:19</t>
  </si>
  <si>
    <t>08.03.2022 15:41:14</t>
  </si>
  <si>
    <t>L-308 35-18-L00308_950456797_950456797</t>
  </si>
  <si>
    <t>08.03.2022 13:23:25</t>
  </si>
  <si>
    <t>08.03.2022 20:23:49</t>
  </si>
  <si>
    <t>L-99 DÜZCE TR-1 35-14-L00099_A_56367480_56367480</t>
  </si>
  <si>
    <t>08.03.2022 13:31:56</t>
  </si>
  <si>
    <t>08.03.2022 14:16:29</t>
  </si>
  <si>
    <t>L-346 MANİSA BURCU SİTESİ 35-18-L00346_8612210_56357129_56357129</t>
  </si>
  <si>
    <t>08.03.2022 13:33:28</t>
  </si>
  <si>
    <t>08.03.2022 18:34:28</t>
  </si>
  <si>
    <t>TR-276 GÜLBAHÇE 35-19-L00276_956694003_956694003</t>
  </si>
  <si>
    <t>08.03.2022 13:42:57</t>
  </si>
  <si>
    <t>08.03.2022 15:27:58</t>
  </si>
  <si>
    <t>TR-125 ZEYTİNALANI 35-19-L00125_956667129_956667129</t>
  </si>
  <si>
    <t>08.03.2022 13:52:37</t>
  </si>
  <si>
    <t>08.03.2022 15:19:35</t>
  </si>
  <si>
    <t>SELENDİ DM 45-81-M00001_HatBaşıAyırıcı_53135459 M16_53135459</t>
  </si>
  <si>
    <t>08.03.2022 13:57:07</t>
  </si>
  <si>
    <t>08.03.2022 14:02:14</t>
  </si>
  <si>
    <t>08.03.2022 13:44:31</t>
  </si>
  <si>
    <t>08.03.2022 15:19:24</t>
  </si>
  <si>
    <t>TR-98 ZEYTİNALANI 35-19-L00098_50003660_56392179_56392179</t>
  </si>
  <si>
    <t>08.03.2022 13:49:13</t>
  </si>
  <si>
    <t>08.03.2022 18:43:09</t>
  </si>
  <si>
    <t>KARABURUN İM 35-21-A00001_HatBaşıAyırıcı_53138214 L05_53138214</t>
  </si>
  <si>
    <t>08.03.2022 14:08:11</t>
  </si>
  <si>
    <t>08.03.2022 16:34:27</t>
  </si>
  <si>
    <t>TR-93 35-17-M00093_950300824_950300824</t>
  </si>
  <si>
    <t>08.03.2022 14:11:05</t>
  </si>
  <si>
    <t>08.03.2022 14:38:55</t>
  </si>
  <si>
    <t>KİRAZ İM 35-31-A00001_ATERMİT M09_2331661</t>
  </si>
  <si>
    <t>08.03.2022 14:21:07</t>
  </si>
  <si>
    <t>08.03.2022 14:37:58</t>
  </si>
  <si>
    <t>K-1635 35-02-K01635_E_56379627_56379627</t>
  </si>
  <si>
    <t>08.03.2022 14:28:50</t>
  </si>
  <si>
    <t>08.03.2022 17:00:26</t>
  </si>
  <si>
    <t>08.03.2022 14:37:49</t>
  </si>
  <si>
    <t>08.03.2022 15:31:08</t>
  </si>
  <si>
    <t>K-2399 35-02-K02399_99713129_99713129</t>
  </si>
  <si>
    <t>08.03.2022 14:52:52</t>
  </si>
  <si>
    <t>08.03.2022 15:55:22</t>
  </si>
  <si>
    <t>GÖKEYÜP TR-3 45-78-M00816_953292957_953292957</t>
  </si>
  <si>
    <t>08.03.2022 14:49:32</t>
  </si>
  <si>
    <t>08.03.2022 18:41:25</t>
  </si>
  <si>
    <t>K-2011 35-08-K02011_913163546_913163546</t>
  </si>
  <si>
    <t>08.03.2022 15:07:54</t>
  </si>
  <si>
    <t>08.03.2022 19:26:20</t>
  </si>
  <si>
    <t>TR-40 45-77-L00040_945490247_945490247</t>
  </si>
  <si>
    <t>08.03.2022 15:11:21</t>
  </si>
  <si>
    <t>08.03.2022 17:16:51</t>
  </si>
  <si>
    <t>L-239 BAYKAL 35-18-L00239_950444669_950444669</t>
  </si>
  <si>
    <t>08.03.2022 15:07:12</t>
  </si>
  <si>
    <t>08.03.2022 18:46:49</t>
  </si>
  <si>
    <t>BELENYAKA TR-1 45-73-M00713_A_56386673_56386673</t>
  </si>
  <si>
    <t>08.03.2022 15:15:14</t>
  </si>
  <si>
    <t>08.03.2022 17:14:16</t>
  </si>
  <si>
    <t>L-236 35-18-L00236_950441334_950441334</t>
  </si>
  <si>
    <t>08.03.2022 15:22:37</t>
  </si>
  <si>
    <t>08.03.2022 19:16:48</t>
  </si>
  <si>
    <t>M-380 35-30-M00380_35-30-M00380_72063718</t>
  </si>
  <si>
    <t>08.03.2022 15:22:59</t>
  </si>
  <si>
    <t>08.03.2022 15:55:53</t>
  </si>
  <si>
    <t>TR-26 DM-4 45-72-M00116_956519419_956519419</t>
  </si>
  <si>
    <t>08.03.2022 15:27:57</t>
  </si>
  <si>
    <t>08.03.2022 16:31:50</t>
  </si>
  <si>
    <t>L-298 35-18-L00298_950447355_950447355</t>
  </si>
  <si>
    <t>08.03.2022 15:34:38</t>
  </si>
  <si>
    <t>08.03.2022 21:04:04</t>
  </si>
  <si>
    <t>M-211 (DM-3/TR-6) 35-14-M00211_956657703_956657703</t>
  </si>
  <si>
    <t>08.03.2022 15:56:44</t>
  </si>
  <si>
    <t>08.03.2022 21:46:11</t>
  </si>
  <si>
    <t>K-2772 35-01-K02772_912020148_912020148</t>
  </si>
  <si>
    <t>08.03.2022 15:53:40</t>
  </si>
  <si>
    <t>08.03.2022 17:00:05</t>
  </si>
  <si>
    <t>08.03.2022 16:04:30</t>
  </si>
  <si>
    <t>08.03.2022 19:57:21</t>
  </si>
  <si>
    <t>PİRİNÇÇİ A. KALE GRB. TR-4 35-15-L01022_35-15-L01022_82103210</t>
  </si>
  <si>
    <t>08.03.2022 16:17:19</t>
  </si>
  <si>
    <t>08.03.2022 19:28:12</t>
  </si>
  <si>
    <t>DM-2/8 BAŞKENT TR 35-18-L00588_950453952_950453952</t>
  </si>
  <si>
    <t>08.03.2022 16:12:32</t>
  </si>
  <si>
    <t>08.03.2022 16:52:31</t>
  </si>
  <si>
    <t>M-2517 35-02-M02517_99518576_99518576</t>
  </si>
  <si>
    <t>08.03.2022 16:07:20</t>
  </si>
  <si>
    <t>08.03.2022 17:59:41</t>
  </si>
  <si>
    <t>ZEYTİNLİOVA TR-11 45-72-L00422_956526558_956526558</t>
  </si>
  <si>
    <t>08.03.2022 16:15:36</t>
  </si>
  <si>
    <t>08.03.2022 18:25:50</t>
  </si>
  <si>
    <t>DM-2/19 (NECATİBEY TR) 45-71-M00124_953192067_953192067</t>
  </si>
  <si>
    <t>08.03.2022 16:35:38</t>
  </si>
  <si>
    <t>08.03.2022 18:55:29</t>
  </si>
  <si>
    <t>M-1185 35-04-M01185_C_56366647_56366647</t>
  </si>
  <si>
    <t>08.03.2022 16:38:36</t>
  </si>
  <si>
    <t>08.03.2022 17:44:52</t>
  </si>
  <si>
    <t>L-82 35-14-L00082_10084431_56354162_56354162</t>
  </si>
  <si>
    <t>08.03.2022 16:34:50</t>
  </si>
  <si>
    <t>08.03.2022 17:39:59</t>
  </si>
  <si>
    <t>L-290 35-18-L00290_950456287_950456287</t>
  </si>
  <si>
    <t>08.03.2022 16:39:59</t>
  </si>
  <si>
    <t>08.03.2022 19:48:22</t>
  </si>
  <si>
    <t>DM03-TR-01 (TR-32) 35-27-M00032__56356339_56356339</t>
  </si>
  <si>
    <t>08.03.2022 16:56:00</t>
  </si>
  <si>
    <t>08.03.2022 17:54:26</t>
  </si>
  <si>
    <t>TR-58 35-19-L00058_E _5938606</t>
  </si>
  <si>
    <t>08.03.2022 16:51:06</t>
  </si>
  <si>
    <t>08.03.2022 17:23:31</t>
  </si>
  <si>
    <t>GÜLBAHÇE TR-8 35-19-L00268_A_56376342_56376342</t>
  </si>
  <si>
    <t>08.03.2022 16:58:02</t>
  </si>
  <si>
    <t>08.03.2022 19:34:10</t>
  </si>
  <si>
    <t>AHMETLİ TR-38 45-84-L00038_45-84-L00038_2373576</t>
  </si>
  <si>
    <t>08.03.2022 17:06:59</t>
  </si>
  <si>
    <t>08.03.2022 18:32:22</t>
  </si>
  <si>
    <t>K-3004 35-01-K03004_D d1_5895193</t>
  </si>
  <si>
    <t>08.03.2022 17:15:59</t>
  </si>
  <si>
    <t>08.03.2022 18:28:24</t>
  </si>
  <si>
    <t>K-1222 35-01-K01222_911553857_911553857</t>
  </si>
  <si>
    <t>08.03.2022 17:15:19</t>
  </si>
  <si>
    <t>08.03.2022 21:00:22</t>
  </si>
  <si>
    <t>K-379 35-01-K00379_35-01-K00379_2377127</t>
  </si>
  <si>
    <t>08.03.2022 17:40:47</t>
  </si>
  <si>
    <t>08.03.2022 18:01:18</t>
  </si>
  <si>
    <t>TR-37 35-26-M00037_956620696_956620696</t>
  </si>
  <si>
    <t>08.03.2022 17:44:31</t>
  </si>
  <si>
    <t>08.03.2022 19:51:20</t>
  </si>
  <si>
    <t>TEKELİ IŞIKLAR TR-1 45-82-M00342_945521465_945521465</t>
  </si>
  <si>
    <t>08.03.2022 17:51:37</t>
  </si>
  <si>
    <t>08.03.2022 20:17:10</t>
  </si>
  <si>
    <t>K-1411 35-04-K01411_912495478_912495478</t>
  </si>
  <si>
    <t>08.03.2022 18:11:29</t>
  </si>
  <si>
    <t>08.03.2022 19:20:57</t>
  </si>
  <si>
    <t>TR-22 35-16-L00022_953350863_953350863</t>
  </si>
  <si>
    <t>08.03.2022 18:20:33</t>
  </si>
  <si>
    <t>08.03.2022 19:12:41</t>
  </si>
  <si>
    <t>TR-2/48 45-72-L00048_956519416_956519416</t>
  </si>
  <si>
    <t>08.03.2022 18:17:42</t>
  </si>
  <si>
    <t>08.03.2022 19:09:00</t>
  </si>
  <si>
    <t>TR-1/126 (ESKİ 17) 45-83-M00126_955154702_955154702</t>
  </si>
  <si>
    <t>08.03.2022 18:39:59</t>
  </si>
  <si>
    <t>08.03.2022 19:29:54</t>
  </si>
  <si>
    <t>K-3592 35-01-K03592_911685938_911685938</t>
  </si>
  <si>
    <t>08.03.2022 18:43:45</t>
  </si>
  <si>
    <t>08.03.2022 21:38:17</t>
  </si>
  <si>
    <t>08.03.2022 18:44:22</t>
  </si>
  <si>
    <t>08.03.2022 19:56:03</t>
  </si>
  <si>
    <t>GÖRDES TR-17 45-75-M00408_945605600_945605600</t>
  </si>
  <si>
    <t>08.03.2022 18:50:04</t>
  </si>
  <si>
    <t>08.03.2022 19:51:59</t>
  </si>
  <si>
    <t>K-2416 35-07-K02416_99062504_99062504</t>
  </si>
  <si>
    <t>08.03.2022 18:56:59</t>
  </si>
  <si>
    <t>08.03.2022 19:55:05</t>
  </si>
  <si>
    <t>TİRE TR-17 35-29-M00452_950317068_950317068</t>
  </si>
  <si>
    <t>08.03.2022 18:53:31</t>
  </si>
  <si>
    <t>08.03.2022 20:17:15</t>
  </si>
  <si>
    <t>GÜZELKÖY TR 45-71-M00984_44426475_56395521_56395521</t>
  </si>
  <si>
    <t>08.03.2022 19:06:05</t>
  </si>
  <si>
    <t>08.03.2022 22:53:58</t>
  </si>
  <si>
    <t>K-175 35-02-K00175_99556109_99556109</t>
  </si>
  <si>
    <t>08.03.2022 19:09:40</t>
  </si>
  <si>
    <t>08.03.2022 21:37:23</t>
  </si>
  <si>
    <t>NİLSAN KÖK 35-26-M00725_EGE YEM M02_65911196</t>
  </si>
  <si>
    <t>08.03.2022 19:14:18</t>
  </si>
  <si>
    <t>08.03.2022 20:14:39</t>
  </si>
  <si>
    <t>FIRINLI TR-3 35-20-L00091_955198912_955198912</t>
  </si>
  <si>
    <t>08.03.2022 19:20:23</t>
  </si>
  <si>
    <t>08.03.2022 20:13:53</t>
  </si>
  <si>
    <t>GÜLBAHÇE TR-14 35-19-L00246_956696758_956696758</t>
  </si>
  <si>
    <t>08.03.2022 19:24:12</t>
  </si>
  <si>
    <t>08.03.2022 20:45:07</t>
  </si>
  <si>
    <t>GÜLBAHÇE TR-8 35-19-L00268_956692628_956692628</t>
  </si>
  <si>
    <t>08.03.2022 19:30:23</t>
  </si>
  <si>
    <t>08.03.2022 21:53:15</t>
  </si>
  <si>
    <t>DM-1/22 45-71-M00016_953220673_953220673</t>
  </si>
  <si>
    <t>08.03.2022 19:21:58</t>
  </si>
  <si>
    <t>08.03.2022 21:08:11</t>
  </si>
  <si>
    <t>DM-3/30 45-71-M00084_953199507_953199507</t>
  </si>
  <si>
    <t>08.03.2022 19:25:29</t>
  </si>
  <si>
    <t>08.03.2022 20:35:04</t>
  </si>
  <si>
    <t>DM-4/2 45-72-M00614_49692691_56392302_56392302</t>
  </si>
  <si>
    <t>08.03.2022 19:57:04</t>
  </si>
  <si>
    <t>08.03.2022 21:54:38</t>
  </si>
  <si>
    <t>KARAOĞLANLI TR-4 45-71-M00093_45-71-M00093_2353705</t>
  </si>
  <si>
    <t>08.03.2022 20:24:00</t>
  </si>
  <si>
    <t>08.03.2022 22:17:22</t>
  </si>
  <si>
    <t>TR-19 35-32-L00019_946411492_946411492</t>
  </si>
  <si>
    <t>08.03.2022 20:30:40</t>
  </si>
  <si>
    <t>08.03.2022 22:57:58</t>
  </si>
  <si>
    <t>YENİFOÇA TR-51 35-23-M00051_950420939_950420939</t>
  </si>
  <si>
    <t>08.03.2022 20:35:38</t>
  </si>
  <si>
    <t>08.03.2022 23:46:17</t>
  </si>
  <si>
    <t>08.03.2022 20:47:36</t>
  </si>
  <si>
    <t>08.03.2022 22:33:49</t>
  </si>
  <si>
    <t>K-80 35-01-K00080_95000490554_95000490554</t>
  </si>
  <si>
    <t>08.03.2022 21:02:48</t>
  </si>
  <si>
    <t>08.03.2022 21:33:28</t>
  </si>
  <si>
    <t>K-2 35-01-K00002_G_60983263_60983263</t>
  </si>
  <si>
    <t>08.03.2022 21:02:36</t>
  </si>
  <si>
    <t>08.03.2022 22:07:13</t>
  </si>
  <si>
    <t>KIRCALAR DM 35-16-M00261_HatBaşıAyırıcı_53138980 M02_53138980</t>
  </si>
  <si>
    <t>08.03.2022 21:25:36</t>
  </si>
  <si>
    <t>09.03.2022 00:14:23</t>
  </si>
  <si>
    <t>TR-28 45-77-L00028_945489772_945489772</t>
  </si>
  <si>
    <t>08.03.2022 21:24:19</t>
  </si>
  <si>
    <t>08.03.2022 22:34:29</t>
  </si>
  <si>
    <t>K-1446 35-01-K01446_A k1446/a2_5888411</t>
  </si>
  <si>
    <t>08.03.2022 21:18:46</t>
  </si>
  <si>
    <t>08.03.2022 21:54:25</t>
  </si>
  <si>
    <t>L-297 35-18-L00297_10438044 E02/1_50072754</t>
  </si>
  <si>
    <t>08.03.2022 21:30:54</t>
  </si>
  <si>
    <t>08.03.2022 23:56:58</t>
  </si>
  <si>
    <t>K-1371 35-04-K01371_C_56383575_56383575</t>
  </si>
  <si>
    <t>08.03.2022 21:31:28</t>
  </si>
  <si>
    <t>08.03.2022 23:15:59</t>
  </si>
  <si>
    <t>K-1189 35-02-K01189_954714146_954714146</t>
  </si>
  <si>
    <t>08.03.2022 21:35:01</t>
  </si>
  <si>
    <t>08.03.2022 22:52:53</t>
  </si>
  <si>
    <t>EMLAKDERE TR-3 45-71-M02445_A_82246790_82246790</t>
  </si>
  <si>
    <t>08.03.2022 22:14:57</t>
  </si>
  <si>
    <t>08.03.2022 23:39:22</t>
  </si>
  <si>
    <t>08.03.2022 22:44:15</t>
  </si>
  <si>
    <t>09.03.2022 00:46:50</t>
  </si>
  <si>
    <t>TR-132 35-26-M00132_956615859_956615859</t>
  </si>
  <si>
    <t>08.03.2022 23:30:01</t>
  </si>
  <si>
    <t>09.03.2022 00:06:30</t>
  </si>
  <si>
    <t>08.03.2022 23:48:45</t>
  </si>
  <si>
    <t>09.03.2022 01:21:36</t>
  </si>
  <si>
    <t>ÖREN TR-1 35-31-L00314_35-31-L00314_2364982</t>
  </si>
  <si>
    <t>08.03.2022 23:54:30</t>
  </si>
  <si>
    <t>09.03.2022 01:00:24</t>
  </si>
  <si>
    <t>DOMBAYLI TR-1 45-78-M01111_953273187_953273187</t>
  </si>
  <si>
    <t>09.03.2022 00:05:24</t>
  </si>
  <si>
    <t>09.03.2022 01:41:52</t>
  </si>
  <si>
    <t>K-4473 35-01-K04473_911840084_911840084</t>
  </si>
  <si>
    <t>09.03.2022 00:40:45</t>
  </si>
  <si>
    <t>09.03.2022 02:36:48</t>
  </si>
  <si>
    <t>09.03.2022 01:23:51</t>
  </si>
  <si>
    <t>09.03.2022 02:06:05</t>
  </si>
  <si>
    <t>09.03.2022 02:13:54</t>
  </si>
  <si>
    <t>09.03.2022 03:04:44</t>
  </si>
  <si>
    <t>DM-4/2 45-72-M00614_956508252_956508252</t>
  </si>
  <si>
    <t>09.03.2022 02:43:34</t>
  </si>
  <si>
    <t>09.03.2022 03:42:25</t>
  </si>
  <si>
    <t>ÖREN TR-1 35-31-L00314_47810337_56353021_56353021</t>
  </si>
  <si>
    <t>09.03.2022 04:20:35</t>
  </si>
  <si>
    <t>09.03.2022 05:17:09</t>
  </si>
  <si>
    <t>M-875 35-02-M00875_A_56366233_56366233</t>
  </si>
  <si>
    <t>09.03.2022 04:54:40</t>
  </si>
  <si>
    <t>09.03.2022 06:55:25</t>
  </si>
  <si>
    <t>09.03.2022 05:46:18</t>
  </si>
  <si>
    <t>09.03.2022 06:07:18</t>
  </si>
  <si>
    <t>K-4309 35-02-K04309_A_56383253_56383253</t>
  </si>
  <si>
    <t>09.03.2022 07:00:02</t>
  </si>
  <si>
    <t>09.03.2022 12:20:28</t>
  </si>
  <si>
    <t>09.03.2022 06:22:21</t>
  </si>
  <si>
    <t>09.03.2022 07:16:46</t>
  </si>
  <si>
    <t>SARIGÖL TR-53 45-79-M00053_B_56401928_56401928</t>
  </si>
  <si>
    <t>09.03.2022 06:27:38</t>
  </si>
  <si>
    <t>09.03.2022 07:11:01</t>
  </si>
  <si>
    <t>BOZARMUT TR-1 45-82-M00350_A_56387258_56387258</t>
  </si>
  <si>
    <t>09.03.2022 06:32:22</t>
  </si>
  <si>
    <t>09.03.2022 08:36:48</t>
  </si>
  <si>
    <t>DM-4/2 45-72-M00614_956508284_956508284</t>
  </si>
  <si>
    <t>09.03.2022 07:03:16</t>
  </si>
  <si>
    <t>09.03.2022 09:47:24</t>
  </si>
  <si>
    <t>DM-21/18A 45-71-M00476_953193517_953193517</t>
  </si>
  <si>
    <t>09.03.2022 07:06:32</t>
  </si>
  <si>
    <t>09.03.2022 13:18:24</t>
  </si>
  <si>
    <t>09.03.2022 07:33:14</t>
  </si>
  <si>
    <t>09.03.2022 09:21:10</t>
  </si>
  <si>
    <t>ZEYTİNLİOVA TR-2/A 45-72-L00402_A_56389857_56389857</t>
  </si>
  <si>
    <t>09.03.2022 07:46:41</t>
  </si>
  <si>
    <t>09.03.2022 09:49:09</t>
  </si>
  <si>
    <t>AYAKLIKIRI TR-1 35-29-L00097_35-29-L00097_2364402</t>
  </si>
  <si>
    <t>09.03.2022 08:10:14</t>
  </si>
  <si>
    <t>09.03.2022 10:50:35</t>
  </si>
  <si>
    <t>09.03.2022 08:07:50</t>
  </si>
  <si>
    <t>09.03.2022 13:10:37</t>
  </si>
  <si>
    <t>M-1555 35-08-M01555__72410878_72410878</t>
  </si>
  <si>
    <t>09.03.2022 08:20:32</t>
  </si>
  <si>
    <t>09.03.2022 14:55:21</t>
  </si>
  <si>
    <t>SOMA KÖYLER DM-2 45-82-M00125_HatBaşıAyırıcı_53135526 M08_53135526</t>
  </si>
  <si>
    <t>09.03.2022 08:23:19</t>
  </si>
  <si>
    <t>09.03.2022 12:11:00</t>
  </si>
  <si>
    <t>_953221530_953221530</t>
  </si>
  <si>
    <t>09.03.2022 08:36:17</t>
  </si>
  <si>
    <t>09.03.2022 16:55:24</t>
  </si>
  <si>
    <t>K-622 35-01-K00622_B_56359375_56359375</t>
  </si>
  <si>
    <t>09.03.2022 08:59:57</t>
  </si>
  <si>
    <t>09.03.2022 10:24:54</t>
  </si>
  <si>
    <t>K-3832 35-02-K03832_913291183_913291183</t>
  </si>
  <si>
    <t>09.03.2022 08:53:38</t>
  </si>
  <si>
    <t>09.03.2022 13:14:43</t>
  </si>
  <si>
    <t>ÇIRPI İM 35-20-A00002_PAZARYERİ(ÇIRPI-2) M01_2055126</t>
  </si>
  <si>
    <t>OG Yeraltı Kablo Arızası</t>
  </si>
  <si>
    <t>09.03.2022 09:06:14</t>
  </si>
  <si>
    <t>09.03.2022 10:18:29</t>
  </si>
  <si>
    <t>ALAŞEHİR TR-77 BAKLACI KÖYÜ 45-73-M00077_B_56395932_56395932</t>
  </si>
  <si>
    <t>09.03.2022 09:07:32</t>
  </si>
  <si>
    <t>09.03.2022 16:00:22</t>
  </si>
  <si>
    <t>09.03.2022 09:14:37</t>
  </si>
  <si>
    <t>09.03.2022 16:50:51</t>
  </si>
  <si>
    <t>EKOTEN KÖK 35-26-M00380_TEDAŞ ÇIKIŞI M02_2303912</t>
  </si>
  <si>
    <t>09.03.2022 09:10:10</t>
  </si>
  <si>
    <t>09.03.2022 09:39:02</t>
  </si>
  <si>
    <t>BELENYAKA TR-4 45-73-M00701_B_56386318_56386318</t>
  </si>
  <si>
    <t>09.03.2022 09:22:19</t>
  </si>
  <si>
    <t>09.03.2022 10:03:10</t>
  </si>
  <si>
    <t>TR-17 45-78-L00017_TR-16 L03_2327727</t>
  </si>
  <si>
    <t>09.03.2022 09:23:19</t>
  </si>
  <si>
    <t>09.03.2022 17:54:07</t>
  </si>
  <si>
    <t>BALLICA İM 45-72-A00005_BALLICA ŞEHİR L09_2095861</t>
  </si>
  <si>
    <t>09.03.2022 09:06:27</t>
  </si>
  <si>
    <t>09.03.2022 10:10:50</t>
  </si>
  <si>
    <t>ENCEKLER TR-1 45-77-M00117_945510486_945510486</t>
  </si>
  <si>
    <t>09.03.2022 09:21:37</t>
  </si>
  <si>
    <t>09.03.2022 12:21:20</t>
  </si>
  <si>
    <t>SARIGÖL TR-53 45-79-M00053_945567527_945567527</t>
  </si>
  <si>
    <t>09.03.2022 09:25:15</t>
  </si>
  <si>
    <t>09.03.2022 18:09:05</t>
  </si>
  <si>
    <t>L-275 35-18-L00275_950444939_950444939</t>
  </si>
  <si>
    <t>09.03.2022 09:37:41</t>
  </si>
  <si>
    <t>09.03.2022 10:55:54</t>
  </si>
  <si>
    <t>KOCAHALİLLER TR-1 35-16-M00044_953325927_953325927</t>
  </si>
  <si>
    <t>09.03.2022 09:42:25</t>
  </si>
  <si>
    <t>09.03.2022 10:43:12</t>
  </si>
  <si>
    <t>TEKELİ DM 35-22-M00088_ESKİ AHMETBEYLİ M08_48495873</t>
  </si>
  <si>
    <t>09.03.2022 09:39:21</t>
  </si>
  <si>
    <t>09.03.2022 10:17:38</t>
  </si>
  <si>
    <t>MÜTEVELLİ KÖK 45-80-M00100__72410371_72410371</t>
  </si>
  <si>
    <t>09.03.2022 09:51:18</t>
  </si>
  <si>
    <t>09.03.2022 11:24:59</t>
  </si>
  <si>
    <t>09.03.2022 09:59:00</t>
  </si>
  <si>
    <t>09.03.2022 17:00:41</t>
  </si>
  <si>
    <t>KARAMAN OKUL YANI TR-2 35-31-L00052_35-31-L00052_2364616</t>
  </si>
  <si>
    <t>09.03.2022 09:58:24</t>
  </si>
  <si>
    <t>09.03.2022 11:18:40</t>
  </si>
  <si>
    <t>MERİNOS KÖK 35-26-M00392_MEKO METAL M04_65970791</t>
  </si>
  <si>
    <t>09.03.2022 09:50:37</t>
  </si>
  <si>
    <t>09.03.2022 10:17:19</t>
  </si>
  <si>
    <t>K-2816 35-10-K02816_915162740_915162740</t>
  </si>
  <si>
    <t>09.03.2022 10:04:27</t>
  </si>
  <si>
    <t>09.03.2022 10:52:38</t>
  </si>
  <si>
    <t>L-228 ILICA GARAJ 35-18-L00228_950463533_950463533</t>
  </si>
  <si>
    <t>09.03.2022 10:10:00</t>
  </si>
  <si>
    <t>09.03.2022 12:17:07</t>
  </si>
  <si>
    <t>POLYAK TR-1 35-30-L00132_E_56404145_56404145</t>
  </si>
  <si>
    <t>09.03.2022 10:11:41</t>
  </si>
  <si>
    <t>09.03.2022 12:06:55</t>
  </si>
  <si>
    <t>TR-96 TARIMSAL SULAMA 45-80-M01096_45-80-M01096_2368616</t>
  </si>
  <si>
    <t>09.03.2022 10:08:56</t>
  </si>
  <si>
    <t>09.03.2022 12:38:55</t>
  </si>
  <si>
    <t>BİMEYKO TR-5 35-30-M00052_955321822_955321822</t>
  </si>
  <si>
    <t>09.03.2022 10:12:33</t>
  </si>
  <si>
    <t>09.03.2022 12:40:13</t>
  </si>
  <si>
    <t>L-278 DM-1/TR-19 35-14-L00278_F F2_5851059</t>
  </si>
  <si>
    <t>09.03.2022 11:13:51</t>
  </si>
  <si>
    <t>09.03.2022 12:14:04</t>
  </si>
  <si>
    <t>K-2792 35-09-K02792_C c1b_5858673</t>
  </si>
  <si>
    <t>09.03.2022 09:52:52</t>
  </si>
  <si>
    <t>09.03.2022 11:41:36</t>
  </si>
  <si>
    <t>SANAYİ TR-4 35-14-M00307_956658835_956658835</t>
  </si>
  <si>
    <t>09.03.2022 10:14:47</t>
  </si>
  <si>
    <t>09.03.2022 12:35:06</t>
  </si>
  <si>
    <t>L-428 35-18-L00428_950452678_950452678</t>
  </si>
  <si>
    <t>09.03.2022 10:22:40</t>
  </si>
  <si>
    <t>09.03.2022 18:15:54</t>
  </si>
  <si>
    <t>ARMUTLU DM-2/TR-26 35-27-L00349_962907386_962907386</t>
  </si>
  <si>
    <t>09.03.2022 10:31:25</t>
  </si>
  <si>
    <t>09.03.2022 12:21:35</t>
  </si>
  <si>
    <t>L-325 (ALBAYRAK) 35-18-L00325_B_56358007_56358007</t>
  </si>
  <si>
    <t>09.03.2022 10:32:17</t>
  </si>
  <si>
    <t>09.03.2022 11:37:04</t>
  </si>
  <si>
    <t>L-232 BİTLİSLİLER 35-14-L00232_956660162_956660162</t>
  </si>
  <si>
    <t>09.03.2022 10:35:25</t>
  </si>
  <si>
    <t>09.03.2022 13:35:43</t>
  </si>
  <si>
    <t>GÜLBAHÇE TR-13 (KARAPINAR) 35-19-L00143_956689983_956689983</t>
  </si>
  <si>
    <t>09.03.2022 10:36:54</t>
  </si>
  <si>
    <t>09.03.2022 14:37:13</t>
  </si>
  <si>
    <t>AĞAÇ İŞLERİ TR-2 35-22-M00140_B_56353934_56353934</t>
  </si>
  <si>
    <t>09.03.2022 10:45:14</t>
  </si>
  <si>
    <t>09.03.2022 12:04:01</t>
  </si>
  <si>
    <t>M-1543 35-01-M01543_K_56380839_56380839</t>
  </si>
  <si>
    <t>09.03.2022 10:49:34</t>
  </si>
  <si>
    <t>09.03.2022 11:34:53</t>
  </si>
  <si>
    <t>DM-2/40-A (SERİN SOKAK) 45-71-M00516_953186389_953186389</t>
  </si>
  <si>
    <t>09.03.2022 10:30:16</t>
  </si>
  <si>
    <t>09.03.2022 17:56:58</t>
  </si>
  <si>
    <t>TR-47 35-15-M00047_950364550_950364550</t>
  </si>
  <si>
    <t>09.03.2022 10:50:08</t>
  </si>
  <si>
    <t>09.03.2022 11:32:15</t>
  </si>
  <si>
    <t>K-1497 35-02-K01497_910072335_910072335</t>
  </si>
  <si>
    <t>09.03.2022 10:45:42</t>
  </si>
  <si>
    <t>09.03.2022 13:58:32</t>
  </si>
  <si>
    <t>09.03.2022 10:51:49</t>
  </si>
  <si>
    <t>09.03.2022 11:08:33</t>
  </si>
  <si>
    <t>K-3373 35-10-K03373_912656869_912656869</t>
  </si>
  <si>
    <t>09.03.2022 10:45:33</t>
  </si>
  <si>
    <t>09.03.2022 13:51:16</t>
  </si>
  <si>
    <t>K-1506 35-03-K01506_910205228_910205228</t>
  </si>
  <si>
    <t>09.03.2022 10:49:08</t>
  </si>
  <si>
    <t>09.03.2022 16:34:50</t>
  </si>
  <si>
    <t>ZEYTİN KONAKLARI TR-270 35-19-L00209_956683826_956683826</t>
  </si>
  <si>
    <t>09.03.2022 10:56:57</t>
  </si>
  <si>
    <t>09.03.2022 12:24:00</t>
  </si>
  <si>
    <t>L-10 MEZARLIK YANI 35-14-L00010_956643580_956643580</t>
  </si>
  <si>
    <t>09.03.2022 10:54:03</t>
  </si>
  <si>
    <t>09.03.2022 15:04:13</t>
  </si>
  <si>
    <t>DENİZGİREN TR-3 35-21-L00206_953359069_953359069</t>
  </si>
  <si>
    <t>09.03.2022 11:03:20</t>
  </si>
  <si>
    <t>09.03.2022 12:58:56</t>
  </si>
  <si>
    <t>AĞAÇ İŞLERİ TR-11 35-22-M00111_955257106_955257106</t>
  </si>
  <si>
    <t>09.03.2022 11:03:14</t>
  </si>
  <si>
    <t>09.03.2022 12:17:55</t>
  </si>
  <si>
    <t>L-518 OVACIK 35-18-L00518_956333195_956333195</t>
  </si>
  <si>
    <t>09.03.2022 11:06:17</t>
  </si>
  <si>
    <t>09.03.2022 14:05:06</t>
  </si>
  <si>
    <t>09.03.2022 11:05:08</t>
  </si>
  <si>
    <t>09.03.2022 12:10:04</t>
  </si>
  <si>
    <t>HACIALİLER ORTAHAN TR-2 45-73-M00725_B_56396501_56396501</t>
  </si>
  <si>
    <t>09.03.2022 11:09:10</t>
  </si>
  <si>
    <t>09.03.2022 12:46:09</t>
  </si>
  <si>
    <t>K-4753 35-01-K04753_C_72410634_72410634</t>
  </si>
  <si>
    <t>09.03.2022 11:01:47</t>
  </si>
  <si>
    <t>09.03.2022 14:32:26</t>
  </si>
  <si>
    <t>MORDOĞAN TR-38 35-21-L00165_953361489_953361489</t>
  </si>
  <si>
    <t>09.03.2022 11:15:25</t>
  </si>
  <si>
    <t>09.03.2022 13:12:53</t>
  </si>
  <si>
    <t>M-2241 BELENBAŞI TR-1 35-03-M02241_95001415192_95001415192</t>
  </si>
  <si>
    <t>09.03.2022 11:19:44</t>
  </si>
  <si>
    <t>09.03.2022 18:05:13</t>
  </si>
  <si>
    <t>ÇIRPI İM 35-20-A00002_ÇIPPI TİRE SULAMA M10_2056273</t>
  </si>
  <si>
    <t>09.03.2022 11:25:06</t>
  </si>
  <si>
    <t>09.03.2022 11:40:33</t>
  </si>
  <si>
    <t>HARTA TR-1 45-76-M00087__81569945_81569945</t>
  </si>
  <si>
    <t>09.03.2022 11:13:42</t>
  </si>
  <si>
    <t>09.03.2022 13:30:47</t>
  </si>
  <si>
    <t>DM-13/14-A 45-71-M00556_A_56397575_56397575</t>
  </si>
  <si>
    <t>09.03.2022 11:21:07</t>
  </si>
  <si>
    <t>09.03.2022 13:15:39</t>
  </si>
  <si>
    <t>K-821 35-03-K00821_35-03-K00821_41974806</t>
  </si>
  <si>
    <t>09.03.2022 11:33:04</t>
  </si>
  <si>
    <t>09.03.2022 17:44:39</t>
  </si>
  <si>
    <t>L-67 ELMASTAŞ 35-14-L00067_956655093_956655093</t>
  </si>
  <si>
    <t>09.03.2022 11:29:24</t>
  </si>
  <si>
    <t>09.03.2022 14:25:22</t>
  </si>
  <si>
    <t>L-12 BALLI KUYU 35-14-L00012_95001171941_95001171941</t>
  </si>
  <si>
    <t>09.03.2022 11:27:44</t>
  </si>
  <si>
    <t>09.03.2022 12:54:52</t>
  </si>
  <si>
    <t>TR-1-1/1 BELEDİYE EVLERİ KABİN 35-20-L00001_955202793_955202793</t>
  </si>
  <si>
    <t>09.03.2022 11:49:44</t>
  </si>
  <si>
    <t>09.03.2022 15:42:10</t>
  </si>
  <si>
    <t>DM-2/TR-20 35-22-M00853_TR-51 (ALTINTEPE) M01_66057503</t>
  </si>
  <si>
    <t>09.03.2022 11:57:37</t>
  </si>
  <si>
    <t>09.03.2022 12:21:46</t>
  </si>
  <si>
    <t>YEŞİLKÖY TR-1 35-27-M00964_912628955_912628955</t>
  </si>
  <si>
    <t>09.03.2022 11:53:41</t>
  </si>
  <si>
    <t>09.03.2022 13:55:26</t>
  </si>
  <si>
    <t>DEMİRKÖPRÜ TM 45-78-A00005_HatBaşıAyırıcı_53135875 M07_53135875</t>
  </si>
  <si>
    <t>09.03.2022 11:58:14</t>
  </si>
  <si>
    <t>09.03.2022 12:52:21</t>
  </si>
  <si>
    <t>K-1904 35-10-K01904_912179543_912179543</t>
  </si>
  <si>
    <t>09.03.2022 12:02:54</t>
  </si>
  <si>
    <t>09.03.2022 13:27:51</t>
  </si>
  <si>
    <t>MENEMEN TR-15 35-28-L00015_953385592_953385592</t>
  </si>
  <si>
    <t>09.03.2022 12:15:21</t>
  </si>
  <si>
    <t>09.03.2022 13:16:00</t>
  </si>
  <si>
    <t>FOÇA TR-46 35-23-L00046_950426820_950426820</t>
  </si>
  <si>
    <t>09.03.2022 12:17:45</t>
  </si>
  <si>
    <t>09.03.2022 12:56:30</t>
  </si>
  <si>
    <t>L-498 35-18-L00498_950451148_950451148</t>
  </si>
  <si>
    <t>09.03.2022 12:22:53</t>
  </si>
  <si>
    <t>09.03.2022 18:50:17</t>
  </si>
  <si>
    <t>ÜÇÜNCÜ KISIM SANAYİ TR-4 45-83-M00630_DAĞITIM TRAFOSU M06_72139428</t>
  </si>
  <si>
    <t>09.03.2022 12:31:36</t>
  </si>
  <si>
    <t>09.03.2022 14:11:57</t>
  </si>
  <si>
    <t>MURATLAR TR-1 35-16-M00250_A_56381521_56381521</t>
  </si>
  <si>
    <t>09.03.2022 12:37:36</t>
  </si>
  <si>
    <t>09.03.2022 15:28:20</t>
  </si>
  <si>
    <t>M-875 35-02-M00875_912512968_912512968</t>
  </si>
  <si>
    <t>09.03.2022 12:56:04</t>
  </si>
  <si>
    <t>09.03.2022 18:55:59</t>
  </si>
  <si>
    <t>DM-2/19 (NECATİBEY TR) 45-71-M00124_953192066_953192066</t>
  </si>
  <si>
    <t>09.03.2022 12:59:38</t>
  </si>
  <si>
    <t>09.03.2022 15:49:10</t>
  </si>
  <si>
    <t>L-300 DM 35-18-L00300_950448390_950448390</t>
  </si>
  <si>
    <t>09.03.2022 13:08:13</t>
  </si>
  <si>
    <t>09.03.2022 16:44:32</t>
  </si>
  <si>
    <t>L-284 İMAMOĞLU TRAFO 35-18-L00284_950456463_950456463</t>
  </si>
  <si>
    <t>09.03.2022 13:09:26</t>
  </si>
  <si>
    <t>09.03.2022 18:36:47</t>
  </si>
  <si>
    <t>M-1544 35-01-M01544_A_56383286_56383286</t>
  </si>
  <si>
    <t>09.03.2022 13:26:03</t>
  </si>
  <si>
    <t>09.03.2022 14:22:33</t>
  </si>
  <si>
    <t>TR-57 35-30-L00057__85485526_85485526</t>
  </si>
  <si>
    <t>09.03.2022 13:29:48</t>
  </si>
  <si>
    <t>09.03.2022 14:09:46</t>
  </si>
  <si>
    <t>ÇİFTLİKDERE TR-3 45-73-M00548_A_56390957_56390957</t>
  </si>
  <si>
    <t>09.03.2022 13:28:35</t>
  </si>
  <si>
    <t>09.03.2022 14:53:14</t>
  </si>
  <si>
    <t>ATAKÖY TR-1 45-84-L00032_10670823_56404496_56404496</t>
  </si>
  <si>
    <t>09.03.2022 13:10:09</t>
  </si>
  <si>
    <t>09.03.2022 14:24:35</t>
  </si>
  <si>
    <t>DM-17/03 HUZUREVİ 45-71-M00415_45-71-M00415_72076023</t>
  </si>
  <si>
    <t>09.03.2022 13:45:24</t>
  </si>
  <si>
    <t>09.03.2022 14:29:49</t>
  </si>
  <si>
    <t>M-3439(YATIRIM REZERVE) 35-03-M03439_910040027_910040027</t>
  </si>
  <si>
    <t>09.03.2022 13:37:13</t>
  </si>
  <si>
    <t>09.03.2022 17:11:11</t>
  </si>
  <si>
    <t>İBRAHİM VİDİNLİ SULAMA GRUBU TR 35-27-M00218_DIREK TIPI TRAFO HUCRESI H01_2054800</t>
  </si>
  <si>
    <t>09.03.2022 13:41:25</t>
  </si>
  <si>
    <t>09.03.2022 15:35:43</t>
  </si>
  <si>
    <t>DM-3/TR-21 35-22-M00066_955261048_955261048</t>
  </si>
  <si>
    <t>09.03.2022 13:46:54</t>
  </si>
  <si>
    <t>09.03.2022 15:24:03</t>
  </si>
  <si>
    <t>TİRE İM-DM-1 35-29-A00001_MAHMUTLAR L13_2060147</t>
  </si>
  <si>
    <t>09.03.2022 13:56:00</t>
  </si>
  <si>
    <t>09.03.2022 15:29:28</t>
  </si>
  <si>
    <t>TR-103 MEZARLIK YOLU 35-26-M00103_95000123416_95000123416</t>
  </si>
  <si>
    <t>09.03.2022 13:45:09</t>
  </si>
  <si>
    <t>09.03.2022 15:11:33</t>
  </si>
  <si>
    <t>DM-3/19 35-26-M00820_95000621393_95000621393</t>
  </si>
  <si>
    <t>09.03.2022 13:43:20</t>
  </si>
  <si>
    <t>09.03.2022 17:43:02</t>
  </si>
  <si>
    <t>TR-36 35-30-L00036_A_56398613_56398613</t>
  </si>
  <si>
    <t>09.03.2022 14:00:52</t>
  </si>
  <si>
    <t>09.03.2022 15:02:43</t>
  </si>
  <si>
    <t>KARAALİ TR-1 45-71-M01470_43157777_56395539_56395539</t>
  </si>
  <si>
    <t>09.03.2022 13:48:33</t>
  </si>
  <si>
    <t>09.03.2022 17:23:19</t>
  </si>
  <si>
    <t>TR-1/62 45-72-M00062_956528040_956528040</t>
  </si>
  <si>
    <t>09.03.2022 13:45:55</t>
  </si>
  <si>
    <t>09.03.2022 15:26:36</t>
  </si>
  <si>
    <t>09.03.2022 14:02:01</t>
  </si>
  <si>
    <t>09.03.2022 16:37:19</t>
  </si>
  <si>
    <t>TEKKE TR-3 35-15-L00125_D_56368990_56368990</t>
  </si>
  <si>
    <t>09.03.2022 14:13:01</t>
  </si>
  <si>
    <t>09.03.2022 16:47:59</t>
  </si>
  <si>
    <t>K-1307 35-02-K01307_910405177_910405177</t>
  </si>
  <si>
    <t>09.03.2022 14:07:46</t>
  </si>
  <si>
    <t>09.03.2022 16:01:10</t>
  </si>
  <si>
    <t>L-306 35-18-L00306_950446592_950446592</t>
  </si>
  <si>
    <t>09.03.2022 14:11:27</t>
  </si>
  <si>
    <t>09.03.2022 18:54:41</t>
  </si>
  <si>
    <t>ÇAPAKLI KÖK 45-78-M01161_HatBaşıAyırıcı_53138965 M07_53138965</t>
  </si>
  <si>
    <t>09.03.2022 14:15:22</t>
  </si>
  <si>
    <t>09.03.2022 15:34:49</t>
  </si>
  <si>
    <t>M-1994 35-09-M01994_950250456_950250456</t>
  </si>
  <si>
    <t>09.03.2022 14:21:26</t>
  </si>
  <si>
    <t>09.03.2022 16:11:36</t>
  </si>
  <si>
    <t>M-427 35-02-M00427_913086657_913086657</t>
  </si>
  <si>
    <t>09.03.2022 14:28:53</t>
  </si>
  <si>
    <t>09.03.2022 17:20:52</t>
  </si>
  <si>
    <t>TR-7(M-707) 35-30-M00707_955332594_955332594</t>
  </si>
  <si>
    <t>09.03.2022 14:36:13</t>
  </si>
  <si>
    <t>09.03.2022 15:55:26</t>
  </si>
  <si>
    <t>SASKO SİTESİ TR-1 35-21-L00211_953364097_953364097</t>
  </si>
  <si>
    <t>09.03.2022 14:50:37</t>
  </si>
  <si>
    <t>09.03.2022 16:11:20</t>
  </si>
  <si>
    <t>BADEMLER TR-5 35-19-L00330__81637338_81637338</t>
  </si>
  <si>
    <t>09.03.2022 15:07:33</t>
  </si>
  <si>
    <t>09.03.2022 18:10:26</t>
  </si>
  <si>
    <t>MURADİYE TR-5 (ESKİ MEZARLIK YANI) 45-71-M00204_DM-5 M03_2091439</t>
  </si>
  <si>
    <t>09.03.2022 15:28:06</t>
  </si>
  <si>
    <t>09.03.2022 17:21:06</t>
  </si>
  <si>
    <t>YENİ FOÇA TR-9 35-23-M00009_950424125_950424125</t>
  </si>
  <si>
    <t>09.03.2022 15:26:47</t>
  </si>
  <si>
    <t>09.03.2022 16:37:33</t>
  </si>
  <si>
    <t>DM-11F TURGUT ÖZAL-2 45-71-M00388_95001317722_95001317722</t>
  </si>
  <si>
    <t>09.03.2022 15:32:45</t>
  </si>
  <si>
    <t>09.03.2022 18:40:42</t>
  </si>
  <si>
    <t>TAYTAN TR-1 KÖK 45-78-M00305_TR-2 ÇIKIŞ M03_65651001</t>
  </si>
  <si>
    <t>09.03.2022 15:26:32</t>
  </si>
  <si>
    <t>09.03.2022 17:25:53</t>
  </si>
  <si>
    <t>GÜZELKÖY KÖK 45-71-M00123_VEZİROĞLU M04_50218079</t>
  </si>
  <si>
    <t>17.03.2022 00:44:16</t>
  </si>
  <si>
    <t>17.03.2022 01:04:01</t>
  </si>
  <si>
    <t>GÜLKENT TR-1 35-30-M00224_955313799_955313799</t>
  </si>
  <si>
    <t>17.03.2022 16:07:54</t>
  </si>
  <si>
    <t>17.03.2022 20:00:18</t>
  </si>
  <si>
    <t>K-2495 35-02-K02495_35-02-K02495_2356561</t>
  </si>
  <si>
    <t>17.03.2022 11:14:55</t>
  </si>
  <si>
    <t>17.03.2022 11:55:15</t>
  </si>
  <si>
    <t>PAYAMLI M-27 (SAKIZAĞACI KÖK) 35-25-M00188_M-26/M-28/DERYA SİTESİ M02_72070682</t>
  </si>
  <si>
    <t>17.03.2022 10:12:05</t>
  </si>
  <si>
    <t>17.03.2022 10:45:31</t>
  </si>
  <si>
    <t>MERSİN MAH. 35-20-M00036_955199634_955199634</t>
  </si>
  <si>
    <t>17.03.2022 12:21:26</t>
  </si>
  <si>
    <t>17.03.2022 15:04:11</t>
  </si>
  <si>
    <t>TR-1-3/2 ESKİ ARIZA KABİN 35-20-L00017_955198449_955198449</t>
  </si>
  <si>
    <t>17.03.2022 23:11:07</t>
  </si>
  <si>
    <t>17.03.2022 23:46:56</t>
  </si>
  <si>
    <t>FOÇA M-259 BAĞARASI 35-23-M00259_A_56364324_56364324</t>
  </si>
  <si>
    <t>Yük Aktarımı</t>
  </si>
  <si>
    <t>17.03.2022 13:01:46</t>
  </si>
  <si>
    <t>17.03.2022 14:01:49</t>
  </si>
  <si>
    <t>M-1276 35-03-M01276_B_56367363_56367363</t>
  </si>
  <si>
    <t>17.03.2022 16:41:48</t>
  </si>
  <si>
    <t>17.03.2022 19:09:44</t>
  </si>
  <si>
    <t>L-366 ILDIR KÖY 35-18-L00366_950441470_950441470</t>
  </si>
  <si>
    <t>17.03.2022 18:31:45</t>
  </si>
  <si>
    <t>17.03.2022 23:35:58</t>
  </si>
  <si>
    <t>TR-18 35-32-L00018_DIREK TIPI TRAFO HUCRESI H01_2044866</t>
  </si>
  <si>
    <t>17.03.2022 09:27:00</t>
  </si>
  <si>
    <t>17.03.2022 17:17:27</t>
  </si>
  <si>
    <t>ÇAPAKLI KÖK 45-78-M01161_HatBaşıAyırıcı_53139970 M05_53139970</t>
  </si>
  <si>
    <t>17.03.2022 18:12:14</t>
  </si>
  <si>
    <t>17.03.2022 19:21:11</t>
  </si>
  <si>
    <t>17.03.2022 10:54:17</t>
  </si>
  <si>
    <t>17.03.2022 12:44:07</t>
  </si>
  <si>
    <t>SANCAKLI BOZKÖY KÖK 45-71-M00087_KÖY İÇİ RİNG-2 M04_61320834</t>
  </si>
  <si>
    <t>17.03.2022 19:22:54</t>
  </si>
  <si>
    <t>17.03.2022 21:24:01</t>
  </si>
  <si>
    <t>GAZİEMİR GIS TM 35-08-A00006_SEYDİKÖY M03_2319331</t>
  </si>
  <si>
    <t>17.03.2022 16:56:52</t>
  </si>
  <si>
    <t>17.03.2022 17:09:34</t>
  </si>
  <si>
    <t>HACIHALİLLER SULAMA TR-3 45-71-M01805_45-71-M01805_2350636</t>
  </si>
  <si>
    <t>17.03.2022 08:22:34</t>
  </si>
  <si>
    <t>17.03.2022 09:51:49</t>
  </si>
  <si>
    <t>ALANKIYI TR-7 35-20-L00267_966178775_966178775</t>
  </si>
  <si>
    <t>17.03.2022 11:46:31</t>
  </si>
  <si>
    <t>17.03.2022 13:21:27</t>
  </si>
  <si>
    <t>KARABURUN TR-2 35-21-L00014_953367899_953367899</t>
  </si>
  <si>
    <t>17.03.2022 20:15:25</t>
  </si>
  <si>
    <t>17.03.2022 22:18:52</t>
  </si>
  <si>
    <t>TR-70 KALABAK 35-19-L00070_956689041_956689041</t>
  </si>
  <si>
    <t>17.03.2022 12:18:59</t>
  </si>
  <si>
    <t>17.03.2022 14:57:08</t>
  </si>
  <si>
    <t>SAĞANCI İM 35-16-A00003_SAĞANCI L03_2316402</t>
  </si>
  <si>
    <t>17.03.2022 09:42:58</t>
  </si>
  <si>
    <t>17.03.2022 13:51:00</t>
  </si>
  <si>
    <t>KAZIM ÖZTÜRK SULAMA GRUBU 35-29-M00337_A_56360486_56360486</t>
  </si>
  <si>
    <t>17.03.2022 15:36:53</t>
  </si>
  <si>
    <t>17.03.2022 20:24:25</t>
  </si>
  <si>
    <t>DOĞANBEY KÖK 35-14-M00100_BANKSİS M03_80639821</t>
  </si>
  <si>
    <t>17.03.2022 09:17:02</t>
  </si>
  <si>
    <t>17.03.2022 10:15:45</t>
  </si>
  <si>
    <t>BAĞARASI TR-15 35-23-M00362_B_79385497_79385497</t>
  </si>
  <si>
    <t>17.03.2022 18:30:13</t>
  </si>
  <si>
    <t>17.03.2022 19:49:52</t>
  </si>
  <si>
    <t>DM-11/9 45-71-M00290_953220045_953220045</t>
  </si>
  <si>
    <t>17.03.2022 13:43:44</t>
  </si>
  <si>
    <t>17.03.2022 17:42:43</t>
  </si>
  <si>
    <t>K-910 35-07-K00910_B_56376975_56376975</t>
  </si>
  <si>
    <t>17.03.2022 09:05:00</t>
  </si>
  <si>
    <t>17.03.2022 16:56:00</t>
  </si>
  <si>
    <t>M-2177 35-01-M02177_E_56373252_56373252</t>
  </si>
  <si>
    <t>17.03.2022 08:12:52</t>
  </si>
  <si>
    <t>17.03.2022 08:40:45</t>
  </si>
  <si>
    <t>K-1139 35-02-K01139_95000589552_95000589552</t>
  </si>
  <si>
    <t>17.03.2022 11:46:25</t>
  </si>
  <si>
    <t>17.03.2022 12:52:01</t>
  </si>
  <si>
    <t>BİRGİ DM 35-15-L01013_BİRGİ ŞEHİR KABİN L04_67562403</t>
  </si>
  <si>
    <t>17.03.2022 01:28:55</t>
  </si>
  <si>
    <t>17.03.2022 04:14:52</t>
  </si>
  <si>
    <t>17.03.2022 16:53:40</t>
  </si>
  <si>
    <t>17.03.2022 16:55:47</t>
  </si>
  <si>
    <t>ÇANDARLI M-56 35-30-M00056_DIREK TIPI TRAFO HUCRESI H01_2120440</t>
  </si>
  <si>
    <t>17.03.2022 09:47:17</t>
  </si>
  <si>
    <t>17.03.2022 18:12:00</t>
  </si>
  <si>
    <t>KIRANKÖY ÖRENCİK TR-1 45-75-M00190_A_56386585_56386585</t>
  </si>
  <si>
    <t>17.03.2022 17:09:46</t>
  </si>
  <si>
    <t>17.03.2022 19:44:36</t>
  </si>
  <si>
    <t>K-1659 35-01-K01659_D_56365784_56365784</t>
  </si>
  <si>
    <t>17.03.2022 11:52:30</t>
  </si>
  <si>
    <t>17.03.2022 13:18:26</t>
  </si>
  <si>
    <t>MEHMET BABACAN SLM TR 35-26-M00177_956631117_956631117</t>
  </si>
  <si>
    <t>17.03.2022 15:25:14</t>
  </si>
  <si>
    <t>17.03.2022 17:23:43</t>
  </si>
  <si>
    <t>ÇANDARLI TR-5 35-30-M00005_G g1_42961430</t>
  </si>
  <si>
    <t>17.03.2022 14:03:13</t>
  </si>
  <si>
    <t>17.03.2022 14:55:48</t>
  </si>
  <si>
    <t>17.03.2022 02:58:17</t>
  </si>
  <si>
    <t>17.03.2022 06:05:18</t>
  </si>
  <si>
    <t>GÖKÇEN DM 35-29-M00123_ASMALIK M12_2104356</t>
  </si>
  <si>
    <t>17.03.2022 21:26:36</t>
  </si>
  <si>
    <t>17.03.2022 21:46:48</t>
  </si>
  <si>
    <t>KARAKOVA MUZAFFER AKKAŞ SUL. GRB. TR-3 35-15-M00329_35-15-M00329_2365563</t>
  </si>
  <si>
    <t>17.03.2022 08:45:17</t>
  </si>
  <si>
    <t>17.03.2022 15:48:44</t>
  </si>
  <si>
    <t>17.03.2022 17:09:25</t>
  </si>
  <si>
    <t>17.03.2022 17:13:28</t>
  </si>
  <si>
    <t>DM-25/16 45-71-M00392_C_60985029_60985029</t>
  </si>
  <si>
    <t>17.03.2022 09:18:00</t>
  </si>
  <si>
    <t>17.03.2022 17:07:00</t>
  </si>
  <si>
    <t>TR-22 35-17-M00022__56394843_56394843</t>
  </si>
  <si>
    <t>17.03.2022 12:31:43</t>
  </si>
  <si>
    <t>17.03.2022 13:32:54</t>
  </si>
  <si>
    <t>ÇATALOLUK DM 45-74-M00227_HatBaşıAyırıcı_53134201 M10_53134201</t>
  </si>
  <si>
    <t>17.03.2022 09:36:07</t>
  </si>
  <si>
    <t>17.03.2022 18:27:12</t>
  </si>
  <si>
    <t>K-1708 35-01-K01708_911640482_911640482</t>
  </si>
  <si>
    <t>17.03.2022 11:46:50</t>
  </si>
  <si>
    <t>17.03.2022 17:11:12</t>
  </si>
  <si>
    <t>17.03.2022 19:40:16</t>
  </si>
  <si>
    <t>17.03.2022 20:44:16</t>
  </si>
  <si>
    <t>L-287 SCOTCH PARK 35-18-L00287_950462342_950462342</t>
  </si>
  <si>
    <t>17.03.2022 10:29:24</t>
  </si>
  <si>
    <t>17.03.2022 11:18:22</t>
  </si>
  <si>
    <t>ARMUTLU DM-2/TR-37 35-27-L00346_ H_61220692</t>
  </si>
  <si>
    <t>17.03.2022 23:48:07</t>
  </si>
  <si>
    <t>18.03.2022 01:23:18</t>
  </si>
  <si>
    <t>M-2177 35-01-M02177_912308065_912308065</t>
  </si>
  <si>
    <t>17.03.2022 07:23:52</t>
  </si>
  <si>
    <t>17.03.2022 08:33:40</t>
  </si>
  <si>
    <t>SARUHANLI TR-9 45-80-M00009_ M01_2324599</t>
  </si>
  <si>
    <t>17.03.2022 13:59:32</t>
  </si>
  <si>
    <t>17.03.2022 16:39:00</t>
  </si>
  <si>
    <t>K-2495 35-02-K02495_913527895_913527895</t>
  </si>
  <si>
    <t>17.03.2022 14:56:58</t>
  </si>
  <si>
    <t>17.03.2022 20:08:26</t>
  </si>
  <si>
    <t>DM-13/22 (ÇİMENLİ SOKAK) 45-71-M00059_953215159_953215159</t>
  </si>
  <si>
    <t>17.03.2022 18:42:13</t>
  </si>
  <si>
    <t>17.03.2022 20:34:18</t>
  </si>
  <si>
    <t>ARAPBAŞI TR-2 35-20-M00032_955211078_955211078</t>
  </si>
  <si>
    <t>17.03.2022 12:34:27</t>
  </si>
  <si>
    <t>ÇAPAKLI KÖK 45-78-M01161_HatBaşıAyırıcı_53138968 M05_53138968</t>
  </si>
  <si>
    <t>17.03.2022 18:08:05</t>
  </si>
  <si>
    <t>17.03.2022 18:09:25</t>
  </si>
  <si>
    <t>K-1517 35-01-K01517_912673427_912673427</t>
  </si>
  <si>
    <t>17.03.2022 12:01:11</t>
  </si>
  <si>
    <t>17.03.2022 13:45:00</t>
  </si>
  <si>
    <t>TAVAK TR-1 45-81-M00076_45-81-M00076_2377019</t>
  </si>
  <si>
    <t>17.03.2022 09:00:00</t>
  </si>
  <si>
    <t>17.03.2022 20:26:00</t>
  </si>
  <si>
    <t>MERSİNLİDERE TR-4 (GARİPLER) 35-31-L00200_35-31-L00200_65822582</t>
  </si>
  <si>
    <t>17.03.2022 09:25:00</t>
  </si>
  <si>
    <t>17.03.2022 11:35:04</t>
  </si>
  <si>
    <t>PAŞAKÖY TR-4 45-80-M00166_956557735_956557735</t>
  </si>
  <si>
    <t>17.03.2022 15:51:29</t>
  </si>
  <si>
    <t>17.03.2022 18:10:53</t>
  </si>
  <si>
    <t>K-4163 35-02-K04163_C_56381530_56381530</t>
  </si>
  <si>
    <t>17.03.2022 19:48:02</t>
  </si>
  <si>
    <t>17.03.2022 21:37:58</t>
  </si>
  <si>
    <t>SARUHANLI TR-17 45-80-M00017_956560339_956560339</t>
  </si>
  <si>
    <t>17.03.2022 17:16:00</t>
  </si>
  <si>
    <t>17.03.2022 19:09:50</t>
  </si>
  <si>
    <t>GÖKÇEN DM 35-29-M00123_TİRE GÖKÇEN-1 GİRİŞ (SOL DEVRE) M10_2328947</t>
  </si>
  <si>
    <t>17.03.2022 11:02:35</t>
  </si>
  <si>
    <t>17.03.2022 11:23:41</t>
  </si>
  <si>
    <t>GÖÇBEYLİ TR-5 35-16-M00020_35-16-M00020_2347124</t>
  </si>
  <si>
    <t>17.03.2022 09:33:35</t>
  </si>
  <si>
    <t>17.03.2022 18:25:49</t>
  </si>
  <si>
    <t>TURGUTALP TR-1 45-71-M01762_45-71-M01762_2349726</t>
  </si>
  <si>
    <t>17.03.2022 10:14:19</t>
  </si>
  <si>
    <t>17.03.2022 14:14:25</t>
  </si>
  <si>
    <t>K-3212 35-01-K03212_911185330_911185330</t>
  </si>
  <si>
    <t>17.03.2022 22:18:06</t>
  </si>
  <si>
    <t>18.03.2022 00:08:58</t>
  </si>
  <si>
    <t>TR-1/57 45-83-M00057_48104213_56401311_56401311</t>
  </si>
  <si>
    <t>17.03.2022 12:07:19</t>
  </si>
  <si>
    <t>17.03.2022 14:08:10</t>
  </si>
  <si>
    <t>DM-2/40-A (SERİN SOKAK) 45-71-M00516_953187029_953187029</t>
  </si>
  <si>
    <t>17.03.2022 11:29:38</t>
  </si>
  <si>
    <t>17.03.2022 13:20:01</t>
  </si>
  <si>
    <t>GÖRECE M-1130 35-22-M00187_35-22-M00187_72142276</t>
  </si>
  <si>
    <t>17.03.2022 09:24:00</t>
  </si>
  <si>
    <t>17.03.2022 14:44:18</t>
  </si>
  <si>
    <t>DİNDARLI TR-2 YEŞİLOVA 45-79-M00427_B_56385421_56385421</t>
  </si>
  <si>
    <t>24.03.2022 09:03:59</t>
  </si>
  <si>
    <t>24.03.2022 17:46:43</t>
  </si>
  <si>
    <t>ASARLIK TR-10 35-28-M00593_B_56373628_56373628</t>
  </si>
  <si>
    <t>24.03.2022 08:49:35</t>
  </si>
  <si>
    <t>24.03.2022 10:11:53</t>
  </si>
  <si>
    <t>24.03.2022 09:06:47</t>
  </si>
  <si>
    <t>24.03.2022 17:12:43</t>
  </si>
  <si>
    <t>AKHİSAR İM 45-72-A00001_HatBaşıAyırıcı_53139881 L03_53139881</t>
  </si>
  <si>
    <t>24.03.2022 09:09:35</t>
  </si>
  <si>
    <t>24.03.2022 18:25:21</t>
  </si>
  <si>
    <t>K-744 35-02-K00744_99663211_99663211</t>
  </si>
  <si>
    <t>24.03.2022 09:07:09</t>
  </si>
  <si>
    <t>24.03.2022 11:28:00</t>
  </si>
  <si>
    <t>GÖKÇEYURT TR-2 35-27-M01022_914055362_914055362</t>
  </si>
  <si>
    <t>24.03.2022 09:09:22</t>
  </si>
  <si>
    <t>24.03.2022 09:54:25</t>
  </si>
  <si>
    <t>K-3247 35-07-K03247_B_56383022_56383022</t>
  </si>
  <si>
    <t>24.03.2022 08:51:00</t>
  </si>
  <si>
    <t>24.03.2022 18:09:12</t>
  </si>
  <si>
    <t>_B_56400285_56400285</t>
  </si>
  <si>
    <t>24.03.2022 09:16:05</t>
  </si>
  <si>
    <t>24.03.2022 17:04:42</t>
  </si>
  <si>
    <t>L-232 BİTLİSLİLER 35-14-L00232_956657468_956657468</t>
  </si>
  <si>
    <t>24.03.2022 09:11:35</t>
  </si>
  <si>
    <t>24.03.2022 09:46:34</t>
  </si>
  <si>
    <t>HACIHALİLLER TR-4 45-71-M01783_A_56391125_56391125</t>
  </si>
  <si>
    <t>24.03.2022 09:09:57</t>
  </si>
  <si>
    <t>24.03.2022 12:27:55</t>
  </si>
  <si>
    <t>K-2732 35-04-K02732_A_56364124_56364124</t>
  </si>
  <si>
    <t>24.03.2022 09:20:00</t>
  </si>
  <si>
    <t>24.03.2022 09:57:36</t>
  </si>
  <si>
    <t>K-3548 35-03-K03548_35-03-K03548_42297466</t>
  </si>
  <si>
    <t>24.03.2022 09:24:00</t>
  </si>
  <si>
    <t>24.03.2022 19:05:36</t>
  </si>
  <si>
    <t>ÖREN TR7 35-27-L00216_98715582_98715582</t>
  </si>
  <si>
    <t>24.03.2022 09:18:58</t>
  </si>
  <si>
    <t>24.03.2022 10:14:10</t>
  </si>
  <si>
    <t>ULUCAK DM-2 35-27-M00331_ULUCAK DM-2/14-ULUCAK DM-2/15 M06_72170828</t>
  </si>
  <si>
    <t>24.03.2022 09:25:41</t>
  </si>
  <si>
    <t>24.03.2022 18:25:27</t>
  </si>
  <si>
    <t>DAĞDERE DM 45-72-M00097_HatBaşıAyırıcı_53140198 M06_53140198</t>
  </si>
  <si>
    <t>24.03.2022 09:27:31</t>
  </si>
  <si>
    <t>24.03.2022 17:09:03</t>
  </si>
  <si>
    <t>ULUCAK DM-2 35-27-M00331_DONANIMLI YEDEK M02_72170824</t>
  </si>
  <si>
    <t>24.03.2022 09:23:12</t>
  </si>
  <si>
    <t>24.03.2022 18:27:58</t>
  </si>
  <si>
    <t>TR-1-4/1 YENİ SANAYİ KABİN 35-20-L00025_D_56359836_56359836</t>
  </si>
  <si>
    <t>24.03.2022 09:28:07</t>
  </si>
  <si>
    <t>24.03.2022 16:51:50</t>
  </si>
  <si>
    <t>TR-77 (M-777) 35-30-M00777_DAĞITIM TRAFO TR-77(M-777) M03_72056893</t>
  </si>
  <si>
    <t>24.03.2022 09:28:26</t>
  </si>
  <si>
    <t>24.03.2022 16:58:51</t>
  </si>
  <si>
    <t>KURTLAR KÖYÜ TR-1 45-86-M00099_B_56386268_56386268</t>
  </si>
  <si>
    <t>24.03.2022 09:31:23</t>
  </si>
  <si>
    <t>24.03.2022 17:20:04</t>
  </si>
  <si>
    <t>K-4378 35-03-K04378_35-03-K04378_41919718</t>
  </si>
  <si>
    <t>24.03.2022 09:33:36</t>
  </si>
  <si>
    <t>24.03.2022 10:18:09</t>
  </si>
  <si>
    <t>İSMET DAĞLI SULAMA GRUBU TR 35-27-M00259_914620613_914620613</t>
  </si>
  <si>
    <t>24.03.2022 09:31:52</t>
  </si>
  <si>
    <t>24.03.2022 10:31:49</t>
  </si>
  <si>
    <t>ÇANDARLI TR-7 35-30-M00007_955326761_955326761</t>
  </si>
  <si>
    <t>24.03.2022 09:40:37</t>
  </si>
  <si>
    <t>24.03.2022 13:35:40</t>
  </si>
  <si>
    <t>KARAALİ DM 45-71-M02127_TOKİ-1 M07_54851156</t>
  </si>
  <si>
    <t>24.03.2022 09:42:36</t>
  </si>
  <si>
    <t>24.03.2022 10:58:22</t>
  </si>
  <si>
    <t>AFŞAR TR-7 TARIMSAL SULAMA 45-79-M00340_45-79-M00340_2356293</t>
  </si>
  <si>
    <t>24.03.2022 09:52:02</t>
  </si>
  <si>
    <t>24.03.2022 11:02:53</t>
  </si>
  <si>
    <t>EBSO TM 35-09-A00001_HatBaşıAyırıcı_53137917 M08_53137917</t>
  </si>
  <si>
    <t>24.03.2022 09:23:04</t>
  </si>
  <si>
    <t>24.03.2022 10:52:41</t>
  </si>
  <si>
    <t>L-157 YEŞİLKENT 35-14-L00157_956661692_956661692</t>
  </si>
  <si>
    <t>24.03.2022 09:54:00</t>
  </si>
  <si>
    <t>24.03.2022 11:04:21</t>
  </si>
  <si>
    <t>KIRKAĞAÇ TR-1/8 45-76-M00249_TR-13 TR-14 M02_79675667</t>
  </si>
  <si>
    <t>24.03.2022 09:10:00</t>
  </si>
  <si>
    <t>24.03.2022 16:55:19</t>
  </si>
  <si>
    <t>K-2711 35-03-K02711_B_56367341_56367341</t>
  </si>
  <si>
    <t>24.03.2022 10:00:00</t>
  </si>
  <si>
    <t>24.03.2022 11:53:01</t>
  </si>
  <si>
    <t>TR-72 45-77-L00072_A_56395092_56395092</t>
  </si>
  <si>
    <t>24.03.2022 10:01:09</t>
  </si>
  <si>
    <t>24.03.2022 17:13:05</t>
  </si>
  <si>
    <t>24.03.2022 10:01:19</t>
  </si>
  <si>
    <t>24.03.2022 17:22:26</t>
  </si>
  <si>
    <t>K-111 35-04-K00111_A A1B_5780468</t>
  </si>
  <si>
    <t>24.03.2022 09:56:03</t>
  </si>
  <si>
    <t>24.03.2022 15:11:00</t>
  </si>
  <si>
    <t>K-2711 35-03-K02711__79390440_79390440</t>
  </si>
  <si>
    <t>24.03.2022 10:01:00</t>
  </si>
  <si>
    <t>24.03.2022 11:58:01</t>
  </si>
  <si>
    <t>MÜTEVELLİ TR-2 45-80-M00101_C_56389026_56389026</t>
  </si>
  <si>
    <t>24.03.2022 10:02:22</t>
  </si>
  <si>
    <t>24.03.2022 10:52:19</t>
  </si>
  <si>
    <t>K-1444 35-04-K01444_99433368_99433368</t>
  </si>
  <si>
    <t>24.03.2022 10:02:50</t>
  </si>
  <si>
    <t>24.03.2022 13:34:44</t>
  </si>
  <si>
    <t>SEDAT TETİKER VE ARK.TARIMSAL SULAMA TR-3 45-72-L00243_45-72-L00243_2352566</t>
  </si>
  <si>
    <t>24.03.2022 09:58:34</t>
  </si>
  <si>
    <t>24.03.2022 11:53:34</t>
  </si>
  <si>
    <t>ÇAPAKLI KÖK 45-78-M01161_HatBaşıAyırıcı_53139861 M06_53139861</t>
  </si>
  <si>
    <t>24.03.2022 10:16:27</t>
  </si>
  <si>
    <t>24.03.2022 11:56:03</t>
  </si>
  <si>
    <t>K-3036 35-04-K03036_D_56355982_56355982</t>
  </si>
  <si>
    <t>24.03.2022 09:00:00</t>
  </si>
  <si>
    <t>24.03.2022 10:30:58</t>
  </si>
  <si>
    <t>TR-25 35-30-L00025_955332781_955332781</t>
  </si>
  <si>
    <t>24.03.2022 10:06:15</t>
  </si>
  <si>
    <t>24.03.2022 14:02:51</t>
  </si>
  <si>
    <t>TR-97 45-78-L00097_953257025_953257025</t>
  </si>
  <si>
    <t>24.03.2022 10:21:59</t>
  </si>
  <si>
    <t>24.03.2022 10:53:15</t>
  </si>
  <si>
    <t>L-269 35-18-L00269_950444739_950444739</t>
  </si>
  <si>
    <t>24.03.2022 10:18:05</t>
  </si>
  <si>
    <t>24.03.2022 15:21:56</t>
  </si>
  <si>
    <t>DÜNDARLI TR-1 35-24-M00202_DIREK TIPI TRAFO HUCRESI H01_2042648</t>
  </si>
  <si>
    <t>24.03.2022 10:22:51</t>
  </si>
  <si>
    <t>24.03.2022 14:21:20</t>
  </si>
  <si>
    <t>KARAHIDIRLI KÖK 35-16-M00718_HatBaşıAyırıcı_53139689 M4_53139689</t>
  </si>
  <si>
    <t>24.03.2022 10:27:31</t>
  </si>
  <si>
    <t>24.03.2022 14:38:34</t>
  </si>
  <si>
    <t>GÜMÜLDÜR M-35 35-25-M00035_7288436 b1b_5940317</t>
  </si>
  <si>
    <t>24.03.2022 10:32:58</t>
  </si>
  <si>
    <t>24.03.2022 14:37:51</t>
  </si>
  <si>
    <t>KARAAĞAÇLI TR-13 45-71-M01075_KARAAĞAÇLI TR-2 M06_2088480</t>
  </si>
  <si>
    <t>24.03.2022 09:03:35</t>
  </si>
  <si>
    <t>24.03.2022 11:38:54</t>
  </si>
  <si>
    <t>L-372 35-18-L00372_49992290_56392658_56392658</t>
  </si>
  <si>
    <t>24.03.2022 10:34:05</t>
  </si>
  <si>
    <t>24.03.2022 13:15:31</t>
  </si>
  <si>
    <t>K-1695 35-04-K01695_D_56370238_56370238</t>
  </si>
  <si>
    <t>24.03.2022 10:38:00</t>
  </si>
  <si>
    <t>24.03.2022 11:00:53</t>
  </si>
  <si>
    <t>GÖLCÜK DM 35-15-L01153_SUBATAN L04_67177011</t>
  </si>
  <si>
    <t>24.03.2022 10:36:36</t>
  </si>
  <si>
    <t>24.03.2022 12:40:49</t>
  </si>
  <si>
    <t>K-731 35-03-K00731_A_56377192_56377192</t>
  </si>
  <si>
    <t>24.03.2022 10:35:01</t>
  </si>
  <si>
    <t>24.03.2022 12:02:22</t>
  </si>
  <si>
    <t>YUKARIKEMER TR-1 45-78-M00621_953288726_953288726</t>
  </si>
  <si>
    <t>24.03.2022 10:38:46</t>
  </si>
  <si>
    <t>24.03.2022 12:49:52</t>
  </si>
  <si>
    <t>L-177 35-18-L00177_C_56372502_56372502</t>
  </si>
  <si>
    <t>24.03.2022 10:52:37</t>
  </si>
  <si>
    <t>24.03.2022 15:16:00</t>
  </si>
  <si>
    <t>PAŞAKÖY TR-3 45-80-M00058_967153189_967153189</t>
  </si>
  <si>
    <t>24.03.2022 10:50:30</t>
  </si>
  <si>
    <t>24.03.2022 11:55:05</t>
  </si>
  <si>
    <t>TR-120 ZEYTİNALANI 35-19-L00120_956688877_956688877</t>
  </si>
  <si>
    <t>24.03.2022 10:54:11</t>
  </si>
  <si>
    <t>24.03.2022 12:48:19</t>
  </si>
  <si>
    <t>SÜLEYMANLI KÖK 35-28-M00606_AYVACIK M11_66870923</t>
  </si>
  <si>
    <t>24.03.2022 11:04:04</t>
  </si>
  <si>
    <t>24.03.2022 12:39:20</t>
  </si>
  <si>
    <t>K-1695 35-04-K01695_E_56370241_56370241</t>
  </si>
  <si>
    <t>24.03.2022 11:15:00</t>
  </si>
  <si>
    <t>ÖDEMİŞ İM 35-15-A00001_DONANIMLI YEDEK L06_83647572</t>
  </si>
  <si>
    <t>24.03.2022 09:43:56</t>
  </si>
  <si>
    <t>24.03.2022 18:03:00</t>
  </si>
  <si>
    <t>YENİFOÇA TR-37 35-23-M00037_950425370_950425370</t>
  </si>
  <si>
    <t>24.03.2022 11:06:04</t>
  </si>
  <si>
    <t>24.03.2022 15:54:12</t>
  </si>
  <si>
    <t>KAYACIK KOŞUBURNU TR-1 45-75-M00216_B_56387813_56387813</t>
  </si>
  <si>
    <t>24.03.2022 11:32:01</t>
  </si>
  <si>
    <t>24.03.2022 12:44:40</t>
  </si>
  <si>
    <t>K-2013 35-08-K02013_914583630_914583630</t>
  </si>
  <si>
    <t>24.03.2022 11:15:43</t>
  </si>
  <si>
    <t>24.03.2022 14:52:02</t>
  </si>
  <si>
    <t>SAKARLI KÖK 45-76-M00046_HatBaşıAyırıcı_53136507 M04_53136507</t>
  </si>
  <si>
    <t>26.03.2022 19:48:49</t>
  </si>
  <si>
    <t>26.03.2022 20:52:33</t>
  </si>
  <si>
    <t>TR-90 35-15-M00090_35-15-M00090_2364916</t>
  </si>
  <si>
    <t>26.03.2022 09:11:29</t>
  </si>
  <si>
    <t>26.03.2022 15:57:31</t>
  </si>
  <si>
    <t>K-152 35-02-K00152_95000119102_95000119102</t>
  </si>
  <si>
    <t>26.03.2022 13:10:51</t>
  </si>
  <si>
    <t>26.03.2022 16:22:00</t>
  </si>
  <si>
    <t>L-4 TEKKE 35-18-L00004_10583769 d1_5944676</t>
  </si>
  <si>
    <t>26.03.2022 17:58:44</t>
  </si>
  <si>
    <t>26.03.2022 19:35:14</t>
  </si>
  <si>
    <t>KIRKAĞAÇ TR-1 45-76-M00001_KIRKAĞAÇ TR-2/TR-3/TR-18/TR-24 M03_72215520</t>
  </si>
  <si>
    <t>26.03.2022 09:03:26</t>
  </si>
  <si>
    <t>26.03.2022 17:52:04</t>
  </si>
  <si>
    <t>TR-81 35-16-L00081_TR-82 L02_71997455</t>
  </si>
  <si>
    <t>26.03.2022 13:48:06</t>
  </si>
  <si>
    <t>26.03.2022 16:52:48</t>
  </si>
  <si>
    <t>DERNEKLİ TR-1 35-20-M00039_955208180_955208180</t>
  </si>
  <si>
    <t>26.03.2022 08:46:27</t>
  </si>
  <si>
    <t>26.03.2022 12:03:23</t>
  </si>
  <si>
    <t>M-639 OLDURUK KÖK 35-03-M00639_M-738  ( GÖLET) M02_42868422</t>
  </si>
  <si>
    <t>26.03.2022 07:32:04</t>
  </si>
  <si>
    <t>26.03.2022 07:42:52</t>
  </si>
  <si>
    <t>SUDELİĞİ KÖK 45-72-L00111_HatBaşıAyırıcı_53139623 L01_53139623</t>
  </si>
  <si>
    <t>26.03.2022 09:48:21</t>
  </si>
  <si>
    <t>26.03.2022 17:49:06</t>
  </si>
  <si>
    <t>PİYADELER KÖK 45-73-M00136_ŞAHYAR M03_66674814</t>
  </si>
  <si>
    <t>26.03.2022 09:02:16</t>
  </si>
  <si>
    <t>26.03.2022 17:44:25</t>
  </si>
  <si>
    <t>L-101 ÇELEBİ 35-18-L00101_954898942_954898942</t>
  </si>
  <si>
    <t>26.03.2022 10:45:45</t>
  </si>
  <si>
    <t>26.03.2022 14:47:26</t>
  </si>
  <si>
    <t>SIĞIRTMAÇLI TR-2 45-79-M00094_A_56396946_56396946</t>
  </si>
  <si>
    <t>26.03.2022 13:54:00</t>
  </si>
  <si>
    <t>26.03.2022 17:14:46</t>
  </si>
  <si>
    <t>TR-19 35-27-M00019__72374041_72374041</t>
  </si>
  <si>
    <t>26.03.2022 09:35:00</t>
  </si>
  <si>
    <t>26.03.2022 10:40:05</t>
  </si>
  <si>
    <t>HACILI TR-1 45-73-M01028_45-73-M01028_2352768</t>
  </si>
  <si>
    <t>26.03.2022 19:50:27</t>
  </si>
  <si>
    <t>26.03.2022 23:16:02</t>
  </si>
  <si>
    <t>PINARLI KÖK 35-20-M00085_HatBaşıAyırıcı_72397519 M05_72397519</t>
  </si>
  <si>
    <t>26.03.2022 08:00:36</t>
  </si>
  <si>
    <t>26.03.2022 10:55:51</t>
  </si>
  <si>
    <t>K-4683Ö ÇAĞLAYAN PLASTİK ÖZEL TR 35-08-K04683Ö_913329889_913329889</t>
  </si>
  <si>
    <t>26.03.2022 04:15:18</t>
  </si>
  <si>
    <t>26.03.2022 10:10:45</t>
  </si>
  <si>
    <t>DIRAZLAR TR-1 45-81-M00223_945623136_945623136</t>
  </si>
  <si>
    <t>26.03.2022 12:06:24</t>
  </si>
  <si>
    <t>26.03.2022 13:51:12</t>
  </si>
  <si>
    <t>SOMA TR-16/3 45-82-M00102_945543070_945543070</t>
  </si>
  <si>
    <t>26.03.2022 12:21:24</t>
  </si>
  <si>
    <t>26.03.2022 14:06:55</t>
  </si>
  <si>
    <t>BÜYÜKBELEN TR-2 45-80-M00067_BELEN KÖK M03_72192138</t>
  </si>
  <si>
    <t>26.03.2022 17:36:46</t>
  </si>
  <si>
    <t>26.03.2022 17:39:07</t>
  </si>
  <si>
    <t>BAŞIBÜYÜK KÖK 45-77-L00158_BAŞIBÜYÜK ÇIKIŞI L05_61353347</t>
  </si>
  <si>
    <t>26.03.2022 10:08:56</t>
  </si>
  <si>
    <t>26.03.2022 10:09:38</t>
  </si>
  <si>
    <t>K-4457 35-01-K04457_911473720_911473720</t>
  </si>
  <si>
    <t>26.03.2022 18:11:15</t>
  </si>
  <si>
    <t>26.03.2022 19:30:16</t>
  </si>
  <si>
    <t>ÇAKALTEPE TR-7 35-22-M00794_C_56407172_56407172</t>
  </si>
  <si>
    <t>26.03.2022 11:09:44</t>
  </si>
  <si>
    <t>26.03.2022 13:06:02</t>
  </si>
  <si>
    <t>MORDOĞAN TR-24 35-21-L00210_50054632 B1_50054802</t>
  </si>
  <si>
    <t>26.03.2022 09:12:57</t>
  </si>
  <si>
    <t>26.03.2022 12:23:32</t>
  </si>
  <si>
    <t>KARAKUYU-7 35-26-M00446_35-26-M00446_2364461</t>
  </si>
  <si>
    <t>26.03.2022 09:43:00</t>
  </si>
  <si>
    <t>26.03.2022 15:23:30</t>
  </si>
  <si>
    <t>HASAN KARALI SULAMA GRUBU 35-29-M00197_A_56361045_56361045</t>
  </si>
  <si>
    <t>26.03.2022 13:17:06</t>
  </si>
  <si>
    <t>26.03.2022 13:51:27</t>
  </si>
  <si>
    <t>M-462 BELENAŞI 35-03-M00462_35-03-M00462_82408846</t>
  </si>
  <si>
    <t>Trafo Bakım Çalışması</t>
  </si>
  <si>
    <t>26.03.2022 11:59:00</t>
  </si>
  <si>
    <t>26.03.2022 13:46:07</t>
  </si>
  <si>
    <t>K-4286 35-02-K04286_TRAFO K03_2066695</t>
  </si>
  <si>
    <t>26.03.2022 18:50:01</t>
  </si>
  <si>
    <t>26.03.2022 19:38:23</t>
  </si>
  <si>
    <t>REMZİ DEMİRBAĞ SULAMA GRUBU 35-29-M00196_A_56360451_56360451</t>
  </si>
  <si>
    <t>26.03.2022 15:35:56</t>
  </si>
  <si>
    <t>26.03.2022 18:17:51</t>
  </si>
  <si>
    <t>GÜMÜLDÜR DM 35-25-M00100_BARAJ M01_2054403</t>
  </si>
  <si>
    <t>26.03.2022 17:30:38</t>
  </si>
  <si>
    <t>26.03.2022 17:39:35</t>
  </si>
  <si>
    <t>UFUK KÖK 35-23-M00376_BAĞYURDU M01_72203869</t>
  </si>
  <si>
    <t>26.03.2022 10:33:49</t>
  </si>
  <si>
    <t>26.03.2022 11:39:20</t>
  </si>
  <si>
    <t>K-1463 35-01-K01463_D_56362728_56362728</t>
  </si>
  <si>
    <t>26.03.2022 16:48:26</t>
  </si>
  <si>
    <t>26.03.2022 17:53:43</t>
  </si>
  <si>
    <t>VELİ BALCI VE ARK. TARIMSAL SULAMA-3 45-72-L00588_45-72-L00588_2352370</t>
  </si>
  <si>
    <t>AG Kablo Başlığı Arızası</t>
  </si>
  <si>
    <t>26.03.2022 17:23:24</t>
  </si>
  <si>
    <t>26.03.2022 19:54:51</t>
  </si>
  <si>
    <t>SARISU TR-2 35-31-L00080_47816831_56352419_56352419</t>
  </si>
  <si>
    <t>26.03.2022 12:22:35</t>
  </si>
  <si>
    <t>26.03.2022 17:23:11</t>
  </si>
  <si>
    <t>YAĞCILAR TR-5 35-19-M00230_956685355_956685355</t>
  </si>
  <si>
    <t>26.03.2022 19:38:22</t>
  </si>
  <si>
    <t>26.03.2022 20:40:24</t>
  </si>
  <si>
    <t>K-4112 35-08-K04112_B_56383997_56383997</t>
  </si>
  <si>
    <t>Yangın</t>
  </si>
  <si>
    <t>26.03.2022 06:13:54</t>
  </si>
  <si>
    <t>26.03.2022 08:54:35</t>
  </si>
  <si>
    <t>GÜMÜLDÜR DM-2 (M-6) 35-25-M00006_955260119_955260119</t>
  </si>
  <si>
    <t>26.03.2022 15:01:53</t>
  </si>
  <si>
    <t>26.03.2022 16:42:45</t>
  </si>
  <si>
    <t>TR-2/18 (YAYLAKAPI) 45-83-L00018_TR-2/19 L01_2325963</t>
  </si>
  <si>
    <t>26.03.2022 11:41:08</t>
  </si>
  <si>
    <t>26.03.2022 12:31:15</t>
  </si>
  <si>
    <t>DM-25/18 45-71-M00366_45-71-M00366_72052921</t>
  </si>
  <si>
    <t>26.03.2022 10:05:28</t>
  </si>
  <si>
    <t>26.03.2022 17:03:12</t>
  </si>
  <si>
    <t>TR-15 ( M-715) 35-30-M00715_TR-30 M04_2103431</t>
  </si>
  <si>
    <t>26.03.2022 21:41:22</t>
  </si>
  <si>
    <t>26.03.2022 23:00:54</t>
  </si>
  <si>
    <t>ARSLANLAR TM 35-26-A00004_SANAYİ-2 M11_2305578</t>
  </si>
  <si>
    <t>26.03.2022 10:15:25</t>
  </si>
  <si>
    <t>26.03.2022 10:42:46</t>
  </si>
  <si>
    <t>BOSTANLAR TR-1 45-71-M02367_953194736_953194736</t>
  </si>
  <si>
    <t>26.03.2022 11:49:36</t>
  </si>
  <si>
    <t>26.03.2022 15:53:38</t>
  </si>
  <si>
    <t>ZEYTİNALAN İM 35-19-A00002_ZEYTİNALAN TR-101 L10_2051677</t>
  </si>
  <si>
    <t>26.03.2022 02:27:45</t>
  </si>
  <si>
    <t>26.03.2022 03:22:39</t>
  </si>
  <si>
    <t>ÜÇPINAR DM 45-71-M00183_PELİTALAN M03_72249125</t>
  </si>
  <si>
    <t>26.03.2022 04:36:07</t>
  </si>
  <si>
    <t>26.03.2022 04:41:33</t>
  </si>
  <si>
    <t>DİNDARLI KÖK TR-3 KAKLIK 45-79-M00395_ALEMŞAHLI M05_72035370</t>
  </si>
  <si>
    <t>26.03.2022 10:21:26</t>
  </si>
  <si>
    <t>26.03.2022 10:23:56</t>
  </si>
  <si>
    <t>DERBENTALTI TARIMSAL SULAMA TR-9 45-83-M00578_45-83-M00578_2355273</t>
  </si>
  <si>
    <t>26.03.2022 20:35:13</t>
  </si>
  <si>
    <t>26.03.2022 22:12:42</t>
  </si>
  <si>
    <t>26.03.2022 17:00:04</t>
  </si>
  <si>
    <t>26.03.2022 18:18:05</t>
  </si>
  <si>
    <t>ŞEMİKLER TM 35-04-A00003_VADİ EVLERİ M02_2310727</t>
  </si>
  <si>
    <t>26.03.2022 12:16:35</t>
  </si>
  <si>
    <t>26.03.2022 13:02:00</t>
  </si>
  <si>
    <t>L-438 35-18-L00438_950465158_950465158</t>
  </si>
  <si>
    <t>26.03.2022 08:10:23</t>
  </si>
  <si>
    <t>26.03.2022 09:14:01</t>
  </si>
  <si>
    <t>PINARLI KÖK 35-20-M00085_TR-1 M05_72358822</t>
  </si>
  <si>
    <t>26.03.2022 09:16:57</t>
  </si>
  <si>
    <t>26.03.2022 10:26:43</t>
  </si>
  <si>
    <t>MERSİN MAH. 35-20-M00036_7523070_56376441_56376441</t>
  </si>
  <si>
    <t>26.03.2022 14:36:23</t>
  </si>
  <si>
    <t>26.03.2022 19:25:02</t>
  </si>
  <si>
    <t>BAĞARASI TR-10 KÖK 35-23-M00179_ESKİİBAĞARASI M02_72143182</t>
  </si>
  <si>
    <t>26.03.2022 18:22:42</t>
  </si>
  <si>
    <t>26.03.2022 18:45:31</t>
  </si>
  <si>
    <t>M-650 35-02-M00650_M-652 M02_2103541</t>
  </si>
  <si>
    <t>26.03.2022 17:39:45</t>
  </si>
  <si>
    <t>26.03.2022 17:56:25</t>
  </si>
  <si>
    <t>MENEMEN TR-24 35-28-L00024_953386868_953386868</t>
  </si>
  <si>
    <t>26.03.2022 19:39:45</t>
  </si>
  <si>
    <t>26.03.2022 20:22:17</t>
  </si>
  <si>
    <t>ASARLIK DM-2/1 35-28-M00186_35-28-M00186_66527415</t>
  </si>
  <si>
    <t>26.03.2022 08:59:08</t>
  </si>
  <si>
    <t>26.03.2022 12:56:27</t>
  </si>
  <si>
    <t>GÜZELKÖY KÖK 45-71-M00123_VEZİROĞLU M04_50218021</t>
  </si>
  <si>
    <t>26.03.2022 09:04:36</t>
  </si>
  <si>
    <t>26.03.2022 16:57:05</t>
  </si>
  <si>
    <t>TR-2/19 45-83-L00019_48136812_56384785_56384785</t>
  </si>
  <si>
    <t>26.03.2022 11:47:44</t>
  </si>
  <si>
    <t>26.03.2022 18:16:47</t>
  </si>
  <si>
    <t>L-469 35-18-L00469_11133609_56357314_56357314</t>
  </si>
  <si>
    <t>26.03.2022 15:58:15</t>
  </si>
  <si>
    <t>26.03.2022 19:56:00</t>
  </si>
  <si>
    <t>26.03.2022 09:01:32</t>
  </si>
  <si>
    <t>26.03.2022 10:44:40</t>
  </si>
  <si>
    <t>OĞLANANASI TR-5 KÖK 35-22-M00092_OĞLANANASI TR-2/TR-3/TR-4/TR-6 M03_72111100</t>
  </si>
  <si>
    <t>26.03.2022 10:07:38</t>
  </si>
  <si>
    <t>26.03.2022 10:46:27</t>
  </si>
  <si>
    <t>K-705 35-02-K00705_TRAFO K01_2126699</t>
  </si>
  <si>
    <t>26.03.2022 09:19:00</t>
  </si>
  <si>
    <t>26.03.2022 12:57:35</t>
  </si>
  <si>
    <t>SAĞANCI İM 35-16-A00003_YAVAŞÇA L06_2073457</t>
  </si>
  <si>
    <t>26.03.2022 10:58:02</t>
  </si>
  <si>
    <t>26.03.2022 11:24:28</t>
  </si>
  <si>
    <t>DEREKÖY KÖK 45-82-M00153_KARANLIKDERE-2 M07_73816018</t>
  </si>
  <si>
    <t>26.03.2022 08:17:34</t>
  </si>
  <si>
    <t>26.03.2022 14:04:50</t>
  </si>
  <si>
    <t>M-1846 35-01-M01846_913301339_913301339</t>
  </si>
  <si>
    <t>26.03.2022 20:16:42</t>
  </si>
  <si>
    <t>26.03.2022 21:42:25</t>
  </si>
  <si>
    <t>ASARLIK TR-14 KÖK 35-28-M00168_953376961_953376961</t>
  </si>
  <si>
    <t>26.03.2022 17:07:57</t>
  </si>
  <si>
    <t>26.03.2022 18:38:29</t>
  </si>
  <si>
    <t>L-47 DENİZKENT SİTESİ 35-14-L00047_956639914_956639914</t>
  </si>
  <si>
    <t>26.03.2022 08:58:27</t>
  </si>
  <si>
    <t>26.03.2022 10:19:58</t>
  </si>
  <si>
    <t>DİKİLİ İM 35-30-A00001_DONANIMLI YEDEK L05_72357043</t>
  </si>
  <si>
    <t>26.03.2022 20:53:26</t>
  </si>
  <si>
    <t>26.03.2022 21:53:42</t>
  </si>
  <si>
    <t>MAVİ KÖY SİTESİ M-352 35-30-M00352_A_65498169_65498169</t>
  </si>
  <si>
    <t>26.03.2022 12:36:17</t>
  </si>
  <si>
    <t>26.03.2022 14:00:24</t>
  </si>
  <si>
    <t>MURADİYE TR-3 45-71-M02147_953221843_953221843</t>
  </si>
  <si>
    <t>26.03.2022 18:53:00</t>
  </si>
  <si>
    <t>26.03.2022 21:46:27</t>
  </si>
  <si>
    <t>SUBAŞI TR-2 45-73-M00820_945645792_945645792</t>
  </si>
  <si>
    <t>26.03.2022 22:13:19</t>
  </si>
  <si>
    <t>26.03.2022 23:10:54</t>
  </si>
  <si>
    <t>YENİŞEHİR TR-4 35-31-L00112_47864153_56393705_56393705</t>
  </si>
  <si>
    <t>26.03.2022 07:26:46</t>
  </si>
  <si>
    <t>26.03.2022 08:57:20</t>
  </si>
  <si>
    <t>TR-80 35-19-L00080_95000620224_95000620224</t>
  </si>
  <si>
    <t>26.03.2022 09:31:01</t>
  </si>
  <si>
    <t>26.03.2022 11:26:35</t>
  </si>
  <si>
    <t>KUŞÇULAR DM-2 35-19-M00515__81571128_81571128</t>
  </si>
  <si>
    <t>26.03.2022 13:53:43</t>
  </si>
  <si>
    <t>26.03.2022 15:51:39</t>
  </si>
  <si>
    <t>SARIGÖL DM 45-79-M00069_ULUDERBENT FİDERİ M16_2076610</t>
  </si>
  <si>
    <t>29.03.2022 17:09:45</t>
  </si>
  <si>
    <t>29.03.2022 17:47:40</t>
  </si>
  <si>
    <t>ÇİÇEKLİ KÖK 45-75-M00070_HatBaşıAyırıcı_53135616 M03_53135616</t>
  </si>
  <si>
    <t>29.03.2022 16:47:48</t>
  </si>
  <si>
    <t>29.03.2022 18:06:01</t>
  </si>
  <si>
    <t>AŞAĞIKIRIKLAR DM 35-16-M00448_TOPÇAM M05_2115968</t>
  </si>
  <si>
    <t>29.03.2022 17:22:10</t>
  </si>
  <si>
    <t>29.03.2022 18:34:33</t>
  </si>
  <si>
    <t>AYAZÖREN TR-1 45-77-L00107_945498310_945498310</t>
  </si>
  <si>
    <t>29.03.2022 17:13:56</t>
  </si>
  <si>
    <t>29.03.2022 19:06:54</t>
  </si>
  <si>
    <t>DM-14/22 45-71-M00545_953242440_953242440</t>
  </si>
  <si>
    <t>29.03.2022 17:21:54</t>
  </si>
  <si>
    <t>29.03.2022 19:58:35</t>
  </si>
  <si>
    <t>DM-2 45-71-M00002_953186986_953186986</t>
  </si>
  <si>
    <t>29.03.2022 17:36:48</t>
  </si>
  <si>
    <t>29.03.2022 19:08:58</t>
  </si>
  <si>
    <t>KÜÇÜKKALE KÖK 35-29-L00036_HatBaşıAyırıcı_53133469 L03_53133469</t>
  </si>
  <si>
    <t>29.03.2022 17:35:34</t>
  </si>
  <si>
    <t>29.03.2022 19:54:15</t>
  </si>
  <si>
    <t>ULUCAK DM-2/10 35-27-M00337_D_56364881_56364881</t>
  </si>
  <si>
    <t>29.03.2022 17:35:20</t>
  </si>
  <si>
    <t>29.03.2022 18:39:03</t>
  </si>
  <si>
    <t>SOMA A SANTRALİ İM/DM 45-82-A00001_DENİŞ-1 M11_2324953</t>
  </si>
  <si>
    <t>29.03.2022 17:39:54</t>
  </si>
  <si>
    <t>29.03.2022 18:11:42</t>
  </si>
  <si>
    <t>L-231 35-18-L00231_950440533_950440533</t>
  </si>
  <si>
    <t>29.03.2022 17:44:04</t>
  </si>
  <si>
    <t>29.03.2022 21:22:07</t>
  </si>
  <si>
    <t>K-4444 35-08-K04444_97661267_97661267</t>
  </si>
  <si>
    <t>29.03.2022 17:50:34</t>
  </si>
  <si>
    <t>29.03.2022 19:12:24</t>
  </si>
  <si>
    <t>M-2165 35-09-M02165__72410814_72410814</t>
  </si>
  <si>
    <t>29.03.2022 18:09:39</t>
  </si>
  <si>
    <t>29.03.2022 18:30:51</t>
  </si>
  <si>
    <t>L-191 35-18-L00191_35-18-L00191_2356937</t>
  </si>
  <si>
    <t>29.03.2022 18:10:52</t>
  </si>
  <si>
    <t>29.03.2022 19:22:42</t>
  </si>
  <si>
    <t>29.03.2022 18:17:12</t>
  </si>
  <si>
    <t>29.03.2022 18:27:50</t>
  </si>
  <si>
    <t>UZUNBURUN TR-1 45-71-M01048_953224061_953224061</t>
  </si>
  <si>
    <t>29.03.2022 18:13:36</t>
  </si>
  <si>
    <t>30.03.2022 00:46:35</t>
  </si>
  <si>
    <t>AĞAÇ İŞLERİ TR-8 35-22-M00144_35-22-M00144_2373249</t>
  </si>
  <si>
    <t>29.03.2022 18:22:08</t>
  </si>
  <si>
    <t>29.03.2022 18:48:21</t>
  </si>
  <si>
    <t>DM-5/TR-14 45-72-M00621_956511347_956511347</t>
  </si>
  <si>
    <t>29.03.2022 18:28:47</t>
  </si>
  <si>
    <t>29.03.2022 20:06:31</t>
  </si>
  <si>
    <t>ALİ ÖCAL TARIMSAL SULAMA TR 35-30-L00209_C_56400771_56400771</t>
  </si>
  <si>
    <t>29.03.2022 18:37:36</t>
  </si>
  <si>
    <t>29.03.2022 21:24:29</t>
  </si>
  <si>
    <t>_B_56387461_56387461</t>
  </si>
  <si>
    <t>29.03.2022 18:47:56</t>
  </si>
  <si>
    <t>29.03.2022 20:05:31</t>
  </si>
  <si>
    <t>BALABANLI TR-1 35-15-L00965_C_56368956_56368956</t>
  </si>
  <si>
    <t>29.03.2022 18:53:34</t>
  </si>
  <si>
    <t>29.03.2022 19:44:47</t>
  </si>
  <si>
    <t>M-475 (DM-3/24) 35-17-M00475_950303198_950303198</t>
  </si>
  <si>
    <t>29.03.2022 19:00:54</t>
  </si>
  <si>
    <t>29.03.2022 19:44:48</t>
  </si>
  <si>
    <t>PINARLI TR-10 35-20-M00095__72554211_72554211</t>
  </si>
  <si>
    <t>29.03.2022 19:01:33</t>
  </si>
  <si>
    <t>29.03.2022 20:22:00</t>
  </si>
  <si>
    <t>GERENKÖY TR-2 35-23-M00148_950427896_950427896</t>
  </si>
  <si>
    <t>29.03.2022 19:09:00</t>
  </si>
  <si>
    <t>29.03.2022 20:13:42</t>
  </si>
  <si>
    <t>K-1188 35-01-K01188_912166880_912166880</t>
  </si>
  <si>
    <t>29.03.2022 19:15:26</t>
  </si>
  <si>
    <t>29.03.2022 20:29:42</t>
  </si>
  <si>
    <t>K-111 35-04-K00111_912393629_912393629</t>
  </si>
  <si>
    <t>29.03.2022 19:26:41</t>
  </si>
  <si>
    <t>29.03.2022 21:56:42</t>
  </si>
  <si>
    <t>GÖRDES TR-7 45-75-M00342_945605826_945605826</t>
  </si>
  <si>
    <t>29.03.2022 19:55:07</t>
  </si>
  <si>
    <t>29.03.2022 20:47:54</t>
  </si>
  <si>
    <t>M-2908 35-02-M02908_F_56378679_56378679</t>
  </si>
  <si>
    <t>29.03.2022 19:59:59</t>
  </si>
  <si>
    <t>29.03.2022 20:54:15</t>
  </si>
  <si>
    <t>DM-2/2 ESKİ KUYUYANI 35-18-L00583_950454459_950454459</t>
  </si>
  <si>
    <t>29.03.2022 19:59:37</t>
  </si>
  <si>
    <t>29.03.2022 21:56:44</t>
  </si>
  <si>
    <t>K-1188 35-01-K01188_A_56362414_56362414</t>
  </si>
  <si>
    <t>29.03.2022 19:45:22</t>
  </si>
  <si>
    <t>29.03.2022 20:45:36</t>
  </si>
  <si>
    <t>K-494 35-01-K00494_35-01-K00494_2370285</t>
  </si>
  <si>
    <t>29.03.2022 20:09:38</t>
  </si>
  <si>
    <t>29.03.2022 20:50:45</t>
  </si>
  <si>
    <t>K-4408 35-01-K04408_911356353_911356353</t>
  </si>
  <si>
    <t>29.03.2022 20:07:35</t>
  </si>
  <si>
    <t>29.03.2022 21:07:32</t>
  </si>
  <si>
    <t>NAİME KÖY-1 35-26-L00340_956612270_956612270</t>
  </si>
  <si>
    <t>29.03.2022 20:21:24</t>
  </si>
  <si>
    <t>29.03.2022 21:13:43</t>
  </si>
  <si>
    <t>SOMA A SANTRALİ İM/DM 45-82-A00001_DENİŞ-1 M11_2091632</t>
  </si>
  <si>
    <t>29.03.2022 20:39:56</t>
  </si>
  <si>
    <t>29.03.2022 21:25:44</t>
  </si>
  <si>
    <t>TR-2/11 45-72-L00011_A_56385786_56385786</t>
  </si>
  <si>
    <t>29.03.2022 20:31:06</t>
  </si>
  <si>
    <t>30.03.2022 00:46:50</t>
  </si>
  <si>
    <t>KOCAOBA KÖK-7 35-30-L00200_KOCAOBA L04_72060170</t>
  </si>
  <si>
    <t>29.03.2022 20:51:26</t>
  </si>
  <si>
    <t>29.03.2022 22:57:33</t>
  </si>
  <si>
    <t>TR-55 35-30-L00055_955328281_955328281</t>
  </si>
  <si>
    <t>29.03.2022 21:04:56</t>
  </si>
  <si>
    <t>30.03.2022 01:20:49</t>
  </si>
  <si>
    <t>SİYEKLİ KÖK 45-71-M00185_HatBaşıAyırıcı_53134599 M05_53134599</t>
  </si>
  <si>
    <t>29.03.2022 21:05:04</t>
  </si>
  <si>
    <t>30.03.2022 02:11:02</t>
  </si>
  <si>
    <t>SANCAKLI TR-6 35-22-M00155__81569927_81569927</t>
  </si>
  <si>
    <t>29.03.2022 21:16:11</t>
  </si>
  <si>
    <t>29.03.2022 22:12:24</t>
  </si>
  <si>
    <t>KAYACIK TR-1 45-75-M00209_945617460_945617460</t>
  </si>
  <si>
    <t>29.03.2022 21:15:35</t>
  </si>
  <si>
    <t>29.03.2022 23:20:44</t>
  </si>
  <si>
    <t>KAYNARPINAR TR-1 35-21-L00116_953360322_953360322</t>
  </si>
  <si>
    <t>29.03.2022 21:31:47</t>
  </si>
  <si>
    <t>29.03.2022 22:44:25</t>
  </si>
  <si>
    <t>L-270 35-18-L00270_B_56366852_56366852</t>
  </si>
  <si>
    <t>29.03.2022 21:53:32</t>
  </si>
  <si>
    <t>29.03.2022 23:55:18</t>
  </si>
  <si>
    <t>29.03.2022 21:44:36</t>
  </si>
  <si>
    <t>30.03.2022 00:23:58</t>
  </si>
  <si>
    <t>ERGENLİ TR-1 35-20-L00250_955209827_955209827</t>
  </si>
  <si>
    <t>29.03.2022 21:44:31</t>
  </si>
  <si>
    <t>29.03.2022 22:38:14</t>
  </si>
  <si>
    <t>OĞLANANASI TR-3 35-22-M00257_955257434_955257434</t>
  </si>
  <si>
    <t>29.03.2022 22:12:45</t>
  </si>
  <si>
    <t>29.03.2022 23:34:38</t>
  </si>
  <si>
    <t>SARUHANLI TR-10 45-80-M00010_956562672_956562672</t>
  </si>
  <si>
    <t>29.03.2022 22:32:32</t>
  </si>
  <si>
    <t>29.03.2022 23:48:43</t>
  </si>
  <si>
    <t>SOMA A SANTRALİ İM/DM 45-82-A00001_DENİŞ-2 M12_2324964</t>
  </si>
  <si>
    <t>29.03.2022 23:32:20</t>
  </si>
  <si>
    <t>30.03.2022 00:26:06</t>
  </si>
  <si>
    <t>M-1643 35-04-M01643_947619368_947619368</t>
  </si>
  <si>
    <t>29.03.2022 23:37:44</t>
  </si>
  <si>
    <t>30.03.2022 01:11:27</t>
  </si>
  <si>
    <t>SİYEKLİ KÖK 45-71-M00185_MALDAN M05_72256924</t>
  </si>
  <si>
    <t>30.03.2022 01:49:26</t>
  </si>
  <si>
    <t>30.03.2022 01:54:35</t>
  </si>
  <si>
    <t>M-2908 35-02-M02908_B_56378661_56378661</t>
  </si>
  <si>
    <t>30.03.2022 05:49:04</t>
  </si>
  <si>
    <t>30.03.2022 07:28:49</t>
  </si>
  <si>
    <t>DM-3 (TR-16) 35-15-M00016_DONANIMLI YEDEK M07_67054320</t>
  </si>
  <si>
    <t>30.03.2022 06:24:18</t>
  </si>
  <si>
    <t>30.03.2022 07:08:03</t>
  </si>
  <si>
    <t>M-2647 35-04-M02647_97451933_97451933</t>
  </si>
  <si>
    <t>30.03.2022 06:53:06</t>
  </si>
  <si>
    <t>30.03.2022 12:54:32</t>
  </si>
  <si>
    <t>KARGIN KÖK 45-71-M00095_AYTEKİNLER ESKİ HARMANDALI M07_2076259</t>
  </si>
  <si>
    <t>30.03.2022 07:13:10</t>
  </si>
  <si>
    <t>30.03.2022 07:13:58</t>
  </si>
  <si>
    <t>TÜRKELLİ DM (TR-4) 35-28-M00368_KESİKKÖY M12_56298997</t>
  </si>
  <si>
    <t>30.03.2022 07:51:38</t>
  </si>
  <si>
    <t>30.03.2022 07:52:48</t>
  </si>
  <si>
    <t>ARMUTLU İM 35-27-A00001_ÇUKURBAĞ L10_2307557</t>
  </si>
  <si>
    <t>30.03.2022 07:42:58</t>
  </si>
  <si>
    <t>30.03.2022 08:38:00</t>
  </si>
  <si>
    <t>30.03.2022 08:03:14</t>
  </si>
  <si>
    <t>30.03.2022 08:20:02</t>
  </si>
  <si>
    <t>BAŞOVA DEREBEBEKLER TR-3 35-15-L00488_A_56367922_56367922</t>
  </si>
  <si>
    <t>30.03.2022 08:03:30</t>
  </si>
  <si>
    <t>30.03.2022 11:16:59</t>
  </si>
  <si>
    <t>HALİLLER KÖK 35-31-L00228_HatBaşıAyırıcı_66346626 L011_66346626</t>
  </si>
  <si>
    <t>30.03.2022 08:10:53</t>
  </si>
  <si>
    <t>30.03.2022 09:59:49</t>
  </si>
  <si>
    <t>SELİMŞAHLAR TR-2 45-71-M00137_HatBaşıAyırıcı_53135159 M03_53135159</t>
  </si>
  <si>
    <t>30.03.2022 08:15:48</t>
  </si>
  <si>
    <t>30.03.2022 08:16:10</t>
  </si>
  <si>
    <t>ATAKÖY TR-1 35-22-M00190_DIREK TIPI TRAFO HUCRESI H01_2126880</t>
  </si>
  <si>
    <t>OG Hatta Yabancı Cisim</t>
  </si>
  <si>
    <t>30.03.2022 08:28:08</t>
  </si>
  <si>
    <t>30.03.2022 10:09:40</t>
  </si>
  <si>
    <t>KARAOĞLANLI TR-5 45-71-M00568_A_56392393_56392393</t>
  </si>
  <si>
    <t>30.03.2022 08:28:58</t>
  </si>
  <si>
    <t>30.03.2022 13:35:25</t>
  </si>
  <si>
    <t>YEŞİLYURT DM 45-73-M00476_HatBaşıAyırıcı_53135540 M04_53135540</t>
  </si>
  <si>
    <t>30.03.2022 08:28:02</t>
  </si>
  <si>
    <t>30.03.2022 12:18:57</t>
  </si>
  <si>
    <t>SELİMŞAHLAR TR-2 45-71-M00137_HatBaşıAyırıcı_53135247 M03_53135247</t>
  </si>
  <si>
    <t>30.03.2022 08:39:19</t>
  </si>
  <si>
    <t>30.03.2022 10:41:41</t>
  </si>
  <si>
    <t>TR-1 35-15-M00001_48879820_56381287_56381287</t>
  </si>
  <si>
    <t>30.03.2022 07:49:52</t>
  </si>
  <si>
    <t>30.03.2022 09:02:47</t>
  </si>
  <si>
    <t>KIZILCAOVA TR-4 35-20-L00173_12188335_56375978_56375978</t>
  </si>
  <si>
    <t>30.03.2022 08:48:28</t>
  </si>
  <si>
    <t>30.03.2022 09:58:38</t>
  </si>
  <si>
    <t>M-2518 35-02-M02518__81571327_81571327</t>
  </si>
  <si>
    <t>30.03.2022 08:54:40</t>
  </si>
  <si>
    <t>30.03.2022 11:18:40</t>
  </si>
  <si>
    <t>30.03.2022 08:55:18</t>
  </si>
  <si>
    <t>30.03.2022 17:04:20</t>
  </si>
  <si>
    <t>K-4287 35-01-K04287_912988200_912988200</t>
  </si>
  <si>
    <t>30.03.2022 08:54:28</t>
  </si>
  <si>
    <t>30.03.2022 11:00:07</t>
  </si>
  <si>
    <t>MURADİYE TR-2 SU DEPOSU 45-71-M00199_D_60985261_60985261</t>
  </si>
  <si>
    <t>30.03.2022 08:59:29</t>
  </si>
  <si>
    <t>30.03.2022 16:52:39</t>
  </si>
  <si>
    <t>HEYBELİ TR-2 45-80-M00095_956540890_956540890</t>
  </si>
  <si>
    <t>30.03.2022 08:55:20</t>
  </si>
  <si>
    <t>30.03.2022 09:46:22</t>
  </si>
  <si>
    <t>SUBAŞI-2 35-26-L00329_35-26-L00329_2349973</t>
  </si>
  <si>
    <t>30.03.2022 09:02:52</t>
  </si>
  <si>
    <t>30.03.2022 18:14:23</t>
  </si>
  <si>
    <t>TR-2/58 (GÜLLÜPINAR) 45-83-L00058_DAĞITIM TRAFOSU TR-2/58 L06_2082858</t>
  </si>
  <si>
    <t>30.03.2022 09:03:02</t>
  </si>
  <si>
    <t>30.03.2022 17:08:06</t>
  </si>
  <si>
    <t>L-182 35-18-L00182_950460288_950460288</t>
  </si>
  <si>
    <t>30.03.2022 08:59:55</t>
  </si>
  <si>
    <t>30.03.2022 11:24:44</t>
  </si>
  <si>
    <t>ALAŞEHİR TR-24 45-73-M00024_945685286_945685286</t>
  </si>
  <si>
    <t>01.03.2022 00:00:03</t>
  </si>
  <si>
    <t>01.03.2022 01:51:56</t>
  </si>
  <si>
    <t>M-7 35-18-M00007_8634667_56368138_56368138</t>
  </si>
  <si>
    <t>01.03.2022 01:46:19</t>
  </si>
  <si>
    <t>01.03.2022 03:56:57</t>
  </si>
  <si>
    <t>MORALILAR İM 45-72-A00002_PINARCIK L03_2097901</t>
  </si>
  <si>
    <t>01.03.2022 01:55:09</t>
  </si>
  <si>
    <t>01.03.2022 01:55:39</t>
  </si>
  <si>
    <t>TR-155 ZEYTİNALANI 35-19-L00155_956670356_956670356</t>
  </si>
  <si>
    <t>01.03.2022 01:54:29</t>
  </si>
  <si>
    <t>01.03.2022 02:42:23</t>
  </si>
  <si>
    <t>GERENKÖY TR-5 35-23-M00151_GERENKÖY TR-4 M01_72154550</t>
  </si>
  <si>
    <t>01.03.2022 02:29:49</t>
  </si>
  <si>
    <t>01.03.2022 03:19:17</t>
  </si>
  <si>
    <t>K-2361 35-02-K02361_913046362_913046362</t>
  </si>
  <si>
    <t>01.03.2022 02:39:30</t>
  </si>
  <si>
    <t>01.03.2022 05:50:45</t>
  </si>
  <si>
    <t>DM-14/12A 45-71-M02425_953243587_953243587</t>
  </si>
  <si>
    <t>01.03.2022 06:43:01</t>
  </si>
  <si>
    <t>01.03.2022 07:34:40</t>
  </si>
  <si>
    <t>K-1478 35-03-K01478_910348762_910348762</t>
  </si>
  <si>
    <t>01.03.2022 06:59:53</t>
  </si>
  <si>
    <t>01.03.2022 08:46:27</t>
  </si>
  <si>
    <t>K-2361 35-02-K02361_E e1b_5849779</t>
  </si>
  <si>
    <t>01.03.2022 06:59:33</t>
  </si>
  <si>
    <t>01.03.2022 15:09:01</t>
  </si>
  <si>
    <t>TR-4 METROPOLİS 35-26-M00004_6842019_56358458_56358458</t>
  </si>
  <si>
    <t>01.03.2022 07:13:11</t>
  </si>
  <si>
    <t>01.03.2022 08:34:20</t>
  </si>
  <si>
    <t>GÜNEŞLİ KÖK 45-75-M00056_SALUR M03_67577911</t>
  </si>
  <si>
    <t>01.03.2022 07:37:09</t>
  </si>
  <si>
    <t>01.03.2022 08:32:16</t>
  </si>
  <si>
    <t>01.03.2022 07:38:57</t>
  </si>
  <si>
    <t>01.03.2022 08:23:44</t>
  </si>
  <si>
    <t>01.03.2022 07:48:58</t>
  </si>
  <si>
    <t>01.03.2022 09:11:00</t>
  </si>
  <si>
    <t>M-1298 35-03-M01298_910196441_910196441</t>
  </si>
  <si>
    <t>01.03.2022 08:11:13</t>
  </si>
  <si>
    <t>01.03.2022 10:15:57</t>
  </si>
  <si>
    <t>DM-2/18 (YENİHAN) 45-71-M00155_953216747_953216747</t>
  </si>
  <si>
    <t>01.03.2022 08:11:48</t>
  </si>
  <si>
    <t>01.03.2022 10:10:19</t>
  </si>
  <si>
    <t>YENİKÖY YÖRÜKLER MAH. TR-5 35-15-L00505__83007478_83007478</t>
  </si>
  <si>
    <t>01.03.2022 08:32:37</t>
  </si>
  <si>
    <t>01.03.2022 10:14:47</t>
  </si>
  <si>
    <t>DM-9 45-71-M00386_DM-11 F TURGUT ÖZAL-2 M08_66182331</t>
  </si>
  <si>
    <t>01.03.2022 08:35:40</t>
  </si>
  <si>
    <t>01.03.2022 08:54:24</t>
  </si>
  <si>
    <t>SUBAŞI-5 35-26-L00332_35-26-L00332_2347626</t>
  </si>
  <si>
    <t>01.03.2022 08:45:43</t>
  </si>
  <si>
    <t>01.03.2022 09:51:30</t>
  </si>
  <si>
    <t>TAYTAN OFİS KÖK 45-78-M00314_SALİHLİ DM-2 GİRİŞİ (DEMİRKÖPRÜ-2) M07_60669849</t>
  </si>
  <si>
    <t>01.03.2022 08:56:01</t>
  </si>
  <si>
    <t>01.03.2022 09:29:54</t>
  </si>
  <si>
    <t>L-58 HAVACILAR SİTESİ 35-14-L00058_956640649_956640649</t>
  </si>
  <si>
    <t>01.03.2022 09:05:55</t>
  </si>
  <si>
    <t>01.03.2022 14:09:24</t>
  </si>
  <si>
    <t>TR-28 35-15-M00028_TEMTAŞ M05_66568342</t>
  </si>
  <si>
    <t>01.03.2022 17:21:58</t>
  </si>
  <si>
    <t>TİRE DM-2/8 35-29-M00116_48386981 A1b_48387964</t>
  </si>
  <si>
    <t>01.03.2022 09:12:00</t>
  </si>
  <si>
    <t>01.03.2022 17:01:58</t>
  </si>
  <si>
    <t>AKSELENDİ TR-9 45-72-L00831_DAĞITIM TRAFOSU TR-9 L03_66583180</t>
  </si>
  <si>
    <t>01.03.2022 09:13:08</t>
  </si>
  <si>
    <t>01.03.2022 17:09:07</t>
  </si>
  <si>
    <t>01.03.2022 09:15:26</t>
  </si>
  <si>
    <t>01.03.2022 17:03:45</t>
  </si>
  <si>
    <t>TR-155 ZEYTİNALANI 35-19-L00155_956674286_956674286</t>
  </si>
  <si>
    <t>01.03.2022 09:16:57</t>
  </si>
  <si>
    <t>01.03.2022 10:44:55</t>
  </si>
  <si>
    <t>YEŞİLYURT TR-13 45-73-M00488_TARIMSAL SULAMA M01_2319404</t>
  </si>
  <si>
    <t>01.03.2022 09:08:29</t>
  </si>
  <si>
    <t>01.03.2022 12:50:25</t>
  </si>
  <si>
    <t>K-2984 35-03-K02984_H H03b_79364579</t>
  </si>
  <si>
    <t>01.03.2022 09:20:03</t>
  </si>
  <si>
    <t>01.03.2022 11:07:57</t>
  </si>
  <si>
    <t>MORDOĞAN TR-28 35-21-L00156_953358356_953358356</t>
  </si>
  <si>
    <t>01.03.2022 09:22:12</t>
  </si>
  <si>
    <t>01.03.2022 11:25:10</t>
  </si>
  <si>
    <t>YENİ FOÇA TR-30 35-23-M00030_A_56363738_56363738</t>
  </si>
  <si>
    <t>01.03.2022 09:24:29</t>
  </si>
  <si>
    <t>01.03.2022 14:10:47</t>
  </si>
  <si>
    <t>BÜLBÜLDERE TR-1 35-26-L00288_35-26-L00288_2350949</t>
  </si>
  <si>
    <t>01.03.2022 09:22:39</t>
  </si>
  <si>
    <t>01.03.2022 09:40:15</t>
  </si>
  <si>
    <t>ARMUTLU TR-4 35-27-L00004_C_56360855_56360855</t>
  </si>
  <si>
    <t>01.03.2022 09:28:21</t>
  </si>
  <si>
    <t>01.03.2022 11:10:38</t>
  </si>
  <si>
    <t>L-393 YENİ OKUL 35-18-L00393_A a1_5945204</t>
  </si>
  <si>
    <t>01.03.2022 09:26:21</t>
  </si>
  <si>
    <t>01.03.2022 12:43:43</t>
  </si>
  <si>
    <t>DM-01/TR-91 45-71-M01856_953243665_953243665</t>
  </si>
  <si>
    <t>01.03.2022 09:31:06</t>
  </si>
  <si>
    <t>01.03.2022 12:10:07</t>
  </si>
  <si>
    <t>BENLİELİ İSABEYLİ TR-2 45-75-M00161_B_56394085_56394085</t>
  </si>
  <si>
    <t>01.03.2022 09:20:58</t>
  </si>
  <si>
    <t>01.03.2022 10:34:36</t>
  </si>
  <si>
    <t>TİYENLİ KÖK 45-85-M00004_KUMKUYUCAK M04_72102214</t>
  </si>
  <si>
    <t>01.03.2022 09:34:08</t>
  </si>
  <si>
    <t>01.03.2022 16:44:07</t>
  </si>
  <si>
    <t>TR-114 35-26-M00114_CANET/TORBALI DEVLET HASTANESİ M01_65974713</t>
  </si>
  <si>
    <t>01.03.2022 09:31:16</t>
  </si>
  <si>
    <t>01.03.2022 09:55:07</t>
  </si>
  <si>
    <t>ARMUTLU TR-4 35-27-L00004_D_56360825_56360825</t>
  </si>
  <si>
    <t>01.03.2022 09:35:50</t>
  </si>
  <si>
    <t>01.03.2022 17:16:00</t>
  </si>
  <si>
    <t>MURADİYE DM-5/11 45-71-M00232_DM-5/08 M02_72091348</t>
  </si>
  <si>
    <t>01.03.2022 09:33:51</t>
  </si>
  <si>
    <t>01.03.2022 09:44:00</t>
  </si>
  <si>
    <t>KEMER TR-19 35-31-L00374_35-31-L00374_2358712</t>
  </si>
  <si>
    <t>01.03.2022 09:42:38</t>
  </si>
  <si>
    <t>01.03.2022 18:23:21</t>
  </si>
  <si>
    <t>TR-55 35-17-M00055_A_60983112_60983112</t>
  </si>
  <si>
    <t>01.03.2022 09:40:16</t>
  </si>
  <si>
    <t>01.03.2022 10:06:12</t>
  </si>
  <si>
    <t>K-3724 35-04-K03724_C_56381369_56381369</t>
  </si>
  <si>
    <t>01.03.2022 10:31:00</t>
  </si>
  <si>
    <t>ÖZBEY İM 35-26-A00005_KAPLANCIK L03_2314109</t>
  </si>
  <si>
    <t>01.03.2022 09:46:32</t>
  </si>
  <si>
    <t>01.03.2022 10:02:22</t>
  </si>
  <si>
    <t>HAMZABÜKÜ TR-1 35-21-L00069_35-21-L00069_2373870</t>
  </si>
  <si>
    <t>01.03.2022 09:46:06</t>
  </si>
  <si>
    <t>01.03.2022 15:36:37</t>
  </si>
  <si>
    <t>SOMA KÖYLER DM-2 45-82-M00125_KÖYLER 34.5 M08_2304026</t>
  </si>
  <si>
    <t>01.03.2022 09:47:49</t>
  </si>
  <si>
    <t>01.03.2022 17:16:21</t>
  </si>
  <si>
    <t>K-3730 35-02-K03730_99917818_99917818</t>
  </si>
  <si>
    <t>01.03.2022 09:37:09</t>
  </si>
  <si>
    <t>01.03.2022 14:44:16</t>
  </si>
  <si>
    <t>01.03.2022 09:52:31</t>
  </si>
  <si>
    <t>01.03.2022 17:29:33</t>
  </si>
  <si>
    <t>L-310 35-18-L00310_35-18-L00310_72215343</t>
  </si>
  <si>
    <t>01.03.2022 09:54:54</t>
  </si>
  <si>
    <t>01.03.2022 11:53:29</t>
  </si>
  <si>
    <t>L-6 35-18-L00006_950460858_950460858</t>
  </si>
  <si>
    <t>01.03.2022 09:51:16</t>
  </si>
  <si>
    <t>01.03.2022 13:53:50</t>
  </si>
  <si>
    <t>GÜNEŞLİ KÖK 45-75-M00056_HatBaşıAyırıcı_53135624 M03_53135624</t>
  </si>
  <si>
    <t>01.03.2022 09:55:19</t>
  </si>
  <si>
    <t>01.03.2022 12:28:19</t>
  </si>
  <si>
    <t>01.03.2022 10:03:38</t>
  </si>
  <si>
    <t>01.03.2022 10:48:30</t>
  </si>
  <si>
    <t>FOÇA TR-42 35-23-L00042_42133641 d/1b_42054713</t>
  </si>
  <si>
    <t>01.03.2022 09:56:11</t>
  </si>
  <si>
    <t>01.03.2022 13:50:08</t>
  </si>
  <si>
    <t>01.03.2022 10:07:49</t>
  </si>
  <si>
    <t>01.03.2022 11:18:55</t>
  </si>
  <si>
    <t>YAYLAKÖY TR-1 35-24-M00088_DIREK TIPI TRAFO HUCRESI H01_2034378</t>
  </si>
  <si>
    <t>01.03.2022 10:03:09</t>
  </si>
  <si>
    <t>01.03.2022 12:00:26</t>
  </si>
  <si>
    <t>ALAŞEHİR TR-4 45-73-M00004_45-73-M00004_2352251</t>
  </si>
  <si>
    <t>03.03.2022 20:59:47</t>
  </si>
  <si>
    <t>03.03.2022 22:05:24</t>
  </si>
  <si>
    <t>KÖPRÜBAŞI TR-19 45-86-M00019_915847712_915847712</t>
  </si>
  <si>
    <t>03.03.2022 21:03:29</t>
  </si>
  <si>
    <t>03.03.2022 21:50:57</t>
  </si>
  <si>
    <t>K-1006 35-09-K01006_B_56383982_56383982</t>
  </si>
  <si>
    <t>03.03.2022 21:06:58</t>
  </si>
  <si>
    <t>03.03.2022 23:08:54</t>
  </si>
  <si>
    <t>TR-62 35-22-M00824_955284950_955284950</t>
  </si>
  <si>
    <t>03.03.2022 21:07:59</t>
  </si>
  <si>
    <t>03.03.2022 22:15:49</t>
  </si>
  <si>
    <t>K-619 35-01-K00619_911147605_911147605</t>
  </si>
  <si>
    <t>03.03.2022 21:12:32</t>
  </si>
  <si>
    <t>03.03.2022 22:39:15</t>
  </si>
  <si>
    <t>M-2958 35-04-M02958_99324142_99324142</t>
  </si>
  <si>
    <t>03.03.2022 21:19:03</t>
  </si>
  <si>
    <t>03.03.2022 21:55:55</t>
  </si>
  <si>
    <t>M-1062 GÖKDERE TR-2 35-02-M01062_35-02-M01062_2347721</t>
  </si>
  <si>
    <t>03.03.2022 21:24:59</t>
  </si>
  <si>
    <t>03.03.2022 22:50:39</t>
  </si>
  <si>
    <t>ASARLIK TR-8 35-28-M00182_953370761_953370761</t>
  </si>
  <si>
    <t>03.03.2022 21:19:04</t>
  </si>
  <si>
    <t>03.03.2022 21:57:36</t>
  </si>
  <si>
    <t>TR-38 35-19-L00038_95000641837_95000641837</t>
  </si>
  <si>
    <t>03.03.2022 21:28:41</t>
  </si>
  <si>
    <t>03.03.2022 22:59:05</t>
  </si>
  <si>
    <t>TR-1/17 45-72-M00017_J J01b_83588463</t>
  </si>
  <si>
    <t>03.03.2022 21:24:42</t>
  </si>
  <si>
    <t>03.03.2022 23:59:27</t>
  </si>
  <si>
    <t>L-110 BEYLER KÖYÜ 35-14-L00110_956643755_956643755</t>
  </si>
  <si>
    <t>03.03.2022 22:06:20</t>
  </si>
  <si>
    <t>03.03.2022 23:56:46</t>
  </si>
  <si>
    <t>BIÇAKÇI OVACIK TR-5 35-15-L00084_A_56406994_56406994</t>
  </si>
  <si>
    <t>03.03.2022 22:15:36</t>
  </si>
  <si>
    <t>04.03.2022 01:13:40</t>
  </si>
  <si>
    <t>SEYREK TR-2/1 35-28-M00378_953379151_953379151</t>
  </si>
  <si>
    <t>03.03.2022 22:28:05</t>
  </si>
  <si>
    <t>03.03.2022 23:22:53</t>
  </si>
  <si>
    <t>AVDAN TR-1 45-82-M00230_945534194_945534194</t>
  </si>
  <si>
    <t>03.03.2022 22:23:43</t>
  </si>
  <si>
    <t>04.03.2022 00:46:06</t>
  </si>
  <si>
    <t>L-56 HUZURKENT 35-14-L00056_956656908_956656908</t>
  </si>
  <si>
    <t>03.03.2022 22:41:47</t>
  </si>
  <si>
    <t>04.03.2022 00:38:53</t>
  </si>
  <si>
    <t>K-49 35-01-K00049_N 1N_5865814</t>
  </si>
  <si>
    <t>03.03.2022 23:01:20</t>
  </si>
  <si>
    <t>03.03.2022 23:30:53</t>
  </si>
  <si>
    <t>KABAKUM KÖK-9 35-30-L00126_SALİHLER- BAHÇELİ L07_72067144</t>
  </si>
  <si>
    <t>03.03.2022 23:29:17</t>
  </si>
  <si>
    <t>03.03.2022 23:47:55</t>
  </si>
  <si>
    <t>04.03.2022 00:28:45</t>
  </si>
  <si>
    <t>04.03.2022 01:06:28</t>
  </si>
  <si>
    <t>K-1560 35-01-K01560_98700787_98700787</t>
  </si>
  <si>
    <t>04.03.2022 01:08:47</t>
  </si>
  <si>
    <t>04.03.2022 02:27:41</t>
  </si>
  <si>
    <t>TR-1-1/6 HATAY KABİN 35-20-L00006_955196759_955196759</t>
  </si>
  <si>
    <t>04.03.2022 04:41:55</t>
  </si>
  <si>
    <t>04.03.2022 05:07:27</t>
  </si>
  <si>
    <t>K-619 35-01-K00619_911480740_911480740</t>
  </si>
  <si>
    <t>04.03.2022 07:15:21</t>
  </si>
  <si>
    <t>04.03.2022 08:33:44</t>
  </si>
  <si>
    <t>04.03.2022 07:08:38</t>
  </si>
  <si>
    <t>04.03.2022 07:58:58</t>
  </si>
  <si>
    <t>YAĞCILAR TR-5 35-19-M00230_B_56390359_56390359</t>
  </si>
  <si>
    <t>04.03.2022 07:00:01</t>
  </si>
  <si>
    <t>04.03.2022 11:02:36</t>
  </si>
  <si>
    <t>GÜLBAHÇE TR-13 (KARAPINAR) 35-19-L00143_956678506_956678506</t>
  </si>
  <si>
    <t>04.03.2022 07:35:35</t>
  </si>
  <si>
    <t>04.03.2022 12:53:29</t>
  </si>
  <si>
    <t>ÜLKÜ KÖK 45-78-M01394_ÜLKÜ BLOK M04_83839758</t>
  </si>
  <si>
    <t>04.03.2022 07:50:14</t>
  </si>
  <si>
    <t>04.03.2022 08:44:43</t>
  </si>
  <si>
    <t>BIÇAKÇI OVACIK TR-5 35-15-L00084_C_56362281_56362281</t>
  </si>
  <si>
    <t>04.03.2022 08:38:10</t>
  </si>
  <si>
    <t>04.03.2022 10:15:48</t>
  </si>
  <si>
    <t>GÜNEYDAMLARI TR-5 KILLILAR 45-79-M00220_C_56400881_56400881</t>
  </si>
  <si>
    <t>04.03.2022 08:47:14</t>
  </si>
  <si>
    <t>04.03.2022 11:01:58</t>
  </si>
  <si>
    <t>HORZUMKESERLER TR-1 45-73-M00295_A_56391480_56391480</t>
  </si>
  <si>
    <t>04.03.2022 08:48:06</t>
  </si>
  <si>
    <t>04.03.2022 11:21:23</t>
  </si>
  <si>
    <t>DEMİRKÖPRÜ TM 45-78-A00005_HatBaşıAyırıcı_53139701 M05_53139701</t>
  </si>
  <si>
    <t>04.03.2022 08:53:49</t>
  </si>
  <si>
    <t>04.03.2022 11:30:32</t>
  </si>
  <si>
    <t>K-4226 35-08-K04226_99070942_99070942</t>
  </si>
  <si>
    <t>04.03.2022 08:54:22</t>
  </si>
  <si>
    <t>04.03.2022 10:55:02</t>
  </si>
  <si>
    <t>MURADİYE DM-5/11 45-71-M00232_DM-4/02 M03_72091351</t>
  </si>
  <si>
    <t>04.03.2022 09:03:15</t>
  </si>
  <si>
    <t>04.03.2022 10:09:58</t>
  </si>
  <si>
    <t>YENİŞEHİR TR-1 35-29-L00510_35-29-L00510_2365613</t>
  </si>
  <si>
    <t>04.03.2022 09:06:33</t>
  </si>
  <si>
    <t>04.03.2022 17:18:36</t>
  </si>
  <si>
    <t>TR-2 (MENDERES YANI KABİN) 35-32-L00002_BEYDAĞ KÖK L02_2045498</t>
  </si>
  <si>
    <t>04.03.2022 09:09:07</t>
  </si>
  <si>
    <t>04.03.2022 17:16:40</t>
  </si>
  <si>
    <t>TOKİ TR-1 45-83-M00826_TOKİ TR-2 L01_61211491</t>
  </si>
  <si>
    <t>04.03.2022 09:15:43</t>
  </si>
  <si>
    <t>04.03.2022 11:14:53</t>
  </si>
  <si>
    <t>DEREBAŞI TR-5 35-29-L00262_DIREK TIPI TRAFO HUCRESI H01_2101684</t>
  </si>
  <si>
    <t>04.03.2022 09:16:49</t>
  </si>
  <si>
    <t>04.03.2022 12:51:55</t>
  </si>
  <si>
    <t>ÇAMÖNÜ TR-1 45-72-L00271_45-72-L00271_2367315</t>
  </si>
  <si>
    <t>04.03.2022 09:18:55</t>
  </si>
  <si>
    <t>04.03.2022 17:10:10</t>
  </si>
  <si>
    <t>DM02/TR10 45-73-M00014_45-73-M00014_2352679</t>
  </si>
  <si>
    <t>04.03.2022 09:19:40</t>
  </si>
  <si>
    <t>04.03.2022 12:22:53</t>
  </si>
  <si>
    <t>YAKAKÖY KÖK 45-75-M00067_HatBaşıAyırıcı_53134697 M05_53134697</t>
  </si>
  <si>
    <t>04.03.2022 09:20:17</t>
  </si>
  <si>
    <t>04.03.2022 17:18:19</t>
  </si>
  <si>
    <t>TR-22A 45-74-M00044_45-74-M00044_2376487</t>
  </si>
  <si>
    <t>04.03.2022 09:21:07</t>
  </si>
  <si>
    <t>04.03.2022 16:59:37</t>
  </si>
  <si>
    <t>K-1225 35-02-K01225_C_56376109_56376109</t>
  </si>
  <si>
    <t>04.03.2022 09:25:56</t>
  </si>
  <si>
    <t>K-1453 35-01-K01453_E_56376162_56376162</t>
  </si>
  <si>
    <t>04.03.2022 09:26:00</t>
  </si>
  <si>
    <t>04.03.2022 09:47:28</t>
  </si>
  <si>
    <t>ORTAKÖY TR-2 35-15-L00475_950371975_950371975</t>
  </si>
  <si>
    <t>04.03.2022 09:23:18</t>
  </si>
  <si>
    <t>04.03.2022 14:20:18</t>
  </si>
  <si>
    <t>GÖKEYÜP TR-1 KÖK 45-78-M00798_HatBaşıAyırıcı_53140228 M04_53140228</t>
  </si>
  <si>
    <t>04.03.2022 09:29:35</t>
  </si>
  <si>
    <t>04.03.2022 17:37:27</t>
  </si>
  <si>
    <t>04.03.2022 09:27:49</t>
  </si>
  <si>
    <t>04.03.2022 12:28:53</t>
  </si>
  <si>
    <t>DM-2/13 35-29-M00100_48395570 a1b_48397001</t>
  </si>
  <si>
    <t>04.03.2022 09:35:10</t>
  </si>
  <si>
    <t>04.03.2022 10:52:27</t>
  </si>
  <si>
    <t>K-4241 35-08-K04241_95001416581_95001416581</t>
  </si>
  <si>
    <t>04.03.2022 09:07:22</t>
  </si>
  <si>
    <t>04.03.2022 12:28:01</t>
  </si>
  <si>
    <t>MEMİŞ KİRLİ SULAMA GRUBU TR 35-27-M00509_DIREK TIPI TRAFO HUCRESI H01_2051172</t>
  </si>
  <si>
    <t>04.03.2022 09:57:29</t>
  </si>
  <si>
    <t>04.03.2022 18:12:04</t>
  </si>
  <si>
    <t>TR-13 35-31-L00013_TR-14 L02_2113233</t>
  </si>
  <si>
    <t>04.03.2022 10:01:09</t>
  </si>
  <si>
    <t>04.03.2022 15:14:13</t>
  </si>
  <si>
    <t>M-2362 35-03-M02362_942396862_942396862</t>
  </si>
  <si>
    <t>04.03.2022 09:59:28</t>
  </si>
  <si>
    <t>04.03.2022 11:54:23</t>
  </si>
  <si>
    <t>YENİOBA KÖK 35-29-M00125_ÇIRPI M06_72190956</t>
  </si>
  <si>
    <t>04.03.2022 10:03:26</t>
  </si>
  <si>
    <t>04.03.2022 18:04:08</t>
  </si>
  <si>
    <t>KAYACIK KÖK 45-75-M00065_SARIALİLER M03_84267187</t>
  </si>
  <si>
    <t>04.03.2022 10:01:07</t>
  </si>
  <si>
    <t>04.03.2022 11:52:58</t>
  </si>
  <si>
    <t>İĞDECİK KÖK 45-71-M00077_SULAMALAR M05_72234123</t>
  </si>
  <si>
    <t>04.03.2022 10:11:01</t>
  </si>
  <si>
    <t>04.03.2022 14:10:52</t>
  </si>
  <si>
    <t>EROĞLU TR-1 45-77-L00213_B_56402954_56402954</t>
  </si>
  <si>
    <t>04.03.2022 10:13:04</t>
  </si>
  <si>
    <t>04.03.2022 17:22:49</t>
  </si>
  <si>
    <t>TR-55 KÖK 35-19-M00055_956697388_956697388</t>
  </si>
  <si>
    <t>04.03.2022 16:13:24</t>
  </si>
  <si>
    <t>04.03.2022 17:29:31</t>
  </si>
  <si>
    <t>04.03.2022 16:21:02</t>
  </si>
  <si>
    <t>04.03.2022 16:57:59</t>
  </si>
  <si>
    <t>SOMA DM-3 45-82-M00025_945529265_945529265</t>
  </si>
  <si>
    <t>04.03.2022 16:10:04</t>
  </si>
  <si>
    <t>04.03.2022 18:57:31</t>
  </si>
  <si>
    <t>K-1560 35-01-K01560_912167181_912167181</t>
  </si>
  <si>
    <t>04.03.2022 16:16:17</t>
  </si>
  <si>
    <t>04.03.2022 23:47:01</t>
  </si>
  <si>
    <t>L-498 35-18-L00498_950451241_950451241</t>
  </si>
  <si>
    <t>04.03.2022 16:38:12</t>
  </si>
  <si>
    <t>04.03.2022 17:43:47</t>
  </si>
  <si>
    <t>M-990 35-03-M00990_910262870_910262870</t>
  </si>
  <si>
    <t>04.03.2022 16:45:01</t>
  </si>
  <si>
    <t>04.03.2022 18:54:24</t>
  </si>
  <si>
    <t>04.03.2022 16:45:13</t>
  </si>
  <si>
    <t>04.03.2022 17:00:18</t>
  </si>
  <si>
    <t>K-1396 35-08-K01396_912481282_912481282</t>
  </si>
  <si>
    <t>04.03.2022 16:46:41</t>
  </si>
  <si>
    <t>04.03.2022 19:21:32</t>
  </si>
  <si>
    <t>AKGEDİK KÖK-3 45-71-M00164_MICIRTAŞ M03_55994734</t>
  </si>
  <si>
    <t>04.03.2022 16:50:18</t>
  </si>
  <si>
    <t>04.03.2022 18:00:34</t>
  </si>
  <si>
    <t>M-2506 35-01-M02506_35-01-M02506_47723947</t>
  </si>
  <si>
    <t>04.03.2022 16:44:07</t>
  </si>
  <si>
    <t>04.03.2022 17:08:22</t>
  </si>
  <si>
    <t>ULUKENT DM-4/10 35-28-M00032_953382745_953382745</t>
  </si>
  <si>
    <t>04.03.2022 16:55:23</t>
  </si>
  <si>
    <t>04.03.2022 18:10:50</t>
  </si>
  <si>
    <t>FOÇA TR-65 35-23-L00065_95000459272_95000459272</t>
  </si>
  <si>
    <t>04.03.2022 16:54:55</t>
  </si>
  <si>
    <t>04.03.2022 22:12:45</t>
  </si>
  <si>
    <t>MEHMET KAYA GRB TR-1 35-24-M00111_965675929_965675929</t>
  </si>
  <si>
    <t>04.03.2022 17:03:45</t>
  </si>
  <si>
    <t>04.03.2022 19:00:59</t>
  </si>
  <si>
    <t>K-1708 35-01-K01708_35-01-K01708_2352581</t>
  </si>
  <si>
    <t>04.03.2022 17:18:24</t>
  </si>
  <si>
    <t>04.03.2022 17:44:47</t>
  </si>
  <si>
    <t>YENİKÖY TR-10 35-15-L00506_35-15-L00506_2365939</t>
  </si>
  <si>
    <t>04.03.2022 17:14:22</t>
  </si>
  <si>
    <t>04.03.2022 18:17:41</t>
  </si>
  <si>
    <t>YENİ FOÇA TR-30 35-23-M00030_35-23-M00030_76459361</t>
  </si>
  <si>
    <t>04.03.2022 17:42:10</t>
  </si>
  <si>
    <t>04.03.2022 19:18:01</t>
  </si>
  <si>
    <t>M-234 35-02-M00234_910222984_910222984</t>
  </si>
  <si>
    <t>04.03.2022 17:46:01</t>
  </si>
  <si>
    <t>04.03.2022 19:22:42</t>
  </si>
  <si>
    <t>DURMUŞLAR TR-1 35-16-M00156_953336092_953336092</t>
  </si>
  <si>
    <t>04.03.2022 17:40:01</t>
  </si>
  <si>
    <t>04.03.2022 19:50:20</t>
  </si>
  <si>
    <t>NARINCALISÜLEYMAN TR 45-77-L00209_A_56402988_56402988</t>
  </si>
  <si>
    <t>04.03.2022 17:43:06</t>
  </si>
  <si>
    <t>04.03.2022 19:35:34</t>
  </si>
  <si>
    <t>_A_56384514_56384514</t>
  </si>
  <si>
    <t>04.03.2022 17:52:08</t>
  </si>
  <si>
    <t>04.03.2022 18:56:57</t>
  </si>
  <si>
    <t>04.03.2022 17:58:09</t>
  </si>
  <si>
    <t>04.03.2022 19:26:18</t>
  </si>
  <si>
    <t>L-280 35-18-L00280_950466258_950466258</t>
  </si>
  <si>
    <t>04.03.2022 18:13:09</t>
  </si>
  <si>
    <t>04.03.2022 19:23:08</t>
  </si>
  <si>
    <t>L-60 İSTUR 35-14-L00060_956639465_956639465</t>
  </si>
  <si>
    <t>04.03.2022 18:16:55</t>
  </si>
  <si>
    <t>04.03.2022 20:09:56</t>
  </si>
  <si>
    <t>K-4410 35-01-K04410_B_56374618_56374618</t>
  </si>
  <si>
    <t>04.03.2022 18:23:59</t>
  </si>
  <si>
    <t>04.03.2022 19:34:43</t>
  </si>
  <si>
    <t>DM-3/TR-33 SEFERİHİSAR 35-14-L00299_956640474_956640474</t>
  </si>
  <si>
    <t>04.03.2022 18:22:59</t>
  </si>
  <si>
    <t>04.03.2022 20:37:26</t>
  </si>
  <si>
    <t>DM-8/5 45-71-M02257_953240334_953240334</t>
  </si>
  <si>
    <t>04.03.2022 18:29:16</t>
  </si>
  <si>
    <t>04.03.2022 21:29:13</t>
  </si>
  <si>
    <t>MENDERES DM-2/TR-1 35-22-M00300_KÖYLER-1 M15_2095712</t>
  </si>
  <si>
    <t>04.03.2022 18:37:47</t>
  </si>
  <si>
    <t>04.03.2022 18:48:00</t>
  </si>
  <si>
    <t>DAYIOĞLU TR-1 45-72-L00339_A_56389979_56389979</t>
  </si>
  <si>
    <t>04.03.2022 18:23:46</t>
  </si>
  <si>
    <t>04.03.2022 20:31:36</t>
  </si>
  <si>
    <t>YENİ HARMANDALI TR-1 45-71-M00893_45-71-M00893_2356815</t>
  </si>
  <si>
    <t>04.03.2022 18:44:48</t>
  </si>
  <si>
    <t>04.03.2022 20:15:24</t>
  </si>
  <si>
    <t>ARMUTLU TR-3 35-27-L00003_B_56356269_56356269</t>
  </si>
  <si>
    <t>04.03.2022 18:46:38</t>
  </si>
  <si>
    <t>04.03.2022 20:17:10</t>
  </si>
  <si>
    <t>GAYLAN TR-1 35-16-M00030_35-16-M00030_2361765</t>
  </si>
  <si>
    <t>04.03.2022 18:50:37</t>
  </si>
  <si>
    <t>04.03.2022 19:44:29</t>
  </si>
  <si>
    <t>TİRE TR-14 35-29-L00014_950335453_950335453</t>
  </si>
  <si>
    <t>04.03.2022 19:13:27</t>
  </si>
  <si>
    <t>04.03.2022 20:23:03</t>
  </si>
  <si>
    <t>SARIPINAR TR-9 45-73-M00584_967168688_967168688</t>
  </si>
  <si>
    <t>04.03.2022 19:16:48</t>
  </si>
  <si>
    <t>04.03.2022 20:56:21</t>
  </si>
  <si>
    <t>K-619 35-01-K00619_911180290_911180290</t>
  </si>
  <si>
    <t>04.03.2022 19:21:33</t>
  </si>
  <si>
    <t>04.03.2022 22:32:20</t>
  </si>
  <si>
    <t>MENEMEN DM-3/10 35-28-L00096_953379886_953379886</t>
  </si>
  <si>
    <t>04.03.2022 19:32:31</t>
  </si>
  <si>
    <t>04.03.2022 20:27:27</t>
  </si>
  <si>
    <t>M-2402 35-01-M02402_910406444_910406444</t>
  </si>
  <si>
    <t>04.03.2022 19:22:41</t>
  </si>
  <si>
    <t>04.03.2022 22:10:39</t>
  </si>
  <si>
    <t>GAYLAN TR-1 35-16-M00030_953355541_953355541</t>
  </si>
  <si>
    <t>04.03.2022 19:45:42</t>
  </si>
  <si>
    <t>04.03.2022 21:39:04</t>
  </si>
  <si>
    <t>ULUKENT DM-3/34 35-28-M00034_953393124_953393124</t>
  </si>
  <si>
    <t>04.03.2022 19:47:10</t>
  </si>
  <si>
    <t>04.03.2022 21:30:37</t>
  </si>
  <si>
    <t>K-2663 35-02-K02663_914534641_914534641</t>
  </si>
  <si>
    <t>04.03.2022 20:05:28</t>
  </si>
  <si>
    <t>04.03.2022 20:51:36</t>
  </si>
  <si>
    <t>TR-55 35-16-L00055_47551973_56397109_56397109</t>
  </si>
  <si>
    <t>04.03.2022 20:50:38</t>
  </si>
  <si>
    <t>04.03.2022 21:35:31</t>
  </si>
  <si>
    <t>L-66 GÜNEŞLİKENT 35-14-L00066_956634838_956634838</t>
  </si>
  <si>
    <t>04.03.2022 20:48:57</t>
  </si>
  <si>
    <t>04.03.2022 22:00:38</t>
  </si>
  <si>
    <t>BOSTANLIK TARIMSAL SULAMA TR 45-83-M00327_A_65499548_65499548</t>
  </si>
  <si>
    <t>04.03.2022 20:50:44</t>
  </si>
  <si>
    <t>04.03.2022 21:41:54</t>
  </si>
  <si>
    <t>M-2016 35-01-M02016_A A01_80022308</t>
  </si>
  <si>
    <t>04.03.2022 21:25:44</t>
  </si>
  <si>
    <t>04.03.2022 22:23:10</t>
  </si>
  <si>
    <t>_950398542_950398542</t>
  </si>
  <si>
    <t>04.03.2022 21:33:25</t>
  </si>
  <si>
    <t>04.03.2022 22:54:38</t>
  </si>
  <si>
    <t>ESKİOBA KÖK 35-29-L00037_HatBaşıAyırıcı_53133280 L07_53133280</t>
  </si>
  <si>
    <t>04.03.2022 22:46:20</t>
  </si>
  <si>
    <t>05.03.2022 01:43:39</t>
  </si>
  <si>
    <t>TR-120 ZEYTİNALANI 35-19-L00120_956677032_956677032</t>
  </si>
  <si>
    <t>04.03.2022 23:55:44</t>
  </si>
  <si>
    <t>05.03.2022 02:02:07</t>
  </si>
  <si>
    <t>MENDERES DM-4/TR-1 35-22-M00004_DM-4/TR-12 M14_2330245</t>
  </si>
  <si>
    <t>05.03.2022 09:11:54</t>
  </si>
  <si>
    <t>05.03.2022 09:50:18</t>
  </si>
  <si>
    <t>DM-3/27 (KÜTÜPHANE) 45-71-M00078_953211548_953211548</t>
  </si>
  <si>
    <t>05.03.2022 21:07:30</t>
  </si>
  <si>
    <t>05.03.2022 22:29:40</t>
  </si>
  <si>
    <t>K-3013 35-08-K03013_912292511_912292511</t>
  </si>
  <si>
    <t>05.03.2022 17:00:31</t>
  </si>
  <si>
    <t>05.03.2022 19:21:29</t>
  </si>
  <si>
    <t>M-1183 VODAFONE TELEKOMÜNİKASYON A.Ş ÖZEL 35-08-M01183Ö_ M01_2330188</t>
  </si>
  <si>
    <t>05.03.2022 20:23:47</t>
  </si>
  <si>
    <t>05.03.2022 22:18:43</t>
  </si>
  <si>
    <t>DM-16 45-71-M00309_TR-16/15 M04_2321062</t>
  </si>
  <si>
    <t>05.03.2022 11:34:00</t>
  </si>
  <si>
    <t>05.03.2022 14:50:29</t>
  </si>
  <si>
    <t>L-281 35-18-L00281_950438243_950438243</t>
  </si>
  <si>
    <t>05.03.2022 10:31:04</t>
  </si>
  <si>
    <t>05.03.2022 12:38:44</t>
  </si>
  <si>
    <t>TR-1/6 45-72-M00006__83532406_83532406</t>
  </si>
  <si>
    <t>05.03.2022 14:28:38</t>
  </si>
  <si>
    <t>05.03.2022 16:05:20</t>
  </si>
  <si>
    <t>_C_56381155_56381155</t>
  </si>
  <si>
    <t>05.03.2022 18:42:16</t>
  </si>
  <si>
    <t>05.03.2022 20:52:33</t>
  </si>
  <si>
    <t>L-220 35-18-L00220_E_56392507_56392507</t>
  </si>
  <si>
    <t>05.03.2022 18:32:33</t>
  </si>
  <si>
    <t>05.03.2022 20:12:27</t>
  </si>
  <si>
    <t>ALİBEYLİ DM 45-80-M00064_HatBaşıAyırıcı_53136915 M02_53136915</t>
  </si>
  <si>
    <t>05.03.2022 13:38:19</t>
  </si>
  <si>
    <t>05.03.2022 17:39:13</t>
  </si>
  <si>
    <t>TR-159 ZEYTİNALANI 35-19-L00159_956697310_956697310</t>
  </si>
  <si>
    <t>05.03.2022 16:03:35</t>
  </si>
  <si>
    <t>05.03.2022 16:58:06</t>
  </si>
  <si>
    <t>KUŞÇULAR TR-9 35-19-M00221_956676343_956676343</t>
  </si>
  <si>
    <t>05.03.2022 19:38:43</t>
  </si>
  <si>
    <t>05.03.2022 20:42:19</t>
  </si>
  <si>
    <t>K-3216 35-09-K03216_912774281_912774281</t>
  </si>
  <si>
    <t>05.03.2022 17:02:24</t>
  </si>
  <si>
    <t>05.03.2022 19:37:49</t>
  </si>
  <si>
    <t>05.03.2022 21:13:25</t>
  </si>
  <si>
    <t>05.03.2022 23:02:20</t>
  </si>
  <si>
    <t>KAŞIKÇI KUYUDERE MAH.TR 45-75-M00082_A_56392915_56392915</t>
  </si>
  <si>
    <t>05.03.2022 10:26:02</t>
  </si>
  <si>
    <t>05.03.2022 12:21:52</t>
  </si>
  <si>
    <t>K-960 35-02-K00960_910247313_910247313</t>
  </si>
  <si>
    <t>05.03.2022 17:57:38</t>
  </si>
  <si>
    <t>05.03.2022 19:04:31</t>
  </si>
  <si>
    <t>M-2638 35-03-M02638_965800696_965800696</t>
  </si>
  <si>
    <t>05.03.2022 14:16:04</t>
  </si>
  <si>
    <t>05.03.2022 19:29:01</t>
  </si>
  <si>
    <t>KARTAL İM 35-08-A00003_KARTAL-14 K05_80522259</t>
  </si>
  <si>
    <t>06.03.2022 11:38:45</t>
  </si>
  <si>
    <t>06.03.2022 14:05:01</t>
  </si>
  <si>
    <t>K-258 35-01-K00258_C_65506188_65506188</t>
  </si>
  <si>
    <t>06.03.2022 16:45:57</t>
  </si>
  <si>
    <t>06.03.2022 18:56:39</t>
  </si>
  <si>
    <t>HALİLBEYLİ DM 35-27-M00620_HALİLBEYLİ İÇME SUYU M11_2306340</t>
  </si>
  <si>
    <t>06.03.2022 01:01:58</t>
  </si>
  <si>
    <t>06.03.2022 02:13:32</t>
  </si>
  <si>
    <t>M-367 35-02-M00367_D_56372661_56372661</t>
  </si>
  <si>
    <t>06.03.2022 09:34:00</t>
  </si>
  <si>
    <t>06.03.2022 13:18:29</t>
  </si>
  <si>
    <t>M-2706 35-02-M02706_99857153_99857153</t>
  </si>
  <si>
    <t>06.03.2022 17:41:59</t>
  </si>
  <si>
    <t>06.03.2022 19:06:15</t>
  </si>
  <si>
    <t>TR-33 35-26-M00033_956620875_956620875</t>
  </si>
  <si>
    <t>06.03.2022 10:57:44</t>
  </si>
  <si>
    <t>06.03.2022 11:51:57</t>
  </si>
  <si>
    <t>AVDAN TR-2 45-82-M00232_945533192_945533192</t>
  </si>
  <si>
    <t>06.03.2022 19:14:12</t>
  </si>
  <si>
    <t>06.03.2022 20:51:39</t>
  </si>
  <si>
    <t>OZANCA TR-2 45-85-L00215_ H_79153635</t>
  </si>
  <si>
    <t>06.03.2022 16:46:01</t>
  </si>
  <si>
    <t>06.03.2022 18:50:58</t>
  </si>
  <si>
    <t>ÇAKIRCA ALİ TR-2 45-73-M00560_B_56403984_56403984</t>
  </si>
  <si>
    <t>06.03.2022 09:09:00</t>
  </si>
  <si>
    <t>06.03.2022 17:10:21</t>
  </si>
  <si>
    <t>TR-81 YÜCEL GÜLCÜ GRB. 35-15-M00081_DIREK TIPI TRAFO HUCRESI H01_2045843</t>
  </si>
  <si>
    <t>06.03.2022 18:28:34</t>
  </si>
  <si>
    <t>06.03.2022 19:52:08</t>
  </si>
  <si>
    <t>HALİTPAŞA TR-6 45-80-M00062_956541385_956541385</t>
  </si>
  <si>
    <t>06.03.2022 20:52:56</t>
  </si>
  <si>
    <t>06.03.2022 22:21:13</t>
  </si>
  <si>
    <t>TR-1/62 45-72-M00062_A_56392951_56392951</t>
  </si>
  <si>
    <t>06.03.2022 19:02:16</t>
  </si>
  <si>
    <t>06.03.2022 21:29:35</t>
  </si>
  <si>
    <t>KİPA DM 35-26-M00283_HAVAI HAT DM-4 M03_2309266</t>
  </si>
  <si>
    <t>06.03.2022 10:12:22</t>
  </si>
  <si>
    <t>06.03.2022 12:05:36</t>
  </si>
  <si>
    <t>TR-2/3 45-83-L00003_95000510927_95000510927</t>
  </si>
  <si>
    <t>06.03.2022 11:36:22</t>
  </si>
  <si>
    <t>06.03.2022 13:13:18</t>
  </si>
  <si>
    <t>06.03.2022 17:48:13</t>
  </si>
  <si>
    <t>06.03.2022 19:04:17</t>
  </si>
  <si>
    <t>FERİZLER SULAMA TR-2 35-16-M00304_35-16-M00304_2362021</t>
  </si>
  <si>
    <t>06.03.2022 19:17:55</t>
  </si>
  <si>
    <t>06.03.2022 22:16:01</t>
  </si>
  <si>
    <t>MEDAR DM 45-72-L00079_TR-6 L06_66588791</t>
  </si>
  <si>
    <t>06.03.2022 03:54:08</t>
  </si>
  <si>
    <t>06.03.2022 04:55:49</t>
  </si>
  <si>
    <t>TR-1/9 45-83-M00009_45-83-M00009_2364212</t>
  </si>
  <si>
    <t>06.03.2022 12:24:09</t>
  </si>
  <si>
    <t>06.03.2022 14:48:39</t>
  </si>
  <si>
    <t>06.03.2022 16:28:01</t>
  </si>
  <si>
    <t>06.03.2022 17:08:13</t>
  </si>
  <si>
    <t>TR-46 35-30-L00046_E_56402491_56402491</t>
  </si>
  <si>
    <t>06.03.2022 22:36:27</t>
  </si>
  <si>
    <t>06.03.2022 23:54:49</t>
  </si>
  <si>
    <t>M-3556(YATIRIM REZERVE) 35-02-M03556_910492298_910492298</t>
  </si>
  <si>
    <t>06.03.2022 15:51:58</t>
  </si>
  <si>
    <t>06.03.2022 18:08:08</t>
  </si>
  <si>
    <t>06.03.2022 09:13:19</t>
  </si>
  <si>
    <t>06.03.2022 14:28:58</t>
  </si>
  <si>
    <t>TR-113 35-15-M00113_35-15-M00113_2364926</t>
  </si>
  <si>
    <t>06.03.2022 15:09:04</t>
  </si>
  <si>
    <t>06.03.2022 17:37:02</t>
  </si>
  <si>
    <t>M-486 35-17-M00486_950306250_950306250</t>
  </si>
  <si>
    <t>06.03.2022 13:26:35</t>
  </si>
  <si>
    <t>06.03.2022 15:37:57</t>
  </si>
  <si>
    <t>06.03.2022 18:33:26</t>
  </si>
  <si>
    <t>06.03.2022 19:57:33</t>
  </si>
  <si>
    <t>06.03.2022 02:03:25</t>
  </si>
  <si>
    <t>06.03.2022 02:49:23</t>
  </si>
  <si>
    <t>KARAKOVA TR-3 35-15-L00450_DIREK TIPI TRAFO HUCRESI H01_2049696</t>
  </si>
  <si>
    <t>06.03.2022 14:36:03</t>
  </si>
  <si>
    <t>06.03.2022 16:39:28</t>
  </si>
  <si>
    <t>TR-2/21 45-72-L00021_956482333_956482333</t>
  </si>
  <si>
    <t>06.03.2022 16:30:52</t>
  </si>
  <si>
    <t>06.03.2022 18:03:39</t>
  </si>
  <si>
    <t>ALAŞEHİR TR-8 45-73-M00008_945670242_945670242</t>
  </si>
  <si>
    <t>06.03.2022 12:34:56</t>
  </si>
  <si>
    <t>06.03.2022 17:12:55</t>
  </si>
  <si>
    <t>06.03.2022 09:15:00</t>
  </si>
  <si>
    <t>06.03.2022 17:31:28</t>
  </si>
  <si>
    <t>GEMİ SÖKÜM(M-130) TR 35-17-M00130_ANADOLU M05_79389034</t>
  </si>
  <si>
    <t>06.03.2022 11:40:36</t>
  </si>
  <si>
    <t>06.03.2022 12:37:29</t>
  </si>
  <si>
    <t>07.03.2022 00:18:08</t>
  </si>
  <si>
    <t>07.03.2022 00:50:12</t>
  </si>
  <si>
    <t>TR-98 ZEYTİNALANI 35-19-L00098_956668316_956668316</t>
  </si>
  <si>
    <t>07.03.2022 00:34:55</t>
  </si>
  <si>
    <t>07.03.2022 01:49:51</t>
  </si>
  <si>
    <t>07.03.2022 02:42:11</t>
  </si>
  <si>
    <t>07.03.2022 05:55:34</t>
  </si>
  <si>
    <t>K-493 35-01-K00493_D 1D_5856250</t>
  </si>
  <si>
    <t>07.03.2022 04:09:47</t>
  </si>
  <si>
    <t>07.03.2022 05:02:14</t>
  </si>
  <si>
    <t>07.03.2022 05:21:11</t>
  </si>
  <si>
    <t>07.03.2022 06:57:01</t>
  </si>
  <si>
    <t>FOÇA TR-26 35-23-L00026_K k1b_42054647</t>
  </si>
  <si>
    <t>07.03.2022 05:36:39</t>
  </si>
  <si>
    <t>07.03.2022 08:07:20</t>
  </si>
  <si>
    <t>DM-3/29 45-71-M00083_953211554_953211554</t>
  </si>
  <si>
    <t>07.03.2022 05:44:53</t>
  </si>
  <si>
    <t>07.03.2022 06:18:34</t>
  </si>
  <si>
    <t>K-597 35-01-K00597_911746697_911746697</t>
  </si>
  <si>
    <t>07.03.2022 06:18:51</t>
  </si>
  <si>
    <t>07.03.2022 15:22:28</t>
  </si>
  <si>
    <t>ŞEHİT KEMAL KÖK 35-17-M00449_OMS METAL M02_66442991</t>
  </si>
  <si>
    <t>07.03.2022 07:04:13</t>
  </si>
  <si>
    <t>07.03.2022 07:45:38</t>
  </si>
  <si>
    <t>DM-19/06 45-71-M00449_45-71-M00449_72079608</t>
  </si>
  <si>
    <t>07.03.2022 07:25:58</t>
  </si>
  <si>
    <t>07.03.2022 10:01:43</t>
  </si>
  <si>
    <t>HALIKÖY OVACIK MAH. TR-4 35-32-L00125_C_56368719_56368719</t>
  </si>
  <si>
    <t>07.03.2022 07:33:22</t>
  </si>
  <si>
    <t>07.03.2022 10:10:45</t>
  </si>
  <si>
    <t>TR-1/27 45-72-M00027_TR-1/30  -  TR-1/31 - TR-1/32 M01_2103339</t>
  </si>
  <si>
    <t>07.03.2022 07:40:31</t>
  </si>
  <si>
    <t>07.03.2022 08:39:22</t>
  </si>
  <si>
    <t>İĞDECİK KÖK 45-71-M00077_ŞEHİR-2 (TR-5) M04_72234161</t>
  </si>
  <si>
    <t>07.03.2022 08:02:27</t>
  </si>
  <si>
    <t>07.03.2022 09:04:40</t>
  </si>
  <si>
    <t>ZEYTİNALAN İM 35-19-A00002_KEKLİKTEPE M10_2308024</t>
  </si>
  <si>
    <t>07.03.2022 08:25:32</t>
  </si>
  <si>
    <t>07.03.2022 09:29:45</t>
  </si>
  <si>
    <t>L-518 OVACIK 35-18-L00518_950461993_950461993</t>
  </si>
  <si>
    <t>07.03.2022 08:25:54</t>
  </si>
  <si>
    <t>07.03.2022 09:43:14</t>
  </si>
  <si>
    <t>07.03.2022 12:24:26</t>
  </si>
  <si>
    <t>07.03.2022 14:30:14</t>
  </si>
  <si>
    <t>KARAKUYU KÖK 35-22-M00091_KARAKUYU M02_72111688</t>
  </si>
  <si>
    <t>07.03.2022 12:13:05</t>
  </si>
  <si>
    <t>07.03.2022 12:16:00</t>
  </si>
  <si>
    <t>KAYALIOĞLU KÖK 45-72-L00070_KAYALIOĞLU ÇIKIŞ L01_66592870</t>
  </si>
  <si>
    <t>07.03.2022 12:40:57</t>
  </si>
  <si>
    <t>07.03.2022 13:14:20</t>
  </si>
  <si>
    <t>L-293 YENİ MECİDİYE 35-18-L00293_950448819_950448819</t>
  </si>
  <si>
    <t>07.03.2022 12:36:33</t>
  </si>
  <si>
    <t>07.03.2022 14:33:24</t>
  </si>
  <si>
    <t>ATALAN TR-1 35-26-L00248_956607971_956607971</t>
  </si>
  <si>
    <t>07.03.2022 12:44:31</t>
  </si>
  <si>
    <t>07.03.2022 13:44:23</t>
  </si>
  <si>
    <t>KABAKUM TR-1 35-30-L00127_955301124_955301124</t>
  </si>
  <si>
    <t>07.03.2022 12:57:04</t>
  </si>
  <si>
    <t>07.03.2022 16:07:31</t>
  </si>
  <si>
    <t>K-612 35-02-K00612_910253596_910253596</t>
  </si>
  <si>
    <t>07.03.2022 12:56:00</t>
  </si>
  <si>
    <t>07.03.2022 14:21:35</t>
  </si>
  <si>
    <t>TR-1/72 45-72-M00072_956506074_956506074</t>
  </si>
  <si>
    <t>07.03.2022 13:08:46</t>
  </si>
  <si>
    <t>07.03.2022 14:17:09</t>
  </si>
  <si>
    <t>ÖZBEY İM 35-26-A00005_CEZA EVİ L12_2066112</t>
  </si>
  <si>
    <t>07.03.2022 13:06:48</t>
  </si>
  <si>
    <t>07.03.2022 14:17:50</t>
  </si>
  <si>
    <t>K-4624 35-03-K04624_C_56367116_56367116</t>
  </si>
  <si>
    <t>07.03.2022 13:17:56</t>
  </si>
  <si>
    <t>07.03.2022 14:34:49</t>
  </si>
  <si>
    <t>SEYDİKÖY TR-1 45-84-L00044_45-84-L00044_2375982</t>
  </si>
  <si>
    <t>07.03.2022 13:38:45</t>
  </si>
  <si>
    <t>07.03.2022 14:34:54</t>
  </si>
  <si>
    <t>VELİLER DM 35-15-L00840_YUSUFDERE-MENTBAŞI L05_66946043</t>
  </si>
  <si>
    <t>07.03.2022 13:42:53</t>
  </si>
  <si>
    <t>07.03.2022 14:54:13</t>
  </si>
  <si>
    <t>YAYAKENT TR-5 35-24-M00005_955217649_955217649</t>
  </si>
  <si>
    <t>07.03.2022 13:44:10</t>
  </si>
  <si>
    <t>07.03.2022 14:56:58</t>
  </si>
  <si>
    <t>DM-2/36 45-71-M00168_953186684_953186684</t>
  </si>
  <si>
    <t>07.03.2022 13:33:49</t>
  </si>
  <si>
    <t>07.03.2022 20:20:38</t>
  </si>
  <si>
    <t>TR-11 SANAYİ SİTESİ 35-19-L00011_956680396_956680396</t>
  </si>
  <si>
    <t>07.03.2022 13:45:12</t>
  </si>
  <si>
    <t>07.03.2022 17:07:37</t>
  </si>
  <si>
    <t>07.03.2022 13:53:01</t>
  </si>
  <si>
    <t>07.03.2022 23:52:24</t>
  </si>
  <si>
    <t>ORTA MAHALLE M-48 35-25-M00123__82843185_82843185</t>
  </si>
  <si>
    <t>07.03.2022 14:00:05</t>
  </si>
  <si>
    <t>07.03.2022 14:48:54</t>
  </si>
  <si>
    <t>TR-7 ÖZTAK (TR-237) 35-19-M00237_956679612_956679612</t>
  </si>
  <si>
    <t>07.03.2022 13:59:40</t>
  </si>
  <si>
    <t>07.03.2022 16:03:55</t>
  </si>
  <si>
    <t>HALİLBEYLİ TR-5 35-27-M01054_912459231_912459231</t>
  </si>
  <si>
    <t>07.03.2022 14:05:05</t>
  </si>
  <si>
    <t>07.03.2022 17:29:07</t>
  </si>
  <si>
    <t>KAPAKLI DM 45-72-M00309_HatBaşıAyırıcı_53139162 M03_53139162</t>
  </si>
  <si>
    <t>07.03.2022 14:07:32</t>
  </si>
  <si>
    <t>07.03.2022 17:30:43</t>
  </si>
  <si>
    <t>DENİZGİREN TR-3 35-21-L00206_953359079_953359079</t>
  </si>
  <si>
    <t>07.03.2022 14:08:16</t>
  </si>
  <si>
    <t>07.03.2022 19:22:55</t>
  </si>
  <si>
    <t>K-945 35-02-K00945_910309239_910309239</t>
  </si>
  <si>
    <t>07.03.2022 14:05:52</t>
  </si>
  <si>
    <t>07.03.2022 16:11:08</t>
  </si>
  <si>
    <t>TR-2/96 45-83-M00783_955141365_955141365</t>
  </si>
  <si>
    <t>07.03.2022 14:16:43</t>
  </si>
  <si>
    <t>07.03.2022 15:10:57</t>
  </si>
  <si>
    <t>ÖZLEM SİTESİ TR 35-30-L00096_955332402_955332402</t>
  </si>
  <si>
    <t>07.03.2022 14:53:36</t>
  </si>
  <si>
    <t>07.03.2022 15:43:31</t>
  </si>
  <si>
    <t>PAYAMLI M-15 35-25-M00180_9377697_65587893_65587893</t>
  </si>
  <si>
    <t>07.03.2022 14:54:02</t>
  </si>
  <si>
    <t>07.03.2022 16:59:00</t>
  </si>
  <si>
    <t>TR-68 35-30-L00068_43004765_56362703_56362703</t>
  </si>
  <si>
    <t>07.03.2022 15:01:22</t>
  </si>
  <si>
    <t>07.03.2022 16:41:15</t>
  </si>
  <si>
    <t>PAZARKÖY KÖK 45-78-L00700_HatBaşıAyırıcı_53139487 L02_53139487</t>
  </si>
  <si>
    <t>07.03.2022 15:10:48</t>
  </si>
  <si>
    <t>07.03.2022 16:05:14</t>
  </si>
  <si>
    <t>K-50 35-01-K00050_95000514100_95000514100</t>
  </si>
  <si>
    <t>07.03.2022 15:19:44</t>
  </si>
  <si>
    <t>07.03.2022 17:36:49</t>
  </si>
  <si>
    <t>TR-1-3/8 YENİ MAHALLE 35-20-L00024_955194883_955194883</t>
  </si>
  <si>
    <t>07.03.2022 15:24:35</t>
  </si>
  <si>
    <t>07.03.2022 16:51:38</t>
  </si>
  <si>
    <t>ALAHIDIR TR-2 45-84-L00021_955180581_955180581</t>
  </si>
  <si>
    <t>07.03.2022 15:18:03</t>
  </si>
  <si>
    <t>07.03.2022 15:57:35</t>
  </si>
  <si>
    <t>M-458 (DM-3/5) 35-17-M00458_95000459285_95000459285</t>
  </si>
  <si>
    <t>07.03.2022 15:27:59</t>
  </si>
  <si>
    <t>07.03.2022 16:00:50</t>
  </si>
  <si>
    <t>DM-2/16 (BİM KARŞISI) 45-71-M00112_A a2b_45179798</t>
  </si>
  <si>
    <t>07.03.2022 14:38:01</t>
  </si>
  <si>
    <t>08.03.2022 00:47:00</t>
  </si>
  <si>
    <t>DM-19/02A 45-71-M02184_ALTINKUŞ GIDA O-12 DİREK M06_65995476</t>
  </si>
  <si>
    <t>07.03.2022 15:10:34</t>
  </si>
  <si>
    <t>07.03.2022 22:03:26</t>
  </si>
  <si>
    <t>L-232 BİTLİSLİLER 35-14-L00232_956657467_956657467</t>
  </si>
  <si>
    <t>07.03.2022 15:35:43</t>
  </si>
  <si>
    <t>07.03.2022 18:04:39</t>
  </si>
  <si>
    <t>YUKARI ÇAMKÖY TR-1 45-71-M01487_DIREK TIPI TRAFO HUCRESI H01_2089133</t>
  </si>
  <si>
    <t>07.03.2022 15:36:13</t>
  </si>
  <si>
    <t>07.03.2022 18:03:43</t>
  </si>
  <si>
    <t>ÜÇPINAR TR-6 45-71-M01538_953217207_953217207</t>
  </si>
  <si>
    <t>07.03.2022 15:40:24</t>
  </si>
  <si>
    <t>07.03.2022 19:31:30</t>
  </si>
  <si>
    <t>ÇARIKTEKKE MAH.TR-1 45-73-M00722_45-73-M00722_2354244</t>
  </si>
  <si>
    <t>07.03.2022 15:53:19</t>
  </si>
  <si>
    <t>07.03.2022 17:07:39</t>
  </si>
  <si>
    <t>YENİFOÇA TR-45 35-23-M00045_950420519_950420519</t>
  </si>
  <si>
    <t>07.03.2022 15:53:03</t>
  </si>
  <si>
    <t>07.03.2022 18:12:38</t>
  </si>
  <si>
    <t>K-3953 35-04-K03953_912764906_912764906</t>
  </si>
  <si>
    <t>07.03.2022 16:04:29</t>
  </si>
  <si>
    <t>07.03.2022 17:16:21</t>
  </si>
  <si>
    <t>SEYREK TR-7 KÖK 35-28-M00379_GÜNERLİ M05_2329493</t>
  </si>
  <si>
    <t>07.03.2022 16:04:12</t>
  </si>
  <si>
    <t>07.03.2022 17:26:08</t>
  </si>
  <si>
    <t>L-329 35-18-L00329_950436894_950436894</t>
  </si>
  <si>
    <t>07.03.2022 16:19:07</t>
  </si>
  <si>
    <t>07.03.2022 18:21:36</t>
  </si>
  <si>
    <t>K-358 35-04-K00358_99292037_99292037</t>
  </si>
  <si>
    <t>07.03.2022 16:16:06</t>
  </si>
  <si>
    <t>07.03.2022 18:17:06</t>
  </si>
  <si>
    <t>K-3980 35-04-K03980_E_56362879_56362879</t>
  </si>
  <si>
    <t>07.03.2022 16:17:52</t>
  </si>
  <si>
    <t>07.03.2022 18:05:33</t>
  </si>
  <si>
    <t>L-10 MEZARLIK YANI 35-14-L00010_956643584_956643584</t>
  </si>
  <si>
    <t>07.03.2022 16:24:54</t>
  </si>
  <si>
    <t>07.03.2022 17:02:43</t>
  </si>
  <si>
    <t>L-236 35-18-L00236_950441235_950441235</t>
  </si>
  <si>
    <t>07.03.2022 16:34:32</t>
  </si>
  <si>
    <t>07.03.2022 18:30:55</t>
  </si>
  <si>
    <t>M-2314 35-02-M02314_99721869_99721869</t>
  </si>
  <si>
    <t>07.03.2022 16:29:09</t>
  </si>
  <si>
    <t>07.03.2022 18:00:52</t>
  </si>
  <si>
    <t>HACIRAHMANLI TR-22 45-80-M00147_45-80-M00147_2376811</t>
  </si>
  <si>
    <t>07.03.2022 16:41:39</t>
  </si>
  <si>
    <t>07.03.2022 17:18:31</t>
  </si>
  <si>
    <t>ZEYTİNLİK TR-35 35-15-L00751_950385154_950385154</t>
  </si>
  <si>
    <t>07.03.2022 16:44:52</t>
  </si>
  <si>
    <t>07.03.2022 20:46:09</t>
  </si>
  <si>
    <t>TR-12 35-31-L00012_956590988_956590988</t>
  </si>
  <si>
    <t>07.03.2022 16:47:13</t>
  </si>
  <si>
    <t>07.03.2022 18:05:11</t>
  </si>
  <si>
    <t>K-379 35-01-K00379__79812642_79812642</t>
  </si>
  <si>
    <t>07.03.2022 16:50:39</t>
  </si>
  <si>
    <t>07.03.2022 18:15:03</t>
  </si>
  <si>
    <t>07.03.2022 16:55:48</t>
  </si>
  <si>
    <t>07.03.2022 17:36:23</t>
  </si>
  <si>
    <t>AŞAĞI ÇAMKÖY TR-1 45-71-M01480_ H_66002962</t>
  </si>
  <si>
    <t>07.03.2022 16:45:31</t>
  </si>
  <si>
    <t>07.03.2022 18:51:47</t>
  </si>
  <si>
    <t>KARA KIZLAR TR-1 35-26-M00509_35-26-M00509_2364165</t>
  </si>
  <si>
    <t>07.03.2022 17:03:13</t>
  </si>
  <si>
    <t>07.03.2022 17:52:02</t>
  </si>
  <si>
    <t>GÜMÜŞÇAY KÖK 45-73-M00477_SULAMA ÇIKIŞI M05_2056801</t>
  </si>
  <si>
    <t>07.03.2022 17:01:48</t>
  </si>
  <si>
    <t>07.03.2022 18:22:36</t>
  </si>
  <si>
    <t>TR-1/72 45-72-M00072_C_56393662_56393662</t>
  </si>
  <si>
    <t>07.03.2022 17:17:32</t>
  </si>
  <si>
    <t>07.03.2022 18:04:36</t>
  </si>
  <si>
    <t>07.03.2022 17:15:54</t>
  </si>
  <si>
    <t>07.03.2022 18:56:20</t>
  </si>
  <si>
    <t>DM-2/2 35-28-M00128_953384100_953384100</t>
  </si>
  <si>
    <t>07.03.2022 17:42:57</t>
  </si>
  <si>
    <t>07.03.2022 20:20:58</t>
  </si>
  <si>
    <t>K-4147 35-01-K04147_A_60982896_60982896</t>
  </si>
  <si>
    <t>07.03.2022 18:24:50</t>
  </si>
  <si>
    <t>07.03.2022 18:56:11</t>
  </si>
  <si>
    <t>DM-2/9 SEPETÇİK 35-18-L00589_950453742_950453742</t>
  </si>
  <si>
    <t>07.03.2022 18:24:10</t>
  </si>
  <si>
    <t>07.03.2022 19:22:50</t>
  </si>
  <si>
    <t>MALTEPE TR-4 35-28-M00447_DIREK TIPI TRAFO HUCRESI H01_2109468</t>
  </si>
  <si>
    <t>07.03.2022 18:25:42</t>
  </si>
  <si>
    <t>07.03.2022 19:30:15</t>
  </si>
  <si>
    <t>M-2438 35-02-M02438_98772264_98772264</t>
  </si>
  <si>
    <t>07.03.2022 18:18:42</t>
  </si>
  <si>
    <t>07.03.2022 19:58:16</t>
  </si>
  <si>
    <t>_953215196_953215196</t>
  </si>
  <si>
    <t>07.03.2022 18:30:28</t>
  </si>
  <si>
    <t>08.03.2022 02:50:43</t>
  </si>
  <si>
    <t>SARPINCIK TR-1 35-21-L00070_953357683_953357683</t>
  </si>
  <si>
    <t>09.03.2022 15:32:18</t>
  </si>
  <si>
    <t>09.03.2022 17:22:44</t>
  </si>
  <si>
    <t>09.03.2022 15:39:43</t>
  </si>
  <si>
    <t>09.03.2022 17:14:21</t>
  </si>
  <si>
    <t>KURUDERE TR-1 45-83-L00419_955157502_955157502</t>
  </si>
  <si>
    <t>09.03.2022 15:20:57</t>
  </si>
  <si>
    <t>09.03.2022 18:15:41</t>
  </si>
  <si>
    <t>09.03.2022 15:40:48</t>
  </si>
  <si>
    <t>09.03.2022 15:51:47</t>
  </si>
  <si>
    <t>TR-36 35-30-L00036_955301398_955301398</t>
  </si>
  <si>
    <t>09.03.2022 15:40:28</t>
  </si>
  <si>
    <t>09.03.2022 17:05:10</t>
  </si>
  <si>
    <t>KOYUNDERE TR-16 35-28-M00160_953385481_953385481</t>
  </si>
  <si>
    <t>09.03.2022 15:49:40</t>
  </si>
  <si>
    <t>09.03.2022 18:13:32</t>
  </si>
  <si>
    <t>K-1115 35-04-K01115_B_65512076_65512076</t>
  </si>
  <si>
    <t>09.03.2022 16:04:46</t>
  </si>
  <si>
    <t>09.03.2022 18:07:17</t>
  </si>
  <si>
    <t>L-379 35-18-L00379_950438871_950438871</t>
  </si>
  <si>
    <t>09.03.2022 16:01:30</t>
  </si>
  <si>
    <t>09.03.2022 21:00:56</t>
  </si>
  <si>
    <t>L-261 SİTESPOR 35-18-L00261_12145189_56368799_56368799</t>
  </si>
  <si>
    <t>09.03.2022 16:02:59</t>
  </si>
  <si>
    <t>09.03.2022 21:47:37</t>
  </si>
  <si>
    <t>ALİBEYLİ TR-5 45-80-M00087_956548304_956548304</t>
  </si>
  <si>
    <t>09.03.2022 16:19:31</t>
  </si>
  <si>
    <t>09.03.2022 19:09:50</t>
  </si>
  <si>
    <t>VEZİROĞLU TARIMSAL SULAMA GRUBU 45-71-M00971_44420043_56386731_56386731</t>
  </si>
  <si>
    <t>09.03.2022 16:18:30</t>
  </si>
  <si>
    <t>09.03.2022 19:21:05</t>
  </si>
  <si>
    <t>L-43 AKARCA 35-14-L00043_956634960_956634960</t>
  </si>
  <si>
    <t>09.03.2022 16:30:02</t>
  </si>
  <si>
    <t>09.03.2022 17:14:36</t>
  </si>
  <si>
    <t>M-1193 35-02-M01193_99636915_99636915</t>
  </si>
  <si>
    <t>09.03.2022 16:15:17</t>
  </si>
  <si>
    <t>09.03.2022 19:58:45</t>
  </si>
  <si>
    <t>KARAAĞAÇLI TR-13 45-71-M01075_45-71-M01075_2356789</t>
  </si>
  <si>
    <t>09.03.2022 16:23:12</t>
  </si>
  <si>
    <t>10.03.2022 00:01:36</t>
  </si>
  <si>
    <t>APAK TR-1 45-80-M00126_956547712_956547712</t>
  </si>
  <si>
    <t>09.03.2022 16:31:46</t>
  </si>
  <si>
    <t>09.03.2022 20:06:57</t>
  </si>
  <si>
    <t>K-379 35-01-K00379_911692291_911692291</t>
  </si>
  <si>
    <t>09.03.2022 16:28:18</t>
  </si>
  <si>
    <t>09.03.2022 19:07:32</t>
  </si>
  <si>
    <t>M-3098 35-02-M03098_941913462_941913462</t>
  </si>
  <si>
    <t>09.03.2022 16:16:31</t>
  </si>
  <si>
    <t>09.03.2022 18:06:49</t>
  </si>
  <si>
    <t>GÜLBAHÇE TR-1 45-71-M00184_953246625_953246625</t>
  </si>
  <si>
    <t>09.03.2022 16:42:59</t>
  </si>
  <si>
    <t>10.03.2022 00:37:15</t>
  </si>
  <si>
    <t>09.03.2022 16:50:04</t>
  </si>
  <si>
    <t>09.03.2022 17:42:43</t>
  </si>
  <si>
    <t>DAYSAN TR-1 35-29-L00126_ H_61266789</t>
  </si>
  <si>
    <t>09.03.2022 17:04:01</t>
  </si>
  <si>
    <t>09.03.2022 20:52:19</t>
  </si>
  <si>
    <t>AYHAN GÜLCÜOGLU-1 SULAMA  GRUBU 35-29-M00343_B_56360985_56360985</t>
  </si>
  <si>
    <t>09.03.2022 17:00:12</t>
  </si>
  <si>
    <t>09.03.2022 20:06:35</t>
  </si>
  <si>
    <t>L-185 35-18-L00185_12292490_56368818_56368818</t>
  </si>
  <si>
    <t>09.03.2022 20:06:17</t>
  </si>
  <si>
    <t>MENEMEN TR-78 35-28-L00078_12047788_56377587_56377587</t>
  </si>
  <si>
    <t>09.03.2022 17:16:43</t>
  </si>
  <si>
    <t>09.03.2022 18:58:05</t>
  </si>
  <si>
    <t>DM-01/3F(TR-1/48) 45-71-M00055_953201761_953201761</t>
  </si>
  <si>
    <t>09.03.2022 17:31:17</t>
  </si>
  <si>
    <t>09.03.2022 19:40:19</t>
  </si>
  <si>
    <t>TR-70 45-78-M00070_953265350_953265350</t>
  </si>
  <si>
    <t>09.03.2022 17:29:23</t>
  </si>
  <si>
    <t>09.03.2022 18:32:10</t>
  </si>
  <si>
    <t>TR-1/26 45-72-M00026_956505125_956505125</t>
  </si>
  <si>
    <t>09.03.2022 17:18:44</t>
  </si>
  <si>
    <t>09.03.2022 18:39:19</t>
  </si>
  <si>
    <t>KAŞIKÇI KÖYÜ TR-1 45-75-M00078_945600458_945600458</t>
  </si>
  <si>
    <t>09.03.2022 17:32:18</t>
  </si>
  <si>
    <t>09.03.2022 19:03:12</t>
  </si>
  <si>
    <t>K-4406 35-04-K04406_912672394_912672394</t>
  </si>
  <si>
    <t>09.03.2022 17:57:34</t>
  </si>
  <si>
    <t>09.03.2022 19:13:28</t>
  </si>
  <si>
    <t>TIRAZLAR TR-15 45-79-M00081_45-79-M00081_2367055</t>
  </si>
  <si>
    <t>09.03.2022 17:53:38</t>
  </si>
  <si>
    <t>09.03.2022 19:29:39</t>
  </si>
  <si>
    <t>L-300 DM 35-18-L00300_950448460_950448460</t>
  </si>
  <si>
    <t>09.03.2022 17:58:07</t>
  </si>
  <si>
    <t>09.03.2022 20:09:13</t>
  </si>
  <si>
    <t>M-1288 35-02-M01288_910033329_910033329</t>
  </si>
  <si>
    <t>09.03.2022 18:06:32</t>
  </si>
  <si>
    <t>09.03.2022 20:47:55</t>
  </si>
  <si>
    <t>YEŞİLKENT SİTESİ 35-30-M00301_A A1b_42777893</t>
  </si>
  <si>
    <t>09.03.2022 18:05:31</t>
  </si>
  <si>
    <t>09.03.2022 19:20:34</t>
  </si>
  <si>
    <t>SUBATAN TR-6 35-15-L00341_B_56367910_56367910</t>
  </si>
  <si>
    <t>09.03.2022 18:11:26</t>
  </si>
  <si>
    <t>09.03.2022 22:45:31</t>
  </si>
  <si>
    <t>09.03.2022 18:10:03</t>
  </si>
  <si>
    <t>09.03.2022 19:23:53</t>
  </si>
  <si>
    <t>GÖKTEPE TR-1 35-28-M00269_953378954_953378954</t>
  </si>
  <si>
    <t>09.03.2022 18:10:28</t>
  </si>
  <si>
    <t>09.03.2022 20:11:19</t>
  </si>
  <si>
    <t>BALIKLIOVA TR-3 35-19-L00324_956673544_956673544</t>
  </si>
  <si>
    <t>09.03.2022 18:13:42</t>
  </si>
  <si>
    <t>09.03.2022 19:35:57</t>
  </si>
  <si>
    <t>L-361 KARMEN SİTESİ 35-18-L00361_8733935 ta2_5936605</t>
  </si>
  <si>
    <t>09.03.2022 18:14:15</t>
  </si>
  <si>
    <t>09.03.2022 22:50:03</t>
  </si>
  <si>
    <t>M-2958 35-04-M02958_99388792_99388792</t>
  </si>
  <si>
    <t>09.03.2022 18:23:47</t>
  </si>
  <si>
    <t>09.03.2022 19:09:10</t>
  </si>
  <si>
    <t>K-940 35-02-K00940_966578310_966578310</t>
  </si>
  <si>
    <t>09.03.2022 18:37:09</t>
  </si>
  <si>
    <t>09.03.2022 19:21:44</t>
  </si>
  <si>
    <t>ZEYTİNDAĞ TR-5 35-16-M00007_953329352_953329352</t>
  </si>
  <si>
    <t>09.03.2022 19:09:54</t>
  </si>
  <si>
    <t>09.03.2022 20:34:49</t>
  </si>
  <si>
    <t>URGANLI TR-2 45-83-M00570_955157535_955157535</t>
  </si>
  <si>
    <t>09.03.2022 19:14:17</t>
  </si>
  <si>
    <t>09.03.2022 20:55:11</t>
  </si>
  <si>
    <t>YENİFOÇA TR-51 35-23-M00051_42097953_56376091_56376091</t>
  </si>
  <si>
    <t>09.03.2022 19:19:51</t>
  </si>
  <si>
    <t>09.03.2022 20:49:26</t>
  </si>
  <si>
    <t>MERDİVENLİ TR-1 35-30-M00161_955296708_955296708</t>
  </si>
  <si>
    <t>09.03.2022 19:22:58</t>
  </si>
  <si>
    <t>09.03.2022 21:11:24</t>
  </si>
  <si>
    <t>MORDOĞAN JANDARMA BİNASI ÖZEL TR 35-21-L00143Ö_ L02_2087437</t>
  </si>
  <si>
    <t>09.03.2022 19:30:51</t>
  </si>
  <si>
    <t>09.03.2022 20:30:57</t>
  </si>
  <si>
    <t>TR-1/45 45-72-M00045_B_56392907_56392907</t>
  </si>
  <si>
    <t>09.03.2022 19:30:09</t>
  </si>
  <si>
    <t>09.03.2022 20:54:08</t>
  </si>
  <si>
    <t>DUALAR TR-1 45-76-M00155_DIREK TIPI TRAFO HUCRESI H01_2084910</t>
  </si>
  <si>
    <t>09.03.2022 19:28:59</t>
  </si>
  <si>
    <t>09.03.2022 20:44:25</t>
  </si>
  <si>
    <t>M-1103 35-03-M01103_912935557_912935557</t>
  </si>
  <si>
    <t>09.03.2022 19:39:38</t>
  </si>
  <si>
    <t>09.03.2022 22:04:26</t>
  </si>
  <si>
    <t>BADEMLER TR-6 35-19-L00296_DIREK TIPI TRAFO HUCRESI H01_2078291</t>
  </si>
  <si>
    <t>09.03.2022 19:40:42</t>
  </si>
  <si>
    <t>09.03.2022 20:55:25</t>
  </si>
  <si>
    <t>09.03.2022 19:45:27</t>
  </si>
  <si>
    <t>09.03.2022 20:03:39</t>
  </si>
  <si>
    <t>09.03.2022 19:41:29</t>
  </si>
  <si>
    <t>09.03.2022 21:23:48</t>
  </si>
  <si>
    <t>OKLUİSA TR-1 45-81-M00230_A_56369319_56369319</t>
  </si>
  <si>
    <t>09.03.2022 19:45:33</t>
  </si>
  <si>
    <t>09.03.2022 22:36:56</t>
  </si>
  <si>
    <t>L-116 OVACIK 35-18-L00116_950440402_950440402</t>
  </si>
  <si>
    <t>09.03.2022 19:47:51</t>
  </si>
  <si>
    <t>09.03.2022 21:08:11</t>
  </si>
  <si>
    <t>DM-21/23 (ITIR SOKAK) 45-71-M00326_953193208_953193208</t>
  </si>
  <si>
    <t>09.03.2022 19:43:02</t>
  </si>
  <si>
    <t>10.03.2022 01:36:44</t>
  </si>
  <si>
    <t>GÜLBAHÇE TR-10 35-19-L00249_956689252_956689252</t>
  </si>
  <si>
    <t>09.03.2022 20:07:49</t>
  </si>
  <si>
    <t>09.03.2022 22:16:22</t>
  </si>
  <si>
    <t>TR-1/56 45-72-M00640_956508209_956508209</t>
  </si>
  <si>
    <t>09.03.2022 20:15:19</t>
  </si>
  <si>
    <t>09.03.2022 22:10:27</t>
  </si>
  <si>
    <t>M-2948(YATIRIM REZERVE) 35-01-M02948_C_56379161_56379161</t>
  </si>
  <si>
    <t>09.03.2022 20:36:45</t>
  </si>
  <si>
    <t>09.03.2022 21:17:49</t>
  </si>
  <si>
    <t>BÜYÜKBELEN TR-5 45-80-M00097_956549960_956549960</t>
  </si>
  <si>
    <t>09.03.2022 20:45:46</t>
  </si>
  <si>
    <t>09.03.2022 22:26:24</t>
  </si>
  <si>
    <t>_L_56402208_56402208</t>
  </si>
  <si>
    <t>09.03.2022 20:46:39</t>
  </si>
  <si>
    <t>09.03.2022 22:06:57</t>
  </si>
  <si>
    <t>K-1338 35-03-K01338_910475402_910475402</t>
  </si>
  <si>
    <t>09.03.2022 20:56:46</t>
  </si>
  <si>
    <t>10.03.2022 00:49:58</t>
  </si>
  <si>
    <t>09.03.2022 21:12:49</t>
  </si>
  <si>
    <t>10.03.2022 01:59:22</t>
  </si>
  <si>
    <t>ÇORAKLAR TR 35-17-M00442_7693217_56357056_56357056</t>
  </si>
  <si>
    <t>09.03.2022 21:10:49</t>
  </si>
  <si>
    <t>09.03.2022 22:20:10</t>
  </si>
  <si>
    <t>K-1142 35-01-K01142__83870549_83870549</t>
  </si>
  <si>
    <t>09.03.2022 21:14:07</t>
  </si>
  <si>
    <t>09.03.2022 22:04:15</t>
  </si>
  <si>
    <t>M-180 DALYAN ARITMA DM 35-18-M00180_950443127_950443127</t>
  </si>
  <si>
    <t>11.03.2022 12:47:54</t>
  </si>
  <si>
    <t>11.03.2022 16:07:11</t>
  </si>
  <si>
    <t>YENİ ŞAKRAN TR-2 35-17-M00202_5653954_56355631_56355631</t>
  </si>
  <si>
    <t>11.03.2022 12:18:50</t>
  </si>
  <si>
    <t>11.03.2022 13:39:24</t>
  </si>
  <si>
    <t>K-3586 35-01-K03586_35-01-K03586_2369124</t>
  </si>
  <si>
    <t>11.03.2022 13:30:23</t>
  </si>
  <si>
    <t>11.03.2022 14:45:44</t>
  </si>
  <si>
    <t>L-437 ŞEHİTLİK 35-18-L00437_950465164_950465164</t>
  </si>
  <si>
    <t>11.03.2022 12:03:30</t>
  </si>
  <si>
    <t>11.03.2022 19:36:27</t>
  </si>
  <si>
    <t>BEDDELLER TR-1 45-81-M00126__84188974_84188974</t>
  </si>
  <si>
    <t>11.03.2022 20:44:12</t>
  </si>
  <si>
    <t>11.03.2022 22:50:56</t>
  </si>
  <si>
    <t>KALEMOĞLU KÖK 45-75-M00069_HatBaşıAyırıcı_53135686 M03_53135686</t>
  </si>
  <si>
    <t>11.03.2022 08:52:01</t>
  </si>
  <si>
    <t>11.03.2022 14:47:37</t>
  </si>
  <si>
    <t>KARABURUN TR-9 35-21-L00027_953368415_953368415</t>
  </si>
  <si>
    <t>11.03.2022 11:05:06</t>
  </si>
  <si>
    <t>11.03.2022 13:46:15</t>
  </si>
  <si>
    <t>K-176 35-02-K00176_913292393_913292393</t>
  </si>
  <si>
    <t>11.03.2022 09:06:30</t>
  </si>
  <si>
    <t>11.03.2022 09:59:19</t>
  </si>
  <si>
    <t>TR-4 (M-704) 35-30-M00704_955315407_955315407</t>
  </si>
  <si>
    <t>11.03.2022 21:54:54</t>
  </si>
  <si>
    <t>11.03.2022 22:50:36</t>
  </si>
  <si>
    <t>M-1897 35-09-M01897_B b1b_5890042</t>
  </si>
  <si>
    <t>11.03.2022 09:24:17</t>
  </si>
  <si>
    <t>11.03.2022 17:14:13</t>
  </si>
  <si>
    <t>K-732 35-01-K00732_B_56362285_56362285</t>
  </si>
  <si>
    <t>11.03.2022 10:36:27</t>
  </si>
  <si>
    <t>11.03.2022 12:34:55</t>
  </si>
  <si>
    <t>SARUHANLI TR-31 45-80-M00031_956567260_956567260</t>
  </si>
  <si>
    <t>11.03.2022 22:41:19</t>
  </si>
  <si>
    <t>11.03.2022 23:04:58</t>
  </si>
  <si>
    <t>TR-1-4/6 KARASELVİ KABİN 35-20-L00030_5680291_56360102_56360102</t>
  </si>
  <si>
    <t>11.03.2022 03:00:41</t>
  </si>
  <si>
    <t>11.03.2022 05:08:26</t>
  </si>
  <si>
    <t>K-1989 35-04-K01989_35-04-K01989_2350662</t>
  </si>
  <si>
    <t>11.03.2022 12:24:33</t>
  </si>
  <si>
    <t>11.03.2022 13:57:29</t>
  </si>
  <si>
    <t>ÇOBANLAR SUBATAN TR-2 35-15-L00357_B_56369348_56369348</t>
  </si>
  <si>
    <t>11.03.2022 12:56:41</t>
  </si>
  <si>
    <t>11.03.2022 16:07:23</t>
  </si>
  <si>
    <t>L-365 ILDIR ÇAYAĞZI 35-18-L00365_7752341_56376066_56376066</t>
  </si>
  <si>
    <t>11.03.2022 16:28:24</t>
  </si>
  <si>
    <t>11.03.2022 22:30:25</t>
  </si>
  <si>
    <t>K-936 35-02-K00936_F_56374770_56374770</t>
  </si>
  <si>
    <t>11.03.2022 12:07:36</t>
  </si>
  <si>
    <t>11.03.2022 12:38:18</t>
  </si>
  <si>
    <t>K-938 35-02-K00938_910134305_910134305</t>
  </si>
  <si>
    <t>11.03.2022 17:19:12</t>
  </si>
  <si>
    <t>11.03.2022 18:17:16</t>
  </si>
  <si>
    <t>SÜTÇÜLER TR-1 35-27-M00408_A_56356193_56356193</t>
  </si>
  <si>
    <t>11.03.2022 13:24:01</t>
  </si>
  <si>
    <t>11.03.2022 15:17:25</t>
  </si>
  <si>
    <t>M-2632 35-03-M02632_910990608_910990608</t>
  </si>
  <si>
    <t>11.03.2022 14:21:12</t>
  </si>
  <si>
    <t>11.03.2022 20:38:46</t>
  </si>
  <si>
    <t>TR-21 (M-721) 35-30-M00721_TR-21 DAĞITIM TRAFO M03_83485520</t>
  </si>
  <si>
    <t>11.03.2022 07:49:43</t>
  </si>
  <si>
    <t>11.03.2022 09:08:42</t>
  </si>
  <si>
    <t>KARABURUN TR-4/18 35-21-L00012_953360169_953360169</t>
  </si>
  <si>
    <t>11.03.2022 10:10:01</t>
  </si>
  <si>
    <t>11.03.2022 14:15:18</t>
  </si>
  <si>
    <t>ARDIÇ MAHALLESİ TR-9 35-21-L00130_C_56378008_56378008</t>
  </si>
  <si>
    <t>11.03.2022 14:19:32</t>
  </si>
  <si>
    <t>11.03.2022 17:52:35</t>
  </si>
  <si>
    <t>DM-2/19 35-27-M01091_98625269_98625269</t>
  </si>
  <si>
    <t>11.03.2022 19:44:56</t>
  </si>
  <si>
    <t>12.03.2022 02:00:14</t>
  </si>
  <si>
    <t>11.03.2022 20:32:49</t>
  </si>
  <si>
    <t>11.03.2022 21:02:41</t>
  </si>
  <si>
    <t>EROĞLU TR-1 45-77-L00213_A_56402611_56402611</t>
  </si>
  <si>
    <t>11.03.2022 10:36:00</t>
  </si>
  <si>
    <t>11.03.2022 17:31:35</t>
  </si>
  <si>
    <t>YENİCEKÖY TR3 35-15-L00427_950363272_950363272</t>
  </si>
  <si>
    <t>11.03.2022 21:45:43</t>
  </si>
  <si>
    <t>11.03.2022 23:00:49</t>
  </si>
  <si>
    <t>ARSLANLAR TM 35-26-A00004_KÖYLER-1 L42_2305571</t>
  </si>
  <si>
    <t>11.03.2022 09:18:35</t>
  </si>
  <si>
    <t>11.03.2022 09:22:39</t>
  </si>
  <si>
    <t>K-2534 35-02-K02534_B B1B_5848627</t>
  </si>
  <si>
    <t>11.03.2022 16:15:21</t>
  </si>
  <si>
    <t>11.03.2022 17:39:29</t>
  </si>
  <si>
    <t>11.03.2022 09:48:15</t>
  </si>
  <si>
    <t>11.03.2022 17:48:32</t>
  </si>
  <si>
    <t>ÇIRPI MEKTEP MAH. TR 35-20-M00005_8414471_56381182_56381182</t>
  </si>
  <si>
    <t>11.03.2022 06:13:34</t>
  </si>
  <si>
    <t>11.03.2022 09:02:25</t>
  </si>
  <si>
    <t>TR-1/6 45-72-M00006_956503378_956503378</t>
  </si>
  <si>
    <t>11.03.2022 17:52:31</t>
  </si>
  <si>
    <t>11.03.2022 19:12:18</t>
  </si>
  <si>
    <t>HASAN VARLIK 35-26-M00535_DIREK TIPI TRAFO HUCRESI H01_2041795</t>
  </si>
  <si>
    <t>11.03.2022 08:58:19</t>
  </si>
  <si>
    <t>11.03.2022 11:10:14</t>
  </si>
  <si>
    <t>K-4285 35-03-K04285_910580624_910580624</t>
  </si>
  <si>
    <t>11.03.2022 08:31:21</t>
  </si>
  <si>
    <t>11.03.2022 10:14:55</t>
  </si>
  <si>
    <t>M-327 35-03-M00327__72373434_72373434</t>
  </si>
  <si>
    <t>11.03.2022 12:45:42</t>
  </si>
  <si>
    <t>11.03.2022 14:07:40</t>
  </si>
  <si>
    <t>L-97 TURGUT KÖYÜ SULAMA 35-14-L00097_956658043_956658043</t>
  </si>
  <si>
    <t>11.03.2022 07:56:51</t>
  </si>
  <si>
    <t>11.03.2022 09:45:38</t>
  </si>
  <si>
    <t>K-570 35-01-K00570_35-01-K00570_2364187</t>
  </si>
  <si>
    <t>11.03.2022 10:52:18</t>
  </si>
  <si>
    <t>11.03.2022 19:51:32</t>
  </si>
  <si>
    <t>L-300 DM 35-18-L00300_950448462_950448462</t>
  </si>
  <si>
    <t>11.03.2022 11:12:37</t>
  </si>
  <si>
    <t>11.03.2022 17:43:21</t>
  </si>
  <si>
    <t>K-3458 35-08-K03458_C C1_5892673</t>
  </si>
  <si>
    <t>11.03.2022 17:26:36</t>
  </si>
  <si>
    <t>11.03.2022 21:43:22</t>
  </si>
  <si>
    <t>ÖZDERE M-34 35-25-M00104_B_56355654_56355654</t>
  </si>
  <si>
    <t>11.03.2022 18:25:42</t>
  </si>
  <si>
    <t>11.03.2022 19:37:23</t>
  </si>
  <si>
    <t>UZUNKÖY TR-1 35-31-L00144_47827250_56405491_56405491</t>
  </si>
  <si>
    <t>11.03.2022 08:51:48</t>
  </si>
  <si>
    <t>11.03.2022 11:46:40</t>
  </si>
  <si>
    <t>M-2813 35-03-M02813_ H_66950675</t>
  </si>
  <si>
    <t>11.03.2022 16:38:42</t>
  </si>
  <si>
    <t>11.03.2022 19:53:32</t>
  </si>
  <si>
    <t>11.03.2022 09:25:29</t>
  </si>
  <si>
    <t>11.03.2022 11:27:45</t>
  </si>
  <si>
    <t>TR-67 35-19-L00067_5858112_56377362_56377362</t>
  </si>
  <si>
    <t>11.03.2022 14:31:37</t>
  </si>
  <si>
    <t>11.03.2022 15:00:47</t>
  </si>
  <si>
    <t>M-2747 35-01-M02747_911452588_911452588</t>
  </si>
  <si>
    <t>11.03.2022 19:02:24</t>
  </si>
  <si>
    <t>11.03.2022 21:50:32</t>
  </si>
  <si>
    <t>TR-29 35-19-L00029_956697169_956697169</t>
  </si>
  <si>
    <t>11.03.2022 12:08:39</t>
  </si>
  <si>
    <t>11.03.2022 15:55:09</t>
  </si>
  <si>
    <t>BEŞPINARLAR KÖYÜ TR-1 35-27-M00413_97521264_97521264</t>
  </si>
  <si>
    <t>11.03.2022 13:07:42</t>
  </si>
  <si>
    <t>11.03.2022 20:12:15</t>
  </si>
  <si>
    <t>SÖĞÜTÖREN TR-3 35-20-L00349_35-20-L00349_2359209</t>
  </si>
  <si>
    <t>11.03.2022 09:33:00</t>
  </si>
  <si>
    <t>11.03.2022 11:23:55</t>
  </si>
  <si>
    <t>11.03.2022 04:30:24</t>
  </si>
  <si>
    <t>11.03.2022 05:37:59</t>
  </si>
  <si>
    <t>TORBALI DM 35-26-M00001_5673146_56358403_56358403</t>
  </si>
  <si>
    <t>11.03.2022 01:27:21</t>
  </si>
  <si>
    <t>11.03.2022 02:06:13</t>
  </si>
  <si>
    <t>TR-98 KANAL 35-26-M00098_9209235_56358865_56358865</t>
  </si>
  <si>
    <t>11.03.2022 09:39:43</t>
  </si>
  <si>
    <t>11.03.2022 10:42:08</t>
  </si>
  <si>
    <t>K-3685 35-04-K03685_99523936_99523936</t>
  </si>
  <si>
    <t>11.03.2022 07:29:57</t>
  </si>
  <si>
    <t>11.03.2022 09:38:33</t>
  </si>
  <si>
    <t>CEVİZLİ BALYERİ TR-8 35-31-L00326_47797223_56351958_56351958</t>
  </si>
  <si>
    <t>11.03.2022 10:42:30</t>
  </si>
  <si>
    <t>11.03.2022 14:26:53</t>
  </si>
  <si>
    <t>M-315 35-02-M00315_T T12B_5821873</t>
  </si>
  <si>
    <t>11.03.2022 15:02:09</t>
  </si>
  <si>
    <t>11.03.2022 17:59:33</t>
  </si>
  <si>
    <t>K-1338 35-03-K01338_910130125_910130125</t>
  </si>
  <si>
    <t>11.03.2022 20:05:53</t>
  </si>
  <si>
    <t>11.03.2022 21:36:39</t>
  </si>
  <si>
    <t>ALİ ERİSEV GRB 35-20-L00059_9539280_56360120_56360120</t>
  </si>
  <si>
    <t>11.03.2022 08:40:01</t>
  </si>
  <si>
    <t>11.03.2022 12:05:16</t>
  </si>
  <si>
    <t>KAZIKBAĞLARI TR-1 35-16-M00482_953340571_953340571</t>
  </si>
  <si>
    <t>11.03.2022 14:56:23</t>
  </si>
  <si>
    <t>11.03.2022 18:54:01</t>
  </si>
  <si>
    <t>YENİCEKÖY TR-7 35-15-L01182_B_82269372_82269372</t>
  </si>
  <si>
    <t>11.03.2022 10:36:22</t>
  </si>
  <si>
    <t>11.03.2022 14:23:49</t>
  </si>
  <si>
    <t>M-1624 35-02-M01624_915152198_915152198</t>
  </si>
  <si>
    <t>11.03.2022 12:36:07</t>
  </si>
  <si>
    <t>11.03.2022 14:47:36</t>
  </si>
  <si>
    <t>11.03.2022 19:28:40</t>
  </si>
  <si>
    <t>11.03.2022 20:55:54</t>
  </si>
  <si>
    <t>11.03.2022 11:20:50</t>
  </si>
  <si>
    <t>11.03.2022 17:54:01</t>
  </si>
  <si>
    <t>K-4806 35-01-K04806_D_56379983_56379983</t>
  </si>
  <si>
    <t>11.03.2022 10:55:00</t>
  </si>
  <si>
    <t>11.03.2022 12:31:40</t>
  </si>
  <si>
    <t>M-2475(YATIRIM REZERVE) 35-02-M02475_914531329_914531329</t>
  </si>
  <si>
    <t>11.03.2022 14:05:13</t>
  </si>
  <si>
    <t>11.03.2022 15:05:10</t>
  </si>
  <si>
    <t>11.03.2022 17:30:36</t>
  </si>
  <si>
    <t>11.03.2022 21:23:12</t>
  </si>
  <si>
    <t>POYRACIK TR-4 35-24-L00027_C_56372424_56372424</t>
  </si>
  <si>
    <t>14.03.2022 19:40:57</t>
  </si>
  <si>
    <t>14.03.2022 20:25:19</t>
  </si>
  <si>
    <t>K-4597 35-09-K04597_963005113_963005113</t>
  </si>
  <si>
    <t>14.03.2022 13:47:21</t>
  </si>
  <si>
    <t>14.03.2022 18:30:24</t>
  </si>
  <si>
    <t>K-3466 35-08-K03466_912801718_912801718</t>
  </si>
  <si>
    <t>14.03.2022 14:12:43</t>
  </si>
  <si>
    <t>14.03.2022 16:03:53</t>
  </si>
  <si>
    <t>K-3216 35-09-K03216_97764737_97764737</t>
  </si>
  <si>
    <t>14.03.2022 15:22:32</t>
  </si>
  <si>
    <t>14.03.2022 17:50:40</t>
  </si>
  <si>
    <t>IŞIKLAR KÖK 45-73-M00467_IŞIKLAR SULAMA M07_83813234</t>
  </si>
  <si>
    <t>14.03.2022 11:05:00</t>
  </si>
  <si>
    <t>14.03.2022 12:36:07</t>
  </si>
  <si>
    <t>TR-49 35-15-M00049_950365263_950365263</t>
  </si>
  <si>
    <t>14.03.2022 12:10:25</t>
  </si>
  <si>
    <t>14.03.2022 14:06:15</t>
  </si>
  <si>
    <t>DİNDARLI TR-2 YEŞİLOVA 45-79-M00427_945560712_945560712</t>
  </si>
  <si>
    <t>14.03.2022 15:55:22</t>
  </si>
  <si>
    <t>14.03.2022 17:46:45</t>
  </si>
  <si>
    <t>DM-14/3B 45-71-M02250_953239185_953239185</t>
  </si>
  <si>
    <t>14.03.2022 21:43:25</t>
  </si>
  <si>
    <t>14.03.2022 23:21:32</t>
  </si>
  <si>
    <t>K-358 35-04-K00358_99534098_99534098</t>
  </si>
  <si>
    <t>14.03.2022 09:02:13</t>
  </si>
  <si>
    <t>14.03.2022 09:26:46</t>
  </si>
  <si>
    <t>İĞDELİ TR-6 35-31-L00400_35-31-L00400_2354903</t>
  </si>
  <si>
    <t>14.03.2022 15:12:36</t>
  </si>
  <si>
    <t>14.03.2022 17:44:47</t>
  </si>
  <si>
    <t>TR-35 35-27-M00035_98825603_98825603</t>
  </si>
  <si>
    <t>14.03.2022 12:06:48</t>
  </si>
  <si>
    <t>14.03.2022 13:09:46</t>
  </si>
  <si>
    <t>DM-12/13 45-72-L00064_956498339_956498339</t>
  </si>
  <si>
    <t>14.03.2022 12:29:39</t>
  </si>
  <si>
    <t>14.03.2022 16:44:13</t>
  </si>
  <si>
    <t>M-2769 35-02-M02769_97455351_97455351</t>
  </si>
  <si>
    <t>14.03.2022 15:59:59</t>
  </si>
  <si>
    <t>14.03.2022 19:19:49</t>
  </si>
  <si>
    <t>CYS YAPI ÖZEL TR 35-26-M01458Ö_ M03_2304722</t>
  </si>
  <si>
    <t>14.03.2022 14:40:25</t>
  </si>
  <si>
    <t>14.03.2022 15:04:29</t>
  </si>
  <si>
    <t>KAVAKLIDERE TR-9 45-73-M00143_TR-13 GİRİŞ M01_2092505</t>
  </si>
  <si>
    <t>14.03.2022 12:19:23</t>
  </si>
  <si>
    <t>14.03.2022 12:20:03</t>
  </si>
  <si>
    <t>ZEYTİNLİOVA TR-7 45-72-L00421_ÜÇ AVLU ÇIKIŞI L02_66556393</t>
  </si>
  <si>
    <t>14.03.2022 21:43:26</t>
  </si>
  <si>
    <t>14.03.2022 22:37:30</t>
  </si>
  <si>
    <t>K-1425 35-07-K01425_948142608_948142608</t>
  </si>
  <si>
    <t>14.03.2022 18:21:36</t>
  </si>
  <si>
    <t>14.03.2022 19:36:28</t>
  </si>
  <si>
    <t>L-438 35-18-L00438_950467728_950467728</t>
  </si>
  <si>
    <t>14.03.2022 12:21:49</t>
  </si>
  <si>
    <t>14.03.2022 15:29:12</t>
  </si>
  <si>
    <t>ASARLIK DM-3/8 35-28-M00175_953378320_953378320</t>
  </si>
  <si>
    <t>14.03.2022 18:17:53</t>
  </si>
  <si>
    <t>14.03.2022 19:51:31</t>
  </si>
  <si>
    <t>M-11 GERMİYAN 35-18-M00011_950441979_950441979</t>
  </si>
  <si>
    <t>14.03.2022 14:02:26</t>
  </si>
  <si>
    <t>14.03.2022 19:02:45</t>
  </si>
  <si>
    <t>ÖZBEY İM 35-26-A00005_ABALIOĞLU M07_2324257</t>
  </si>
  <si>
    <t>14.03.2022 14:02:52</t>
  </si>
  <si>
    <t>14.03.2022 14:07:23</t>
  </si>
  <si>
    <t>L-336 REİSDERE 35-18-L00336_95001239348_95001239348</t>
  </si>
  <si>
    <t>14.03.2022 01:54:09</t>
  </si>
  <si>
    <t>14.03.2022 03:24:23</t>
  </si>
  <si>
    <t>DM-3/18 35-19-M00416_956683360_956683360</t>
  </si>
  <si>
    <t>14.03.2022 19:14:03</t>
  </si>
  <si>
    <t>14.03.2022 20:49:20</t>
  </si>
  <si>
    <t>K-270 35-01-K00270_D 11_5810754</t>
  </si>
  <si>
    <t>14.03.2022 11:10:29</t>
  </si>
  <si>
    <t>14.03.2022 13:03:03</t>
  </si>
  <si>
    <t>14.03.2022 21:00:13</t>
  </si>
  <si>
    <t>14.03.2022 22:06:28</t>
  </si>
  <si>
    <t>BEKİR TASLAK GRB 35-30-M00367_955326926_955326926</t>
  </si>
  <si>
    <t>14.03.2022 15:50:50</t>
  </si>
  <si>
    <t>14.03.2022 18:44:04</t>
  </si>
  <si>
    <t>K-2534 35-02-K02534_D D1B_5848563</t>
  </si>
  <si>
    <t>14.03.2022 12:19:43</t>
  </si>
  <si>
    <t>14.03.2022 12:56:30</t>
  </si>
  <si>
    <t>SOMA TR-2/1 45-82-M00082_TR-3 M03_72178182</t>
  </si>
  <si>
    <t>14.03.2022 18:11:43</t>
  </si>
  <si>
    <t>14.03.2022 18:46:40</t>
  </si>
  <si>
    <t>KÖPRÜBAŞI TR-3 DAMLAR MAH. 45-86-M00003_TR-31 M02_84596481</t>
  </si>
  <si>
    <t>14.03.2022 10:17:32</t>
  </si>
  <si>
    <t>14.03.2022 11:02:43</t>
  </si>
  <si>
    <t>KAPAKLI DM 45-72-M00309_KAPAKLI ŞEHİR M04_2311311</t>
  </si>
  <si>
    <t>14.03.2022 13:55:03</t>
  </si>
  <si>
    <t>14.03.2022 14:45:16</t>
  </si>
  <si>
    <t>14.03.2022 14:37:28</t>
  </si>
  <si>
    <t>14.03.2022 15:47:52</t>
  </si>
  <si>
    <t>M-11 GERMİYAN 35-18-M00011_A_76953662_76953662</t>
  </si>
  <si>
    <t>14.03.2022 16:11:54</t>
  </si>
  <si>
    <t>14.03.2022 17:46:28</t>
  </si>
  <si>
    <t>K-1127 35-03-K01127_910221300_910221300</t>
  </si>
  <si>
    <t>14.03.2022 10:05:57</t>
  </si>
  <si>
    <t>14.03.2022 14:49:00</t>
  </si>
  <si>
    <t>M-11 GERMİYAN 35-18-M00011_966711765_966711765</t>
  </si>
  <si>
    <t>14.03.2022 10:37:20</t>
  </si>
  <si>
    <t>14.03.2022 17:14:23</t>
  </si>
  <si>
    <t>L-307 35-18-L00307_950461618_950461618</t>
  </si>
  <si>
    <t>14.03.2022 14:51:41</t>
  </si>
  <si>
    <t>14.03.2022 22:14:54</t>
  </si>
  <si>
    <t>M-2911 35-01-M02911_911671090_911671090</t>
  </si>
  <si>
    <t>14.03.2022 23:57:57</t>
  </si>
  <si>
    <t>15.03.2022 02:22:17</t>
  </si>
  <si>
    <t>TR-1/16 45-72-M00016_95001268664_95001268664</t>
  </si>
  <si>
    <t>14.03.2022 19:08:50</t>
  </si>
  <si>
    <t>14.03.2022 20:08:51</t>
  </si>
  <si>
    <t>TR-3 45-74-M00003_945587007_945587007</t>
  </si>
  <si>
    <t>14.03.2022 07:31:21</t>
  </si>
  <si>
    <t>14.03.2022 07:57:56</t>
  </si>
  <si>
    <t>M-234 35-02-M00234_99855533_99855533</t>
  </si>
  <si>
    <t>14.03.2022 17:38:31</t>
  </si>
  <si>
    <t>14.03.2022 18:54:10</t>
  </si>
  <si>
    <t>AKHİSAR İM 45-72-A00001_HatBaşıAyırıcı_53139236 L06_53139236</t>
  </si>
  <si>
    <t>14.03.2022 09:00:00</t>
  </si>
  <si>
    <t>14.03.2022 15:36:06</t>
  </si>
  <si>
    <t>YUKARI KIZILCA TR-1 35-27-L00051_A_56406008_56406008</t>
  </si>
  <si>
    <t>14.03.2022 04:29:22</t>
  </si>
  <si>
    <t>14.03.2022 05:35:50</t>
  </si>
  <si>
    <t>M-1335 KAYADİBİ KÖK 35-02-M01335_M-2625 M07_72281512</t>
  </si>
  <si>
    <t>14.03.2022 09:54:45</t>
  </si>
  <si>
    <t>14.03.2022 10:04:53</t>
  </si>
  <si>
    <t>DELEMENLER BAHÇEARASI TR-1 45-73-M00670_B_56397493_56397493</t>
  </si>
  <si>
    <t>14.03.2022 09:05:00</t>
  </si>
  <si>
    <t>14.03.2022 17:33:14</t>
  </si>
  <si>
    <t>USLU DEMİR KÖK 35-28-M00758_DİREK NO-3 (DSİ) M05_2117241</t>
  </si>
  <si>
    <t>14.03.2022 19:23:57</t>
  </si>
  <si>
    <t>14.03.2022 20:19:55</t>
  </si>
  <si>
    <t>K-2807 35-01-K02807_911458437_911458437</t>
  </si>
  <si>
    <t>14.03.2022 16:58:31</t>
  </si>
  <si>
    <t>14.03.2022 17:41:28</t>
  </si>
  <si>
    <t>K-259 35-02-K00259_913736949_913736949</t>
  </si>
  <si>
    <t>14.03.2022 17:55:35</t>
  </si>
  <si>
    <t>14.03.2022 19:46:18</t>
  </si>
  <si>
    <t>K-429 35-01-K00429_35-01-K00429_2358116</t>
  </si>
  <si>
    <t>14.03.2022 16:16:53</t>
  </si>
  <si>
    <t>14.03.2022 17:01:06</t>
  </si>
  <si>
    <t>14.03.2022 10:44:54</t>
  </si>
  <si>
    <t>14.03.2022 12:23:37</t>
  </si>
  <si>
    <t>K-1478 35-03-K01478_910753257_910753257</t>
  </si>
  <si>
    <t>14.03.2022 19:14:39</t>
  </si>
  <si>
    <t>14.03.2022 20:54:03</t>
  </si>
  <si>
    <t>K-849 35-04-K00849_99379053_99379053</t>
  </si>
  <si>
    <t>14.03.2022 11:25:22</t>
  </si>
  <si>
    <t>14.03.2022 12:07:07</t>
  </si>
  <si>
    <t>TAŞLIYOL KÖK 35-27-M00495_TAŞLIYOL M03_72168905</t>
  </si>
  <si>
    <t>14.03.2022 19:24:00</t>
  </si>
  <si>
    <t>14.03.2022 19:30:00</t>
  </si>
  <si>
    <t>L-436 35-18-L00436_7843465_65500148_65500148</t>
  </si>
  <si>
    <t>14.03.2022 02:03:01</t>
  </si>
  <si>
    <t>14.03.2022 02:59:32</t>
  </si>
  <si>
    <t>OG Atlama Arızası</t>
  </si>
  <si>
    <t>14.03.2022 20:40:56</t>
  </si>
  <si>
    <t>14.03.2022 21:33:55</t>
  </si>
  <si>
    <t>L-107 GÖDENCE 35-14-L00107_B_79134924_79134924</t>
  </si>
  <si>
    <t>14.03.2022 12:48:57</t>
  </si>
  <si>
    <t>14.03.2022 15:32:29</t>
  </si>
  <si>
    <t>GÜLBAHÇE TR-8 35-19-L00268_C_56376344_56376344</t>
  </si>
  <si>
    <t>14.03.2022 20:28:26</t>
  </si>
  <si>
    <t>14.03.2022 22:05:35</t>
  </si>
  <si>
    <t>MORDOĞAN TR-41 35-21-L00164_MORDOĞAN TR-29 L04_72179931</t>
  </si>
  <si>
    <t>14.03.2022 11:16:07</t>
  </si>
  <si>
    <t>14.03.2022 12:30:59</t>
  </si>
  <si>
    <t>MESTANLAR TR-1 45-72-L00739_45-72-L00739_2376956</t>
  </si>
  <si>
    <t>14.03.2022 19:41:44</t>
  </si>
  <si>
    <t>14.03.2022 21:34:47</t>
  </si>
  <si>
    <t>M-1690 35-01-M01690_910927857_910927857</t>
  </si>
  <si>
    <t>01.03.2022 10:12:21</t>
  </si>
  <si>
    <t>01.03.2022 17:11:20</t>
  </si>
  <si>
    <t>DM-2/41-A (VAKVAK ÇEŞMESİ) 45-71-M00514_45-71-M00514_2369476</t>
  </si>
  <si>
    <t>01.03.2022 10:15:00</t>
  </si>
  <si>
    <t>01.03.2022 11:04:29</t>
  </si>
  <si>
    <t>ÇİLEME TR-4 35-22-M00163_955267337_955267337</t>
  </si>
  <si>
    <t>01.03.2022 10:17:41</t>
  </si>
  <si>
    <t>01.03.2022 11:51:00</t>
  </si>
  <si>
    <t>TR-67 35-16-L00067_953319652_953319652</t>
  </si>
  <si>
    <t>01.03.2022 10:23:50</t>
  </si>
  <si>
    <t>01.03.2022 11:25:46</t>
  </si>
  <si>
    <t>K-1104 35-03-K01104_910198794_910198794</t>
  </si>
  <si>
    <t>01.03.2022 10:22:57</t>
  </si>
  <si>
    <t>01.03.2022 18:28:44</t>
  </si>
  <si>
    <t>UMURCALI TR 3 35-31-L00106_DIREK TIPI TRAFO HUCRESI H01_2037214</t>
  </si>
  <si>
    <t>01.03.2022 10:24:43</t>
  </si>
  <si>
    <t>01.03.2022 11:43:25</t>
  </si>
  <si>
    <t>TR-2 DM (M-702) 35-30-M00702_DİKİLİ TR-5 M06_66045492</t>
  </si>
  <si>
    <t>01.03.2022 10:26:07</t>
  </si>
  <si>
    <t>01.03.2022 17:46:59</t>
  </si>
  <si>
    <t>GÖÇBEYLİ TR-4 35-16-M00019_47429803_56401667_56401667</t>
  </si>
  <si>
    <t>01.03.2022 10:27:14</t>
  </si>
  <si>
    <t>01.03.2022 11:30:21</t>
  </si>
  <si>
    <t>K-2304 35-04-K02304_99372742_99372742</t>
  </si>
  <si>
    <t>01.03.2022 10:32:47</t>
  </si>
  <si>
    <t>01.03.2022 11:36:55</t>
  </si>
  <si>
    <t>SARIGÖL TR-53 45-79-M00053_945567558_945567558</t>
  </si>
  <si>
    <t>01.03.2022 10:34:23</t>
  </si>
  <si>
    <t>01.03.2022 11:39:41</t>
  </si>
  <si>
    <t>AKKEÇİLİ TR-1 45-73-M00422_945668201_945668201</t>
  </si>
  <si>
    <t>01.03.2022 10:40:11</t>
  </si>
  <si>
    <t>01.03.2022 11:55:30</t>
  </si>
  <si>
    <t>L-377 35-18-L00377_950448650_950448650</t>
  </si>
  <si>
    <t>01.03.2022 10:43:12</t>
  </si>
  <si>
    <t>01.03.2022 13:12:10</t>
  </si>
  <si>
    <t>DM02/TR22 45-73-M00039_D_56400358_56400358</t>
  </si>
  <si>
    <t>01.03.2022 10:36:57</t>
  </si>
  <si>
    <t>01.03.2022 11:32:37</t>
  </si>
  <si>
    <t>01.03.2022 10:59:38</t>
  </si>
  <si>
    <t>01.03.2022 12:09:54</t>
  </si>
  <si>
    <t>TR-89 45-78-L00089_953254414_953254414</t>
  </si>
  <si>
    <t>01.03.2022 10:52:34</t>
  </si>
  <si>
    <t>01.03.2022 11:37:49</t>
  </si>
  <si>
    <t>TR-1/18 45-72-M00018_956503539_956503539</t>
  </si>
  <si>
    <t>01.03.2022 10:55:24</t>
  </si>
  <si>
    <t>01.03.2022 13:58:02</t>
  </si>
  <si>
    <t>ALİ ÖRÜMLÜ TR-3  SULAMA 45-71-M01198_45-71-M01198_2355539</t>
  </si>
  <si>
    <t>01.03.2022 10:57:54</t>
  </si>
  <si>
    <t>01.03.2022 13:36:07</t>
  </si>
  <si>
    <t>L-29 ÖZLİMANLAR 35-18-L00029_950453868_950453868</t>
  </si>
  <si>
    <t>01.03.2022 10:52:11</t>
  </si>
  <si>
    <t>01.03.2022 17:43:53</t>
  </si>
  <si>
    <t>K-3778 35-04-K03778_A_56364861_56364861</t>
  </si>
  <si>
    <t>01.03.2022 11:03:00</t>
  </si>
  <si>
    <t>01.03.2022 11:52:22</t>
  </si>
  <si>
    <t>TR-80 35-19-L00080_12346994_60983791_60983791</t>
  </si>
  <si>
    <t>01.03.2022 11:03:13</t>
  </si>
  <si>
    <t>01.03.2022 12:15:04</t>
  </si>
  <si>
    <t>ÇOBANLAR SUBATAN TR-1 35-15-L00358_950385335_950385335</t>
  </si>
  <si>
    <t>01.03.2022 11:06:02</t>
  </si>
  <si>
    <t>01.03.2022 14:56:06</t>
  </si>
  <si>
    <t>ATAKÖY TR-1 35-22-M00190_955270753_955270753</t>
  </si>
  <si>
    <t>01.03.2022 11:08:30</t>
  </si>
  <si>
    <t>01.03.2022 12:33:29</t>
  </si>
  <si>
    <t>L-434 MENDERES BP 35-18-L00434_950456992_950456992</t>
  </si>
  <si>
    <t>01.03.2022 11:16:07</t>
  </si>
  <si>
    <t>01.03.2022 15:52:24</t>
  </si>
  <si>
    <t>PAYAMLI M-7 35-25-M00179_966162321_966162321</t>
  </si>
  <si>
    <t>01.03.2022 11:18:32</t>
  </si>
  <si>
    <t>01.03.2022 15:56:36</t>
  </si>
  <si>
    <t>DURASILLI TR-25 45-78-M01140_95000468622_95000468622</t>
  </si>
  <si>
    <t>01.03.2022 11:17:51</t>
  </si>
  <si>
    <t>01.03.2022 14:54:36</t>
  </si>
  <si>
    <t>L-91 ULAMIŞ TEPE KAHVE 35-14-L00091__72373142_72373142</t>
  </si>
  <si>
    <t>01.03.2022 11:22:03</t>
  </si>
  <si>
    <t>01.03.2022 15:09:07</t>
  </si>
  <si>
    <t>K-1457 35-01-K01457_E_56358335_56358335</t>
  </si>
  <si>
    <t>01.03.2022 11:25:35</t>
  </si>
  <si>
    <t>01.03.2022 12:21:25</t>
  </si>
  <si>
    <t>DM-14/16 45-71-M00397_SA c4b_44558103</t>
  </si>
  <si>
    <t>01.03.2022 11:33:00</t>
  </si>
  <si>
    <t>01.03.2022 17:19:00</t>
  </si>
  <si>
    <t>YENİ LİMAN TR-2 35-21-L00051_953357511_953357511</t>
  </si>
  <si>
    <t>01.03.2022 11:40:25</t>
  </si>
  <si>
    <t>01.03.2022 17:37:40</t>
  </si>
  <si>
    <t>TR-106 TARIMSAL SULAMA 45-80-M01106_45-80-M01106_2352595</t>
  </si>
  <si>
    <t>01.03.2022 11:51:37</t>
  </si>
  <si>
    <t>01.03.2022 14:27:34</t>
  </si>
  <si>
    <t>K-1141 35-04-K01141_C_65506367_65506367</t>
  </si>
  <si>
    <t>01.03.2022 12:07:00</t>
  </si>
  <si>
    <t>01.03.2022 12:37:41</t>
  </si>
  <si>
    <t>TR-62 35-19-L00062_956682365_956682365</t>
  </si>
  <si>
    <t>01.03.2022 12:11:39</t>
  </si>
  <si>
    <t>01.03.2022 12:47:52</t>
  </si>
  <si>
    <t>K-4918 35-04-K04918_A_79552234_79552234</t>
  </si>
  <si>
    <t>01.03.2022 12:15:24</t>
  </si>
  <si>
    <t>01.03.2022 12:44:09</t>
  </si>
  <si>
    <t>ATAKÖY TR-4 35-22-M00193_955270006_955270006</t>
  </si>
  <si>
    <t>01.03.2022 12:03:52</t>
  </si>
  <si>
    <t>01.03.2022 13:02:38</t>
  </si>
  <si>
    <t>GÖKEYÜP TR-4 45-78-M00817_953292956_953292956</t>
  </si>
  <si>
    <t>01.03.2022 12:18:33</t>
  </si>
  <si>
    <t>01.03.2022 14:47:51</t>
  </si>
  <si>
    <t>HALİTPAŞA TR-10 45-80-M00081_956541453_956541453</t>
  </si>
  <si>
    <t>01.03.2022 12:26:36</t>
  </si>
  <si>
    <t>01.03.2022 13:56:08</t>
  </si>
  <si>
    <t>GÜMÜLDÜR M-10 35-25-M00010_955263078_955263078</t>
  </si>
  <si>
    <t>01.03.2022 12:30:15</t>
  </si>
  <si>
    <t>01.03.2022 15:57:46</t>
  </si>
  <si>
    <t>YUKARIBEY SULAMA TR-3 35-16-M00169_95000029487_95000029487</t>
  </si>
  <si>
    <t>01.03.2022 12:29:59</t>
  </si>
  <si>
    <t>01.03.2022 15:22:08</t>
  </si>
  <si>
    <t>L-379 35-18-L00379_950438821_950438821</t>
  </si>
  <si>
    <t>01.03.2022 12:36:25</t>
  </si>
  <si>
    <t>01.03.2022 21:14:26</t>
  </si>
  <si>
    <t>M-1432 35-02-M01432_966864968_966864968</t>
  </si>
  <si>
    <t>01.03.2022 12:37:33</t>
  </si>
  <si>
    <t>01.03.2022 17:32:52</t>
  </si>
  <si>
    <t>01.03.2022 12:42:59</t>
  </si>
  <si>
    <t>01.03.2022 13:32:04</t>
  </si>
  <si>
    <t>L-439 35-18-L00439_950458086_950458086</t>
  </si>
  <si>
    <t>01.03.2022 12:52:08</t>
  </si>
  <si>
    <t>01.03.2022 13:47:39</t>
  </si>
  <si>
    <t>K-2534 35-02-K02534_912751045_912751045</t>
  </si>
  <si>
    <t>01.03.2022 12:55:00</t>
  </si>
  <si>
    <t>01.03.2022 14:20:34</t>
  </si>
  <si>
    <t>KARAHALİLLİ TR-4 35-20-L00372_955195237_955195237</t>
  </si>
  <si>
    <t>01.03.2022 12:53:29</t>
  </si>
  <si>
    <t>01.03.2022 15:41:29</t>
  </si>
  <si>
    <t>YEŞİLYURT TR-14 45-73-M00803_45-73-M00803_2354838</t>
  </si>
  <si>
    <t>01.03.2022 12:59:00</t>
  </si>
  <si>
    <t>01.03.2022 17:07:33</t>
  </si>
  <si>
    <t>L-400 35-18-L00400_950459084_950459084</t>
  </si>
  <si>
    <t>01.03.2022 12:58:24</t>
  </si>
  <si>
    <t>01.03.2022 14:48:56</t>
  </si>
  <si>
    <t>KESİKKÖY DM 35-28-M00309_SAKIPAĞA KÖK M09_2052537</t>
  </si>
  <si>
    <t>01.03.2022 13:12:09</t>
  </si>
  <si>
    <t>01.03.2022 14:09:12</t>
  </si>
  <si>
    <t>01.03.2022 13:09:55</t>
  </si>
  <si>
    <t>01.03.2022 16:04:39</t>
  </si>
  <si>
    <t>K-4512 35-03-K04512_910867363_910867363</t>
  </si>
  <si>
    <t>01.03.2022 13:10:20</t>
  </si>
  <si>
    <t>01.03.2022 17:05:32</t>
  </si>
  <si>
    <t>TR-1/61 45-72-M00061_A_56392948_56392948</t>
  </si>
  <si>
    <t>01.03.2022 13:07:53</t>
  </si>
  <si>
    <t>01.03.2022 14:43:48</t>
  </si>
  <si>
    <t>ARDIÇ MAHALLESİ TR-17 35-21-L00128_953366765_953366765</t>
  </si>
  <si>
    <t>01.03.2022 13:31:48</t>
  </si>
  <si>
    <t>01.03.2022 15:57:18</t>
  </si>
  <si>
    <t>M-1871 35-01-M01871_910773488_910773488</t>
  </si>
  <si>
    <t>01.03.2022 13:37:20</t>
  </si>
  <si>
    <t>01.03.2022 16:42:12</t>
  </si>
  <si>
    <t>01.03.2022 13:29:16</t>
  </si>
  <si>
    <t>01.03.2022 16:15:58</t>
  </si>
  <si>
    <t>AKGEDİK KÖK-3 45-71-M00164_HatBaşıAyırıcı_53134437 M04_53134437</t>
  </si>
  <si>
    <t>01.03.2022 13:48:29</t>
  </si>
  <si>
    <t>01.03.2022 18:35:06</t>
  </si>
  <si>
    <t>01.03.2022 13:50:35</t>
  </si>
  <si>
    <t>01.03.2022 15:27:10</t>
  </si>
  <si>
    <t>YENİ LİMAN TR-2 35-21-L00051_953357570_953357570</t>
  </si>
  <si>
    <t>01.03.2022 13:59:23</t>
  </si>
  <si>
    <t>01.03.2022 18:03:25</t>
  </si>
  <si>
    <t>_912948745_912948745</t>
  </si>
  <si>
    <t>01.03.2022 13:53:05</t>
  </si>
  <si>
    <t>01.03.2022 16:52:39</t>
  </si>
  <si>
    <t>L-27 İZMİRLİ LİMANLAR 35-18-L00027_950454254_950454254</t>
  </si>
  <si>
    <t>01.03.2022 14:05:56</t>
  </si>
  <si>
    <t>01.03.2022 15:09:46</t>
  </si>
  <si>
    <t>L-91 ULAMIŞ TEPE KAHVE 35-14-L00091_956634039_956634039</t>
  </si>
  <si>
    <t>01.03.2022 14:00:56</t>
  </si>
  <si>
    <t>01.03.2022 14:26:08</t>
  </si>
  <si>
    <t>DAĞDERE DM 45-72-M00097_DAĞDERE MERKEZ M04_2329941</t>
  </si>
  <si>
    <t>01.03.2022 14:04:50</t>
  </si>
  <si>
    <t>01.03.2022 15:32:51</t>
  </si>
  <si>
    <t>DM-8/27 45-71-M00304_C c1b_45193358</t>
  </si>
  <si>
    <t>01.03.2022 14:11:24</t>
  </si>
  <si>
    <t>01.03.2022 16:03:12</t>
  </si>
  <si>
    <t>L-29 ÖZLİMANLAR 35-18-L00029_956463254_956463254</t>
  </si>
  <si>
    <t>01.03.2022 14:18:56</t>
  </si>
  <si>
    <t>01.03.2022 17:41:53</t>
  </si>
  <si>
    <t>MURADİYE TR-2/B (23 NİSAN PARKI) 45-71-M01852_953239387_953239387</t>
  </si>
  <si>
    <t>01.03.2022 14:24:47</t>
  </si>
  <si>
    <t>01.03.2022 15:30:43</t>
  </si>
  <si>
    <t>M-2314 35-02-M02314_99775140_99775140</t>
  </si>
  <si>
    <t>01.03.2022 14:41:57</t>
  </si>
  <si>
    <t>01.03.2022 17:46:52</t>
  </si>
  <si>
    <t>M-331 35-02-M00331_B B1B_5845758</t>
  </si>
  <si>
    <t>01.03.2022 14:41:25</t>
  </si>
  <si>
    <t>01.03.2022 16:35:10</t>
  </si>
  <si>
    <t>MURADİYE TR-2/B (23 NİSAN PARKI) 45-71-M01852_953207609_953207609</t>
  </si>
  <si>
    <t>01.03.2022 14:54:07</t>
  </si>
  <si>
    <t>01.03.2022 15:53:48</t>
  </si>
  <si>
    <t>TR-146 35-19-L00146_35-19-L00146_2372253</t>
  </si>
  <si>
    <t>01.03.2022 14:54:59</t>
  </si>
  <si>
    <t>01.03.2022 16:03:50</t>
  </si>
  <si>
    <t>K-3869 35-02-K03869_35-02-K03869_2365703</t>
  </si>
  <si>
    <t>01.03.2022 15:02:53</t>
  </si>
  <si>
    <t>01.03.2022 16:21:50</t>
  </si>
  <si>
    <t>M-2824 35-03-M02824_910483178_910483178</t>
  </si>
  <si>
    <t>01.03.2022 15:03:25</t>
  </si>
  <si>
    <t>01.03.2022 18:29:35</t>
  </si>
  <si>
    <t>L-134 DENETMENLER SİTESİ 35-14-L00134_956640125_956640125</t>
  </si>
  <si>
    <t>01.03.2022 14:58:38</t>
  </si>
  <si>
    <t>01.03.2022 17:25:36</t>
  </si>
  <si>
    <t>TR-84 45-78-L00084_953264156_953264156</t>
  </si>
  <si>
    <t>01.03.2022 15:05:42</t>
  </si>
  <si>
    <t>01.03.2022 16:46:32</t>
  </si>
  <si>
    <t>DAĞKIZILCA-1 35-26-M00499_964568825_964568825</t>
  </si>
  <si>
    <t>01.03.2022 15:04:56</t>
  </si>
  <si>
    <t>01.03.2022 17:30:47</t>
  </si>
  <si>
    <t>GÜLBAHÇE TR-1 35-19-L00151_ H_49915525</t>
  </si>
  <si>
    <t>OG Kademe Ayarı</t>
  </si>
  <si>
    <t>01.03.2022 15:26:43</t>
  </si>
  <si>
    <t>01.03.2022 16:28:25</t>
  </si>
  <si>
    <t>K-3954 35-01-K03954_910651882_910651882</t>
  </si>
  <si>
    <t>01.03.2022 15:26:57</t>
  </si>
  <si>
    <t>01.03.2022 17:03:06</t>
  </si>
  <si>
    <t>L-67 SAĞLIKÇILAR 35-18-L00067_950466000_950466000</t>
  </si>
  <si>
    <t>01.03.2022 15:33:51</t>
  </si>
  <si>
    <t>01.03.2022 18:56:43</t>
  </si>
  <si>
    <t>K-3736 35-03-K03736_C_56363264_56363264</t>
  </si>
  <si>
    <t>01.03.2022 15:36:41</t>
  </si>
  <si>
    <t>01.03.2022 18:22:43</t>
  </si>
  <si>
    <t>K-3732 35-02-K03732_35-02-K03732_2349228</t>
  </si>
  <si>
    <t>01.03.2022 15:33:39</t>
  </si>
  <si>
    <t>01.03.2022 17:21:16</t>
  </si>
  <si>
    <t>TR-39 35-30-L00039_955301670_955301670</t>
  </si>
  <si>
    <t>01.03.2022 15:37:28</t>
  </si>
  <si>
    <t>01.03.2022 17:25:21</t>
  </si>
  <si>
    <t>KAYMAKÇI TR-20 35-15-M00253_950396478_950396478</t>
  </si>
  <si>
    <t>01.03.2022 15:44:10</t>
  </si>
  <si>
    <t>01.03.2022 17:51:29</t>
  </si>
  <si>
    <t>TAYTAN OFİS KÖK 45-78-M00314_HatBaşıAyırıcı_53172563 M014_53172563</t>
  </si>
  <si>
    <t>01.03.2022 15:58:14</t>
  </si>
  <si>
    <t>01.03.2022 16:32:45</t>
  </si>
  <si>
    <t>TR-1/42-A 45-72-M00109_956503017_956503017</t>
  </si>
  <si>
    <t>01.03.2022 16:27:39</t>
  </si>
  <si>
    <t>01.03.2022 17:25:11</t>
  </si>
  <si>
    <t>M-1386 35-03-M01386_B_56363290_56363290</t>
  </si>
  <si>
    <t>01.03.2022 16:34:04</t>
  </si>
  <si>
    <t>01.03.2022 19:31:44</t>
  </si>
  <si>
    <t>OVAKENT TR-2 35-15-L00632__72374871_72374871</t>
  </si>
  <si>
    <t>01.03.2022 16:32:31</t>
  </si>
  <si>
    <t>01.03.2022 18:52:29</t>
  </si>
  <si>
    <t>HELVACI TR-4 35-17-M00364_35-17-M00364_2351390</t>
  </si>
  <si>
    <t>01.03.2022 10:55:00</t>
  </si>
  <si>
    <t>01.03.2022 21:00:17</t>
  </si>
  <si>
    <t>M-1189 35-03-M01189_910300954_910300954</t>
  </si>
  <si>
    <t>01.03.2022 16:49:22</t>
  </si>
  <si>
    <t>01.03.2022 20:29:10</t>
  </si>
  <si>
    <t>01.03.2022 16:45:41</t>
  </si>
  <si>
    <t>01.03.2022 19:08:55</t>
  </si>
  <si>
    <t>GÜNEŞLİ EVCİLER TR-4 45-75-M00061_945599619_945599619</t>
  </si>
  <si>
    <t>01.03.2022 16:56:46</t>
  </si>
  <si>
    <t>01.03.2022 19:11:20</t>
  </si>
  <si>
    <t>TİRE İM-DM-1 35-29-A00001_MAHMUTLAR L13_2312356</t>
  </si>
  <si>
    <t>01.03.2022 17:10:32</t>
  </si>
  <si>
    <t>01.03.2022 18:00:01</t>
  </si>
  <si>
    <t>DM-1/14-D (ÇİVİCİLER) 45-71-M00039_953193980_953193980</t>
  </si>
  <si>
    <t>01.03.2022 17:14:36</t>
  </si>
  <si>
    <t>01.03.2022 20:57:37</t>
  </si>
  <si>
    <t>DURASILLI TR-24 45-78-M01138_953262353_953262353</t>
  </si>
  <si>
    <t>01.03.2022 17:12:40</t>
  </si>
  <si>
    <t>01.03.2022 19:26:46</t>
  </si>
  <si>
    <t>OVAKENT İM 35-15-A00003_ÇATAL ARMUT L05_2057398</t>
  </si>
  <si>
    <t>01.03.2022 17:24:44</t>
  </si>
  <si>
    <t>01.03.2022 17:53:45</t>
  </si>
  <si>
    <t>PAŞAKÖY TR-2 45-80-M00059__72410383_72410383</t>
  </si>
  <si>
    <t>01.03.2022 17:27:19</t>
  </si>
  <si>
    <t>01.03.2022 18:35:31</t>
  </si>
  <si>
    <t>TR-15 ( M-715) 35-30-M00715_955298056_955298056</t>
  </si>
  <si>
    <t>01.03.2022 17:34:41</t>
  </si>
  <si>
    <t>01.03.2022 20:59:21</t>
  </si>
  <si>
    <t>ÜÇPINAR DM 45-71-M00183_AVDAL M02_72249224</t>
  </si>
  <si>
    <t>01.03.2022 17:20:18</t>
  </si>
  <si>
    <t>01.03.2022 18:59:44</t>
  </si>
  <si>
    <t>TEKKEDERE DM 35-16-M00137_YENİKENT M03_2306338</t>
  </si>
  <si>
    <t>01.03.2022 17:56:19</t>
  </si>
  <si>
    <t>01.03.2022 17:59:00</t>
  </si>
  <si>
    <t>TR-26 35-16-L00026_953330074_953330074</t>
  </si>
  <si>
    <t>01.03.2022 17:56:43</t>
  </si>
  <si>
    <t>01.03.2022 20:18:46</t>
  </si>
  <si>
    <t>YUNTDAĞ KÖK 35-16-M00010_YUNTDAĞ M01_72050935</t>
  </si>
  <si>
    <t>01.03.2022 18:06:16</t>
  </si>
  <si>
    <t>01.03.2022 18:14:19</t>
  </si>
  <si>
    <t>K-1406 35-01-K01406_B_56379720_56379720</t>
  </si>
  <si>
    <t>01.03.2022 17:56:52</t>
  </si>
  <si>
    <t>01.03.2022 18:54:14</t>
  </si>
  <si>
    <t>K-4418 35-04-K04418_D_56365546_56365546</t>
  </si>
  <si>
    <t>01.03.2022 18:10:41</t>
  </si>
  <si>
    <t>01.03.2022 19:52:19</t>
  </si>
  <si>
    <t>K-4481 35-02-K04481_913553633_913553633</t>
  </si>
  <si>
    <t>01.03.2022 18:06:13</t>
  </si>
  <si>
    <t>01.03.2022 19:44:10</t>
  </si>
  <si>
    <t>L-424 AKTAŞ MARKET 35-18-L00424_950459999_950459999</t>
  </si>
  <si>
    <t>01.03.2022 18:14:23</t>
  </si>
  <si>
    <t>01.03.2022 20:30:46</t>
  </si>
  <si>
    <t>01.03.2022 18:24:07</t>
  </si>
  <si>
    <t>01.03.2022 20:53:08</t>
  </si>
  <si>
    <t>SARUHANLI TR-8 45-80-M00008_A A01b_60282602</t>
  </si>
  <si>
    <t>01.03.2022 18:33:11</t>
  </si>
  <si>
    <t>01.03.2022 20:01:13</t>
  </si>
  <si>
    <t>VEZİROĞLU TR-1 45-71-M01034_ H_42027122</t>
  </si>
  <si>
    <t>01.03.2022 18:37:35</t>
  </si>
  <si>
    <t>01.03.2022 23:17:00</t>
  </si>
  <si>
    <t>KUMKUYUCAK KÖK 45-80-M00093_956564483_956564483</t>
  </si>
  <si>
    <t>01.03.2022 18:14:41</t>
  </si>
  <si>
    <t>01.03.2022 20:50:00</t>
  </si>
  <si>
    <t>01.03.2022 18:57:31</t>
  </si>
  <si>
    <t>01.03.2022 22:38:30</t>
  </si>
  <si>
    <t>01.03.2022 19:06:32</t>
  </si>
  <si>
    <t>01.03.2022 21:56:21</t>
  </si>
  <si>
    <t>DOĞANKAYA YEŞİLLER TR-2 45-72-L00192_956529456_956529456</t>
  </si>
  <si>
    <t>01.03.2022 19:02:18</t>
  </si>
  <si>
    <t>01.03.2022 19:56:03</t>
  </si>
  <si>
    <t>DM-4/2 45-72-M00614_956509367_956509367</t>
  </si>
  <si>
    <t>01.03.2022 19:18:57</t>
  </si>
  <si>
    <t>01.03.2022 21:48:42</t>
  </si>
  <si>
    <t>KAYMAKÇI TR-20 35-15-M00253_TR-11 M01_66803374</t>
  </si>
  <si>
    <t>01.03.2022 19:37:33</t>
  </si>
  <si>
    <t>01.03.2022 21:24:13</t>
  </si>
  <si>
    <t>M-1538 35-01-M01538_911901505_911901505</t>
  </si>
  <si>
    <t>01.03.2022 19:38:11</t>
  </si>
  <si>
    <t>01.03.2022 23:55:49</t>
  </si>
  <si>
    <t>TR-25 35-19-L00025_95000494208_95000494208</t>
  </si>
  <si>
    <t>01.03.2022 19:47:50</t>
  </si>
  <si>
    <t>01.03.2022 21:50:03</t>
  </si>
  <si>
    <t>M-1386 35-03-M01386_910158136_910158136</t>
  </si>
  <si>
    <t>01.03.2022 19:42:38</t>
  </si>
  <si>
    <t>01.03.2022 21:32:29</t>
  </si>
  <si>
    <t>KARABURÇ ATÇILAR TR-6 35-31-L00095_47966815_56380232_56380232</t>
  </si>
  <si>
    <t>01.03.2022 20:07:03</t>
  </si>
  <si>
    <t>01.03.2022 20:52:36</t>
  </si>
  <si>
    <t>TR-78/1 45-83-L00305_48125339_56395614_56395614</t>
  </si>
  <si>
    <t>01.03.2022 20:27:58</t>
  </si>
  <si>
    <t>01.03.2022 21:33:11</t>
  </si>
  <si>
    <t>L-290 35-18-L00290_950456369_950456369</t>
  </si>
  <si>
    <t>01.03.2022 20:31:28</t>
  </si>
  <si>
    <t>01.03.2022 22:00:06</t>
  </si>
  <si>
    <t>ALAŞEHİR TR-75 45-73-M00075_45-73-M00075_2351885</t>
  </si>
  <si>
    <t>01.03.2022 21:31:33</t>
  </si>
  <si>
    <t>01.03.2022 22:53:46</t>
  </si>
  <si>
    <t>YENİ FOÇA TR-30 35-23-M00030_E_56365763_56365763</t>
  </si>
  <si>
    <t>01.03.2022 21:47:33</t>
  </si>
  <si>
    <t>02.03.2022 02:10:31</t>
  </si>
  <si>
    <t>L-510 REİSDERE 35-18-L00510_950460705_950460705</t>
  </si>
  <si>
    <t>01.03.2022 21:46:53</t>
  </si>
  <si>
    <t>01.03.2022 23:44:00</t>
  </si>
  <si>
    <t>L-6 35-18-L00006_950434322_950434322</t>
  </si>
  <si>
    <t>01.03.2022 22:19:11</t>
  </si>
  <si>
    <t>01.03.2022 23:48:26</t>
  </si>
  <si>
    <t>K-2580 35-07-K02580_D_56379340_56379340</t>
  </si>
  <si>
    <t>01.03.2022 22:34:00</t>
  </si>
  <si>
    <t>01.03.2022 22:59:49</t>
  </si>
  <si>
    <t>L-17 35-14-L00017_956662245_956662245</t>
  </si>
  <si>
    <t>01.03.2022 22:37:02</t>
  </si>
  <si>
    <t>01.03.2022 23:25:20</t>
  </si>
  <si>
    <t>TR-34 35-26-M00034_956621064_956621064</t>
  </si>
  <si>
    <t>01.03.2022 23:36:41</t>
  </si>
  <si>
    <t>02.03.2022 00:53:41</t>
  </si>
  <si>
    <t>PAŞAKÖY TR-2 45-80-M00059_C_56385821_56385821</t>
  </si>
  <si>
    <t>02.03.2022 03:44:36</t>
  </si>
  <si>
    <t>02.03.2022 04:58:10</t>
  </si>
  <si>
    <t>K-3736 35-03-K03736_D_56363265_56363265</t>
  </si>
  <si>
    <t>02.03.2022 04:46:45</t>
  </si>
  <si>
    <t>02.03.2022 11:09:08</t>
  </si>
  <si>
    <t>SARNIÇ TR-1 45-77-L00329_B_56385043_56385043</t>
  </si>
  <si>
    <t>02.03.2022 08:01:58</t>
  </si>
  <si>
    <t>02.03.2022 09:38:39</t>
  </si>
  <si>
    <t>K-2414 35-01-K02414_910805559_910805559</t>
  </si>
  <si>
    <t>02.03.2022 08:30:47</t>
  </si>
  <si>
    <t>02.03.2022 09:19:48</t>
  </si>
  <si>
    <t>TAYTAN OFİS KÖK 45-78-M00314_ÜLKÜ FABRİKALAR M014_60669732</t>
  </si>
  <si>
    <t>02.03.2022 08:29:25</t>
  </si>
  <si>
    <t>02.03.2022 09:08:33</t>
  </si>
  <si>
    <t>M-2425 35-04-M02425_910021668_910021668</t>
  </si>
  <si>
    <t>02.03.2022 08:42:06</t>
  </si>
  <si>
    <t>02.03.2022 10:24:27</t>
  </si>
  <si>
    <t>DM-2/18 (YENİHAN) 45-71-M00155_953193998_953193998</t>
  </si>
  <si>
    <t>02.03.2022 08:47:48</t>
  </si>
  <si>
    <t>02.03.2022 11:48:55</t>
  </si>
  <si>
    <t>L-306 35-18-L00306_950446678_950446678</t>
  </si>
  <si>
    <t>02.03.2022 08:54:34</t>
  </si>
  <si>
    <t>02.03.2022 15:17:01</t>
  </si>
  <si>
    <t>DM12/TR02 HORZUMOĞLU 45-73-M00047_45-73-M00047_66849551</t>
  </si>
  <si>
    <t>02.03.2022 08:59:00</t>
  </si>
  <si>
    <t>02.03.2022 16:35:06</t>
  </si>
  <si>
    <t>K-819 35-01-K00819_910419870_910419870</t>
  </si>
  <si>
    <t>02.03.2022 08:57:44</t>
  </si>
  <si>
    <t>02.03.2022 10:53:22</t>
  </si>
  <si>
    <t>M-2318 35-03-M02318_ H_66053423</t>
  </si>
  <si>
    <t>02.03.2022 09:02:45</t>
  </si>
  <si>
    <t>02.03.2022 13:02:07</t>
  </si>
  <si>
    <t>02.03.2022 09:07:00</t>
  </si>
  <si>
    <t>02.03.2022 16:59:36</t>
  </si>
  <si>
    <t>02.03.2022 09:12:21</t>
  </si>
  <si>
    <t>02.03.2022 18:46:48</t>
  </si>
  <si>
    <t>K-4756 35-04-K04756_913123995_913123995</t>
  </si>
  <si>
    <t>02.03.2022 09:11:52</t>
  </si>
  <si>
    <t>02.03.2022 10:46:05</t>
  </si>
  <si>
    <t>02.03.2022 09:17:39</t>
  </si>
  <si>
    <t>02.03.2022 10:01:04</t>
  </si>
  <si>
    <t>DM-14/3A 45-71-M02249_953200550_953200550</t>
  </si>
  <si>
    <t>02.03.2022 09:19:30</t>
  </si>
  <si>
    <t>02.03.2022 14:23:52</t>
  </si>
  <si>
    <t>L-332 SERKANKENT 35-18-L00332_9103482_56372463_56372463</t>
  </si>
  <si>
    <t>AG Direk Değişimi</t>
  </si>
  <si>
    <t>02.03.2022 09:21:20</t>
  </si>
  <si>
    <t>02.03.2022 12:40:01</t>
  </si>
  <si>
    <t>TİRE DM-2/8 35-29-M00116_48386993 C1b_48387956</t>
  </si>
  <si>
    <t>02.03.2022 09:21:31</t>
  </si>
  <si>
    <t>02.03.2022 16:43:54</t>
  </si>
  <si>
    <t>AKSELENDİ İM 45-72-A00004_AKSELENDİ TR2 L12_2327098</t>
  </si>
  <si>
    <t>02.03.2022 09:23:07</t>
  </si>
  <si>
    <t>02.03.2022 14:09:58</t>
  </si>
  <si>
    <t>02.03.2022 09:29:08</t>
  </si>
  <si>
    <t>02.03.2022 17:22:27</t>
  </si>
  <si>
    <t>YAYILGAN TR-2 35-16-M00255_DIREK TIPI TRAFO HUCRESI H01_2042676</t>
  </si>
  <si>
    <t>02.03.2022 09:30:48</t>
  </si>
  <si>
    <t>02.03.2022 14:33:44</t>
  </si>
  <si>
    <t>GÖÇBEYLİ TR-2 35-16-M00017_35-16-M00017_2347111</t>
  </si>
  <si>
    <t>02.03.2022 09:48:32</t>
  </si>
  <si>
    <t>02.03.2022 11:58:05</t>
  </si>
  <si>
    <t>GÖKEYÜP TR-1 KÖK 45-78-M00798_SARISU M04_2107107</t>
  </si>
  <si>
    <t>02.03.2022 09:44:21</t>
  </si>
  <si>
    <t>02.03.2022 17:10:27</t>
  </si>
  <si>
    <t>K-4390 35-09-K04390_A A1b_5867734</t>
  </si>
  <si>
    <t>02.03.2022 09:41:09</t>
  </si>
  <si>
    <t>02.03.2022 18:03:45</t>
  </si>
  <si>
    <t>M-3520(YATIRIM REZERVE) 35-09-M03520_97719026_97719026</t>
  </si>
  <si>
    <t>02.03.2022 09:43:11</t>
  </si>
  <si>
    <t>02.03.2022 13:42:34</t>
  </si>
  <si>
    <t>ÇATALKAYA KÖYÜ TR-2 35-21-L00172_35-21-L00172_2350151</t>
  </si>
  <si>
    <t>02.03.2022 10:01:49</t>
  </si>
  <si>
    <t>02.03.2022 10:02:56</t>
  </si>
  <si>
    <t>ZEYTİNDAĞ TR-1 35-16-M00003_953329136_953329136</t>
  </si>
  <si>
    <t>02.03.2022 09:59:32</t>
  </si>
  <si>
    <t>02.03.2022 11:30:52</t>
  </si>
  <si>
    <t>ÇAYLI TR-10 35-15-L00203_D_56371157_56371157</t>
  </si>
  <si>
    <t>02.03.2022 10:05:02</t>
  </si>
  <si>
    <t>02.03.2022 12:54:09</t>
  </si>
  <si>
    <t>DİKİLİTAŞ ORTACA MAH. TR-1 45-75-M00315_45-75-M00315_2364126</t>
  </si>
  <si>
    <t>02.03.2022 10:00:19</t>
  </si>
  <si>
    <t>02.03.2022 11:04:05</t>
  </si>
  <si>
    <t>KOCAKAĞAN İSLAMİYE TR-1 45-72-L00232_A_56406580_56406580</t>
  </si>
  <si>
    <t>02.03.2022 10:16:44</t>
  </si>
  <si>
    <t>02.03.2022 14:06:48</t>
  </si>
  <si>
    <t>TR-17 35-17-M00017_6524257_56378402_56378402</t>
  </si>
  <si>
    <t>02.03.2022 10:19:37</t>
  </si>
  <si>
    <t>02.03.2022 11:10:52</t>
  </si>
  <si>
    <t>K-3569 35-02-K03569_K_56365632_56365632</t>
  </si>
  <si>
    <t>02.03.2022 10:25:00</t>
  </si>
  <si>
    <t>02.03.2022 16:13:00</t>
  </si>
  <si>
    <t>K-3569 35-02-K03569_B_56365633_56365633</t>
  </si>
  <si>
    <t>02.03.2022 10:26:00</t>
  </si>
  <si>
    <t>02.03.2022 16:13:27</t>
  </si>
  <si>
    <t>POYRACIK TR-7 35-24-L00030_A_56367643_56367643</t>
  </si>
  <si>
    <t>02.03.2022 10:20:39</t>
  </si>
  <si>
    <t>02.03.2022 11:07:41</t>
  </si>
  <si>
    <t>K-3638 35-08-K03638_K_56383289_56383289</t>
  </si>
  <si>
    <t>02.03.2022 10:27:36</t>
  </si>
  <si>
    <t>02.03.2022 11:44:24</t>
  </si>
  <si>
    <t>02.03.2022 10:26:12</t>
  </si>
  <si>
    <t>02.03.2022 17:04:58</t>
  </si>
  <si>
    <t>DM-14/24-A 45-71-M02217_953195991_953195991</t>
  </si>
  <si>
    <t>02.03.2022 10:36:28</t>
  </si>
  <si>
    <t>02.03.2022 14:39:12</t>
  </si>
  <si>
    <t>PİYADELER TR-425 TARIMSAL SULAMA 45-73-M00931_45-73-M00931_2356134</t>
  </si>
  <si>
    <t>02.03.2022 10:35:46</t>
  </si>
  <si>
    <t>02.03.2022 14:11:57</t>
  </si>
  <si>
    <t>L-426 ESKİ GARAJ 35-18-L00426_950447924_950447924</t>
  </si>
  <si>
    <t>02.03.2022 10:47:21</t>
  </si>
  <si>
    <t>02.03.2022 16:57:41</t>
  </si>
  <si>
    <t>DM06-TR11 45-73-M01270_945678131_945678131</t>
  </si>
  <si>
    <t>02.03.2022 10:40:25</t>
  </si>
  <si>
    <t>02.03.2022 11:38:42</t>
  </si>
  <si>
    <t>İLTUR TR-2 35-19-M00434_956688707_956688707</t>
  </si>
  <si>
    <t>02.03.2022 10:48:01</t>
  </si>
  <si>
    <t>02.03.2022 15:08:29</t>
  </si>
  <si>
    <t>AKALAN TR-2 35-27-M00430_98888340_98888340</t>
  </si>
  <si>
    <t>02.03.2022 10:53:05</t>
  </si>
  <si>
    <t>02.03.2022 12:09:56</t>
  </si>
  <si>
    <t>_965214608_965214608</t>
  </si>
  <si>
    <t>02.03.2022 10:50:33</t>
  </si>
  <si>
    <t>02.03.2022 12:32:24</t>
  </si>
  <si>
    <t>YENİBAĞARASI TR-2 35-23-M00208_950423504_950423504</t>
  </si>
  <si>
    <t>02.03.2022 10:58:57</t>
  </si>
  <si>
    <t>02.03.2022 12:28:36</t>
  </si>
  <si>
    <t>TR-122 ZEYTİNALANI 35-19-L00122_8797150_60983596_60983596</t>
  </si>
  <si>
    <t>02.03.2022 11:00:01</t>
  </si>
  <si>
    <t>02.03.2022 11:36:56</t>
  </si>
  <si>
    <t>DEVELİ TR-2 45-80-M00073_A_56386193_56386193</t>
  </si>
  <si>
    <t>AG Travers Arızası</t>
  </si>
  <si>
    <t>02.03.2022 11:00:52</t>
  </si>
  <si>
    <t>02.03.2022 12:56:17</t>
  </si>
  <si>
    <t>M-1039 35-04-M01039_99189467_99189467</t>
  </si>
  <si>
    <t>02.03.2022 10:52:33</t>
  </si>
  <si>
    <t>02.03.2022 14:53:17</t>
  </si>
  <si>
    <t>M-1549 35-03-M01549_910076051_910076051</t>
  </si>
  <si>
    <t>02.03.2022 11:05:18</t>
  </si>
  <si>
    <t>02.03.2022 12:58:26</t>
  </si>
  <si>
    <t>SANCAKLI BOZKÖY KÖK 45-71-M00087__72410730_72410730</t>
  </si>
  <si>
    <t>02.03.2022 11:19:48</t>
  </si>
  <si>
    <t>02.03.2022 14:37:23</t>
  </si>
  <si>
    <t>ÇANDARLI TR-8 35-30-M00008_C_56365869_56365869</t>
  </si>
  <si>
    <t>02.03.2022 11:21:35</t>
  </si>
  <si>
    <t>02.03.2022 11:37:04</t>
  </si>
  <si>
    <t>K-3736 35-03-K03736_910357480_910357480</t>
  </si>
  <si>
    <t>02.03.2022 11:26:56</t>
  </si>
  <si>
    <t>02.03.2022 19:24:00</t>
  </si>
  <si>
    <t>TR-41 KÖK 45-78-L00041_KURŞUNLU BANYOLARI L07_65890245</t>
  </si>
  <si>
    <t>02.03.2022 11:26:51</t>
  </si>
  <si>
    <t>02.03.2022 14:24:59</t>
  </si>
  <si>
    <t>K-1949 35-08-K01949_97697851_97697851</t>
  </si>
  <si>
    <t>02.03.2022 11:40:16</t>
  </si>
  <si>
    <t>02.03.2022 13:30:20</t>
  </si>
  <si>
    <t>K-4756 35-04-K04756_99638655_99638655</t>
  </si>
  <si>
    <t>02.03.2022 11:25:34</t>
  </si>
  <si>
    <t>02.03.2022 12:58:15</t>
  </si>
  <si>
    <t>BAŞKÖY TR-1 35-29-L00229_A_56395257_56395257</t>
  </si>
  <si>
    <t>02.03.2022 11:48:07</t>
  </si>
  <si>
    <t>02.03.2022 14:27:45</t>
  </si>
  <si>
    <t>GÖÇBEYLİ TR-2 35-16-M00017_47430293_56398993_56398993</t>
  </si>
  <si>
    <t>02.03.2022 11:52:35</t>
  </si>
  <si>
    <t>02.03.2022 13:02:25</t>
  </si>
  <si>
    <t>TR-75 (M-775) 35-30-M00775_955297334_955297334</t>
  </si>
  <si>
    <t>02.03.2022 11:39:30</t>
  </si>
  <si>
    <t>02.03.2022 13:12:28</t>
  </si>
  <si>
    <t>SÜTÇÜLER TR-7 35-27-M00919__72410374_72410374</t>
  </si>
  <si>
    <t>02.03.2022 11:57:34</t>
  </si>
  <si>
    <t>02.03.2022 12:50:00</t>
  </si>
  <si>
    <t>CUMALI TOPRAK SULAMA TR-1 35-24-M00197_35-24-M00197_2346878</t>
  </si>
  <si>
    <t>02.03.2022 11:44:05</t>
  </si>
  <si>
    <t>02.03.2022 14:33:17</t>
  </si>
  <si>
    <t>KAŞIKÇI BAHADIRLAR TR 45-75-M00097_D_56392360_56392360</t>
  </si>
  <si>
    <t>02.03.2022 11:58:28</t>
  </si>
  <si>
    <t>02.03.2022 17:02:31</t>
  </si>
  <si>
    <t>EYKO TR-1 35-30-M00027_A_56378877_56378877</t>
  </si>
  <si>
    <t>02.03.2022 12:00:30</t>
  </si>
  <si>
    <t>02.03.2022 15:07:49</t>
  </si>
  <si>
    <t>GÖÇBEYLİ TR-4 35-16-M00019_35-16-M00019_2347123</t>
  </si>
  <si>
    <t>02.03.2022 12:08:04</t>
  </si>
  <si>
    <t>02.03.2022 12:31:45</t>
  </si>
  <si>
    <t>L-283 35-18-L00283_95000479690_95000479690</t>
  </si>
  <si>
    <t>02.03.2022 12:04:44</t>
  </si>
  <si>
    <t>02.03.2022 18:44:49</t>
  </si>
  <si>
    <t>TAHİR UNCU SULAMA GRUBU 35-29-M00395_B_56398092_56398092</t>
  </si>
  <si>
    <t>02.03.2022 12:09:17</t>
  </si>
  <si>
    <t>02.03.2022 17:39:53</t>
  </si>
  <si>
    <t>AYDINLAR TR-1 45-80-M00165_956547572_956547572</t>
  </si>
  <si>
    <t>02.03.2022 12:15:05</t>
  </si>
  <si>
    <t>02.03.2022 15:27:31</t>
  </si>
  <si>
    <t>SALUR KÖK 45-75-M00062_HatBaşıAyırıcı_53135529 M03_53135529</t>
  </si>
  <si>
    <t>02.03.2022 12:22:41</t>
  </si>
  <si>
    <t>02.03.2022 13:17:29</t>
  </si>
  <si>
    <t>ALİAĞA TR-30 35-17-M00030_6179451_56354274_56354274</t>
  </si>
  <si>
    <t>02.03.2022 12:16:59</t>
  </si>
  <si>
    <t>02.03.2022 13:10:30</t>
  </si>
  <si>
    <t>L-11 PTT ÖNÜ 35-14-L00011_956643590_956643590</t>
  </si>
  <si>
    <t>02.03.2022 12:37:29</t>
  </si>
  <si>
    <t>02.03.2022 14:16:31</t>
  </si>
  <si>
    <t>ÇAMLIYURT TR-1 45-80-M00035_956546137_956546137</t>
  </si>
  <si>
    <t>02.03.2022 12:47:47</t>
  </si>
  <si>
    <t>02.03.2022 13:46:26</t>
  </si>
  <si>
    <t>TR-103 MEZARLIK YOLU 35-26-M00103_35-26-M00103_2356819</t>
  </si>
  <si>
    <t>02.03.2022 12:42:21</t>
  </si>
  <si>
    <t>02.03.2022 14:57:06</t>
  </si>
  <si>
    <t>SÜNNETÇİLER TR-5 45-72-L00311_956519965_956519965</t>
  </si>
  <si>
    <t>02.03.2022 12:29:47</t>
  </si>
  <si>
    <t>02.03.2022 15:26:53</t>
  </si>
  <si>
    <t>ZEYTİNLİOVA TR-1 KÖK 45-72-L00389_ÜÇ AVLU ÇIKIŞI L02_2330197</t>
  </si>
  <si>
    <t>02.03.2022 12:52:07</t>
  </si>
  <si>
    <t>02.03.2022 14:34:09</t>
  </si>
  <si>
    <t>M-3080(YATIRIM REZERVE) 35-02-M03080_C_56377603_56377603</t>
  </si>
  <si>
    <t>02.03.2022 13:02:02</t>
  </si>
  <si>
    <t>02.03.2022 15:38:16</t>
  </si>
  <si>
    <t>02.03.2022 12:59:45</t>
  </si>
  <si>
    <t>02.03.2022 14:46:47</t>
  </si>
  <si>
    <t>DM-2/41 (ULUCAMİİ ÖNÜ) 45-71-M00515_953219065_953219065</t>
  </si>
  <si>
    <t>02.03.2022 13:05:13</t>
  </si>
  <si>
    <t>02.03.2022 15:56:40</t>
  </si>
  <si>
    <t>MENEMEN DM-3/20 35-28-M00735_953375874_953375874</t>
  </si>
  <si>
    <t>02.03.2022 13:03:15</t>
  </si>
  <si>
    <t>02.03.2022 15:34:49</t>
  </si>
  <si>
    <t>M-207(DM-2/20) 35-09-M00207_A_56366181_56366181</t>
  </si>
  <si>
    <t>02.03.2022 12:57:14</t>
  </si>
  <si>
    <t>02.03.2022 15:07:00</t>
  </si>
  <si>
    <t>METAL İŞLERİ TR-7 (KISIK DM-1/TR-15) 35-22-M00107_12113280 TR7/F1_5929227</t>
  </si>
  <si>
    <t>02.03.2022 13:12:52</t>
  </si>
  <si>
    <t>02.03.2022 17:07:57</t>
  </si>
  <si>
    <t>K-2405 35-10-K02405_35-10-K02405_47757775</t>
  </si>
  <si>
    <t>02.03.2022 13:20:33</t>
  </si>
  <si>
    <t>02.03.2022 15:47:19</t>
  </si>
  <si>
    <t>YENİFOÇA TR-51 35-23-M00051_950414316_950414316</t>
  </si>
  <si>
    <t>02.03.2022 13:53:03</t>
  </si>
  <si>
    <t>02.03.2022 15:56:59</t>
  </si>
  <si>
    <t>K-3203 35-04-K03203_99418856_99418856</t>
  </si>
  <si>
    <t>02.03.2022 14:08:30</t>
  </si>
  <si>
    <t>02.03.2022 16:01:43</t>
  </si>
  <si>
    <t>M-3199 (YATIRIM REZERVE) 35-01-M03199_911216917_911216917</t>
  </si>
  <si>
    <t>02.03.2022 14:14:44</t>
  </si>
  <si>
    <t>02.03.2022 16:18:34</t>
  </si>
  <si>
    <t>TR-103 MEZARLIK YOLU 35-26-M00103_95000045810_95000045810</t>
  </si>
  <si>
    <t>02.03.2022 14:18:38</t>
  </si>
  <si>
    <t>02.03.2022 15:31:37</t>
  </si>
  <si>
    <t>DM-1/TR-12 (TR-58) ALPKENT 35-26-M00058_95000085099_95000085099</t>
  </si>
  <si>
    <t>02.03.2022 14:10:06</t>
  </si>
  <si>
    <t>02.03.2022 15:48:59</t>
  </si>
  <si>
    <t>L-370 TOLGÖRGÜN SİTESİ 35-18-L00370_950462608_950462608</t>
  </si>
  <si>
    <t>02.03.2022 14:24:38</t>
  </si>
  <si>
    <t>02.03.2022 17:13:27</t>
  </si>
  <si>
    <t>AKALAN TR-2 35-27-M00430_99149239_99149239</t>
  </si>
  <si>
    <t>02.03.2022 14:28:17</t>
  </si>
  <si>
    <t>02.03.2022 18:17:50</t>
  </si>
  <si>
    <t>K-4481 35-02-K04481_913482200_913482200</t>
  </si>
  <si>
    <t>02.03.2022 14:32:49</t>
  </si>
  <si>
    <t>02.03.2022 15:57:51</t>
  </si>
  <si>
    <t>K-4440 35-02-K04440_99781772_99781772</t>
  </si>
  <si>
    <t>02.03.2022 14:35:18</t>
  </si>
  <si>
    <t>02.03.2022 16:41:45</t>
  </si>
  <si>
    <t>BAYRAM KARAKOÇ SULAMA GRUBU TR 35-27-L00132_95000548742_95000548742</t>
  </si>
  <si>
    <t>02.03.2022 15:14:53</t>
  </si>
  <si>
    <t>_B_56366810_56366810</t>
  </si>
  <si>
    <t>02.03.2022 14:49:19</t>
  </si>
  <si>
    <t>02.03.2022 16:07:11</t>
  </si>
  <si>
    <t>SÜTÇÜLER TR-7 35-27-M00919_913807836_913807836</t>
  </si>
  <si>
    <t>02.03.2022 14:47:18</t>
  </si>
  <si>
    <t>02.03.2022 16:52:48</t>
  </si>
  <si>
    <t>TR-50 35-15-M00050_35-15-M00050_66575278</t>
  </si>
  <si>
    <t>02.03.2022 14:54:21</t>
  </si>
  <si>
    <t>02.03.2022 15:31:56</t>
  </si>
  <si>
    <t>DM02/TR13 45-73-M00041_C c2_45157442</t>
  </si>
  <si>
    <t>02.03.2022 14:44:43</t>
  </si>
  <si>
    <t>02.03.2022 15:52:39</t>
  </si>
  <si>
    <t>HELVACI TR-3 35-17-M00363_950304717_950304717</t>
  </si>
  <si>
    <t>02.03.2022 14:51:11</t>
  </si>
  <si>
    <t>02.03.2022 15:53:13</t>
  </si>
  <si>
    <t>TR-103 MEZARLIK YOLU 35-26-M00103_6339113_56359797_56359797</t>
  </si>
  <si>
    <t>02.03.2022 15:31:25</t>
  </si>
  <si>
    <t>02.03.2022 16:19:53</t>
  </si>
  <si>
    <t>DM-25/17-A 45-71-M00054_953195754_953195754</t>
  </si>
  <si>
    <t>02.03.2022 15:47:42</t>
  </si>
  <si>
    <t>02.03.2022 16:27:11</t>
  </si>
  <si>
    <t>K-1567 35-01-K01567_910908625_910908625</t>
  </si>
  <si>
    <t>02.03.2022 15:42:25</t>
  </si>
  <si>
    <t>02.03.2022 16:39:56</t>
  </si>
  <si>
    <t>ALANKIYI TR-1 35-20-L00263_95000141888_95000141888</t>
  </si>
  <si>
    <t>02.03.2022 15:42:55</t>
  </si>
  <si>
    <t>02.03.2022 19:40:26</t>
  </si>
  <si>
    <t>TR-157 35-19-M00157_954962646_954962646</t>
  </si>
  <si>
    <t>02.03.2022 15:44:10</t>
  </si>
  <si>
    <t>02.03.2022 17:40:47</t>
  </si>
  <si>
    <t>GÜNEY DM 45-83-L00130_DAĞMARMARA L07_2096779</t>
  </si>
  <si>
    <t>02.03.2022 15:45:49</t>
  </si>
  <si>
    <t>02.03.2022 17:03:47</t>
  </si>
  <si>
    <t>DM-11/02 45-71-M02414_944504281_944504281</t>
  </si>
  <si>
    <t>02.03.2022 15:47:46</t>
  </si>
  <si>
    <t>02.03.2022 17:31:47</t>
  </si>
  <si>
    <t>PAYAMLI M-14 35-25-M00182_B_65587274_65587274</t>
  </si>
  <si>
    <t>02.03.2022 16:36:45</t>
  </si>
  <si>
    <t>02.03.2022 17:14:24</t>
  </si>
  <si>
    <t>02.03.2022 15:51:58</t>
  </si>
  <si>
    <t>02.03.2022 16:20:45</t>
  </si>
  <si>
    <t>ALAŞEHİR TR-24 45-73-M00024_945685271_945685271</t>
  </si>
  <si>
    <t>02.03.2022 15:35:00</t>
  </si>
  <si>
    <t>02.03.2022 19:08:08</t>
  </si>
  <si>
    <t>KARACAALİ TR-5 45-79-M00487_945575157_945575157</t>
  </si>
  <si>
    <t>02.03.2022 15:41:00</t>
  </si>
  <si>
    <t>02.03.2022 17:42:27</t>
  </si>
  <si>
    <t>TR-75 (M-775) 35-30-M00775_955297418_955297418</t>
  </si>
  <si>
    <t>02.03.2022 16:04:41</t>
  </si>
  <si>
    <t>02.03.2022 17:17:00</t>
  </si>
  <si>
    <t>MENEMEN DM-4/10 35-28-M00742_953393209_953393209</t>
  </si>
  <si>
    <t>02.03.2022 16:01:13</t>
  </si>
  <si>
    <t>02.03.2022 17:00:06</t>
  </si>
  <si>
    <t>M-3546 35-01-M03546_B 2B_5839446</t>
  </si>
  <si>
    <t>02.03.2022 16:10:19</t>
  </si>
  <si>
    <t>03.03.2022 01:27:10</t>
  </si>
  <si>
    <t>TR-158 KEKLİKTEPE 35-19-M00158_956699907_956699907</t>
  </si>
  <si>
    <t>02.03.2022 15:58:42</t>
  </si>
  <si>
    <t>02.03.2022 18:32:57</t>
  </si>
  <si>
    <t>K-1270 35-03-K01270_35-03-K01270_2348494</t>
  </si>
  <si>
    <t>02.03.2022 16:14:18</t>
  </si>
  <si>
    <t>02.03.2022 16:32:59</t>
  </si>
  <si>
    <t>TR-109 ZEYTİNALANI 35-19-L00109_956693525_956693525</t>
  </si>
  <si>
    <t>02.03.2022 17:38:58</t>
  </si>
  <si>
    <t>TR-30 (M-730) 35-30-M00730_95001364077_95001364077</t>
  </si>
  <si>
    <t>02.03.2022 16:32:00</t>
  </si>
  <si>
    <t>02.03.2022 18:00:42</t>
  </si>
  <si>
    <t>GÖRDES TR-6 45-75-M00006_945605505_945605505</t>
  </si>
  <si>
    <t>02.03.2022 16:34:47</t>
  </si>
  <si>
    <t>02.03.2022 18:19:40</t>
  </si>
  <si>
    <t>TR-2/24 45-83-L00024_95000464122_95000464122</t>
  </si>
  <si>
    <t>02.03.2022 16:31:45</t>
  </si>
  <si>
    <t>02.03.2022 18:16:22</t>
  </si>
  <si>
    <t>K-9 35-01-K00009_911219407_911219407</t>
  </si>
  <si>
    <t>02.03.2022 16:45:32</t>
  </si>
  <si>
    <t>02.03.2022 22:39:47</t>
  </si>
  <si>
    <t>ÇEŞNELİ TR-2 45-73-M00455_B_56395867_56395867</t>
  </si>
  <si>
    <t>02.03.2022 16:51:18</t>
  </si>
  <si>
    <t>02.03.2022 17:46:30</t>
  </si>
  <si>
    <t>YENİKÖY YÖRÜKLER MAH. TR-5 35-15-L00505_950382456_950382456</t>
  </si>
  <si>
    <t>02.03.2022 17:04:41</t>
  </si>
  <si>
    <t>02.03.2022 17:51:45</t>
  </si>
  <si>
    <t>02.03.2022 17:03:10</t>
  </si>
  <si>
    <t>02.03.2022 19:40:24</t>
  </si>
  <si>
    <t>YENİCEKÖY TR3 35-15-L00427_950403949_950403949</t>
  </si>
  <si>
    <t>02.03.2022 17:03:31</t>
  </si>
  <si>
    <t>02.03.2022 18:08:13</t>
  </si>
  <si>
    <t>L-111 OVACIK 35-18-L00111_95000634831_95000634831</t>
  </si>
  <si>
    <t>02.03.2022 17:06:23</t>
  </si>
  <si>
    <t>02.03.2022 18:27:45</t>
  </si>
  <si>
    <t>MURADİYE TR-5 (ESKİ MEZARLIK YANI) 45-71-M00204_A_56400302_56400302</t>
  </si>
  <si>
    <t>02.03.2022 17:10:12</t>
  </si>
  <si>
    <t>02.03.2022 20:37:41</t>
  </si>
  <si>
    <t>CABBAR KAMARA TR-1 45-73-M00857_945639609_945639609</t>
  </si>
  <si>
    <t>02.03.2022 17:11:00</t>
  </si>
  <si>
    <t>02.03.2022 19:31:43</t>
  </si>
  <si>
    <t>M-1635 GEÇİT 35-02-M01635_M-660 M04_2329435</t>
  </si>
  <si>
    <t>Fiziki İrtibat</t>
  </si>
  <si>
    <t>02.03.2022 17:31:46</t>
  </si>
  <si>
    <t>02.03.2022 17:57:17</t>
  </si>
  <si>
    <t>KAYIŞLAR KÖK 45-80-M00183_KAYIŞLAR M02_72195772</t>
  </si>
  <si>
    <t>02.03.2022 17:31:38</t>
  </si>
  <si>
    <t>02.03.2022 18:11:10</t>
  </si>
  <si>
    <t>TR-29 YILDIZ AKYOKUŞ 45-81-M00029_45-81-M00029_2376458</t>
  </si>
  <si>
    <t>02.03.2022 17:39:22</t>
  </si>
  <si>
    <t>02.03.2022 19:10:08</t>
  </si>
  <si>
    <t>KEMİKLİDERE KÖK 45-80-M00108_ESKİ KEMİKLİDERE AKHİSAR FİDERİ M06_2086353</t>
  </si>
  <si>
    <t>02.03.2022 18:12:11</t>
  </si>
  <si>
    <t>02.03.2022 19:09:27</t>
  </si>
  <si>
    <t>SARPINCIK TR-1 35-21-L00070_953357700_953357700</t>
  </si>
  <si>
    <t>02.03.2022 18:11:51</t>
  </si>
  <si>
    <t>02.03.2022 21:55:23</t>
  </si>
  <si>
    <t>L-142 TEOS EVLERİ 35-14-L00142_956660730_956660730</t>
  </si>
  <si>
    <t>02.03.2022 18:14:29</t>
  </si>
  <si>
    <t>02.03.2022 19:51:02</t>
  </si>
  <si>
    <t>GÜLBAHÇE TR-2 (TR-183) 35-19-L00183_7043399_56371167_56371167</t>
  </si>
  <si>
    <t>02.03.2022 18:14:33</t>
  </si>
  <si>
    <t>02.03.2022 23:02:30</t>
  </si>
  <si>
    <t>TR-133 ÇAMLIK 35-19-L00133_956670630_956670630</t>
  </si>
  <si>
    <t>02.03.2022 18:16:19</t>
  </si>
  <si>
    <t>02.03.2022 19:23:24</t>
  </si>
  <si>
    <t>L-224 SİBAM EVLERİ 35-18-L00224_950458401_950458401</t>
  </si>
  <si>
    <t>02.03.2022 18:16:54</t>
  </si>
  <si>
    <t>02.03.2022 19:01:40</t>
  </si>
  <si>
    <t>GÜLBAHÇE TR-21 (TR-280) 35-19-L00280_6423475_56368809_56368809</t>
  </si>
  <si>
    <t>02.03.2022 18:24:18</t>
  </si>
  <si>
    <t>02.03.2022 20:52:46</t>
  </si>
  <si>
    <t>KILCANLAR TR-1 45-75-M00248_A_56390656_56390656</t>
  </si>
  <si>
    <t>02.03.2022 18:16:00</t>
  </si>
  <si>
    <t>02.03.2022 20:43:01</t>
  </si>
  <si>
    <t>02.03.2022 17:58:36</t>
  </si>
  <si>
    <t>02.03.2022 19:44:44</t>
  </si>
  <si>
    <t>02.03.2022 18:32:41</t>
  </si>
  <si>
    <t>03.03.2022 04:11:16</t>
  </si>
  <si>
    <t>TR-39 35-15-M00039_950368062_950368062</t>
  </si>
  <si>
    <t>02.03.2022 18:23:28</t>
  </si>
  <si>
    <t>02.03.2022 21:02:17</t>
  </si>
  <si>
    <t>L-23 ESKİ POSTANE ÖNÜ 35-14-L00023_956639652_956639652</t>
  </si>
  <si>
    <t>02.03.2022 18:51:50</t>
  </si>
  <si>
    <t>02.03.2022 21:48:48</t>
  </si>
  <si>
    <t>UZUNKÖY TR-3 35-31-L00145_47826850_56352598_56352598</t>
  </si>
  <si>
    <t>02.03.2022 19:02:06</t>
  </si>
  <si>
    <t>02.03.2022 21:05:00</t>
  </si>
  <si>
    <t>ELMABAĞ DM 35-15-L00317_ÇAYIR TELEFİRİK L04_66822282</t>
  </si>
  <si>
    <t>02.03.2022 19:02:37</t>
  </si>
  <si>
    <t>02.03.2022 20:20:29</t>
  </si>
  <si>
    <t>DM-13/02-B(GÜR İNŞAAT) 45-71-M00332_953219370_953219370</t>
  </si>
  <si>
    <t>02.03.2022 19:07:39</t>
  </si>
  <si>
    <t>02.03.2022 20:00:47</t>
  </si>
  <si>
    <t>SARAÇLAR KÖK 45-77-L00104_SARAÇLAR L04_72240034</t>
  </si>
  <si>
    <t>02.03.2022 19:17:01</t>
  </si>
  <si>
    <t>02.03.2022 21:34:08</t>
  </si>
  <si>
    <t>ASARLIK TR-2 35-28-M00184_953376560_953376560</t>
  </si>
  <si>
    <t>02.03.2022 19:23:32</t>
  </si>
  <si>
    <t>02.03.2022 20:56:31</t>
  </si>
  <si>
    <t>YENİ BAĞARASI TR-1 35-23-M00207_95000634830_95000634830</t>
  </si>
  <si>
    <t>02.03.2022 19:28:08</t>
  </si>
  <si>
    <t>02.03.2022 21:20:00</t>
  </si>
  <si>
    <t>02.03.2022 19:27:34</t>
  </si>
  <si>
    <t>02.03.2022 21:57:02</t>
  </si>
  <si>
    <t>M-11 GERMİYAN 35-18-M00011_95001282256_95001282256</t>
  </si>
  <si>
    <t>02.03.2022 19:31:47</t>
  </si>
  <si>
    <t>02.03.2022 23:44:05</t>
  </si>
  <si>
    <t>K-4606 35-08-K04606_912776019_912776019</t>
  </si>
  <si>
    <t>02.03.2022 19:55:18</t>
  </si>
  <si>
    <t>02.03.2022 21:30:29</t>
  </si>
  <si>
    <t>BALIBEY TR 45-77-L00176_945496710_945496710</t>
  </si>
  <si>
    <t>02.03.2022 19:59:13</t>
  </si>
  <si>
    <t>02.03.2022 23:02:00</t>
  </si>
  <si>
    <t>YENİ ŞAKRAN TR-15 35-17-M00215_AB_56355646_56355646</t>
  </si>
  <si>
    <t>02.03.2022 20:11:22</t>
  </si>
  <si>
    <t>02.03.2022 20:41:14</t>
  </si>
  <si>
    <t>MÜTEVELLİ TR-6 45-80-M00105_956537979_956537979</t>
  </si>
  <si>
    <t>02.03.2022 20:08:24</t>
  </si>
  <si>
    <t>02.03.2022 21:29:25</t>
  </si>
  <si>
    <t>İĞDELİ TR-2 35-31-L00301_35-31-L00301_2364743</t>
  </si>
  <si>
    <t>02.03.2022 20:17:08</t>
  </si>
  <si>
    <t>02.03.2022 23:29:59</t>
  </si>
  <si>
    <t>YENİ ÇİZGİ SİTESİ ÖZEL TR 35-19-M00330Ö_DIREK TIPI TRAFO HUCRESI H01_2060449</t>
  </si>
  <si>
    <t>02.03.2022 20:22:39</t>
  </si>
  <si>
    <t>02.03.2022 21:36:47</t>
  </si>
  <si>
    <t>KİBAR KÖYÜ TR-2 35-31-L00313_35-31-L00313_2364981</t>
  </si>
  <si>
    <t>02.03.2022 20:30:34</t>
  </si>
  <si>
    <t>02.03.2022 23:21:15</t>
  </si>
  <si>
    <t>DM-9 45-71-M00386_GENEL KONUTLAR M07_66182420</t>
  </si>
  <si>
    <t>02.03.2022 20:40:18</t>
  </si>
  <si>
    <t>02.03.2022 21:27:17</t>
  </si>
  <si>
    <t>02.03.2022 20:28:36</t>
  </si>
  <si>
    <t>02.03.2022 22:18:46</t>
  </si>
  <si>
    <t>KARABULU KÖK 35-31-L00227_HALİLLER KÖK L06_2337018</t>
  </si>
  <si>
    <t>02.03.2022 20:36:58</t>
  </si>
  <si>
    <t>02.03.2022 22:39:15</t>
  </si>
  <si>
    <t>SIRIMLI AVCILAR TR 35-31-L00202_47892124_56380920_56380920</t>
  </si>
  <si>
    <t>02.03.2022 20:51:13</t>
  </si>
  <si>
    <t>03.03.2022 00:03:50</t>
  </si>
  <si>
    <t>M-2543 35-02-M02543_M-2565 M13_73560523</t>
  </si>
  <si>
    <t>02.03.2022 21:04:30</t>
  </si>
  <si>
    <t>02.03.2022 21:55:39</t>
  </si>
  <si>
    <t>DM-13/20 (HAFSA SULTAN CAMİİ YANI) 45-71-M00334_953219377_953219377</t>
  </si>
  <si>
    <t>02.03.2022 21:04:38</t>
  </si>
  <si>
    <t>02.03.2022 22:47:57</t>
  </si>
  <si>
    <t>KARAAHMETLİ TR-1 45-71-M01704_43171482_56399560_56399560</t>
  </si>
  <si>
    <t>02.03.2022 21:05:15</t>
  </si>
  <si>
    <t>02.03.2022 23:53:32</t>
  </si>
  <si>
    <t>TR-26 35-22-M00026_955262308_955262308</t>
  </si>
  <si>
    <t>02.03.2022 21:09:30</t>
  </si>
  <si>
    <t>02.03.2022 22:11:43</t>
  </si>
  <si>
    <t>OVACIK TR-1 35-31-L00151_47821936_56352459_56352459</t>
  </si>
  <si>
    <t>02.03.2022 21:28:26</t>
  </si>
  <si>
    <t>03.03.2022 02:31:51</t>
  </si>
  <si>
    <t>UMURLU TR-1 35-31-L00356_47788351_56352953_56352953</t>
  </si>
  <si>
    <t>02.03.2022 21:35:21</t>
  </si>
  <si>
    <t>03.03.2022 05:27:52</t>
  </si>
  <si>
    <t>K-3655 35-03-K03655_A_56365677_56365677</t>
  </si>
  <si>
    <t>02.03.2022 22:05:00</t>
  </si>
  <si>
    <t>03.03.2022 00:22:26</t>
  </si>
  <si>
    <t>K-259 35-02-K00259_B_56362306_56362306</t>
  </si>
  <si>
    <t>02.03.2022 22:13:54</t>
  </si>
  <si>
    <t>02.03.2022 22:51:42</t>
  </si>
  <si>
    <t>BADEMLER TR-1 35-19-L00298_6745765_56389691_56389691</t>
  </si>
  <si>
    <t>02.03.2022 22:15:39</t>
  </si>
  <si>
    <t>03.03.2022 01:40:26</t>
  </si>
  <si>
    <t>UZUNKÖY TR-3 35-31-L00145_35-31-L00145_2364099</t>
  </si>
  <si>
    <t>02.03.2022 22:22:18</t>
  </si>
  <si>
    <t>03.03.2022 01:32:56</t>
  </si>
  <si>
    <t>BAŞPINAR KÖK 45-76-L00001_HatBaşıAyırıcı_53135074 L04_53135074</t>
  </si>
  <si>
    <t>02.03.2022 22:35:34</t>
  </si>
  <si>
    <t>02.03.2022 23:40:42</t>
  </si>
  <si>
    <t>L-139 35-18-L00139_12292700_56372533_56372533</t>
  </si>
  <si>
    <t>02.03.2022 23:04:45</t>
  </si>
  <si>
    <t>03.03.2022 03:34:54</t>
  </si>
  <si>
    <t>YENİCEKÖY TR3 35-15-L00427_915124776_915124776</t>
  </si>
  <si>
    <t>02.03.2022 23:05:19</t>
  </si>
  <si>
    <t>02.03.2022 23:28:03</t>
  </si>
  <si>
    <t>HİKMET GIDA KÖK 45-72-M00122_HARTA BAKIR FİDERİ ÇIKIŞ M04_66519746</t>
  </si>
  <si>
    <t>02.03.2022 22:50:09</t>
  </si>
  <si>
    <t>02.03.2022 23:28:37</t>
  </si>
  <si>
    <t>SIRIMLI AVCILAR TR 35-31-L00202_35-31-L00202_2365090</t>
  </si>
  <si>
    <t>02.03.2022 23:33:18</t>
  </si>
  <si>
    <t>03.03.2022 00:15:56</t>
  </si>
  <si>
    <t>KOZBEYLİ TR-4 35-23-M00073_950415320_950415320</t>
  </si>
  <si>
    <t>02.03.2022 23:42:37</t>
  </si>
  <si>
    <t>03.03.2022 00:35:19</t>
  </si>
  <si>
    <t>DOĞANCI TR-6 35-31-L00331_47904059_56391347_56391347</t>
  </si>
  <si>
    <t>02.03.2022 23:42:46</t>
  </si>
  <si>
    <t>03.03.2022 00:40:35</t>
  </si>
  <si>
    <t>02.03.2022 23:46:12</t>
  </si>
  <si>
    <t>03.03.2022 00:46:21</t>
  </si>
  <si>
    <t>EĞERCİ TR-3 35-26-L00207_11828324_56358660_56358660</t>
  </si>
  <si>
    <t>02.03.2022 23:47:40</t>
  </si>
  <si>
    <t>03.03.2022 01:25:20</t>
  </si>
  <si>
    <t>TR-4 METROPOLİS 35-26-M00004__81569932_81569932</t>
  </si>
  <si>
    <t>02.03.2022 23:59:27</t>
  </si>
  <si>
    <t>03.03.2022 02:45:18</t>
  </si>
  <si>
    <t>DM-4/18 35-26-M00803_956629746_956629746</t>
  </si>
  <si>
    <t>02.03.2022 23:54:54</t>
  </si>
  <si>
    <t>03.03.2022 01:50:38</t>
  </si>
  <si>
    <t>BADEMLER TR-5 35-19-L00330__81637337_81637337</t>
  </si>
  <si>
    <t>03.03.2022 00:06:47</t>
  </si>
  <si>
    <t>03.03.2022 01:19:47</t>
  </si>
  <si>
    <t>HASANLAR TR-3 35-28-M00506_35-28-M00506_2377263</t>
  </si>
  <si>
    <t>03.03.2022 00:08:29</t>
  </si>
  <si>
    <t>03.03.2022 00:45:58</t>
  </si>
  <si>
    <t>03.03.2022 00:12:45</t>
  </si>
  <si>
    <t>03.03.2022 02:16:19</t>
  </si>
  <si>
    <t>ÖRENCİK KAPAN TR-1 35-31-L00224_A_72233180_72233180</t>
  </si>
  <si>
    <t>03.03.2022 00:09:06</t>
  </si>
  <si>
    <t>03.03.2022 03:32:57</t>
  </si>
  <si>
    <t>DM-1/TR-12 (TR-58) ALPKENT 35-26-M00058_956624138_956624138</t>
  </si>
  <si>
    <t>03.03.2022 00:19:21</t>
  </si>
  <si>
    <t>03.03.2022 01:36:22</t>
  </si>
  <si>
    <t>KARABULU KÖK 35-31-L00227_KARABULU L05_2337017</t>
  </si>
  <si>
    <t>03.03.2022 00:37:11</t>
  </si>
  <si>
    <t>03.03.2022 02:58:22</t>
  </si>
  <si>
    <t>03.03.2022 00:47:06</t>
  </si>
  <si>
    <t>03.03.2022 01:32:35</t>
  </si>
  <si>
    <t>03.03.2022 00:55:11</t>
  </si>
  <si>
    <t>03.03.2022 01:39:19</t>
  </si>
  <si>
    <t>TR-292 (İM-1/TR-2) 35-19-L00292_DAĞITIM TRAFOSU L05_49933103</t>
  </si>
  <si>
    <t>03.03.2022 01:49:17</t>
  </si>
  <si>
    <t>03.03.2022 02:09:20</t>
  </si>
  <si>
    <t>DUMANLAR KÖK 45-81-M00044_DUMANLAR M03_72038303</t>
  </si>
  <si>
    <t>03.03.2022 03:33:41</t>
  </si>
  <si>
    <t>03.03.2022 03:34:48</t>
  </si>
  <si>
    <t>ÖRENCİK TR-1 45-71-M01564_ H_82386917</t>
  </si>
  <si>
    <t>03.03.2022 04:16:41</t>
  </si>
  <si>
    <t>03.03.2022 08:00:02</t>
  </si>
  <si>
    <t>03.03.2022 05:01:16</t>
  </si>
  <si>
    <t>03.03.2022 06:08:54</t>
  </si>
  <si>
    <t>M-2959(YATIRIM REZERVE) 35-04-M02959_B_56359436_56359436</t>
  </si>
  <si>
    <t>03.03.2022 06:26:17</t>
  </si>
  <si>
    <t>03.03.2022 09:59:16</t>
  </si>
  <si>
    <t>03.03.2022 06:31:53</t>
  </si>
  <si>
    <t>03.03.2022 09:56:08</t>
  </si>
  <si>
    <t>YENİOBA KÖK 35-29-M00125_ÇIRPI M06_72191063</t>
  </si>
  <si>
    <t>03.03.2022 06:40:21</t>
  </si>
  <si>
    <t>03.03.2022 09:00:53</t>
  </si>
  <si>
    <t>TURGUTALP TR-4/5 45-82-M00067_95000133587_95000133587</t>
  </si>
  <si>
    <t>03.03.2022 06:45:07</t>
  </si>
  <si>
    <t>03.03.2022 10:25:47</t>
  </si>
  <si>
    <t>MAHMUTLAR KÖK 45-74-M00354_HatBaşıAyırıcı_77952727 M010_77952727</t>
  </si>
  <si>
    <t>03.03.2022 06:40:25</t>
  </si>
  <si>
    <t>03.03.2022 09:01:39</t>
  </si>
  <si>
    <t>NARLIDERE TR-2 45-73-M00714_C_56385684_56385684</t>
  </si>
  <si>
    <t>03.03.2022 07:04:21</t>
  </si>
  <si>
    <t>03.03.2022 08:28:31</t>
  </si>
  <si>
    <t>DADAĞLI TR-1 45-79-M00522_945570094_945570094</t>
  </si>
  <si>
    <t>03.03.2022 07:15:28</t>
  </si>
  <si>
    <t>03.03.2022 09:19:39</t>
  </si>
  <si>
    <t>TR-76 35-19-L00076_956698819_956698819</t>
  </si>
  <si>
    <t>03.03.2022 07:13:02</t>
  </si>
  <si>
    <t>03.03.2022 11:27:22</t>
  </si>
  <si>
    <t>GERELİ KÖYÜ KAVAKKUYU TR 4 35-15-M00221_B_56369664_56369664</t>
  </si>
  <si>
    <t>03.03.2022 07:25:31</t>
  </si>
  <si>
    <t>03.03.2022 09:30:05</t>
  </si>
  <si>
    <t>ALAYAKA HORZUM TR-1 45-73-M01060_C_56402819_56402819</t>
  </si>
  <si>
    <t>03.03.2022 07:28:55</t>
  </si>
  <si>
    <t>03.03.2022 10:53:21</t>
  </si>
  <si>
    <t>MALAZ TR-1 45-75-M00290_C_56398895_56398895</t>
  </si>
  <si>
    <t>03.03.2022 07:53:01</t>
  </si>
  <si>
    <t>03.03.2022 09:24:51</t>
  </si>
  <si>
    <t>EĞRİDERE TR-7 35-32-L00130_946408457_946408457</t>
  </si>
  <si>
    <t>03.03.2022 08:05:43</t>
  </si>
  <si>
    <t>03.03.2022 09:53:57</t>
  </si>
  <si>
    <t>SOMA TR-13/1 45-82-M00113_945540877_945540877</t>
  </si>
  <si>
    <t>03.03.2022 08:08:10</t>
  </si>
  <si>
    <t>03.03.2022 10:02:01</t>
  </si>
  <si>
    <t>EMİRLİ TR-8 35-15-L00644_950406558_950406558</t>
  </si>
  <si>
    <t>03.03.2022 08:05:32</t>
  </si>
  <si>
    <t>03.03.2022 10:19:05</t>
  </si>
  <si>
    <t>M-1464 35-09-M01464_966743411_966743411</t>
  </si>
  <si>
    <t>03.03.2022 08:01:22</t>
  </si>
  <si>
    <t>03.03.2022 10:22:51</t>
  </si>
  <si>
    <t>ZEYTİNLER TR-1 35-19-M00207_DIREK TIPI TRAFO HUCRESI H01_2057018</t>
  </si>
  <si>
    <t>03.03.2022 08:21:50</t>
  </si>
  <si>
    <t>03.03.2022 10:15:50</t>
  </si>
  <si>
    <t>DM-4/18 35-26-M00803_956629571_956629571</t>
  </si>
  <si>
    <t>03.03.2022 08:30:52</t>
  </si>
  <si>
    <t>03.03.2022 13:48:44</t>
  </si>
  <si>
    <t>03.03.2022 08:30:56</t>
  </si>
  <si>
    <t>03.03.2022 13:46:47</t>
  </si>
  <si>
    <t>ASARLIK TR-14 KÖK 35-28-M00168_953376495_953376495</t>
  </si>
  <si>
    <t>03.03.2022 08:30:21</t>
  </si>
  <si>
    <t>03.03.2022 10:36:37</t>
  </si>
  <si>
    <t>TR-49 35-15-M00049_DAĞITIM TRAFO TR-49 M01_66723365</t>
  </si>
  <si>
    <t>03.03.2022 08:54:46</t>
  </si>
  <si>
    <t>03.03.2022 17:56:44</t>
  </si>
  <si>
    <t>DM-13 45-71-M00336_953219140_953219140</t>
  </si>
  <si>
    <t>03.03.2022 08:56:16</t>
  </si>
  <si>
    <t>03.03.2022 12:47:14</t>
  </si>
  <si>
    <t>YENİŞEHİR TR-1 35-31-L00377_47864430_56390301_56390301</t>
  </si>
  <si>
    <t>03.03.2022 08:53:52</t>
  </si>
  <si>
    <t>03.03.2022 10:55:35</t>
  </si>
  <si>
    <t>K-1845 35-03-K01845_TRAFO K01_42296939</t>
  </si>
  <si>
    <t>03.03.2022 09:00:59</t>
  </si>
  <si>
    <t>03.03.2022 17:29:17</t>
  </si>
  <si>
    <t>ŞEYHDAVUTLAR TR-4 KEMİKLİ 45-79-M00121_A_56387154_56387154</t>
  </si>
  <si>
    <t>03.03.2022 09:00:31</t>
  </si>
  <si>
    <t>03.03.2022 12:06:05</t>
  </si>
  <si>
    <t>L-6 35-18-L00006_950439822_950439822</t>
  </si>
  <si>
    <t>03.03.2022 09:03:52</t>
  </si>
  <si>
    <t>03.03.2022 11:12:20</t>
  </si>
  <si>
    <t>03.03.2022 09:09:16</t>
  </si>
  <si>
    <t>03.03.2022 17:00:52</t>
  </si>
  <si>
    <t>BAHATTİN DOĞANER KÖK 35-27-M00482_ÇİFTEL KAZAN M05_72166834</t>
  </si>
  <si>
    <t>03.03.2022 09:10:28</t>
  </si>
  <si>
    <t>03.03.2022 10:49:50</t>
  </si>
  <si>
    <t>M-2955(YATIRIM REZERVE) 35-01-M02955_D_56365790_56365790</t>
  </si>
  <si>
    <t>03.03.2022 09:10:38</t>
  </si>
  <si>
    <t>03.03.2022 17:52:04</t>
  </si>
  <si>
    <t>GÖKEYÜP TR-1 KÖK 45-78-M00798_SARISU M04_2328536</t>
  </si>
  <si>
    <t>03.03.2022 09:12:58</t>
  </si>
  <si>
    <t>03.03.2022 16:54:16</t>
  </si>
  <si>
    <t>TR-2/34 45-83-L00034_45-83-L00034_2347541</t>
  </si>
  <si>
    <t>03.03.2022 09:13:57</t>
  </si>
  <si>
    <t>03.03.2022 16:39:12</t>
  </si>
  <si>
    <t>K-410 35-03-K00410_910420015_910420015</t>
  </si>
  <si>
    <t>03.03.2022 09:13:14</t>
  </si>
  <si>
    <t>03.03.2022 13:42:58</t>
  </si>
  <si>
    <t>AKKEÇİLİ TR-2 45-73-M00427_B_56407194_56407194</t>
  </si>
  <si>
    <t>03.03.2022 09:18:00</t>
  </si>
  <si>
    <t>03.03.2022 17:09:52</t>
  </si>
  <si>
    <t>BALLICA TR-1 45-72-L00547_BALLICA ÇIKIŞI L02_66549668</t>
  </si>
  <si>
    <t>03.03.2022 09:18:14</t>
  </si>
  <si>
    <t>03.03.2022 17:15:00</t>
  </si>
  <si>
    <t>MEHMET TÜRK TR 35-27-M00510_DIREK TIPI TRAFO HUCRESI H01_2051173</t>
  </si>
  <si>
    <t>03.03.2022 09:43:37</t>
  </si>
  <si>
    <t>03.03.2022 16:53:32</t>
  </si>
  <si>
    <t>ÇAMLIK DM 35-17-M00173_ZEYTİNDAĞ-1 M08_66328235</t>
  </si>
  <si>
    <t>03.03.2022 09:17:18</t>
  </si>
  <si>
    <t>03.03.2022 13:55:21</t>
  </si>
  <si>
    <t>03.03.2022 09:21:00</t>
  </si>
  <si>
    <t>03.03.2022 17:50:53</t>
  </si>
  <si>
    <t>ÜRKMEZ M-19 35-25-M00152_8035832_56377045_56377045</t>
  </si>
  <si>
    <t>03.03.2022 09:22:41</t>
  </si>
  <si>
    <t>03.03.2022 13:29:54</t>
  </si>
  <si>
    <t>M-85 ORHANLI TEMESALTI 35-14-M00085_956649581_956649581</t>
  </si>
  <si>
    <t>03.03.2022 09:14:56</t>
  </si>
  <si>
    <t>03.03.2022 10:58:25</t>
  </si>
  <si>
    <t>ABDURRAHMAN GÖKTAŞ SULAMA GRUBU 35-29-M00244_35-29-M00244_2351225</t>
  </si>
  <si>
    <t>03.03.2022 09:12:36</t>
  </si>
  <si>
    <t>03.03.2022 10:50:47</t>
  </si>
  <si>
    <t>L-493 (BALANBAKA-2) 35-18-L00493_950464891_950464891</t>
  </si>
  <si>
    <t>03.03.2022 09:24:01</t>
  </si>
  <si>
    <t>03.03.2022 12:19:43</t>
  </si>
  <si>
    <t>KAYGANLI TR-1 45-72-L00202_A_56391631_56391631</t>
  </si>
  <si>
    <t>03.03.2022 09:25:05</t>
  </si>
  <si>
    <t>03.03.2022 15:21:22</t>
  </si>
  <si>
    <t>GÖLMARMARA TR-17 45-85-L00017_945473561_945473561</t>
  </si>
  <si>
    <t>03.03.2022 09:32:53</t>
  </si>
  <si>
    <t>03.03.2022 10:48:34</t>
  </si>
  <si>
    <t>MESLEK LİSESİ TR 45-83-L00167_DAHİLİ TRAFO L03_2304701</t>
  </si>
  <si>
    <t>03.03.2022 09:38:14</t>
  </si>
  <si>
    <t>03.03.2022 16:56:50</t>
  </si>
  <si>
    <t>K-1060 35-01-K01060_911663251_911663251</t>
  </si>
  <si>
    <t>03.03.2022 09:33:32</t>
  </si>
  <si>
    <t>03.03.2022 10:42:12</t>
  </si>
  <si>
    <t>TR-81 35-30-L00081_95000060016_95000060016</t>
  </si>
  <si>
    <t>03.03.2022 09:37:27</t>
  </si>
  <si>
    <t>03.03.2022 14:13:21</t>
  </si>
  <si>
    <t>TR-131 35-19-L00131_95000012773_95000012773</t>
  </si>
  <si>
    <t>03.03.2022 09:48:00</t>
  </si>
  <si>
    <t>03.03.2022 14:41:53</t>
  </si>
  <si>
    <t>03.03.2022 09:47:57</t>
  </si>
  <si>
    <t>03.03.2022 11:43:04</t>
  </si>
  <si>
    <t>K-3591 35-01-K03591_A_56373234_56373234</t>
  </si>
  <si>
    <t>03.03.2022 10:01:50</t>
  </si>
  <si>
    <t>03.03.2022 14:36:57</t>
  </si>
  <si>
    <t>03.03.2022 10:04:03</t>
  </si>
  <si>
    <t>03.03.2022 12:20:43</t>
  </si>
  <si>
    <t>BOZARMUT TR-1 45-82-M00350_945518194_945518194</t>
  </si>
  <si>
    <t>03.03.2022 10:06:25</t>
  </si>
  <si>
    <t>03.03.2022 13:49:39</t>
  </si>
  <si>
    <t>DM-22/06-A 45-71-M02002_45-71-M02002_2353898</t>
  </si>
  <si>
    <t>03.03.2022 10:10:58</t>
  </si>
  <si>
    <t>03.03.2022 10:50:34</t>
  </si>
  <si>
    <t>03.03.2022 10:06:19</t>
  </si>
  <si>
    <t>03.03.2022 12:30:28</t>
  </si>
  <si>
    <t>DİBEKÇİ TR-3 35-29-L00330_A_56392952_56392952</t>
  </si>
  <si>
    <t>03.03.2022 09:56:57</t>
  </si>
  <si>
    <t>03.03.2022 15:11:17</t>
  </si>
  <si>
    <t>FIRINLI TR-8 35-20-L00095_A_56361330_56361330</t>
  </si>
  <si>
    <t>03.03.2022 10:15:17</t>
  </si>
  <si>
    <t>03.03.2022 10:51:24</t>
  </si>
  <si>
    <t>SELENDİ TR-3 45-81-M00003_45-81-M00003_2355013</t>
  </si>
  <si>
    <t>03.03.2022 10:17:20</t>
  </si>
  <si>
    <t>03.03.2022 13:12:44</t>
  </si>
  <si>
    <t>DM-03/15 45-71-M00537_953216911_953216911</t>
  </si>
  <si>
    <t>03.03.2022 10:18:38</t>
  </si>
  <si>
    <t>03.03.2022 11:39:35</t>
  </si>
  <si>
    <t>K-1580 35-01-K01580_912336697_912336697</t>
  </si>
  <si>
    <t>03.03.2022 10:20:17</t>
  </si>
  <si>
    <t>03.03.2022 11:58:47</t>
  </si>
  <si>
    <t>DM-3/TR-33 SEFERİHİSAR 35-14-L00299_956661197_956661197</t>
  </si>
  <si>
    <t>03.03.2022 10:21:32</t>
  </si>
  <si>
    <t>03.03.2022 15:38:00</t>
  </si>
  <si>
    <t>MÜBECCEL TARIMSAL SULAMA 35-16-M00689_HAMZALI SÜLEYMANİYE TR-2 M03_83181159</t>
  </si>
  <si>
    <t>03.03.2022 10:27:35</t>
  </si>
  <si>
    <t>03.03.2022 12:19:00</t>
  </si>
  <si>
    <t>03.03.2022 10:37:14</t>
  </si>
  <si>
    <t>03.03.2022 14:42:37</t>
  </si>
  <si>
    <t>ARAPBAŞI TR-4 35-20-M00034_955212988_955212988</t>
  </si>
  <si>
    <t>03.03.2022 10:44:00</t>
  </si>
  <si>
    <t>03.03.2022 13:13:09</t>
  </si>
  <si>
    <t>K-2778 35-09-K02778_95000621256_95000621256</t>
  </si>
  <si>
    <t>03.03.2022 10:39:45</t>
  </si>
  <si>
    <t>03.03.2022 12:36:24</t>
  </si>
  <si>
    <t>YENİFOÇA TR-7 35-23-M00007_950425365_950425365</t>
  </si>
  <si>
    <t>03.03.2022 10:41:27</t>
  </si>
  <si>
    <t>03.03.2022 13:55:50</t>
  </si>
  <si>
    <t>İM-1/TR-7 (MİMOZA) 35-14-M00311_956643445_956643445</t>
  </si>
  <si>
    <t>03.03.2022 10:52:09</t>
  </si>
  <si>
    <t>03.03.2022 12:13:55</t>
  </si>
  <si>
    <t>ARMUTLU TR-3 35-27-L00003_D_56355953_56355953</t>
  </si>
  <si>
    <t>03.03.2022 10:57:18</t>
  </si>
  <si>
    <t>03.03.2022 17:42:39</t>
  </si>
  <si>
    <t>TİRE İM-DM-1 35-29-A00001_DOYRANLI L11_2059659</t>
  </si>
  <si>
    <t>03.03.2022 10:56:59</t>
  </si>
  <si>
    <t>03.03.2022 11:04:46</t>
  </si>
  <si>
    <t>SEYREK TR-2 35-28-M00909_953377030_953377030</t>
  </si>
  <si>
    <t>03.03.2022 11:11:34</t>
  </si>
  <si>
    <t>03.03.2022 12:34:01</t>
  </si>
  <si>
    <t>BAŞIBÜYÜK KÖK 45-77-L00158_EVCİLER ÇIKIŞI L03_61353342</t>
  </si>
  <si>
    <t>03.03.2022 11:21:27</t>
  </si>
  <si>
    <t>03.03.2022 11:21:47</t>
  </si>
  <si>
    <t>L-202 35-18-L00202_950451987_950451987</t>
  </si>
  <si>
    <t>03.03.2022 11:35:40</t>
  </si>
  <si>
    <t>03.03.2022 13:29:29</t>
  </si>
  <si>
    <t>ŞEYHDAVUTLAR TR-7 (TR-3) 45-79-M00504_B_56386403_56386403</t>
  </si>
  <si>
    <t>03.03.2022 11:36:00</t>
  </si>
  <si>
    <t>03.03.2022 12:51:59</t>
  </si>
  <si>
    <t>BAŞIBÜYÜK KÖK 45-77-L00158_EVCİLER ÇIKIŞI L03_61353395</t>
  </si>
  <si>
    <t>03.03.2022 11:51:58</t>
  </si>
  <si>
    <t>03.03.2022 14:13:35</t>
  </si>
  <si>
    <t>M-1985 35-09-M01985_C_60983526_60983526</t>
  </si>
  <si>
    <t>03.03.2022 12:02:00</t>
  </si>
  <si>
    <t>03.03.2022 12:23:47</t>
  </si>
  <si>
    <t>ÇAMTEPE SULAMA TR-1(Mustafa Kaya ve Arkd) 35-16-M00314_948487732_948487732</t>
  </si>
  <si>
    <t>03.03.2022 12:02:59</t>
  </si>
  <si>
    <t>03.03.2022 15:07:27</t>
  </si>
  <si>
    <t>ARMUTLU TR-4 35-27-L00004_35-27-L00004_2348612</t>
  </si>
  <si>
    <t>03.03.2022 12:06:38</t>
  </si>
  <si>
    <t>03.03.2022 17:43:37</t>
  </si>
  <si>
    <t>L-290 35-18-L00290_950456209_950456209</t>
  </si>
  <si>
    <t>03.03.2022 12:00:00</t>
  </si>
  <si>
    <t>03.03.2022 19:21:34</t>
  </si>
  <si>
    <t>M-2993 35-04-M02993_95000527746_95000527746</t>
  </si>
  <si>
    <t>03.03.2022 12:11:58</t>
  </si>
  <si>
    <t>03.03.2022 14:02:44</t>
  </si>
  <si>
    <t>KARABULU KÖK 35-31-L00227_KARABULU L05_2119139</t>
  </si>
  <si>
    <t>03.03.2022 12:26:37</t>
  </si>
  <si>
    <t>03.03.2022 12:54:20</t>
  </si>
  <si>
    <t>K-1954 35-09-K01954_D_56383744_56383744</t>
  </si>
  <si>
    <t>03.03.2022 12:29:00</t>
  </si>
  <si>
    <t>03.03.2022 13:05:16</t>
  </si>
  <si>
    <t>CABBAR KAMARA TR-2 45-73-M00858_945644099_945644099</t>
  </si>
  <si>
    <t>03.03.2022 12:29:40</t>
  </si>
  <si>
    <t>03.03.2022 14:39:42</t>
  </si>
  <si>
    <t>KORDON TR-2 45-78-M00760_953287414_953287414</t>
  </si>
  <si>
    <t>03.03.2022 12:33:29</t>
  </si>
  <si>
    <t>03.03.2022 18:23:14</t>
  </si>
  <si>
    <t>K-4453 35-10-K04453_913108684_913108684</t>
  </si>
  <si>
    <t>03.03.2022 12:35:32</t>
  </si>
  <si>
    <t>03.03.2022 15:50:33</t>
  </si>
  <si>
    <t>TAYTAN OFİS KÖK 45-78-M00314_HatBaşıAyırıcı_53139316 M06_53139316</t>
  </si>
  <si>
    <t>03.03.2022 12:34:51</t>
  </si>
  <si>
    <t>03.03.2022 13:46:04</t>
  </si>
  <si>
    <t>TR-45 35-15-M00045_35-15-M00045_2365957</t>
  </si>
  <si>
    <t>03.03.2022 12:40:41</t>
  </si>
  <si>
    <t>03.03.2022 15:25:50</t>
  </si>
  <si>
    <t>HALİTPAŞA TR-11 45-80-M00063_956567249_956567249</t>
  </si>
  <si>
    <t>03.03.2022 12:51:34</t>
  </si>
  <si>
    <t>03.03.2022 14:01:18</t>
  </si>
  <si>
    <t>03.03.2022 12:57:28</t>
  </si>
  <si>
    <t>03.03.2022 19:55:15</t>
  </si>
  <si>
    <t>İLYASLAR TR-1 45-76-M00099_A_56390184_56390184</t>
  </si>
  <si>
    <t>03.03.2022 12:57:36</t>
  </si>
  <si>
    <t>03.03.2022 13:52:04</t>
  </si>
  <si>
    <t>TURGUTALP TR-4/5 45-82-M00067_945531190_945531190</t>
  </si>
  <si>
    <t>03.03.2022 09:09:09</t>
  </si>
  <si>
    <t>03.03.2022 13:58:06</t>
  </si>
  <si>
    <t>M-279 35-02-M00279_M-281 M02_2311444</t>
  </si>
  <si>
    <t>03.03.2022 14:36:29</t>
  </si>
  <si>
    <t>M-2318 35-03-M02318_962548025_962548025</t>
  </si>
  <si>
    <t>03.03.2022 13:13:48</t>
  </si>
  <si>
    <t>03.03.2022 19:36:34</t>
  </si>
  <si>
    <t>ÜÇPINAR DM 45-71-M00183_44442698_56378756_56378756</t>
  </si>
  <si>
    <t>03.03.2022 13:16:12</t>
  </si>
  <si>
    <t>03.03.2022 14:25:11</t>
  </si>
  <si>
    <t>ASARLIK TR-8 35-28-M00182_953378226_953378226</t>
  </si>
  <si>
    <t>03.03.2022 12:59:44</t>
  </si>
  <si>
    <t>03.03.2022 14:50:05</t>
  </si>
  <si>
    <t>M-2770 35-02-M02770_99521576_99521576</t>
  </si>
  <si>
    <t>03.03.2022 13:29:22</t>
  </si>
  <si>
    <t>03.03.2022 14:44:10</t>
  </si>
  <si>
    <t>SOMA TR-13/1 45-82-M00113_945528237_945528237</t>
  </si>
  <si>
    <t>03.03.2022 13:23:38</t>
  </si>
  <si>
    <t>03.03.2022 21:38:15</t>
  </si>
  <si>
    <t>BAŞIBÜYÜK KÖK 45-77-L00158_HatBaşıAyırıcı_76564807 L03_76564807</t>
  </si>
  <si>
    <t>03.03.2022 13:46:21</t>
  </si>
  <si>
    <t>03.03.2022 15:54:17</t>
  </si>
  <si>
    <t>TR-15 ( M-715) 35-30-M00715_955300285_955300285</t>
  </si>
  <si>
    <t>03.03.2022 13:41:19</t>
  </si>
  <si>
    <t>03.03.2022 15:35:00</t>
  </si>
  <si>
    <t>OVACIK TR-2 35-31-L00150_47822297_56352612_56352612</t>
  </si>
  <si>
    <t>03.03.2022 13:52:45</t>
  </si>
  <si>
    <t>03.03.2022 15:45:03</t>
  </si>
  <si>
    <t>YENİFOÇA TR-51 35-23-M00051_950427549_950427549</t>
  </si>
  <si>
    <t>03.03.2022 14:03:45</t>
  </si>
  <si>
    <t>03.03.2022 16:01:33</t>
  </si>
  <si>
    <t>L-287 SCOTCH PARK 35-18-L00287_950447146_950447146</t>
  </si>
  <si>
    <t>03.03.2022 14:07:42</t>
  </si>
  <si>
    <t>03.03.2022 15:44:05</t>
  </si>
  <si>
    <t>DM-1/TR-18 35-14-M00340_966034685_966034685</t>
  </si>
  <si>
    <t>03.03.2022 14:09:14</t>
  </si>
  <si>
    <t>03.03.2022 14:40:28</t>
  </si>
  <si>
    <t>K-817 35-04-K00817_99119453_99119453</t>
  </si>
  <si>
    <t>03.03.2022 14:13:25</t>
  </si>
  <si>
    <t>03.03.2022 16:51:13</t>
  </si>
  <si>
    <t>L-139 35-18-L00139_9443195_56372557_56372557</t>
  </si>
  <si>
    <t>03.03.2022 14:12:41</t>
  </si>
  <si>
    <t>03.03.2022 15:58:15</t>
  </si>
  <si>
    <t>TR-27 35-19-L00027_956672399_956672399</t>
  </si>
  <si>
    <t>03.03.2022 14:13:46</t>
  </si>
  <si>
    <t>03.03.2022 17:28:26</t>
  </si>
  <si>
    <t>ALAŞEHİR TR-5 45-73-M00005_B_65500119_65500119</t>
  </si>
  <si>
    <t>03.03.2022 14:18:29</t>
  </si>
  <si>
    <t>03.03.2022 15:51:35</t>
  </si>
  <si>
    <t>YUKARI KIZILCA TR-3 35-27-L00053_98752366_98752366</t>
  </si>
  <si>
    <t>03.03.2022 14:34:24</t>
  </si>
  <si>
    <t>03.03.2022 15:28:04</t>
  </si>
  <si>
    <t>K-971 35-08-K00971_913804696_913804696</t>
  </si>
  <si>
    <t>03.03.2022 14:39:44</t>
  </si>
  <si>
    <t>03.03.2022 17:34:41</t>
  </si>
  <si>
    <t>M-1687 35-02-M01687_915157012_915157012</t>
  </si>
  <si>
    <t>03.03.2022 14:42:02</t>
  </si>
  <si>
    <t>03.03.2022 17:45:19</t>
  </si>
  <si>
    <t>L-366 ILDIR KÖY 35-18-L00366_950441418_950441418</t>
  </si>
  <si>
    <t>03.03.2022 14:44:50</t>
  </si>
  <si>
    <t>03.03.2022 17:36:34</t>
  </si>
  <si>
    <t>03.03.2022 15:00:43</t>
  </si>
  <si>
    <t>03.03.2022 15:39:00</t>
  </si>
  <si>
    <t>K-1132 35-03-K01132_910754193_910754193</t>
  </si>
  <si>
    <t>03.03.2022 15:03:39</t>
  </si>
  <si>
    <t>03.03.2022 17:38:51</t>
  </si>
  <si>
    <t>AKHİSAR İM 45-72-A00001_TR-1/13 M14_2058456</t>
  </si>
  <si>
    <t>03.03.2022 15:28:29</t>
  </si>
  <si>
    <t>FOÇA TR-42 35-23-L00042_950413434_950413434</t>
  </si>
  <si>
    <t>03.03.2022 15:20:42</t>
  </si>
  <si>
    <t>03.03.2022 16:47:15</t>
  </si>
  <si>
    <t>YENİFOÇA TR-7 35-23-M00007_950413740_950413740</t>
  </si>
  <si>
    <t>03.03.2022 15:47:31</t>
  </si>
  <si>
    <t>03.03.2022 19:30:20</t>
  </si>
  <si>
    <t>DM-2/43 35-26-M01149_966087409_966087409</t>
  </si>
  <si>
    <t>03.03.2022 15:44:42</t>
  </si>
  <si>
    <t>03.03.2022 18:50:14</t>
  </si>
  <si>
    <t>KEMALİYE TR-10 45-73-M00156_915773278_915773278</t>
  </si>
  <si>
    <t>03.03.2022 15:30:00</t>
  </si>
  <si>
    <t>03.03.2022 21:04:18</t>
  </si>
  <si>
    <t>K-1204 35-01-K01204_E_56363756_56363756</t>
  </si>
  <si>
    <t>03.03.2022 15:58:39</t>
  </si>
  <si>
    <t>03.03.2022 17:03:17</t>
  </si>
  <si>
    <t>L-306 35-18-L00306_950446521_950446521</t>
  </si>
  <si>
    <t>03.03.2022 15:53:07</t>
  </si>
  <si>
    <t>03.03.2022 18:59:29</t>
  </si>
  <si>
    <t>MEHMET BABACAN SLM TR 35-26-M00177_10210977_65498581_65498581</t>
  </si>
  <si>
    <t>03.03.2022 15:48:49</t>
  </si>
  <si>
    <t>03.03.2022 17:25:10</t>
  </si>
  <si>
    <t>K-2984 35-03-K02984_910165331_910165331</t>
  </si>
  <si>
    <t>03.03.2022 15:49:13</t>
  </si>
  <si>
    <t>03.03.2022 18:34:04</t>
  </si>
  <si>
    <t>K-1306 35-08-K01306_912421409_912421409</t>
  </si>
  <si>
    <t>03.03.2022 15:58:23</t>
  </si>
  <si>
    <t>03.03.2022 19:30:49</t>
  </si>
  <si>
    <t>DM-1/12 45-71-M00031_953201294_953201294</t>
  </si>
  <si>
    <t>03.03.2022 16:00:21</t>
  </si>
  <si>
    <t>03.03.2022 17:36:53</t>
  </si>
  <si>
    <t>KAVAKLIDERE TR-9 45-73-M00143_KAVAKLIDERE TR-7 M03_2092993</t>
  </si>
  <si>
    <t>03.03.2022 16:05:39</t>
  </si>
  <si>
    <t>03.03.2022 20:46:59</t>
  </si>
  <si>
    <t>GÜNEYDAMLARI TR-3 45-79-M00119_A_56381935_56381935</t>
  </si>
  <si>
    <t>03.03.2022 16:06:47</t>
  </si>
  <si>
    <t>03.03.2022 17:33:48</t>
  </si>
  <si>
    <t>DM-3/TR-33 SEFERİHİSAR 35-14-L00299_95000506864_95000506864</t>
  </si>
  <si>
    <t>03.03.2022 16:03:49</t>
  </si>
  <si>
    <t>03.03.2022 19:03:12</t>
  </si>
  <si>
    <t>DM-1/TR-18 (TR-47) 35-26-M00047_956614043_956614043</t>
  </si>
  <si>
    <t>03.03.2022 16:04:17</t>
  </si>
  <si>
    <t>03.03.2022 16:50:06</t>
  </si>
  <si>
    <t>K-1006 35-09-K01006_C_56383983_56383983</t>
  </si>
  <si>
    <t>03.03.2022 16:14:09</t>
  </si>
  <si>
    <t>03.03.2022 18:22:57</t>
  </si>
  <si>
    <t>K-45 35-07-K00045_TRAFO K04_48432117</t>
  </si>
  <si>
    <t>03.03.2022 16:21:05</t>
  </si>
  <si>
    <t>03.03.2022 17:36:57</t>
  </si>
  <si>
    <t>K-879 35-01-K00879_A A6_5856386</t>
  </si>
  <si>
    <t>03.03.2022 16:21:39</t>
  </si>
  <si>
    <t>03.03.2022 16:50:25</t>
  </si>
  <si>
    <t>OVACIK TR-1 35-31-L00151_47822048_56353082_56353082</t>
  </si>
  <si>
    <t>03.03.2022 16:29:52</t>
  </si>
  <si>
    <t>03.03.2022 18:09:33</t>
  </si>
  <si>
    <t>L-126 35-18-L00126_950460033_950460033</t>
  </si>
  <si>
    <t>03.03.2022 16:29:53</t>
  </si>
  <si>
    <t>03.03.2022 19:26:41</t>
  </si>
  <si>
    <t>YENİ ŞAKRAN TR-5 35-17-M00205_C_56393477_56393477</t>
  </si>
  <si>
    <t>03.03.2022 16:34:12</t>
  </si>
  <si>
    <t>03.03.2022 20:01:17</t>
  </si>
  <si>
    <t>L-306 35-18-L00306_950446663_950446663</t>
  </si>
  <si>
    <t>03.03.2022 16:38:12</t>
  </si>
  <si>
    <t>03.03.2022 18:06:08</t>
  </si>
  <si>
    <t>03.03.2022 16:39:07</t>
  </si>
  <si>
    <t>03.03.2022 19:00:22</t>
  </si>
  <si>
    <t>PAZARKÖY TR-1 45-78-L00699_953285668_953285668</t>
  </si>
  <si>
    <t>03.03.2022 16:44:49</t>
  </si>
  <si>
    <t>03.03.2022 19:12:10</t>
  </si>
  <si>
    <t>SARUHANLI TR-16 45-80-M00016_956558756_956558756</t>
  </si>
  <si>
    <t>03.03.2022 16:49:24</t>
  </si>
  <si>
    <t>03.03.2022 18:46:48</t>
  </si>
  <si>
    <t>ÇUKURALTI M-19 35-25-M00067_B_80740124_80740124</t>
  </si>
  <si>
    <t>03.03.2022 16:53:52</t>
  </si>
  <si>
    <t>03.03.2022 17:43:07</t>
  </si>
  <si>
    <t>K-80 35-01-K00080_35-01-K00080_2359251</t>
  </si>
  <si>
    <t>03.03.2022 17:01:27</t>
  </si>
  <si>
    <t>03.03.2022 18:28:25</t>
  </si>
  <si>
    <t>EĞLENHOCA TR-3 35-21-L00120_A_65507142_65507142</t>
  </si>
  <si>
    <t>03.03.2022 17:02:12</t>
  </si>
  <si>
    <t>03.03.2022 18:35:57</t>
  </si>
  <si>
    <t>K-1006 35-09-K01006_35-09-K01006_47238679</t>
  </si>
  <si>
    <t>03.03.2022 17:06:59</t>
  </si>
  <si>
    <t>03.03.2022 18:27:25</t>
  </si>
  <si>
    <t>K-570 35-01-K00570_A_56374978_56374978</t>
  </si>
  <si>
    <t>03.03.2022 17:02:18</t>
  </si>
  <si>
    <t>03.03.2022 18:23:00</t>
  </si>
  <si>
    <t>KILCANLAR TR-1 45-75-M00248_B_56394462_56394462</t>
  </si>
  <si>
    <t>03.03.2022 17:28:30</t>
  </si>
  <si>
    <t>03.03.2022 18:58:04</t>
  </si>
  <si>
    <t>DOMBAYLI TR-1 45-78-M01111_49340989_56406132_56406132</t>
  </si>
  <si>
    <t>03.03.2022 17:37:39</t>
  </si>
  <si>
    <t>03.03.2022 20:41:00</t>
  </si>
  <si>
    <t>DOMBAYLI TR-1 45-78-M01111_953277580_953277580</t>
  </si>
  <si>
    <t>03.03.2022 17:41:02</t>
  </si>
  <si>
    <t>03.03.2022 21:36:59</t>
  </si>
  <si>
    <t>GÜLBAHÇE TR-1 35-19-L00151__72410831_72410831</t>
  </si>
  <si>
    <t>03.03.2022 17:46:46</t>
  </si>
  <si>
    <t>03.03.2022 18:34:42</t>
  </si>
  <si>
    <t>K-3183 35-02-K03183_912403951_912403951</t>
  </si>
  <si>
    <t>03.03.2022 17:49:23</t>
  </si>
  <si>
    <t>03.03.2022 18:54:39</t>
  </si>
  <si>
    <t>MENDERES DM-4/TR-1 35-22-M00004_DM-4/TR-12 M14_2104463</t>
  </si>
  <si>
    <t>03.03.2022 17:50:58</t>
  </si>
  <si>
    <t>03.03.2022 18:21:28</t>
  </si>
  <si>
    <t>TR-1/42-C 45-72-M00111_956503082_956503082</t>
  </si>
  <si>
    <t>03.03.2022 17:42:41</t>
  </si>
  <si>
    <t>03.03.2022 19:24:22</t>
  </si>
  <si>
    <t>TR-111 ZEYTİNALANI 35-19-L00111_956673088_956673088</t>
  </si>
  <si>
    <t>03.03.2022 17:51:43</t>
  </si>
  <si>
    <t>03.03.2022 21:18:10</t>
  </si>
  <si>
    <t>M-2177 35-01-M02177_911341676_911341676</t>
  </si>
  <si>
    <t>03.03.2022 17:54:39</t>
  </si>
  <si>
    <t>03.03.2022 19:59:46</t>
  </si>
  <si>
    <t>HAYRİ KARALI SULAMA GRUBU 35-29-M00208_9433384_60982722_60982722</t>
  </si>
  <si>
    <t>03.03.2022 17:59:03</t>
  </si>
  <si>
    <t>03.03.2022 20:31:07</t>
  </si>
  <si>
    <t>UZUNKÖY TR-2 35-31-L00143_47827447_65509217_65509217</t>
  </si>
  <si>
    <t>03.03.2022 18:05:31</t>
  </si>
  <si>
    <t>03.03.2022 19:39:47</t>
  </si>
  <si>
    <t>03.03.2022 18:07:47</t>
  </si>
  <si>
    <t>03.03.2022 18:38:05</t>
  </si>
  <si>
    <t>ÇANDARLI TR-18 35-30-M00018__72410785_72410785</t>
  </si>
  <si>
    <t>03.03.2022 18:04:48</t>
  </si>
  <si>
    <t>03.03.2022 19:18:41</t>
  </si>
  <si>
    <t>K-1232 35-04-K01232_35-04-K01232_2351757</t>
  </si>
  <si>
    <t>03.03.2022 18:11:28</t>
  </si>
  <si>
    <t>03.03.2022 19:03:23</t>
  </si>
  <si>
    <t>03.03.2022 17:53:47</t>
  </si>
  <si>
    <t>03.03.2022 19:22:35</t>
  </si>
  <si>
    <t>TR-1/70 45-72-M00070_956506155_956506155</t>
  </si>
  <si>
    <t>03.03.2022 18:13:54</t>
  </si>
  <si>
    <t>03.03.2022 19:05:16</t>
  </si>
  <si>
    <t>TR-66 45-78-L00066_953260584_953260584</t>
  </si>
  <si>
    <t>03.03.2022 18:14:02</t>
  </si>
  <si>
    <t>03.03.2022 21:18:13</t>
  </si>
  <si>
    <t>KÜÇÜKKALE KÖK 35-29-L00036_35-29-L00036_2351104</t>
  </si>
  <si>
    <t>03.03.2022 18:34:30</t>
  </si>
  <si>
    <t>03.03.2022 20:16:31</t>
  </si>
  <si>
    <t>TR-2/84 45-83-L00084_955154495_955154495</t>
  </si>
  <si>
    <t>03.03.2022 18:38:29</t>
  </si>
  <si>
    <t>03.03.2022 19:48:53</t>
  </si>
  <si>
    <t>L-293 YENİ MECİDİYE 35-18-L00293_950448423_950448423</t>
  </si>
  <si>
    <t>03.03.2022 18:46:27</t>
  </si>
  <si>
    <t>03.03.2022 19:51:09</t>
  </si>
  <si>
    <t>TR-115 45-78-L00115_953263326_953263326</t>
  </si>
  <si>
    <t>03.03.2022 18:51:05</t>
  </si>
  <si>
    <t>03.03.2022 21:31:37</t>
  </si>
  <si>
    <t>L-493 (BALANBAKA-2) 35-18-L00493_950453299_950453299</t>
  </si>
  <si>
    <t>03.03.2022 18:49:53</t>
  </si>
  <si>
    <t>03.03.2022 21:31:11</t>
  </si>
  <si>
    <t>M-2177 35-01-M02177_35-01-M02177_42865957</t>
  </si>
  <si>
    <t>03.03.2022 19:07:07</t>
  </si>
  <si>
    <t>03.03.2022 20:13:27</t>
  </si>
  <si>
    <t>03.03.2022 19:08:57</t>
  </si>
  <si>
    <t>03.03.2022 20:46:12</t>
  </si>
  <si>
    <t>BAŞKÖY KUREYŞ TR-1 35-29-L00194_35-29-L00194_2371493</t>
  </si>
  <si>
    <t>03.03.2022 18:52:17</t>
  </si>
  <si>
    <t>03.03.2022 20:01:02</t>
  </si>
  <si>
    <t>K-3386 35-07-K03386_913746908_913746908</t>
  </si>
  <si>
    <t>03.03.2022 19:09:41</t>
  </si>
  <si>
    <t>03.03.2022 20:27:34</t>
  </si>
  <si>
    <t>NARINCALISÜLEYMAN KERİMLİ MAH. TR 45-77-L00211_945494797_945494797</t>
  </si>
  <si>
    <t>03.03.2022 18:55:44</t>
  </si>
  <si>
    <t>03.03.2022 22:22:31</t>
  </si>
  <si>
    <t>KALEMOĞLU TR-1 45-75-M00318_B_56398875_56398875</t>
  </si>
  <si>
    <t>03.03.2022 18:56:59</t>
  </si>
  <si>
    <t>03.03.2022 20:39:55</t>
  </si>
  <si>
    <t>DM-17/03 HUZUREVİ 45-71-M00415_A_56353874_56353874</t>
  </si>
  <si>
    <t>03.03.2022 19:19:14</t>
  </si>
  <si>
    <t>03.03.2022 20:42:37</t>
  </si>
  <si>
    <t>TR-113 45-78-L00113_953301058_953301058</t>
  </si>
  <si>
    <t>03.03.2022 19:20:58</t>
  </si>
  <si>
    <t>03.03.2022 22:14:30</t>
  </si>
  <si>
    <t>YENİCEKÖY TR-7 35-15-L01182_A_82843193_82843193</t>
  </si>
  <si>
    <t>03.03.2022 19:21:11</t>
  </si>
  <si>
    <t>03.03.2022 22:17:25</t>
  </si>
  <si>
    <t>03.03.2022 19:25:03</t>
  </si>
  <si>
    <t>03.03.2022 20:37:38</t>
  </si>
  <si>
    <t>HALKAVLU TR-1 45-76-M00159_955238475_955238475</t>
  </si>
  <si>
    <t>03.03.2022 19:19:46</t>
  </si>
  <si>
    <t>03.03.2022 22:00:47</t>
  </si>
  <si>
    <t>K-4019 35-02-K04019_99661611_99661611</t>
  </si>
  <si>
    <t>03.03.2022 19:25:28</t>
  </si>
  <si>
    <t>03.03.2022 21:03:33</t>
  </si>
  <si>
    <t>03.03.2022 19:32:58</t>
  </si>
  <si>
    <t>03.03.2022 22:44:17</t>
  </si>
  <si>
    <t>YELKİ TR-13 (M-2424) 35-10-M02424_98242762_98242762</t>
  </si>
  <si>
    <t>03.03.2022 19:29:08</t>
  </si>
  <si>
    <t>03.03.2022 20:19:44</t>
  </si>
  <si>
    <t>03.03.2022 19:38:31</t>
  </si>
  <si>
    <t>03.03.2022 21:21:55</t>
  </si>
  <si>
    <t>ASARLIK TR-8 35-28-M00182_953370706_953370706</t>
  </si>
  <si>
    <t>03.03.2022 19:41:17</t>
  </si>
  <si>
    <t>03.03.2022 20:54:16</t>
  </si>
  <si>
    <t>TR-2/125-1 45-83-L00202_955143684_955143684</t>
  </si>
  <si>
    <t>03.03.2022 19:45:26</t>
  </si>
  <si>
    <t>03.03.2022 20:40:32</t>
  </si>
  <si>
    <t>L-97 35-18-L00097_G g1_5959347</t>
  </si>
  <si>
    <t>03.03.2022 19:49:22</t>
  </si>
  <si>
    <t>03.03.2022 21:15:31</t>
  </si>
  <si>
    <t>AKÖREN TR-19 KÖK 45-78-M00974_HatBaşıAyırıcı_53139023 M04_53139023</t>
  </si>
  <si>
    <t>03.03.2022 19:53:24</t>
  </si>
  <si>
    <t>03.03.2022 23:04:15</t>
  </si>
  <si>
    <t>DM-2/2 35-28-M00128__83737126_83737126</t>
  </si>
  <si>
    <t>03.03.2022 19:56:28</t>
  </si>
  <si>
    <t>03.03.2022 21:39:17</t>
  </si>
  <si>
    <t>L-254 35-18-L00254_950442130_950442130</t>
  </si>
  <si>
    <t>03.03.2022 20:00:32</t>
  </si>
  <si>
    <t>03.03.2022 21:54:20</t>
  </si>
  <si>
    <t>K-259 35-02-K00259_35-02-K00259_2362096</t>
  </si>
  <si>
    <t>03.03.2022 20:17:17</t>
  </si>
  <si>
    <t>03.03.2022 20:41:58</t>
  </si>
  <si>
    <t>K-4412 35-01-K04412_B_56373915_56373915</t>
  </si>
  <si>
    <t>03.03.2022 20:04:33</t>
  </si>
  <si>
    <t>03.03.2022 22:38:00</t>
  </si>
  <si>
    <t>DM06-TR09 45-73-M01268_945678342_945678342</t>
  </si>
  <si>
    <t>03.03.2022 20:39:38</t>
  </si>
  <si>
    <t>03.03.2022 23:00:32</t>
  </si>
  <si>
    <t>TİRE TR-8 35-29-L00008_48355834_56361390_56361390</t>
  </si>
  <si>
    <t>03.03.2022 20:45:49</t>
  </si>
  <si>
    <t>03.03.2022 21:30:34</t>
  </si>
  <si>
    <t>KOYUNDERE TR-7 35-28-M00162_953383456_953383456</t>
  </si>
  <si>
    <t>03.03.2022 20:48:49</t>
  </si>
  <si>
    <t>03.03.2022 22:09:55</t>
  </si>
  <si>
    <t>DM-14/3B 45-71-M02250_DM-14/4-B M02_73387477</t>
  </si>
  <si>
    <t>09.03.2022 21:25:30</t>
  </si>
  <si>
    <t>09.03.2022 23:50:17</t>
  </si>
  <si>
    <t>DM-2 45-71-M00002_953186861_953186861</t>
  </si>
  <si>
    <t>09.03.2022 21:10:39</t>
  </si>
  <si>
    <t>10.03.2022 01:10:18</t>
  </si>
  <si>
    <t>MURADİYE TR-1 İSTASYON KABİN 45-71-M00192_95000087167_95000087167</t>
  </si>
  <si>
    <t>09.03.2022 21:20:52</t>
  </si>
  <si>
    <t>10.03.2022 03:01:15</t>
  </si>
  <si>
    <t>MALAZ BAĞBAŞI TR-1 45-75-M00289_C_56397878_56397878</t>
  </si>
  <si>
    <t>09.03.2022 21:18:49</t>
  </si>
  <si>
    <t>09.03.2022 22:42:08</t>
  </si>
  <si>
    <t>GÖRDES TR-17 45-75-M00408_945605083_945605083</t>
  </si>
  <si>
    <t>09.03.2022 21:33:47</t>
  </si>
  <si>
    <t>09.03.2022 23:29:32</t>
  </si>
  <si>
    <t>09.03.2022 21:45:35</t>
  </si>
  <si>
    <t>09.03.2022 22:46:50</t>
  </si>
  <si>
    <t>K-3757 35-02-K03757_99801031_99801031</t>
  </si>
  <si>
    <t>09.03.2022 21:59:11</t>
  </si>
  <si>
    <t>10.03.2022 00:11:15</t>
  </si>
  <si>
    <t>K-581 35-01-K00581_910428606_910428606</t>
  </si>
  <si>
    <t>09.03.2022 22:41:07</t>
  </si>
  <si>
    <t>09.03.2022 23:44:26</t>
  </si>
  <si>
    <t>L-306 35-18-L00306_950446794_950446794</t>
  </si>
  <si>
    <t>09.03.2022 22:26:22</t>
  </si>
  <si>
    <t>09.03.2022 23:51:54</t>
  </si>
  <si>
    <t>M-2425 35-04-M02425_95000530947_95000530947</t>
  </si>
  <si>
    <t>09.03.2022 22:46:56</t>
  </si>
  <si>
    <t>09.03.2022 23:58:09</t>
  </si>
  <si>
    <t>BÜYÜKBELEN TR-7 45-80-M00098_45-80-M00098_2374068</t>
  </si>
  <si>
    <t>09.03.2022 22:47:27</t>
  </si>
  <si>
    <t>10.03.2022 00:17:46</t>
  </si>
  <si>
    <t>TİRE DM2/5 35-29-L00024_950316545_950316545</t>
  </si>
  <si>
    <t>09.03.2022 22:44:57</t>
  </si>
  <si>
    <t>09.03.2022 23:59:06</t>
  </si>
  <si>
    <t>ÇARIKMAHMUTLU TR 45-77-L00172_DIREK TIPI TRAFO HUCRESI H01_2055554</t>
  </si>
  <si>
    <t>09.03.2022 23:01:39</t>
  </si>
  <si>
    <t>10.03.2022 01:08:54</t>
  </si>
  <si>
    <t>KAREL KÖK 35-18-L00528_ L03_72061139</t>
  </si>
  <si>
    <t>09.03.2022 23:04:49</t>
  </si>
  <si>
    <t>10.03.2022 02:05:08</t>
  </si>
  <si>
    <t>MURADİYE TR-5 (ESKİ MEZARLIK YANI) 45-71-M00204_953243247_953243247</t>
  </si>
  <si>
    <t>09.03.2022 23:36:24</t>
  </si>
  <si>
    <t>10.03.2022 03:26:38</t>
  </si>
  <si>
    <t>L-121 35-18-L00121_9693745_56389403_56389403</t>
  </si>
  <si>
    <t>10.03.2022 09:37:51</t>
  </si>
  <si>
    <t>10.03.2022 10:46:26</t>
  </si>
  <si>
    <t>BADEMLER TR-5 35-19-L00330__81637340_81637340</t>
  </si>
  <si>
    <t>10.03.2022 21:20:43</t>
  </si>
  <si>
    <t>10.03.2022 23:19:33</t>
  </si>
  <si>
    <t>GÖRDES TR-19 45-75-M00019_F F05_65853496</t>
  </si>
  <si>
    <t>10.03.2022 14:12:42</t>
  </si>
  <si>
    <t>10.03.2022 15:49:28</t>
  </si>
  <si>
    <t>M-292 OĞLANANASI HAVUZ TR 35-22-M00643_C_56356844_56356844</t>
  </si>
  <si>
    <t>10.03.2022 20:04:28</t>
  </si>
  <si>
    <t>10.03.2022 21:47:39</t>
  </si>
  <si>
    <t>MURADİYE TR-3 KÖPRÜYANI 45-71-M00254_953221138_953221138</t>
  </si>
  <si>
    <t>10.03.2022 10:29:25</t>
  </si>
  <si>
    <t>10.03.2022 13:58:47</t>
  </si>
  <si>
    <t>M-1039 35-04-M01039_C_56379786_56379786</t>
  </si>
  <si>
    <t>10.03.2022 18:27:52</t>
  </si>
  <si>
    <t>10.03.2022 21:20:54</t>
  </si>
  <si>
    <t>K-3458 35-08-K03458_97554870_97554870</t>
  </si>
  <si>
    <t>10.03.2022 10:09:17</t>
  </si>
  <si>
    <t>10.03.2022 11:19:37</t>
  </si>
  <si>
    <t>L-121 35-18-L00121_35-18-L00121_2358731</t>
  </si>
  <si>
    <t>10.03.2022 08:56:02</t>
  </si>
  <si>
    <t>10.03.2022 09:11:12</t>
  </si>
  <si>
    <t>GELENBE TR-1 45-76-L00060_A_56386703_56386703</t>
  </si>
  <si>
    <t>10.03.2022 23:41:12</t>
  </si>
  <si>
    <t>11.03.2022 00:48:21</t>
  </si>
  <si>
    <t>M-3337 35-04-M03337_99672912_99672912</t>
  </si>
  <si>
    <t>10.03.2022 20:15:24</t>
  </si>
  <si>
    <t>11.03.2022 04:09:10</t>
  </si>
  <si>
    <t>10.03.2022 01:24:38</t>
  </si>
  <si>
    <t>10.03.2022 02:12:33</t>
  </si>
  <si>
    <t>BAŞKÖY MAŞAT TR-1 35-29-L00192_35-29-L00192_2347751</t>
  </si>
  <si>
    <t>10.03.2022 23:07:37</t>
  </si>
  <si>
    <t>11.03.2022 01:16:27</t>
  </si>
  <si>
    <t>İZZET HANAY SULAMA GRUBU 35-29-M00359_953046694_953046694</t>
  </si>
  <si>
    <t>10.03.2022 16:09:20</t>
  </si>
  <si>
    <t>10.03.2022 17:54:47</t>
  </si>
  <si>
    <t>MURADİYE TR-3 KÖPRÜYANI 45-71-M00254_953221258_953221258</t>
  </si>
  <si>
    <t>10.03.2022 08:30:51</t>
  </si>
  <si>
    <t>10.03.2022 10:21:06</t>
  </si>
  <si>
    <t>ALÇUK TM 35-17-A00001_HatBaşıAyırıcı_53132690 M30_53132690</t>
  </si>
  <si>
    <t>10.03.2022 19:57:09</t>
  </si>
  <si>
    <t>10.03.2022 22:14:01</t>
  </si>
  <si>
    <t>GÜMÜLDÜR M-7 35-25-M00007_10718857 d2b_5783781</t>
  </si>
  <si>
    <t>10.03.2022 22:33:56</t>
  </si>
  <si>
    <t>10.03.2022 23:14:12</t>
  </si>
  <si>
    <t>MENEMEN TR-87 (DM-5/31) 35-28-M00687_A_56362456_56362456</t>
  </si>
  <si>
    <t>10.03.2022 13:53:26</t>
  </si>
  <si>
    <t>10.03.2022 15:18:20</t>
  </si>
  <si>
    <t>M-1236 35-01-M01236_A 1A_5856929</t>
  </si>
  <si>
    <t>10.03.2022 14:26:00</t>
  </si>
  <si>
    <t>10.03.2022 15:44:16</t>
  </si>
  <si>
    <t>K-31 35-01-K00031_A A2_5869774</t>
  </si>
  <si>
    <t>10.03.2022 21:55:32</t>
  </si>
  <si>
    <t>11.03.2022 04:03:03</t>
  </si>
  <si>
    <t>M-1951 35-09-M01951_B_56378619_56378619</t>
  </si>
  <si>
    <t>10.03.2022 21:08:07</t>
  </si>
  <si>
    <t>10.03.2022 23:05:12</t>
  </si>
  <si>
    <t>TR-107 35-15-L00107_950381421_950381421</t>
  </si>
  <si>
    <t>10.03.2022 18:37:04</t>
  </si>
  <si>
    <t>10.03.2022 19:01:51</t>
  </si>
  <si>
    <t>YENİ HARMANDALI TR-1 45-71-M00893_962547414_962547414</t>
  </si>
  <si>
    <t>10.03.2022 17:55:12</t>
  </si>
  <si>
    <t>10.03.2022 23:33:28</t>
  </si>
  <si>
    <t>10.03.2022 14:14:37</t>
  </si>
  <si>
    <t>10.03.2022 15:22:53</t>
  </si>
  <si>
    <t>L-58 HAVACILAR SİTESİ 35-14-L00058_956640648_956640648</t>
  </si>
  <si>
    <t>10.03.2022 17:16:56</t>
  </si>
  <si>
    <t>10.03.2022 19:20:03</t>
  </si>
  <si>
    <t>SOMA TR-15/1 45-82-M00094_945528640_945528640</t>
  </si>
  <si>
    <t>10.03.2022 19:22:03</t>
  </si>
  <si>
    <t>10.03.2022 20:35:46</t>
  </si>
  <si>
    <t>L-97 35-18-L00097_A_56372507_56372507</t>
  </si>
  <si>
    <t>10.03.2022 20:14:39</t>
  </si>
  <si>
    <t>10.03.2022 21:26:13</t>
  </si>
  <si>
    <t>10.03.2022 09:32:46</t>
  </si>
  <si>
    <t>10.03.2022 16:58:03</t>
  </si>
  <si>
    <t>K-4753 35-01-K04753_A_56358679_56358679</t>
  </si>
  <si>
    <t>10.03.2022 10:28:51</t>
  </si>
  <si>
    <t>10.03.2022 14:29:02</t>
  </si>
  <si>
    <t>TR-292 (İM-1/TR-2) 35-19-L00292_956682245_956682245</t>
  </si>
  <si>
    <t>10.03.2022 16:25:39</t>
  </si>
  <si>
    <t>10.03.2022 17:43:37</t>
  </si>
  <si>
    <t>ÇAMLICA KÖYÜ TR-1 45-71-M01596_A_56406651_56406651</t>
  </si>
  <si>
    <t>10.03.2022 10:05:56</t>
  </si>
  <si>
    <t>10.03.2022 11:00:37</t>
  </si>
  <si>
    <t>M-971 35-03-M00971_910526551_910526551</t>
  </si>
  <si>
    <t>10.03.2022 12:23:12</t>
  </si>
  <si>
    <t>10.03.2022 16:46:49</t>
  </si>
  <si>
    <t>M-851 35-02-M00851_99731452_99731452</t>
  </si>
  <si>
    <t>10.03.2022 09:18:50</t>
  </si>
  <si>
    <t>10.03.2022 10:49:56</t>
  </si>
  <si>
    <t>EĞLENHOCA DM 35-21-M00013_KARABURUN-1 M05_72178832</t>
  </si>
  <si>
    <t>10.03.2022 18:56:02</t>
  </si>
  <si>
    <t>10.03.2022 19:26:39</t>
  </si>
  <si>
    <t>TR-120 ZEYTİNALANI 35-19-L00120_956687642_956687642</t>
  </si>
  <si>
    <t>10.03.2022 20:39:43</t>
  </si>
  <si>
    <t>10.03.2022 22:39:09</t>
  </si>
  <si>
    <t>RAMSA LTD.ŞTİ. ÖZEL TR 35-28-M00928Ö_ M01_74317460</t>
  </si>
  <si>
    <t>10.03.2022 22:39:42</t>
  </si>
  <si>
    <t>11.03.2022 01:03:09</t>
  </si>
  <si>
    <t>SİYEKLİ KÖK 45-71-M00185_DAĞYENİCE M07_72256926</t>
  </si>
  <si>
    <t>10.03.2022 19:55:48</t>
  </si>
  <si>
    <t>10.03.2022 23:31:50</t>
  </si>
  <si>
    <t>KINIK TM 35-24-A00004_KINIK-2 M04_76822093</t>
  </si>
  <si>
    <t>10.03.2022 03:31:25</t>
  </si>
  <si>
    <t>10.03.2022 04:49:32</t>
  </si>
  <si>
    <t>MORDOĞAN TR-25 35-21-L00153_953365587_953365587</t>
  </si>
  <si>
    <t>10.03.2022 20:00:31</t>
  </si>
  <si>
    <t>10.03.2022 21:33:15</t>
  </si>
  <si>
    <t>K-4133 35-04-K04133_99535738_99535738</t>
  </si>
  <si>
    <t>10.03.2022 15:42:29</t>
  </si>
  <si>
    <t>10.03.2022 19:36:12</t>
  </si>
  <si>
    <t>L-444 35-18-L00444_950446577_950446577</t>
  </si>
  <si>
    <t>10.03.2022 18:54:15</t>
  </si>
  <si>
    <t>10.03.2022 19:34:30</t>
  </si>
  <si>
    <t>10.03.2022 09:44:40</t>
  </si>
  <si>
    <t>10.03.2022 14:16:49</t>
  </si>
  <si>
    <t>_912553410_912553410</t>
  </si>
  <si>
    <t>10.03.2022 18:23:23</t>
  </si>
  <si>
    <t>11.03.2022 00:50:21</t>
  </si>
  <si>
    <t>K-3298 35-04-K03298_99384572_99384572</t>
  </si>
  <si>
    <t>10.03.2022 20:17:07</t>
  </si>
  <si>
    <t>11.03.2022 01:20:34</t>
  </si>
  <si>
    <t>YAKACIK TR-1 35-20-L00232_955210215_955210215</t>
  </si>
  <si>
    <t>10.03.2022 21:12:30</t>
  </si>
  <si>
    <t>11.03.2022 00:41:59</t>
  </si>
  <si>
    <t>TR-2/101 45-83-M00775_95001213504_95001213504</t>
  </si>
  <si>
    <t>10.03.2022 10:32:29</t>
  </si>
  <si>
    <t>10.03.2022 12:02:31</t>
  </si>
  <si>
    <t>ARSLANLAR TM 35-26-A00004_ÇIRPI-2 M27_2057954</t>
  </si>
  <si>
    <t>10.03.2022 21:22:27</t>
  </si>
  <si>
    <t>10.03.2022 22:38:05</t>
  </si>
  <si>
    <t>M-1838 35-02-M01838_E E01b_83786096</t>
  </si>
  <si>
    <t>10.03.2022 13:52:44</t>
  </si>
  <si>
    <t>10.03.2022 14:29:04</t>
  </si>
  <si>
    <t>CABARLAR KÖK 45-75-M00053_CABARLAR ÇIKIŞ M02_67579574</t>
  </si>
  <si>
    <t>10.03.2022 17:36:42</t>
  </si>
  <si>
    <t>10.03.2022 19:22:44</t>
  </si>
  <si>
    <t>HACIHALİLLER TR-4 45-71-M01783_953189663_953189663</t>
  </si>
  <si>
    <t>10.03.2022 22:04:30</t>
  </si>
  <si>
    <t>11.03.2022 06:38:40</t>
  </si>
  <si>
    <t>ŞEHİTLER TR-1 35-26-L00161_DIREK TIPI TRAFO HUCRESI H01_2041365</t>
  </si>
  <si>
    <t>10.03.2022 09:21:52</t>
  </si>
  <si>
    <t>10.03.2022 18:26:12</t>
  </si>
  <si>
    <t>AĞAÇ İŞLERİ KÖK-2 (M-703) 35-22-M00125_KISIKKÖY(KARTAL) M02_72110798</t>
  </si>
  <si>
    <t>10.03.2022 10:19:03</t>
  </si>
  <si>
    <t>10.03.2022 12:59:52</t>
  </si>
  <si>
    <t>KUYUCAK TR-2 35-27-M00864_DIREK TIPI TRAFO HUCRESI H01_2106268</t>
  </si>
  <si>
    <t>10.03.2022 22:41:28</t>
  </si>
  <si>
    <t>11.03.2022 01:57:35</t>
  </si>
  <si>
    <t>AŞAĞIŞAKRAN TR-1 35-17-M00223_950299809_950299809</t>
  </si>
  <si>
    <t>10.03.2022 15:03:16</t>
  </si>
  <si>
    <t>10.03.2022 16:31:54</t>
  </si>
  <si>
    <t>K-3416 35-08-K03416_957968855_957968855</t>
  </si>
  <si>
    <t>10.03.2022 17:00:20</t>
  </si>
  <si>
    <t>10.03.2022 19:55:26</t>
  </si>
  <si>
    <t>M-36 DOĞALKENT 35-23-M00036_DAĞITIM TRAFO M-36 DOĞALKENT M02_72161169</t>
  </si>
  <si>
    <t>10.03.2022 18:45:05</t>
  </si>
  <si>
    <t>10.03.2022 19:52:51</t>
  </si>
  <si>
    <t>PANCAR TR-1 35-26-M00892__72371991_72371991</t>
  </si>
  <si>
    <t>10.03.2022 21:55:16</t>
  </si>
  <si>
    <t>10.03.2022 23:36:38</t>
  </si>
  <si>
    <t>M-2075 35-02-M02075__72410395_72410395</t>
  </si>
  <si>
    <t>10.03.2022 20:27:01</t>
  </si>
  <si>
    <t>10.03.2022 22:27:47</t>
  </si>
  <si>
    <t>KARAOĞLANLI TR-4 45-71-M00093_953212294_953212294</t>
  </si>
  <si>
    <t>10.03.2022 12:35:59</t>
  </si>
  <si>
    <t>10.03.2022 17:53:00</t>
  </si>
  <si>
    <t>HACIHAMZALAR TR-1 35-16-M00104_953326745_953326745</t>
  </si>
  <si>
    <t>10.03.2022 09:12:57</t>
  </si>
  <si>
    <t>10.03.2022 10:39:33</t>
  </si>
  <si>
    <t>M-195 35-02-M00195_910233577_910233577</t>
  </si>
  <si>
    <t>10.03.2022 08:50:49</t>
  </si>
  <si>
    <t>10.03.2022 10:50:04</t>
  </si>
  <si>
    <t>ARSLANLAR TM 35-26-A00004_YAZIBAŞI-2 M17_2305565</t>
  </si>
  <si>
    <t>10.03.2022 23:19:20</t>
  </si>
  <si>
    <t>10.03.2022 23:25:41</t>
  </si>
  <si>
    <t>K-1204 35-01-K01204_C_56363495_56363495</t>
  </si>
  <si>
    <t>10.03.2022 18:23:30</t>
  </si>
  <si>
    <t>10.03.2022 20:32:22</t>
  </si>
  <si>
    <t>SARUHANLI TR-17 45-80-M00017_956559087_956559087</t>
  </si>
  <si>
    <t>10.03.2022 13:07:53</t>
  </si>
  <si>
    <t>10.03.2022 15:40:13</t>
  </si>
  <si>
    <t>L-280 35-18-L00280_95000001290_95000001290</t>
  </si>
  <si>
    <t>10.03.2022 09:17:52</t>
  </si>
  <si>
    <t>10.03.2022 18:22:15</t>
  </si>
  <si>
    <t>K-3458 35-08-K03458_98234878_98234878</t>
  </si>
  <si>
    <t>10.03.2022 13:49:14</t>
  </si>
  <si>
    <t>10.03.2022 20:54:13</t>
  </si>
  <si>
    <t>K-848 35-04-K00848_B_56382405_56382405</t>
  </si>
  <si>
    <t>10.03.2022 23:58:58</t>
  </si>
  <si>
    <t>11.03.2022 01:43:17</t>
  </si>
  <si>
    <t>TR-1/68 45-72-M00068_963947407_963947407</t>
  </si>
  <si>
    <t>10.03.2022 15:14:04</t>
  </si>
  <si>
    <t>10.03.2022 18:00:50</t>
  </si>
  <si>
    <t>TR-50 TARIMSAL SULAMA 45-80-M01050_45-80-M01050_2365763</t>
  </si>
  <si>
    <t>10.03.2022 10:38:14</t>
  </si>
  <si>
    <t>10.03.2022 13:15:02</t>
  </si>
  <si>
    <t>L-392 ALTINEVLER 35-18-L00392_950446146_950446146</t>
  </si>
  <si>
    <t>10.03.2022 09:03:19</t>
  </si>
  <si>
    <t>10.03.2022 12:44:49</t>
  </si>
  <si>
    <t>K-407 35-02-K00407_A_56366758_56366758</t>
  </si>
  <si>
    <t>10.03.2022 08:24:30</t>
  </si>
  <si>
    <t>10.03.2022 09:59:16</t>
  </si>
  <si>
    <t>DM-3/29 45-71-M00083_953211546_953211546</t>
  </si>
  <si>
    <t>10.03.2022 12:40:13</t>
  </si>
  <si>
    <t>10.03.2022 14:37:56</t>
  </si>
  <si>
    <t>MURADİYE TR-3 KÖPRÜYANI 45-71-M00254_953243177_953243177</t>
  </si>
  <si>
    <t>10.03.2022 14:28:39</t>
  </si>
  <si>
    <t>10.03.2022 16:18:59</t>
  </si>
  <si>
    <t>SOMA A SANTRALİ İM/DM 45-82-A00001_HatBaşıAyırıcı_53135903 L16_53135903</t>
  </si>
  <si>
    <t>10.03.2022 19:06:33</t>
  </si>
  <si>
    <t>10.03.2022 20:36:13</t>
  </si>
  <si>
    <t>K-4767 35-04-K04767_B_72410920_72410920</t>
  </si>
  <si>
    <t>10.03.2022 18:47:32</t>
  </si>
  <si>
    <t>10.03.2022 20:04:44</t>
  </si>
  <si>
    <t>10.03.2022 23:09:01</t>
  </si>
  <si>
    <t>10.03.2022 23:11:22</t>
  </si>
  <si>
    <t>10.03.2022 05:29:09</t>
  </si>
  <si>
    <t>10.03.2022 10:17:57</t>
  </si>
  <si>
    <t>AHMET ANDAŞ-1 SULAMA GRUBU 35-29-M00305_C_56360412_56360412</t>
  </si>
  <si>
    <t>10.03.2022 19:43:43</t>
  </si>
  <si>
    <t>10.03.2022 21:06:50</t>
  </si>
  <si>
    <t>K-1664 35-04-K01664_99169908_99169908</t>
  </si>
  <si>
    <t>10.03.2022 17:46:47</t>
  </si>
  <si>
    <t>10.03.2022 18:59:23</t>
  </si>
  <si>
    <t>10.03.2022 21:24:01</t>
  </si>
  <si>
    <t>10.03.2022 22:17:26</t>
  </si>
  <si>
    <t>DAĞARLAR KAYALAR TR-1 45-73-M00598_45-73-M00598_2355967</t>
  </si>
  <si>
    <t>10.03.2022 23:27:20</t>
  </si>
  <si>
    <t>11.03.2022 00:22:45</t>
  </si>
  <si>
    <t>10.03.2022 20:01:02</t>
  </si>
  <si>
    <t>10.03.2022 20:40:42</t>
  </si>
  <si>
    <t>ALÇUK TM 35-17-A00001_HatBaşıAyırıcı_53133693 M30_53133693</t>
  </si>
  <si>
    <t>10.03.2022 17:20:34</t>
  </si>
  <si>
    <t>10.03.2022 21:00:33</t>
  </si>
  <si>
    <t>BADEMLER TR-6 35-19-L00296_956675115_956675115</t>
  </si>
  <si>
    <t>10.03.2022 20:08:34</t>
  </si>
  <si>
    <t>10.03.2022 21:28:44</t>
  </si>
  <si>
    <t>SARUHANLI TR-2 45-80-M00002_956567981_956567981</t>
  </si>
  <si>
    <t>10.03.2022 22:09:34</t>
  </si>
  <si>
    <t>10.03.2022 22:40:59</t>
  </si>
  <si>
    <t>TİRE İM-DM-1 35-29-A00001_DM-1/66 M04_2059515</t>
  </si>
  <si>
    <t>10.03.2022 09:00:00</t>
  </si>
  <si>
    <t>10.03.2022 17:15:00</t>
  </si>
  <si>
    <t>DEĞİRMENDERE TR-3 35-22-M00194_35-22-M00194_2372484</t>
  </si>
  <si>
    <t>10.03.2022 19:02:42</t>
  </si>
  <si>
    <t>10.03.2022 19:26:15</t>
  </si>
  <si>
    <t>10.03.2022 11:47:33</t>
  </si>
  <si>
    <t>10.03.2022 13:10:06</t>
  </si>
  <si>
    <t>KULA İM 45-77-A00001_DEMİRKÖPRÜ M03_2049496</t>
  </si>
  <si>
    <t>10.03.2022 10:47:45</t>
  </si>
  <si>
    <t>10.03.2022 10:50:12</t>
  </si>
  <si>
    <t>BOYALI DANDA MAH.TR-1 45-75-M00262_DIREK TIPI TRAFO HUCRESI H01_2088408</t>
  </si>
  <si>
    <t>10.03.2022 09:49:21</t>
  </si>
  <si>
    <t>10.03.2022 13:44:56</t>
  </si>
  <si>
    <t>10.03.2022 12:54:30</t>
  </si>
  <si>
    <t>10.03.2022 13:53:38</t>
  </si>
  <si>
    <t>ÇOBANLAR SUBATAN TR-1 35-15-L00358_A_56371010_56371010</t>
  </si>
  <si>
    <t>10.03.2022 19:50:22</t>
  </si>
  <si>
    <t>10.03.2022 20:53:10</t>
  </si>
  <si>
    <t>K-4141 35-01-K04141_C_56374625_56374625</t>
  </si>
  <si>
    <t>10.03.2022 09:16:37</t>
  </si>
  <si>
    <t>10.03.2022 10:04:06</t>
  </si>
  <si>
    <t>10.03.2022 15:12:42</t>
  </si>
  <si>
    <t>10.03.2022 15:25:22</t>
  </si>
  <si>
    <t>M-3048 35-04-M03048_A_56371536_56371536</t>
  </si>
  <si>
    <t>10.03.2022 22:18:37</t>
  </si>
  <si>
    <t>11.03.2022 04:32:34</t>
  </si>
  <si>
    <t>10.03.2022 19:32:05</t>
  </si>
  <si>
    <t>10.03.2022 20:44:34</t>
  </si>
  <si>
    <t>L-113 OVACIK 35-18-L00113_ H_49091663</t>
  </si>
  <si>
    <t>10.03.2022 21:29:26</t>
  </si>
  <si>
    <t>10.03.2022 22:55:41</t>
  </si>
  <si>
    <t>TR-2/14-B 45-72-L00069_C_56407068_56407068</t>
  </si>
  <si>
    <t>10.03.2022 22:10:17</t>
  </si>
  <si>
    <t>10.03.2022 22:44:08</t>
  </si>
  <si>
    <t>10.03.2022 09:40:05</t>
  </si>
  <si>
    <t>10.03.2022 15:19:55</t>
  </si>
  <si>
    <t>TIRMANLAR DM 35-16-M00171_HatBaşıAyırıcı_53139827 M01_53139827</t>
  </si>
  <si>
    <t>10.03.2022 20:17:51</t>
  </si>
  <si>
    <t>10.03.2022 22:35:18</t>
  </si>
  <si>
    <t>L-110 BEYLER KÖYÜ 35-14-L00110_B_56356660_56356660</t>
  </si>
  <si>
    <t>10.03.2022 20:19:07</t>
  </si>
  <si>
    <t>10.03.2022 22:46:21</t>
  </si>
  <si>
    <t>10.03.2022 23:35:16</t>
  </si>
  <si>
    <t>11.03.2022 00:23:47</t>
  </si>
  <si>
    <t>K-2009 35-01-K02009_910625870_910625870</t>
  </si>
  <si>
    <t>10.03.2022 12:29:27</t>
  </si>
  <si>
    <t>10.03.2022 16:34:54</t>
  </si>
  <si>
    <t>YENİŞEHİR TR-1 35-29-L00510_DIREK TIPI TRAFO HUCRESI H01_2103565</t>
  </si>
  <si>
    <t>10.03.2022 09:22:00</t>
  </si>
  <si>
    <t>10.03.2022 17:52:00</t>
  </si>
  <si>
    <t>AZİMLİ TR-1 45-80-M00127_95001247545_95001247545</t>
  </si>
  <si>
    <t>10.03.2022 10:08:45</t>
  </si>
  <si>
    <t>10.03.2022 12:10:02</t>
  </si>
  <si>
    <t>MURADİYE TR-3 45-71-M02147_953221846_953221846</t>
  </si>
  <si>
    <t>10.03.2022 16:00:59</t>
  </si>
  <si>
    <t>10.03.2022 20:56:25</t>
  </si>
  <si>
    <t>M-1252 35-01-M01252_910947066_910947066</t>
  </si>
  <si>
    <t>10.03.2022 09:30:40</t>
  </si>
  <si>
    <t>10.03.2022 10:54:10</t>
  </si>
  <si>
    <t>M-1060 35-02-M01060_A_56374611_56374611</t>
  </si>
  <si>
    <t>10.03.2022 21:33:46</t>
  </si>
  <si>
    <t>10.03.2022 22:47:15</t>
  </si>
  <si>
    <t>L-424 AKTAŞ MARKET 35-18-L00424_950446721_950446721</t>
  </si>
  <si>
    <t>10.03.2022 15:24:53</t>
  </si>
  <si>
    <t>10.03.2022 17:48:16</t>
  </si>
  <si>
    <t>TR-157 35-19-M00157_5858096_56377708_56377708</t>
  </si>
  <si>
    <t>10.03.2022 21:58:23</t>
  </si>
  <si>
    <t>10.03.2022 23:39:11</t>
  </si>
  <si>
    <t>TEKKE TR-3 35-15-L00125_35-15-L00125_2365062</t>
  </si>
  <si>
    <t>10.03.2022 13:37:52</t>
  </si>
  <si>
    <t>10.03.2022 16:02:15</t>
  </si>
  <si>
    <t>BARDAKÇI TR-1 45-74-M00170_B_56392056_56392056</t>
  </si>
  <si>
    <t>10.03.2022 11:19:26</t>
  </si>
  <si>
    <t>10.03.2022 12:54:33</t>
  </si>
  <si>
    <t>AG Pano Arızası</t>
  </si>
  <si>
    <t>10.03.2022 22:16:50</t>
  </si>
  <si>
    <t>11.03.2022 06:05:24</t>
  </si>
  <si>
    <t>K-4473 35-01-K04473_911595983_911595983</t>
  </si>
  <si>
    <t>10.03.2022 20:21:24</t>
  </si>
  <si>
    <t>10.03.2022 22:27:01</t>
  </si>
  <si>
    <t>KARA KIZLAR TR-2 35-26-M00510_8486661_56357764_56357764</t>
  </si>
  <si>
    <t>AG Hatta Yabancı Cisim</t>
  </si>
  <si>
    <t>10.03.2022 23:01:42</t>
  </si>
  <si>
    <t>11.03.2022 01:43:56</t>
  </si>
  <si>
    <t>L-69 BAŞKENT SİTESİ 35-14-L00069_956635177_956635177</t>
  </si>
  <si>
    <t>10.03.2022 16:17:07</t>
  </si>
  <si>
    <t>10.03.2022 17:00:55</t>
  </si>
  <si>
    <t>ÇUKURALTI M-25 35-25-M00073_955267569_955267569</t>
  </si>
  <si>
    <t>10.03.2022 12:24:19</t>
  </si>
  <si>
    <t>10.03.2022 15:39:47</t>
  </si>
  <si>
    <t>DAYIOĞLU TR-1 45-72-L00339_DIREK TIPI TRAFO HUCRESI H01_2127095</t>
  </si>
  <si>
    <t>10.03.2022 08:57:00</t>
  </si>
  <si>
    <t>10.03.2022 17:29:39</t>
  </si>
  <si>
    <t>DOĞANCI TR-12 35-31-L00339_47793592_56351956_56351956</t>
  </si>
  <si>
    <t>10.03.2022 12:00:40</t>
  </si>
  <si>
    <t>10.03.2022 12:57:37</t>
  </si>
  <si>
    <t>10.03.2022 09:23:00</t>
  </si>
  <si>
    <t>10.03.2022 16:43:01</t>
  </si>
  <si>
    <t>L-49 SAYKOP 35-14-L00049_5838501_56373472_56373472</t>
  </si>
  <si>
    <t>10.03.2022 20:35:07</t>
  </si>
  <si>
    <t>10.03.2022 23:58:47</t>
  </si>
  <si>
    <t>K-1482 35-04-K01482_D_56364499_56364499</t>
  </si>
  <si>
    <t>10.03.2022 22:23:57</t>
  </si>
  <si>
    <t>11.03.2022 01:13:20</t>
  </si>
  <si>
    <t>M-2425 35-04-M02425_913428199_913428199</t>
  </si>
  <si>
    <t>10.03.2022 00:45:25</t>
  </si>
  <si>
    <t>10.03.2022 01:31:52</t>
  </si>
  <si>
    <t>KARABULU TR-2 35-31-L00349_47897550_56394076_56394076</t>
  </si>
  <si>
    <t>10.03.2022 08:10:06</t>
  </si>
  <si>
    <t>10.03.2022 11:24:45</t>
  </si>
  <si>
    <t>10.03.2022 16:40:50</t>
  </si>
  <si>
    <t>10.03.2022 18:05:24</t>
  </si>
  <si>
    <t>L-145 DALYAN DM 35-18-L00145_950461067_950461067</t>
  </si>
  <si>
    <t>10.03.2022 15:51:50</t>
  </si>
  <si>
    <t>10.03.2022 18:21:15</t>
  </si>
  <si>
    <t>DM-4/2 45-72-M00614_956508263_956508263</t>
  </si>
  <si>
    <t>10.03.2022 19:00:49</t>
  </si>
  <si>
    <t>10.03.2022 20:19:50</t>
  </si>
  <si>
    <t>KÜNER TR-2 35-22-M00227_955260389_955260389</t>
  </si>
  <si>
    <t>10.03.2022 19:39:30</t>
  </si>
  <si>
    <t>10.03.2022 21:01:57</t>
  </si>
  <si>
    <t>BÜYÜKBELEN TR-7 45-80-M00098_956551316_956551316</t>
  </si>
  <si>
    <t>10.03.2022 22:55:47</t>
  </si>
  <si>
    <t>11.03.2022 01:21:26</t>
  </si>
  <si>
    <t>ARSLANLAR TM 35-26-A00004_DAĞKIZILCA-1 M32_2307566</t>
  </si>
  <si>
    <t>10.03.2022 22:00:44</t>
  </si>
  <si>
    <t>10.03.2022 23:24:50</t>
  </si>
  <si>
    <t>KAVAKLIDERE TR-19 45-73-M01013_945658177_945658177</t>
  </si>
  <si>
    <t>10.03.2022 21:02:10</t>
  </si>
  <si>
    <t>10.03.2022 23:16:47</t>
  </si>
  <si>
    <t>YÜKSEKKÖY TR-1 35-17-M00184_950300018_950300018</t>
  </si>
  <si>
    <t>10.03.2022 10:24:01</t>
  </si>
  <si>
    <t>10.03.2022 12:15:06</t>
  </si>
  <si>
    <t>ASARLIK DM-2 35-28-M00169__72410546_72410546</t>
  </si>
  <si>
    <t>10.03.2022 08:55:06</t>
  </si>
  <si>
    <t>10.03.2022 14:35:51</t>
  </si>
  <si>
    <t>K-1014 35-01-K01014_E_56380489_56380489</t>
  </si>
  <si>
    <t>10.03.2022 11:34:44</t>
  </si>
  <si>
    <t>10.03.2022 15:29:23</t>
  </si>
  <si>
    <t>ALÇUK TM 35-17-A00001_HatBaşıAyırıcı_53133588 M30_53133588</t>
  </si>
  <si>
    <t>10.03.2022 18:20:27</t>
  </si>
  <si>
    <t>10.03.2022 19:50:30</t>
  </si>
  <si>
    <t>10.03.2022 16:04:27</t>
  </si>
  <si>
    <t>10.03.2022 17:41:21</t>
  </si>
  <si>
    <t>TİRE DM2/11 35-29-M00117_48388710_56381261_56381261</t>
  </si>
  <si>
    <t>10.03.2022 09:56:00</t>
  </si>
  <si>
    <t>10.03.2022 17:29:00</t>
  </si>
  <si>
    <t>AYŞE KESMECİ SULAMA GRUBU TR 35-27-M00508_35-27-M00508_2373517</t>
  </si>
  <si>
    <t>10.03.2022 19:58:22</t>
  </si>
  <si>
    <t>10.03.2022 22:04:18</t>
  </si>
  <si>
    <t>AŞAĞI KAYAPINAR TR-1 45-71-M01004_953179284_953179284</t>
  </si>
  <si>
    <t>10.03.2022 19:40:02</t>
  </si>
  <si>
    <t>11.03.2022 00:42:01</t>
  </si>
  <si>
    <t>10.03.2022 07:40:37</t>
  </si>
  <si>
    <t>10.03.2022 08:43:20</t>
  </si>
  <si>
    <t>M-3402(YATIRIM REZERVE) 35-03-M03402_915937590_915937590</t>
  </si>
  <si>
    <t>10.03.2022 16:37:44</t>
  </si>
  <si>
    <t>10.03.2022 20:44:20</t>
  </si>
  <si>
    <t>M-3335 35-04-M03335_A_56369228_56369228</t>
  </si>
  <si>
    <t>10.03.2022 20:33:02</t>
  </si>
  <si>
    <t>10.03.2022 22:36:19</t>
  </si>
  <si>
    <t>K-96 35-02-K00096_C_56367441_56367441</t>
  </si>
  <si>
    <t>10.03.2022 16:31:28</t>
  </si>
  <si>
    <t>10.03.2022 17:45:54</t>
  </si>
  <si>
    <t>10.03.2022 19:57:58</t>
  </si>
  <si>
    <t>10.03.2022 21:58:00</t>
  </si>
  <si>
    <t>TR-54 35-17-M00054_12488866_56392488_56392488</t>
  </si>
  <si>
    <t>10.03.2022 19:38:49</t>
  </si>
  <si>
    <t>10.03.2022 20:51:01</t>
  </si>
  <si>
    <t>SALUR KÖK 45-75-M00062_HatBaşıAyırıcı_53135069 M03_53135069</t>
  </si>
  <si>
    <t>10.03.2022 19:02:13</t>
  </si>
  <si>
    <t>10.03.2022 23:04:07</t>
  </si>
  <si>
    <t>KEMER TR-1 35-22-M00872_ H_81519098</t>
  </si>
  <si>
    <t>10.03.2022 14:25:40</t>
  </si>
  <si>
    <t>10.03.2022 15:30:27</t>
  </si>
  <si>
    <t>K-768 35-01-K00768_A_56382894_56382894</t>
  </si>
  <si>
    <t>10.03.2022 09:07:32</t>
  </si>
  <si>
    <t>10.03.2022 10:38:27</t>
  </si>
  <si>
    <t>SUBATAN TR-6 35-15-L00341_A_56367912_56367912</t>
  </si>
  <si>
    <t>10.03.2022 10:04:39</t>
  </si>
  <si>
    <t>10.03.2022 14:11:07</t>
  </si>
  <si>
    <t>M-421 35-02-M00421_912567811_912567811</t>
  </si>
  <si>
    <t>10.03.2022 15:15:14</t>
  </si>
  <si>
    <t>10.03.2022 16:31:25</t>
  </si>
  <si>
    <t>M-1608 35-09-M01608_A_56372017_56372017</t>
  </si>
  <si>
    <t>10.03.2022 20:49:17</t>
  </si>
  <si>
    <t>10.03.2022 22:16:16</t>
  </si>
  <si>
    <t>TR-2/124 45-83-M00667__72371882_72371882</t>
  </si>
  <si>
    <t>10.03.2022 18:46:44</t>
  </si>
  <si>
    <t>10.03.2022 20:39:16</t>
  </si>
  <si>
    <t>ÖZGÖRKEY KÖK 35-26-M00256_HatBaşıAyırıcı_54668774 M05_54668774</t>
  </si>
  <si>
    <t>10.03.2022 17:45:22</t>
  </si>
  <si>
    <t>10.03.2022 20:31:45</t>
  </si>
  <si>
    <t>M-2907 35-02-M02907_910104565_910104565</t>
  </si>
  <si>
    <t>10.03.2022 12:20:05</t>
  </si>
  <si>
    <t>10.03.2022 20:20:49</t>
  </si>
  <si>
    <t>BAŞARAN TR-6 35-31-L00075_47942023_56371432_56371432</t>
  </si>
  <si>
    <t>10.03.2022 21:53:45</t>
  </si>
  <si>
    <t>11.03.2022 01:19:54</t>
  </si>
  <si>
    <t>MORDOĞAN TR-51 35-21-L00151_A_56376561_56376561</t>
  </si>
  <si>
    <t>10.03.2022 09:20:00</t>
  </si>
  <si>
    <t>10.03.2022 11:16:06</t>
  </si>
  <si>
    <t>TR-1/59 45-72-M00059_956509802_956509802</t>
  </si>
  <si>
    <t>10.03.2022 17:28:27</t>
  </si>
  <si>
    <t>10.03.2022 18:48:44</t>
  </si>
  <si>
    <t>BELEDİYE EMEKÇİLERİ SİTESİ TR 35-19-M00138__65510093_65510093</t>
  </si>
  <si>
    <t>10.03.2022 18:32:59</t>
  </si>
  <si>
    <t>10.03.2022 20:08:18</t>
  </si>
  <si>
    <t>L-110 BEYLER KÖYÜ 35-14-L00110_B_56357086_56357086</t>
  </si>
  <si>
    <t>10.03.2022 17:58:03</t>
  </si>
  <si>
    <t>10.03.2022 19:48:32</t>
  </si>
  <si>
    <t>10.03.2022 20:37:49</t>
  </si>
  <si>
    <t>10.03.2022 21:11:22</t>
  </si>
  <si>
    <t>YENİ BAĞARASI TR-3 35-23-M00209_C_56406486_56406486</t>
  </si>
  <si>
    <t>10.03.2022 19:09:20</t>
  </si>
  <si>
    <t>10.03.2022 19:28:19</t>
  </si>
  <si>
    <t>BARAJ KÖK 35-17-M00461_HatBaşıAyırıcı_72921882 M01_72921882</t>
  </si>
  <si>
    <t>10.03.2022 09:43:52</t>
  </si>
  <si>
    <t>10.03.2022 13:47:28</t>
  </si>
  <si>
    <t>YENMİŞ KÖK 35-27-M00366_YUKARI YENMİŞ M05_72163708</t>
  </si>
  <si>
    <t>10.03.2022 22:09:12</t>
  </si>
  <si>
    <t>10.03.2022 22:53:52</t>
  </si>
  <si>
    <t>10.03.2022 23:04:04</t>
  </si>
  <si>
    <t>11.03.2022 03:19:20</t>
  </si>
  <si>
    <t>LÜTFİYE TR-1 45-80-M00131_956538292_956538292</t>
  </si>
  <si>
    <t>10.03.2022 14:56:56</t>
  </si>
  <si>
    <t>10.03.2022 18:12:40</t>
  </si>
  <si>
    <t>TR-63 35-19-L00063_A_60983692_60983692</t>
  </si>
  <si>
    <t>10.03.2022 22:58:42</t>
  </si>
  <si>
    <t>11.03.2022 01:34:41</t>
  </si>
  <si>
    <t>AKÖREN TR-19 KÖK 45-78-M00974_HatBaşıAyırıcı_53139514 M04_53139514</t>
  </si>
  <si>
    <t>10.03.2022 11:09:33</t>
  </si>
  <si>
    <t>10.03.2022 12:26:31</t>
  </si>
  <si>
    <t>HAMZA YILMAZ VE ARK. ÖZEL TR 45-73-M00359Ö_DIREK TIPI TRAFO HUCRESI H01_2094938</t>
  </si>
  <si>
    <t>10.03.2022 08:37:34</t>
  </si>
  <si>
    <t>10.03.2022 12:21:10</t>
  </si>
  <si>
    <t>TR-114 35-26-M00114_CANET/TORBALI DEVLET HASTANESİ M01_65974760</t>
  </si>
  <si>
    <t>10.03.2022 23:46:58</t>
  </si>
  <si>
    <t>11.03.2022 00:44:39</t>
  </si>
  <si>
    <t>10.03.2022 20:41:06</t>
  </si>
  <si>
    <t>10.03.2022 22:55:00</t>
  </si>
  <si>
    <t>M-2555 35-04-M02555_95000016055_95000016055</t>
  </si>
  <si>
    <t>10.03.2022 18:48:30</t>
  </si>
  <si>
    <t>10.03.2022 20:36:12</t>
  </si>
  <si>
    <t>OKLUİSA TR-1 45-81-M00230_C_56399158_56399158</t>
  </si>
  <si>
    <t>10.03.2022 08:26:20</t>
  </si>
  <si>
    <t>10.03.2022 09:16:29</t>
  </si>
  <si>
    <t>10.03.2022 21:04:25</t>
  </si>
  <si>
    <t>10.03.2022 22:12:32</t>
  </si>
  <si>
    <t>TR-10 BABACAN 35-19-L00010_8912785_56374025_56374025</t>
  </si>
  <si>
    <t>10.03.2022 20:59:51</t>
  </si>
  <si>
    <t>10.03.2022 22:14:44</t>
  </si>
  <si>
    <t>DM-2/2 (ALAYBEY KÖPRÜSÜ) 45-71-M00165_953187639_953187639</t>
  </si>
  <si>
    <t>10.03.2022 18:28:12</t>
  </si>
  <si>
    <t>10.03.2022 19:45:51</t>
  </si>
  <si>
    <t>BEYOBA TR-15 45-72-M00418_956491332_956491332</t>
  </si>
  <si>
    <t>10.03.2022 20:05:03</t>
  </si>
  <si>
    <t>10.03.2022 22:02:57</t>
  </si>
  <si>
    <t>MÜTEVELLİ TR-2 45-80-M00101_B_56389043_56389043</t>
  </si>
  <si>
    <t>10.03.2022 21:21:52</t>
  </si>
  <si>
    <t>M-650 35-02-M00650_M-652 M02_2325058</t>
  </si>
  <si>
    <t>10.03.2022 12:55:40</t>
  </si>
  <si>
    <t>10.03.2022 15:23:08</t>
  </si>
  <si>
    <t>KIRTEPE KÖK 35-29-L00055_KIRTEPE FİDERİ L03_72212741</t>
  </si>
  <si>
    <t>10.03.2022 16:10:49</t>
  </si>
  <si>
    <t>10.03.2022 17:06:53</t>
  </si>
  <si>
    <t>YILMAZ TR-15 45-78-M01380_953249901_953249901</t>
  </si>
  <si>
    <t>10.03.2022 17:18:21</t>
  </si>
  <si>
    <t>10.03.2022 18:24:58</t>
  </si>
  <si>
    <t>10.03.2022 11:48:06</t>
  </si>
  <si>
    <t>10.03.2022 18:01:00</t>
  </si>
  <si>
    <t>10.03.2022 23:56:38</t>
  </si>
  <si>
    <t>11.03.2022 01:40:31</t>
  </si>
  <si>
    <t>__83366978_83366978</t>
  </si>
  <si>
    <t>10.03.2022 23:04:23</t>
  </si>
  <si>
    <t>10.03.2022 23:51:38</t>
  </si>
  <si>
    <t>M-2876 35-04-M02876_915154549_915154549</t>
  </si>
  <si>
    <t>10.03.2022 11:26:59</t>
  </si>
  <si>
    <t>10.03.2022 14:32:32</t>
  </si>
  <si>
    <t>DM-6/10 35-26-M00659_DM-7/26 M04_65949059</t>
  </si>
  <si>
    <t>10.03.2022 21:48:52</t>
  </si>
  <si>
    <t>10.03.2022 22:27:43</t>
  </si>
  <si>
    <t>ÇIRPI İM 35-20-A00002_ÇIRPI SULAMA M09_2056271</t>
  </si>
  <si>
    <t>10.03.2022 22:39:58</t>
  </si>
  <si>
    <t>10.03.2022 23:39:25</t>
  </si>
  <si>
    <t>M-874 BEŞYOL 35-02-M00874_99995619_99995619</t>
  </si>
  <si>
    <t>10.03.2022 10:12:57</t>
  </si>
  <si>
    <t>10.03.2022 19:26:11</t>
  </si>
  <si>
    <t>M-1390 35-02-M01390_A_56364162_56364162</t>
  </si>
  <si>
    <t>10.03.2022 10:33:51</t>
  </si>
  <si>
    <t>10.03.2022 13:16:52</t>
  </si>
  <si>
    <t>L-105 35-18-L00105_950461989_950461989</t>
  </si>
  <si>
    <t>10.03.2022 18:40:29</t>
  </si>
  <si>
    <t>10.03.2022 20:47:04</t>
  </si>
  <si>
    <t>10.03.2022 22:17:24</t>
  </si>
  <si>
    <t>10.03.2022 23:39:03</t>
  </si>
  <si>
    <t>DM-2/45 35-26-M00842_956626869_956626869</t>
  </si>
  <si>
    <t>10.03.2022 18:16:15</t>
  </si>
  <si>
    <t>10.03.2022 19:32:57</t>
  </si>
  <si>
    <t>K-436 35-02-K00436_TRAFO K03_2310061</t>
  </si>
  <si>
    <t>10.03.2022 09:35:32</t>
  </si>
  <si>
    <t>10.03.2022 11:24:28</t>
  </si>
  <si>
    <t>GÜLBAHÇE TR-4 35-19-L00144_956690246_956690246</t>
  </si>
  <si>
    <t>10.03.2022 15:48:13</t>
  </si>
  <si>
    <t>10.03.2022 17:49:30</t>
  </si>
  <si>
    <t>K-2754 35-01-K02754_C_56357141_56357141</t>
  </si>
  <si>
    <t>10.03.2022 19:24:01</t>
  </si>
  <si>
    <t>10.03.2022 19:56:42</t>
  </si>
  <si>
    <t>10.03.2022 20:53:08</t>
  </si>
  <si>
    <t>YENİÇİFTLİK TR-2 35-20-L00400_48253414_56360701_56360701</t>
  </si>
  <si>
    <t>10.03.2022 11:37:21</t>
  </si>
  <si>
    <t>10.03.2022 12:34:58</t>
  </si>
  <si>
    <t>EĞLENHOCA TR-2 35-21-L00119_A_56373243_56373243</t>
  </si>
  <si>
    <t>10.03.2022 17:22:57</t>
  </si>
  <si>
    <t>10.03.2022 18:28:34</t>
  </si>
  <si>
    <t>FOÇA TR-28 35-23-L00028_950414478_950414478</t>
  </si>
  <si>
    <t>10.03.2022 23:16:20</t>
  </si>
  <si>
    <t>11.03.2022 00:41:55</t>
  </si>
  <si>
    <t>L-392 ALTINEVLER 35-18-L00392_950457632_950457632</t>
  </si>
  <si>
    <t>10.03.2022 18:11:06</t>
  </si>
  <si>
    <t>10.03.2022 18:49:30</t>
  </si>
  <si>
    <t>10.03.2022 17:43:19</t>
  </si>
  <si>
    <t>10.03.2022 18:21:04</t>
  </si>
  <si>
    <t>ADİLOBA TR-2 45-80-M00157_45-80-M00157_2363805</t>
  </si>
  <si>
    <t>10.03.2022 09:07:55</t>
  </si>
  <si>
    <t>10.03.2022 16:47:51</t>
  </si>
  <si>
    <t>DM-25/14 45-71-M00053_953215583_953215583</t>
  </si>
  <si>
    <t>10.03.2022 16:21:31</t>
  </si>
  <si>
    <t>10.03.2022 19:29:08</t>
  </si>
  <si>
    <t>10.03.2022 12:40:41</t>
  </si>
  <si>
    <t>10.03.2022 12:42:22</t>
  </si>
  <si>
    <t>KÖRFEZ TR-58 35-21-L00227_965055194_965055194</t>
  </si>
  <si>
    <t>10.03.2022 17:41:41</t>
  </si>
  <si>
    <t>KAVAKLIDERE TR-15 45-73-M00314_45-73-M00314_2368898</t>
  </si>
  <si>
    <t>10.03.2022 10:07:55</t>
  </si>
  <si>
    <t>10.03.2022 11:14:56</t>
  </si>
  <si>
    <t>TR-24 35-15-L00024_35-15-L00024_66866845</t>
  </si>
  <si>
    <t>10.03.2022 20:49:05</t>
  </si>
  <si>
    <t>10.03.2022 22:52:11</t>
  </si>
  <si>
    <t>DADAĞLI TR-3 OVA 45-79-M00402_A_56386160_56386160</t>
  </si>
  <si>
    <t>10.03.2022 06:57:42</t>
  </si>
  <si>
    <t>10.03.2022 07:35:04</t>
  </si>
  <si>
    <t>AŞAĞICUMA TR-3 35-16-M00102_47479065_56394964_56394964</t>
  </si>
  <si>
    <t>10.03.2022 22:43:21</t>
  </si>
  <si>
    <t>11.03.2022 01:08:46</t>
  </si>
  <si>
    <t>KIZILAVLU KÖK 45-78-M00837_DELİBAŞLI GRUBU M02_66247833</t>
  </si>
  <si>
    <t>10.03.2022 15:17:02</t>
  </si>
  <si>
    <t>10.03.2022 15:17:42</t>
  </si>
  <si>
    <t>ULUDERBENT TR-2 45-73-M00492__81571413_81571413</t>
  </si>
  <si>
    <t>10.03.2022 19:19:36</t>
  </si>
  <si>
    <t>10.03.2022 23:47:07</t>
  </si>
  <si>
    <t>TR-13 35-19-L00013_956665556_956665556</t>
  </si>
  <si>
    <t>10.03.2022 15:09:31</t>
  </si>
  <si>
    <t>10.03.2022 17:08:48</t>
  </si>
  <si>
    <t>K-435 35-02-K00435_B_56378495_56378495</t>
  </si>
  <si>
    <t>10.03.2022 20:57:07</t>
  </si>
  <si>
    <t>10.03.2022 22:13:14</t>
  </si>
  <si>
    <t>L-293 YENİ MECİDİYE 35-18-L00293_950430142_950430142</t>
  </si>
  <si>
    <t>10.03.2022 08:53:58</t>
  </si>
  <si>
    <t>10.03.2022 11:42:51</t>
  </si>
  <si>
    <t>M-1101 35-03-M01101_911067895_911067895</t>
  </si>
  <si>
    <t>10.03.2022 09:00:13</t>
  </si>
  <si>
    <t>10.03.2022 10:21:00</t>
  </si>
  <si>
    <t>ILIPINAR GES KÖK 35-23-M00348_CP TAVUKÇULUK ENH M04_47275615</t>
  </si>
  <si>
    <t>10.03.2022 16:35:03</t>
  </si>
  <si>
    <t>10.03.2022 18:33:31</t>
  </si>
  <si>
    <t>L-134 AYARASANDA 35-18-L00134_95000139180_95000139180</t>
  </si>
  <si>
    <t>10.03.2022 09:17:33</t>
  </si>
  <si>
    <t>10.03.2022 15:21:48</t>
  </si>
  <si>
    <t>EĞLENHOCA TR-3 35-21-L00120_A_56376290_56376290</t>
  </si>
  <si>
    <t>10.03.2022 21:27:07</t>
  </si>
  <si>
    <t>10.03.2022 22:26:15</t>
  </si>
  <si>
    <t>DOĞANCI TR-12 35-31-L00339_47793613_56351974_56351974</t>
  </si>
  <si>
    <t>10.03.2022 00:06:36</t>
  </si>
  <si>
    <t>10.03.2022 02:41:00</t>
  </si>
  <si>
    <t>K-718 35-01-K00718_912925191_912925191</t>
  </si>
  <si>
    <t>10.03.2022 18:40:38</t>
  </si>
  <si>
    <t>10.03.2022 21:14:45</t>
  </si>
  <si>
    <t>L-372 35-18-L00372_950437936_950437936</t>
  </si>
  <si>
    <t>10.03.2022 17:42:51</t>
  </si>
  <si>
    <t>10.03.2022 18:28:43</t>
  </si>
  <si>
    <t>TORUNLU BARIŞ MAHALLESİ TR-1 45-78-M01077_953284577_953284577</t>
  </si>
  <si>
    <t>10.03.2022 20:31:20</t>
  </si>
  <si>
    <t>10.03.2022 21:44:18</t>
  </si>
  <si>
    <t>ÜÇYOL KÖK 45-82-M00128_HatBaşıAyırıcı_53135961 M05_53135961</t>
  </si>
  <si>
    <t>10.03.2022 13:30:13</t>
  </si>
  <si>
    <t>10.03.2022 15:02:03</t>
  </si>
  <si>
    <t>ZEYTİNALANI  TR-117 35-19-L00117_B_56377333_56377333</t>
  </si>
  <si>
    <t>10.03.2022 11:00:00</t>
  </si>
  <si>
    <t>10.03.2022 12:59:30</t>
  </si>
  <si>
    <t>SAGLIK TR-1 35-26-L00360_956601787_956601787</t>
  </si>
  <si>
    <t>10.03.2022 08:22:42</t>
  </si>
  <si>
    <t>10.03.2022 10:22:29</t>
  </si>
  <si>
    <t>K-1144 35-04-K01144_A_56368079_56368079</t>
  </si>
  <si>
    <t>10.03.2022 20:28:20</t>
  </si>
  <si>
    <t>11.03.2022 03:42:02</t>
  </si>
  <si>
    <t>10.03.2022 17:26:50</t>
  </si>
  <si>
    <t>10.03.2022 18:29:37</t>
  </si>
  <si>
    <t>GÜNEYDAMLARI TR-6 45-79-M00534_A_80660856_80660856</t>
  </si>
  <si>
    <t>10.03.2022 20:03:34</t>
  </si>
  <si>
    <t>10.03.2022 22:12:00</t>
  </si>
  <si>
    <t>OG Travers Arızası</t>
  </si>
  <si>
    <t>10.03.2022 18:24:57</t>
  </si>
  <si>
    <t>10.03.2022 21:25:35</t>
  </si>
  <si>
    <t>K-2534 35-02-K02534_C C2B_5848603</t>
  </si>
  <si>
    <t>10.03.2022 14:44:29</t>
  </si>
  <si>
    <t>10.03.2022 16:08:43</t>
  </si>
  <si>
    <t>DEMİRTAŞ KÖK 35-30-M00149_ESENTEPE KÖYLER M02_72078600</t>
  </si>
  <si>
    <t>10.03.2022 13:37:55</t>
  </si>
  <si>
    <t>10.03.2022 14:25:47</t>
  </si>
  <si>
    <t>MALAZ BAĞBAŞI TR-1 45-75-M00289_A_56398913_56398913</t>
  </si>
  <si>
    <t>10.03.2022 17:22:40</t>
  </si>
  <si>
    <t>10.03.2022 21:07:32</t>
  </si>
  <si>
    <t>ARAPBAŞI TR-2 35-20-L00440_943085263_943085263</t>
  </si>
  <si>
    <t>10.03.2022 09:36:20</t>
  </si>
  <si>
    <t>10.03.2022 11:38:26</t>
  </si>
  <si>
    <t>K-700 35-04-K00700_913677886_913677886</t>
  </si>
  <si>
    <t>10.03.2022 16:45:28</t>
  </si>
  <si>
    <t>10.03.2022 18:17:53</t>
  </si>
  <si>
    <t>SARILAR TR-1 35-29-L00475_ H_72349256</t>
  </si>
  <si>
    <t>10.03.2022 18:50:39</t>
  </si>
  <si>
    <t>10.03.2022 19:42:39</t>
  </si>
  <si>
    <t>ÇAMLICA TR-1 35-26-M00454_DIREK TIPI TRAFO HUCRESI H01_2040252</t>
  </si>
  <si>
    <t>10.03.2022 21:38:21</t>
  </si>
  <si>
    <t>10.03.2022 22:58:37</t>
  </si>
  <si>
    <t>10.03.2022 09:11:51</t>
  </si>
  <si>
    <t>10.03.2022 09:41:25</t>
  </si>
  <si>
    <t>ELDELEK TR-2 45-78-L00601_953277359_953277359</t>
  </si>
  <si>
    <t>10.03.2022 23:09:52</t>
  </si>
  <si>
    <t>11.03.2022 00:06:20</t>
  </si>
  <si>
    <t>M-2425 35-04-M02425_99591471_99591471</t>
  </si>
  <si>
    <t>10.03.2022 08:19:34</t>
  </si>
  <si>
    <t>10.03.2022 11:23:04</t>
  </si>
  <si>
    <t>YİĞİTLER TR-1 35-27-L00225_98858418_98858418</t>
  </si>
  <si>
    <t>10.03.2022 17:31:05</t>
  </si>
  <si>
    <t>10.03.2022 19:15:23</t>
  </si>
  <si>
    <t>GÜNEŞLİ KÖK 45-75-M00056_HatBaşıAyırıcı_53139185 M01_53139185</t>
  </si>
  <si>
    <t>10.03.2022 20:06:18</t>
  </si>
  <si>
    <t>10.03.2022 23:56:41</t>
  </si>
  <si>
    <t>TR-10 BABACAN 35-19-L00010_35-19-L00010_2349693</t>
  </si>
  <si>
    <t>10.03.2022 22:54:01</t>
  </si>
  <si>
    <t>11.03.2022 00:02:35</t>
  </si>
  <si>
    <t>K-2877 35-02-K02877_913767529_913767529</t>
  </si>
  <si>
    <t>10.03.2022 16:06:38</t>
  </si>
  <si>
    <t>10.03.2022 17:52:49</t>
  </si>
  <si>
    <t>M-3555(YATIRIM REZERVE) 35-02-M03555_B_56381048_56381048</t>
  </si>
  <si>
    <t>10.03.2022 21:36:09</t>
  </si>
  <si>
    <t>11.03.2022 00:15:56</t>
  </si>
  <si>
    <t>SARUHANLI TR-18 45-80-M00018_956558932_956558932</t>
  </si>
  <si>
    <t>10.03.2022 09:19:57</t>
  </si>
  <si>
    <t>10.03.2022 11:18:57</t>
  </si>
  <si>
    <t>10.03.2022 19:07:37</t>
  </si>
  <si>
    <t>10.03.2022 19:54:21</t>
  </si>
  <si>
    <t>AKÇAALAN YEDİEVLER TR-3 35-22-M00223_95000486541_95000486541</t>
  </si>
  <si>
    <t>10.03.2022 13:19:57</t>
  </si>
  <si>
    <t>10.03.2022 17:27:43</t>
  </si>
  <si>
    <t>KÖPRÜBAŞI TR-19 45-86-M00019_45-86-M00019_72222877</t>
  </si>
  <si>
    <t>10.03.2022 09:58:30</t>
  </si>
  <si>
    <t>10.03.2022 12:48:07</t>
  </si>
  <si>
    <t>SAÇLI TR-3 35-31-L00156_956590299_956590299</t>
  </si>
  <si>
    <t>10.03.2022 10:19:13</t>
  </si>
  <si>
    <t>ÇUKURALTI M-23 KÖK 35-25-M00071_D_60982325_60982325</t>
  </si>
  <si>
    <t>10.03.2022 13:39:56</t>
  </si>
  <si>
    <t>10.03.2022 15:44:58</t>
  </si>
  <si>
    <t>YUSUFLU KÖK 35-20-L00077_ERGENLİ L01_66527928</t>
  </si>
  <si>
    <t>10.03.2022 22:29:52</t>
  </si>
  <si>
    <t>10.03.2022 23:39:54</t>
  </si>
  <si>
    <t>YOLÜSTÜ İM 35-15-A00002_GERÇEKLİ L12_2316545</t>
  </si>
  <si>
    <t>10.03.2022 09:11:02</t>
  </si>
  <si>
    <t>10.03.2022 17:10:55</t>
  </si>
  <si>
    <t>OTELLER KÖK 35-13-M00013_EFES PRENSES M01_2108049</t>
  </si>
  <si>
    <t>10.03.2022 09:14:52</t>
  </si>
  <si>
    <t>10.03.2022 12:57:27</t>
  </si>
  <si>
    <t>L-361 KARMEN SİTESİ 35-18-L00361_8733935 ta2.1_5936613</t>
  </si>
  <si>
    <t>10.03.2022 08:00:25</t>
  </si>
  <si>
    <t>10.03.2022 11:09:02</t>
  </si>
  <si>
    <t>K-122 35-01-K00122_B_56376185_56376185</t>
  </si>
  <si>
    <t>10.03.2022 20:52:41</t>
  </si>
  <si>
    <t>10.03.2022 21:35:10</t>
  </si>
  <si>
    <t>TABAKLAR TR-2 45-75-M00337_B_56397918_56397918</t>
  </si>
  <si>
    <t>11.03.2022 07:06:10</t>
  </si>
  <si>
    <t>11.03.2022 07:53:11</t>
  </si>
  <si>
    <t>ÇAMYAYLA TR-1 45-81-M00181_B_56384158_56384158</t>
  </si>
  <si>
    <t>11.03.2022 17:27:16</t>
  </si>
  <si>
    <t>11.03.2022 20:34:38</t>
  </si>
  <si>
    <t>L-46 HARİTACILAR 35-14-L00046_956645467_956645467</t>
  </si>
  <si>
    <t>11.03.2022 15:50:14</t>
  </si>
  <si>
    <t>11.03.2022 17:16:00</t>
  </si>
  <si>
    <t>SEKLİK TR-1 35-16-M00036_47500996_56395713_56395713</t>
  </si>
  <si>
    <t>11.03.2022 11:07:49</t>
  </si>
  <si>
    <t>11.03.2022 13:42:50</t>
  </si>
  <si>
    <t>İZZET HANAY SULAMA GRUBU 35-29-M00359_35-29-M00359_2349378</t>
  </si>
  <si>
    <t>11.03.2022 13:31:18</t>
  </si>
  <si>
    <t>11.03.2022 16:28:27</t>
  </si>
  <si>
    <t>K-2740 35-07-K02740_913406029_913406029</t>
  </si>
  <si>
    <t>11.03.2022 11:23:59</t>
  </si>
  <si>
    <t>11.03.2022 12:35:48</t>
  </si>
  <si>
    <t>K-2399 35-02-K02399_913511100_913511100</t>
  </si>
  <si>
    <t>11.03.2022 14:58:34</t>
  </si>
  <si>
    <t>11.03.2022 16:52:27</t>
  </si>
  <si>
    <t>KILCANLAR OVALILAR TR-1 45-75-M00127_A_56391352_56391352</t>
  </si>
  <si>
    <t>11.03.2022 19:27:21</t>
  </si>
  <si>
    <t>11.03.2022 21:24:40</t>
  </si>
  <si>
    <t>M-2517 35-02-M02517_99554269_99554269</t>
  </si>
  <si>
    <t>11.03.2022 20:31:09</t>
  </si>
  <si>
    <t>11.03.2022 22:03:29</t>
  </si>
  <si>
    <t>K-385 35-01-K00385_910737852_910737852</t>
  </si>
  <si>
    <t>11.03.2022 08:48:34</t>
  </si>
  <si>
    <t>11.03.2022 10:56:52</t>
  </si>
  <si>
    <t>TR-10/B 45-74-M00016_45-74-M00016_2376536</t>
  </si>
  <si>
    <t>11.03.2022 01:16:08</t>
  </si>
  <si>
    <t>11.03.2022 02:08:46</t>
  </si>
  <si>
    <t>M-2987(YATIRIM REZERVE) 35-02-M02987_M-2920 M02_83620257</t>
  </si>
  <si>
    <t>11.03.2022 09:05:00</t>
  </si>
  <si>
    <t>11.03.2022 15:05:53</t>
  </si>
  <si>
    <t>TR-2/35 45-72-L00035_956531068_956531068</t>
  </si>
  <si>
    <t>11.03.2022 13:47:03</t>
  </si>
  <si>
    <t>11.03.2022 15:48:51</t>
  </si>
  <si>
    <t>K-4147 35-01-K04147_911590320_911590320</t>
  </si>
  <si>
    <t>11.03.2022 09:51:06</t>
  </si>
  <si>
    <t>11.03.2022 12:02:48</t>
  </si>
  <si>
    <t>VEHBİ ÖZACAR GRB 35-20-M00029_DIREK TIPI TRAFO HUCRESI H01_2049515</t>
  </si>
  <si>
    <t>11.03.2022 06:01:49</t>
  </si>
  <si>
    <t>11.03.2022 14:49:32</t>
  </si>
  <si>
    <t>11.03.2022 18:07:11</t>
  </si>
  <si>
    <t>11.03.2022 18:43:27</t>
  </si>
  <si>
    <t>TR-32 35-30-L00032_955331260_955331260</t>
  </si>
  <si>
    <t>11.03.2022 17:25:16</t>
  </si>
  <si>
    <t>11.03.2022 19:03:52</t>
  </si>
  <si>
    <t>SÜTÇÜLER TR-3 35-27-M00407_913477214_913477214</t>
  </si>
  <si>
    <t>11.03.2022 10:34:47</t>
  </si>
  <si>
    <t>11.03.2022 12:42:02</t>
  </si>
  <si>
    <t>M-1690 35-01-M01690_911144800_911144800</t>
  </si>
  <si>
    <t>11.03.2022 16:19:10</t>
  </si>
  <si>
    <t>11.03.2022 17:55:38</t>
  </si>
  <si>
    <t>KARABURUN TR-4/1 35-21-L00129_953359913_953359913</t>
  </si>
  <si>
    <t>11.03.2022 10:52:22</t>
  </si>
  <si>
    <t>11.03.2022 14:05:06</t>
  </si>
  <si>
    <t>11.03.2022 12:54:07</t>
  </si>
  <si>
    <t>11.03.2022 14:28:15</t>
  </si>
  <si>
    <t>KARAPINAR İM 45-78-A00002_HatBaşıAyırıcı_53139294 M05_53139294</t>
  </si>
  <si>
    <t>11.03.2022 13:20:39</t>
  </si>
  <si>
    <t>11.03.2022 16:23:36</t>
  </si>
  <si>
    <t>DM-2/3 ESKİ ANIT YANI 35-18-L00581_950453965_950453965</t>
  </si>
  <si>
    <t>11.03.2022 16:41:50</t>
  </si>
  <si>
    <t>11.03.2022 18:36:32</t>
  </si>
  <si>
    <t>11.03.2022 11:20:34</t>
  </si>
  <si>
    <t>11.03.2022 12:35:43</t>
  </si>
  <si>
    <t>M-941 35-02-M00941_F_56382402_56382402</t>
  </si>
  <si>
    <t>11.03.2022 03:28:58</t>
  </si>
  <si>
    <t>11.03.2022 04:48:10</t>
  </si>
  <si>
    <t>11.03.2022 09:33:18</t>
  </si>
  <si>
    <t>11.03.2022 18:17:51</t>
  </si>
  <si>
    <t>K-3537 35-01-K03537_910672473_910672473</t>
  </si>
  <si>
    <t>11.03.2022 20:56:36</t>
  </si>
  <si>
    <t>11.03.2022 21:38:35</t>
  </si>
  <si>
    <t>GÜLBAHÇE TR-1 45-71-M00184_GÜLBAHÇE TR-2/GÜLBAHÇE TR-3 M04_72255580</t>
  </si>
  <si>
    <t>11.03.2022 09:38:32</t>
  </si>
  <si>
    <t>11.03.2022 14:07:25</t>
  </si>
  <si>
    <t>K-426 35-07-K00426_G g2b_5830926</t>
  </si>
  <si>
    <t>11.03.2022 01:28:06</t>
  </si>
  <si>
    <t>11.03.2022 03:35:36</t>
  </si>
  <si>
    <t>L-331 DENİZKENT 35-18-L00331_950437811_950437811</t>
  </si>
  <si>
    <t>11.03.2022 12:30:43</t>
  </si>
  <si>
    <t>11.03.2022 20:09:57</t>
  </si>
  <si>
    <t>TR-156 35-15-L00156_B_56372048_56372048</t>
  </si>
  <si>
    <t>11.03.2022 15:01:20</t>
  </si>
  <si>
    <t>11.03.2022 20:17:08</t>
  </si>
  <si>
    <t>DOĞANCI TR-3 35-31-L00336_47796980_56352958_56352958</t>
  </si>
  <si>
    <t>11.03.2022 09:57:23</t>
  </si>
  <si>
    <t>11.03.2022 13:38:47</t>
  </si>
  <si>
    <t>KARAKÖY ÜÇYOL TR-2 45-72-L00195_956490160_956490160</t>
  </si>
  <si>
    <t>11.03.2022 11:51:14</t>
  </si>
  <si>
    <t>11.03.2022 14:09:31</t>
  </si>
  <si>
    <t>11.03.2022 19:15:16</t>
  </si>
  <si>
    <t>11.03.2022 20:17:21</t>
  </si>
  <si>
    <t>MALAZ BAĞBAŞI TR-1 45-75-M00289_B_56397879_56397879</t>
  </si>
  <si>
    <t>11.03.2022 08:04:24</t>
  </si>
  <si>
    <t>11.03.2022 12:46:12</t>
  </si>
  <si>
    <t>M-1025 35-04-M01025_99653894_99653894</t>
  </si>
  <si>
    <t>11.03.2022 13:02:50</t>
  </si>
  <si>
    <t>11.03.2022 14:55:52</t>
  </si>
  <si>
    <t>11.03.2022 02:04:59</t>
  </si>
  <si>
    <t>11.03.2022 03:19:34</t>
  </si>
  <si>
    <t>M-1470 35-02-M01470_913583588_913583588</t>
  </si>
  <si>
    <t>11.03.2022 14:11:48</t>
  </si>
  <si>
    <t>11.03.2022 17:11:54</t>
  </si>
  <si>
    <t>TR-2/7 45-72-L00007_956496738_956496738</t>
  </si>
  <si>
    <t>11.03.2022 10:50:08</t>
  </si>
  <si>
    <t>11.03.2022 12:00:07</t>
  </si>
  <si>
    <t>TR-1/66 45-72-M00066_956497334_956497334</t>
  </si>
  <si>
    <t>11.03.2022 08:56:08</t>
  </si>
  <si>
    <t>11.03.2022 10:16:13</t>
  </si>
  <si>
    <t>K-1990 35-04-K01990_912907912_912907912</t>
  </si>
  <si>
    <t>11.03.2022 04:50:53</t>
  </si>
  <si>
    <t>11.03.2022 05:32:11</t>
  </si>
  <si>
    <t>M-3250(YATIRIM REZERVE) 35-04-M03250_D_56364518_56364518</t>
  </si>
  <si>
    <t>11.03.2022 16:54:39</t>
  </si>
  <si>
    <t>11.03.2022 17:20:57</t>
  </si>
  <si>
    <t>K-2534 35-02-K02534_D D2B_5848531</t>
  </si>
  <si>
    <t>11.03.2022 01:31:46</t>
  </si>
  <si>
    <t>11.03.2022 02:20:41</t>
  </si>
  <si>
    <t>K-1464 35-09-K01464_A a5_5874795</t>
  </si>
  <si>
    <t>11.03.2022 10:21:55</t>
  </si>
  <si>
    <t>11.03.2022 13:14:46</t>
  </si>
  <si>
    <t>K-3726 35-02-K03726_K-1755 K01_2073601</t>
  </si>
  <si>
    <t>11.03.2022 09:27:00</t>
  </si>
  <si>
    <t>11.03.2022 17:09:00</t>
  </si>
  <si>
    <t>TR-6 (M-706) 35-30-M00706_TR-10 M02_79410087</t>
  </si>
  <si>
    <t>11.03.2022 08:16:13</t>
  </si>
  <si>
    <t>11.03.2022 09:03:10</t>
  </si>
  <si>
    <t>11.03.2022 10:10:22</t>
  </si>
  <si>
    <t>11.03.2022 18:51:37</t>
  </si>
  <si>
    <t>TUZÇULLU TR-1 35-28-M00420_A_56358999_56358999</t>
  </si>
  <si>
    <t>11.03.2022 09:35:19</t>
  </si>
  <si>
    <t>11.03.2022 10:19:50</t>
  </si>
  <si>
    <t>M-2918 YAMAN ÖKÇE ÖZEL TR 35-03-M02918Ö_ H_73863777</t>
  </si>
  <si>
    <t>11.03.2022 08:38:49</t>
  </si>
  <si>
    <t>11.03.2022 14:33:38</t>
  </si>
  <si>
    <t>FUNDACIK TR-1 45-75-M00280_45-75-M00280_75332227</t>
  </si>
  <si>
    <t>11.03.2022 16:05:50</t>
  </si>
  <si>
    <t>11.03.2022 17:00:19</t>
  </si>
  <si>
    <t>YAKAPINAR TR-1 35-20-L00148_10264027_56375636_56375636</t>
  </si>
  <si>
    <t>11.03.2022 08:46:48</t>
  </si>
  <si>
    <t>11.03.2022 10:08:02</t>
  </si>
  <si>
    <t>SELİMŞAHLAR TR-2 45-71-M00137_953202363_953202363</t>
  </si>
  <si>
    <t>11.03.2022 11:05:13</t>
  </si>
  <si>
    <t>11.03.2022 15:08:17</t>
  </si>
  <si>
    <t>_953187792_953187792</t>
  </si>
  <si>
    <t>11.03.2022 19:20:08</t>
  </si>
  <si>
    <t>11.03.2022 21:51:33</t>
  </si>
  <si>
    <t>L-211 35-18-L00211_950452846_950452846</t>
  </si>
  <si>
    <t>11.03.2022 18:31:37</t>
  </si>
  <si>
    <t>11.03.2022 21:37:48</t>
  </si>
  <si>
    <t>TİRE DM-2/8 35-29-M00116_950317597_950317597</t>
  </si>
  <si>
    <t>11.03.2022 10:18:56</t>
  </si>
  <si>
    <t>11.03.2022 14:12:45</t>
  </si>
  <si>
    <t>YUKARI ÇAMKÖY TR-1 45-71-M01487_44438020_56366562_56366562</t>
  </si>
  <si>
    <t>11.03.2022 14:28:57</t>
  </si>
  <si>
    <t>11.03.2022 18:58:39</t>
  </si>
  <si>
    <t>11.03.2022 21:13:24</t>
  </si>
  <si>
    <t>11.03.2022 22:21:33</t>
  </si>
  <si>
    <t>11.03.2022 07:54:14</t>
  </si>
  <si>
    <t>11.03.2022 08:53:03</t>
  </si>
  <si>
    <t>K-732 35-01-K00732_D_56367098_56367098</t>
  </si>
  <si>
    <t>11.03.2022 10:57:38</t>
  </si>
  <si>
    <t>11.03.2022 12:40:22</t>
  </si>
  <si>
    <t>İKİZTEPE KÖK 45-78-M00258_HatBaşıAyırıcı_53139444 M03_53139444</t>
  </si>
  <si>
    <t>11.03.2022 10:16:16</t>
  </si>
  <si>
    <t>11.03.2022 13:23:39</t>
  </si>
  <si>
    <t>ÇIRPI İM 35-20-A00002_ÇİFTÇİGEDİĞİ L09_2054992</t>
  </si>
  <si>
    <t>11.03.2022 07:39:17</t>
  </si>
  <si>
    <t>11.03.2022 08:10:01</t>
  </si>
  <si>
    <t>TÜRKELLİ TR-1 35-28-M00462_953379642_953379642</t>
  </si>
  <si>
    <t>11.03.2022 16:54:18</t>
  </si>
  <si>
    <t>11.03.2022 18:41:42</t>
  </si>
  <si>
    <t>TR-42 35-15-M00042__82843188_82843188</t>
  </si>
  <si>
    <t>11.03.2022 23:52:55</t>
  </si>
  <si>
    <t>12.03.2022 00:08:19</t>
  </si>
  <si>
    <t>SÜTÇÜLER TR-1 35-27-M00408_B_56356197_56356197</t>
  </si>
  <si>
    <t>11.03.2022 11:50:39</t>
  </si>
  <si>
    <t>11.03.2022 13:09:05</t>
  </si>
  <si>
    <t>YAKAPINAR TR-2 35-20-L00152_955193471_955193471</t>
  </si>
  <si>
    <t>11.03.2022 18:34:55</t>
  </si>
  <si>
    <t>11.03.2022 19:28:32</t>
  </si>
  <si>
    <t>MURADİYE DM 45-71-M00006_ORMAN FİDANLIĞI M12_2077013</t>
  </si>
  <si>
    <t>11.03.2022 03:53:38</t>
  </si>
  <si>
    <t>11.03.2022 03:58:39</t>
  </si>
  <si>
    <t>KINIK TR-9 35-24-L00009_F F01_5777940</t>
  </si>
  <si>
    <t>11.03.2022 17:38:58</t>
  </si>
  <si>
    <t>11.03.2022 18:19:51</t>
  </si>
  <si>
    <t>DEREBAŞI TR-14 35-29-L00252_A_56406134_56406134</t>
  </si>
  <si>
    <t>11.03.2022 09:08:04</t>
  </si>
  <si>
    <t>11.03.2022 10:40:08</t>
  </si>
  <si>
    <t>KIRAN MAKBUREPINAR TR-1 45-75-M00191_A_56386584_56386584</t>
  </si>
  <si>
    <t>11.03.2022 13:38:59</t>
  </si>
  <si>
    <t>11.03.2022 16:55:50</t>
  </si>
  <si>
    <t>L-474 35-18-L00474_8376319_56372907_56372907</t>
  </si>
  <si>
    <t>11.03.2022 10:45:00</t>
  </si>
  <si>
    <t>11.03.2022 12:11:51</t>
  </si>
  <si>
    <t>K-16 35-04-K00016_99022224_99022224</t>
  </si>
  <si>
    <t>11.03.2022 00:45:33</t>
  </si>
  <si>
    <t>11.03.2022 06:29:29</t>
  </si>
  <si>
    <t>DM-1/44 35-29-M00044_48368350_56361394_56361394</t>
  </si>
  <si>
    <t>11.03.2022 08:52:20</t>
  </si>
  <si>
    <t>11.03.2022 11:20:12</t>
  </si>
  <si>
    <t>11.03.2022 00:51:25</t>
  </si>
  <si>
    <t>11.03.2022 02:26:34</t>
  </si>
  <si>
    <t>IRLAMAZ TR-2 45-83-L00233_955157468_955157468</t>
  </si>
  <si>
    <t>11.03.2022 11:48:28</t>
  </si>
  <si>
    <t>11.03.2022 14:09:17</t>
  </si>
  <si>
    <t>K-4707 35-02-K04707_D_56377823_56377823</t>
  </si>
  <si>
    <t>11.03.2022 15:10:16</t>
  </si>
  <si>
    <t>11.03.2022 20:34:47</t>
  </si>
  <si>
    <t>AŞAĞI İNEŞİR TR-1 35-16-M00097_953326474_953326474</t>
  </si>
  <si>
    <t>11.03.2022 14:34:21</t>
  </si>
  <si>
    <t>11.03.2022 18:04:50</t>
  </si>
  <si>
    <t>M-17 UŞAKLILAR SİTESİ 35-18-M00017_950456079_950456079</t>
  </si>
  <si>
    <t>11.03.2022 12:52:20</t>
  </si>
  <si>
    <t>11.03.2022 14:18:02</t>
  </si>
  <si>
    <t>İĞDELİ TR-7 35-31-L00401_DIREK TIPI TRAFO HUCRESI H01_2119821</t>
  </si>
  <si>
    <t>11.03.2022 17:16:44</t>
  </si>
  <si>
    <t>11.03.2022 20:06:31</t>
  </si>
  <si>
    <t>K-997 35-07-K00997_A_56377306_56377306</t>
  </si>
  <si>
    <t>11.03.2022 10:01:29</t>
  </si>
  <si>
    <t>11.03.2022 10:55:32</t>
  </si>
  <si>
    <t>L-133 35-18-L00133_9654333_56368066_56368066</t>
  </si>
  <si>
    <t>11.03.2022 07:41:18</t>
  </si>
  <si>
    <t>11.03.2022 10:55:41</t>
  </si>
  <si>
    <t>SOMA TR-31 45-82-M00031_TR-31/1 M02_2052602</t>
  </si>
  <si>
    <t>11.03.2022 09:41:42</t>
  </si>
  <si>
    <t>11.03.2022 11:03:32</t>
  </si>
  <si>
    <t>AKSELENDİ TR-3 45-72-L00825_956492395_956492395</t>
  </si>
  <si>
    <t>11.03.2022 13:20:44</t>
  </si>
  <si>
    <t>11.03.2022 15:25:32</t>
  </si>
  <si>
    <t>M-2438 35-02-M02438_910238744_910238744</t>
  </si>
  <si>
    <t>11.03.2022 14:18:37</t>
  </si>
  <si>
    <t>11.03.2022 18:12:02</t>
  </si>
  <si>
    <t>K-31 35-01-K00031_910745300_910745300</t>
  </si>
  <si>
    <t>11.03.2022 13:22:38</t>
  </si>
  <si>
    <t>11.03.2022 14:45:17</t>
  </si>
  <si>
    <t>TR-48 35-15-M00048_950383349_950383349</t>
  </si>
  <si>
    <t>11.03.2022 19:38:44</t>
  </si>
  <si>
    <t>11.03.2022 22:22:27</t>
  </si>
  <si>
    <t>DOYRANLI TR-1 35-29-L00374_950347206_950347206</t>
  </si>
  <si>
    <t>11.03.2022 18:37:12</t>
  </si>
  <si>
    <t>11.03.2022 20:21:00</t>
  </si>
  <si>
    <t>MEDAR TR-6 45-72-L00276_TR-1 L05_2104213</t>
  </si>
  <si>
    <t>11.03.2022 20:29:12</t>
  </si>
  <si>
    <t>11.03.2022 22:13:11</t>
  </si>
  <si>
    <t>KERPİÇLİK KÖYÜ TR-1 35-15-L00546_35-15-L00546_2364701</t>
  </si>
  <si>
    <t>11.03.2022 08:46:23</t>
  </si>
  <si>
    <t>11.03.2022 13:26:51</t>
  </si>
  <si>
    <t>DM02/TR19 BİNA ALTI TR 45-73-M00010_945671357_945671357</t>
  </si>
  <si>
    <t>11.03.2022 17:51:52</t>
  </si>
  <si>
    <t>11.03.2022 20:22:55</t>
  </si>
  <si>
    <t>ÇIPLAK KÖYÜ TR-1 35-20-L00117_35-20-L00117_2371230</t>
  </si>
  <si>
    <t>11.03.2022 06:14:03</t>
  </si>
  <si>
    <t>11.03.2022 07:10:25</t>
  </si>
  <si>
    <t>ALAAĞAÇ TR-1 45-74-M00277_45-74-M00277_2353782</t>
  </si>
  <si>
    <t>11.03.2022 14:48:33</t>
  </si>
  <si>
    <t>11.03.2022 17:26:00</t>
  </si>
  <si>
    <t>ESENYAZI TR-2 45-77-M00018_A_56386777_56386777</t>
  </si>
  <si>
    <t>11.03.2022 09:44:42</t>
  </si>
  <si>
    <t>11.03.2022 13:26:54</t>
  </si>
  <si>
    <t>SAMURLU TR-1 35-17-M00318_10905923_56376063_56376063</t>
  </si>
  <si>
    <t>11.03.2022 16:20:11</t>
  </si>
  <si>
    <t>11.03.2022 17:41:46</t>
  </si>
  <si>
    <t>YAKAPINAR TR-1 35-20-L00148_9906351_56375635_56375635</t>
  </si>
  <si>
    <t>11.03.2022 11:49:16</t>
  </si>
  <si>
    <t>11.03.2022 15:48:56</t>
  </si>
  <si>
    <t>MERSİNDERE TR-3 45-78-L00475_953301996_953301996</t>
  </si>
  <si>
    <t>11.03.2022 18:31:17</t>
  </si>
  <si>
    <t>YAZIBAŞI DM-3 35-26-M00764_AYRANCILAR M03_2116407</t>
  </si>
  <si>
    <t>11.03.2022 00:47:15</t>
  </si>
  <si>
    <t>11.03.2022 02:08:27</t>
  </si>
  <si>
    <t>_98986153_98986153</t>
  </si>
  <si>
    <t>11.03.2022 20:20:20</t>
  </si>
  <si>
    <t>11.03.2022 21:35:45</t>
  </si>
  <si>
    <t>KARAKUYU-2 35-26-M00439_956604806_956604806</t>
  </si>
  <si>
    <t>11.03.2022 08:47:40</t>
  </si>
  <si>
    <t>11.03.2022 10:06:15</t>
  </si>
  <si>
    <t>11.03.2022 17:09:43</t>
  </si>
  <si>
    <t>11.03.2022 18:03:02</t>
  </si>
  <si>
    <t>FIRINLI TR-3 35-20-L00091_955198651_955198651</t>
  </si>
  <si>
    <t>11.03.2022 08:25:49</t>
  </si>
  <si>
    <t>11.03.2022 16:49:25</t>
  </si>
  <si>
    <t>K-1664 35-04-K01664_99565511_99565511</t>
  </si>
  <si>
    <t>11.03.2022 18:05:27</t>
  </si>
  <si>
    <t>11.03.2022 20:51:11</t>
  </si>
  <si>
    <t>M-1185 35-04-M01185_A _47553642</t>
  </si>
  <si>
    <t>11.03.2022 10:32:07</t>
  </si>
  <si>
    <t>11.03.2022 14:01:27</t>
  </si>
  <si>
    <t>K-4013 35-04-K04013_99136063_99136063</t>
  </si>
  <si>
    <t>11.03.2022 06:07:50</t>
  </si>
  <si>
    <t>11.03.2022 08:46:22</t>
  </si>
  <si>
    <t>ÇUKURALTI M-53 35-25-M00088_955284599_955284599</t>
  </si>
  <si>
    <t>11.03.2022 14:48:37</t>
  </si>
  <si>
    <t>11.03.2022 18:02:48</t>
  </si>
  <si>
    <t>YEŞİLDERE KAZALLI TR-3 35-31-L00164_35-31-L00164_2364369</t>
  </si>
  <si>
    <t>11.03.2022 09:16:12</t>
  </si>
  <si>
    <t>11.03.2022 10:10:29</t>
  </si>
  <si>
    <t>K-4806 35-01-K04806_A_56379656_56379656</t>
  </si>
  <si>
    <t>11.03.2022 11:22:03</t>
  </si>
  <si>
    <t>11.03.2022 12:27:04</t>
  </si>
  <si>
    <t>ŞEYHDAVUTLAR TR-5 NAMAZGAH 45-79-M00496_A_56381569_56381569</t>
  </si>
  <si>
    <t>11.03.2022 17:29:16</t>
  </si>
  <si>
    <t>11.03.2022 22:09:24</t>
  </si>
  <si>
    <t>K-1664 35-04-K01664_99560451_99560451</t>
  </si>
  <si>
    <t>11.03.2022 10:37:44</t>
  </si>
  <si>
    <t>11.03.2022 18:50:53</t>
  </si>
  <si>
    <t>ZEYTİNKÖY KÖK 35-13-L00065_YONCAKÖY L05_2328209</t>
  </si>
  <si>
    <t>11.03.2022 10:14:23</t>
  </si>
  <si>
    <t>11.03.2022 13:50:00</t>
  </si>
  <si>
    <t>SARUHANLI TR-16 45-80-M00016_956560002_956560002</t>
  </si>
  <si>
    <t>11.03.2022 19:08:46</t>
  </si>
  <si>
    <t>11.03.2022 20:58:41</t>
  </si>
  <si>
    <t>M-1470 35-02-M01470_E_56364846_56364846</t>
  </si>
  <si>
    <t>11.03.2022 03:50:49</t>
  </si>
  <si>
    <t>11.03.2022 04:46:00</t>
  </si>
  <si>
    <t>SOFTALAR TR-1 45-75-M00207_B_56386590_56386590</t>
  </si>
  <si>
    <t>11.03.2022 16:40:48</t>
  </si>
  <si>
    <t>11.03.2022 17:06:16</t>
  </si>
  <si>
    <t>ÖZPINAR TR-1 45-79-M00547_945563036_945563036</t>
  </si>
  <si>
    <t>11.03.2022 07:59:35</t>
  </si>
  <si>
    <t>11.03.2022 09:49:29</t>
  </si>
  <si>
    <t>FOÇA TR-67 35-23-L00067_42041634_56395850_56395850</t>
  </si>
  <si>
    <t>11.03.2022 08:49:03</t>
  </si>
  <si>
    <t>11.03.2022 09:45:37</t>
  </si>
  <si>
    <t>K-4244 35-01-K04244_911399702_911399702</t>
  </si>
  <si>
    <t>11.03.2022 10:12:35</t>
  </si>
  <si>
    <t>11.03.2022 13:19:11</t>
  </si>
  <si>
    <t>11.03.2022 18:51:43</t>
  </si>
  <si>
    <t>12.03.2022 01:41:43</t>
  </si>
  <si>
    <t>11.03.2022 06:46:31</t>
  </si>
  <si>
    <t>11.03.2022 12:29:28</t>
  </si>
  <si>
    <t>M-1250 35-01-M01250_910899800_910899800</t>
  </si>
  <si>
    <t>11.03.2022 09:16:50</t>
  </si>
  <si>
    <t>11.03.2022 11:31:38</t>
  </si>
  <si>
    <t>M-3392(YATIRIM REZERVE) 35-03-M03392_912986615_912986615</t>
  </si>
  <si>
    <t>11.03.2022 11:05:35</t>
  </si>
  <si>
    <t>11.03.2022 18:10:46</t>
  </si>
  <si>
    <t>11.03.2022 01:07:11</t>
  </si>
  <si>
    <t>11.03.2022 03:28:22</t>
  </si>
  <si>
    <t>ÇAYBAŞI DM-1/19 35-26-M00182__81659529_81659529</t>
  </si>
  <si>
    <t>11.03.2022 12:24:21</t>
  </si>
  <si>
    <t>11.03.2022 13:20:38</t>
  </si>
  <si>
    <t>DM06/TR08 45-73-M00036_945671967_945671967</t>
  </si>
  <si>
    <t>11.03.2022 10:01:32</t>
  </si>
  <si>
    <t>11.03.2022 13:11:31</t>
  </si>
  <si>
    <t>SAİPALTI TR-1 35-21-L00101_953360189_953360189</t>
  </si>
  <si>
    <t>11.03.2022 17:56:27</t>
  </si>
  <si>
    <t>11.03.2022 21:24:59</t>
  </si>
  <si>
    <t>M-2425 35-04-M02425_912831197_912831197</t>
  </si>
  <si>
    <t>11.03.2022 15:02:38</t>
  </si>
  <si>
    <t>11.03.2022 21:13:19</t>
  </si>
  <si>
    <t>TR-17 35-19-L00017_956666978_956666978</t>
  </si>
  <si>
    <t>11.03.2022 13:36:50</t>
  </si>
  <si>
    <t>11.03.2022 14:45:19</t>
  </si>
  <si>
    <t>GÖRDES DM 45-75-M00050_HatBaşıAyırıcı_53135679 M09_53135679</t>
  </si>
  <si>
    <t>11.03.2022 07:50:00</t>
  </si>
  <si>
    <t>11.03.2022 10:15:34</t>
  </si>
  <si>
    <t>DOĞANPINAR TR-1 45-75-M00172_DIREK TIPI TRAFO HUCRESI H01_2086092</t>
  </si>
  <si>
    <t>11.03.2022 07:10:26</t>
  </si>
  <si>
    <t>11.03.2022 10:25:00</t>
  </si>
  <si>
    <t>K-473 35-01-K00473_911131016_911131016</t>
  </si>
  <si>
    <t>11.03.2022 10:32:20</t>
  </si>
  <si>
    <t>11.03.2022 12:12:29</t>
  </si>
  <si>
    <t>K-732 35-01-K00732_C_56367099_56367099</t>
  </si>
  <si>
    <t>11.03.2022 10:51:16</t>
  </si>
  <si>
    <t>11.03.2022 12:37:31</t>
  </si>
  <si>
    <t>ŞAMDANLAR TR-1 45-81-M00154_A_56399157_56399157</t>
  </si>
  <si>
    <t>11.03.2022 16:37:42</t>
  </si>
  <si>
    <t>11.03.2022 19:17:53</t>
  </si>
  <si>
    <t>KUŞÇULAR TR-9 35-19-M00221_956667752_956667752</t>
  </si>
  <si>
    <t>11.03.2022 17:35:04</t>
  </si>
  <si>
    <t>11.03.2022 20:13:48</t>
  </si>
  <si>
    <t>L-193 ESENEVLER 35-18-L00193_950442980_950442980</t>
  </si>
  <si>
    <t>11.03.2022 14:07:51</t>
  </si>
  <si>
    <t>11.03.2022 16:08:34</t>
  </si>
  <si>
    <t>TR-102 ZEYTİNALANI 35-19-L00102_956675223_956675223</t>
  </si>
  <si>
    <t>11.03.2022 00:02:11</t>
  </si>
  <si>
    <t>11.03.2022 02:33:35</t>
  </si>
  <si>
    <t>DM-12/TR-2 45-72-L00063_956497911_956497911</t>
  </si>
  <si>
    <t>11.03.2022 09:25:40</t>
  </si>
  <si>
    <t>11.03.2022 10:47:09</t>
  </si>
  <si>
    <t>M-2745 35-01-M02745_911960114_911960114</t>
  </si>
  <si>
    <t>11.03.2022 01:15:22</t>
  </si>
  <si>
    <t>11.03.2022 01:55:02</t>
  </si>
  <si>
    <t>DM-11/02 45-71-M00367_45-71-M00367_2369295</t>
  </si>
  <si>
    <t>11.03.2022 09:23:59</t>
  </si>
  <si>
    <t>11.03.2022 17:12:46</t>
  </si>
  <si>
    <t>K-1074 35-01-K01074_911380545_911380545</t>
  </si>
  <si>
    <t>11.03.2022 09:14:20</t>
  </si>
  <si>
    <t>11.03.2022 10:44:31</t>
  </si>
  <si>
    <t>M-2538 35-02-M02538_99337671_99337671</t>
  </si>
  <si>
    <t>11.03.2022 09:59:54</t>
  </si>
  <si>
    <t>11.03.2022 11:29:00</t>
  </si>
  <si>
    <t>ADİLOBA TR-3 45-80-M00158_45-80-M00158_2363801</t>
  </si>
  <si>
    <t>11.03.2022 09:12:27</t>
  </si>
  <si>
    <t>11.03.2022 17:35:18</t>
  </si>
  <si>
    <t>MENEMEN TR-85 35-28-L00085_HatBaşıAyırıcı_53133701 L01_53133701</t>
  </si>
  <si>
    <t>11.03.2022 15:48:43</t>
  </si>
  <si>
    <t>11.03.2022 19:03:51</t>
  </si>
  <si>
    <t>MERSİNDERE TR-3 45-78-L00475_45-78-L00475_2352831</t>
  </si>
  <si>
    <t>11.03.2022 13:48:15</t>
  </si>
  <si>
    <t>11.03.2022 14:50:56</t>
  </si>
  <si>
    <t>DİNDARLI TR-2 YEŞİLOVA 45-79-M00427_C_56401208_56401208</t>
  </si>
  <si>
    <t>11.03.2022 19:59:56</t>
  </si>
  <si>
    <t>11.03.2022 23:47:51</t>
  </si>
  <si>
    <t>ÖMÜR BELDESİ DM 35-14-M00120_M-42 M01_80640533</t>
  </si>
  <si>
    <t>11.03.2022 11:22:31</t>
  </si>
  <si>
    <t>11.03.2022 12:36:00</t>
  </si>
  <si>
    <t>DM-15/2 KEÇİLİKÖY 45-71-M00646_953211416_953211416</t>
  </si>
  <si>
    <t>11.03.2022 14:07:15</t>
  </si>
  <si>
    <t>11.03.2022 18:46:26</t>
  </si>
  <si>
    <t>GÖKEYÜP İKİOLUK MAH.TR-1 45-78-M00818_DIREK TIPI TRAFO HUCRESI H01_2110199</t>
  </si>
  <si>
    <t>11.03.2022 14:37:09</t>
  </si>
  <si>
    <t>11.03.2022 15:14:41</t>
  </si>
  <si>
    <t>Y. YAZAR SULAMA GRUBU TR 35-27-M00528_35-27-M00528_2366930</t>
  </si>
  <si>
    <t>11.03.2022 19:27:38</t>
  </si>
  <si>
    <t>11.03.2022 22:04:47</t>
  </si>
  <si>
    <t>M-1364 35-01-M01364_911348192_911348192</t>
  </si>
  <si>
    <t>11.03.2022 14:49:03</t>
  </si>
  <si>
    <t>11.03.2022 16:44:40</t>
  </si>
  <si>
    <t>EVRENOS TR-3 45-71-M01411_953175446_953175446</t>
  </si>
  <si>
    <t>11.03.2022 02:53:59</t>
  </si>
  <si>
    <t>11.03.2022 07:28:55</t>
  </si>
  <si>
    <t>TR-12 35-31-L00012_956590810_956590810</t>
  </si>
  <si>
    <t>11.03.2022 13:16:38</t>
  </si>
  <si>
    <t>11.03.2022 15:56:50</t>
  </si>
  <si>
    <t>TR-13 35-31-L00013_956593699_956593699</t>
  </si>
  <si>
    <t>11.03.2022 09:28:56</t>
  </si>
  <si>
    <t>11.03.2022 12:28:47</t>
  </si>
  <si>
    <t>YENİOBA KÖK 35-29-M00125_ÇIRPI M07_72190936</t>
  </si>
  <si>
    <t>11.03.2022 04:48:22</t>
  </si>
  <si>
    <t>11.03.2022 06:19:57</t>
  </si>
  <si>
    <t>M-2991 35-02-M02991_ H_77287681</t>
  </si>
  <si>
    <t>11.03.2022 17:39:09</t>
  </si>
  <si>
    <t>11.03.2022 21:55:25</t>
  </si>
  <si>
    <t>11.03.2022 07:39:34</t>
  </si>
  <si>
    <t>11.03.2022 09:10:11</t>
  </si>
  <si>
    <t>HALK EĞİTİMCİLER TR-1 35-30-M00341_35-30-M00341_2348013</t>
  </si>
  <si>
    <t>11.03.2022 11:52:22</t>
  </si>
  <si>
    <t>11.03.2022 13:40:56</t>
  </si>
  <si>
    <t>L-140 35-18-L00140_C_56371836_56371836</t>
  </si>
  <si>
    <t>11.03.2022 10:34:08</t>
  </si>
  <si>
    <t>11.03.2022 11:24:18</t>
  </si>
  <si>
    <t>11.03.2022 22:36:36</t>
  </si>
  <si>
    <t>12.03.2022 00:04:57</t>
  </si>
  <si>
    <t>KARA KIZLAR TR-2 35-26-M00510_35-26-M00510_2354557</t>
  </si>
  <si>
    <t>11.03.2022 17:38:52</t>
  </si>
  <si>
    <t>11.03.2022 18:53:58</t>
  </si>
  <si>
    <t>HELVACI TR-2 35-26-M01489_A_81281288_81281288</t>
  </si>
  <si>
    <t>11.03.2022 06:13:22</t>
  </si>
  <si>
    <t>11.03.2022 06:55:22</t>
  </si>
  <si>
    <t>11.03.2022 01:03:32</t>
  </si>
  <si>
    <t>11.03.2022 01:43:13</t>
  </si>
  <si>
    <t>TR-138 35-19-L00138_956669337_956669337</t>
  </si>
  <si>
    <t>11.03.2022 21:28:07</t>
  </si>
  <si>
    <t>11.03.2022 22:51:10</t>
  </si>
  <si>
    <t>L-19 35-14-L00019_7227868_56357446_56357446</t>
  </si>
  <si>
    <t>11.03.2022 19:10:54</t>
  </si>
  <si>
    <t>11.03.2022 19:28:53</t>
  </si>
  <si>
    <t>11.03.2022 14:50:39</t>
  </si>
  <si>
    <t>11.03.2022 16:10:27</t>
  </si>
  <si>
    <t>TR-6 35-26-M00006_11828879_56358573_56358573</t>
  </si>
  <si>
    <t>11.03.2022 02:03:28</t>
  </si>
  <si>
    <t>11.03.2022 02:40:51</t>
  </si>
  <si>
    <t>YUMUKLAR TR-1 45-86-M00233_45-86-M00233_2360009</t>
  </si>
  <si>
    <t>11.03.2022 13:05:41</t>
  </si>
  <si>
    <t>11.03.2022 14:10:02</t>
  </si>
  <si>
    <t>TR-3 (M-703) 35-30-M00703_DAĞITIM TRF TR-3 (M-703) M03_66046313</t>
  </si>
  <si>
    <t>11.03.2022 08:15:29</t>
  </si>
  <si>
    <t>11.03.2022 09:04:41</t>
  </si>
  <si>
    <t>11.03.2022 14:16:23</t>
  </si>
  <si>
    <t>11.03.2022 14:51:22</t>
  </si>
  <si>
    <t>HANPAŞA TR-2 45-72-M00574_B_65499282_65499282</t>
  </si>
  <si>
    <t>11.03.2022 08:57:05</t>
  </si>
  <si>
    <t>11.03.2022 12:21:12</t>
  </si>
  <si>
    <t>TR-11(M-711) 35-30-M00711_955297024_955297024</t>
  </si>
  <si>
    <t>11.03.2022 10:35:09</t>
  </si>
  <si>
    <t>11.03.2022 11:20:27</t>
  </si>
  <si>
    <t>YELKİ TR-20 35-10-L00020_ KÖYLER L03_50105689</t>
  </si>
  <si>
    <t>11.03.2022 17:04:25</t>
  </si>
  <si>
    <t>11.03.2022 17:38:19</t>
  </si>
  <si>
    <t>11.03.2022 21:03:28</t>
  </si>
  <si>
    <t>11.03.2022 21:46:01</t>
  </si>
  <si>
    <t>IRLAMAZ KÖK 45-83-L00153_DAĞITIM TRAFOSU - GÜNEY DM L04_72158566</t>
  </si>
  <si>
    <t>11.03.2022 10:07:02</t>
  </si>
  <si>
    <t>11.03.2022 10:26:27</t>
  </si>
  <si>
    <t>TR-6 45-78-L00802_953264761_953264761</t>
  </si>
  <si>
    <t>11.03.2022 12:36:25</t>
  </si>
  <si>
    <t>11.03.2022 14:16:49</t>
  </si>
  <si>
    <t>K-3045 35-02-K03045_912584636_912584636</t>
  </si>
  <si>
    <t>11.03.2022 16:52:37</t>
  </si>
  <si>
    <t>11.03.2022 19:36:13</t>
  </si>
  <si>
    <t>İĞDELİ TR-2 35-31-L00301_47810819_56353012_56353012</t>
  </si>
  <si>
    <t>11.03.2022 05:40:13</t>
  </si>
  <si>
    <t>11.03.2022 06:35:52</t>
  </si>
  <si>
    <t>YENMİŞ KÖK 35-27-M00366_HatBaşıAyırıcı_54697564 M06_54697564</t>
  </si>
  <si>
    <t>11.03.2022 07:32:19</t>
  </si>
  <si>
    <t>11.03.2022 10:24:26</t>
  </si>
  <si>
    <t>11.03.2022 08:09:45</t>
  </si>
  <si>
    <t>11.03.2022 08:48:18</t>
  </si>
  <si>
    <t>PANCAR TR-11 35-26-M01548_A_80052143_80052143</t>
  </si>
  <si>
    <t>11.03.2022 10:39:24</t>
  </si>
  <si>
    <t>11.03.2022 12:00:51</t>
  </si>
  <si>
    <t>11.03.2022 14:42:37</t>
  </si>
  <si>
    <t>11.03.2022 17:03:06</t>
  </si>
  <si>
    <t>TR-3 45-78-L00003_953248431_953248431</t>
  </si>
  <si>
    <t>11.03.2022 15:03:04</t>
  </si>
  <si>
    <t>11.03.2022 16:37:12</t>
  </si>
  <si>
    <t>MADEN KÖK 45-83-M00128_CAMBAZLI KÖK M04_47316672</t>
  </si>
  <si>
    <t>11.03.2022 11:20:00</t>
  </si>
  <si>
    <t>11.03.2022 11:51:00</t>
  </si>
  <si>
    <t>BADEMLER TR-2 35-19-L00297__81637345_81637345</t>
  </si>
  <si>
    <t>11.03.2022 09:50:01</t>
  </si>
  <si>
    <t>11.03.2022 10:49:27</t>
  </si>
  <si>
    <t>HASAN  TEKİN SULAMA GRUBU 35-29-M00358_B_56396298_56396298</t>
  </si>
  <si>
    <t>11.03.2022 15:38:13</t>
  </si>
  <si>
    <t>11.03.2022 17:34:18</t>
  </si>
  <si>
    <t>YAMANDERE TR-1 35-29-L00311_A_56400176_56400176</t>
  </si>
  <si>
    <t>11.03.2022 10:04:46</t>
  </si>
  <si>
    <t>11.03.2022 14:21:00</t>
  </si>
  <si>
    <t>KERPİÇLİK KÖYÜ TR-1 35-15-L00546_B_56406777_56406777</t>
  </si>
  <si>
    <t>11.03.2022 17:26:31</t>
  </si>
  <si>
    <t>11.03.2022 21:40:51</t>
  </si>
  <si>
    <t>TR-76 45-77-L00076_B_56395444_56395444</t>
  </si>
  <si>
    <t>11.03.2022 10:34:25</t>
  </si>
  <si>
    <t>11.03.2022 12:42:30</t>
  </si>
  <si>
    <t>HACIHALİLLER TR-1 KÖK 45-71-M00066_43141094_56393388_56393388</t>
  </si>
  <si>
    <t>11.03.2022 07:08:53</t>
  </si>
  <si>
    <t>11.03.2022 08:20:56</t>
  </si>
  <si>
    <t>11.03.2022 12:25:07</t>
  </si>
  <si>
    <t>11.03.2022 20:18:02</t>
  </si>
  <si>
    <t>11.03.2022 23:00:37</t>
  </si>
  <si>
    <t>12.03.2022 00:32:18</t>
  </si>
  <si>
    <t>11.03.2022 01:07:13</t>
  </si>
  <si>
    <t>11.03.2022 01:56:48</t>
  </si>
  <si>
    <t>11.03.2022 23:59:30</t>
  </si>
  <si>
    <t>12.03.2022 02:19:57</t>
  </si>
  <si>
    <t>L-245 35-18-L00245_950445912_950445912</t>
  </si>
  <si>
    <t>11.03.2022 15:17:11</t>
  </si>
  <si>
    <t>11.03.2022 16:54:58</t>
  </si>
  <si>
    <t>KARAHALİLLİ KÖK 35-20-L00087_SÖĞÜTÖREN DAĞLAR GRUBU L02_66504213</t>
  </si>
  <si>
    <t>11.03.2022 04:58:22</t>
  </si>
  <si>
    <t>11.03.2022 05:31:43</t>
  </si>
  <si>
    <t>K-138 GÖRECE 35-22-K00138_B_56368070_56368070</t>
  </si>
  <si>
    <t>11.03.2022 16:03:59</t>
  </si>
  <si>
    <t>11.03.2022 17:35:12</t>
  </si>
  <si>
    <t>L-97 35-18-L00097_C_56371789_56371789</t>
  </si>
  <si>
    <t>11.03.2022 20:55:43</t>
  </si>
  <si>
    <t>11.03.2022 22:09:37</t>
  </si>
  <si>
    <t>K-441 35-08-K00441_C c1b_5830361</t>
  </si>
  <si>
    <t>11.03.2022 11:24:08</t>
  </si>
  <si>
    <t>11.03.2022 15:20:37</t>
  </si>
  <si>
    <t>HORZUM ALAYAKA DEDEKAVAK TR-2 45-73-M00292_B_56387375_56387375</t>
  </si>
  <si>
    <t>11.03.2022 22:16:37</t>
  </si>
  <si>
    <t>12.03.2022 00:43:37</t>
  </si>
  <si>
    <t>K-511 35-01-K00511_910609345_910609345</t>
  </si>
  <si>
    <t>11.03.2022 11:48:41</t>
  </si>
  <si>
    <t>11.03.2022 13:21:54</t>
  </si>
  <si>
    <t>K-3027 35-10-K03027__72410806_72410806</t>
  </si>
  <si>
    <t>11.03.2022 07:23:48</t>
  </si>
  <si>
    <t>11.03.2022 09:23:44</t>
  </si>
  <si>
    <t>M-2517 35-02-M02517_98951858_98951858</t>
  </si>
  <si>
    <t>11.03.2022 12:30:26</t>
  </si>
  <si>
    <t>11.03.2022 14:32:52</t>
  </si>
  <si>
    <t>L-404 35-18-L00404_12144942 d1_5960115</t>
  </si>
  <si>
    <t>11.03.2022 15:01:48</t>
  </si>
  <si>
    <t>11.03.2022 21:22:44</t>
  </si>
  <si>
    <t>K-4375 35-04-K04375_B _49823317</t>
  </si>
  <si>
    <t>11.03.2022 17:39:40</t>
  </si>
  <si>
    <t>11.03.2022 20:00:44</t>
  </si>
  <si>
    <t>BEYOBA TR-15 45-72-M00418_B_56392977_56392977</t>
  </si>
  <si>
    <t>11.03.2022 09:04:02</t>
  </si>
  <si>
    <t>11.03.2022 09:42:36</t>
  </si>
  <si>
    <t>YENİ BAĞARASI TR-3 35-23-M00209_35-23-M00209_2373217</t>
  </si>
  <si>
    <t>11.03.2022 00:22:12</t>
  </si>
  <si>
    <t>11.03.2022 01:56:09</t>
  </si>
  <si>
    <t>TİRE İM-DM-1 35-29-A00001_GÖKÇEN-1 M07_2059508</t>
  </si>
  <si>
    <t>11.03.2022 10:41:20</t>
  </si>
  <si>
    <t>11.03.2022 11:01:43</t>
  </si>
  <si>
    <t>11.03.2022 08:34:02</t>
  </si>
  <si>
    <t>11.03.2022 10:02:27</t>
  </si>
  <si>
    <t>L-264 ŞİFNE CAD. SONU 35-18-L00264_950450539_950450539</t>
  </si>
  <si>
    <t>11.03.2022 21:30:31</t>
  </si>
  <si>
    <t>11.03.2022 23:53:29</t>
  </si>
  <si>
    <t>M-2898 35-02-M02898_910009096_910009096</t>
  </si>
  <si>
    <t>11.03.2022 22:50:57</t>
  </si>
  <si>
    <t>12.03.2022 00:36:55</t>
  </si>
  <si>
    <t>GÖKÇEN DM 35-29-M00123_ASMALIK M12_2104355</t>
  </si>
  <si>
    <t>11.03.2022 16:17:20</t>
  </si>
  <si>
    <t>11.03.2022 16:55:02</t>
  </si>
  <si>
    <t>MURADİYE TR-4/1 45-71-M02426_95000023930_95000023930</t>
  </si>
  <si>
    <t>11.03.2022 08:58:36</t>
  </si>
  <si>
    <t>11.03.2022 17:01:16</t>
  </si>
  <si>
    <t>L-298 35-18-L00298_950458834_950458834</t>
  </si>
  <si>
    <t>11.03.2022 14:13:25</t>
  </si>
  <si>
    <t>11.03.2022 20:39:20</t>
  </si>
  <si>
    <t>11.03.2022 07:45:22</t>
  </si>
  <si>
    <t>11.03.2022 11:18:29</t>
  </si>
  <si>
    <t>ÇANDARLI TR-7 35-30-M00007_955324053_955324053</t>
  </si>
  <si>
    <t>11.03.2022 10:13:14</t>
  </si>
  <si>
    <t>11.03.2022 12:49:23</t>
  </si>
  <si>
    <t>TR-1-4/3 ANIRGANKAYA 35-20-L00031_955189811_955189811</t>
  </si>
  <si>
    <t>11.03.2022 07:19:03</t>
  </si>
  <si>
    <t>MECİDİYE TR-3 45-72-L00576_45-72-L00576_2350894</t>
  </si>
  <si>
    <t>11.03.2022 17:29:03</t>
  </si>
  <si>
    <t>11.03.2022 18:14:09</t>
  </si>
  <si>
    <t>KESİKKÖY DM 35-28-M00309_HatBaşıAyırıcı_53133597 M06_53133597</t>
  </si>
  <si>
    <t>11.03.2022 08:18:38</t>
  </si>
  <si>
    <t>11.03.2022 09:37:26</t>
  </si>
  <si>
    <t>TR-1-4/2 DEMİRCİLİK KABİN 35-20-L00026_955197138_955197138</t>
  </si>
  <si>
    <t>11.03.2022 10:25:28</t>
  </si>
  <si>
    <t>11.03.2022 12:48:10</t>
  </si>
  <si>
    <t>11.03.2022 05:47:06</t>
  </si>
  <si>
    <t>11.03.2022 08:12:29</t>
  </si>
  <si>
    <t>11.03.2022 09:56:44</t>
  </si>
  <si>
    <t>11.03.2022 17:19:31</t>
  </si>
  <si>
    <t>11.03.2022 22:40:25</t>
  </si>
  <si>
    <t>12.03.2022 00:59:31</t>
  </si>
  <si>
    <t>11.03.2022 00:41:22</t>
  </si>
  <si>
    <t>11.03.2022 03:43:47</t>
  </si>
  <si>
    <t>L-370 TOLGÖRGÜN SİTESİ 35-18-L00370_11848853_60982898_60982898</t>
  </si>
  <si>
    <t>11.03.2022 13:00:00</t>
  </si>
  <si>
    <t>11.03.2022 14:05:27</t>
  </si>
  <si>
    <t>İZSU ARIKBAŞI İÇME SUYU 35-20-L00222Ö_DIREK TIPI TRAFO HUCRESI H01_2049527</t>
  </si>
  <si>
    <t>11.03.2022 20:48:01</t>
  </si>
  <si>
    <t>11.03.2022 22:01:24</t>
  </si>
  <si>
    <t>M-646 35-09-M00646_97813473_97813473</t>
  </si>
  <si>
    <t>11.03.2022 00:45:52</t>
  </si>
  <si>
    <t>11.03.2022 06:34:37</t>
  </si>
  <si>
    <t>YELKİ TR-20 35-10-L00020_HatBaşıAyırıcı_53138138 L03_53138138</t>
  </si>
  <si>
    <t>11.03.2022 14:05:51</t>
  </si>
  <si>
    <t>11.03.2022 17:25:25</t>
  </si>
  <si>
    <t>AĞAÇ İŞLERİ TR-8 35-22-M00144_A_56371195_56371195</t>
  </si>
  <si>
    <t>11.03.2022 14:41:05</t>
  </si>
  <si>
    <t>11.03.2022 18:14:12</t>
  </si>
  <si>
    <t>TR-290 35-19-M00465_956669276_956669276</t>
  </si>
  <si>
    <t>11.03.2022 21:40:49</t>
  </si>
  <si>
    <t>11.03.2022 23:18:38</t>
  </si>
  <si>
    <t>HAVAOĞLU AHBAPLAR TR-1 45-81-M00072_A_56400876_56400876</t>
  </si>
  <si>
    <t>11.03.2022 15:44:17</t>
  </si>
  <si>
    <t>11.03.2022 17:47:06</t>
  </si>
  <si>
    <t>TR-113 ZEYTİNALANI 35-19-L00113_956678974_956678974</t>
  </si>
  <si>
    <t>11.03.2022 11:00:16</t>
  </si>
  <si>
    <t>11.03.2022 12:52:02</t>
  </si>
  <si>
    <t>M-1624 35-02-M01624_915124832_915124832</t>
  </si>
  <si>
    <t>11.03.2022 18:28:46</t>
  </si>
  <si>
    <t>11.03.2022 22:56:14</t>
  </si>
  <si>
    <t>KARAHALİLLİ TR-1 35-20-L00350_7257204_56381145_56381145</t>
  </si>
  <si>
    <t>11.03.2022 09:10:12</t>
  </si>
  <si>
    <t>11.03.2022 11:09:33</t>
  </si>
  <si>
    <t>K-1144 35-04-K01144_35-04-K01144_2371460</t>
  </si>
  <si>
    <t>11.03.2022 03:11:08</t>
  </si>
  <si>
    <t>11.03.2022 05:08:16</t>
  </si>
  <si>
    <t>BEKİRLER TR-1 45-72-L00357_B_56394736_56394736</t>
  </si>
  <si>
    <t>11.03.2022 09:26:38</t>
  </si>
  <si>
    <t>11.03.2022 10:04:42</t>
  </si>
  <si>
    <t>M-2491 YENİ EREM KONUTLARI 35-10-M02491_A A01_80831592</t>
  </si>
  <si>
    <t>11.03.2022 13:19:45</t>
  </si>
  <si>
    <t>11.03.2022 19:17:37</t>
  </si>
  <si>
    <t>11.03.2022 12:32:18</t>
  </si>
  <si>
    <t>11.03.2022 16:47:34</t>
  </si>
  <si>
    <t>MÜTEVELLİ TR-2 45-80-M00101_A_56389044_56389044</t>
  </si>
  <si>
    <t>11.03.2022 08:21:47</t>
  </si>
  <si>
    <t>11.03.2022 10:00:23</t>
  </si>
  <si>
    <t>11.03.2022 07:35:23</t>
  </si>
  <si>
    <t>11.03.2022 09:45:09</t>
  </si>
  <si>
    <t>KAYALIOĞLU KÖK 45-72-L00070_KAYALIOĞLU ÇIKIŞ L01_66592886</t>
  </si>
  <si>
    <t>11.03.2022 09:05:53</t>
  </si>
  <si>
    <t>11.03.2022 17:05:44</t>
  </si>
  <si>
    <t>SANCAKLI BOZKÖY TR-8 45-71-M00501_43130337_56392374_56392374</t>
  </si>
  <si>
    <t>11.03.2022 12:16:42</t>
  </si>
  <si>
    <t>11.03.2022 16:56:09</t>
  </si>
  <si>
    <t>K-155 35-02-K00155_35-02-K00155_2374930</t>
  </si>
  <si>
    <t>11.03.2022 19:29:05</t>
  </si>
  <si>
    <t>11.03.2022 22:11:00</t>
  </si>
  <si>
    <t>L-211 35-18-L00211_95000151232_95000151232</t>
  </si>
  <si>
    <t>11.03.2022 08:43:28</t>
  </si>
  <si>
    <t>11.03.2022 10:59:42</t>
  </si>
  <si>
    <t>ÇOBANLAR SUBATAN TR-1 35-15-L00358_35-15-L00358_2365314</t>
  </si>
  <si>
    <t>11.03.2022 06:32:16</t>
  </si>
  <si>
    <t>11.03.2022 11:39:04</t>
  </si>
  <si>
    <t>ÇOBANLAR SUBATAN TR-1 35-15-L00358_B_56371078_56371078</t>
  </si>
  <si>
    <t>11.03.2022 16:08:55</t>
  </si>
  <si>
    <t>11.03.2022 19:32:28</t>
  </si>
  <si>
    <t>YENİ ŞAKRAN TR-1 35-17-M00201_B_56355388_56355388</t>
  </si>
  <si>
    <t>11.03.2022 09:20:51</t>
  </si>
  <si>
    <t>11.03.2022 10:47:56</t>
  </si>
  <si>
    <t>11.03.2022 09:18:00</t>
  </si>
  <si>
    <t>11.03.2022 17:21:21</t>
  </si>
  <si>
    <t>11.03.2022 22:36:56</t>
  </si>
  <si>
    <t>12.03.2022 00:23:06</t>
  </si>
  <si>
    <t>12.03.2022 22:42:28</t>
  </si>
  <si>
    <t>12.03.2022 23:26:22</t>
  </si>
  <si>
    <t>12.03.2022 12:32:45</t>
  </si>
  <si>
    <t>12.03.2022 15:54:18</t>
  </si>
  <si>
    <t>KERPİÇLİK KÖYÜ TR-1 35-15-L00546_C_56398716_56398716</t>
  </si>
  <si>
    <t>12.03.2022 11:23:03</t>
  </si>
  <si>
    <t>12.03.2022 12:36:16</t>
  </si>
  <si>
    <t>K-4156 35-02-K04156_TRAFO K01_2312968</t>
  </si>
  <si>
    <t>12.03.2022 23:49:43</t>
  </si>
  <si>
    <t>13.03.2022 01:39:10</t>
  </si>
  <si>
    <t>M-999 35-09-M00999_97651914_97651914</t>
  </si>
  <si>
    <t>12.03.2022 10:04:29</t>
  </si>
  <si>
    <t>12.03.2022 11:29:55</t>
  </si>
  <si>
    <t>BEYOBA TR-5 45-72-M00423_B_56394327_56394327</t>
  </si>
  <si>
    <t>12.03.2022 14:17:58</t>
  </si>
  <si>
    <t>12.03.2022 15:08:44</t>
  </si>
  <si>
    <t>KEMALPAŞA TM 35-27-A00002_KEMALPAŞA-1 M06_2306690</t>
  </si>
  <si>
    <t>12.03.2022 17:12:17</t>
  </si>
  <si>
    <t>12.03.2022 18:51:55</t>
  </si>
  <si>
    <t>L-284 İMAMOĞLU TRAFO 35-18-L00284_950456479_950456479</t>
  </si>
  <si>
    <t>12.03.2022 14:18:02</t>
  </si>
  <si>
    <t>12.03.2022 22:14:13</t>
  </si>
  <si>
    <t>ALÇUK TM 35-17-A00001_HatBaşıAyırıcı_53133535 M30_53133535</t>
  </si>
  <si>
    <t>12.03.2022 09:03:48</t>
  </si>
  <si>
    <t>12.03.2022 11:40:12</t>
  </si>
  <si>
    <t>KAYACIK DEREMAHALLE TR-1 45-75-M00214_C_56387802_56387802</t>
  </si>
  <si>
    <t>12.03.2022 08:58:34</t>
  </si>
  <si>
    <t>12.03.2022 10:50:57</t>
  </si>
  <si>
    <t>SARUHANLI TR-20 45-80-M00020_956560989_956560989</t>
  </si>
  <si>
    <t>12.03.2022 12:55:00</t>
  </si>
  <si>
    <t>12.03.2022 15:44:05</t>
  </si>
  <si>
    <t>ZEYTİNDAĞ TR-4 35-16-M00006_95001207881_95001207881</t>
  </si>
  <si>
    <t>12.03.2022 08:37:27</t>
  </si>
  <si>
    <t>12.03.2022 10:04:31</t>
  </si>
  <si>
    <t>TAYTAN BEZİRGANLI TR-2 45-78-M00267_A_83620366_83620366</t>
  </si>
  <si>
    <t>12.03.2022 12:14:00</t>
  </si>
  <si>
    <t>12.03.2022 13:33:47</t>
  </si>
  <si>
    <t>TAHTALI TM 35-22-A00001_GÜMÜLDÜR-1 M05_2307932</t>
  </si>
  <si>
    <t>12.03.2022 10:42:50</t>
  </si>
  <si>
    <t>12.03.2022 17:28:39</t>
  </si>
  <si>
    <t>SÜTÇÜLER TR-2 35-27-M00406__73049815_73049815</t>
  </si>
  <si>
    <t>12.03.2022 19:07:09</t>
  </si>
  <si>
    <t>12.03.2022 20:17:18</t>
  </si>
  <si>
    <t>K-2414 35-01-K02414_910430200_910430200</t>
  </si>
  <si>
    <t>12.03.2022 11:13:36</t>
  </si>
  <si>
    <t>12.03.2022 11:45:30</t>
  </si>
  <si>
    <t>İLYASLAR TR-7 45-76-M00097_955252477_955252477</t>
  </si>
  <si>
    <t>12.03.2022 10:36:07</t>
  </si>
  <si>
    <t>12.03.2022 12:30:03</t>
  </si>
  <si>
    <t>L-269 35-18-L00269_950445239_950445239</t>
  </si>
  <si>
    <t>12.03.2022 12:34:29</t>
  </si>
  <si>
    <t>12.03.2022 14:09:06</t>
  </si>
  <si>
    <t>MENEMEN TR-81 35-28-M00681_D_56366511_56366511</t>
  </si>
  <si>
    <t>12.03.2022 11:41:48</t>
  </si>
  <si>
    <t>12.03.2022 17:30:57</t>
  </si>
  <si>
    <t>YENİFOÇA TR-37 35-23-M00037_950417339_950417339</t>
  </si>
  <si>
    <t>12.03.2022 09:52:32</t>
  </si>
  <si>
    <t>12.03.2022 11:14:30</t>
  </si>
  <si>
    <t>L-321 35-18-L00321_7096728 a1b_5934341</t>
  </si>
  <si>
    <t>12.03.2022 13:41:00</t>
  </si>
  <si>
    <t>12.03.2022 13:56:12</t>
  </si>
  <si>
    <t>MORDOĞAN TR-1 35-21-L00201_953357125_953357125</t>
  </si>
  <si>
    <t>12.03.2022 15:20:37</t>
  </si>
  <si>
    <t>12.03.2022 16:58:16</t>
  </si>
  <si>
    <t>12.03.2022 09:30:46</t>
  </si>
  <si>
    <t>12.03.2022 17:18:45</t>
  </si>
  <si>
    <t>ÇAMÖNÜ TR-1 35-22-M00165_955283459_955283459</t>
  </si>
  <si>
    <t>12.03.2022 15:30:40</t>
  </si>
  <si>
    <t>12.03.2022 18:25:25</t>
  </si>
  <si>
    <t>M-997 35-03-M00997_910468859_910468859</t>
  </si>
  <si>
    <t>12.03.2022 13:51:49</t>
  </si>
  <si>
    <t>12.03.2022 18:11:16</t>
  </si>
  <si>
    <t>12.03.2022 14:21:49</t>
  </si>
  <si>
    <t>12.03.2022 14:58:37</t>
  </si>
  <si>
    <t>K-2 35-01-K00002_D_56377435_56377435</t>
  </si>
  <si>
    <t>12.03.2022 21:22:39</t>
  </si>
  <si>
    <t>13.03.2022 01:24:07</t>
  </si>
  <si>
    <t>ÇAPAKLI KÖK 45-78-M01161_HatBaşıAyırıcı_53139033 M07_53139033</t>
  </si>
  <si>
    <t>12.03.2022 09:42:00</t>
  </si>
  <si>
    <t>12.03.2022 10:47:19</t>
  </si>
  <si>
    <t>MANDALLI TR-1 45-84-M00020_9073736_56403570_56403570</t>
  </si>
  <si>
    <t>12.03.2022 11:22:45</t>
  </si>
  <si>
    <t>12.03.2022 11:50:14</t>
  </si>
  <si>
    <t>K-4468 35-01-K04468_912069570_912069570</t>
  </si>
  <si>
    <t>12.03.2022 21:06:21</t>
  </si>
  <si>
    <t>12.03.2022 21:51:26</t>
  </si>
  <si>
    <t>K-2984 35-03-K02984_911065753_911065753</t>
  </si>
  <si>
    <t>12.03.2022 16:27:00</t>
  </si>
  <si>
    <t>12.03.2022 18:41:29</t>
  </si>
  <si>
    <t>K-4753 35-01-K04753_35-01-K04753_2371830</t>
  </si>
  <si>
    <t>12.03.2022 16:00:31</t>
  </si>
  <si>
    <t>12.03.2022 16:53:48</t>
  </si>
  <si>
    <t>12.03.2022 21:53:22</t>
  </si>
  <si>
    <t>13.03.2022 00:13:58</t>
  </si>
  <si>
    <t>M-3337 35-04-M03337_99782222_99782222</t>
  </si>
  <si>
    <t>12.03.2022 07:41:25</t>
  </si>
  <si>
    <t>12.03.2022 09:06:50</t>
  </si>
  <si>
    <t>GÖRECE M-354 35-22-M00354_10857452_56370445_56370445</t>
  </si>
  <si>
    <t>12.03.2022 13:13:00</t>
  </si>
  <si>
    <t>12.03.2022 17:51:24</t>
  </si>
  <si>
    <t>M-1944 35-04-M01944_A_65514040_65514040</t>
  </si>
  <si>
    <t>12.03.2022 19:15:14</t>
  </si>
  <si>
    <t>12.03.2022 20:49:04</t>
  </si>
  <si>
    <t>12.03.2022 22:44:55</t>
  </si>
  <si>
    <t>13.03.2022 01:29:02</t>
  </si>
  <si>
    <t>ÖREN TR7 35-27-L00216_98934212_98934212</t>
  </si>
  <si>
    <t>12.03.2022 12:52:37</t>
  </si>
  <si>
    <t>12.03.2022 18:39:45</t>
  </si>
  <si>
    <t>TR-2 (MENDERES YANI KABİN) 35-32-L00002_DEĞİRMENCİ SÜT ÜRÜNLERİ L01_2045500</t>
  </si>
  <si>
    <t>12.03.2022 09:00:05</t>
  </si>
  <si>
    <t>12.03.2022 17:23:45</t>
  </si>
  <si>
    <t>KAMİL ATMACA SULAMA GRUBU 35-29-M00256_B_56377093_56377093</t>
  </si>
  <si>
    <t>12.03.2022 17:12:32</t>
  </si>
  <si>
    <t>12.03.2022 18:01:35</t>
  </si>
  <si>
    <t>TR-97 ERENLER 35-26-M00097_5681270_60982688_60982688</t>
  </si>
  <si>
    <t>12.03.2022 21:54:13</t>
  </si>
  <si>
    <t>12.03.2022 22:31:30</t>
  </si>
  <si>
    <t>GÜLBAHÇE TR-8 35-19-L00268_B_56376343_56376343</t>
  </si>
  <si>
    <t>12.03.2022 01:25:23</t>
  </si>
  <si>
    <t>12.03.2022 04:56:21</t>
  </si>
  <si>
    <t>M-1180 35-04-M01180_A_56380648_56380648</t>
  </si>
  <si>
    <t>12.03.2022 09:13:15</t>
  </si>
  <si>
    <t>12.03.2022 13:30:42</t>
  </si>
  <si>
    <t>TR-65 35-30-L00065_963044636_963044636</t>
  </si>
  <si>
    <t>12.03.2022 17:07:55</t>
  </si>
  <si>
    <t>12.03.2022 18:28:01</t>
  </si>
  <si>
    <t>TR-141 35-15-M00141_950367793_950367793</t>
  </si>
  <si>
    <t>12.03.2022 12:04:01</t>
  </si>
  <si>
    <t>12.03.2022 13:44:52</t>
  </si>
  <si>
    <t>BATTALMUSTAFA TR-1 45-77-L00204_A_56385264_56385264</t>
  </si>
  <si>
    <t>12.03.2022 14:57:38</t>
  </si>
  <si>
    <t>12.03.2022 17:46:18</t>
  </si>
  <si>
    <t>DİLEK TR-1 45-80-M02949_45-80-M02949_84167011</t>
  </si>
  <si>
    <t>12.03.2022 18:25:28</t>
  </si>
  <si>
    <t>12.03.2022 19:23:03</t>
  </si>
  <si>
    <t>12.03.2022 19:30:02</t>
  </si>
  <si>
    <t>12.03.2022 20:52:25</t>
  </si>
  <si>
    <t>TR-13 35-16-L00013_953318666_953318666</t>
  </si>
  <si>
    <t>12.03.2022 12:57:32</t>
  </si>
  <si>
    <t>12.03.2022 14:08:01</t>
  </si>
  <si>
    <t>KOZBEYLİ TR-4 35-23-M00073_35-23-M00073_2367827</t>
  </si>
  <si>
    <t>12.03.2022 18:16:53</t>
  </si>
  <si>
    <t>12.03.2022 19:23:28</t>
  </si>
  <si>
    <t>GÜNEYDAMLARI TR-5 KILLILAR 45-79-M00220_A_56400508_56400508</t>
  </si>
  <si>
    <t>12.03.2022 09:49:32</t>
  </si>
  <si>
    <t>12.03.2022 11:04:52</t>
  </si>
  <si>
    <t>ADALA TR-2 45-78-M00289_953283157_953283157</t>
  </si>
  <si>
    <t>12.03.2022 12:20:12</t>
  </si>
  <si>
    <t>12.03.2022 13:00:10</t>
  </si>
  <si>
    <t>ULAMIŞ KAPIKÖY 35-14-L00305_ L03_2061454</t>
  </si>
  <si>
    <t>12.03.2022 01:40:15</t>
  </si>
  <si>
    <t>12.03.2022 02:36:00</t>
  </si>
  <si>
    <t>12.03.2022 09:24:42</t>
  </si>
  <si>
    <t>12.03.2022 10:41:39</t>
  </si>
  <si>
    <t>TR-65 35-30-L00065_43006571_56397631_56397631</t>
  </si>
  <si>
    <t>12.03.2022 17:25:06</t>
  </si>
  <si>
    <t>12.03.2022 19:05:18</t>
  </si>
  <si>
    <t>DM-25/14 45-71-M00053_953215672_953215672</t>
  </si>
  <si>
    <t>12.03.2022 18:50:16</t>
  </si>
  <si>
    <t>12.03.2022 19:16:40</t>
  </si>
  <si>
    <t>K-1864 35-09-K01864_97654713_97654713</t>
  </si>
  <si>
    <t>12.03.2022 21:24:49</t>
  </si>
  <si>
    <t>12.03.2022 21:42:58</t>
  </si>
  <si>
    <t>KESKİNOĞLU KESİMHANE KÖK 45-72-M00096_KESKİNOĞLU M04_66563353</t>
  </si>
  <si>
    <t>12.03.2022 10:40:22</t>
  </si>
  <si>
    <t>12.03.2022 10:50:14</t>
  </si>
  <si>
    <t>TEKELİ TR-2 35-22-M00232_955254855_955254855</t>
  </si>
  <si>
    <t>12.03.2022 16:02:09</t>
  </si>
  <si>
    <t>12.03.2022 17:08:56</t>
  </si>
  <si>
    <t>TR-40 35-22-M00040_955284926_955284926</t>
  </si>
  <si>
    <t>12.03.2022 15:05:05</t>
  </si>
  <si>
    <t>12.03.2022 15:45:19</t>
  </si>
  <si>
    <t>KARAKURT TR-2 45-76-M00090_955238864_955238864</t>
  </si>
  <si>
    <t>12.03.2022 15:44:14</t>
  </si>
  <si>
    <t>12.03.2022 17:08:26</t>
  </si>
  <si>
    <t>YENİFOÇA TR-18 35-23-M00018_950425599_950425599</t>
  </si>
  <si>
    <t>12.03.2022 11:33:25</t>
  </si>
  <si>
    <t>12.03.2022 13:09:52</t>
  </si>
  <si>
    <t>K-879 35-01-K00879_35-01-K00879_65659507</t>
  </si>
  <si>
    <t>12.03.2022 09:03:00</t>
  </si>
  <si>
    <t>12.03.2022 09:54:15</t>
  </si>
  <si>
    <t>TR-29 YILDIZ AKYOKUŞ 45-81-M00029_A_56401213_56401213</t>
  </si>
  <si>
    <t>12.03.2022 08:09:52</t>
  </si>
  <si>
    <t>12.03.2022 10:52:42</t>
  </si>
  <si>
    <t>M-3176(YATIRIM REZERVE) 35-03-M03176_967144374_967144374</t>
  </si>
  <si>
    <t>12.03.2022 10:32:51</t>
  </si>
  <si>
    <t>12.03.2022 14:54:04</t>
  </si>
  <si>
    <t>DM-1/14-C 45-71-M00038_953216750_953216750</t>
  </si>
  <si>
    <t>12.03.2022 10:38:12</t>
  </si>
  <si>
    <t>12.03.2022 11:20:22</t>
  </si>
  <si>
    <t>AYASKENT TARIMSAL SULAMA TR-6 35-16-M00289_95000646398_95000646398</t>
  </si>
  <si>
    <t>12.03.2022 13:23:32</t>
  </si>
  <si>
    <t>12.03.2022 14:19:00</t>
  </si>
  <si>
    <t>PAYAMLI M-23 35-25-M00190_95001305068_95001305068</t>
  </si>
  <si>
    <t>12.03.2022 12:36:38</t>
  </si>
  <si>
    <t>12.03.2022 13:47:43</t>
  </si>
  <si>
    <t>TR-114 35-15-M00114_950382719_950382719</t>
  </si>
  <si>
    <t>12.03.2022 10:07:26</t>
  </si>
  <si>
    <t>12.03.2022 14:01:37</t>
  </si>
  <si>
    <t>TR-121 ZEYTİNALANI 35-19-L00121_956671966_956671966</t>
  </si>
  <si>
    <t>12.03.2022 20:11:32</t>
  </si>
  <si>
    <t>12.03.2022 22:14:19</t>
  </si>
  <si>
    <t>12.03.2022 09:30:50</t>
  </si>
  <si>
    <t>12.03.2022 10:09:49</t>
  </si>
  <si>
    <t>12.03.2022 09:10:23</t>
  </si>
  <si>
    <t>12.03.2022 17:03:37</t>
  </si>
  <si>
    <t>HACIHALİLLER TR-1 KÖK 45-71-M00066_45-71-M00066_72238432</t>
  </si>
  <si>
    <t>12.03.2022 21:52:32</t>
  </si>
  <si>
    <t>12.03.2022 22:23:07</t>
  </si>
  <si>
    <t>K-2950 35-03-K02950__79304892_79304892</t>
  </si>
  <si>
    <t>12.03.2022 06:33:46</t>
  </si>
  <si>
    <t>12.03.2022 09:01:03</t>
  </si>
  <si>
    <t>MENEMEN TR-80 35-28-M00680_953374633_953374633</t>
  </si>
  <si>
    <t>12.03.2022 09:09:58</t>
  </si>
  <si>
    <t>12.03.2022 10:12:51</t>
  </si>
  <si>
    <t>TR-24 35-31-L00024_956593872_956593872</t>
  </si>
  <si>
    <t>12.03.2022 10:40:26</t>
  </si>
  <si>
    <t>12.03.2022 13:37:41</t>
  </si>
  <si>
    <t>TR-57 (YATIRIM REZERVE) 35-27-M00990_ H_43152739</t>
  </si>
  <si>
    <t>12.03.2022 12:32:38</t>
  </si>
  <si>
    <t>12.03.2022 13:29:22</t>
  </si>
  <si>
    <t>İĞDELİ TR-2 35-31-L00301_47810662_56353084_56353084</t>
  </si>
  <si>
    <t>12.03.2022 21:46:41</t>
  </si>
  <si>
    <t>13.03.2022 02:20:18</t>
  </si>
  <si>
    <t>K-471 35-02-K00471_99993950_99993950</t>
  </si>
  <si>
    <t>12.03.2022 18:33:57</t>
  </si>
  <si>
    <t>12.03.2022 19:36:57</t>
  </si>
  <si>
    <t>ASARLIK TR-17 35-28-M00173_A TR17-A2b_5798583</t>
  </si>
  <si>
    <t>12.03.2022 14:16:20</t>
  </si>
  <si>
    <t>12.03.2022 15:42:59</t>
  </si>
  <si>
    <t>TR-11(M-711) 35-30-M00711_A A01_83626351</t>
  </si>
  <si>
    <t>12.03.2022 19:35:22</t>
  </si>
  <si>
    <t>12.03.2022 20:08:06</t>
  </si>
  <si>
    <t>HACIALİLER ORTAHAN TR-2 45-73-M00725_945644606_945644606</t>
  </si>
  <si>
    <t>12.03.2022 16:17:52</t>
  </si>
  <si>
    <t>12.03.2022 18:39:49</t>
  </si>
  <si>
    <t>MORALILAR İM 45-72-A00002_HatBaşıAyırıcı_53140014 L03_53140014</t>
  </si>
  <si>
    <t>12.03.2022 09:31:23</t>
  </si>
  <si>
    <t>12.03.2022 17:18:22</t>
  </si>
  <si>
    <t>YENİOBA KÖK 35-29-M00125_YENİÇİFTLİK M05_72191062</t>
  </si>
  <si>
    <t>12.03.2022 21:01:28</t>
  </si>
  <si>
    <t>12.03.2022 22:41:27</t>
  </si>
  <si>
    <t>12.03.2022 09:10:16</t>
  </si>
  <si>
    <t>12.03.2022 13:05:00</t>
  </si>
  <si>
    <t>EYKO TR-2 35-30-M00028_955321922_955321922</t>
  </si>
  <si>
    <t>12.03.2022 11:50:26</t>
  </si>
  <si>
    <t>12.03.2022 14:39:09</t>
  </si>
  <si>
    <t>12.03.2022 13:10:48</t>
  </si>
  <si>
    <t>12.03.2022 20:05:30</t>
  </si>
  <si>
    <t>K-4468 35-01-K04468_911560657_911560657</t>
  </si>
  <si>
    <t>12.03.2022 18:32:07</t>
  </si>
  <si>
    <t>12.03.2022 20:20:00</t>
  </si>
  <si>
    <t>L-309 35-18-L00309_950456146_950456146</t>
  </si>
  <si>
    <t>12.03.2022 13:49:42</t>
  </si>
  <si>
    <t>12.03.2022 19:33:59</t>
  </si>
  <si>
    <t>HİSAR TR-2 35-31-L00119_47996460_56397703_56397703</t>
  </si>
  <si>
    <t>12.03.2022 09:39:15</t>
  </si>
  <si>
    <t>12.03.2022 14:08:02</t>
  </si>
  <si>
    <t>MEDAR TR-8 45-72-L00285_956518410_956518410</t>
  </si>
  <si>
    <t>12.03.2022 18:04:03</t>
  </si>
  <si>
    <t>12.03.2022 19:07:19</t>
  </si>
  <si>
    <t>M-986 35-03-M00986_910273473_910273473</t>
  </si>
  <si>
    <t>12.03.2022 12:43:59</t>
  </si>
  <si>
    <t>12.03.2022 15:54:08</t>
  </si>
  <si>
    <t>ALAŞARLI TR-2 35-15-L00194_950359724_950359724</t>
  </si>
  <si>
    <t>12.03.2022 23:27:32</t>
  </si>
  <si>
    <t>13.03.2022 01:15:29</t>
  </si>
  <si>
    <t>L-262 ÇİÇEKÇİ PARKI 35-18-L00262_950450585_950450585</t>
  </si>
  <si>
    <t>12.03.2022 12:12:24</t>
  </si>
  <si>
    <t>12.03.2022 14:48:44</t>
  </si>
  <si>
    <t>M-3336 35-04-M03336_913782003_913782003</t>
  </si>
  <si>
    <t>12.03.2022 17:18:17</t>
  </si>
  <si>
    <t>12.03.2022 19:17:06</t>
  </si>
  <si>
    <t>K-855 35-01-K00855_910549871_910549871</t>
  </si>
  <si>
    <t>12.03.2022 10:11:24</t>
  </si>
  <si>
    <t>12.03.2022 12:36:10</t>
  </si>
  <si>
    <t>M-1687 35-02-M01687_910075063_910075063</t>
  </si>
  <si>
    <t>12.03.2022 11:26:56</t>
  </si>
  <si>
    <t>12.03.2022 13:06:23</t>
  </si>
  <si>
    <t>K-3975 35-04-K03975_913161692_913161692</t>
  </si>
  <si>
    <t>12.03.2022 10:35:11</t>
  </si>
  <si>
    <t>12.03.2022 11:17:06</t>
  </si>
  <si>
    <t>YUKARI ÇOBANİSA TR-1 45-71-M00626_953214682_953214682</t>
  </si>
  <si>
    <t>12.03.2022 22:08:39</t>
  </si>
  <si>
    <t>13.03.2022 00:17:48</t>
  </si>
  <si>
    <t>TR-68 ÇAYIRÇEŞME 35-19-L00068_956683558_956683558</t>
  </si>
  <si>
    <t>12.03.2022 13:13:14</t>
  </si>
  <si>
    <t>12.03.2022 14:20:35</t>
  </si>
  <si>
    <t>M-1426 35-04-M01426_966686137_966686137</t>
  </si>
  <si>
    <t>12.03.2022 19:54:39</t>
  </si>
  <si>
    <t>12.03.2022 22:19:05</t>
  </si>
  <si>
    <t>PAŞAKÖY KÖK 45-80-M00052_SARUHANLI TM GİRİŞ/TR-13 M02_72063780</t>
  </si>
  <si>
    <t>12.03.2022 09:00:00</t>
  </si>
  <si>
    <t>12.03.2022 16:17:25</t>
  </si>
  <si>
    <t>K-1190 35-02-K01190_913537730_913537730</t>
  </si>
  <si>
    <t>12.03.2022 09:44:44</t>
  </si>
  <si>
    <t>12.03.2022 18:52:32</t>
  </si>
  <si>
    <t>CENKYERİ TR-5 45-82-M00253_B_56405309_56405309</t>
  </si>
  <si>
    <t>12.03.2022 12:34:42</t>
  </si>
  <si>
    <t>12.03.2022 13:37:25</t>
  </si>
  <si>
    <t>ALİ ERİSEV GRB 35-20-L00059_9750908_56360272_56360272</t>
  </si>
  <si>
    <t>12.03.2022 08:11:32</t>
  </si>
  <si>
    <t>12.03.2022 09:00:53</t>
  </si>
  <si>
    <t>MEDAR DM 45-72-L00079_TR-3 L04_66588789</t>
  </si>
  <si>
    <t>12.03.2022 01:29:14</t>
  </si>
  <si>
    <t>12.03.2022 05:06:09</t>
  </si>
  <si>
    <t>K-3780 35-07-K03780_DIREK TIPI TRAFO HUCRESI H01_2079789</t>
  </si>
  <si>
    <t>12.03.2022 12:06:24</t>
  </si>
  <si>
    <t>12.03.2022 12:18:00</t>
  </si>
  <si>
    <t>12.03.2022 09:16:00</t>
  </si>
  <si>
    <t>12.03.2022 16:54:17</t>
  </si>
  <si>
    <t>GÖKKAYA TR-2 45-84-L00019_A_56403221_56403221</t>
  </si>
  <si>
    <t>12.03.2022 07:48:22</t>
  </si>
  <si>
    <t>12.03.2022 08:47:19</t>
  </si>
  <si>
    <t>K-278 35-01-K00278_910852745_910852745</t>
  </si>
  <si>
    <t>12.03.2022 16:02:24</t>
  </si>
  <si>
    <t>12.03.2022 17:29:31</t>
  </si>
  <si>
    <t>DİNDARLI TR-2 YEŞİLOVA 45-79-M00427_A_56386109_56386109</t>
  </si>
  <si>
    <t>12.03.2022 00:31:17</t>
  </si>
  <si>
    <t>12.03.2022 01:14:09</t>
  </si>
  <si>
    <t>M-1278 35-02-M01278_914550329_914550329</t>
  </si>
  <si>
    <t>12.03.2022 16:37:08</t>
  </si>
  <si>
    <t>12.03.2022 19:33:12</t>
  </si>
  <si>
    <t>ALABAŞ TR-15 35-15-L00133_35-15-L00133_2349465</t>
  </si>
  <si>
    <t>12.03.2022 14:27:33</t>
  </si>
  <si>
    <t>12.03.2022 15:06:23</t>
  </si>
  <si>
    <t>K-4722 35-02-K04722_A_56368491_56368491</t>
  </si>
  <si>
    <t>12.03.2022 13:06:56</t>
  </si>
  <si>
    <t>12.03.2022 14:42:06</t>
  </si>
  <si>
    <t>12.03.2022 08:18:29</t>
  </si>
  <si>
    <t>12.03.2022 08:49:43</t>
  </si>
  <si>
    <t>M-2538 35-02-M02538_E_56365266_56365266</t>
  </si>
  <si>
    <t>12.03.2022 19:03:54</t>
  </si>
  <si>
    <t>12.03.2022 20:01:10</t>
  </si>
  <si>
    <t>KARABURUN TR-12 35-21-L00006_A_56357201_56357201</t>
  </si>
  <si>
    <t>12.03.2022 20:07:34</t>
  </si>
  <si>
    <t>12.03.2022 21:37:49</t>
  </si>
  <si>
    <t>KARACAALİ TR-2 45-79-M00484_945573832_945573832</t>
  </si>
  <si>
    <t>12.03.2022 13:25:28</t>
  </si>
  <si>
    <t>12.03.2022 15:55:50</t>
  </si>
  <si>
    <t>KISIK TR-2 35-22-M00136_955256956_955256956</t>
  </si>
  <si>
    <t>12.03.2022 10:41:00</t>
  </si>
  <si>
    <t>12.03.2022 18:01:53</t>
  </si>
  <si>
    <t>L-239 BAYKAL 35-18-L00239_A a1b_5945790</t>
  </si>
  <si>
    <t>12.03.2022 20:03:51</t>
  </si>
  <si>
    <t>L-61 İSTUR 35-14-L00061_956639538_956639538</t>
  </si>
  <si>
    <t>12.03.2022 00:23:50</t>
  </si>
  <si>
    <t>12.03.2022 01:21:57</t>
  </si>
  <si>
    <t>DM-2/8 BAŞKENT TR 35-18-L00588_950454844_950454844</t>
  </si>
  <si>
    <t>12.03.2022 11:06:50</t>
  </si>
  <si>
    <t>12.03.2022 14:58:47</t>
  </si>
  <si>
    <t>ÇAMLIK KÖYÜ TR-1 35-32-L00066_946415523_946415523</t>
  </si>
  <si>
    <t>12.03.2022 18:25:23</t>
  </si>
  <si>
    <t>12.03.2022 21:00:51</t>
  </si>
  <si>
    <t>12.03.2022 19:27:24</t>
  </si>
  <si>
    <t>12.03.2022 20:24:23</t>
  </si>
  <si>
    <t>TR-113 ZEYTİNALANI 35-19-L00113_95001253636_95001253636</t>
  </si>
  <si>
    <t>12.03.2022 12:18:04</t>
  </si>
  <si>
    <t>12.03.2022 13:33:37</t>
  </si>
  <si>
    <t>TR-28 35-27-M00028_KOZLUDERE TR-29 M02_66129632</t>
  </si>
  <si>
    <t>12.03.2022 13:09:03</t>
  </si>
  <si>
    <t>12.03.2022 13:19:53</t>
  </si>
  <si>
    <t>TR-48 35-15-M00048_35-15-M00048_66571981</t>
  </si>
  <si>
    <t>12.03.2022 09:10:43</t>
  </si>
  <si>
    <t>12.03.2022 11:50:52</t>
  </si>
  <si>
    <t>POYRAZDAMLARI TR-10 45-78-M00575_953254504_953254504</t>
  </si>
  <si>
    <t>12.03.2022 15:24:36</t>
  </si>
  <si>
    <t>12.03.2022 17:01:15</t>
  </si>
  <si>
    <t>SOMA TR-17/2 45-82-M00110_945528160_945528160</t>
  </si>
  <si>
    <t>12.03.2022 02:09:43</t>
  </si>
  <si>
    <t>12.03.2022 03:06:31</t>
  </si>
  <si>
    <t>K-165 35-03-K00165_910782162_910782162</t>
  </si>
  <si>
    <t>12.03.2022 07:45:56</t>
  </si>
  <si>
    <t>12.03.2022 12:05:42</t>
  </si>
  <si>
    <t>BAKIR TR-1 45-76-M00052_BAKIR TR-2/TR-3/TR-4/TR-6 M02_72211629</t>
  </si>
  <si>
    <t>12.03.2022 08:46:13</t>
  </si>
  <si>
    <t>12.03.2022 09:14:03</t>
  </si>
  <si>
    <t>ÜRKMEZ M-17 35-25-M00174_11577090_56378033_56378033</t>
  </si>
  <si>
    <t>12.03.2022 21:07:59</t>
  </si>
  <si>
    <t>12.03.2022 21:45:46</t>
  </si>
  <si>
    <t>YUKARI KIZILCA TR-3 35-27-L00053_913797829_913797829</t>
  </si>
  <si>
    <t>12.03.2022 11:23:19</t>
  </si>
  <si>
    <t>12.03.2022 15:06:15</t>
  </si>
  <si>
    <t>SARUHANLI TR-13 45-80-M00013_D_60984382_60984382</t>
  </si>
  <si>
    <t>12.03.2022 10:09:31</t>
  </si>
  <si>
    <t>12.03.2022 10:52:33</t>
  </si>
  <si>
    <t>12.03.2022 01:20:16</t>
  </si>
  <si>
    <t>12.03.2022 03:00:22</t>
  </si>
  <si>
    <t>TR-1/6 45-72-M00006_B B03b_83529913</t>
  </si>
  <si>
    <t>12.03.2022 14:34:55</t>
  </si>
  <si>
    <t>12.03.2022 15:46:31</t>
  </si>
  <si>
    <t>KAYACIK TR-4 45-75-M00362_45-75-M00362_50065525</t>
  </si>
  <si>
    <t>12.03.2022 15:30:37</t>
  </si>
  <si>
    <t>12.03.2022 15:58:50</t>
  </si>
  <si>
    <t>_C_56402632_56402632</t>
  </si>
  <si>
    <t>12.03.2022 09:13:00</t>
  </si>
  <si>
    <t>12.03.2022 16:37:28</t>
  </si>
  <si>
    <t>YELKEN SİTESİ TR-1 35-14-M00369_ H1_2113362</t>
  </si>
  <si>
    <t>12.03.2022 17:00:57</t>
  </si>
  <si>
    <t>12.03.2022 21:21:38</t>
  </si>
  <si>
    <t>HACIHALİLLER TR-1 KÖK 45-71-M00066_43141092_56393387_56393387</t>
  </si>
  <si>
    <t>12.03.2022 07:50:52</t>
  </si>
  <si>
    <t>12.03.2022 11:17:36</t>
  </si>
  <si>
    <t>KAPAKLI DM 45-72-M00309_KAPAKLI ŞEHİR M04_2099420</t>
  </si>
  <si>
    <t>12.03.2022 07:37:23</t>
  </si>
  <si>
    <t>12.03.2022 08:06:50</t>
  </si>
  <si>
    <t>L-96 35-18-L00096_6347564_56369522_56369522</t>
  </si>
  <si>
    <t>12.03.2022 20:21:55</t>
  </si>
  <si>
    <t>12.03.2022 21:11:23</t>
  </si>
  <si>
    <t>12.03.2022 12:01:48</t>
  </si>
  <si>
    <t>12.03.2022 15:00:59</t>
  </si>
  <si>
    <t>M-999 35-09-M00999_97727102_97727102</t>
  </si>
  <si>
    <t>12.03.2022 12:42:53</t>
  </si>
  <si>
    <t>12.03.2022 14:18:00</t>
  </si>
  <si>
    <t>L-370 TOLGÖRGÜN SİTESİ 35-18-L00370_954922105_954922105</t>
  </si>
  <si>
    <t>12.03.2022 11:55:17</t>
  </si>
  <si>
    <t>12.03.2022 15:04:07</t>
  </si>
  <si>
    <t>TR-69 35-19-L00069_956678187_956678187</t>
  </si>
  <si>
    <t>12.03.2022 13:12:28</t>
  </si>
  <si>
    <t>12.03.2022 13:57:33</t>
  </si>
  <si>
    <t>TR-75 45-78-M00075_953264321_953264321</t>
  </si>
  <si>
    <t>12.03.2022 19:41:55</t>
  </si>
  <si>
    <t>12.03.2022 20:12:02</t>
  </si>
  <si>
    <t>ÇAPAKLI TR-2 45-78-M00446_49250670_56406190_56406190</t>
  </si>
  <si>
    <t>12.03.2022 17:45:43</t>
  </si>
  <si>
    <t>12.03.2022 19:06:36</t>
  </si>
  <si>
    <t>DM-20/20 45-71-M00445_A A1_44574491</t>
  </si>
  <si>
    <t>12.03.2022 08:46:29</t>
  </si>
  <si>
    <t>12.03.2022 09:56:39</t>
  </si>
  <si>
    <t>EROĞLU TEPE TR-1 45-77-L00215_D_65514034_65514034</t>
  </si>
  <si>
    <t>12.03.2022 16:31:02</t>
  </si>
  <si>
    <t>12.03.2022 17:32:33</t>
  </si>
  <si>
    <t>K-4206 35-02-K04206_B_56370956_56370956</t>
  </si>
  <si>
    <t>12.03.2022 09:39:55</t>
  </si>
  <si>
    <t>12.03.2022 10:03:00</t>
  </si>
  <si>
    <t>OVAKENT TR-1 35-15-L00631_ H_79917061</t>
  </si>
  <si>
    <t>12.03.2022 09:10:13</t>
  </si>
  <si>
    <t>12.03.2022 09:33:51</t>
  </si>
  <si>
    <t>TR-140 35-26-M00140_8616118 TR140H2B_5910018</t>
  </si>
  <si>
    <t>12.03.2022 16:50:50</t>
  </si>
  <si>
    <t>12.03.2022 18:33:43</t>
  </si>
  <si>
    <t>TR-71 SEDAT IRMAK GRB. 35-15-M00071_35-15-M00071_2365301</t>
  </si>
  <si>
    <t>12.03.2022 20:12:28</t>
  </si>
  <si>
    <t>12.03.2022 23:18:46</t>
  </si>
  <si>
    <t>L-106 İHSANİYE 35-14-L00106_9145551_56377274_56377274</t>
  </si>
  <si>
    <t>12.03.2022 14:18:03</t>
  </si>
  <si>
    <t>12.03.2022 19:35:30</t>
  </si>
  <si>
    <t>SOMA TR-27/4 45-82-M00107_945524780_945524780</t>
  </si>
  <si>
    <t>12.03.2022 15:03:10</t>
  </si>
  <si>
    <t>12.03.2022 15:52:10</t>
  </si>
  <si>
    <t>12.03.2022 20:31:51</t>
  </si>
  <si>
    <t>12.03.2022 21:13:51</t>
  </si>
  <si>
    <t>TR-141 35-15-M00141_950367761_950367761</t>
  </si>
  <si>
    <t>12.03.2022 19:45:18</t>
  </si>
  <si>
    <t>12.03.2022 21:59:55</t>
  </si>
  <si>
    <t>ADALA TR-8 45-78-M00293_953282341_953282341</t>
  </si>
  <si>
    <t>12.03.2022 16:29:43</t>
  </si>
  <si>
    <t>12.03.2022 17:41:13</t>
  </si>
  <si>
    <t>_48386911_56380259_56380259</t>
  </si>
  <si>
    <t>12.03.2022 17:29:28</t>
  </si>
  <si>
    <t>AKTAŞ ÇANKAYA MAH. TR 45-77-L00258_A_56386125_56386125</t>
  </si>
  <si>
    <t>12.03.2022 09:46:00</t>
  </si>
  <si>
    <t>12.03.2022 16:30:45</t>
  </si>
  <si>
    <t>M-1046 35-02-M01046_913571753_913571753</t>
  </si>
  <si>
    <t>12.03.2022 06:23:38</t>
  </si>
  <si>
    <t>12.03.2022 09:11:46</t>
  </si>
  <si>
    <t>SOMA TR-44/1 45-82-M00076_DIREK TIPI TRAFO HUCRESI H01_2092769</t>
  </si>
  <si>
    <t>12.03.2022 11:32:10</t>
  </si>
  <si>
    <t>12.03.2022 13:16:40</t>
  </si>
  <si>
    <t>12.03.2022 16:16:32</t>
  </si>
  <si>
    <t>12.03.2022 18:48:17</t>
  </si>
  <si>
    <t>KÜNER TR-15 35-22-M00281_DIREK TIPI TRAFO HUCRESI H01_2111397</t>
  </si>
  <si>
    <t>12.03.2022 09:27:45</t>
  </si>
  <si>
    <t>12.03.2022 17:23:57</t>
  </si>
  <si>
    <t>KEMALİYE TR-7 45-73-M00155_B_56404998_56404998</t>
  </si>
  <si>
    <t>12.03.2022 17:11:08</t>
  </si>
  <si>
    <t>12.03.2022 19:58:13</t>
  </si>
  <si>
    <t>L-353 İŞTUR 35-18-L00353_12483134_56375212_56375212</t>
  </si>
  <si>
    <t>12.03.2022 09:18:00</t>
  </si>
  <si>
    <t>12.03.2022 10:47:53</t>
  </si>
  <si>
    <t>AZİZTEPE ÇAM MAH. TR-1 45-73-M00211_A_56390512_56390512</t>
  </si>
  <si>
    <t>12.03.2022 14:35:54</t>
  </si>
  <si>
    <t>12.03.2022 18:30:22</t>
  </si>
  <si>
    <t>M-1180 35-04-M01180_913544698_913544698</t>
  </si>
  <si>
    <t>12.03.2022 19:21:16</t>
  </si>
  <si>
    <t>12.03.2022 20:09:00</t>
  </si>
  <si>
    <t>KARABURUN TR-1/15 35-21-L00019_953358555_953358555</t>
  </si>
  <si>
    <t>12.03.2022 21:11:49</t>
  </si>
  <si>
    <t>12.03.2022 22:49:47</t>
  </si>
  <si>
    <t>12.03.2022 19:24:37</t>
  </si>
  <si>
    <t>12.03.2022 21:25:19</t>
  </si>
  <si>
    <t>SEYREK TR-3 35-28-M00372_953382188_953382188</t>
  </si>
  <si>
    <t>12.03.2022 14:13:43</t>
  </si>
  <si>
    <t>12.03.2022 15:00:57</t>
  </si>
  <si>
    <t>TR-3 (KÖPRÜBAŞI KABİN) 35-32-L00003_946410856_946410856</t>
  </si>
  <si>
    <t>12.03.2022 18:23:32</t>
  </si>
  <si>
    <t>12.03.2022 22:00:58</t>
  </si>
  <si>
    <t>L-113 OVACIK 35-18-L00113_95000070807_95000070807</t>
  </si>
  <si>
    <t>12.03.2022 12:18:46</t>
  </si>
  <si>
    <t>12.03.2022 13:01:23</t>
  </si>
  <si>
    <t>L-211 35-18-L00211_83433632 F01_83433925</t>
  </si>
  <si>
    <t>12.03.2022 11:28:57</t>
  </si>
  <si>
    <t>12.03.2022 12:09:51</t>
  </si>
  <si>
    <t>12.03.2022 22:32:29</t>
  </si>
  <si>
    <t>13.03.2022 00:34:50</t>
  </si>
  <si>
    <t>M-3034 35-09-M03034_B_56380978_56380978</t>
  </si>
  <si>
    <t>13.03.2022 20:17:46</t>
  </si>
  <si>
    <t>13.03.2022 21:58:24</t>
  </si>
  <si>
    <t>L-67 ELMASTAŞ 35-14-L00067_956634904_956634904</t>
  </si>
  <si>
    <t>13.03.2022 14:42:04</t>
  </si>
  <si>
    <t>13.03.2022 21:26:38</t>
  </si>
  <si>
    <t>PINARLAR TR-1 45-81-M00241_B_56399145_56399145</t>
  </si>
  <si>
    <t>13.03.2022 13:35:17</t>
  </si>
  <si>
    <t>13.03.2022 15:13:15</t>
  </si>
  <si>
    <t>L-200 35-18-L00200_950466785_950466785</t>
  </si>
  <si>
    <t>13.03.2022 12:55:51</t>
  </si>
  <si>
    <t>13.03.2022 14:06:47</t>
  </si>
  <si>
    <t>K-2 35-01-K00002_N_56376368_56376368</t>
  </si>
  <si>
    <t>13.03.2022 19:30:04</t>
  </si>
  <si>
    <t>13.03.2022 20:09:38</t>
  </si>
  <si>
    <t>RAŞİT KARAOSMANOĞLU TARIMSAL SULAMA-1 45-71-M01097_45-71-M01097_2371677</t>
  </si>
  <si>
    <t>13.03.2022 15:30:27</t>
  </si>
  <si>
    <t>13.03.2022 18:35:56</t>
  </si>
  <si>
    <t>13.03.2022 21:47:44</t>
  </si>
  <si>
    <t>14.03.2022 00:45:01</t>
  </si>
  <si>
    <t>K-4031 35-01-K04031_35-01-K04031_2366323</t>
  </si>
  <si>
    <t>13.03.2022 15:44:43</t>
  </si>
  <si>
    <t>13.03.2022 16:44:11</t>
  </si>
  <si>
    <t>GÜMÜLDÜR M-32 35-25-M00032_955263492_955263492</t>
  </si>
  <si>
    <t>13.03.2022 13:03:30</t>
  </si>
  <si>
    <t>13.03.2022 15:48:11</t>
  </si>
  <si>
    <t>PINARLI TR-16 35-20-M00101__72731373_72731373</t>
  </si>
  <si>
    <t>13.03.2022 19:00:37</t>
  </si>
  <si>
    <t>13.03.2022 19:38:04</t>
  </si>
  <si>
    <t>M-1114 35-01-M01114_912446828_912446828</t>
  </si>
  <si>
    <t>13.03.2022 03:12:03</t>
  </si>
  <si>
    <t>13.03.2022 04:26:02</t>
  </si>
  <si>
    <t>13.03.2022 07:30:50</t>
  </si>
  <si>
    <t>13.03.2022 10:54:12</t>
  </si>
  <si>
    <t>M-2506 35-01-M02506_G g1_5858417</t>
  </si>
  <si>
    <t>13.03.2022 23:05:05</t>
  </si>
  <si>
    <t>14.03.2022 01:29:12</t>
  </si>
  <si>
    <t>EMİRLİ TR-9 35-15-L01125_35-15-L01125_65832124</t>
  </si>
  <si>
    <t>13.03.2022 14:35:55</t>
  </si>
  <si>
    <t>13.03.2022 15:49:59</t>
  </si>
  <si>
    <t>M-1828 35-01-M01828_C_56383631_56383631</t>
  </si>
  <si>
    <t>13.03.2022 11:57:27</t>
  </si>
  <si>
    <t>13.03.2022 14:22:39</t>
  </si>
  <si>
    <t>13.03.2022 21:14:46</t>
  </si>
  <si>
    <t>13.03.2022 21:55:55</t>
  </si>
  <si>
    <t>M-2383 35-01-M02383_DAĞITIM TRAFOSU-1 M04_80310521</t>
  </si>
  <si>
    <t>13.03.2022 10:26:00</t>
  </si>
  <si>
    <t>13.03.2022 14:14:55</t>
  </si>
  <si>
    <t>KARABURUN TR-10 35-21-L00020_953367702_953367702</t>
  </si>
  <si>
    <t>13.03.2022 16:35:47</t>
  </si>
  <si>
    <t>13.03.2022 19:05:52</t>
  </si>
  <si>
    <t>ALAŞEHİR TR-8 45-73-M00008_945670368_945670368</t>
  </si>
  <si>
    <t>13.03.2022 15:04:23</t>
  </si>
  <si>
    <t>13.03.2022 15:38:54</t>
  </si>
  <si>
    <t>K-4753 35-01-K04753_B_56358678_56358678</t>
  </si>
  <si>
    <t>13.03.2022 11:46:37</t>
  </si>
  <si>
    <t>13.03.2022 17:10:20</t>
  </si>
  <si>
    <t>K-429 35-01-K00429_B_56375467_56375467</t>
  </si>
  <si>
    <t>13.03.2022 03:57:48</t>
  </si>
  <si>
    <t>13.03.2022 05:03:35</t>
  </si>
  <si>
    <t>ÖZDOĞAN PLASTİK KÖK 35-27-M00848_ M05_2322163</t>
  </si>
  <si>
    <t>13.03.2022 09:49:10</t>
  </si>
  <si>
    <t>13.03.2022 18:49:09</t>
  </si>
  <si>
    <t>SARMA KÖYÜ TR-2 45-71-M01525_43197478_56391939_56391939</t>
  </si>
  <si>
    <t>13.03.2022 15:54:14</t>
  </si>
  <si>
    <t>13.03.2022 21:26:07</t>
  </si>
  <si>
    <t>AKHİSAR İM 45-72-A00001_DM-8 ŞEHİR-2 L05_2058307</t>
  </si>
  <si>
    <t>13.03.2022 09:02:15</t>
  </si>
  <si>
    <t>13.03.2022 09:04:51</t>
  </si>
  <si>
    <t>M-1076 35-02-M01076_913438405_913438405</t>
  </si>
  <si>
    <t>13.03.2022 13:22:18</t>
  </si>
  <si>
    <t>13.03.2022 19:52:30</t>
  </si>
  <si>
    <t>SARUHANLI TR-34 45-80-M00034_B_56387234_56387234</t>
  </si>
  <si>
    <t>13.03.2022 20:45:40</t>
  </si>
  <si>
    <t>13.03.2022 21:30:54</t>
  </si>
  <si>
    <t>SARUHANLI TR-17 45-80-M00017_45-80-M00017_2355942</t>
  </si>
  <si>
    <t>13.03.2022 23:11:18</t>
  </si>
  <si>
    <t>14.03.2022 00:55:21</t>
  </si>
  <si>
    <t>K-3313 35-09-K03313_913159595_913159595</t>
  </si>
  <si>
    <t>13.03.2022 08:01:12</t>
  </si>
  <si>
    <t>13.03.2022 09:52:36</t>
  </si>
  <si>
    <t>13.03.2022 19:14:23</t>
  </si>
  <si>
    <t>13.03.2022 20:26:56</t>
  </si>
  <si>
    <t>TR-2/1 45-72-L00001_956476962_956476962</t>
  </si>
  <si>
    <t>13.03.2022 21:04:43</t>
  </si>
  <si>
    <t>13.03.2022 22:45:05</t>
  </si>
  <si>
    <t>13.03.2022 00:24:03</t>
  </si>
  <si>
    <t>13.03.2022 01:39:15</t>
  </si>
  <si>
    <t>M-3390(YATIRIM REZERVE) 35-03-M03390_950066713_950066713</t>
  </si>
  <si>
    <t>13.03.2022 18:58:44</t>
  </si>
  <si>
    <t>13.03.2022 19:38:33</t>
  </si>
  <si>
    <t>SELENDİ TR-30 (HÜKÜMET KONAĞI) 45-81-M00030_945633606_945633606</t>
  </si>
  <si>
    <t>13.03.2022 15:52:45</t>
  </si>
  <si>
    <t>13.03.2022 19:38:46</t>
  </si>
  <si>
    <t>TR-35 35-27-M00035_FERSAN M04_82885986</t>
  </si>
  <si>
    <t>13.03.2022 09:35:30</t>
  </si>
  <si>
    <t>13.03.2022 17:46:00</t>
  </si>
  <si>
    <t>DEMİRTAŞ TR-1 45-76-M00165_DIREK TIPI TRAFO HUCRESI H01_2084918</t>
  </si>
  <si>
    <t>13.03.2022 11:03:15</t>
  </si>
  <si>
    <t>13.03.2022 12:14:59</t>
  </si>
  <si>
    <t>ULUKENT DM-6/8 35-28-M00319_ULUKENT DM-5/3 M04_79615792</t>
  </si>
  <si>
    <t>13.03.2022 12:07:09</t>
  </si>
  <si>
    <t>13.03.2022 14:08:10</t>
  </si>
  <si>
    <t>MORDOĞAN TR-35 35-21-L00147_B_56393523_56393523</t>
  </si>
  <si>
    <t>13.03.2022 11:48:14</t>
  </si>
  <si>
    <t>13.03.2022 14:11:42</t>
  </si>
  <si>
    <t>YENİCEKÖY YEŞİLLER TR-2 45-72-L00178_956527510_956527510</t>
  </si>
  <si>
    <t>13.03.2022 20:41:30</t>
  </si>
  <si>
    <t>13.03.2022 20:56:40</t>
  </si>
  <si>
    <t>DM-12 45-71-M00305_DM-12/02 (LALELİ İ.Ö.) M07_2079871</t>
  </si>
  <si>
    <t>13.03.2022 09:16:43</t>
  </si>
  <si>
    <t>13.03.2022 09:19:07</t>
  </si>
  <si>
    <t>AHMETLİ TR-72 GÜLDERE 45-84-L00072_A_56386622_56386622</t>
  </si>
  <si>
    <t>13.03.2022 19:06:14</t>
  </si>
  <si>
    <t>13.03.2022 22:15:07</t>
  </si>
  <si>
    <t>EMİRLİ TR-12 35-15-L01127_35-15-L01127_65832097</t>
  </si>
  <si>
    <t>13.03.2022 14:38:39</t>
  </si>
  <si>
    <t>13.03.2022 15:18:00</t>
  </si>
  <si>
    <t>L-455 35-18-L00455_12292686_56371806_56371806</t>
  </si>
  <si>
    <t>13.03.2022 21:39:41</t>
  </si>
  <si>
    <t>13.03.2022 22:24:35</t>
  </si>
  <si>
    <t>13.03.2022 21:33:23</t>
  </si>
  <si>
    <t>13.03.2022 22:13:45</t>
  </si>
  <si>
    <t>13.03.2022 10:50:02</t>
  </si>
  <si>
    <t>13.03.2022 18:07:27</t>
  </si>
  <si>
    <t>TR-1/44 45-83-M00044_48104506_56401379_56401379</t>
  </si>
  <si>
    <t>13.03.2022 15:57:19</t>
  </si>
  <si>
    <t>13.03.2022 16:59:39</t>
  </si>
  <si>
    <t>TR-49 35-15-M00049_35-15-M00049_66723393</t>
  </si>
  <si>
    <t>13.03.2022 09:13:28</t>
  </si>
  <si>
    <t>13.03.2022 11:09:31</t>
  </si>
  <si>
    <t>KARŞIYAKA MAHALLESİ TR-1 35-17-R00008_950313916_950313916</t>
  </si>
  <si>
    <t>13.03.2022 13:20:34</t>
  </si>
  <si>
    <t>13.03.2022 17:04:42</t>
  </si>
  <si>
    <t>KABAZLI TR-3 45-78-M00680_49289454_56390408_56390408</t>
  </si>
  <si>
    <t>13.03.2022 12:37:38</t>
  </si>
  <si>
    <t>13.03.2022 14:16:30</t>
  </si>
  <si>
    <t>13.03.2022 08:26:55</t>
  </si>
  <si>
    <t>13.03.2022 09:32:56</t>
  </si>
  <si>
    <t>13.03.2022 18:37:09</t>
  </si>
  <si>
    <t>13.03.2022 20:07:39</t>
  </si>
  <si>
    <t>M-2207 DOĞANCILAR TR-3 35-03-M02207_95001317539_95001317539</t>
  </si>
  <si>
    <t>13.03.2022 11:14:09</t>
  </si>
  <si>
    <t>13.03.2022 14:19:25</t>
  </si>
  <si>
    <t>13.03.2022 22:33:08</t>
  </si>
  <si>
    <t>14.03.2022 01:31:10</t>
  </si>
  <si>
    <t>EMİRLİ TR-11 35-15-L01143_35-15-L01143_65832176</t>
  </si>
  <si>
    <t>13.03.2022 14:37:14</t>
  </si>
  <si>
    <t>13.03.2022 15:31:17</t>
  </si>
  <si>
    <t>KAYMAKÇI TR-16 35-15-M00245_950395583_950395583</t>
  </si>
  <si>
    <t>13.03.2022 15:25:26</t>
  </si>
  <si>
    <t>13.03.2022 17:27:06</t>
  </si>
  <si>
    <t>YAĞMURLU TR-1 45-76-L00169_DIREK TIPI TRAFO HUCRESI H01_2093109</t>
  </si>
  <si>
    <t>13.03.2022 16:07:35</t>
  </si>
  <si>
    <t>13.03.2022 17:15:09</t>
  </si>
  <si>
    <t>SOMA TR-11 45-82-M00011_945542776_945542776</t>
  </si>
  <si>
    <t>13.03.2022 20:06:46</t>
  </si>
  <si>
    <t>13.03.2022 20:41:12</t>
  </si>
  <si>
    <t>ARMAĞANLAR TR-1 35-16-M00031_A_56396103_56396103</t>
  </si>
  <si>
    <t>13.03.2022 17:38:10</t>
  </si>
  <si>
    <t>13.03.2022 18:41:57</t>
  </si>
  <si>
    <t>L-284 İMAMOĞLU TRAFO 35-18-L00284_950459292_950459292</t>
  </si>
  <si>
    <t>13.03.2022 12:44:12</t>
  </si>
  <si>
    <t>13.03.2022 14:41:26</t>
  </si>
  <si>
    <t>K-879 35-01-K00879_DAĞITIM TRAFOSU K-879 K01_65659506</t>
  </si>
  <si>
    <t>OG Trafo Kademe Ayarı</t>
  </si>
  <si>
    <t>13.03.2022 16:52:42</t>
  </si>
  <si>
    <t>13.03.2022 17:29:52</t>
  </si>
  <si>
    <t>K-217 35-01-K00217_911144875_911144875</t>
  </si>
  <si>
    <t>13.03.2022 11:28:56</t>
  </si>
  <si>
    <t>13.03.2022 13:02:09</t>
  </si>
  <si>
    <t>TİRE TR-12 35-29-L00012_95001283610_95001283610</t>
  </si>
  <si>
    <t>13.03.2022 18:38:29</t>
  </si>
  <si>
    <t>13.03.2022 20:01:18</t>
  </si>
  <si>
    <t>M-2716 35-04-M02716_99286446_99286446</t>
  </si>
  <si>
    <t>13.03.2022 16:16:25</t>
  </si>
  <si>
    <t>13.03.2022 17:06:00</t>
  </si>
  <si>
    <t>DM-2/41 (ULUCAMİİ ÖNÜ) 45-71-M00515_953187240_953187240</t>
  </si>
  <si>
    <t>13.03.2022 00:11:55</t>
  </si>
  <si>
    <t>13.03.2022 01:59:55</t>
  </si>
  <si>
    <t>13.03.2022 07:18:21</t>
  </si>
  <si>
    <t>13.03.2022 09:31:29</t>
  </si>
  <si>
    <t>K-2405 35-10-K02405_TRAFO K04_47757774</t>
  </si>
  <si>
    <t>13.03.2022 20:27:03</t>
  </si>
  <si>
    <t>13.03.2022 21:08:18</t>
  </si>
  <si>
    <t>KARADOĞAN BENZİNLİK YANI TR-2 35-15-L00143_C_56361349_56361349</t>
  </si>
  <si>
    <t>13.03.2022 21:07:25</t>
  </si>
  <si>
    <t>13.03.2022 21:44:41</t>
  </si>
  <si>
    <t>TR-13 35-16-L00013_953318698_953318698</t>
  </si>
  <si>
    <t>13.03.2022 20:55:12</t>
  </si>
  <si>
    <t>13.03.2022 21:57:06</t>
  </si>
  <si>
    <t>PAYAMLI TR-1 35-10-L00056_35-10-L00056_2361802</t>
  </si>
  <si>
    <t>13.03.2022 16:20:34</t>
  </si>
  <si>
    <t>13.03.2022 17:31:52</t>
  </si>
  <si>
    <t>K-824 35-08-K00824_TRAFO K01_42446689</t>
  </si>
  <si>
    <t>13.03.2022 09:20:00</t>
  </si>
  <si>
    <t>13.03.2022 15:08:37</t>
  </si>
  <si>
    <t>M-1269 35-02-M01269_99707281_99707281</t>
  </si>
  <si>
    <t>13.03.2022 12:11:23</t>
  </si>
  <si>
    <t>13.03.2022 17:29:45</t>
  </si>
  <si>
    <t>HAMZABEYLİ TR-3 45-71-M01773_953189297_953189297</t>
  </si>
  <si>
    <t>13.03.2022 14:09:52</t>
  </si>
  <si>
    <t>13.03.2022 17:15:02</t>
  </si>
  <si>
    <t>13.03.2022 13:40:49</t>
  </si>
  <si>
    <t>13.03.2022 16:00:05</t>
  </si>
  <si>
    <t>K-2534 35-02-K02534_D D4B_5848579</t>
  </si>
  <si>
    <t>13.03.2022 18:11:32</t>
  </si>
  <si>
    <t>13.03.2022 19:33:23</t>
  </si>
  <si>
    <t>M-850 KARAÇAM KÖK 35-02-M00850_HatBaşıAyırıcı_53137795 M04_53137795</t>
  </si>
  <si>
    <t>13.03.2022 15:37:41</t>
  </si>
  <si>
    <t>13.03.2022 19:47:15</t>
  </si>
  <si>
    <t>KARABEL KÖK(VİŞNELİ KÖK) 35-26-M01207_DEREKÖY CUMALI M05_66051329</t>
  </si>
  <si>
    <t>13.03.2022 09:55:30</t>
  </si>
  <si>
    <t>13.03.2022 10:47:54</t>
  </si>
  <si>
    <t>M-1114 35-01-M01114_911770395_911770395</t>
  </si>
  <si>
    <t>13.03.2022 12:58:45</t>
  </si>
  <si>
    <t>13.03.2022 16:32:48</t>
  </si>
  <si>
    <t>13.03.2022 22:55:16</t>
  </si>
  <si>
    <t>14.03.2022 00:18:59</t>
  </si>
  <si>
    <t>AKHİSAR İM 45-72-A00001_TR-2/8 L01_2058315</t>
  </si>
  <si>
    <t>13.03.2022 09:02:01</t>
  </si>
  <si>
    <t>13.03.2022 09:04:42</t>
  </si>
  <si>
    <t>VELİLER KÖK 35-31-L00116_SAÇLI TR-1 L01_2119154</t>
  </si>
  <si>
    <t>13.03.2022 23:08:23</t>
  </si>
  <si>
    <t>13.03.2022 23:35:58</t>
  </si>
  <si>
    <t>TOPARLAR TR-1 35-29-L00323_C_56400180_56400180</t>
  </si>
  <si>
    <t>13.03.2022 19:53:33</t>
  </si>
  <si>
    <t>13.03.2022 22:26:38</t>
  </si>
  <si>
    <t>DM-1/40 45-71-M00052__72399671_72399671</t>
  </si>
  <si>
    <t>13.03.2022 09:15:00</t>
  </si>
  <si>
    <t>13.03.2022 15:15:06</t>
  </si>
  <si>
    <t>K-1103 35-02-K01103_A_56380295_56380295</t>
  </si>
  <si>
    <t>13.03.2022 23:46:04</t>
  </si>
  <si>
    <t>14.03.2022 00:41:05</t>
  </si>
  <si>
    <t>CENNET MAHALLESİ TR-1 35-16-M00134_47491784_56396731_56396731</t>
  </si>
  <si>
    <t>13.03.2022 12:52:06</t>
  </si>
  <si>
    <t>13.03.2022 14:10:17</t>
  </si>
  <si>
    <t>HELVACI DM-2 35-17-M00359_AVEA MOBİL M02_66476611</t>
  </si>
  <si>
    <t>13.03.2022 13:22:22</t>
  </si>
  <si>
    <t>13.03.2022 14:27:02</t>
  </si>
  <si>
    <t>M-347 35-09-M00347_D_60982977_60982977</t>
  </si>
  <si>
    <t>13.03.2022 22:11:27</t>
  </si>
  <si>
    <t>14.03.2022 00:25:47</t>
  </si>
  <si>
    <t>BOSTANLI KÜME EVLERİ TR-3 45-83-M00692_B_65514236_65514236</t>
  </si>
  <si>
    <t>13.03.2022 11:18:00</t>
  </si>
  <si>
    <t>13.03.2022 12:19:50</t>
  </si>
  <si>
    <t>TR-1/86-A (NAME SOKAK TRF) 45-83-M00271_955156110_955156110</t>
  </si>
  <si>
    <t>13.03.2022 13:23:11</t>
  </si>
  <si>
    <t>13.03.2022 14:38:28</t>
  </si>
  <si>
    <t>FUNDACIK KÖK 45-75-M00068_HatBaşıAyırıcı_75405980 M03_75405980</t>
  </si>
  <si>
    <t>13.03.2022 09:44:36</t>
  </si>
  <si>
    <t>13.03.2022 14:03:17</t>
  </si>
  <si>
    <t>SARIÇAM TR-2 45-80-M00160_95001188702_95001188702</t>
  </si>
  <si>
    <t>13.03.2022 09:11:51</t>
  </si>
  <si>
    <t>13.03.2022 12:54:44</t>
  </si>
  <si>
    <t>BACAKLAR TR-1 45-81-M00095_45-81-M00095_2356633</t>
  </si>
  <si>
    <t>13.03.2022 19:15:42</t>
  </si>
  <si>
    <t>13.03.2022 20:38:31</t>
  </si>
  <si>
    <t>KAVAKLIDERE TR-6 45-73-M00310_A_56405748_56405748</t>
  </si>
  <si>
    <t>13.03.2022 18:30:13</t>
  </si>
  <si>
    <t>13.03.2022 20:40:30</t>
  </si>
  <si>
    <t>TR-170 45-78-L00170_B_65509691_65509691</t>
  </si>
  <si>
    <t>13.03.2022 23:24:28</t>
  </si>
  <si>
    <t>14.03.2022 00:33:18</t>
  </si>
  <si>
    <t>MURADİYE DM-7/1 45-71-M01854_DM-5/7 KÖK M01_2125935</t>
  </si>
  <si>
    <t>13.03.2022 19:12:39</t>
  </si>
  <si>
    <t>13.03.2022 19:47:41</t>
  </si>
  <si>
    <t>MERSİNLİ TR-1 45-78-M00935_49342716_56390937_56390937</t>
  </si>
  <si>
    <t>13.03.2022 20:07:36</t>
  </si>
  <si>
    <t>13.03.2022 20:57:00</t>
  </si>
  <si>
    <t>L-145 DALYAN DM 35-18-L00145_950443175_950443175</t>
  </si>
  <si>
    <t>13.03.2022 14:35:17</t>
  </si>
  <si>
    <t>13.03.2022 15:18:34</t>
  </si>
  <si>
    <t>13.03.2022 16:37:34</t>
  </si>
  <si>
    <t>13.03.2022 17:32:06</t>
  </si>
  <si>
    <t>DM-3/TR-17 35-14-M00335_956657298_956657298</t>
  </si>
  <si>
    <t>13.03.2022 18:07:19</t>
  </si>
  <si>
    <t>13.03.2022 20:17:47</t>
  </si>
  <si>
    <t>13.03.2022 10:17:33</t>
  </si>
  <si>
    <t>13.03.2022 13:01:32</t>
  </si>
  <si>
    <t>13.03.2022 15:50:35</t>
  </si>
  <si>
    <t>13.03.2022 19:20:34</t>
  </si>
  <si>
    <t>DEMİRTAŞ KÖK 35-30-M00149_DELİKTAŞ M05_72078656</t>
  </si>
  <si>
    <t>13.03.2022 11:47:03</t>
  </si>
  <si>
    <t>13.03.2022 12:46:11</t>
  </si>
  <si>
    <t>DURASILLI TR-8 45-78-M01119_HatBaşıAyırıcı_53139717 M04_53139717</t>
  </si>
  <si>
    <t>13.03.2022 09:50:00</t>
  </si>
  <si>
    <t>13.03.2022 10:50:29</t>
  </si>
  <si>
    <t>DM-4/TR-14 35-26-M01288_C C01b_42574690</t>
  </si>
  <si>
    <t>13.03.2022 15:22:44</t>
  </si>
  <si>
    <t>13.03.2022 17:16:00</t>
  </si>
  <si>
    <t>TR-1/19 45-72-M00019_956503358_956503358</t>
  </si>
  <si>
    <t>13.03.2022 13:23:34</t>
  </si>
  <si>
    <t>13.03.2022 14:19:10</t>
  </si>
  <si>
    <t>DM-3/TR-11 SEFERİHİSAR 35-14-M00330_956634213_956634213</t>
  </si>
  <si>
    <t>13.03.2022 10:48:15</t>
  </si>
  <si>
    <t>13.03.2022 11:14:48</t>
  </si>
  <si>
    <t>AŞAĞI İNEŞİR TR-1 35-16-M00097_47455005_56399016_56399016</t>
  </si>
  <si>
    <t>13.03.2022 19:41:06</t>
  </si>
  <si>
    <t>13.03.2022 22:59:28</t>
  </si>
  <si>
    <t>SARIGÖL TR-49 45-79-M00049_945559730_945559730</t>
  </si>
  <si>
    <t>13.03.2022 16:59:51</t>
  </si>
  <si>
    <t>13.03.2022 17:47:41</t>
  </si>
  <si>
    <t>TR-23 35-16-L00023_47561083_56397118_56397118</t>
  </si>
  <si>
    <t>13.03.2022 09:25:31</t>
  </si>
  <si>
    <t>13.03.2022 12:46:36</t>
  </si>
  <si>
    <t>DM-1/58 35-29-M00058_DIREK TIPI TRAFO HUCRESI H01_2094105</t>
  </si>
  <si>
    <t>13.03.2022 14:41:21</t>
  </si>
  <si>
    <t>13.03.2022 15:02:26</t>
  </si>
  <si>
    <t>ÇANDARLI TR-18 35-30-M00018_955319881_955319881</t>
  </si>
  <si>
    <t>13.03.2022 14:03:39</t>
  </si>
  <si>
    <t>13.03.2022 15:30:18</t>
  </si>
  <si>
    <t>ARIKBAŞI TR-2 35-20-L00219_11735917_56383238_56383238</t>
  </si>
  <si>
    <t>13.03.2022 17:41:11</t>
  </si>
  <si>
    <t>13.03.2022 19:04:28</t>
  </si>
  <si>
    <t>13.03.2022 16:51:25</t>
  </si>
  <si>
    <t>13.03.2022 21:58:21</t>
  </si>
  <si>
    <t>M-261 ULAMIŞ 35-14-M00261_962644768_962644768</t>
  </si>
  <si>
    <t>13.03.2022 12:58:28</t>
  </si>
  <si>
    <t>13.03.2022 14:56:02</t>
  </si>
  <si>
    <t>YUNTDAĞ KÖK 35-16-M00010_HatBaşıAyırıcı_53138917 M03_53138917</t>
  </si>
  <si>
    <t>13.03.2022 13:51:07</t>
  </si>
  <si>
    <t>13.03.2022 17:55:03</t>
  </si>
  <si>
    <t>L-455 35-18-L00455_6196901_56372190_56372190</t>
  </si>
  <si>
    <t>13.03.2022 22:25:08</t>
  </si>
  <si>
    <t>14.03.2022 01:59:25</t>
  </si>
  <si>
    <t>K-4215 35-02-K04215_35-02-K04215_2374433</t>
  </si>
  <si>
    <t>13.03.2022 09:59:15</t>
  </si>
  <si>
    <t>13.03.2022 12:36:13</t>
  </si>
  <si>
    <t>TR-1-5/2A 35-20-L00286_8976047_56360100_56360100</t>
  </si>
  <si>
    <t>13.03.2022 16:15:59</t>
  </si>
  <si>
    <t>13.03.2022 17:58:08</t>
  </si>
  <si>
    <t>PARLAK TR-1 35-21-L00074_953358191_953358191</t>
  </si>
  <si>
    <t>13.03.2022 21:00:56</t>
  </si>
  <si>
    <t>13.03.2022 22:45:03</t>
  </si>
  <si>
    <t>TEKELİ TR-2 35-22-M00232_955254416_955254416</t>
  </si>
  <si>
    <t>13.03.2022 12:08:51</t>
  </si>
  <si>
    <t>13.03.2022 14:14:53</t>
  </si>
  <si>
    <t>M-1269 35-02-M01269_913648459_913648459</t>
  </si>
  <si>
    <t>13.03.2022 14:01:39</t>
  </si>
  <si>
    <t>13.03.2022 22:36:47</t>
  </si>
  <si>
    <t>GERENKÖY TR-4 35-23-M00150_950415098_950415098</t>
  </si>
  <si>
    <t>13.03.2022 18:49:06</t>
  </si>
  <si>
    <t>13.03.2022 20:04:56</t>
  </si>
  <si>
    <t>K-4530 35-01-K04530_A_56362596_56362596</t>
  </si>
  <si>
    <t>13.03.2022 16:45:48</t>
  </si>
  <si>
    <t>13.03.2022 18:04:37</t>
  </si>
  <si>
    <t>GÖZLET TR-1 45-80-M00129_956543806_956543806</t>
  </si>
  <si>
    <t>13.03.2022 15:30:04</t>
  </si>
  <si>
    <t>13.03.2022 17:40:57</t>
  </si>
  <si>
    <t>M-1336 35-08-M01336_TRAFO M03_42110043</t>
  </si>
  <si>
    <t>13.03.2022 11:47:24</t>
  </si>
  <si>
    <t>13.03.2022 15:58:24</t>
  </si>
  <si>
    <t>K-618 35-04-K00618_B_56355996_56355996</t>
  </si>
  <si>
    <t>13.03.2022 21:24:21</t>
  </si>
  <si>
    <t>13.03.2022 21:56:15</t>
  </si>
  <si>
    <t>DM-14/4b 45-71-M00543_953197287_953197287</t>
  </si>
  <si>
    <t>13.03.2022 19:57:45</t>
  </si>
  <si>
    <t>13.03.2022 22:32:35</t>
  </si>
  <si>
    <t>TR-156 35-15-L00156_A_56372118_56372118</t>
  </si>
  <si>
    <t>13.03.2022 16:15:05</t>
  </si>
  <si>
    <t>13.03.2022 18:30:52</t>
  </si>
  <si>
    <t>L-379 35-18-L00379_95001253488_95001253488</t>
  </si>
  <si>
    <t>13.03.2022 09:43:02</t>
  </si>
  <si>
    <t>13.03.2022 10:14:00</t>
  </si>
  <si>
    <t>M-2745 35-01-M02745_911165592_911165592</t>
  </si>
  <si>
    <t>13.03.2022 20:39:02</t>
  </si>
  <si>
    <t>13.03.2022 22:38:46</t>
  </si>
  <si>
    <t>BAHÇECİK TR-1 35-22-M00264_B_56374677_56374677</t>
  </si>
  <si>
    <t>13.03.2022 00:35:35</t>
  </si>
  <si>
    <t>13.03.2022 02:58:22</t>
  </si>
  <si>
    <t>13.03.2022 13:22:49</t>
  </si>
  <si>
    <t>13.03.2022 17:45:21</t>
  </si>
  <si>
    <t>PİYADELER TR-3 45-73-M00168_A_56404593_56404593</t>
  </si>
  <si>
    <t>13.03.2022 17:04:53</t>
  </si>
  <si>
    <t>13.03.2022 19:12:16</t>
  </si>
  <si>
    <t>K-290 35-01-K00290_H_60984243_60984243</t>
  </si>
  <si>
    <t>13.03.2022 21:45:21</t>
  </si>
  <si>
    <t>13.03.2022 23:35:15</t>
  </si>
  <si>
    <t>TR-17 35-16-L00017_47588711_56353488_56353488</t>
  </si>
  <si>
    <t>13.03.2022 22:01:38</t>
  </si>
  <si>
    <t>14.03.2022 01:30:47</t>
  </si>
  <si>
    <t>ARIKBAŞI TR-2 35-20-L00219_955200134_955200134</t>
  </si>
  <si>
    <t>13.03.2022 14:48:47</t>
  </si>
  <si>
    <t>13.03.2022 16:04:35</t>
  </si>
  <si>
    <t>ARMUTLU TR-7 35-27-M00550_E_56366267_56366267</t>
  </si>
  <si>
    <t>13.03.2022 09:17:33</t>
  </si>
  <si>
    <t>13.03.2022 11:02:28</t>
  </si>
  <si>
    <t>ÖZBEY TR-3 35-26-L00415_B_56358589_56358589</t>
  </si>
  <si>
    <t>13.03.2022 15:00:41</t>
  </si>
  <si>
    <t>13.03.2022 16:00:25</t>
  </si>
  <si>
    <t>ÜÇYOL KÖK 45-82-M00128_KARAÇAM GES M05_2090481</t>
  </si>
  <si>
    <t>13.03.2022 19:13:08</t>
  </si>
  <si>
    <t>13.03.2022 20:33:52</t>
  </si>
  <si>
    <t>DOĞANCI TR-12 35-31-L00339_35-31-L00339_2365268</t>
  </si>
  <si>
    <t>13.03.2022 09:45:13</t>
  </si>
  <si>
    <t>13.03.2022 10:47:51</t>
  </si>
  <si>
    <t>K-4031 35-01-K04031_912114215_912114215</t>
  </si>
  <si>
    <t>13.03.2022 13:19:12</t>
  </si>
  <si>
    <t>13.03.2022 15:32:24</t>
  </si>
  <si>
    <t>K-2953 35-02-K02953_TRAFO K04_2307684</t>
  </si>
  <si>
    <t>13.03.2022 09:59:25</t>
  </si>
  <si>
    <t>13.03.2022 16:21:17</t>
  </si>
  <si>
    <t>IŞIKLAR TR-3 45-73-M00617_945666924_945666924</t>
  </si>
  <si>
    <t>13.03.2022 20:13:31</t>
  </si>
  <si>
    <t>BELEVİ TR-2 35-13-L00061_B_56383510_56383510</t>
  </si>
  <si>
    <t>13.03.2022 10:35:55</t>
  </si>
  <si>
    <t>13.03.2022 11:31:05</t>
  </si>
  <si>
    <t>ASARLIK TR-26 35-28-M00725_A_56374001_56374001</t>
  </si>
  <si>
    <t>13.03.2022 20:07:42</t>
  </si>
  <si>
    <t>13.03.2022 22:05:21</t>
  </si>
  <si>
    <t>DM-5/11 35-26-M00804_956629212_956629212</t>
  </si>
  <si>
    <t>13.03.2022 18:06:06</t>
  </si>
  <si>
    <t>13.03.2022 18:41:05</t>
  </si>
  <si>
    <t>K-2302 35-04-K02302_953120040_953120040</t>
  </si>
  <si>
    <t>13.03.2022 20:48:41</t>
  </si>
  <si>
    <t>13.03.2022 21:21:51</t>
  </si>
  <si>
    <t>RELOG LOJİSTİK ÖZEL TR 35-17-M00387Ö_DAĞITIM TRAFOSU M03_81233678</t>
  </si>
  <si>
    <t>13.03.2022 12:39:05</t>
  </si>
  <si>
    <t>13.03.2022 14:57:52</t>
  </si>
  <si>
    <t>ÇAKALTEPE TR-4 35-22-M00791_D_56406825_56406825</t>
  </si>
  <si>
    <t>13.03.2022 16:04:25</t>
  </si>
  <si>
    <t>13.03.2022 19:28:13</t>
  </si>
  <si>
    <t>DM-2/9 35-29-M00104_950317831_950317831</t>
  </si>
  <si>
    <t>13.03.2022 12:00:30</t>
  </si>
  <si>
    <t>13.03.2022 14:24:33</t>
  </si>
  <si>
    <t>KFC KÖK 35-28-M00534_HatBaşıAyırıcı_53133552 M01_53133552</t>
  </si>
  <si>
    <t>13.03.2022 09:42:29</t>
  </si>
  <si>
    <t>13.03.2022 11:03:48</t>
  </si>
  <si>
    <t>ÇAKALTEPE TR-6 35-22-M00793_B_56406646_56406646</t>
  </si>
  <si>
    <t>13.03.2022 16:30:02</t>
  </si>
  <si>
    <t>13.03.2022 21:09:13</t>
  </si>
  <si>
    <t>ÖREN TOPRAK SLM-6 TR 35-27-M00784_DIREK TIPI TRAFO HUCRESI H01_2053031</t>
  </si>
  <si>
    <t>13.03.2022 15:19:21</t>
  </si>
  <si>
    <t>13.03.2022 16:11:20</t>
  </si>
  <si>
    <t>M-1180 35-04-M01180_99796071_99796071</t>
  </si>
  <si>
    <t>13.03.2022 13:27:24</t>
  </si>
  <si>
    <t>13.03.2022 14:47:25</t>
  </si>
  <si>
    <t>KARAKÖY TR-1 45-72-L00275_B_65509572_65509572</t>
  </si>
  <si>
    <t>13.03.2022 13:34:50</t>
  </si>
  <si>
    <t>13.03.2022 15:48:07</t>
  </si>
  <si>
    <t>MERSİNLİ TR-2 45-78-M00936_49342713_56390936_56390936</t>
  </si>
  <si>
    <t>13.03.2022 23:15:01</t>
  </si>
  <si>
    <t>13.03.2022 23:42:13</t>
  </si>
  <si>
    <t>13.03.2022 09:09:33</t>
  </si>
  <si>
    <t>13.03.2022 11:13:31</t>
  </si>
  <si>
    <t>EMİRLİ TR-6 35-15-L00642_35-15-L00642_65832086</t>
  </si>
  <si>
    <t>13.03.2022 14:34:34</t>
  </si>
  <si>
    <t>13.03.2022 15:08:38</t>
  </si>
  <si>
    <t>DM-25/14 45-71-M00053_953215676_953215676</t>
  </si>
  <si>
    <t>13.03.2022 18:06:24</t>
  </si>
  <si>
    <t>13.03.2022 21:19:06</t>
  </si>
  <si>
    <t>KIRCALAR DM 35-16-M00261_SARICAOĞLU ENH GRUBU M05_72041846</t>
  </si>
  <si>
    <t>13.03.2022 12:35:31</t>
  </si>
  <si>
    <t>13.03.2022 13:39:28</t>
  </si>
  <si>
    <t>BAHÇEDERE TR-2 45-73-M00558_945652415_945652415</t>
  </si>
  <si>
    <t>13.03.2022 13:31:05</t>
  </si>
  <si>
    <t>13.03.2022 15:20:51</t>
  </si>
  <si>
    <t>KARAYAĞCI AVŞAR TR-1 45-75-M00293_A_56385883_56385883</t>
  </si>
  <si>
    <t>13.03.2022 14:00:32</t>
  </si>
  <si>
    <t>13.03.2022 15:27:14</t>
  </si>
  <si>
    <t>K-2314 35-03-K02314_910670392_910670392</t>
  </si>
  <si>
    <t>13.03.2022 18:36:20</t>
  </si>
  <si>
    <t>13.03.2022 22:28:57</t>
  </si>
  <si>
    <t>K-421 35-01-K00421_F_56382092_56382092</t>
  </si>
  <si>
    <t>14.03.2022 08:56:34</t>
  </si>
  <si>
    <t>14.03.2022 10:33:00</t>
  </si>
  <si>
    <t>K-418 35-03-K00418_F_56374239_56374239</t>
  </si>
  <si>
    <t>14.03.2022 20:24:15</t>
  </si>
  <si>
    <t>14.03.2022 21:41:39</t>
  </si>
  <si>
    <t>MURADİYE TR-2 SU DEPOSU 45-71-M00199_B B1_5965370</t>
  </si>
  <si>
    <t>14.03.2022 09:07:00</t>
  </si>
  <si>
    <t>14.03.2022 17:38:00</t>
  </si>
  <si>
    <t>HACIVELİLER TR-1 35-16-M00157_953348577_953348577</t>
  </si>
  <si>
    <t>14.03.2022 12:17:27</t>
  </si>
  <si>
    <t>14.03.2022 13:53:23</t>
  </si>
  <si>
    <t>14.03.2022 01:11:38</t>
  </si>
  <si>
    <t>14.03.2022 02:26:26</t>
  </si>
  <si>
    <t>K-10 35-01-K00010_910315750_910315750</t>
  </si>
  <si>
    <t>14.03.2022 16:39:48</t>
  </si>
  <si>
    <t>14.03.2022 21:35:13</t>
  </si>
  <si>
    <t>SART TR-2 45-78-M00171_SART TR-1 M01_65980279</t>
  </si>
  <si>
    <t>14.03.2022 13:40:44</t>
  </si>
  <si>
    <t>14.03.2022 14:29:10</t>
  </si>
  <si>
    <t>TR-2/22 45-83-L00022__72372052_72372052</t>
  </si>
  <si>
    <t>14.03.2022 12:51:29</t>
  </si>
  <si>
    <t>14.03.2022 14:01:00</t>
  </si>
  <si>
    <t>KISMALI TR-2 45-83-M00725__72373730_72373730</t>
  </si>
  <si>
    <t>14.03.2022 19:03:03</t>
  </si>
  <si>
    <t>14.03.2022 19:38:47</t>
  </si>
  <si>
    <t>YUKARI KIZILCA TR-3 35-27-L00053_913830708_913830708</t>
  </si>
  <si>
    <t>14.03.2022 23:55:12</t>
  </si>
  <si>
    <t>15.03.2022 01:02:02</t>
  </si>
  <si>
    <t>K-768 35-01-K00768_912582632_912582632</t>
  </si>
  <si>
    <t>14.03.2022 17:14:09</t>
  </si>
  <si>
    <t>14.03.2022 20:57:53</t>
  </si>
  <si>
    <t>L-300 DM 35-18-L00300_950448463_950448463</t>
  </si>
  <si>
    <t>14.03.2022 15:56:01</t>
  </si>
  <si>
    <t>14.03.2022 22:37:53</t>
  </si>
  <si>
    <t>14.03.2022 19:47:28</t>
  </si>
  <si>
    <t>14.03.2022 22:04:20</t>
  </si>
  <si>
    <t>K-1210 35-01-K01210_C_56376089_56376089</t>
  </si>
  <si>
    <t>14.03.2022 20:29:41</t>
  </si>
  <si>
    <t>14.03.2022 21:07:12</t>
  </si>
  <si>
    <t>14.03.2022 21:49:53</t>
  </si>
  <si>
    <t>15.03.2022 04:21:06</t>
  </si>
  <si>
    <t>HALİLLER TR-3 ESKİ EGELİLER 35-31-L00180_956586049_956586049</t>
  </si>
  <si>
    <t>14.03.2022 10:00:36</t>
  </si>
  <si>
    <t>14.03.2022 12:11:07</t>
  </si>
  <si>
    <t>DM-1/4 35-18-L00579_950454338_950454338</t>
  </si>
  <si>
    <t>14.03.2022 12:11:41</t>
  </si>
  <si>
    <t>14.03.2022 17:57:40</t>
  </si>
  <si>
    <t>GÖKÇEALAN TR6 35-13-L00398_914548610_914548610</t>
  </si>
  <si>
    <t>14.03.2022 16:29:40</t>
  </si>
  <si>
    <t>14.03.2022 19:35:42</t>
  </si>
  <si>
    <t>SARIGÖL TR-60 45-79-M00060_45-79-M00060_2368553</t>
  </si>
  <si>
    <t>14.03.2022 17:19:01</t>
  </si>
  <si>
    <t>14.03.2022 19:09:28</t>
  </si>
  <si>
    <t>L-262 ÇİÇEKÇİ PARKI 35-18-L00262_950450576_950450576</t>
  </si>
  <si>
    <t>14.03.2022 12:10:31</t>
  </si>
  <si>
    <t>14.03.2022 18:43:31</t>
  </si>
  <si>
    <t>L-31 BİZBİZE SİTESİ 35-18-L00031_DAĞITIM TRAFO L-31 BİZBİZE SİTESİ L03_72050023</t>
  </si>
  <si>
    <t>14.03.2022 10:07:32</t>
  </si>
  <si>
    <t>14.03.2022 14:16:11</t>
  </si>
  <si>
    <t>TR-32 DEREKÖY 35-22-M00032_95001170833_95001170833</t>
  </si>
  <si>
    <t>14.03.2022 10:43:46</t>
  </si>
  <si>
    <t>14.03.2022 11:46:57</t>
  </si>
  <si>
    <t>M-1076 35-02-M01076_99975148_99975148</t>
  </si>
  <si>
    <t>14.03.2022 19:14:41</t>
  </si>
  <si>
    <t>14.03.2022 21:01:19</t>
  </si>
  <si>
    <t>K-819 35-01-K00819_K-622 K01_61135176</t>
  </si>
  <si>
    <t>14.03.2022 01:58:38</t>
  </si>
  <si>
    <t>14.03.2022 02:01:24</t>
  </si>
  <si>
    <t>K-1744 35-01-K01744_911809173_911809173</t>
  </si>
  <si>
    <t>14.03.2022 23:44:54</t>
  </si>
  <si>
    <t>15.03.2022 00:57:23</t>
  </si>
  <si>
    <t>M-1076 35-02-M01076_95001203593_95001203593</t>
  </si>
  <si>
    <t>14.03.2022 16:11:29</t>
  </si>
  <si>
    <t>14.03.2022 18:09:12</t>
  </si>
  <si>
    <t>AĞAÇ İŞLERİ TR-11 35-22-M00111_955294280_955294280</t>
  </si>
  <si>
    <t>14.03.2022 18:20:25</t>
  </si>
  <si>
    <t>14.03.2022 19:49:41</t>
  </si>
  <si>
    <t>DM-3/TR-17 35-14-M00335_956634354_956634354</t>
  </si>
  <si>
    <t>14.03.2022 13:10:57</t>
  </si>
  <si>
    <t>14.03.2022 16:16:19</t>
  </si>
  <si>
    <t>AZİZİYE TR-1 35-16-M00142_953321516_953321516</t>
  </si>
  <si>
    <t>14.03.2022 15:34:28</t>
  </si>
  <si>
    <t>14.03.2022 18:14:35</t>
  </si>
  <si>
    <t>K-83 35-03-K00083_910172937_910172937</t>
  </si>
  <si>
    <t>14.03.2022 10:51:39</t>
  </si>
  <si>
    <t>14.03.2022 09:03:20</t>
  </si>
  <si>
    <t>14.03.2022 09:28:35</t>
  </si>
  <si>
    <t>YAKAKÖY KÖK 45-75-M00067_HatBaşıAyırıcı_66084383 M05_66084383</t>
  </si>
  <si>
    <t>14.03.2022 14:13:12</t>
  </si>
  <si>
    <t>14.03.2022 15:22:59</t>
  </si>
  <si>
    <t>HACIHALİLLER TR-1 KÖK 45-71-M00066_43141096_56393390_56393390</t>
  </si>
  <si>
    <t>14.03.2022 17:33:47</t>
  </si>
  <si>
    <t>14.03.2022 19:49:23</t>
  </si>
  <si>
    <t>TR-50 35-15-M00050_950364814_950364814</t>
  </si>
  <si>
    <t>14.03.2022 11:51:15</t>
  </si>
  <si>
    <t>14.03.2022 13:21:00</t>
  </si>
  <si>
    <t>K-429 35-01-K00429_C_60984767_60984767</t>
  </si>
  <si>
    <t>14.03.2022 22:11:03</t>
  </si>
  <si>
    <t>15.03.2022 01:59:42</t>
  </si>
  <si>
    <t>TR-15 ( M-715) 35-30-M00715_955298059_955298059</t>
  </si>
  <si>
    <t>14.03.2022 12:29:43</t>
  </si>
  <si>
    <t>14.03.2022 15:32:34</t>
  </si>
  <si>
    <t>ERENLER TR-1 45-75-M00088_A_56390967_56390967</t>
  </si>
  <si>
    <t>14.03.2022 13:05:53</t>
  </si>
  <si>
    <t>14.03.2022 17:25:14</t>
  </si>
  <si>
    <t>_A_56351991_56351991</t>
  </si>
  <si>
    <t>14.03.2022 09:14:00</t>
  </si>
  <si>
    <t>14.03.2022 17:07:04</t>
  </si>
  <si>
    <t>M-2911(YATIRIM REZERVE) 35-01-M02911_R_56394861_56394861</t>
  </si>
  <si>
    <t>14.03.2022 17:36:51</t>
  </si>
  <si>
    <t>14.03.2022 19:37:07</t>
  </si>
  <si>
    <t>K-418 35-03-K00418_944920672_944920672</t>
  </si>
  <si>
    <t>14.03.2022 21:20:20</t>
  </si>
  <si>
    <t>15.03.2022 01:32:36</t>
  </si>
  <si>
    <t>BAHATTİN DOĞANER KÖK 35-27-M00482_ABALIOĞLU M01_72166790</t>
  </si>
  <si>
    <t>14.03.2022 09:30:22</t>
  </si>
  <si>
    <t>14.03.2022 19:23:27</t>
  </si>
  <si>
    <t>SEYREKLİ TR-3 35-15-L00442_B_56406959_56406959</t>
  </si>
  <si>
    <t>14.03.2022 15:32:35</t>
  </si>
  <si>
    <t>14.03.2022 20:12:23</t>
  </si>
  <si>
    <t>14.03.2022 12:31:39</t>
  </si>
  <si>
    <t>14.03.2022 12:43:16</t>
  </si>
  <si>
    <t>14.03.2022 10:43:09</t>
  </si>
  <si>
    <t>14.03.2022 13:31:00</t>
  </si>
  <si>
    <t>K-1721 35-01-K01721_DAĞITIM TRF K-1721 K03_65786528</t>
  </si>
  <si>
    <t>14.03.2022 08:22:09</t>
  </si>
  <si>
    <t>14.03.2022 10:48:05</t>
  </si>
  <si>
    <t>KEMALİYE DM (TR-1) 45-73-M00150_HatBaşıAyırıcı_53136127 M02_53136127</t>
  </si>
  <si>
    <t>14.03.2022 09:16:00</t>
  </si>
  <si>
    <t>14.03.2022 12:54:05</t>
  </si>
  <si>
    <t>M-1250 35-01-M01250_911183080_911183080</t>
  </si>
  <si>
    <t>14.03.2022 10:13:36</t>
  </si>
  <si>
    <t>14.03.2022 11:18:10</t>
  </si>
  <si>
    <t>OZANCA TR-1 45-85-L00214__82987214_82987214</t>
  </si>
  <si>
    <t>14.03.2022 14:47:05</t>
  </si>
  <si>
    <t>14.03.2022 15:48:08</t>
  </si>
  <si>
    <t>AKHİSAR İM 45-72-A00001_956527799_956527799</t>
  </si>
  <si>
    <t>14.03.2022 20:39:30</t>
  </si>
  <si>
    <t>14.03.2022 23:10:52</t>
  </si>
  <si>
    <t>CENNET MAHALLESİ TR-1 35-16-M00134_47491848_56396780_56396780</t>
  </si>
  <si>
    <t>14.03.2022 19:37:41</t>
  </si>
  <si>
    <t>14.03.2022 20:35:10</t>
  </si>
  <si>
    <t>ÇIPLAK KÖK 35-29-M00126_YENİÇİFTLİK ENH M09_72190075</t>
  </si>
  <si>
    <t>14.03.2022 20:17:10</t>
  </si>
  <si>
    <t>14.03.2022 21:07:53</t>
  </si>
  <si>
    <t>DM-1/55 35-29-M00055_950338426_950338426</t>
  </si>
  <si>
    <t>14.03.2022 18:52:38</t>
  </si>
  <si>
    <t>14.03.2022 19:54:42</t>
  </si>
  <si>
    <t>K-598 35-01-K00598_910669911_910669911</t>
  </si>
  <si>
    <t>14.03.2022 16:20:25</t>
  </si>
  <si>
    <t>14.03.2022 19:08:29</t>
  </si>
  <si>
    <t>TR-31(M-731) 35-30-M00731_A a1_43010556</t>
  </si>
  <si>
    <t>14.03.2022 11:03:38</t>
  </si>
  <si>
    <t>14.03.2022 11:25:11</t>
  </si>
  <si>
    <t>_A_56367198_56367198</t>
  </si>
  <si>
    <t>14.03.2022 15:53:08</t>
  </si>
  <si>
    <t>14.03.2022 17:02:02</t>
  </si>
  <si>
    <t>ZEYTİNKÖY TR-4 35-13-L00068_946417382_946417382</t>
  </si>
  <si>
    <t>14.03.2022 09:15:04</t>
  </si>
  <si>
    <t>14.03.2022 11:51:17</t>
  </si>
  <si>
    <t>14.03.2022 15:45:30</t>
  </si>
  <si>
    <t>14.03.2022 19:23:12</t>
  </si>
  <si>
    <t>KOZBEYLİ TR-3 35-23-M00072_42098143_56375400_56375400</t>
  </si>
  <si>
    <t>14.03.2022 09:27:48</t>
  </si>
  <si>
    <t>14.03.2022 10:59:16</t>
  </si>
  <si>
    <t>MURADİYE TR-1 İSTASYON KABİN 45-71-M00192_953243069_953243069</t>
  </si>
  <si>
    <t>14.03.2022 19:03:00</t>
  </si>
  <si>
    <t>14.03.2022 20:15:14</t>
  </si>
  <si>
    <t>M-58 35-17-M00058_950313184_950313184</t>
  </si>
  <si>
    <t>14.03.2022 11:21:04</t>
  </si>
  <si>
    <t>14.03.2022 12:02:28</t>
  </si>
  <si>
    <t>14.03.2022 20:46:12</t>
  </si>
  <si>
    <t>14.03.2022 21:41:48</t>
  </si>
  <si>
    <t>TR-85 45-78-L00085_DIREK TIPI TRAFO HUCRESI H01_2109513</t>
  </si>
  <si>
    <t>14.03.2022 08:25:51</t>
  </si>
  <si>
    <t>14.03.2022 09:35:08</t>
  </si>
  <si>
    <t>DM-1/4 35-18-L00579_950446349_950446349</t>
  </si>
  <si>
    <t>14.03.2022 10:02:04</t>
  </si>
  <si>
    <t>14.03.2022 12:05:46</t>
  </si>
  <si>
    <t>SOMA TR-3/2 45-82-M00083_A_56385103_56385103</t>
  </si>
  <si>
    <t>14.03.2022 02:17:35</t>
  </si>
  <si>
    <t>14.03.2022 09:31:42</t>
  </si>
  <si>
    <t>K-421 35-01-K00421_D_56380732_56380732</t>
  </si>
  <si>
    <t>14.03.2022 21:46:57</t>
  </si>
  <si>
    <t>15.03.2022 00:23:03</t>
  </si>
  <si>
    <t>TR-2/108 45-83-L00108_C_81704372_81704372</t>
  </si>
  <si>
    <t>14.03.2022 18:07:41</t>
  </si>
  <si>
    <t>14.03.2022 19:13:59</t>
  </si>
  <si>
    <t>TR-144 35-15-M00144_TR-167 M01_66892872</t>
  </si>
  <si>
    <t>14.03.2022 09:21:30</t>
  </si>
  <si>
    <t>14.03.2022 18:38:26</t>
  </si>
  <si>
    <t>SOMA TR-31 45-82-M00031_945523708_945523708</t>
  </si>
  <si>
    <t>14.03.2022 16:06:05</t>
  </si>
  <si>
    <t>14.03.2022 17:10:59</t>
  </si>
  <si>
    <t>ÇAMLIK KÖYÜ TR-1 35-32-L00066_35-32-L00066_2362388</t>
  </si>
  <si>
    <t>14.03.2022 11:22:03</t>
  </si>
  <si>
    <t>14.03.2022 13:56:56</t>
  </si>
  <si>
    <t>KOCAÖMERLİ TR-1 35-24-M00074_DIREK TIPI TRAFO HUCRESI H01_2120732</t>
  </si>
  <si>
    <t>14.03.2022 20:51:00</t>
  </si>
  <si>
    <t>14.03.2022 21:53:24</t>
  </si>
  <si>
    <t>K-410 35-03-K00410_910315310_910315310</t>
  </si>
  <si>
    <t>14.03.2022 10:29:59</t>
  </si>
  <si>
    <t>14.03.2022 12:06:40</t>
  </si>
  <si>
    <t>SARUHANLI TR-17 45-80-M00017_D_56389303_56389303</t>
  </si>
  <si>
    <t>14.03.2022 20:58:21</t>
  </si>
  <si>
    <t>14.03.2022 22:08:09</t>
  </si>
  <si>
    <t>TR-2/21 45-83-L00021_955169183_955169183</t>
  </si>
  <si>
    <t>14.03.2022 05:34:32</t>
  </si>
  <si>
    <t>14.03.2022 08:35:10</t>
  </si>
  <si>
    <t>14.03.2022 19:36:44</t>
  </si>
  <si>
    <t>14.03.2022 20:42:36</t>
  </si>
  <si>
    <t>HACIHALİLLER TR-1 KÖK 45-71-M00066_HACIHALİLLER DM M05_72238384</t>
  </si>
  <si>
    <t>14.03.2022 10:08:03</t>
  </si>
  <si>
    <t>14.03.2022 17:25:50</t>
  </si>
  <si>
    <t>EMİRLİ TR-8 35-15-L00644_C_56372113_56372113</t>
  </si>
  <si>
    <t>14.03.2022 18:11:24</t>
  </si>
  <si>
    <t>14.03.2022 21:22:12</t>
  </si>
  <si>
    <t>BIÇAKÇI OVACIK TR-4 35-15-L00083_C_56362074_56362074</t>
  </si>
  <si>
    <t>14.03.2022 12:20:35</t>
  </si>
  <si>
    <t>14.03.2022 15:16:55</t>
  </si>
  <si>
    <t>TR-46 45-78-L00046_BELEDİYE ŞANTİYESİ L04_65901998</t>
  </si>
  <si>
    <t>14.03.2022 09:24:00</t>
  </si>
  <si>
    <t>14.03.2022 15:56:00</t>
  </si>
  <si>
    <t>TR-2 (MENDERES YANI KABİN) 35-32-L00002_BEYDAĞ KÖK L02_2308325</t>
  </si>
  <si>
    <t>14.03.2022 09:09:00</t>
  </si>
  <si>
    <t>14.03.2022 16:34:00</t>
  </si>
  <si>
    <t>K-4012 35-04-K04012_99492366_99492366</t>
  </si>
  <si>
    <t>14.03.2022 16:34:59</t>
  </si>
  <si>
    <t>14.03.2022 17:59:37</t>
  </si>
  <si>
    <t>MENEMEN DM-6/5 35-28-M00422_953391141_953391141</t>
  </si>
  <si>
    <t>14.03.2022 12:55:49</t>
  </si>
  <si>
    <t>14.03.2022 15:22:07</t>
  </si>
  <si>
    <t>TR-159 ZEYTİNALANI 35-19-L00159_6746029 D1B_5929777</t>
  </si>
  <si>
    <t>14.03.2022 08:32:21</t>
  </si>
  <si>
    <t>14.03.2022 14:14:25</t>
  </si>
  <si>
    <t>SELENDİ TR-30 (HÜKÜMET KONAĞI) 45-81-M00030_945625503_945625503</t>
  </si>
  <si>
    <t>14.03.2022 11:35:22</t>
  </si>
  <si>
    <t>14.03.2022 14:13:42</t>
  </si>
  <si>
    <t>K-1603 35-01-K01603_912848426_912848426</t>
  </si>
  <si>
    <t>14.03.2022 20:47:40</t>
  </si>
  <si>
    <t>14.03.2022 23:01:54</t>
  </si>
  <si>
    <t>DM-1/1 35-18-L00580_DM-1/4 L01_72047096</t>
  </si>
  <si>
    <t>14.03.2022 13:41:33</t>
  </si>
  <si>
    <t>14.03.2022 14:26:32</t>
  </si>
  <si>
    <t>14.03.2022 11:47:43</t>
  </si>
  <si>
    <t>14.03.2022 12:38:02</t>
  </si>
  <si>
    <t>L-112 OVACIK 35-18-L00112__72372402_72372402</t>
  </si>
  <si>
    <t>14.03.2022 09:13:00</t>
  </si>
  <si>
    <t>14.03.2022 13:08:31</t>
  </si>
  <si>
    <t>14.03.2022 22:07:00</t>
  </si>
  <si>
    <t>14.03.2022 23:35:31</t>
  </si>
  <si>
    <t>14.03.2022 10:15:45</t>
  </si>
  <si>
    <t>14.03.2022 12:17:09</t>
  </si>
  <si>
    <t>TR-100 ZEYTİNALANI 35-19-L00100_95001210054_95001210054</t>
  </si>
  <si>
    <t>14.03.2022 18:20:59</t>
  </si>
  <si>
    <t>14.03.2022 19:21:10</t>
  </si>
  <si>
    <t>K-777 35-02-K00777_912734712_912734712</t>
  </si>
  <si>
    <t>14.03.2022 10:04:20</t>
  </si>
  <si>
    <t>14.03.2022 10:54:57</t>
  </si>
  <si>
    <t>M-2442 35-07-M02442__83816063_83816063</t>
  </si>
  <si>
    <t>14.03.2022 13:04:41</t>
  </si>
  <si>
    <t>14.03.2022 15:07:16</t>
  </si>
  <si>
    <t>L-211 35-18-L00211_950452934_950452934</t>
  </si>
  <si>
    <t>14.03.2022 16:43:57</t>
  </si>
  <si>
    <t>14.03.2022 23:00:47</t>
  </si>
  <si>
    <t>14.03.2022 09:51:04</t>
  </si>
  <si>
    <t>14.03.2022 10:48:27</t>
  </si>
  <si>
    <t>KUŞLAR TR-1 45-83-L00283_A_83780779_83780779</t>
  </si>
  <si>
    <t>14.03.2022 11:21:46</t>
  </si>
  <si>
    <t>14.03.2022 12:36:53</t>
  </si>
  <si>
    <t>DM-3 35-29-M00003_DM-3/2 M04_72188033</t>
  </si>
  <si>
    <t>14.03.2022 11:57:00</t>
  </si>
  <si>
    <t>14.03.2022 12:02:56</t>
  </si>
  <si>
    <t>L-29 ÖZLİMANLAR 35-18-L00029_950453913_950453913</t>
  </si>
  <si>
    <t>14.03.2022 14:49:56</t>
  </si>
  <si>
    <t>14.03.2022 18:54:41</t>
  </si>
  <si>
    <t>K-2885 35-02-K02885_910211685_910211685</t>
  </si>
  <si>
    <t>14.03.2022 07:40:49</t>
  </si>
  <si>
    <t>14.03.2022 08:27:18</t>
  </si>
  <si>
    <t>L-434 MENDERES BP 35-18-L00434_950464482_950464482</t>
  </si>
  <si>
    <t>14.03.2022 19:09:11</t>
  </si>
  <si>
    <t>14.03.2022 20:17:11</t>
  </si>
  <si>
    <t>14.03.2022 16:59:16</t>
  </si>
  <si>
    <t>14.03.2022 21:21:10</t>
  </si>
  <si>
    <t>M-1226 35-01-M01226_A_56357542_56357542</t>
  </si>
  <si>
    <t>14.03.2022 22:32:13</t>
  </si>
  <si>
    <t>15.03.2022 00:21:36</t>
  </si>
  <si>
    <t>KÜÇÜKKALE KÖK 35-29-L00036_ZIRAİ SULAMA L04_2088238</t>
  </si>
  <si>
    <t>14.03.2022 15:11:55</t>
  </si>
  <si>
    <t>14.03.2022 16:57:33</t>
  </si>
  <si>
    <t>TR-35 35-27-M00035_914411376_914411376</t>
  </si>
  <si>
    <t>14.03.2022 00:19:31</t>
  </si>
  <si>
    <t>14.03.2022 01:31:51</t>
  </si>
  <si>
    <t>TR-19 35-32-L00019_C_56377720_56377720</t>
  </si>
  <si>
    <t>14.03.2022 13:36:50</t>
  </si>
  <si>
    <t>14.03.2022 14:44:18</t>
  </si>
  <si>
    <t>SEFERİHİSAR İM 35-14-A00002_GÖZSÜZLER L11_72378344</t>
  </si>
  <si>
    <t>14.03.2022 09:18:53</t>
  </si>
  <si>
    <t>14.03.2022 12:16:47</t>
  </si>
  <si>
    <t>TR-49 35-15-M00049_950365300_950365300</t>
  </si>
  <si>
    <t>14.03.2022 03:47:06</t>
  </si>
  <si>
    <t>14.03.2022 05:16:33</t>
  </si>
  <si>
    <t>K-4610 35-04-K04610_913420955_913420955</t>
  </si>
  <si>
    <t>14.03.2022 18:24:50</t>
  </si>
  <si>
    <t>14.03.2022 21:42:50</t>
  </si>
  <si>
    <t>HALİLBEYLİ TR-3 35-27-M01052_ H_61268186</t>
  </si>
  <si>
    <t>14.03.2022 17:34:05</t>
  </si>
  <si>
    <t>14.03.2022 19:09:33</t>
  </si>
  <si>
    <t>TR-2/21 45-83-L00021_955148335_955148335</t>
  </si>
  <si>
    <t>14.03.2022 13:35:16</t>
  </si>
  <si>
    <t>14.03.2022 14:44:48</t>
  </si>
  <si>
    <t>KAYALIOĞLU TR-4 45-72-L00075_956489759_956489759</t>
  </si>
  <si>
    <t>14.03.2022 11:51:18</t>
  </si>
  <si>
    <t>14.03.2022 17:39:10</t>
  </si>
  <si>
    <t>K-429 35-01-K00429_D_56375785_56375785</t>
  </si>
  <si>
    <t>14.03.2022 18:56:45</t>
  </si>
  <si>
    <t>14.03.2022 21:21:33</t>
  </si>
  <si>
    <t>14.03.2022 09:35:00</t>
  </si>
  <si>
    <t>14.03.2022 17:51:49</t>
  </si>
  <si>
    <t>DURASILLI TR-1 KÖK 45-78-M01114_953261585_953261585</t>
  </si>
  <si>
    <t>14.03.2022 16:58:55</t>
  </si>
  <si>
    <t>14.03.2022 18:56:07</t>
  </si>
  <si>
    <t>KÖYLÜCE TR-2 45-74-M00312_A_65496793_65496793</t>
  </si>
  <si>
    <t>14.03.2022 12:30:06</t>
  </si>
  <si>
    <t>14.03.2022 14:18:03</t>
  </si>
  <si>
    <t>L-179 35-18-L00179_950437782_950437782</t>
  </si>
  <si>
    <t>14.03.2022 14:06:51</t>
  </si>
  <si>
    <t>14.03.2022 15:40:29</t>
  </si>
  <si>
    <t>POYRAZDAMLARI TR-11 45-78-M00576_KEMERDAMLARI YUKARIKEMER M05_2328103</t>
  </si>
  <si>
    <t>14.03.2022 13:22:03</t>
  </si>
  <si>
    <t>14.03.2022 15:17:40</t>
  </si>
  <si>
    <t>BALIKLIOVA TR-3 35-19-L00324_956673956_956673956</t>
  </si>
  <si>
    <t>14.03.2022 15:41:27</t>
  </si>
  <si>
    <t>14.03.2022 20:31:45</t>
  </si>
  <si>
    <t>M-1076 35-02-M01076_A_65500467_65500467</t>
  </si>
  <si>
    <t>14.03.2022 20:03:48</t>
  </si>
  <si>
    <t>14.03.2022 21:03:59</t>
  </si>
  <si>
    <t>DM-4/2 45-72-M00614_TR-1/61 TR-1/62 TR-1/63 M03_79573891</t>
  </si>
  <si>
    <t>14.03.2022 12:24:07</t>
  </si>
  <si>
    <t>14.03.2022 14:55:51</t>
  </si>
  <si>
    <t>L-237 35-14-L00237_956656121_956656121</t>
  </si>
  <si>
    <t>14.03.2022 22:40:46</t>
  </si>
  <si>
    <t>14.03.2022 22:58:11</t>
  </si>
  <si>
    <t>14.03.2022 11:28:27</t>
  </si>
  <si>
    <t>L-261 SİTESPOR 35-18-L00261_950430344_950430344</t>
  </si>
  <si>
    <t>14.03.2022 15:40:30</t>
  </si>
  <si>
    <t>14.03.2022 18:33:00</t>
  </si>
  <si>
    <t>TR-75 (M-775) 35-30-M00775_955297488_955297488</t>
  </si>
  <si>
    <t>14.03.2022 12:34:53</t>
  </si>
  <si>
    <t>14.03.2022 13:25:32</t>
  </si>
  <si>
    <t>DM-3/18 35-19-M00416_956675086_956675086</t>
  </si>
  <si>
    <t>14.03.2022 10:25:44</t>
  </si>
  <si>
    <t>14.03.2022 13:21:35</t>
  </si>
  <si>
    <t>14.03.2022 13:47:05</t>
  </si>
  <si>
    <t>14.03.2022 18:56:12</t>
  </si>
  <si>
    <t>L-253 35-18-L00253_954919487_954919487</t>
  </si>
  <si>
    <t>14.03.2022 09:36:18</t>
  </si>
  <si>
    <t>14.03.2022 11:23:53</t>
  </si>
  <si>
    <t>DM-1/4 35-18-L00579_950454339_950454339</t>
  </si>
  <si>
    <t>14.03.2022 18:46:04</t>
  </si>
  <si>
    <t>14.03.2022 19:39:44</t>
  </si>
  <si>
    <t>TR-48 35-15-M00048_950364456_950364456</t>
  </si>
  <si>
    <t>14.03.2022 09:03:22</t>
  </si>
  <si>
    <t>14.03.2022 10:04:43</t>
  </si>
  <si>
    <t>USLU DEMİR KÖK 35-28-M00758_HatBaşıAyırıcı_53133585 M05_53133585</t>
  </si>
  <si>
    <t>14.03.2022 20:15:37</t>
  </si>
  <si>
    <t>14.03.2022 20:54:35</t>
  </si>
  <si>
    <t>POYRAZDAMLARI TR-14 45-78-M00579_953254878_953254878</t>
  </si>
  <si>
    <t>14.03.2022 20:32:53</t>
  </si>
  <si>
    <t>14.03.2022 22:31:31</t>
  </si>
  <si>
    <t>14.03.2022 15:41:00</t>
  </si>
  <si>
    <t>14.03.2022 18:18:00</t>
  </si>
  <si>
    <t>KARABURUN TR-1/15 35-21-L00019_953360117_953360117</t>
  </si>
  <si>
    <t>14.03.2022 12:34:20</t>
  </si>
  <si>
    <t>14.03.2022 17:08:40</t>
  </si>
  <si>
    <t>MENEMEN TR-55 35-28-L00055_953386534_953386534</t>
  </si>
  <si>
    <t>14.03.2022 09:34:36</t>
  </si>
  <si>
    <t>14.03.2022 11:15:23</t>
  </si>
  <si>
    <t>DM-2/16 (BİM KARŞISI) 45-71-M00112_F f3b_45179726</t>
  </si>
  <si>
    <t>14.03.2022 23:20:32</t>
  </si>
  <si>
    <t>15.03.2022 00:41:31</t>
  </si>
  <si>
    <t>DM-3/TR-21 (ESKİ TR-29) 35-26-M01364_E E03_57783097</t>
  </si>
  <si>
    <t>14.03.2022 08:34:39</t>
  </si>
  <si>
    <t>14.03.2022 11:40:00</t>
  </si>
  <si>
    <t>ULUCAK DM 35-27-M00792_EĞRİDERE-1 M06_2310311</t>
  </si>
  <si>
    <t>14.03.2022 16:03:23</t>
  </si>
  <si>
    <t>14.03.2022 16:55:00</t>
  </si>
  <si>
    <t>K-4187 35-01-K04187_914575836_914575836</t>
  </si>
  <si>
    <t>15.03.2022 00:34:50</t>
  </si>
  <si>
    <t>15.03.2022 01:10:06</t>
  </si>
  <si>
    <t>UMURLU TR-2 35-31-L00355_35-31-L00355_2365353</t>
  </si>
  <si>
    <t>15.03.2022 04:37:13</t>
  </si>
  <si>
    <t>15.03.2022 05:50:03</t>
  </si>
  <si>
    <t>K-1064 35-04-K01064_912577052_912577052</t>
  </si>
  <si>
    <t>15.03.2022 06:34:37</t>
  </si>
  <si>
    <t>15.03.2022 08:19:04</t>
  </si>
  <si>
    <t>15.03.2022 07:45:33</t>
  </si>
  <si>
    <t>15.03.2022 09:04:59</t>
  </si>
  <si>
    <t>K-995 35-07-K00995_912514593_912514593</t>
  </si>
  <si>
    <t>15.03.2022 07:32:57</t>
  </si>
  <si>
    <t>15.03.2022 13:44:30</t>
  </si>
  <si>
    <t>15.03.2022 07:51:43</t>
  </si>
  <si>
    <t>15.03.2022 08:16:10</t>
  </si>
  <si>
    <t>K-83 35-03-K00083_965433585_965433585</t>
  </si>
  <si>
    <t>15.03.2022 08:09:32</t>
  </si>
  <si>
    <t>15.03.2022 12:12:05</t>
  </si>
  <si>
    <t>ÇAMLICA TR-1 35-29-L00480_35-29-L00480_2373504</t>
  </si>
  <si>
    <t>AG Sigorta Atığı</t>
  </si>
  <si>
    <t>15.03.2022 08:11:29</t>
  </si>
  <si>
    <t>15.03.2022 10:59:46</t>
  </si>
  <si>
    <t>BEYDAĞ İM 35-32-A00001_BAKIR L03_2049980</t>
  </si>
  <si>
    <t>15.03.2022 08:29:23</t>
  </si>
  <si>
    <t>15.03.2022 08:44:10</t>
  </si>
  <si>
    <t>L-228 ILICA GARAJ 35-18-L00228_950440477_950440477</t>
  </si>
  <si>
    <t>15.03.2022 08:43:36</t>
  </si>
  <si>
    <t>15.03.2022 11:04:08</t>
  </si>
  <si>
    <t>DAĞDERE DM 45-72-M00097_KÖMÜRCÜ M06_2106080</t>
  </si>
  <si>
    <t>15.03.2022 08:48:23</t>
  </si>
  <si>
    <t>15.03.2022 09:21:34</t>
  </si>
  <si>
    <t>K-3704 35-01-K03704_A_56358204_56358204</t>
  </si>
  <si>
    <t>15.03.2022 08:57:00</t>
  </si>
  <si>
    <t>15.03.2022 12:06:44</t>
  </si>
  <si>
    <t>K-4772 35-04-K04772__72410338_72410338</t>
  </si>
  <si>
    <t>15.03.2022 08:58:04</t>
  </si>
  <si>
    <t>15.03.2022 09:57:59</t>
  </si>
  <si>
    <t>SALİHLİ TR-85/A 45-78-M01387_B_83591638_83591638</t>
  </si>
  <si>
    <t>15.03.2022 09:01:13</t>
  </si>
  <si>
    <t>15.03.2022 14:00:25</t>
  </si>
  <si>
    <t>_B_56352297_56352297</t>
  </si>
  <si>
    <t>15.03.2022 09:02:00</t>
  </si>
  <si>
    <t>15.03.2022 18:12:10</t>
  </si>
  <si>
    <t>L-377 35-18-L00377_950448549_950448549</t>
  </si>
  <si>
    <t>15.03.2022 09:03:28</t>
  </si>
  <si>
    <t>15.03.2022 10:26:26</t>
  </si>
  <si>
    <t>DM2/12 35-29-M00115_DIREK TIPI TRAFO HUCRESI H01_2094784</t>
  </si>
  <si>
    <t>15.03.2022 09:08:00</t>
  </si>
  <si>
    <t>15.03.2022 17:09:43</t>
  </si>
  <si>
    <t>M-1296 35-02-M01296_35-02-M01296_2351099</t>
  </si>
  <si>
    <t>15.03.2022 09:08:21</t>
  </si>
  <si>
    <t>15.03.2022 10:26:58</t>
  </si>
  <si>
    <t>KIRKAĞAÇ TR-11/1 45-76-M00219_45-76-M00219_66108657</t>
  </si>
  <si>
    <t>15.03.2022 08:01:00</t>
  </si>
  <si>
    <t>15.03.2022 10:59:00</t>
  </si>
  <si>
    <t>SÜLEYMANLI KÖK 45-72-L00299_GİRİŞ L01_2105410</t>
  </si>
  <si>
    <t>15.03.2022 09:09:13</t>
  </si>
  <si>
    <t>15.03.2022 17:33:38</t>
  </si>
  <si>
    <t>EMLAKDERE TR-1 45-71-M01025_DIREK TIPI TRAFO HUCRESI H01_2091038</t>
  </si>
  <si>
    <t>15.03.2022 09:10:00</t>
  </si>
  <si>
    <t>15.03.2022 09:35:03</t>
  </si>
  <si>
    <t>15.03.2022 09:15:06</t>
  </si>
  <si>
    <t>15.03.2022 10:13:40</t>
  </si>
  <si>
    <t>KULALAR TR-1 45-74-M00208_B_56393497_56393497</t>
  </si>
  <si>
    <t>15.03.2022 09:23:20</t>
  </si>
  <si>
    <t>15.03.2022 11:00:44</t>
  </si>
  <si>
    <t>TR-15 35-16-L00015_47584909_56353657_56353657</t>
  </si>
  <si>
    <t>15.03.2022 09:18:55</t>
  </si>
  <si>
    <t>15.03.2022 09:53:18</t>
  </si>
  <si>
    <t>ŞAHYAR TR-4 45-73-M00193_45-73-M00193_2353351</t>
  </si>
  <si>
    <t>15.03.2022 09:26:23</t>
  </si>
  <si>
    <t>15.03.2022 09:36:33</t>
  </si>
  <si>
    <t>K-3933 35-01-K03933_B B4_5910770</t>
  </si>
  <si>
    <t>15.03.2022 09:32:09</t>
  </si>
  <si>
    <t>15.03.2022 10:43:51</t>
  </si>
  <si>
    <t>GÜLBAHÇE TR-14 35-19-L00246_956693942_956693942</t>
  </si>
  <si>
    <t>15.03.2022 09:47:25</t>
  </si>
  <si>
    <t>15.03.2022 13:33:03</t>
  </si>
  <si>
    <t>M-271 KARAKAYALAR DM 35-14-M00271_ÇEVREKENT M06_2323243</t>
  </si>
  <si>
    <t>15.03.2022 16:52:18</t>
  </si>
  <si>
    <t>K-3186 35-02-K03186_99451918_99451918</t>
  </si>
  <si>
    <t>15.03.2022 09:40:18</t>
  </si>
  <si>
    <t>15.03.2022 11:21:07</t>
  </si>
  <si>
    <t>M-13 HIDIRLIK 35-14-M00013_956639721_956639721</t>
  </si>
  <si>
    <t>15.03.2022 09:45:46</t>
  </si>
  <si>
    <t>15.03.2022 15:09:34</t>
  </si>
  <si>
    <t>15.03.2022 09:50:00</t>
  </si>
  <si>
    <t>15.03.2022 17:49:22</t>
  </si>
  <si>
    <t>K-3186 35-02-K03186_B_56368515_56368515</t>
  </si>
  <si>
    <t>15.03.2022 09:34:55</t>
  </si>
  <si>
    <t>15.03.2022 11:27:11</t>
  </si>
  <si>
    <t>K-3004 35-01-K03004_911946561_911946561</t>
  </si>
  <si>
    <t>15.03.2022 09:47:28</t>
  </si>
  <si>
    <t>15.03.2022 10:52:30</t>
  </si>
  <si>
    <t>K-1722 35-01-K01722_912109062_912109062</t>
  </si>
  <si>
    <t>15.03.2022 09:45:58</t>
  </si>
  <si>
    <t>15.03.2022 11:39:05</t>
  </si>
  <si>
    <t>K-1603 35-01-K01603_911257810_911257810</t>
  </si>
  <si>
    <t>15.03.2022 09:49:16</t>
  </si>
  <si>
    <t>15.03.2022 11:12:30</t>
  </si>
  <si>
    <t>15.03.2022 09:39:49</t>
  </si>
  <si>
    <t>15.03.2022 10:36:08</t>
  </si>
  <si>
    <t>ŞAHYAR TR-4 45-73-M00193_B_56407157_56407157</t>
  </si>
  <si>
    <t>15.03.2022 09:37:00</t>
  </si>
  <si>
    <t>15.03.2022 17:33:46</t>
  </si>
  <si>
    <t>BADEMLER DM 35-19-M00443_GÜZELBAHÇE-1 (GÖNEN) ÇIKIŞ M16_72219083</t>
  </si>
  <si>
    <t>15.03.2022 09:18:43</t>
  </si>
  <si>
    <t>15.03.2022 16:53:28</t>
  </si>
  <si>
    <t>AŞAĞI BOZKIR TR-1 45-83-L00252_C_56401069_56401069</t>
  </si>
  <si>
    <t>15.03.2022 09:56:50</t>
  </si>
  <si>
    <t>15.03.2022 14:03:00</t>
  </si>
  <si>
    <t>15.03.2022 09:43:32</t>
  </si>
  <si>
    <t>15.03.2022 10:33:02</t>
  </si>
  <si>
    <t>SANCAKLI BOZKÖY KÖK 45-71-M00087_953204156_953204156</t>
  </si>
  <si>
    <t>15.03.2022 09:59:21</t>
  </si>
  <si>
    <t>15.03.2022 13:53:22</t>
  </si>
  <si>
    <t>HALİLBEYLİ DM 35-27-M00620_HALİLBEYLİ İÇME SUYU M11_2051340</t>
  </si>
  <si>
    <t>15.03.2022 10:10:36</t>
  </si>
  <si>
    <t>15.03.2022 12:44:48</t>
  </si>
  <si>
    <t>L-272 35-18-L00272_950445325_950445325</t>
  </si>
  <si>
    <t>15.03.2022 10:09:51</t>
  </si>
  <si>
    <t>15.03.2022 12:48:49</t>
  </si>
  <si>
    <t>TR-182 45-78-L00182__65513062_65513062</t>
  </si>
  <si>
    <t>15.03.2022 10:14:29</t>
  </si>
  <si>
    <t>15.03.2022 11:04:20</t>
  </si>
  <si>
    <t>M-9 GERMİYAN 35-18-M00009_DIREK TIPI TRAFO HUCRESI H01_2102131</t>
  </si>
  <si>
    <t>15.03.2022 10:19:13</t>
  </si>
  <si>
    <t>15.03.2022 12:14:01</t>
  </si>
  <si>
    <t>KORAY GES KÖK 35-27-M01188_HALİLBEYLİ-2 GİRİŞ M01_74140277</t>
  </si>
  <si>
    <t>15.03.2022 10:07:14</t>
  </si>
  <si>
    <t>15.03.2022 10:28:00</t>
  </si>
  <si>
    <t>DAĞDERE TR-1 45-72-M00256_DIREK TIPI TRAFO HUCRESI H01_2109232</t>
  </si>
  <si>
    <t>15.03.2022 10:27:13</t>
  </si>
  <si>
    <t>15.03.2022 12:40:07</t>
  </si>
  <si>
    <t>M-1226 35-01-M01226_912877001_912877001</t>
  </si>
  <si>
    <t>15.03.2022 10:22:43</t>
  </si>
  <si>
    <t>15.03.2022 17:15:28</t>
  </si>
  <si>
    <t>ERGENEKON TR-12 45-83-M00622_967184629_967184629</t>
  </si>
  <si>
    <t>15.03.2022 10:31:28</t>
  </si>
  <si>
    <t>15.03.2022 12:47:02</t>
  </si>
  <si>
    <t>M-180 DALYAN ARITMA DM 35-18-M00180_L-192 L05_66030552</t>
  </si>
  <si>
    <t>15.03.2022 10:27:04</t>
  </si>
  <si>
    <t>15.03.2022 10:42:28</t>
  </si>
  <si>
    <t>MENEMEN TR-7 35-28-L00007_95000595602_95000595602</t>
  </si>
  <si>
    <t>15.03.2022 10:32:17</t>
  </si>
  <si>
    <t>15.03.2022 11:21:56</t>
  </si>
  <si>
    <t>15.03.2022 10:37:11</t>
  </si>
  <si>
    <t>15.03.2022 14:01:10</t>
  </si>
  <si>
    <t>K-3412 35-08-K03412_915078695_915078695</t>
  </si>
  <si>
    <t>15.03.2022 10:44:45</t>
  </si>
  <si>
    <t>15.03.2022 12:31:26</t>
  </si>
  <si>
    <t>İSMETİYE TR-7 TARIMSAL SULAMA 45-73-M00984_945663198_945663198</t>
  </si>
  <si>
    <t>15.03.2022 10:48:30</t>
  </si>
  <si>
    <t>15.03.2022 12:28:45</t>
  </si>
  <si>
    <t>M-1228 35-01-M01228_C_56357965_56357965</t>
  </si>
  <si>
    <t>15.03.2022 10:52:06</t>
  </si>
  <si>
    <t>15.03.2022 12:34:09</t>
  </si>
  <si>
    <t>MENEMEN DM-6/19 35-28-L00163_C D05_5762515</t>
  </si>
  <si>
    <t>15.03.2022 10:53:52</t>
  </si>
  <si>
    <t>15.03.2022 11:40:37</t>
  </si>
  <si>
    <t>SOMA TR-14/2 45-82-M00091_A A3_80291376</t>
  </si>
  <si>
    <t>15.03.2022 10:59:18</t>
  </si>
  <si>
    <t>15.03.2022 14:36:10</t>
  </si>
  <si>
    <t>DM-14/13-A 45-71-M01922_45-71-M01922_2356357</t>
  </si>
  <si>
    <t>15.03.2022 11:02:00</t>
  </si>
  <si>
    <t>15.03.2022 11:21:19</t>
  </si>
  <si>
    <t>15.03.2022 11:02:46</t>
  </si>
  <si>
    <t>15.03.2022 13:11:43</t>
  </si>
  <si>
    <t>TR-1/17 45-72-M00017_956503922_956503922</t>
  </si>
  <si>
    <t>15.03.2022 11:06:16</t>
  </si>
  <si>
    <t>15.03.2022 13:47:20</t>
  </si>
  <si>
    <t>GÜMÜLDÜR M-57 35-25-M00357_955260178_955260178</t>
  </si>
  <si>
    <t>15.03.2022 11:08:52</t>
  </si>
  <si>
    <t>15.03.2022 11:59:00</t>
  </si>
  <si>
    <t>SELENDİ TR-3 45-81-M00003_B_56386138_56386138</t>
  </si>
  <si>
    <t>15.03.2022 11:10:35</t>
  </si>
  <si>
    <t>15.03.2022 12:46:07</t>
  </si>
  <si>
    <t>L-121 ESENEVLER 35-14-L00121_956634564_956634564</t>
  </si>
  <si>
    <t>15.03.2022 11:24:08</t>
  </si>
  <si>
    <t>15.03.2022 15:29:54</t>
  </si>
  <si>
    <t>ÇAMYAYLA HACI HÜSEYİNLER TR-1 45-81-M00180__84188984_84188984</t>
  </si>
  <si>
    <t>15.03.2022 11:35:51</t>
  </si>
  <si>
    <t>15.03.2022 14:07:43</t>
  </si>
  <si>
    <t>K-3555 35-01-K03555_35-01-K03555_2368886</t>
  </si>
  <si>
    <t>15.03.2022 11:43:28</t>
  </si>
  <si>
    <t>15.03.2022 12:21:50</t>
  </si>
  <si>
    <t>ÇIKRIKÇI TR-2 45-83-L00465_45-83-L00465_61214830</t>
  </si>
  <si>
    <t>15.03.2022 11:45:08</t>
  </si>
  <si>
    <t>15.03.2022 15:00:52</t>
  </si>
  <si>
    <t>DM-1/10 (TR-18) 35-19-M00018_11157114 C01_5941461</t>
  </si>
  <si>
    <t>15.03.2022 11:48:04</t>
  </si>
  <si>
    <t>15.03.2022 15:14:44</t>
  </si>
  <si>
    <t>L-263 TANSAŞ YANI 35-18-L00263_950450849_950450849</t>
  </si>
  <si>
    <t>15.03.2022 11:57:46</t>
  </si>
  <si>
    <t>15.03.2022 14:02:42</t>
  </si>
  <si>
    <t>TR-72 45-78-M00072_95000633757_95000633757</t>
  </si>
  <si>
    <t>15.03.2022 12:14:47</t>
  </si>
  <si>
    <t>15.03.2022 14:59:40</t>
  </si>
  <si>
    <t>15.03.2022 12:17:21</t>
  </si>
  <si>
    <t>15.03.2022 12:59:49</t>
  </si>
  <si>
    <t>SALİHLİ TR-91 45-78-L00720_953256902_953256902</t>
  </si>
  <si>
    <t>15.03.2022 12:19:48</t>
  </si>
  <si>
    <t>15.03.2022 14:54:20</t>
  </si>
  <si>
    <t>15.03.2022 12:28:31</t>
  </si>
  <si>
    <t>15.03.2022 12:32:17</t>
  </si>
  <si>
    <t>CABBAR DM 45-73-M00100_KULA ÇIKIŞI M08_2058237</t>
  </si>
  <si>
    <t>15.03.2022 12:30:53</t>
  </si>
  <si>
    <t>15.03.2022 12:38:09</t>
  </si>
  <si>
    <t>AVŞAR TR-1 45-83-L00340_915787194_915787194</t>
  </si>
  <si>
    <t>15.03.2022 12:36:00</t>
  </si>
  <si>
    <t>15.03.2022 17:42:05</t>
  </si>
  <si>
    <t>YENİŞEHİR TR-1 35-31-L00377_35-31-L00377_2365606</t>
  </si>
  <si>
    <t>15.03.2022 12:37:53</t>
  </si>
  <si>
    <t>15.03.2022 13:14:10</t>
  </si>
  <si>
    <t>KIZILCAAVLU TR-2 35-29-L00573_A_56360723_56360723</t>
  </si>
  <si>
    <t>15.03.2022 12:18:44</t>
  </si>
  <si>
    <t>15.03.2022 15:01:48</t>
  </si>
  <si>
    <t>TR-26 35-31-L00026_956590676_956590676</t>
  </si>
  <si>
    <t>15.03.2022 12:44:49</t>
  </si>
  <si>
    <t>15.03.2022 13:35:37</t>
  </si>
  <si>
    <t>HASALAN TR-1 45-78-L00386_49323744_56405896_56405896</t>
  </si>
  <si>
    <t>15.03.2022 12:45:12</t>
  </si>
  <si>
    <t>15.03.2022 14:44:32</t>
  </si>
  <si>
    <t>HACIALİLER ORTAHAN TR-2 45-73-M00725_945644721_945644721</t>
  </si>
  <si>
    <t>15.03.2022 12:45:13</t>
  </si>
  <si>
    <t>15.03.2022 18:14:40</t>
  </si>
  <si>
    <t>DAMARDI AKPINAR TR-2 45-75-M00326_C_56398207_56398207</t>
  </si>
  <si>
    <t>15.03.2022 13:00:19</t>
  </si>
  <si>
    <t>15.03.2022 15:05:44</t>
  </si>
  <si>
    <t>KIRKAĞAÇ TR-12 45-76-M00012_TR-11/1 M01_58002846</t>
  </si>
  <si>
    <t>15.03.2022 13:09:13</t>
  </si>
  <si>
    <t>15.03.2022 16:55:59</t>
  </si>
  <si>
    <t>KAYMAKÇI TR-29 35-15-L00241_950409285_950409285</t>
  </si>
  <si>
    <t>15.03.2022 13:10:30</t>
  </si>
  <si>
    <t>15.03.2022 16:02:35</t>
  </si>
  <si>
    <t>CABBAR DM 45-73-M00100_KÖYLER ÇIKIŞI M04_2307307</t>
  </si>
  <si>
    <t>15.03.2022 13:06:39</t>
  </si>
  <si>
    <t>15.03.2022 16:13:53</t>
  </si>
  <si>
    <t>ÇALTIDERE KÖK 35-17-M00231_ŞAKRAN M06_66291227</t>
  </si>
  <si>
    <t>15.03.2022 13:12:19</t>
  </si>
  <si>
    <t>15.03.2022 15:05:07</t>
  </si>
  <si>
    <t>MENEMEN TR-78 35-28-L00078_953372666_953372666</t>
  </si>
  <si>
    <t>15.03.2022 12:56:28</t>
  </si>
  <si>
    <t>15.03.2022 14:29:52</t>
  </si>
  <si>
    <t>TR-107 35-26-M00107_956607443_956607443</t>
  </si>
  <si>
    <t>15.03.2022 13:10:36</t>
  </si>
  <si>
    <t>15.03.2022 14:56:42</t>
  </si>
  <si>
    <t>M-1063 35-03-M01063_C_56363297_56363297</t>
  </si>
  <si>
    <t>15.03.2022 13:11:25</t>
  </si>
  <si>
    <t>15.03.2022 17:18:25</t>
  </si>
  <si>
    <t>METAL İŞLERİ TR-16 35-22-M00116_955269982_955269982</t>
  </si>
  <si>
    <t>15.03.2022 13:28:55</t>
  </si>
  <si>
    <t>15.03.2022 14:17:39</t>
  </si>
  <si>
    <t>15.03.2022 13:28:07</t>
  </si>
  <si>
    <t>15.03.2022 15:34:21</t>
  </si>
  <si>
    <t>K-821 35-03-K00821_C_56377615_56377615</t>
  </si>
  <si>
    <t>15.03.2022 13:36:26</t>
  </si>
  <si>
    <t>15.03.2022 14:42:31</t>
  </si>
  <si>
    <t>K-278 35-01-K00278_910624658_910624658</t>
  </si>
  <si>
    <t>15.03.2022 13:39:45</t>
  </si>
  <si>
    <t>15.03.2022 14:25:41</t>
  </si>
  <si>
    <t>15.03.2022 13:45:13</t>
  </si>
  <si>
    <t>15.03.2022 16:50:25</t>
  </si>
  <si>
    <t>L-254 35-18-L00254_950442138_950442138</t>
  </si>
  <si>
    <t>15.03.2022 13:46:37</t>
  </si>
  <si>
    <t>15.03.2022 14:35:14</t>
  </si>
  <si>
    <t>KARAKÖY ÜÇYOL TR-2 45-72-L00195_A_56390914_56390914</t>
  </si>
  <si>
    <t>15.03.2022 13:45:52</t>
  </si>
  <si>
    <t>15.03.2022 17:59:07</t>
  </si>
  <si>
    <t>L-239 BAYKAL 35-18-L00239_950463972_950463972</t>
  </si>
  <si>
    <t>15.03.2022 13:48:10</t>
  </si>
  <si>
    <t>15.03.2022 15:47:00</t>
  </si>
  <si>
    <t>DOĞANCI TR-1 35-31-L00334_956568416_956568416</t>
  </si>
  <si>
    <t>15.03.2022 13:51:53</t>
  </si>
  <si>
    <t>15.03.2022 15:06:13</t>
  </si>
  <si>
    <t>KUŞLUK ÇAMKÖY TR-1 45-75-M00144_E_56384959_56384959</t>
  </si>
  <si>
    <t>15.03.2022 13:46:11</t>
  </si>
  <si>
    <t>15.03.2022 16:09:10</t>
  </si>
  <si>
    <t>BEKİRLER TR-3 45-72-L00360_A_56389650_56389650</t>
  </si>
  <si>
    <t>15.03.2022 13:55:15</t>
  </si>
  <si>
    <t>15.03.2022 15:30:52</t>
  </si>
  <si>
    <t>YENİŞEHİR TR-2 35-31-L00378_DIREK TIPI TRAFO HUCRESI H01_2048488</t>
  </si>
  <si>
    <t>15.03.2022 14:09:49</t>
  </si>
  <si>
    <t>15.03.2022 14:35:20</t>
  </si>
  <si>
    <t>DM-2/3 ESKİ ANIT YANI 35-18-L00581_950453964_950453964</t>
  </si>
  <si>
    <t>15.03.2022 14:08:13</t>
  </si>
  <si>
    <t>15.03.2022 17:35:02</t>
  </si>
  <si>
    <t>KARAKÖY TR-1 45-84-L00043_955183235_955183235</t>
  </si>
  <si>
    <t>15.03.2022 14:19:16</t>
  </si>
  <si>
    <t>15.03.2022 15:26:33</t>
  </si>
  <si>
    <t>TR-23 TARIMSAL SULAMA 45-80-M01023_45-80-M01023_2364081</t>
  </si>
  <si>
    <t>15.03.2022 14:15:04</t>
  </si>
  <si>
    <t>15.03.2022 15:55:25</t>
  </si>
  <si>
    <t>ARMUTLU DM-2/TR-28 (ESKİ TR-2) 35-27-L00002_912195283_912195283</t>
  </si>
  <si>
    <t>15.03.2022 14:21:00</t>
  </si>
  <si>
    <t>15.03.2022 15:23:34</t>
  </si>
  <si>
    <t>M-1826 35-02-M01826_F_56373982_56373982</t>
  </si>
  <si>
    <t>15.03.2022 14:30:19</t>
  </si>
  <si>
    <t>15.03.2022 16:25:46</t>
  </si>
  <si>
    <t>KUŞÇULAR TR-9 35-19-M00221_956694782_956694782</t>
  </si>
  <si>
    <t>15.03.2022 14:33:14</t>
  </si>
  <si>
    <t>15.03.2022 16:14:43</t>
  </si>
  <si>
    <t>DM-25/15 45-71-M00394_953215743_953215743</t>
  </si>
  <si>
    <t>15.03.2022 14:38:22</t>
  </si>
  <si>
    <t>15.03.2022 15:21:12</t>
  </si>
  <si>
    <t>ASSTAR KÖK 45-73-M00134_KÖYLER ÇIKIŞ M02_66686397</t>
  </si>
  <si>
    <t>15.03.2022 14:44:51</t>
  </si>
  <si>
    <t>15.03.2022 16:20:37</t>
  </si>
  <si>
    <t>AKÇAALAN YEDİEVLER TR-2 35-22-M00220_C_56358922_56358922</t>
  </si>
  <si>
    <t>15.03.2022 14:46:17</t>
  </si>
  <si>
    <t>15.03.2022 15:32:15</t>
  </si>
  <si>
    <t>15.03.2022 14:51:15</t>
  </si>
  <si>
    <t>15.03.2022 15:11:49</t>
  </si>
  <si>
    <t>TR-2/73-A 45-83-L00151_955173861_955173861</t>
  </si>
  <si>
    <t>15.03.2022 14:49:50</t>
  </si>
  <si>
    <t>15.03.2022 15:55:23</t>
  </si>
  <si>
    <t>K-522 35-04-K00522_95000622210_95000622210</t>
  </si>
  <si>
    <t>15.03.2022 15:05:09</t>
  </si>
  <si>
    <t>15.03.2022 18:10:32</t>
  </si>
  <si>
    <t>TR-97 45-78-L00097_953256775_953256775</t>
  </si>
  <si>
    <t>15.03.2022 15:01:47</t>
  </si>
  <si>
    <t>15.03.2022 16:00:14</t>
  </si>
  <si>
    <t>DM-3/TR-10 SEFERİHİSAR 35-14-M00331_956649223_956649223</t>
  </si>
  <si>
    <t>15.03.2022 15:09:09</t>
  </si>
  <si>
    <t>15.03.2022 15:50:28</t>
  </si>
  <si>
    <t>YARBASAN KÖK 45-74-M00119_ELEK M04_72246698</t>
  </si>
  <si>
    <t>15.03.2022 15:18:35</t>
  </si>
  <si>
    <t>15.03.2022 16:04:04</t>
  </si>
  <si>
    <t>15.03.2022 15:31:26</t>
  </si>
  <si>
    <t>15.03.2022 17:36:07</t>
  </si>
  <si>
    <t>DOĞANCI TR-7 35-31-L00332_95000511727_95000511727</t>
  </si>
  <si>
    <t>15.03.2022 15:34:15</t>
  </si>
  <si>
    <t>15.03.2022 19:51:12</t>
  </si>
  <si>
    <t>K-3734 35-04-K03734_99367903_99367903</t>
  </si>
  <si>
    <t>15.03.2022 15:29:23</t>
  </si>
  <si>
    <t>15.03.2022 17:18:49</t>
  </si>
  <si>
    <t>TR-50 35-15-M00050_KESSAN RÖMORK VE AYVAZ MANDIRA M02_66575274</t>
  </si>
  <si>
    <t>15.03.2022 15:47:37</t>
  </si>
  <si>
    <t>15.03.2022 17:20:19</t>
  </si>
  <si>
    <t>K-1388 35-04-K01388_963974628_963974628</t>
  </si>
  <si>
    <t>15.03.2022 16:07:47</t>
  </si>
  <si>
    <t>15.03.2022 19:18:09</t>
  </si>
  <si>
    <t>15.03.2022 16:00:28</t>
  </si>
  <si>
    <t>15.03.2022 18:28:09</t>
  </si>
  <si>
    <t>KURUCUOVA TR-8 35-15-L00249_B_56361727_56361727</t>
  </si>
  <si>
    <t>15.03.2022 16:04:31</t>
  </si>
  <si>
    <t>15.03.2022 19:30:48</t>
  </si>
  <si>
    <t>K-724 35-01-K00724_C c1_5902059</t>
  </si>
  <si>
    <t>15.03.2022 16:13:18</t>
  </si>
  <si>
    <t>15.03.2022 19:29:06</t>
  </si>
  <si>
    <t>TR-111 ZEYTİNALANI 35-19-L00111_95000139297_95000139297</t>
  </si>
  <si>
    <t>15.03.2022 16:15:52</t>
  </si>
  <si>
    <t>15.03.2022 20:47:41</t>
  </si>
  <si>
    <t>İZZET HANAY SULAMA GRUBU 35-29-M00359_950344735_950344735</t>
  </si>
  <si>
    <t>15.03.2022 15:18:01</t>
  </si>
  <si>
    <t>15.03.2022 17:47:02</t>
  </si>
  <si>
    <t>ADİLOBA TR-2 45-80-M00157_956533614_956533614</t>
  </si>
  <si>
    <t>15.03.2022 16:25:37</t>
  </si>
  <si>
    <t>15.03.2022 18:13:44</t>
  </si>
  <si>
    <t>SEYREK TR-6 35-28-M00910_953379234_953379234</t>
  </si>
  <si>
    <t>15.03.2022 16:29:30</t>
  </si>
  <si>
    <t>15.03.2022 17:11:48</t>
  </si>
  <si>
    <t>ERGENEKON TR-12 45-83-M00622__72372344_72372344</t>
  </si>
  <si>
    <t>15.03.2022 16:29:44</t>
  </si>
  <si>
    <t>15.03.2022 19:17:22</t>
  </si>
  <si>
    <t>MEDAR TR-6 45-72-L00276_956514096_956514096</t>
  </si>
  <si>
    <t>15.03.2022 16:59:19</t>
  </si>
  <si>
    <t>15.03.2022 19:28:53</t>
  </si>
  <si>
    <t>15.03.2022 17:03:16</t>
  </si>
  <si>
    <t>15.03.2022 19:23:11</t>
  </si>
  <si>
    <t>15.03.2022 17:18:13</t>
  </si>
  <si>
    <t>15.03.2022 17:19:03</t>
  </si>
  <si>
    <t>M-1063 35-03-M01063_95001272555_95001272555</t>
  </si>
  <si>
    <t>15.03.2022 17:29:17</t>
  </si>
  <si>
    <t>15.03.2022 21:13:14</t>
  </si>
  <si>
    <t>DM-2/3 ESKİ ANIT YANI 35-18-L00581_950453860_950453860</t>
  </si>
  <si>
    <t>15.03.2022 17:33:55</t>
  </si>
  <si>
    <t>15.03.2022 20:05:46</t>
  </si>
  <si>
    <t>TR-178 45-78-L00178_45-78-L00178_2370037</t>
  </si>
  <si>
    <t>15.03.2022 17:46:01</t>
  </si>
  <si>
    <t>15.03.2022 18:08:49</t>
  </si>
  <si>
    <t>K-916 35-01-K00916_TRAFO K04_2324351</t>
  </si>
  <si>
    <t>15.03.2022 17:40:43</t>
  </si>
  <si>
    <t>15.03.2022 19:23:56</t>
  </si>
  <si>
    <t>15.03.2022 09:43:00</t>
  </si>
  <si>
    <t>15.03.2022 17:56:17</t>
  </si>
  <si>
    <t>K-1722 35-01-K01722_ K02_2104782</t>
  </si>
  <si>
    <t>15.03.2022 17:44:19</t>
  </si>
  <si>
    <t>15.03.2022 18:55:47</t>
  </si>
  <si>
    <t>L-372 35-18-L00372_950437937_950437937</t>
  </si>
  <si>
    <t>15.03.2022 18:02:43</t>
  </si>
  <si>
    <t>15.03.2022 23:57:24</t>
  </si>
  <si>
    <t>KARABURUN TR-3 35-21-L00007_A_56355696_56355696</t>
  </si>
  <si>
    <t>15.03.2022 18:05:30</t>
  </si>
  <si>
    <t>15.03.2022 19:13:55</t>
  </si>
  <si>
    <t>POYRACIK TR-10 35-24-L00033_955216100_955216100</t>
  </si>
  <si>
    <t>15.03.2022 18:11:22</t>
  </si>
  <si>
    <t>15.03.2022 18:44:29</t>
  </si>
  <si>
    <t>URLA TM-1 35-19-A00004_HatBaşıAyırıcı_53137350 M07_53137350</t>
  </si>
  <si>
    <t>15.03.2022 18:12:07</t>
  </si>
  <si>
    <t>15.03.2022 19:19:13</t>
  </si>
  <si>
    <t>M-2752 35-01-M02752_947230073_947230073</t>
  </si>
  <si>
    <t>15.03.2022 17:52:03</t>
  </si>
  <si>
    <t>15.03.2022 22:27:25</t>
  </si>
  <si>
    <t>K-4060 35-08-K04060_G G01_83816358</t>
  </si>
  <si>
    <t>15.03.2022 18:24:12</t>
  </si>
  <si>
    <t>15.03.2022 21:44:37</t>
  </si>
  <si>
    <t>K-1635 35-02-K01635_99961839_99961839</t>
  </si>
  <si>
    <t>15.03.2022 18:22:07</t>
  </si>
  <si>
    <t>16.03.2022 00:44:21</t>
  </si>
  <si>
    <t>L-263 TANSAŞ YANI 35-18-L00263_950450870_950450870</t>
  </si>
  <si>
    <t>15.03.2022 19:00:39</t>
  </si>
  <si>
    <t>15.03.2022 20:18:20</t>
  </si>
  <si>
    <t>K-1866 35-09-K01866_B k1866 b4b_5875763</t>
  </si>
  <si>
    <t>15.03.2022 19:09:24</t>
  </si>
  <si>
    <t>15.03.2022 19:31:07</t>
  </si>
  <si>
    <t>CABERBURHAN TR-1 45-73-M00869_A_56404348_56404348</t>
  </si>
  <si>
    <t>15.03.2022 19:12:08</t>
  </si>
  <si>
    <t>15.03.2022 20:33:09</t>
  </si>
  <si>
    <t>15.03.2022 19:18:32</t>
  </si>
  <si>
    <t>15.03.2022 20:18:44</t>
  </si>
  <si>
    <t>DM06/TR08 45-73-M00036_945672218_945672218</t>
  </si>
  <si>
    <t>15.03.2022 19:22:58</t>
  </si>
  <si>
    <t>15.03.2022 20:59:55</t>
  </si>
  <si>
    <t>SANAYİ TR-4 35-14-M00307_941922780_941922780</t>
  </si>
  <si>
    <t>15.03.2022 19:21:24</t>
  </si>
  <si>
    <t>15.03.2022 20:16:56</t>
  </si>
  <si>
    <t>15.03.2022 19:38:01</t>
  </si>
  <si>
    <t>15.03.2022 20:58:28</t>
  </si>
  <si>
    <t>TR-2/12 45-72-L01016_956498249_956498249</t>
  </si>
  <si>
    <t>15.03.2022 19:40:32</t>
  </si>
  <si>
    <t>15.03.2022 20:30:07</t>
  </si>
  <si>
    <t>MENEMEN DM-5/15 35-28-M00845_95000547213_95000547213</t>
  </si>
  <si>
    <t>15.03.2022 19:46:36</t>
  </si>
  <si>
    <t>15.03.2022 21:37:15</t>
  </si>
  <si>
    <t>KARAGÖZLER TR-6 45-72-M00600__72374781_72374781</t>
  </si>
  <si>
    <t>15.03.2022 19:44:21</t>
  </si>
  <si>
    <t>15.03.2022 22:25:48</t>
  </si>
  <si>
    <t>15.03.2022 19:47:29</t>
  </si>
  <si>
    <t>15.03.2022 20:54:11</t>
  </si>
  <si>
    <t>K-1722 35-01-K01722_ K02_2104783</t>
  </si>
  <si>
    <t>15.03.2022 19:47:25</t>
  </si>
  <si>
    <t>15.03.2022 20:47:34</t>
  </si>
  <si>
    <t>L-332 SERKANKENT 35-18-L00332_950450196_950450196</t>
  </si>
  <si>
    <t>15.03.2022 19:54:41</t>
  </si>
  <si>
    <t>15.03.2022 22:24:57</t>
  </si>
  <si>
    <t>ADİLOBA TR-2 45-80-M00157_956533613_956533613</t>
  </si>
  <si>
    <t>15.03.2022 20:02:05</t>
  </si>
  <si>
    <t>15.03.2022 21:18:20</t>
  </si>
  <si>
    <t>TR-1/2 BAYSAN KABİN 35-20-L00002_955202874_955202874</t>
  </si>
  <si>
    <t>15.03.2022 20:08:38</t>
  </si>
  <si>
    <t>15.03.2022 22:02:06</t>
  </si>
  <si>
    <t>K-1717 35-03-K01717_35-03-K01717_2357575</t>
  </si>
  <si>
    <t>15.03.2022 20:14:53</t>
  </si>
  <si>
    <t>15.03.2022 20:32:22</t>
  </si>
  <si>
    <t>L-37 YAT LİMANI 35-14-L00037_B _5898772</t>
  </si>
  <si>
    <t>15.03.2022 20:21:44</t>
  </si>
  <si>
    <t>15.03.2022 21:57:58</t>
  </si>
  <si>
    <t>KIRCALAR DM 35-16-M00261_HatBaşıAyırıcı_53138985 M05_53138985</t>
  </si>
  <si>
    <t>15.03.2022 20:10:44</t>
  </si>
  <si>
    <t>15.03.2022 23:28:30</t>
  </si>
  <si>
    <t>15.03.2022 20:30:24</t>
  </si>
  <si>
    <t>15.03.2022 21:51:58</t>
  </si>
  <si>
    <t>K-3975 35-04-K03975_99413546_99413546</t>
  </si>
  <si>
    <t>15.03.2022 20:32:56</t>
  </si>
  <si>
    <t>15.03.2022 22:32:26</t>
  </si>
  <si>
    <t>15.03.2022 20:36:03</t>
  </si>
  <si>
    <t>15.03.2022 21:44:59</t>
  </si>
  <si>
    <t>KARAOĞLANLI TR-3 45-71-M00567_953212134_953212134</t>
  </si>
  <si>
    <t>15.03.2022 20:58:16</t>
  </si>
  <si>
    <t>15.03.2022 23:29:35</t>
  </si>
  <si>
    <t>K-2 35-01-K00002_J_56377437_56377437</t>
  </si>
  <si>
    <t>15.03.2022 21:05:11</t>
  </si>
  <si>
    <t>15.03.2022 23:40:11</t>
  </si>
  <si>
    <t>K-84 35-02-K00084_910136032_910136032</t>
  </si>
  <si>
    <t>15.03.2022 21:10:28</t>
  </si>
  <si>
    <t>15.03.2022 22:40:49</t>
  </si>
  <si>
    <t>ÇIKRIKÇI TR-1 45-83-L00417_955160505_955160505</t>
  </si>
  <si>
    <t>15.03.2022 21:13:16</t>
  </si>
  <si>
    <t>15.03.2022 23:20:42</t>
  </si>
  <si>
    <t>K-3209 35-03-K03209_910425019_910425019</t>
  </si>
  <si>
    <t>15.03.2022 21:26:44</t>
  </si>
  <si>
    <t>16.03.2022 01:16:36</t>
  </si>
  <si>
    <t>L-97 35-18-L00097_D d1_5959307</t>
  </si>
  <si>
    <t>15.03.2022 21:59:53</t>
  </si>
  <si>
    <t>15.03.2022 22:37:37</t>
  </si>
  <si>
    <t>L-332 SERKANKENT 35-18-L00332_12269839_56358032_56358032</t>
  </si>
  <si>
    <t>15.03.2022 22:06:09</t>
  </si>
  <si>
    <t>15.03.2022 22:37:26</t>
  </si>
  <si>
    <t>TR-1/15 45-72-M00015_956480035_956480035</t>
  </si>
  <si>
    <t>15.03.2022 22:07:30</t>
  </si>
  <si>
    <t>16.03.2022 01:15:28</t>
  </si>
  <si>
    <t>K-4052 35-01-K04052_911892573_911892573</t>
  </si>
  <si>
    <t>15.03.2022 22:16:07</t>
  </si>
  <si>
    <t>16.03.2022 00:34:34</t>
  </si>
  <si>
    <t>L-332 SERKANKENT 35-18-L00332_9089624_56358035_56358035</t>
  </si>
  <si>
    <t>15.03.2022 22:04:58</t>
  </si>
  <si>
    <t>15.03.2022 23:21:12</t>
  </si>
  <si>
    <t>L-37 YAT LİMANI 35-14-L00037_956660435_956660435</t>
  </si>
  <si>
    <t>15.03.2022 22:42:23</t>
  </si>
  <si>
    <t>15.03.2022 23:42:12</t>
  </si>
  <si>
    <t>TR-4 35-31-L00004_47996165_56398723_56398723</t>
  </si>
  <si>
    <t>15.03.2022 22:58:21</t>
  </si>
  <si>
    <t>15.03.2022 23:43:42</t>
  </si>
  <si>
    <t>15.03.2022 23:12:25</t>
  </si>
  <si>
    <t>16.03.2022 01:24:59</t>
  </si>
  <si>
    <t>15.03.2022 23:41:37</t>
  </si>
  <si>
    <t>16.03.2022 00:41:51</t>
  </si>
  <si>
    <t>K-217 35-01-K00217_D_56376757_56376757</t>
  </si>
  <si>
    <t>15.03.2022 23:42:47</t>
  </si>
  <si>
    <t>16.03.2022 02:08:20</t>
  </si>
  <si>
    <t>URLA TM-1 35-19-A00004_HatBaşıAyırıcı_75048334 M07_75048334</t>
  </si>
  <si>
    <t>15.03.2022 18:50:00</t>
  </si>
  <si>
    <t>15.03.2022 19:11:15</t>
  </si>
  <si>
    <t>16.03.2022 12:00:56</t>
  </si>
  <si>
    <t>16.03.2022 12:56:56</t>
  </si>
  <si>
    <t>16.03.2022 11:37:22</t>
  </si>
  <si>
    <t>16.03.2022 14:47:10</t>
  </si>
  <si>
    <t>SARIBEY TR-3 45-83-L00302_B_83787194_83787194</t>
  </si>
  <si>
    <t>16.03.2022 12:19:02</t>
  </si>
  <si>
    <t>16.03.2022 15:49:12</t>
  </si>
  <si>
    <t>M-3408(YATIRIM REZERVE) 35-03-M03408_910030183_910030183</t>
  </si>
  <si>
    <t>16.03.2022 13:58:16</t>
  </si>
  <si>
    <t>16.03.2022 19:23:12</t>
  </si>
  <si>
    <t>K-3723 35-04-K03723_912502776_912502776</t>
  </si>
  <si>
    <t>16.03.2022 19:15:51</t>
  </si>
  <si>
    <t>16.03.2022 21:49:30</t>
  </si>
  <si>
    <t>ULUKENT DM-3/32 35-28-M00035_35-28-M00035_66488940</t>
  </si>
  <si>
    <t>16.03.2022 17:26:33</t>
  </si>
  <si>
    <t>16.03.2022 18:08:28</t>
  </si>
  <si>
    <t>L-12 DİNÇ OTEL 35-18-L00012_35-18-L00012_2347796</t>
  </si>
  <si>
    <t>16.03.2022 21:21:54</t>
  </si>
  <si>
    <t>16.03.2022 23:00:16</t>
  </si>
  <si>
    <t>BOYACIK TR-1 45-74-M00115_45-74-M00115_2349237</t>
  </si>
  <si>
    <t>16.03.2022 09:57:00</t>
  </si>
  <si>
    <t>16.03.2022 15:33:53</t>
  </si>
  <si>
    <t>SÜNNETÇİLER KÖK 45-72-L00309_TR-2 L04_66547741</t>
  </si>
  <si>
    <t>16.03.2022 18:40:05</t>
  </si>
  <si>
    <t>16.03.2022 19:36:59</t>
  </si>
  <si>
    <t>TR-1/44 45-83-M00044_955177750_955177750</t>
  </si>
  <si>
    <t>16.03.2022 11:50:58</t>
  </si>
  <si>
    <t>16.03.2022 14:36:37</t>
  </si>
  <si>
    <t>16.03.2022 09:07:51</t>
  </si>
  <si>
    <t>16.03.2022 17:40:52</t>
  </si>
  <si>
    <t>K-1915 35-10-K01915_912644231_912644231</t>
  </si>
  <si>
    <t>16.03.2022 09:33:22</t>
  </si>
  <si>
    <t>16.03.2022 11:17:50</t>
  </si>
  <si>
    <t>DM-16/12 45-71-M00624_953244800_953244800</t>
  </si>
  <si>
    <t>16.03.2022 09:19:37</t>
  </si>
  <si>
    <t>16.03.2022 10:31:24</t>
  </si>
  <si>
    <t>OG Direk Yıkılması</t>
  </si>
  <si>
    <t>16.03.2022 11:02:29</t>
  </si>
  <si>
    <t>16.03.2022 14:07:30</t>
  </si>
  <si>
    <t>K-3872 35-04-K03872_95001260565_95001260565</t>
  </si>
  <si>
    <t>16.03.2022 14:26:00</t>
  </si>
  <si>
    <t>16.03.2022 16:01:47</t>
  </si>
  <si>
    <t>DM-2/4 35-26-M00826__56369029_56369029</t>
  </si>
  <si>
    <t>16.03.2022 15:02:53</t>
  </si>
  <si>
    <t>16.03.2022 15:33:20</t>
  </si>
  <si>
    <t>SAHİL ÖZLEM SİTESİ ÖZEL TR 35-30-M00047Ö_42963418_60985112_60985112</t>
  </si>
  <si>
    <t>16.03.2022 21:15:36</t>
  </si>
  <si>
    <t>16.03.2022 22:32:38</t>
  </si>
  <si>
    <t>KARABURUN TR-16 35-21-L00016_B_56357700_56357700</t>
  </si>
  <si>
    <t>16.03.2022 15:11:31</t>
  </si>
  <si>
    <t>16.03.2022 16:04:01</t>
  </si>
  <si>
    <t>L-193 ESENEVLER 35-18-L00193_A_56368088_56368088</t>
  </si>
  <si>
    <t>16.03.2022 19:03:57</t>
  </si>
  <si>
    <t>16.03.2022 21:55:46</t>
  </si>
  <si>
    <t>L-253 35-18-L00253_950429087_950429087</t>
  </si>
  <si>
    <t>16.03.2022 11:20:07</t>
  </si>
  <si>
    <t>16.03.2022 18:24:20</t>
  </si>
  <si>
    <t>16.03.2022 13:14:20</t>
  </si>
  <si>
    <t>16.03.2022 14:22:40</t>
  </si>
  <si>
    <t>ÜRKMEZ M-17 35-25-M00174__72372191_72372191</t>
  </si>
  <si>
    <t>16.03.2022 08:29:50</t>
  </si>
  <si>
    <t>16.03.2022 09:43:30</t>
  </si>
  <si>
    <t>K-1103 35-02-K01103_C_56380294_56380294</t>
  </si>
  <si>
    <t>16.03.2022 12:51:34</t>
  </si>
  <si>
    <t>16.03.2022 13:48:35</t>
  </si>
  <si>
    <t>L-211 35-18-L00211_950452670_950452670</t>
  </si>
  <si>
    <t>16.03.2022 09:40:12</t>
  </si>
  <si>
    <t>16.03.2022 11:29:47</t>
  </si>
  <si>
    <t>L-228 ILICA GARAJ 35-18-L00228_950428988_950428988</t>
  </si>
  <si>
    <t>16.03.2022 12:49:09</t>
  </si>
  <si>
    <t>16.03.2022 13:23:13</t>
  </si>
  <si>
    <t>16.03.2022 22:21:05</t>
  </si>
  <si>
    <t>16.03.2022 22:25:16</t>
  </si>
  <si>
    <t>İSMAİL ACAR ÖZEL TR 45-86-M00356Ö_45-86-M00356Ö_78775821</t>
  </si>
  <si>
    <t>16.03.2022 06:56:01</t>
  </si>
  <si>
    <t>16.03.2022 08:32:15</t>
  </si>
  <si>
    <t>KOCAOBA KÖK-11 35-30-L00201_KOCAOBA L05_72060493</t>
  </si>
  <si>
    <t>16.03.2022 14:07:51</t>
  </si>
  <si>
    <t>16.03.2022 14:27:20</t>
  </si>
  <si>
    <t>K-1820 35-01-K01820_911553169_911553169</t>
  </si>
  <si>
    <t>16.03.2022 11:59:50</t>
  </si>
  <si>
    <t>16.03.2022 14:39:11</t>
  </si>
  <si>
    <t>SIĞACIK DM (L-35) 35-14-M00425_A_56354115_56354115</t>
  </si>
  <si>
    <t>16.03.2022 16:00:33</t>
  </si>
  <si>
    <t>16.03.2022 17:08:15</t>
  </si>
  <si>
    <t>KUYUCAK DM 35-27-M00273_ESKİ EGESERAMİK M03_72164173</t>
  </si>
  <si>
    <t>16.03.2022 10:38:50</t>
  </si>
  <si>
    <t>16.03.2022 11:07:20</t>
  </si>
  <si>
    <t>K-3209 35-03-K03209_910034110_910034110</t>
  </si>
  <si>
    <t>16.03.2022 16:53:38</t>
  </si>
  <si>
    <t>16.03.2022 18:47:30</t>
  </si>
  <si>
    <t>M-5 35-02-M00005_99924758_99924758</t>
  </si>
  <si>
    <t>16.03.2022 11:26:42</t>
  </si>
  <si>
    <t>16.03.2022 13:16:57</t>
  </si>
  <si>
    <t>M-234 35-02-M00234_A_56379589_56379589</t>
  </si>
  <si>
    <t>16.03.2022 10:14:00</t>
  </si>
  <si>
    <t>16.03.2022 11:55:49</t>
  </si>
  <si>
    <t>TR-11(M-711) 35-30-M00711_955296940_955296940</t>
  </si>
  <si>
    <t>16.03.2022 20:21:53</t>
  </si>
  <si>
    <t>16.03.2022 22:15:45</t>
  </si>
  <si>
    <t>16.03.2022 11:07:02</t>
  </si>
  <si>
    <t>16.03.2022 18:51:25</t>
  </si>
  <si>
    <t>16.03.2022 22:59:39</t>
  </si>
  <si>
    <t>17.03.2022 00:10:16</t>
  </si>
  <si>
    <t>16.03.2022 06:41:09</t>
  </si>
  <si>
    <t>16.03.2022 08:04:49</t>
  </si>
  <si>
    <t>TR-38 35-30-L00038_E E05_66177365</t>
  </si>
  <si>
    <t>16.03.2022 11:05:23</t>
  </si>
  <si>
    <t>16.03.2022 11:38:45</t>
  </si>
  <si>
    <t>L-25 35-14-L00025_8608510_56355371_56355371</t>
  </si>
  <si>
    <t>16.03.2022 12:15:33</t>
  </si>
  <si>
    <t>16.03.2022 15:42:35</t>
  </si>
  <si>
    <t>ULUCAK DM-1/8 35-27-M00339_967055962_967055962</t>
  </si>
  <si>
    <t>16.03.2022 18:04:04</t>
  </si>
  <si>
    <t>16.03.2022 19:17:30</t>
  </si>
  <si>
    <t>TR-5 35-16-L00005_C_56353605_56353605</t>
  </si>
  <si>
    <t>16.03.2022 12:09:34</t>
  </si>
  <si>
    <t>16.03.2022 12:54:59</t>
  </si>
  <si>
    <t>L-10 MEZARLIK YANI 35-14-L00010_956645391_956645391</t>
  </si>
  <si>
    <t>16.03.2022 11:31:43</t>
  </si>
  <si>
    <t>16.03.2022 14:39:08</t>
  </si>
  <si>
    <t>M-2955 35-01-M02955_912036824_912036824</t>
  </si>
  <si>
    <t>16.03.2022 20:19:37</t>
  </si>
  <si>
    <t>17.03.2022 00:09:38</t>
  </si>
  <si>
    <t>K-1915 35-10-K01925_A_56378843_56378843</t>
  </si>
  <si>
    <t>16.03.2022 09:39:08</t>
  </si>
  <si>
    <t>16.03.2022 12:22:55</t>
  </si>
  <si>
    <t>GÖRECE TR-2 35-22-M00128_955292068_955292068</t>
  </si>
  <si>
    <t>16.03.2022 08:44:28</t>
  </si>
  <si>
    <t>16.03.2022 11:09:12</t>
  </si>
  <si>
    <t>M-2813 35-03-M02813__83870566_83870566</t>
  </si>
  <si>
    <t>16.03.2022 11:38:38</t>
  </si>
  <si>
    <t>16.03.2022 14:28:31</t>
  </si>
  <si>
    <t>K-290 35-01-K00290__72410742_72410742</t>
  </si>
  <si>
    <t>16.03.2022 23:22:11</t>
  </si>
  <si>
    <t>17.03.2022 02:46:03</t>
  </si>
  <si>
    <t>L-37 YAT LİMANI 35-14-L00037_11970931 B1_5961147</t>
  </si>
  <si>
    <t>16.03.2022 07:55:36</t>
  </si>
  <si>
    <t>16.03.2022 10:35:24</t>
  </si>
  <si>
    <t>M-377 35-02-M00377_35-02-M00377_2348956</t>
  </si>
  <si>
    <t>16.03.2022 10:45:14</t>
  </si>
  <si>
    <t>16.03.2022 13:17:54</t>
  </si>
  <si>
    <t>16.03.2022 01:19:57</t>
  </si>
  <si>
    <t>16.03.2022 02:04:58</t>
  </si>
  <si>
    <t>K-901 35-02-K00901_A_56362800_56362800</t>
  </si>
  <si>
    <t>16.03.2022 15:31:16</t>
  </si>
  <si>
    <t>16.03.2022 17:32:47</t>
  </si>
  <si>
    <t>K-324 35-01-K00324_911888583_911888583</t>
  </si>
  <si>
    <t>16.03.2022 15:46:32</t>
  </si>
  <si>
    <t>16.03.2022 17:29:18</t>
  </si>
  <si>
    <t>KARAOT-1 35-26-M00507_956608645_956608645</t>
  </si>
  <si>
    <t>16.03.2022 12:36:54</t>
  </si>
  <si>
    <t>16.03.2022 14:20:32</t>
  </si>
  <si>
    <t>KIRKAĞAÇ TR-12 45-76-M00012_45-76-M00012_58002883</t>
  </si>
  <si>
    <t>16.03.2022 09:21:57</t>
  </si>
  <si>
    <t>16.03.2022 13:39:05</t>
  </si>
  <si>
    <t>FIRINLI TR-5 35-20-L00092_955207713_955207713</t>
  </si>
  <si>
    <t>16.03.2022 12:58:43</t>
  </si>
  <si>
    <t>16.03.2022 13:56:11</t>
  </si>
  <si>
    <t>ÇIRPI İM 35-20-A00002_KANDAK(ÇIRPI-3) M02_2055128</t>
  </si>
  <si>
    <t>16.03.2022 09:37:21</t>
  </si>
  <si>
    <t>16.03.2022 09:51:46</t>
  </si>
  <si>
    <t>NEVZAT TANÇ SULAMA GRB 35-20-L00405_35-20-L00405_2359794</t>
  </si>
  <si>
    <t>16.03.2022 12:39:09</t>
  </si>
  <si>
    <t>16.03.2022 15:01:01</t>
  </si>
  <si>
    <t>ÇIRPI TR-1/1 35-20-M00001_9688299_56383276_56383276</t>
  </si>
  <si>
    <t>16.03.2022 14:45:14</t>
  </si>
  <si>
    <t>16.03.2022 15:43:26</t>
  </si>
  <si>
    <t>16.03.2022 11:34:50</t>
  </si>
  <si>
    <t>16.03.2022 12:02:26</t>
  </si>
  <si>
    <t>K-4528 35-02-K04528_913412778_913412778</t>
  </si>
  <si>
    <t>16.03.2022 20:34:35</t>
  </si>
  <si>
    <t>16.03.2022 22:18:57</t>
  </si>
  <si>
    <t>METAL İŞLERİ TR-2 35-22-M00102_35-22-M00102_72101898</t>
  </si>
  <si>
    <t>16.03.2022 11:34:53</t>
  </si>
  <si>
    <t>16.03.2022 12:30:12</t>
  </si>
  <si>
    <t>16.03.2022 10:45:05</t>
  </si>
  <si>
    <t>16.03.2022 13:24:49</t>
  </si>
  <si>
    <t>K-3029 İNCİ HOLDİNG 35-08-K03029Ö_ K03_2313281</t>
  </si>
  <si>
    <t>16.03.2022 09:11:00</t>
  </si>
  <si>
    <t>16.03.2022 10:35:38</t>
  </si>
  <si>
    <t>HÜSEYİN BUĞMAZ SULAMA GRUBU 35-29-M00387_DIREK TIPI TRAFO HUCRESI H01_2101806</t>
  </si>
  <si>
    <t>16.03.2022 10:05:04</t>
  </si>
  <si>
    <t>16.03.2022 12:31:00</t>
  </si>
  <si>
    <t>TR-1/3 45-83-M00003_955180783_955180783</t>
  </si>
  <si>
    <t>16.03.2022 23:23:48</t>
  </si>
  <si>
    <t>17.03.2022 00:54:39</t>
  </si>
  <si>
    <t>L-297 35-18-L00297_950446501_950446501</t>
  </si>
  <si>
    <t>16.03.2022 19:50:22</t>
  </si>
  <si>
    <t>16.03.2022 21:53:06</t>
  </si>
  <si>
    <t>GÖRDES TR-27 45-75-M00042_HatBaşıAyırıcı_53135650 M01_53135650</t>
  </si>
  <si>
    <t>16.03.2022 13:50:39</t>
  </si>
  <si>
    <t>16.03.2022 15:43:21</t>
  </si>
  <si>
    <t>SÜNNETÇİLER KÖK 45-72-L00309_SÜLEYMANLI TR-1 L01_66547745</t>
  </si>
  <si>
    <t>16.03.2022 09:02:30</t>
  </si>
  <si>
    <t>16.03.2022 17:15:51</t>
  </si>
  <si>
    <t>K-732 35-01-K00732_35-01-K00732_2374456</t>
  </si>
  <si>
    <t>16.03.2022 13:16:15</t>
  </si>
  <si>
    <t>16.03.2022 13:26:14</t>
  </si>
  <si>
    <t>KARAKOVA MUZAFFER AKKAŞ SUL. GRB. TR-3 35-15-M00329_950409088_950409088</t>
  </si>
  <si>
    <t>16.03.2022 12:19:30</t>
  </si>
  <si>
    <t>16.03.2022 15:26:13</t>
  </si>
  <si>
    <t>GERENKÖY TR-3 35-23-M00149_42127820_56356490_56356490</t>
  </si>
  <si>
    <t>16.03.2022 12:26:55</t>
  </si>
  <si>
    <t>16.03.2022 13:28:31</t>
  </si>
  <si>
    <t>ALAŞEHİR TR-4 45-73-M00004__72372308_72372308</t>
  </si>
  <si>
    <t>16.03.2022 19:11:54</t>
  </si>
  <si>
    <t>16.03.2022 19:34:06</t>
  </si>
  <si>
    <t>TR-21 (M-721) 35-30-M00721_955299364_955299364</t>
  </si>
  <si>
    <t>16.03.2022 14:05:29</t>
  </si>
  <si>
    <t>16.03.2022 17:34:02</t>
  </si>
  <si>
    <t>K-4035 35-01-K04035_C_56363605_56363605</t>
  </si>
  <si>
    <t>16.03.2022 21:18:42</t>
  </si>
  <si>
    <t>17.03.2022 01:53:28</t>
  </si>
  <si>
    <t>OZANCA TR-1 45-85-L00214__82987213_82987213</t>
  </si>
  <si>
    <t>16.03.2022 14:22:11</t>
  </si>
  <si>
    <t>16.03.2022 16:01:54</t>
  </si>
  <si>
    <t>K-3184 35-04-K03184_99520566_99520566</t>
  </si>
  <si>
    <t>16.03.2022 15:54:55</t>
  </si>
  <si>
    <t>16.03.2022 16:58:19</t>
  </si>
  <si>
    <t>16.03.2022 14:56:53</t>
  </si>
  <si>
    <t>16.03.2022 17:32:39</t>
  </si>
  <si>
    <t>DM-3/1 35-26-M00769__56360931_56360931</t>
  </si>
  <si>
    <t>16.03.2022 13:18:29</t>
  </si>
  <si>
    <t>16.03.2022 13:45:13</t>
  </si>
  <si>
    <t>KARAAHMETLİ TR-1 45-71-M01704_45-71-M01704_2369389</t>
  </si>
  <si>
    <t>16.03.2022 10:36:00</t>
  </si>
  <si>
    <t>16.03.2022 16:30:45</t>
  </si>
  <si>
    <t>M-1228 35-01-M01228_913070761_913070761</t>
  </si>
  <si>
    <t>16.03.2022 20:21:40</t>
  </si>
  <si>
    <t>16.03.2022 22:48:00</t>
  </si>
  <si>
    <t>GÖLMARMARA TR-26 45-85-L00026_945465191_945465191</t>
  </si>
  <si>
    <t>16.03.2022 12:35:39</t>
  </si>
  <si>
    <t>16.03.2022 15:08:10</t>
  </si>
  <si>
    <t>FOÇAKÖY TR-1 35-23-M00222_42066416_56357421_56357421</t>
  </si>
  <si>
    <t>16.03.2022 13:59:01</t>
  </si>
  <si>
    <t>16.03.2022 14:57:18</t>
  </si>
  <si>
    <t>16.03.2022 09:12:00</t>
  </si>
  <si>
    <t>16.03.2022 18:12:41</t>
  </si>
  <si>
    <t>SARUHANLI TR-24 45-80-M00024_B B01_5985723</t>
  </si>
  <si>
    <t>16.03.2022 19:21:32</t>
  </si>
  <si>
    <t>16.03.2022 22:47:18</t>
  </si>
  <si>
    <t>16.03.2022 17:31:07</t>
  </si>
  <si>
    <t>16.03.2022 18:46:05</t>
  </si>
  <si>
    <t>TR-2/6 45-83-L00006_TR-2/9 L02_2325950</t>
  </si>
  <si>
    <t>16.03.2022 06:12:19</t>
  </si>
  <si>
    <t>16.03.2022 06:50:08</t>
  </si>
  <si>
    <t>M-1826 35-02-M01826_A_56382805_56382805</t>
  </si>
  <si>
    <t>16.03.2022 18:19:31</t>
  </si>
  <si>
    <t>MENEMEN DM-4/10 35-28-M00742_953372838_953372838</t>
  </si>
  <si>
    <t>16.03.2022 10:46:54</t>
  </si>
  <si>
    <t>16.03.2022 12:19:25</t>
  </si>
  <si>
    <t>KAYNARPINAR TR-1 35-21-L00116_B_56376248_56376248</t>
  </si>
  <si>
    <t>16.03.2022 21:34:06</t>
  </si>
  <si>
    <t>16.03.2022 23:30:04</t>
  </si>
  <si>
    <t>L-97 35-18-L00097_950460870_950460870</t>
  </si>
  <si>
    <t>16.03.2022 14:27:50</t>
  </si>
  <si>
    <t>16.03.2022 14:50:33</t>
  </si>
  <si>
    <t>MORDOĞAN TR-23 35-21-L00152_D_56375695_56375695</t>
  </si>
  <si>
    <t>16.03.2022 09:44:24</t>
  </si>
  <si>
    <t>16.03.2022 10:12:56</t>
  </si>
  <si>
    <t>AYRANCILAR DM-2/18 35-26-M00821_B_60982805_60982805</t>
  </si>
  <si>
    <t>16.03.2022 13:19:20</t>
  </si>
  <si>
    <t>16.03.2022 14:12:21</t>
  </si>
  <si>
    <t>MORDOĞAN TR-25 35-21-L00153_953361897_953361897</t>
  </si>
  <si>
    <t>16.03.2022 19:30:08</t>
  </si>
  <si>
    <t>16.03.2022 20:22:14</t>
  </si>
  <si>
    <t>16.03.2022 23:04:04</t>
  </si>
  <si>
    <t>16.03.2022 23:59:49</t>
  </si>
  <si>
    <t>AKHİSAR İM 45-72-A00001_956528458_956528458</t>
  </si>
  <si>
    <t>16.03.2022 12:40:49</t>
  </si>
  <si>
    <t>16.03.2022 18:49:48</t>
  </si>
  <si>
    <t>SARUHANLI TR-17 45-80-M00017_B_56388539_56388539</t>
  </si>
  <si>
    <t>16.03.2022 19:44:02</t>
  </si>
  <si>
    <t>16.03.2022 21:27:22</t>
  </si>
  <si>
    <t>TR-292 (İM-1/TR-2) 35-19-L00292_956664197_956664197</t>
  </si>
  <si>
    <t>16.03.2022 07:20:51</t>
  </si>
  <si>
    <t>16.03.2022 11:36:19</t>
  </si>
  <si>
    <t>16.03.2022 16:06:08</t>
  </si>
  <si>
    <t>16.03.2022 18:32:42</t>
  </si>
  <si>
    <t>TR-106 35-26-M00106_6972263 f02_5920790</t>
  </si>
  <si>
    <t>16.03.2022 09:12:49</t>
  </si>
  <si>
    <t>16.03.2022 11:12:57</t>
  </si>
  <si>
    <t>K-4486 35-01-K04486_TRAFO K03_2117420</t>
  </si>
  <si>
    <t>16.03.2022 08:44:29</t>
  </si>
  <si>
    <t>16.03.2022 11:18:42</t>
  </si>
  <si>
    <t>ÜRKMEZ M-20 35-25-M00160_956644788_956644788</t>
  </si>
  <si>
    <t>16.03.2022 12:52:18</t>
  </si>
  <si>
    <t>16.03.2022 14:23:44</t>
  </si>
  <si>
    <t>16.03.2022 08:59:32</t>
  </si>
  <si>
    <t>16.03.2022 11:25:59</t>
  </si>
  <si>
    <t>16.03.2022 20:27:30</t>
  </si>
  <si>
    <t>16.03.2022 21:05:45</t>
  </si>
  <si>
    <t>K-2668 35-09-K02668_E k2668E1b_5869046</t>
  </si>
  <si>
    <t>16.03.2022 10:44:34</t>
  </si>
  <si>
    <t>16.03.2022 11:42:25</t>
  </si>
  <si>
    <t>KIRANKÖY ALANYAKA TR-1 45-75-M00189_B_56385893_56385893</t>
  </si>
  <si>
    <t>16.03.2022 11:07:46</t>
  </si>
  <si>
    <t>16.03.2022 15:35:45</t>
  </si>
  <si>
    <t>BADEMLİ TR-8 35-15-L01045_48663180_56368693_56368693</t>
  </si>
  <si>
    <t>16.03.2022 22:17:58</t>
  </si>
  <si>
    <t>16.03.2022 23:08:14</t>
  </si>
  <si>
    <t>KAŞIKÇI BAHADIRLAR TR 45-75-M00097_B_56392356_56392356</t>
  </si>
  <si>
    <t>16.03.2022 15:12:44</t>
  </si>
  <si>
    <t>16.03.2022 18:30:27</t>
  </si>
  <si>
    <t>L-37 YAT LİMANI 35-14-L00037_B B01_5846699</t>
  </si>
  <si>
    <t>16.03.2022 19:29:09</t>
  </si>
  <si>
    <t>16.03.2022 20:43:29</t>
  </si>
  <si>
    <t>16.03.2022 09:22:21</t>
  </si>
  <si>
    <t>16.03.2022 17:10:43</t>
  </si>
  <si>
    <t>K-1229 35-01-K01229_910299610_910299610</t>
  </si>
  <si>
    <t>16.03.2022 09:11:12</t>
  </si>
  <si>
    <t>16.03.2022 11:24:08</t>
  </si>
  <si>
    <t>L-242 35-18-L00242_950441217_950441217</t>
  </si>
  <si>
    <t>16.03.2022 15:33:27</t>
  </si>
  <si>
    <t>16.03.2022 23:48:53</t>
  </si>
  <si>
    <t>L-127 35-18-L00127_950436011_950436011</t>
  </si>
  <si>
    <t>16.03.2022 11:44:06</t>
  </si>
  <si>
    <t>16.03.2022 14:22:07</t>
  </si>
  <si>
    <t>BADEMLER TR-6 35-19-L00296_35-19-L00296_2357961</t>
  </si>
  <si>
    <t>16.03.2022 12:20:14</t>
  </si>
  <si>
    <t>16.03.2022 15:39:22</t>
  </si>
  <si>
    <t>ORMANKÖY 35-26-M00466_6712171_56357784_56357784</t>
  </si>
  <si>
    <t>16.03.2022 09:39:12</t>
  </si>
  <si>
    <t>16.03.2022 12:24:15</t>
  </si>
  <si>
    <t>K-1025 35-01-K01025_912819517_912819517</t>
  </si>
  <si>
    <t>16.03.2022 11:27:21</t>
  </si>
  <si>
    <t>16.03.2022 13:56:34</t>
  </si>
  <si>
    <t>16.03.2022 08:10:42</t>
  </si>
  <si>
    <t>16.03.2022 09:23:29</t>
  </si>
  <si>
    <t>TR-11 E TURGUT ÖZAL-1 45-71-M00389_953223353_953223353</t>
  </si>
  <si>
    <t>16.03.2022 15:34:54</t>
  </si>
  <si>
    <t>16.03.2022 16:49:22</t>
  </si>
  <si>
    <t>DİKİLİ İM 35-30-A00001_DELİCETEPE M07_72357027</t>
  </si>
  <si>
    <t>16.03.2022 09:36:37</t>
  </si>
  <si>
    <t>16.03.2022 09:58:56</t>
  </si>
  <si>
    <t>L-331 DENİZKENT 35-18-L00331_950436978_950436978</t>
  </si>
  <si>
    <t>16.03.2022 17:18:20</t>
  </si>
  <si>
    <t>17.03.2022 02:24:40</t>
  </si>
  <si>
    <t>ALAÇATI TM 35-18-A00005_HatBaşıAyırıcı_53138281 M09_53138281</t>
  </si>
  <si>
    <t>16.03.2022 09:20:26</t>
  </si>
  <si>
    <t>16.03.2022 11:09:37</t>
  </si>
  <si>
    <t>L-10 MEZARLIK YANI 35-14-L00010_956661199_956661199</t>
  </si>
  <si>
    <t>16.03.2022 17:11:43</t>
  </si>
  <si>
    <t>16.03.2022 20:22:17</t>
  </si>
  <si>
    <t>DM-1/TR-12 35-14-L00294_DAĞITIM TRAFO DM-1/TR-12 L03_2069030</t>
  </si>
  <si>
    <t>16.03.2022 13:46:01</t>
  </si>
  <si>
    <t>16.03.2022 18:22:19</t>
  </si>
  <si>
    <t>IRLAMAZ TR-1 45-83-L00231_967159711_967159711</t>
  </si>
  <si>
    <t>16.03.2022 14:24:46</t>
  </si>
  <si>
    <t>16.03.2022 17:11:28</t>
  </si>
  <si>
    <t>16.03.2022 21:05:09</t>
  </si>
  <si>
    <t>16.03.2022 22:35:43</t>
  </si>
  <si>
    <t>KARAOBA ÇİFTE KUYULAR TR-2 35-32-L00060_ H_82002566</t>
  </si>
  <si>
    <t>16.03.2022 10:28:17</t>
  </si>
  <si>
    <t>16.03.2022 12:06:03</t>
  </si>
  <si>
    <t>BAHÇECİK KÖYÜ TR-1 45-84-L00017_955183389_955183389</t>
  </si>
  <si>
    <t>16.03.2022 16:21:24</t>
  </si>
  <si>
    <t>16.03.2022 18:52:02</t>
  </si>
  <si>
    <t>YENİ HARMANDALI TR-1 45-71-M00893_43142897_56384826_56384826</t>
  </si>
  <si>
    <t>16.03.2022 13:15:37</t>
  </si>
  <si>
    <t>16.03.2022 14:23:45</t>
  </si>
  <si>
    <t>L-15 BALLIKUYU BAHÇE ARKASI 35-14-L00015_956652831_956652831</t>
  </si>
  <si>
    <t>16.03.2022 08:07:13</t>
  </si>
  <si>
    <t>16.03.2022 10:28:02</t>
  </si>
  <si>
    <t>AŞAĞI ÇOBAN İSA TR-15 45-71-M00574_A_56393427_56393427</t>
  </si>
  <si>
    <t>16.03.2022 14:05:19</t>
  </si>
  <si>
    <t>16.03.2022 17:08:52</t>
  </si>
  <si>
    <t>PAYAMLI M-19 35-25-M00172_956642192_956642192</t>
  </si>
  <si>
    <t>16.03.2022 17:25:46</t>
  </si>
  <si>
    <t>16.03.2022 19:37:32</t>
  </si>
  <si>
    <t>DM-4/18 35-26-M00803_956629592_956629592</t>
  </si>
  <si>
    <t>16.03.2022 21:20:23</t>
  </si>
  <si>
    <t>16.03.2022 22:01:49</t>
  </si>
  <si>
    <t>16.03.2022 13:03:18</t>
  </si>
  <si>
    <t>16.03.2022 13:13:58</t>
  </si>
  <si>
    <t>DM-14 45-71-M00361_953191160_953191160</t>
  </si>
  <si>
    <t>16.03.2022 20:06:46</t>
  </si>
  <si>
    <t>16.03.2022 22:12:54</t>
  </si>
  <si>
    <t>ŞEHİTLER TR-2 45-72-L00728_C_56406237_56406237</t>
  </si>
  <si>
    <t>16.03.2022 14:20:18</t>
  </si>
  <si>
    <t>16.03.2022 18:27:32</t>
  </si>
  <si>
    <t>YENİ HARMANDALI TR-1 45-71-M00893_953215984_953215984</t>
  </si>
  <si>
    <t>16.03.2022 20:52:38</t>
  </si>
  <si>
    <t>16.03.2022 23:16:07</t>
  </si>
  <si>
    <t>16.03.2022 17:26:57</t>
  </si>
  <si>
    <t>16.03.2022 19:04:05</t>
  </si>
  <si>
    <t>PAMUKYAZI-3 35-26-L00382_6712928_56358550_56358550</t>
  </si>
  <si>
    <t>16.03.2022 12:07:42</t>
  </si>
  <si>
    <t>16.03.2022 12:56:10</t>
  </si>
  <si>
    <t>DM-6 35-28-M00961_953386752_953386752</t>
  </si>
  <si>
    <t>16.03.2022 13:33:30</t>
  </si>
  <si>
    <t>16.03.2022 15:10:50</t>
  </si>
  <si>
    <t>M-2826 35-02-M02826_915033727_915033727</t>
  </si>
  <si>
    <t>16.03.2022 12:05:37</t>
  </si>
  <si>
    <t>16.03.2022 19:56:20</t>
  </si>
  <si>
    <t>L-393 YENİ OKUL 35-18-L00393_950448620_950448620</t>
  </si>
  <si>
    <t>16.03.2022 13:57:58</t>
  </si>
  <si>
    <t>16.03.2022 21:08:16</t>
  </si>
  <si>
    <t>DM-5/TR-8 45-72-M00562_957778216_957778216</t>
  </si>
  <si>
    <t>16.03.2022 15:15:14</t>
  </si>
  <si>
    <t>16.03.2022 17:37:18</t>
  </si>
  <si>
    <t>L-127 35-18-L00127_950436012_950436012</t>
  </si>
  <si>
    <t>16.03.2022 18:01:08</t>
  </si>
  <si>
    <t>16.03.2022 19:19:22</t>
  </si>
  <si>
    <t>KIZILÇUKUR TR-2 45-79-M00472_945570911_945570911</t>
  </si>
  <si>
    <t>16.03.2022 10:48:37</t>
  </si>
  <si>
    <t>16.03.2022 12:37:53</t>
  </si>
  <si>
    <t>ILGIN TR-1 45-73-M00591_964957299_964957299</t>
  </si>
  <si>
    <t>16.03.2022 16:03:50</t>
  </si>
  <si>
    <t>16.03.2022 17:59:09</t>
  </si>
  <si>
    <t>TR-125 ZEYTİNALANI 35-19-L00125_956681183_956681183</t>
  </si>
  <si>
    <t>16.03.2022 11:25:35</t>
  </si>
  <si>
    <t>16.03.2022 13:05:01</t>
  </si>
  <si>
    <t>ATAKÖY TR-4 35-22-M00193_955286369_955286369</t>
  </si>
  <si>
    <t>16.03.2022 16:55:19</t>
  </si>
  <si>
    <t>16.03.2022 17:45:46</t>
  </si>
  <si>
    <t>GÜMÜLDÜR M-23 35-25-M00023_955261946_955261946</t>
  </si>
  <si>
    <t>16.03.2022 21:33:50</t>
  </si>
  <si>
    <t>16.03.2022 23:41:48</t>
  </si>
  <si>
    <t>16.03.2022 20:19:18</t>
  </si>
  <si>
    <t>16.03.2022 21:37:04</t>
  </si>
  <si>
    <t>K-3236 35-03-K03236_910410567_910410567</t>
  </si>
  <si>
    <t>16.03.2022 12:06:12</t>
  </si>
  <si>
    <t>16.03.2022 14:08:54</t>
  </si>
  <si>
    <t>YANLIZEV TR-1 35-16-L00250_A_56369044_56369044</t>
  </si>
  <si>
    <t>16.03.2022 10:34:24</t>
  </si>
  <si>
    <t>16.03.2022 11:09:05</t>
  </si>
  <si>
    <t>TR-50 35-22-M00050_DEREKÖY M03_72137480</t>
  </si>
  <si>
    <t>16.03.2022 13:19:03</t>
  </si>
  <si>
    <t>16.03.2022 14:04:53</t>
  </si>
  <si>
    <t>TURGUTALP TR-3/1 45-82-M00049_DIREK TIPI TRAFO HUCRESI H01_2094735</t>
  </si>
  <si>
    <t>16.03.2022 19:12:00</t>
  </si>
  <si>
    <t>16.03.2022 19:28:59</t>
  </si>
  <si>
    <t>K-4618 35-04-K04618_35-04-K04618_2375048</t>
  </si>
  <si>
    <t>16.03.2022 13:53:49</t>
  </si>
  <si>
    <t>16.03.2022 14:03:03</t>
  </si>
  <si>
    <t>16.03.2022 09:04:56</t>
  </si>
  <si>
    <t>16.03.2022 12:58:32</t>
  </si>
  <si>
    <t>ÖRNEKKÖY TR-1 35-27-L00128_B.KARAKOÇ L04_72169414</t>
  </si>
  <si>
    <t>16.03.2022 08:59:00</t>
  </si>
  <si>
    <t>16.03.2022 12:23:50</t>
  </si>
  <si>
    <t>M-978 35-03-M00978_910563688_910563688</t>
  </si>
  <si>
    <t>16.03.2022 12:06:15</t>
  </si>
  <si>
    <t>16.03.2022 16:08:39</t>
  </si>
  <si>
    <t>L-182 35-18-L00182_8376031_56370496_56370496</t>
  </si>
  <si>
    <t>16.03.2022 15:09:26</t>
  </si>
  <si>
    <t>16.03.2022 18:12:17</t>
  </si>
  <si>
    <t>ZAFER YILMAZ GRUBU 35-26-M01142_956619140_956619140</t>
  </si>
  <si>
    <t>16.03.2022 15:50:06</t>
  </si>
  <si>
    <t>16.03.2022 17:02:26</t>
  </si>
  <si>
    <t>K-3394 35-01-K03394_35-01-K03394_65812202</t>
  </si>
  <si>
    <t>16.03.2022 16:45:49</t>
  </si>
  <si>
    <t>16.03.2022 17:57:08</t>
  </si>
  <si>
    <t>ÇAVUŞOĞLU TR-1 45-71-M01820_953193875_953193875</t>
  </si>
  <si>
    <t>16.03.2022 08:36:01</t>
  </si>
  <si>
    <t>16.03.2022 14:17:40</t>
  </si>
  <si>
    <t>M-2389 35-02-M02389_DAĞITIM TRF M-2389 M01_66106958</t>
  </si>
  <si>
    <t>16.03.2022 20:20:14</t>
  </si>
  <si>
    <t>16.03.2022 22:08:35</t>
  </si>
  <si>
    <t>YASEMİN DM 35-19-M00002_ÖZBEK M03_2333725</t>
  </si>
  <si>
    <t>16.03.2022 18:46:52</t>
  </si>
  <si>
    <t>16.03.2022 19:13:54</t>
  </si>
  <si>
    <t>K-3416 35-08-K03416_B_56381350_56381350</t>
  </si>
  <si>
    <t>16.03.2022 13:27:53</t>
  </si>
  <si>
    <t>16.03.2022 14:34:12</t>
  </si>
  <si>
    <t>16.03.2022 14:09:01</t>
  </si>
  <si>
    <t>16.03.2022 15:15:44</t>
  </si>
  <si>
    <t>SÖĞÜTÖREN TR-2 35-20-L00348_10334694_65498955_65498955</t>
  </si>
  <si>
    <t>16.03.2022 00:45:45</t>
  </si>
  <si>
    <t>16.03.2022 02:09:32</t>
  </si>
  <si>
    <t>M-1544 35-01-M01544_910887657_910887657</t>
  </si>
  <si>
    <t>16.03.2022 08:07:24</t>
  </si>
  <si>
    <t>16.03.2022 10:04:12</t>
  </si>
  <si>
    <t>ALİAĞA TR-30 35-17-M00030_6179451_56353557_56353557</t>
  </si>
  <si>
    <t>16.03.2022 11:53:30</t>
  </si>
  <si>
    <t>16.03.2022 13:23:27</t>
  </si>
  <si>
    <t>K-480 35-03-K00480_A_56359497_56359497</t>
  </si>
  <si>
    <t>16.03.2022 06:39:38</t>
  </si>
  <si>
    <t>16.03.2022 08:54:53</t>
  </si>
  <si>
    <t>KAYIŞLAR TR-1 45-80-M00140_45-80-M00140_2365398</t>
  </si>
  <si>
    <t>16.03.2022 11:07:31</t>
  </si>
  <si>
    <t>16.03.2022 12:19:39</t>
  </si>
  <si>
    <t>TR-1/43 45-72-M00043_A_56385669_56385669</t>
  </si>
  <si>
    <t>16.03.2022 23:30:47</t>
  </si>
  <si>
    <t>16.03.2022 23:58:05</t>
  </si>
  <si>
    <t>TR-2/16 45-72-L00016_956498479_956498479</t>
  </si>
  <si>
    <t>16.03.2022 12:14:57</t>
  </si>
  <si>
    <t>16.03.2022 15:53:06</t>
  </si>
  <si>
    <t>DM-1/45 35-29-M00045_950348630_950348630</t>
  </si>
  <si>
    <t>16.03.2022 19:43:48</t>
  </si>
  <si>
    <t>16.03.2022 20:46:31</t>
  </si>
  <si>
    <t>16.03.2022 18:17:17</t>
  </si>
  <si>
    <t>16.03.2022 19:08:39</t>
  </si>
  <si>
    <t>ZEYTİNELİ TR-1 35-19-M00208_956693216_956693216</t>
  </si>
  <si>
    <t>16.03.2022 18:55:58</t>
  </si>
  <si>
    <t>16.03.2022 20:28:54</t>
  </si>
  <si>
    <t>L-193 ESENEVLER 35-18-L00193_35-18-L00193_2369424</t>
  </si>
  <si>
    <t>16.03.2022 20:59:25</t>
  </si>
  <si>
    <t>16.03.2022 21:59:56</t>
  </si>
  <si>
    <t>K-765 35-01-K00765_911655136_911655136</t>
  </si>
  <si>
    <t>16.03.2022 16:17:45</t>
  </si>
  <si>
    <t>16.03.2022 18:10:58</t>
  </si>
  <si>
    <t>ALAÇATI TM 35-18-A00005_URLA-1 M09_2311010</t>
  </si>
  <si>
    <t>16.03.2022 10:26:40</t>
  </si>
  <si>
    <t>16.03.2022 10:52:37</t>
  </si>
  <si>
    <t>TR-174/A 45-78-L00736__72371983_72371983</t>
  </si>
  <si>
    <t>16.03.2022 09:02:03</t>
  </si>
  <si>
    <t>16.03.2022 10:19:03</t>
  </si>
  <si>
    <t>BİMEYKO TR-5 35-30-M00052_B_56352682_56352682</t>
  </si>
  <si>
    <t>16.03.2022 23:14:33</t>
  </si>
  <si>
    <t>17.03.2022 01:23:55</t>
  </si>
  <si>
    <t>L-37 YAT LİMANI 35-14-L00037_B B04_5846651</t>
  </si>
  <si>
    <t>16.03.2022 17:19:14</t>
  </si>
  <si>
    <t>16.03.2022 18:06:23</t>
  </si>
  <si>
    <t>POYRAZDAMLARI TR-11 45-78-M00576_TR-16 İÇMESUYU M03_2328102</t>
  </si>
  <si>
    <t>16.03.2022 10:05:50</t>
  </si>
  <si>
    <t>16.03.2022 14:57:19</t>
  </si>
  <si>
    <t>DM-25/16 45-71-M00392_953242810_953242810</t>
  </si>
  <si>
    <t>16.03.2022 19:45:59</t>
  </si>
  <si>
    <t>16.03.2022 21:19:08</t>
  </si>
  <si>
    <t>L-157 YEŞİLKENT 35-14-L00157_956661612_956661612</t>
  </si>
  <si>
    <t>16.03.2022 17:06:45</t>
  </si>
  <si>
    <t>16.03.2022 20:14:26</t>
  </si>
  <si>
    <t>KARAOĞLANLI TR-1 45-78-M00350_E_56402744_56402744</t>
  </si>
  <si>
    <t>16.03.2022 13:01:08</t>
  </si>
  <si>
    <t>16.03.2022 15:09:10</t>
  </si>
  <si>
    <t>DM-1/TR-15 SEFERİHİSAR 35-14-M00327_956657530_956657530</t>
  </si>
  <si>
    <t>16.03.2022 09:00:00</t>
  </si>
  <si>
    <t>16.03.2022 10:38:25</t>
  </si>
  <si>
    <t>K-3872 35-04-K03872_913834354_913834354</t>
  </si>
  <si>
    <t>16.03.2022 18:54:31</t>
  </si>
  <si>
    <t>17.03.2022 01:29:15</t>
  </si>
  <si>
    <t>L-367 ERBAY SİTESİ 35-18-L00367_950454883_950454883</t>
  </si>
  <si>
    <t>16.03.2022 12:13:22</t>
  </si>
  <si>
    <t>16.03.2022 15:14:08</t>
  </si>
  <si>
    <t>16.03.2022 20:38:20</t>
  </si>
  <si>
    <t>16.03.2022 23:16:41</t>
  </si>
  <si>
    <t>L-39 35-14-L00039_956657350_956657350</t>
  </si>
  <si>
    <t>16.03.2022 16:22:01</t>
  </si>
  <si>
    <t>16.03.2022 17:35:09</t>
  </si>
  <si>
    <t>TAYTAN OFİS KÖK 45-78-M00314_HatBaşıAyırıcı_53140197 M014_53140197</t>
  </si>
  <si>
    <t>17.03.2022 16:53:39</t>
  </si>
  <si>
    <t>17.03.2022 18:39:48</t>
  </si>
  <si>
    <t>TR-1/61-A 45-72-M00623_956509735_956509735</t>
  </si>
  <si>
    <t>17.03.2022 07:02:47</t>
  </si>
  <si>
    <t>17.03.2022 09:48:18</t>
  </si>
  <si>
    <t>17.03.2022 15:28:00</t>
  </si>
  <si>
    <t>17.03.2022 21:01:01</t>
  </si>
  <si>
    <t>L-261 SİTESPOR 35-18-L00261_950461394_950461394</t>
  </si>
  <si>
    <t>17.03.2022 12:28:17</t>
  </si>
  <si>
    <t>17.03.2022 20:43:18</t>
  </si>
  <si>
    <t>L-310 35-18-L00310_950467666_950467666</t>
  </si>
  <si>
    <t>17.03.2022 11:44:22</t>
  </si>
  <si>
    <t>17.03.2022 17:33:28</t>
  </si>
  <si>
    <t>17.03.2022 09:36:00</t>
  </si>
  <si>
    <t>17.03.2022 09:50:00</t>
  </si>
  <si>
    <t>İZZET HANAY SULAMA GRUBU 35-29-M00359_A_56396978_56396978</t>
  </si>
  <si>
    <t>17.03.2022 13:48:34</t>
  </si>
  <si>
    <t>17.03.2022 17:10:36</t>
  </si>
  <si>
    <t>AKSELENDİ TR-6 45-72-L00828_D_56406252_56406252</t>
  </si>
  <si>
    <t>17.03.2022 13:48:18</t>
  </si>
  <si>
    <t>17.03.2022 15:30:00</t>
  </si>
  <si>
    <t>17.03.2022 20:25:15</t>
  </si>
  <si>
    <t>17.03.2022 22:16:58</t>
  </si>
  <si>
    <t>HACIHALİLLER TR-1 KÖK 45-71-M00066_HACILILAR RİNG M04_72238429</t>
  </si>
  <si>
    <t>17.03.2022 13:06:14</t>
  </si>
  <si>
    <t>17.03.2022 15:43:58</t>
  </si>
  <si>
    <t>L-206 HİSARLI GLOBAL ÖZEL 35-14-L00206Ö_35-14-L00206Ö_2350055</t>
  </si>
  <si>
    <t>17.03.2022 14:14:43</t>
  </si>
  <si>
    <t>17.03.2022 15:15:33</t>
  </si>
  <si>
    <t>EYKO TR-7 35-30-M00033_B_56404564_56404564</t>
  </si>
  <si>
    <t>17.03.2022 15:40:16</t>
  </si>
  <si>
    <t>17.03.2022 16:26:18</t>
  </si>
  <si>
    <t>_97772945_97772945</t>
  </si>
  <si>
    <t>17.03.2022 18:43:08</t>
  </si>
  <si>
    <t>17.03.2022 20:00:42</t>
  </si>
  <si>
    <t>TR-86 45-78-L00086_95001329744_95001329744</t>
  </si>
  <si>
    <t>17.03.2022 13:17:16</t>
  </si>
  <si>
    <t>17.03.2022 16:05:33</t>
  </si>
  <si>
    <t>17.03.2022 00:47:31</t>
  </si>
  <si>
    <t>17.03.2022 01:37:16</t>
  </si>
  <si>
    <t>M-1089 35-09-M01089_35-09-M01089_47228930</t>
  </si>
  <si>
    <t>17.03.2022 14:25:44</t>
  </si>
  <si>
    <t>17.03.2022 14:39:59</t>
  </si>
  <si>
    <t>K-2450 35-01-K02450_910568350_910568350</t>
  </si>
  <si>
    <t>17.03.2022 15:37:38</t>
  </si>
  <si>
    <t>17.03.2022 16:27:54</t>
  </si>
  <si>
    <t>M-2018 35-01-M02018_912848723_912848723</t>
  </si>
  <si>
    <t>17.03.2022 16:06:07</t>
  </si>
  <si>
    <t>17.03.2022 18:23:04</t>
  </si>
  <si>
    <t>K-4442 35-03-K04442_914558862_914558862</t>
  </si>
  <si>
    <t>17.03.2022 07:27:09</t>
  </si>
  <si>
    <t>17.03.2022 09:03:59</t>
  </si>
  <si>
    <t>M-449 35-02-M00449_910126023_910126023</t>
  </si>
  <si>
    <t>17.03.2022 10:50:29</t>
  </si>
  <si>
    <t>17.03.2022 12:04:03</t>
  </si>
  <si>
    <t>17.03.2022 10:07:00</t>
  </si>
  <si>
    <t>17.03.2022 19:05:05</t>
  </si>
  <si>
    <t>K-1580 35-01-K01580_K-2446 K05_49934773</t>
  </si>
  <si>
    <t>17.03.2022 01:59:38</t>
  </si>
  <si>
    <t>17.03.2022 02:03:30</t>
  </si>
  <si>
    <t>17.03.2022 09:48:00</t>
  </si>
  <si>
    <t>17.03.2022 18:00:54</t>
  </si>
  <si>
    <t>TR-1-1/3 MEZARLIK KABİN 35-20-L00003_TR-1-2/2 BAYSAN L04_66509601</t>
  </si>
  <si>
    <t>17.03.2022 09:01:15</t>
  </si>
  <si>
    <t>17.03.2022 17:47:36</t>
  </si>
  <si>
    <t>TR-1/3 45-83-M00003_A_56388320_56388320</t>
  </si>
  <si>
    <t>17.03.2022 17:19:30</t>
  </si>
  <si>
    <t>17.03.2022 19:40:05</t>
  </si>
  <si>
    <t>ŞEYHDAVUTLAR TR-7 (TR-3) 45-79-M00504_A_56386405_56386405</t>
  </si>
  <si>
    <t>17.03.2022 21:44:19</t>
  </si>
  <si>
    <t>17.03.2022 23:26:59</t>
  </si>
  <si>
    <t>YENİKÖY TR-1 45-73-M00252_45-73-M00252_2368256</t>
  </si>
  <si>
    <t>17.03.2022 17:05:53</t>
  </si>
  <si>
    <t>ALANKIYI TR-5 35-20-L00268_35-20-L00268_2347295</t>
  </si>
  <si>
    <t>17.03.2022 19:01:35</t>
  </si>
  <si>
    <t>17.03.2022 19:36:00</t>
  </si>
  <si>
    <t>17.03.2022 18:05:35</t>
  </si>
  <si>
    <t>17.03.2022 18:07:33</t>
  </si>
  <si>
    <t>ÇUKURALTI M-38 35-25-M00079_955267744_955267744</t>
  </si>
  <si>
    <t>17.03.2022 17:05:54</t>
  </si>
  <si>
    <t>17.03.2022 18:50:53</t>
  </si>
  <si>
    <t>DM-2/TR-7 35-13-L00488_946424709_946424709</t>
  </si>
  <si>
    <t>17.03.2022 19:49:15</t>
  </si>
  <si>
    <t>18.03.2022 02:16:25</t>
  </si>
  <si>
    <t>K-2495 35-02-K02495_913527886_913527886</t>
  </si>
  <si>
    <t>17.03.2022 10:29:29</t>
  </si>
  <si>
    <t>17.03.2022 18:03:55</t>
  </si>
  <si>
    <t>17.03.2022 21:58:41</t>
  </si>
  <si>
    <t>17.03.2022 22:21:32</t>
  </si>
  <si>
    <t>KUŞÇUBURUN-1 35-26-M00536_6714080_56359902_56359902</t>
  </si>
  <si>
    <t>17.03.2022 14:50:40</t>
  </si>
  <si>
    <t>17.03.2022 15:21:00</t>
  </si>
  <si>
    <t>K-3385 35-04-K03385_D D1B_5817516</t>
  </si>
  <si>
    <t>17.03.2022 12:48:48</t>
  </si>
  <si>
    <t>17.03.2022 13:25:43</t>
  </si>
  <si>
    <t>SELENDİ DM 45-81-M00001_SATILMIŞ M14_2079214</t>
  </si>
  <si>
    <t>17.03.2022 08:59:55</t>
  </si>
  <si>
    <t>17.03.2022 09:00:25</t>
  </si>
  <si>
    <t>HACI ABDİ YOLAYRIMI TR 35-20-L00050_955204452_955204452</t>
  </si>
  <si>
    <t>17.03.2022 15:52:47</t>
  </si>
  <si>
    <t>17.03.2022 18:53:55</t>
  </si>
  <si>
    <t>17.03.2022 18:20:27</t>
  </si>
  <si>
    <t>17.03.2022 19:03:14</t>
  </si>
  <si>
    <t>YENMİŞ KÖK 35-27-M00366_GÜVENİKSAN-ÇAMBEL 2 M01_72163649</t>
  </si>
  <si>
    <t>17.03.2022 17:25:30</t>
  </si>
  <si>
    <t>17.03.2022 18:00:18</t>
  </si>
  <si>
    <t>17.03.2022 16:37:27</t>
  </si>
  <si>
    <t>17.03.2022 18:25:03</t>
  </si>
  <si>
    <t>SEYREK TR-6 35-28-M00910_953379230_953379230</t>
  </si>
  <si>
    <t>17.03.2022 15:13:19</t>
  </si>
  <si>
    <t>17.03.2022 16:44:47</t>
  </si>
  <si>
    <t>PAYAMLI M-21 35-25-M00171_956641626_956641626</t>
  </si>
  <si>
    <t>17.03.2022 11:40:59</t>
  </si>
  <si>
    <t>17.03.2022 14:12:27</t>
  </si>
  <si>
    <t>YÜKSEKKÖY TR-1 35-17-M00184_9743949_56356982_56356982</t>
  </si>
  <si>
    <t>17.03.2022 22:35:54</t>
  </si>
  <si>
    <t>18.03.2022 02:03:50</t>
  </si>
  <si>
    <t>K-2 35-01-K00002_910809675_910809675</t>
  </si>
  <si>
    <t>17.03.2022 11:07:43</t>
  </si>
  <si>
    <t>17.03.2022 12:41:12</t>
  </si>
  <si>
    <t>YUKARI KIZILCA TR-3 35-27-L00053_913691731_913691731</t>
  </si>
  <si>
    <t>17.03.2022 15:34:07</t>
  </si>
  <si>
    <t>17.03.2022 20:31:30</t>
  </si>
  <si>
    <t>YENİ ŞAKRAN TR-13 35-17-M00213_E_72372490_72372490</t>
  </si>
  <si>
    <t>17.03.2022 14:36:53</t>
  </si>
  <si>
    <t>17.03.2022 16:52:02</t>
  </si>
  <si>
    <t>17.03.2022 11:52:13</t>
  </si>
  <si>
    <t>17.03.2022 13:45:04</t>
  </si>
  <si>
    <t>L-525 SAĞLIKÇILAR 35-18-L00525_950467110_950467110</t>
  </si>
  <si>
    <t>17.03.2022 15:01:35</t>
  </si>
  <si>
    <t>17.03.2022 18:16:55</t>
  </si>
  <si>
    <t>M-2543 35-02-M02543_ DOĞANÇAY-2 (M-2543) M14_73560522</t>
  </si>
  <si>
    <t>17.03.2022 09:35:42</t>
  </si>
  <si>
    <t>17.03.2022 13:08:53</t>
  </si>
  <si>
    <t>DM-25/18 45-71-M00366_953196110_953196110</t>
  </si>
  <si>
    <t>17.03.2022 11:11:18</t>
  </si>
  <si>
    <t>17.03.2022 11:56:46</t>
  </si>
  <si>
    <t>17.03.2022 12:22:11</t>
  </si>
  <si>
    <t>17.03.2022 16:06:35</t>
  </si>
  <si>
    <t>DERBENT ALTI TST KÖK 45-83-M00127_DERBENT TARIMSAL SULAMA M04_72202044</t>
  </si>
  <si>
    <t>17.03.2022 16:03:21</t>
  </si>
  <si>
    <t>17.03.2022 18:20:35</t>
  </si>
  <si>
    <t>L-289 DEMET AKBAĞ TRAFO 35-18-L00289_B_65601190_65601190</t>
  </si>
  <si>
    <t>17.03.2022 13:56:02</t>
  </si>
  <si>
    <t>17.03.2022 18:26:32</t>
  </si>
  <si>
    <t>TR-32 45-77-L00032_A_56396116_56396116</t>
  </si>
  <si>
    <t>17.03.2022 20:25:23</t>
  </si>
  <si>
    <t>17.03.2022 20:57:45</t>
  </si>
  <si>
    <t>ÇAPAKLI KÖK 45-78-M01161_HatBaşıAyırıcı_53139964 M04_53139964</t>
  </si>
  <si>
    <t>17.03.2022 08:06:00</t>
  </si>
  <si>
    <t>17.03.2022 09:57:48</t>
  </si>
  <si>
    <t>17.03.2022 10:01:00</t>
  </si>
  <si>
    <t>17.03.2022 15:45:18</t>
  </si>
  <si>
    <t>TEKELLER KÖYÜ TR-1 45-71-M01268_44415839_56399907_56399907</t>
  </si>
  <si>
    <t>17.03.2022 15:26:33</t>
  </si>
  <si>
    <t>17.03.2022 17:42:50</t>
  </si>
  <si>
    <t>GÜLBAHÇE TR-13 (KARAPINAR) 35-19-L00143_956678456_956678456</t>
  </si>
  <si>
    <t>17.03.2022 14:58:41</t>
  </si>
  <si>
    <t>17.03.2022 18:45:02</t>
  </si>
  <si>
    <t>YENİ BAĞARASI TR-3 35-23-M00209_A_56357395_56357395</t>
  </si>
  <si>
    <t>17.03.2022 11:50:58</t>
  </si>
  <si>
    <t>17.03.2022 13:26:48</t>
  </si>
  <si>
    <t>L-241 35-18-L00241_950441029_950441029</t>
  </si>
  <si>
    <t>17.03.2022 10:17:05</t>
  </si>
  <si>
    <t>17.03.2022 16:10:11</t>
  </si>
  <si>
    <t>GÖKÇEAHMET TR-2 45-72-L00118_B_56390901_56390901</t>
  </si>
  <si>
    <t>17.03.2022 20:13:36</t>
  </si>
  <si>
    <t>17.03.2022 20:45:23</t>
  </si>
  <si>
    <t>GÜLBAHÇE TR-2 (TR-183) 35-19-L00183_956670520_956670520</t>
  </si>
  <si>
    <t>17.03.2022 13:42:58</t>
  </si>
  <si>
    <t>17.03.2022 17:18:25</t>
  </si>
  <si>
    <t>SARUHANLI TR-6 45-80-M00006_SARUHANLI TR-7 M04_72203029</t>
  </si>
  <si>
    <t>17.03.2022 09:35:00</t>
  </si>
  <si>
    <t>17.03.2022 12:02:59</t>
  </si>
  <si>
    <t>17.03.2022 09:09:00</t>
  </si>
  <si>
    <t>17.03.2022 16:53:09</t>
  </si>
  <si>
    <t>M-1303 35-03-M01303_A_60984247_60984247</t>
  </si>
  <si>
    <t>17.03.2022 13:25:28</t>
  </si>
  <si>
    <t>17.03.2022 17:38:53</t>
  </si>
  <si>
    <t>SİLEDİK TR-1 45-76-L00152_45-76-L00152_2376990</t>
  </si>
  <si>
    <t>17.03.2022 10:41:16</t>
  </si>
  <si>
    <t>17.03.2022 12:29:54</t>
  </si>
  <si>
    <t>TR-5 35-27-M00005_98601775_98601775</t>
  </si>
  <si>
    <t>17.03.2022 16:54:55</t>
  </si>
  <si>
    <t>17.03.2022 17:57:16</t>
  </si>
  <si>
    <t>DM-2/19 (NECATİBEY TR) 45-71-M00124_953187747_953187747</t>
  </si>
  <si>
    <t>17.03.2022 09:20:04</t>
  </si>
  <si>
    <t>17.03.2022 10:33:22</t>
  </si>
  <si>
    <t>KUZEYİR TR-1 45-74-M00134_45-74-M00134_2353835</t>
  </si>
  <si>
    <t>17.03.2022 09:50:25</t>
  </si>
  <si>
    <t>17.03.2022 17:19:39</t>
  </si>
  <si>
    <t>L-10 MEZARLIK YANI 35-14-L00010_956645311_956645311</t>
  </si>
  <si>
    <t>17.03.2022 18:01:35</t>
  </si>
  <si>
    <t>17.03.2022 18:50:55</t>
  </si>
  <si>
    <t>17.03.2022 12:37:21</t>
  </si>
  <si>
    <t>17.03.2022 14:41:08</t>
  </si>
  <si>
    <t>17.03.2022 11:46:20</t>
  </si>
  <si>
    <t>17.03.2022 13:04:57</t>
  </si>
  <si>
    <t>M-1057 35-02-M01057_99905673_99905673</t>
  </si>
  <si>
    <t>17.03.2022 21:48:12</t>
  </si>
  <si>
    <t>18.03.2022 01:40:10</t>
  </si>
  <si>
    <t>L-404 35-18-L00404_950448201_950448201</t>
  </si>
  <si>
    <t>17.03.2022 14:44:04</t>
  </si>
  <si>
    <t>17.03.2022 19:52:27</t>
  </si>
  <si>
    <t>TR-2 35-27-M00002_B_56370654_56370654</t>
  </si>
  <si>
    <t>17.03.2022 20:33:24</t>
  </si>
  <si>
    <t>17.03.2022 23:24:09</t>
  </si>
  <si>
    <t>YENİKÖY TR-1 45-73-M00252_A_56386031_56386031</t>
  </si>
  <si>
    <t>17.03.2022 19:41:24</t>
  </si>
  <si>
    <t>17.03.2022 20:54:03</t>
  </si>
  <si>
    <t>ATAKÖY TR-1 35-22-M00190_955270667_955270667</t>
  </si>
  <si>
    <t>17.03.2022 16:35:34</t>
  </si>
  <si>
    <t>17.03.2022 18:17:36</t>
  </si>
  <si>
    <t>SAĞANCI İM 35-16-A00003_HatBaşıAyırıcı_53140364 L05_53140364</t>
  </si>
  <si>
    <t>17.03.2022 18:46:33</t>
  </si>
  <si>
    <t>17.03.2022 19:56:06</t>
  </si>
  <si>
    <t>AHMETLİ DM 45-77-M00187_ESKİ SELENDİ M08_80367394</t>
  </si>
  <si>
    <t>17.03.2022 08:47:05</t>
  </si>
  <si>
    <t>17.03.2022 09:15:24</t>
  </si>
  <si>
    <t>M-1262 35-02-M01262_967161213_967161213</t>
  </si>
  <si>
    <t>17.03.2022 16:27:26</t>
  </si>
  <si>
    <t>17.03.2022 17:41:56</t>
  </si>
  <si>
    <t>TARİŞ KÖK 45-73-M01049_ULAŞTIRMA TABURU M02_66732611</t>
  </si>
  <si>
    <t>17.03.2022 14:00:05</t>
  </si>
  <si>
    <t>17.03.2022 15:37:08</t>
  </si>
  <si>
    <t>K-3109 35-04-K03109_K B02b_83783961</t>
  </si>
  <si>
    <t>17.03.2022 17:56:41</t>
  </si>
  <si>
    <t>17.03.2022 18:23:14</t>
  </si>
  <si>
    <t>M-2241 BELENBAŞI TR-1 35-03-M02241_A_79439391_79439391</t>
  </si>
  <si>
    <t>17.03.2022 09:45:00</t>
  </si>
  <si>
    <t>17.03.2022 12:06:06</t>
  </si>
  <si>
    <t>ERDELLİ TR-2 KÖK 45-72-L00476_HatBaşıAyırıcı_53140035 L04_53140035</t>
  </si>
  <si>
    <t>17.03.2022 09:21:55</t>
  </si>
  <si>
    <t>17.03.2022 15:10:06</t>
  </si>
  <si>
    <t>K-4917 35-02-K04917_99269828_99269828</t>
  </si>
  <si>
    <t>17.03.2022 19:51:58</t>
  </si>
  <si>
    <t>17.03.2022 21:09:53</t>
  </si>
  <si>
    <t>L-231 35-18-L00231_950440572_950440572</t>
  </si>
  <si>
    <t>17.03.2022 15:09:40</t>
  </si>
  <si>
    <t>17.03.2022 21:22:56</t>
  </si>
  <si>
    <t>L-331 DENİZKENT 35-18-L00331_35-18-L00331_2371956</t>
  </si>
  <si>
    <t>17.03.2022 02:14:54</t>
  </si>
  <si>
    <t>17.03.2022 02:27:50</t>
  </si>
  <si>
    <t>SAKARLI KÖK 45-76-M00046_HatBaşıAyırıcı_53136572 M03_53136572</t>
  </si>
  <si>
    <t>17.03.2022 12:32:15</t>
  </si>
  <si>
    <t>17.03.2022 14:03:25</t>
  </si>
  <si>
    <t>M-1089 35-09-M01089_A a1b_5859847</t>
  </si>
  <si>
    <t>17.03.2022 11:30:41</t>
  </si>
  <si>
    <t>17.03.2022 18:22:27</t>
  </si>
  <si>
    <t>L-240 PTT TRAFO 35-18-L00240_950440659_950440659</t>
  </si>
  <si>
    <t>17.03.2022 10:08:35</t>
  </si>
  <si>
    <t>17.03.2022 13:35:42</t>
  </si>
  <si>
    <t>L-228 ILICA GARAJ 35-18-L00228_950441314_950441314</t>
  </si>
  <si>
    <t>17.03.2022 13:44:23</t>
  </si>
  <si>
    <t>17.03.2022 19:11:46</t>
  </si>
  <si>
    <t>DELEMENLER DERE MAH TR 45-73-M00671_945650367_945650367</t>
  </si>
  <si>
    <t>17.03.2022 12:16:50</t>
  </si>
  <si>
    <t>17.03.2022 14:40:58</t>
  </si>
  <si>
    <t>KARAOĞLANLI TR-3 45-71-M00567_953212093_953212093</t>
  </si>
  <si>
    <t>17.03.2022 17:24:14</t>
  </si>
  <si>
    <t>17.03.2022 19:38:54</t>
  </si>
  <si>
    <t>17.03.2022 12:49:37</t>
  </si>
  <si>
    <t>17.03.2022 13:07:57</t>
  </si>
  <si>
    <t>M-2425 35-04-M02425_914549501_914549501</t>
  </si>
  <si>
    <t>17.03.2022 16:46:58</t>
  </si>
  <si>
    <t>17.03.2022 19:43:41</t>
  </si>
  <si>
    <t>KUŞÇULAR TR-11(KASABA EVLERİ) 35-19-M00264_956684502_956684502</t>
  </si>
  <si>
    <t>17.03.2022 20:40:53</t>
  </si>
  <si>
    <t>17.03.2022 22:08:21</t>
  </si>
  <si>
    <t>17.03.2022 20:03:42</t>
  </si>
  <si>
    <t>17.03.2022 22:25:48</t>
  </si>
  <si>
    <t>EĞRİDERE ÇAMRAK TR-4 35-32-L00045_946408849_946408849</t>
  </si>
  <si>
    <t>17.03.2022 15:20:36</t>
  </si>
  <si>
    <t>17.03.2022 16:30:00</t>
  </si>
  <si>
    <t>K-630 35-01-K00630_913257303_913257303</t>
  </si>
  <si>
    <t>17.03.2022 19:23:32</t>
  </si>
  <si>
    <t>17.03.2022 22:25:23</t>
  </si>
  <si>
    <t>TR-130 35-15-L00130_95000490213_95000490213</t>
  </si>
  <si>
    <t>17.03.2022 18:05:57</t>
  </si>
  <si>
    <t>17.03.2022 22:22:33</t>
  </si>
  <si>
    <t>SELÇİKLİ TR-2 45-72-L00164_956484002_956484002</t>
  </si>
  <si>
    <t>17.03.2022 15:53:45</t>
  </si>
  <si>
    <t>17.03.2022 17:59:03</t>
  </si>
  <si>
    <t>AKGEDİK TR-1 45-71-M01047_45-71-M01047_2349562</t>
  </si>
  <si>
    <t>17.03.2022 17:35:18</t>
  </si>
  <si>
    <t>17.03.2022 19:20:28</t>
  </si>
  <si>
    <t>K-2495 35-02-K02495_913459351_913459351</t>
  </si>
  <si>
    <t>17.03.2022 18:09:18</t>
  </si>
  <si>
    <t>17.03.2022 20:19:47</t>
  </si>
  <si>
    <t>BAKIR TR-4 45-76-M00073_955252201_955252201</t>
  </si>
  <si>
    <t>17.03.2022 09:57:20</t>
  </si>
  <si>
    <t>17.03.2022 13:15:52</t>
  </si>
  <si>
    <t>TR-34 35-30-L00034_955331561_955331561</t>
  </si>
  <si>
    <t>18.03.2022 15:59:16</t>
  </si>
  <si>
    <t>18.03.2022 21:04:51</t>
  </si>
  <si>
    <t>GÖLCÜK DM 35-15-L01153_SUBATAN L04_67177020</t>
  </si>
  <si>
    <t>18.03.2022 18:18:56</t>
  </si>
  <si>
    <t>18.03.2022 19:11:18</t>
  </si>
  <si>
    <t>18.03.2022 10:26:07</t>
  </si>
  <si>
    <t>18.03.2022 12:30:06</t>
  </si>
  <si>
    <t>SARIKAYA KÖK 35-31-L00284_ALTINOLUK TR-2 L05_2113768</t>
  </si>
  <si>
    <t>18.03.2022 23:59:25</t>
  </si>
  <si>
    <t>19.03.2022 00:02:00</t>
  </si>
  <si>
    <t>M-850 KARAÇAM KÖK 35-02-M00850_KARAÇAM M07_49919631</t>
  </si>
  <si>
    <t>18.03.2022 13:29:32</t>
  </si>
  <si>
    <t>18.03.2022 14:20:47</t>
  </si>
  <si>
    <t>ÖZDOĞAN PLASTİK KÖK 35-27-M00848_ M01_2084805</t>
  </si>
  <si>
    <t>18.03.2022 09:10:00</t>
  </si>
  <si>
    <t>18.03.2022 17:39:44</t>
  </si>
  <si>
    <t>DEREKÖY TR-33 35-22-M00867_C_80027271_80027271</t>
  </si>
  <si>
    <t>18.03.2022 19:03:56</t>
  </si>
  <si>
    <t>18.03.2022 21:22:27</t>
  </si>
  <si>
    <t>ZİHNİ ÖNEM SULAMA GRUBU 35-29-M00332_35-29-M00332_2371489</t>
  </si>
  <si>
    <t>18.03.2022 15:43:48</t>
  </si>
  <si>
    <t>18.03.2022 17:05:48</t>
  </si>
  <si>
    <t>K-421 35-01-K00421__72373065_72373065</t>
  </si>
  <si>
    <t>18.03.2022 20:06:59</t>
  </si>
  <si>
    <t>18.03.2022 22:08:54</t>
  </si>
  <si>
    <t>L-121 ESENEVLER 35-14-L00121_956634562_956634562</t>
  </si>
  <si>
    <t>18.03.2022 18:09:08</t>
  </si>
  <si>
    <t>18.03.2022 18:47:19</t>
  </si>
  <si>
    <t>M-1535 35-01-M01535_911610290_911610290</t>
  </si>
  <si>
    <t>18.03.2022 13:22:39</t>
  </si>
  <si>
    <t>18.03.2022 14:25:00</t>
  </si>
  <si>
    <t>K-4300 PARK ORMAN ÖZEL TR 35-04-K04300Ö_DIREK TIPI TRAFO HUCRESI H01_2068688</t>
  </si>
  <si>
    <t>18.03.2022 10:02:00</t>
  </si>
  <si>
    <t>18.03.2022 11:56:53</t>
  </si>
  <si>
    <t>KORUKÖY KÖYÜ TR-1 45-71-M01683_43182335_56384520_56384520</t>
  </si>
  <si>
    <t>18.03.2022 06:13:27</t>
  </si>
  <si>
    <t>18.03.2022 07:42:25</t>
  </si>
  <si>
    <t>KARABULU TR-2 35-31-L00349_47897610_56391360_56391360</t>
  </si>
  <si>
    <t>18.03.2022 21:38:47</t>
  </si>
  <si>
    <t>18.03.2022 22:26:31</t>
  </si>
  <si>
    <t>L-307 35-18-L00307_950461616_950461616</t>
  </si>
  <si>
    <t>18.03.2022 14:33:57</t>
  </si>
  <si>
    <t>18.03.2022 18:26:36</t>
  </si>
  <si>
    <t>18.03.2022 17:48:32</t>
  </si>
  <si>
    <t>18.03.2022 23:58:41</t>
  </si>
  <si>
    <t>ARMUTLU TR-5 35-27-L00005__72410609_72410609</t>
  </si>
  <si>
    <t>18.03.2022 17:07:21</t>
  </si>
  <si>
    <t>18.03.2022 18:09:20</t>
  </si>
  <si>
    <t>PEKMEZCİ TR-1 45-72-M00198_45-72-M00198_2366196</t>
  </si>
  <si>
    <t>18.03.2022 16:39:06</t>
  </si>
  <si>
    <t>18.03.2022 18:34:15</t>
  </si>
  <si>
    <t>GÖLCÜK DM 35-15-L01153_SUBATAN L04_67177075</t>
  </si>
  <si>
    <t>18.03.2022 14:52:54</t>
  </si>
  <si>
    <t>18.03.2022 16:42:09</t>
  </si>
  <si>
    <t>DM-14/3 45-71-M00387_95000110472_95000110472</t>
  </si>
  <si>
    <t>18.03.2022 13:54:56</t>
  </si>
  <si>
    <t>18.03.2022 19:21:03</t>
  </si>
  <si>
    <t>DM-25/16 45-71-M00392_953215728_953215728</t>
  </si>
  <si>
    <t>18.03.2022 21:22:14</t>
  </si>
  <si>
    <t>18.03.2022 22:51:56</t>
  </si>
  <si>
    <t>OĞLANANASI TR-2 35-22-M00255_B_56354984_56354984</t>
  </si>
  <si>
    <t>18.03.2022 17:48:45</t>
  </si>
  <si>
    <t>18.03.2022 18:26:07</t>
  </si>
  <si>
    <t>18.03.2022 15:32:01</t>
  </si>
  <si>
    <t>18.03.2022 18:31:57</t>
  </si>
  <si>
    <t>DEMİRKÖPRÜ TM 45-78-A00005_HatBaşıAyırıcı_53139583 M05_53139583</t>
  </si>
  <si>
    <t>18.03.2022 19:38:40</t>
  </si>
  <si>
    <t>18.03.2022 22:02:03</t>
  </si>
  <si>
    <t>YENİÇİFTLİK KÖK 35-20-L00373_ L05_2331262</t>
  </si>
  <si>
    <t>18.03.2022 21:32:02</t>
  </si>
  <si>
    <t>19.03.2022 01:12:13</t>
  </si>
  <si>
    <t>TR-15 ( M-715) 35-30-M00715_TR-75 M01_2103300</t>
  </si>
  <si>
    <t>18.03.2022 09:28:38</t>
  </si>
  <si>
    <t>18.03.2022 18:05:29</t>
  </si>
  <si>
    <t>KAZIM ÖZTÜRK SULAMA GRUBU 35-29-M00337_35-29-M00337_2373910</t>
  </si>
  <si>
    <t>18.03.2022 11:47:54</t>
  </si>
  <si>
    <t>18.03.2022 15:56:40</t>
  </si>
  <si>
    <t>18.03.2022 19:12:54</t>
  </si>
  <si>
    <t>18.03.2022 20:40:58</t>
  </si>
  <si>
    <t>L-95 35-18-L00095_950458730_950458730</t>
  </si>
  <si>
    <t>18.03.2022 08:41:21</t>
  </si>
  <si>
    <t>18.03.2022 09:34:18</t>
  </si>
  <si>
    <t>DAĞARLAR TR-2 45-73-M00600_A_56386394_56386394</t>
  </si>
  <si>
    <t>18.03.2022 21:41:57</t>
  </si>
  <si>
    <t>19.03.2022 01:58:50</t>
  </si>
  <si>
    <t>18.03.2022 16:03:22</t>
  </si>
  <si>
    <t>18.03.2022 17:10:46</t>
  </si>
  <si>
    <t>K-176 35-02-K00176_915083050_915083050</t>
  </si>
  <si>
    <t>18.03.2022 13:20:40</t>
  </si>
  <si>
    <t>18.03.2022 16:23:01</t>
  </si>
  <si>
    <t>K-3109 35-04-K03109_912821079_912821079</t>
  </si>
  <si>
    <t>18.03.2022 05:38:00</t>
  </si>
  <si>
    <t>18.03.2022 06:35:41</t>
  </si>
  <si>
    <t>ORHANGAZİ TR-1 35-15-L00207_A_56370015_56370015</t>
  </si>
  <si>
    <t>18.03.2022 18:13:39</t>
  </si>
  <si>
    <t>18.03.2022 20:01:40</t>
  </si>
  <si>
    <t>EĞRİGÖL TR-1 35-16-M00050_953336040_953336040</t>
  </si>
  <si>
    <t>18.03.2022 14:44:01</t>
  </si>
  <si>
    <t>18.03.2022 17:10:54</t>
  </si>
  <si>
    <t>K-1958 35-09-K01958_912499890_912499890</t>
  </si>
  <si>
    <t>18.03.2022 12:45:00</t>
  </si>
  <si>
    <t>18.03.2022 14:33:56</t>
  </si>
  <si>
    <t>M-1180 35-04-M01180_912467551_912467551</t>
  </si>
  <si>
    <t>18.03.2022 17:57:20</t>
  </si>
  <si>
    <t>18.03.2022 19:22:00</t>
  </si>
  <si>
    <t>18.03.2022 15:38:05</t>
  </si>
  <si>
    <t>18.03.2022 20:46:50</t>
  </si>
  <si>
    <t>BERGAMA TM 35-16-A00004_BERGAMA-2 M03_2314054</t>
  </si>
  <si>
    <t>18.03.2022 12:08:35</t>
  </si>
  <si>
    <t>18.03.2022 12:17:00</t>
  </si>
  <si>
    <t>KIŞLAKÖY TR-1 35-15-L00648_950378817_950378817</t>
  </si>
  <si>
    <t>18.03.2022 16:34:19</t>
  </si>
  <si>
    <t>18.03.2022 17:58:58</t>
  </si>
  <si>
    <t>M-2846 35-03-M02846_ M04_82471958</t>
  </si>
  <si>
    <t>18.03.2022 10:54:55</t>
  </si>
  <si>
    <t>18.03.2022 12:00:37</t>
  </si>
  <si>
    <t>M-1531 35-09-M01531_B_56372792_56372792</t>
  </si>
  <si>
    <t>18.03.2022 16:52:46</t>
  </si>
  <si>
    <t>18.03.2022 18:38:22</t>
  </si>
  <si>
    <t>K-3419 35-08-K03419_97644957_97644957</t>
  </si>
  <si>
    <t>18.03.2022 21:19:28</t>
  </si>
  <si>
    <t>18.03.2022 22:07:45</t>
  </si>
  <si>
    <t>M-1535 35-01-M01535_910012373_910012373</t>
  </si>
  <si>
    <t>18.03.2022 17:11:26</t>
  </si>
  <si>
    <t>18.03.2022 20:20:37</t>
  </si>
  <si>
    <t>KAYMAKÇI DM-2 35-15-M00309_CEZAEVİ M03_66415346</t>
  </si>
  <si>
    <t>18.03.2022 01:07:32</t>
  </si>
  <si>
    <t>18.03.2022 03:21:49</t>
  </si>
  <si>
    <t>K-526 35-02-K00526_B_56383405_56383405</t>
  </si>
  <si>
    <t>18.03.2022 21:48:43</t>
  </si>
  <si>
    <t>19.03.2022 00:38:49</t>
  </si>
  <si>
    <t>L-58 HAVACILAR SİTESİ 35-14-L00058_956645734_956645734</t>
  </si>
  <si>
    <t>18.03.2022 16:14:05</t>
  </si>
  <si>
    <t>18.03.2022 19:20:27</t>
  </si>
  <si>
    <t>L-25 35-14-L00025_7094893_56355370_56355370</t>
  </si>
  <si>
    <t>18.03.2022 11:33:20</t>
  </si>
  <si>
    <t>18.03.2022 14:27:04</t>
  </si>
  <si>
    <t>L-11 PTT ÖNÜ 35-14-L00011_95000070600_95000070600</t>
  </si>
  <si>
    <t>18.03.2022 08:56:03</t>
  </si>
  <si>
    <t>18.03.2022 09:38:07</t>
  </si>
  <si>
    <t>K-1139 35-02-K01139_910230902_910230902</t>
  </si>
  <si>
    <t>18.03.2022 18:28:52</t>
  </si>
  <si>
    <t>18.03.2022 19:42:53</t>
  </si>
  <si>
    <t>ÖREN TR-4 35-27-L00219_97451894_97451894</t>
  </si>
  <si>
    <t>18.03.2022 20:28:53</t>
  </si>
  <si>
    <t>18.03.2022 21:16:28</t>
  </si>
  <si>
    <t>L-15 35-18-L00015_L-17 RADKOP L04_2085242</t>
  </si>
  <si>
    <t>OG Klemens Arızası</t>
  </si>
  <si>
    <t>18.03.2022 23:05:29</t>
  </si>
  <si>
    <t>19.03.2022 01:21:01</t>
  </si>
  <si>
    <t>AKHİSAR TM 45-72-A00006_SOMA M03_2313119</t>
  </si>
  <si>
    <t>18.03.2022 14:30:52</t>
  </si>
  <si>
    <t>18.03.2022 14:38:36</t>
  </si>
  <si>
    <t>YILMAZ TR-30 45-78-M00190_953276578_953276578</t>
  </si>
  <si>
    <t>18.03.2022 15:06:10</t>
  </si>
  <si>
    <t>18.03.2022 18:16:17</t>
  </si>
  <si>
    <t>KÖSEDERE TR-2 35-21-L00125_953363960_953363960</t>
  </si>
  <si>
    <t>18.03.2022 12:34:52</t>
  </si>
  <si>
    <t>18.03.2022 14:32:07</t>
  </si>
  <si>
    <t>BİRGİ TR-19 35-15-L00265_35-15-L00265_2360085</t>
  </si>
  <si>
    <t>18.03.2022 09:33:00</t>
  </si>
  <si>
    <t>18.03.2022 16:53:17</t>
  </si>
  <si>
    <t>M-41 35-02-M00041_910110988_910110988</t>
  </si>
  <si>
    <t>18.03.2022 15:14:45</t>
  </si>
  <si>
    <t>18.03.2022 22:26:07</t>
  </si>
  <si>
    <t>K-1092 35-03-K01092_911016989_911016989</t>
  </si>
  <si>
    <t>18.03.2022 16:33:58</t>
  </si>
  <si>
    <t>18.03.2022 18:36:20</t>
  </si>
  <si>
    <t>TR-21 (M-721) 35-30-M00721_955299053_955299053</t>
  </si>
  <si>
    <t>18.03.2022 16:34:09</t>
  </si>
  <si>
    <t>18.03.2022 23:26:46</t>
  </si>
  <si>
    <t>KINIK HACIMUSALAR TR-1 45-81-M00144__72373957_72373957</t>
  </si>
  <si>
    <t>18.03.2022 21:52:49</t>
  </si>
  <si>
    <t>18.03.2022 23:14:52</t>
  </si>
  <si>
    <t>K-908 35-04-K00908_912521886_912521886</t>
  </si>
  <si>
    <t>18.03.2022 00:09:48</t>
  </si>
  <si>
    <t>18.03.2022 01:19:37</t>
  </si>
  <si>
    <t>YUKARI AVDAN TR-1 45-82-M00241_945532016_945532016</t>
  </si>
  <si>
    <t>18.03.2022 18:26:56</t>
  </si>
  <si>
    <t>18.03.2022 21:10:04</t>
  </si>
  <si>
    <t>K-777 35-02-K00777_C_56365166_56365166</t>
  </si>
  <si>
    <t>18.03.2022 12:37:14</t>
  </si>
  <si>
    <t>18.03.2022 14:28:19</t>
  </si>
  <si>
    <t>HACI HALİLLER DM 45-71-M00065_A_56404201_56404201</t>
  </si>
  <si>
    <t>18.03.2022 15:53:51</t>
  </si>
  <si>
    <t>18.03.2022 19:36:39</t>
  </si>
  <si>
    <t>M-1329 35-08-M01329_97698005_97698005</t>
  </si>
  <si>
    <t>18.03.2022 11:30:55</t>
  </si>
  <si>
    <t>18.03.2022 13:18:48</t>
  </si>
  <si>
    <t>K-371 35-07-K00371_D_56376263_56376263</t>
  </si>
  <si>
    <t>18.03.2022 14:25:12</t>
  </si>
  <si>
    <t>18.03.2022 19:19:02</t>
  </si>
  <si>
    <t>YENMİŞ KÖK 35-27-M00366_YUKARI YENMİŞ M05_72163656</t>
  </si>
  <si>
    <t>18.03.2022 23:14:14</t>
  </si>
  <si>
    <t>19.03.2022 01:27:31</t>
  </si>
  <si>
    <t>KARAOĞLANLI TR-1 KÖK 45-71-M00091__72410791_72410791</t>
  </si>
  <si>
    <t>18.03.2022 17:02:05</t>
  </si>
  <si>
    <t>18.03.2022 20:17:56</t>
  </si>
  <si>
    <t>M-1385 35-02-M01385_A_56362845_56362845</t>
  </si>
  <si>
    <t>18.03.2022 16:06:04</t>
  </si>
  <si>
    <t>18.03.2022 19:30:52</t>
  </si>
  <si>
    <t>K-3027 35-10-K03027_98025429_98025429</t>
  </si>
  <si>
    <t>18.03.2022 16:34:58</t>
  </si>
  <si>
    <t>18.03.2022 19:08:15</t>
  </si>
  <si>
    <t>TR-81 35-30-L00081_43007138_56397924_56397924</t>
  </si>
  <si>
    <t>18.03.2022 09:18:17</t>
  </si>
  <si>
    <t>18.03.2022 10:06:40</t>
  </si>
  <si>
    <t>18.03.2022 15:21:22</t>
  </si>
  <si>
    <t>18.03.2022 15:30:43</t>
  </si>
  <si>
    <t>18.03.2022 21:04:42</t>
  </si>
  <si>
    <t>18.03.2022 21:35:49</t>
  </si>
  <si>
    <t>K-4328 35-04-K04328_913746368_913746368</t>
  </si>
  <si>
    <t>18.03.2022 14:08:10</t>
  </si>
  <si>
    <t>18.03.2022 18:52:49</t>
  </si>
  <si>
    <t>18.03.2022 08:07:00</t>
  </si>
  <si>
    <t>18.03.2022 09:34:54</t>
  </si>
  <si>
    <t>İSMETİYE TR-1 45-73-M00994_B_56403976_56403976</t>
  </si>
  <si>
    <t>18.03.2022 17:32:58</t>
  </si>
  <si>
    <t>18.03.2022 19:55:29</t>
  </si>
  <si>
    <t>18.03.2022 09:04:00</t>
  </si>
  <si>
    <t>18.03.2022 18:48:04</t>
  </si>
  <si>
    <t>TR-14 35-32-L00014_946411294_946411294</t>
  </si>
  <si>
    <t>18.03.2022 18:16:47</t>
  </si>
  <si>
    <t>18.03.2022 20:13:02</t>
  </si>
  <si>
    <t>YENİ ŞAKRAN TR-12 35-17-M00212__56354971_56354971</t>
  </si>
  <si>
    <t>18.03.2022 12:18:54</t>
  </si>
  <si>
    <t>18.03.2022 12:55:29</t>
  </si>
  <si>
    <t>İBRAHİM ASLANOĞLU SULAMA GRUBU TR 35-27-M00206_B_56355928_56355928</t>
  </si>
  <si>
    <t>18.03.2022 09:17:08</t>
  </si>
  <si>
    <t>18.03.2022 11:17:03</t>
  </si>
  <si>
    <t>MORDOĞAN TR-38 35-21-L00165_953367057_953367057</t>
  </si>
  <si>
    <t>18.03.2022 15:21:59</t>
  </si>
  <si>
    <t>18.03.2022 19:46:25</t>
  </si>
  <si>
    <t>L-232 BİTLİSLİLER 35-14-L00232_35-14-L00232_2376096</t>
  </si>
  <si>
    <t>18.03.2022 15:55:15</t>
  </si>
  <si>
    <t>18.03.2022 17:00:56</t>
  </si>
  <si>
    <t>K-4328 35-04-K04328_913746350_913746350</t>
  </si>
  <si>
    <t>18.03.2022 23:41:46</t>
  </si>
  <si>
    <t>19.03.2022 00:29:26</t>
  </si>
  <si>
    <t>UMURLU KAHVEÖNÜ TR-8 35-31-L00372_47788649_56352001_56352001</t>
  </si>
  <si>
    <t>18.03.2022 02:55:54</t>
  </si>
  <si>
    <t>18.03.2022 04:25:42</t>
  </si>
  <si>
    <t>KOZBEYLİ TR-2 35-23-M00071_950427631_950427631</t>
  </si>
  <si>
    <t>18.03.2022 18:00:02</t>
  </si>
  <si>
    <t>18.03.2022 19:51:03</t>
  </si>
  <si>
    <t>K-2550 35-01-K02550_C_56364779_56364779</t>
  </si>
  <si>
    <t>18.03.2022 20:33:17</t>
  </si>
  <si>
    <t>18.03.2022 21:35:56</t>
  </si>
  <si>
    <t>PAMUKYAZI-1 35-26-L00380_5673025_56358811_56358811</t>
  </si>
  <si>
    <t>18.03.2022 21:42:51</t>
  </si>
  <si>
    <t>18.03.2022 23:42:56</t>
  </si>
  <si>
    <t>KUŞÇULAR TR-9 35-19-M00221_956671725_956671725</t>
  </si>
  <si>
    <t>18.03.2022 10:31:09</t>
  </si>
  <si>
    <t>18.03.2022 12:44:17</t>
  </si>
  <si>
    <t>_954997931_954997931</t>
  </si>
  <si>
    <t>18.03.2022 12:36:18</t>
  </si>
  <si>
    <t>18.03.2022 17:20:00</t>
  </si>
  <si>
    <t>K-14 35-01-K00014_912139790_912139790</t>
  </si>
  <si>
    <t>18.03.2022 19:45:48</t>
  </si>
  <si>
    <t>18.03.2022 20:48:53</t>
  </si>
  <si>
    <t>UMURLU TR-2 35-31-L00355_47788193_56351972_56351972</t>
  </si>
  <si>
    <t>18.03.2022 16:14:17</t>
  </si>
  <si>
    <t>18.03.2022 20:04:56</t>
  </si>
  <si>
    <t>M-2547 35-09-M02547_97701184_97701184</t>
  </si>
  <si>
    <t>18.03.2022 10:58:09</t>
  </si>
  <si>
    <t>18.03.2022 13:39:46</t>
  </si>
  <si>
    <t>18.03.2022 14:17:49</t>
  </si>
  <si>
    <t>18.03.2022 17:25:26</t>
  </si>
  <si>
    <t>KAYAALTI TR-1 45-85-L00272_ H_79112174</t>
  </si>
  <si>
    <t>18.03.2022 15:43:18</t>
  </si>
  <si>
    <t>18.03.2022 16:40:01</t>
  </si>
  <si>
    <t>K-985 35-07-K00985_B_56380167_56380167</t>
  </si>
  <si>
    <t>18.03.2022 20:02:37</t>
  </si>
  <si>
    <t>18.03.2022 20:48:13</t>
  </si>
  <si>
    <t>18.03.2022 10:04:55</t>
  </si>
  <si>
    <t>18.03.2022 12:08:39</t>
  </si>
  <si>
    <t>TOLGAR YAPI KOOP TR 35-30-M00059_955325883_955325883</t>
  </si>
  <si>
    <t>18.03.2022 12:08:17</t>
  </si>
  <si>
    <t>18.03.2022 15:45:39</t>
  </si>
  <si>
    <t>EVRENLİ KAYADİBİ TR-1 45-73-M00497_B_56387161_56387161</t>
  </si>
  <si>
    <t>18.03.2022 18:57:30</t>
  </si>
  <si>
    <t>18.03.2022 23:25:25</t>
  </si>
  <si>
    <t>19.03.2022 00:29:15</t>
  </si>
  <si>
    <t>K-3248 35-07-K03248_912406577_912406577</t>
  </si>
  <si>
    <t>18.03.2022 19:04:30</t>
  </si>
  <si>
    <t>18.03.2022 19:36:01</t>
  </si>
  <si>
    <t>K-783 35-01-K00783_F_56375461_56375461</t>
  </si>
  <si>
    <t>18.03.2022 09:05:00</t>
  </si>
  <si>
    <t>18.03.2022 09:24:39</t>
  </si>
  <si>
    <t>TARIMSAL SULAMA TR-44 45-85-L00159_DIREK TIPI TRAFO HUCRESI H01_2090903</t>
  </si>
  <si>
    <t>18.03.2022 13:17:10</t>
  </si>
  <si>
    <t>18.03.2022 14:50:00</t>
  </si>
  <si>
    <t>ALACALAR TR-1 45-76-L00087_45-76-L00087_2376555</t>
  </si>
  <si>
    <t>18.03.2022 16:00:06</t>
  </si>
  <si>
    <t>18.03.2022 17:45:17</t>
  </si>
  <si>
    <t>18.03.2022 19:32:35</t>
  </si>
  <si>
    <t>18.03.2022 21:19:32</t>
  </si>
  <si>
    <t>ULUKENT DM-3/34 35-28-M00034_B b5b_5759164</t>
  </si>
  <si>
    <t>18.03.2022 09:37:25</t>
  </si>
  <si>
    <t>18.03.2022 17:07:14</t>
  </si>
  <si>
    <t>ÖREN TOPRAK SLM-6 TR 35-27-M00784_A_56356537_56356537</t>
  </si>
  <si>
    <t>18.03.2022 20:34:24</t>
  </si>
  <si>
    <t>18.03.2022 21:56:29</t>
  </si>
  <si>
    <t>M-2999 35-02-M02999_99634035_99634035</t>
  </si>
  <si>
    <t>18.03.2022 14:55:48</t>
  </si>
  <si>
    <t>18.03.2022 20:18:36</t>
  </si>
  <si>
    <t>KESİKKÖY TR-2 35-28-M00334__75604517_75604517</t>
  </si>
  <si>
    <t>18.03.2022 11:26:12</t>
  </si>
  <si>
    <t>18.03.2022 13:12:58</t>
  </si>
  <si>
    <t>K-1496 35-02-K01496_99871299_99871299</t>
  </si>
  <si>
    <t>18.03.2022 16:44:40</t>
  </si>
  <si>
    <t>18.03.2022 18:17:48</t>
  </si>
  <si>
    <t>K-1447 35-01-K01447_B_56374432_56374432</t>
  </si>
  <si>
    <t>18.03.2022 09:09:00</t>
  </si>
  <si>
    <t>18.03.2022 09:30:30</t>
  </si>
  <si>
    <t>M-3034 35-09-M03034_97702745_97702745</t>
  </si>
  <si>
    <t>18.03.2022 13:54:20</t>
  </si>
  <si>
    <t>18.03.2022 14:44:00</t>
  </si>
  <si>
    <t>M-1682 35-01-M01682_912050291_912050291</t>
  </si>
  <si>
    <t>18.03.2022 13:09:24</t>
  </si>
  <si>
    <t>18.03.2022 16:06:23</t>
  </si>
  <si>
    <t>GRUPKENT KÖK 35-30-M00200_GRUPKENT M02_72066321</t>
  </si>
  <si>
    <t>18.03.2022 10:17:56</t>
  </si>
  <si>
    <t>18.03.2022 11:03:00</t>
  </si>
  <si>
    <t>HALİLLER DAVULCULAR TR-11 35-31-L00192_47867643_56393718_56393718</t>
  </si>
  <si>
    <t>18.03.2022 16:23:42</t>
  </si>
  <si>
    <t>18.03.2022 17:51:07</t>
  </si>
  <si>
    <t>18.03.2022 20:13:37</t>
  </si>
  <si>
    <t>18.03.2022 22:57:36</t>
  </si>
  <si>
    <t>DM-2/15 35-26-M00823__60982600_60982600</t>
  </si>
  <si>
    <t>18.03.2022 16:32:28</t>
  </si>
  <si>
    <t>18.03.2022 18:30:56</t>
  </si>
  <si>
    <t>OLGUNLAR TR-6 35-31-L00221_47890106_56391029_56391029</t>
  </si>
  <si>
    <t>18.03.2022 17:21:15</t>
  </si>
  <si>
    <t>18.03.2022 19:15:55</t>
  </si>
  <si>
    <t>K-3685 35-04-K03685_99330582_99330582</t>
  </si>
  <si>
    <t>18.03.2022 14:20:22</t>
  </si>
  <si>
    <t>18.03.2022 18:02:33</t>
  </si>
  <si>
    <t>18.03.2022 15:03:10</t>
  </si>
  <si>
    <t>18.03.2022 18:14:49</t>
  </si>
  <si>
    <t>M-1896 35-09-M01896_DAĞITIM TRF-1 M-1896 M03_42782863</t>
  </si>
  <si>
    <t>18.03.2022 21:45:24</t>
  </si>
  <si>
    <t>19.03.2022 00:42:37</t>
  </si>
  <si>
    <t>L-498 35-18-L00498_950466902_950466902</t>
  </si>
  <si>
    <t>18.03.2022 11:27:59</t>
  </si>
  <si>
    <t>18.03.2022 12:59:00</t>
  </si>
  <si>
    <t>GÜNEY DM 45-83-L00130_DAĞMARMARA L07_2303291</t>
  </si>
  <si>
    <t>18.03.2022 04:23:55</t>
  </si>
  <si>
    <t>18.03.2022 06:41:06</t>
  </si>
  <si>
    <t>K-136 35-01-K00136_A A2_5914946</t>
  </si>
  <si>
    <t>18.03.2022 12:38:16</t>
  </si>
  <si>
    <t>18.03.2022 17:41:26</t>
  </si>
  <si>
    <t>18.03.2022 14:58:49</t>
  </si>
  <si>
    <t>18.03.2022 15:12:51</t>
  </si>
  <si>
    <t>K-3888 35-02-K03888_99777361_99777361</t>
  </si>
  <si>
    <t>18.03.2022 21:19:04</t>
  </si>
  <si>
    <t>18.03.2022 21:56:05</t>
  </si>
  <si>
    <t>TR-60 35-30-L00060_D_56397645_56397645</t>
  </si>
  <si>
    <t>18.03.2022 13:55:56</t>
  </si>
  <si>
    <t>18.03.2022 14:42:00</t>
  </si>
  <si>
    <t>K-4237 35-03-K04237_910506741_910506741</t>
  </si>
  <si>
    <t>18.03.2022 13:21:15</t>
  </si>
  <si>
    <t>18.03.2022 17:38:57</t>
  </si>
  <si>
    <t>L-298 35-18-L00298_950456174_950456174</t>
  </si>
  <si>
    <t>18.03.2022 15:41:07</t>
  </si>
  <si>
    <t>18.03.2022 23:10:28</t>
  </si>
  <si>
    <t>TR-34 45-77-L00034_A_56395148_56395148</t>
  </si>
  <si>
    <t>18.03.2022 09:36:43</t>
  </si>
  <si>
    <t>18.03.2022 10:00:17</t>
  </si>
  <si>
    <t>YEŞİLDERE KEŞKEK TR-2 35-31-L00161_47841446_56392161_56392161</t>
  </si>
  <si>
    <t>18.03.2022 20:09:21</t>
  </si>
  <si>
    <t>18.03.2022 21:24:09</t>
  </si>
  <si>
    <t>18.03.2022 20:14:42</t>
  </si>
  <si>
    <t>19.03.2022 01:51:57</t>
  </si>
  <si>
    <t>DEMİRCİ TR-1 45-71-M01567_43184797_56389162_56389162</t>
  </si>
  <si>
    <t>18.03.2022 00:04:27</t>
  </si>
  <si>
    <t>18.03.2022 02:00:03</t>
  </si>
  <si>
    <t>GÜNLÜCE TR-4 35-15-L00831_B_56372737_56372737</t>
  </si>
  <si>
    <t>18.03.2022 09:46:27</t>
  </si>
  <si>
    <t>18.03.2022 12:14:21</t>
  </si>
  <si>
    <t>GELENBE TR-1 45-76-L00060_955253577_955253577</t>
  </si>
  <si>
    <t>18.03.2022 14:34:29</t>
  </si>
  <si>
    <t>18.03.2022 17:54:37</t>
  </si>
  <si>
    <t>K-3109 35-04-K03109_912448921_912448921</t>
  </si>
  <si>
    <t>18.03.2022 06:53:51</t>
  </si>
  <si>
    <t>18.03.2022 12:04:23</t>
  </si>
  <si>
    <t>K-819 35-01-K00819_910255851_910255851</t>
  </si>
  <si>
    <t>18.03.2022 14:16:17</t>
  </si>
  <si>
    <t>18.03.2022 18:29:55</t>
  </si>
  <si>
    <t>TR-10 ( ALİ ÇOK SULAMA GRUBU ) 35-27-M00010_C_56370645_56370645</t>
  </si>
  <si>
    <t>18.03.2022 20:38:41</t>
  </si>
  <si>
    <t>18.03.2022 22:06:09</t>
  </si>
  <si>
    <t>GÜMÜLDÜR M-41 35-25-M00041_A_56368058_56368058</t>
  </si>
  <si>
    <t>18.03.2022 22:58:11</t>
  </si>
  <si>
    <t>19.03.2022 00:36:16</t>
  </si>
  <si>
    <t>18.03.2022 19:23:07</t>
  </si>
  <si>
    <t>18.03.2022 20:52:56</t>
  </si>
  <si>
    <t>YENİ ŞAKRAN TR-12 35-17-M00212_950308186_950308186</t>
  </si>
  <si>
    <t>18.03.2022 10:19:47</t>
  </si>
  <si>
    <t>18.03.2022 12:51:03</t>
  </si>
  <si>
    <t>BAĞYOLU TR-1 45-71-M01598_DIREK TIPI TRAFO HUCRESI H01_2075315</t>
  </si>
  <si>
    <t>18.03.2022 19:52:08</t>
  </si>
  <si>
    <t>18.03.2022 22:19:53</t>
  </si>
  <si>
    <t>YENMİŞ KÖK 35-27-M00366_DSİ M06_72163709</t>
  </si>
  <si>
    <t>18.03.2022 19:26:08</t>
  </si>
  <si>
    <t>18.03.2022 20:54:27</t>
  </si>
  <si>
    <t>KEMİKLİDERE TR-2 45-80-M00133_45-80-M00133_73431979</t>
  </si>
  <si>
    <t>18.03.2022 09:30:15</t>
  </si>
  <si>
    <t>18.03.2022 11:26:38</t>
  </si>
  <si>
    <t>TR-15 35-16-L00015_953318743_953318743</t>
  </si>
  <si>
    <t>18.03.2022 15:37:14</t>
  </si>
  <si>
    <t>18.03.2022 17:20:01</t>
  </si>
  <si>
    <t>K-1395 35-08-K01395_D_56384028_56384028</t>
  </si>
  <si>
    <t>18.03.2022 16:24:01</t>
  </si>
  <si>
    <t>18.03.2022 19:44:17</t>
  </si>
  <si>
    <t>18.03.2022 18:35:51</t>
  </si>
  <si>
    <t>18.03.2022 19:08:41</t>
  </si>
  <si>
    <t>ULUKENT DM-4/14 35-28-M00033_C c1b_5770528</t>
  </si>
  <si>
    <t>18.03.2022 09:58:57</t>
  </si>
  <si>
    <t>18.03.2022 17:27:19</t>
  </si>
  <si>
    <t>TR-65 35-30-L00065_43006571_56403514_56403514</t>
  </si>
  <si>
    <t>18.03.2022 10:28:48</t>
  </si>
  <si>
    <t>18.03.2022 11:10:25</t>
  </si>
  <si>
    <t>18.03.2022 22:22:19</t>
  </si>
  <si>
    <t>18.03.2022 22:54:20</t>
  </si>
  <si>
    <t>TR-88 35-15-M00088_950360046_950360046</t>
  </si>
  <si>
    <t>18.03.2022 19:41:26</t>
  </si>
  <si>
    <t>18.03.2022 20:44:36</t>
  </si>
  <si>
    <t>K-1764 35-01-K01764_910775504_910775504</t>
  </si>
  <si>
    <t>18.03.2022 15:00:37</t>
  </si>
  <si>
    <t>18.03.2022 21:41:28</t>
  </si>
  <si>
    <t>YÜKSEKKÖY TR-1 35-17-M00184_7956929_56356455_56356455</t>
  </si>
  <si>
    <t>18.03.2022 08:13:51</t>
  </si>
  <si>
    <t>18.03.2022 11:34:35</t>
  </si>
  <si>
    <t>K-1397 GÖRECE 35-22-K01397_955262365_955262365</t>
  </si>
  <si>
    <t>18.03.2022 20:57:00</t>
  </si>
  <si>
    <t>İSLAMLAR TR-1 35-30-L00149_C_56403856_56403856</t>
  </si>
  <si>
    <t>18.03.2022 12:07:15</t>
  </si>
  <si>
    <t>18.03.2022 12:46:12</t>
  </si>
  <si>
    <t>SANCAKLI ÇEŞMEBAŞI TR-1 45-71-M01753_A_56400299_56400299</t>
  </si>
  <si>
    <t>18.03.2022 12:09:09</t>
  </si>
  <si>
    <t>18.03.2022 14:11:57</t>
  </si>
  <si>
    <t>ÖZLEMTUR SAHİL SİTESİ 35-21-L00084_A_56379859_56379859</t>
  </si>
  <si>
    <t>18.03.2022 16:18:16</t>
  </si>
  <si>
    <t>18.03.2022 20:57:18</t>
  </si>
  <si>
    <t>M-236 35-02-M00236_35-02-M00236_2370116</t>
  </si>
  <si>
    <t>18.03.2022 17:32:45</t>
  </si>
  <si>
    <t>18.03.2022 17:53:31</t>
  </si>
  <si>
    <t>ALÇUK TM 35-17-A00001_HatBaşıAyırıcı_53133516 M30_53133516</t>
  </si>
  <si>
    <t>18.03.2022 17:21:25</t>
  </si>
  <si>
    <t>18.03.2022 19:36:49</t>
  </si>
  <si>
    <t>UMURLU KAHVEÖNÜ TR-8 35-31-L00372_47788656_56352000_56352000</t>
  </si>
  <si>
    <t>18.03.2022 20:49:14</t>
  </si>
  <si>
    <t>18.03.2022 22:03:00</t>
  </si>
  <si>
    <t>L-207 MERKEZTUR 35-18-L00207_950451992_950451992</t>
  </si>
  <si>
    <t>18.03.2022 17:53:35</t>
  </si>
  <si>
    <t>18.03.2022 20:37:18</t>
  </si>
  <si>
    <t>KORUCUK-1 35-26-M00461_DIREK TIPI TRAFO HUCRESI H01_2101125</t>
  </si>
  <si>
    <t>18.03.2022 20:27:54</t>
  </si>
  <si>
    <t>18.03.2022 22:17:52</t>
  </si>
  <si>
    <t>MORDOĞAN TR-24 35-21-L00210_953365260_953365260</t>
  </si>
  <si>
    <t>18.03.2022 14:58:38</t>
  </si>
  <si>
    <t>18.03.2022 15:49:59</t>
  </si>
  <si>
    <t>SUBAŞI İM 35-26-A00002_PAMUKYAZI L04_2035578</t>
  </si>
  <si>
    <t>18.03.2022 23:18:36</t>
  </si>
  <si>
    <t>18.03.2022 23:41:45</t>
  </si>
  <si>
    <t>L-27 35-14-L00027_956636850_956636850</t>
  </si>
  <si>
    <t>18.03.2022 13:27:53</t>
  </si>
  <si>
    <t>18.03.2022 15:22:49</t>
  </si>
  <si>
    <t>İCİKLER TR-3 45-74-M00253_B_56406379_56406379</t>
  </si>
  <si>
    <t>18.03.2022 11:31:58</t>
  </si>
  <si>
    <t>18.03.2022 13:08:05</t>
  </si>
  <si>
    <t>KARAGÖL TR-1 35-28-M00250_C_56356333_56356333</t>
  </si>
  <si>
    <t>18.03.2022 14:27:09</t>
  </si>
  <si>
    <t>18.03.2022 15:52:36</t>
  </si>
  <si>
    <t>DM-12/05 45-71-M02403_953200159_953200159</t>
  </si>
  <si>
    <t>18.03.2022 17:06:18</t>
  </si>
  <si>
    <t>18.03.2022 18:15:09</t>
  </si>
  <si>
    <t>BADEMLER TR-5 35-19-L00330__81637339_81637339</t>
  </si>
  <si>
    <t>18.03.2022 16:07:44</t>
  </si>
  <si>
    <t>18.03.2022 20:16:07</t>
  </si>
  <si>
    <t>GEDİK TR-1 35-31-L00135_DIREK TIPI TRAFO HUCRESI H01_2050105</t>
  </si>
  <si>
    <t>18.03.2022 17:48:02</t>
  </si>
  <si>
    <t>K-793 35-01-K00793_35-01-K00793_2375287</t>
  </si>
  <si>
    <t>18.03.2022 13:41:52</t>
  </si>
  <si>
    <t>18.03.2022 19:09:02</t>
  </si>
  <si>
    <t>TR-31 35-17-M00031_F F02_5761872</t>
  </si>
  <si>
    <t>18.03.2022 15:49:47</t>
  </si>
  <si>
    <t>18.03.2022 15:58:41</t>
  </si>
  <si>
    <t>ÇIRPI TR-1-2/3 35-20-M00008_955193530_955193530</t>
  </si>
  <si>
    <t>18.03.2022 19:45:57</t>
  </si>
  <si>
    <t>18.03.2022 22:10:27</t>
  </si>
  <si>
    <t>K-4013 35-04-K04013_914563146_914563146</t>
  </si>
  <si>
    <t>18.03.2022 11:40:42</t>
  </si>
  <si>
    <t>18.03.2022 17:17:00</t>
  </si>
  <si>
    <t>K-409 35-02-K00409_966233719_966233719</t>
  </si>
  <si>
    <t>18.03.2022 10:17:39</t>
  </si>
  <si>
    <t>18.03.2022 13:28:59</t>
  </si>
  <si>
    <t>18.03.2022 01:00:55</t>
  </si>
  <si>
    <t>18.03.2022 01:54:06</t>
  </si>
  <si>
    <t>ALLAHDİYEN TR-1 45-78-L00279__81571287_81571287</t>
  </si>
  <si>
    <t>18.03.2022 17:58:00</t>
  </si>
  <si>
    <t>18.03.2022 18:53:18</t>
  </si>
  <si>
    <t>TR-157 35-19-M00157_7067415_56390394_56390394</t>
  </si>
  <si>
    <t>18.03.2022 23:22:25</t>
  </si>
  <si>
    <t>19.03.2022 00:25:55</t>
  </si>
  <si>
    <t>ÇEPNİDERE TR-1 45-83-L00222_955158548_955158548</t>
  </si>
  <si>
    <t>18.03.2022 20:26:58</t>
  </si>
  <si>
    <t>18.03.2022 21:49:25</t>
  </si>
  <si>
    <t>M-2196 KARAAĞAÇ TR-3 35-03-M02196_DIREK TIPI TRAFO HUCRESI H01_2041210</t>
  </si>
  <si>
    <t>18.03.2022 09:32:32</t>
  </si>
  <si>
    <t>18.03.2022 11:51:00</t>
  </si>
  <si>
    <t>BAĞARASI TR-14 35-23-M00361_ H_79385426</t>
  </si>
  <si>
    <t>18.03.2022 14:28:35</t>
  </si>
  <si>
    <t>18.03.2022 16:45:20</t>
  </si>
  <si>
    <t>18.03.2022 23:11:32</t>
  </si>
  <si>
    <t>19.03.2022 01:03:28</t>
  </si>
  <si>
    <t>M-1265 35-04-M01265_C_56381658_56381658</t>
  </si>
  <si>
    <t>18.03.2022 11:35:55</t>
  </si>
  <si>
    <t>18.03.2022 12:22:39</t>
  </si>
  <si>
    <t>L-142 MAVİ BESTE SİTESİ 35-18-L00142_950443503_950443503</t>
  </si>
  <si>
    <t>18.03.2022 20:36:09</t>
  </si>
  <si>
    <t>18.03.2022 21:44:48</t>
  </si>
  <si>
    <t>K-996 35-02-K00996_910143372_910143372</t>
  </si>
  <si>
    <t>18.03.2022 16:46:21</t>
  </si>
  <si>
    <t>18.03.2022 19:21:18</t>
  </si>
  <si>
    <t>TR-87 MENTEŞ KAVŞAĞI 35-19-L00087_956682972_956682972</t>
  </si>
  <si>
    <t>18.03.2022 17:14:42</t>
  </si>
  <si>
    <t>18.03.2022 20:58:49</t>
  </si>
  <si>
    <t>TR-50 35-27-M00050_913328422_913328422</t>
  </si>
  <si>
    <t>18.03.2022 20:02:59</t>
  </si>
  <si>
    <t>18.03.2022 23:54:11</t>
  </si>
  <si>
    <t>M-850 KARAÇAM KÖK 35-02-M00850_KARAÇAM M07_2065728</t>
  </si>
  <si>
    <t>18.03.2022 14:47:27</t>
  </si>
  <si>
    <t>18.03.2022 15:45:00</t>
  </si>
  <si>
    <t>TR-38 35-13-L00038_B_56382141_56382141</t>
  </si>
  <si>
    <t>18.03.2022 21:51:42</t>
  </si>
  <si>
    <t>18.03.2022 23:27:41</t>
  </si>
  <si>
    <t>TR-10 BABACAN 35-19-L00010_DIREK TIPI TRAFO HUCRESI H01_2060132</t>
  </si>
  <si>
    <t>18.03.2022 17:47:49</t>
  </si>
  <si>
    <t>18.03.2022 18:05:58</t>
  </si>
  <si>
    <t>K-4627 35-04-K04627_B_56369906_56369906</t>
  </si>
  <si>
    <t>18.03.2022 13:12:25</t>
  </si>
  <si>
    <t>18.03.2022 16:24:49</t>
  </si>
  <si>
    <t>KIZILÇUKUR TR-2 45-79-M00472_945570776_945570776</t>
  </si>
  <si>
    <t>18.03.2022 15:29:31</t>
  </si>
  <si>
    <t>18.03.2022 17:27:35</t>
  </si>
  <si>
    <t>BİRGİ TR-19 35-15-L00265_B_56361692_56361692</t>
  </si>
  <si>
    <t>18.03.2022 21:07:29</t>
  </si>
  <si>
    <t>19.03.2022 00:50:06</t>
  </si>
  <si>
    <t>18.03.2022 10:08:35</t>
  </si>
  <si>
    <t>18.03.2022 10:35:57</t>
  </si>
  <si>
    <t>TR-1/19 45-72-M00019_956504039_956504039</t>
  </si>
  <si>
    <t>18.03.2022 19:13:32</t>
  </si>
  <si>
    <t>18.03.2022 20:10:37</t>
  </si>
  <si>
    <t>K-2323 35-04-K02323_99145016_99145016</t>
  </si>
  <si>
    <t>18.03.2022 11:44:14</t>
  </si>
  <si>
    <t>18.03.2022 18:11:47</t>
  </si>
  <si>
    <t>TR-87 MENTEŞ KAVŞAĞI 35-19-L00087_9802654_56393472_56393472</t>
  </si>
  <si>
    <t>18.03.2022 13:17:15</t>
  </si>
  <si>
    <t>18.03.2022 15:39:24</t>
  </si>
  <si>
    <t>18.03.2022 15:50:00</t>
  </si>
  <si>
    <t>18.03.2022 17:34:25</t>
  </si>
  <si>
    <t>BOZKÖY TR-2 35-26-M00481_956613519_956613519</t>
  </si>
  <si>
    <t>18.03.2022 18:16:20</t>
  </si>
  <si>
    <t>18.03.2022 18:59:31</t>
  </si>
  <si>
    <t>KIZILOBA KIRKPINAR TR-2 35-20-L00436__72372717_72372717</t>
  </si>
  <si>
    <t>18.03.2022 16:32:01</t>
  </si>
  <si>
    <t>18.03.2022 19:42:15</t>
  </si>
  <si>
    <t>TR-26 35-19-L00026_8244776_56371812_56371812</t>
  </si>
  <si>
    <t>18.03.2022 17:46:47</t>
  </si>
  <si>
    <t>18.03.2022 20:42:47</t>
  </si>
  <si>
    <t>KERPİÇLİK KÖYÜ TR-1 35-15-L00546_D_56353894_56353894</t>
  </si>
  <si>
    <t>18.03.2022 14:20:44</t>
  </si>
  <si>
    <t>18.03.2022 19:36:17</t>
  </si>
  <si>
    <t>K-1936 35-09-K01936_97714142_97714142</t>
  </si>
  <si>
    <t>18.03.2022 10:10:29</t>
  </si>
  <si>
    <t>DELEMENLER BAHÇEARASI TR-2 45-73-M00795_45-73-M00795_2355891</t>
  </si>
  <si>
    <t>18.03.2022 09:20:46</t>
  </si>
  <si>
    <t>18.03.2022 14:02:53</t>
  </si>
  <si>
    <t>VİLLAKENT DM 35-28-M00381_VİLLAKENT TR-5 M09_66521612</t>
  </si>
  <si>
    <t>18.03.2022 12:20:45</t>
  </si>
  <si>
    <t>18.03.2022 13:30:18</t>
  </si>
  <si>
    <t>AKÇAŞEHİR AKKUYU TR-3 35-29-L00175__81571106_81571106</t>
  </si>
  <si>
    <t>18.03.2022 18:31:30</t>
  </si>
  <si>
    <t>18.03.2022 19:47:40</t>
  </si>
  <si>
    <t>KUŞÇULAR TR-9 35-19-M00221_7952251_56355113_56355113</t>
  </si>
  <si>
    <t>18.03.2022 18:56:31</t>
  </si>
  <si>
    <t>18.03.2022 19:42:38</t>
  </si>
  <si>
    <t>L-376 PAZARYERİ 35-18-L00376_95000082016_95000082016</t>
  </si>
  <si>
    <t>18.03.2022 15:22:56</t>
  </si>
  <si>
    <t>18.03.2022 19:37:14</t>
  </si>
  <si>
    <t>DEREBEBEKLER TR-1 35-15-L00481_C_56362056_56362056</t>
  </si>
  <si>
    <t>18.03.2022 16:02:27</t>
  </si>
  <si>
    <t>18.03.2022 18:11:59</t>
  </si>
  <si>
    <t>İLTUR TR-1 35-19-M00433_956688498_956688498</t>
  </si>
  <si>
    <t>18.03.2022 19:38:54</t>
  </si>
  <si>
    <t>18.03.2022 22:21:37</t>
  </si>
  <si>
    <t>K-467 35-01-K00467_D_56354620_56354620</t>
  </si>
  <si>
    <t>18.03.2022 23:39:13</t>
  </si>
  <si>
    <t>19.03.2022 01:09:00</t>
  </si>
  <si>
    <t>GÜME KÖYÜ TR-1 35-29-L00340_35-29-L00340_2375021</t>
  </si>
  <si>
    <t>18.03.2022 16:43:43</t>
  </si>
  <si>
    <t>18.03.2022 19:04:06</t>
  </si>
  <si>
    <t>DADAĞLI TR-10 (TR-2) 45-79-M00514_945570609_945570609</t>
  </si>
  <si>
    <t>18.03.2022 09:30:51</t>
  </si>
  <si>
    <t>18.03.2022 15:04:44</t>
  </si>
  <si>
    <t>18.03.2022 14:34:15</t>
  </si>
  <si>
    <t>18.03.2022 14:36:05</t>
  </si>
  <si>
    <t>DOĞANCI TR-3 35-31-L00336_47796966_56352956_56352956</t>
  </si>
  <si>
    <t>18.03.2022 10:27:39</t>
  </si>
  <si>
    <t>18.03.2022 11:57:07</t>
  </si>
  <si>
    <t>BADEMLİ TR-1 45-76-M00147_955240625_955240625</t>
  </si>
  <si>
    <t>18.03.2022 14:59:25</t>
  </si>
  <si>
    <t>18.03.2022 15:52:00</t>
  </si>
  <si>
    <t>BAĞLARBAŞI TR-4 35-15-L00881__72373581_72373581</t>
  </si>
  <si>
    <t>18.03.2022 22:31:42</t>
  </si>
  <si>
    <t>L-372 35-18-L00372_95001208369_95001208369</t>
  </si>
  <si>
    <t>18.03.2022 21:28:02</t>
  </si>
  <si>
    <t>18.03.2022 23:58:34</t>
  </si>
  <si>
    <t>TR-1/19 45-72-M00019_B_56381253_56381253</t>
  </si>
  <si>
    <t>18.03.2022 17:42:47</t>
  </si>
  <si>
    <t>18.03.2022 18:15:37</t>
  </si>
  <si>
    <t>ULUKENT DM-3/34 35-28-M00034_A a1b_5771320</t>
  </si>
  <si>
    <t>18.03.2022 18:11:57</t>
  </si>
  <si>
    <t>18.03.2022 19:50:45</t>
  </si>
  <si>
    <t>GÖÇBEYLİ TR-3 35-16-M00018_47430346_56399030_56399030</t>
  </si>
  <si>
    <t>18.03.2022 12:05:34</t>
  </si>
  <si>
    <t>18.03.2022 15:28:12</t>
  </si>
  <si>
    <t>AKKOYUNLU TR-4 35-29-L00128_35-29-L00128_2375863</t>
  </si>
  <si>
    <t>18.03.2022 15:01:25</t>
  </si>
  <si>
    <t>18.03.2022 22:58:03</t>
  </si>
  <si>
    <t>ÖZBEK TR-5 35-19-M00235_9484855_56378096_56378096</t>
  </si>
  <si>
    <t>18.03.2022 14:56:29</t>
  </si>
  <si>
    <t>18.03.2022 19:23:13</t>
  </si>
  <si>
    <t>K-4577 35-01-K04577_911991094_911991094</t>
  </si>
  <si>
    <t>18.03.2022 19:33:17</t>
  </si>
  <si>
    <t>18.03.2022 22:11:56</t>
  </si>
  <si>
    <t>HAMZABÜKÜ TR-1 35-21-L00069_C_56358386_56358386</t>
  </si>
  <si>
    <t>18.03.2022 23:54:20</t>
  </si>
  <si>
    <t>19.03.2022 01:41:29</t>
  </si>
  <si>
    <t>K-3298 35-04-K03298_913677490_913677490</t>
  </si>
  <si>
    <t>18.03.2022 21:21:21</t>
  </si>
  <si>
    <t>18.03.2022 22:40:13</t>
  </si>
  <si>
    <t>K-2967 35-02-K02967_99469823_99469823</t>
  </si>
  <si>
    <t>18.03.2022 10:52:36</t>
  </si>
  <si>
    <t>18.03.2022 14:10:04</t>
  </si>
  <si>
    <t>TR-63 45-77-L00063_A_56395857_56395857</t>
  </si>
  <si>
    <t>18.03.2022 13:55:32</t>
  </si>
  <si>
    <t>18.03.2022 14:47:17</t>
  </si>
  <si>
    <t>L-436 35-18-L00436_950459036_950459036</t>
  </si>
  <si>
    <t>18.03.2022 13:22:07</t>
  </si>
  <si>
    <t>18.03.2022 18:16:38</t>
  </si>
  <si>
    <t>TR-146 35-26-M00146_5674484_65498626_65498626</t>
  </si>
  <si>
    <t>18.03.2022 16:18:36</t>
  </si>
  <si>
    <t>18.03.2022 18:03:59</t>
  </si>
  <si>
    <t>GEDİK TR-4 35-31-L00134_DIREK TIPI TRAFO HUCRESI H01_2050104</t>
  </si>
  <si>
    <t>18.03.2022 09:44:00</t>
  </si>
  <si>
    <t>18.03.2022 17:53:39</t>
  </si>
  <si>
    <t>18.03.2022 16:58:30</t>
  </si>
  <si>
    <t>18.03.2022 22:38:23</t>
  </si>
  <si>
    <t>18.03.2022 00:07:36</t>
  </si>
  <si>
    <t>18.03.2022 02:26:44</t>
  </si>
  <si>
    <t>L-19 35-14-L00019_956660157_956660157</t>
  </si>
  <si>
    <t>18.03.2022 09:45:40</t>
  </si>
  <si>
    <t>18.03.2022 14:25:08</t>
  </si>
  <si>
    <t>GÖLMARMARA İM 45-85-A00001_HatBaşıAyırıcı_53135864 L26_53135864</t>
  </si>
  <si>
    <t>18.03.2022 10:40:11</t>
  </si>
  <si>
    <t>18.03.2022 11:39:54</t>
  </si>
  <si>
    <t>DM-2/13 35-29-M00100_950330309_950330309</t>
  </si>
  <si>
    <t>18.03.2022 16:10:57</t>
  </si>
  <si>
    <t>18.03.2022 18:34:44</t>
  </si>
  <si>
    <t>KİPA DM 35-26-M00283_LA ŞARAP İDOL ÇIKIŞI M06_66064687</t>
  </si>
  <si>
    <t>18.03.2022 07:08:41</t>
  </si>
  <si>
    <t>18.03.2022 07:47:54</t>
  </si>
  <si>
    <t>L-400 35-18-L00400_950459122_950459122</t>
  </si>
  <si>
    <t>18.03.2022 14:20:57</t>
  </si>
  <si>
    <t>18.03.2022 17:54:36</t>
  </si>
  <si>
    <t>K-2 35-01-K00002_910820758_910820758</t>
  </si>
  <si>
    <t>18.03.2022 16:10:22</t>
  </si>
  <si>
    <t>18.03.2022 18:34:16</t>
  </si>
  <si>
    <t>TR-1-5/6 35-20-L00064__72750553_72750553</t>
  </si>
  <si>
    <t>18.03.2022 21:42:20</t>
  </si>
  <si>
    <t>19.03.2022 03:47:46</t>
  </si>
  <si>
    <t>18.03.2022 11:15:43</t>
  </si>
  <si>
    <t>18.03.2022 14:17:45</t>
  </si>
  <si>
    <t>BİRGİ DM 35-15-L01013_KEMER L06_67562405</t>
  </si>
  <si>
    <t>18.03.2022 23:09:55</t>
  </si>
  <si>
    <t>19.03.2022 00:11:24</t>
  </si>
  <si>
    <t>SUDELİĞİ KÖK 45-72-L00111_HatBaşıAyırıcı_53139654 L04_53139654</t>
  </si>
  <si>
    <t>18.03.2022 09:14:03</t>
  </si>
  <si>
    <t>18.03.2022 17:13:00</t>
  </si>
  <si>
    <t>TEKELİ TR-7 35-22-M00274_C_56406775_56406775</t>
  </si>
  <si>
    <t>18.03.2022 18:24:12</t>
  </si>
  <si>
    <t>18.03.2022 21:52:39</t>
  </si>
  <si>
    <t>M-1148 35-09-M01148_M-360 M06_47617277</t>
  </si>
  <si>
    <t>18.03.2022 12:00:26</t>
  </si>
  <si>
    <t>18.03.2022 14:24:09</t>
  </si>
  <si>
    <t>M-465 35-02-M00465_99940404_99940404</t>
  </si>
  <si>
    <t>18.03.2022 17:26:34</t>
  </si>
  <si>
    <t>18.03.2022 21:12:16</t>
  </si>
  <si>
    <t>18.03.2022 11:51:04</t>
  </si>
  <si>
    <t>L-207 MERKEZTUR 35-18-L00207_950451996_950451996</t>
  </si>
  <si>
    <t>18.03.2022 15:29:28</t>
  </si>
  <si>
    <t>18.03.2022 15:50:33</t>
  </si>
  <si>
    <t>SANCAKLI TR-2 35-22-M00158_955253694_955253694</t>
  </si>
  <si>
    <t>18.03.2022 14:44:56</t>
  </si>
  <si>
    <t>18.03.2022 16:17:43</t>
  </si>
  <si>
    <t>M-292 OĞLANANASI HAVUZ TR 35-22-M00643_A_56356846_56356846</t>
  </si>
  <si>
    <t>18.03.2022 22:11:46</t>
  </si>
  <si>
    <t>19.03.2022 00:21:47</t>
  </si>
  <si>
    <t>AKÇAALAN YEDİEVLER TR-2 35-22-M00220_D_60984969_60984969</t>
  </si>
  <si>
    <t>18.03.2022 20:12:18</t>
  </si>
  <si>
    <t>18.03.2022 22:21:40</t>
  </si>
  <si>
    <t>KARABURÇ HÜSEYİN AYKAN TR-8 35-31-L00257_DIREK TIPI TRAFO HUCRESI H01_2037326</t>
  </si>
  <si>
    <t>18.03.2022 10:17:37</t>
  </si>
  <si>
    <t>18.03.2022 10:46:24</t>
  </si>
  <si>
    <t>CUMALI TR-2 35-27-M01024_95000137353_95000137353</t>
  </si>
  <si>
    <t>18.03.2022 19:37:22</t>
  </si>
  <si>
    <t>18.03.2022 22:40:47</t>
  </si>
  <si>
    <t>18.03.2022 20:11:00</t>
  </si>
  <si>
    <t>19.03.2022 01:21:16</t>
  </si>
  <si>
    <t>TUZÇULLU TR-1 35-28-M00420_953393693_953393693</t>
  </si>
  <si>
    <t>18.03.2022 19:15:56</t>
  </si>
  <si>
    <t>18.03.2022 21:03:13</t>
  </si>
  <si>
    <t>HALİLBEYLİ TR-5 35-27-M01054_C_56356825_56356825</t>
  </si>
  <si>
    <t>18.03.2022 13:33:55</t>
  </si>
  <si>
    <t>18.03.2022 15:20:07</t>
  </si>
  <si>
    <t>K-901 35-02-K00901_G_56363085_56363085</t>
  </si>
  <si>
    <t>18.03.2022 08:41:04</t>
  </si>
  <si>
    <t>18.03.2022 10:31:40</t>
  </si>
  <si>
    <t>M-2018 35-01-M02018_B B03_80021936</t>
  </si>
  <si>
    <t>18.03.2022 08:52:31</t>
  </si>
  <si>
    <t>18.03.2022 10:00:06</t>
  </si>
  <si>
    <t>K-4305 35-03-K04305_A_56363940_56363940</t>
  </si>
  <si>
    <t>18.03.2022 16:10:13</t>
  </si>
  <si>
    <t>18.03.2022 18:14:18</t>
  </si>
  <si>
    <t>DM-2/38 ÜÇPINARLAR 35-26-M00849_956626976_956626976</t>
  </si>
  <si>
    <t>18.03.2022 13:20:31</t>
  </si>
  <si>
    <t>18.03.2022 14:58:24</t>
  </si>
  <si>
    <t>K-3212 35-01-K03212_911283224_911283224</t>
  </si>
  <si>
    <t>18.03.2022 15:05:50</t>
  </si>
  <si>
    <t>18.03.2022 20:15:53</t>
  </si>
  <si>
    <t>BİRGİ TR-24 35-15-L00795_35-15-L00795_2357960</t>
  </si>
  <si>
    <t>18.03.2022 15:55:05</t>
  </si>
  <si>
    <t>18.03.2022 17:06:05</t>
  </si>
  <si>
    <t>DM-4/TR-20 35-22-M00084_955286506_955286506</t>
  </si>
  <si>
    <t>18.03.2022 18:50:40</t>
  </si>
  <si>
    <t>18.03.2022 21:24:23</t>
  </si>
  <si>
    <t>M-1335 KAYADİBİ KÖK 35-02-M01335_M-1157 KARAÇAM M05_2319919</t>
  </si>
  <si>
    <t>18.03.2022 13:06:25</t>
  </si>
  <si>
    <t>18.03.2022 13:13:05</t>
  </si>
  <si>
    <t>K-1782 35-02-K01782_D_56368532_56368532</t>
  </si>
  <si>
    <t>18.03.2022 16:09:29</t>
  </si>
  <si>
    <t>18.03.2022 16:54:49</t>
  </si>
  <si>
    <t>YUKARI EMLAKDERE TR-1 45-71-M01032__82247691_82247691</t>
  </si>
  <si>
    <t>18.03.2022 19:50:56</t>
  </si>
  <si>
    <t>18.03.2022 22:52:48</t>
  </si>
  <si>
    <t>SEYREK TR-8 35-28-M00377_95000487441_95000487441</t>
  </si>
  <si>
    <t>18.03.2022 20:59:37</t>
  </si>
  <si>
    <t>19.03.2022 01:43:38</t>
  </si>
  <si>
    <t>İĞDELİ TR-2 35-31-L00301_47810909_56352434_56352434</t>
  </si>
  <si>
    <t>18.03.2022 19:44:23</t>
  </si>
  <si>
    <t>18.03.2022 21:13:17</t>
  </si>
  <si>
    <t>ULUCAK DM-2/5-A 35-27-M00338_B_56363240_56363240</t>
  </si>
  <si>
    <t>18.03.2022 14:37:18</t>
  </si>
  <si>
    <t>18.03.2022 16:55:32</t>
  </si>
  <si>
    <t>DEVELİ TR-42 35-22-M00042__81571104_81571104</t>
  </si>
  <si>
    <t>18.03.2022 17:39:11</t>
  </si>
  <si>
    <t>18.03.2022 18:32:22</t>
  </si>
  <si>
    <t>KABAZLI KÖK 45-78-M00675_HatBaşıAyırıcı_53140218 M02_53140218</t>
  </si>
  <si>
    <t>18.03.2022 11:20:28</t>
  </si>
  <si>
    <t>18.03.2022 15:35:30</t>
  </si>
  <si>
    <t>K-598 35-01-K00598_911063947_911063947</t>
  </si>
  <si>
    <t>18.03.2022 07:52:01</t>
  </si>
  <si>
    <t>18.03.2022 09:24:16</t>
  </si>
  <si>
    <t>18.03.2022 15:52:56</t>
  </si>
  <si>
    <t>18.03.2022 16:58:11</t>
  </si>
  <si>
    <t>ÇAPAKLI KÖK 45-78-M01161_HatBaşıAyırıcı_53140264 M04_53140264</t>
  </si>
  <si>
    <t>18.03.2022 09:00:20</t>
  </si>
  <si>
    <t>18.03.2022 09:53:38</t>
  </si>
  <si>
    <t>TATAR DM 35-19-M00256_HatBaşıAyırıcı_53134059 M12_53134059</t>
  </si>
  <si>
    <t>18.03.2022 12:35:04</t>
  </si>
  <si>
    <t>18.03.2022 18:43:00</t>
  </si>
  <si>
    <t>ÇANDARLI TR-21 35-30-M00021_CANTEK M02_72081435</t>
  </si>
  <si>
    <t>18.03.2022 17:09:45</t>
  </si>
  <si>
    <t>18.03.2022 17:44:51</t>
  </si>
  <si>
    <t>K-1655 35-02-K01655_F_56382036_56382036</t>
  </si>
  <si>
    <t>18.03.2022 17:02:19</t>
  </si>
  <si>
    <t>18.03.2022 18:29:02</t>
  </si>
  <si>
    <t>VİKİNG TM 35-17-A00007_VİKİNG KÖYLER R08_2314259</t>
  </si>
  <si>
    <t>18.03.2022 09:36:47</t>
  </si>
  <si>
    <t>18.03.2022 09:52:56</t>
  </si>
  <si>
    <t>BORNOVA TM 35-02-A00005_ÇİMENTAŞ K10_2308106</t>
  </si>
  <si>
    <t>Yabani Hayvan Teması</t>
  </si>
  <si>
    <t>18.03.2022 20:33:00</t>
  </si>
  <si>
    <t>18.03.2022 22:19:15</t>
  </si>
  <si>
    <t>KUŞCULAR TR-3 35-19-M00215_956700289_956700289</t>
  </si>
  <si>
    <t>18.03.2022 20:37:49</t>
  </si>
  <si>
    <t>18.03.2022 23:31:52</t>
  </si>
  <si>
    <t>18.03.2022 15:40:41</t>
  </si>
  <si>
    <t>18.03.2022 17:32:08</t>
  </si>
  <si>
    <t>K-3696 35-02-K03696_914593719_914593719</t>
  </si>
  <si>
    <t>18.03.2022 09:46:45</t>
  </si>
  <si>
    <t>18.03.2022 11:33:40</t>
  </si>
  <si>
    <t>ADİLOBA TR-1 45-80-M00156_45-80-M00156_2369011</t>
  </si>
  <si>
    <t>18.03.2022 13:01:00</t>
  </si>
  <si>
    <t>18.03.2022 17:08:08</t>
  </si>
  <si>
    <t>TR-1/17 45-72-M00017_956504022_956504022</t>
  </si>
  <si>
    <t>18.03.2022 19:26:25</t>
  </si>
  <si>
    <t>18.03.2022 20:49:15</t>
  </si>
  <si>
    <t>K-1904 35-10-K01904_97938153_97938153</t>
  </si>
  <si>
    <t>18.03.2022 18:53:43</t>
  </si>
  <si>
    <t>18.03.2022 19:25:29</t>
  </si>
  <si>
    <t>18.03.2022 15:20:31</t>
  </si>
  <si>
    <t>18.03.2022 15:28:31</t>
  </si>
  <si>
    <t>18.03.2022 09:14:55</t>
  </si>
  <si>
    <t>18.03.2022 15:46:14</t>
  </si>
  <si>
    <t>KUŞLAR TR-1 45-83-L00283_955157016_955157016</t>
  </si>
  <si>
    <t>18.03.2022 21:57:47</t>
  </si>
  <si>
    <t>18.03.2022 23:25:09</t>
  </si>
  <si>
    <t>M-285 35-14-M00305_I I1_66553342</t>
  </si>
  <si>
    <t>18.03.2022 12:14:52</t>
  </si>
  <si>
    <t>18.03.2022 15:48:48</t>
  </si>
  <si>
    <t>AKALAN TR-2 35-27-M00430_98973899_98973899</t>
  </si>
  <si>
    <t>18.03.2022 21:19:52</t>
  </si>
  <si>
    <t>18.03.2022 21:22:34</t>
  </si>
  <si>
    <t>18.03.2022 23:41:34</t>
  </si>
  <si>
    <t>CEVİZLİ HÜSEYİNKELİ TR-6 35-31-L00324_35-31-L00324_2364992</t>
  </si>
  <si>
    <t>18.03.2022 22:28:02</t>
  </si>
  <si>
    <t>19.03.2022 04:00:02</t>
  </si>
  <si>
    <t>KOCAİSKAN TR-2 45-76-M00178_A_56398204_56398204</t>
  </si>
  <si>
    <t>18.03.2022 07:54:31</t>
  </si>
  <si>
    <t>18.03.2022 10:55:06</t>
  </si>
  <si>
    <t>SUBAŞI-3 35-26-L00330_95000487998_95000487998</t>
  </si>
  <si>
    <t>18.03.2022 18:26:53</t>
  </si>
  <si>
    <t>18.03.2022 19:41:09</t>
  </si>
  <si>
    <t>AFŞAR TR-2 45-79-M00344_B_56386735_56386735</t>
  </si>
  <si>
    <t>18.03.2022 17:00:48</t>
  </si>
  <si>
    <t>18.03.2022 18:26:11</t>
  </si>
  <si>
    <t>TIRMANLAR TR-1 35-16-M00083_35-16-M00083_2352981</t>
  </si>
  <si>
    <t>18.03.2022 09:30:36</t>
  </si>
  <si>
    <t>18.03.2022 13:22:36</t>
  </si>
  <si>
    <t>HAMZAHOCALI TR1 35-24-M00089_955219129_955219129</t>
  </si>
  <si>
    <t>18.03.2022 20:21:24</t>
  </si>
  <si>
    <t>18.03.2022 21:05:56</t>
  </si>
  <si>
    <t>AHMETBEYLİ TARIMSAL SULAMA TR-1 35-22-M00239_D_56362841_56362841</t>
  </si>
  <si>
    <t>18.03.2022 10:26:17</t>
  </si>
  <si>
    <t>18.03.2022 12:42:17</t>
  </si>
  <si>
    <t>YUNTDAĞYENİCE KÖYÜ TR-1 45-71-M01699_953214061_953214061</t>
  </si>
  <si>
    <t>18.03.2022 14:31:00</t>
  </si>
  <si>
    <t>18.03.2022 17:38:49</t>
  </si>
  <si>
    <t>M-2506 35-01-M02506_910381104_910381104</t>
  </si>
  <si>
    <t>18.03.2022 14:26:42</t>
  </si>
  <si>
    <t>18.03.2022 19:11:23</t>
  </si>
  <si>
    <t>PAMUKYAZI-4 35-26-L00383_956602387_956602387</t>
  </si>
  <si>
    <t>19.03.2022 08:27:05</t>
  </si>
  <si>
    <t>19.03.2022 09:39:14</t>
  </si>
  <si>
    <t>19.03.2022 12:00:03</t>
  </si>
  <si>
    <t>19.03.2022 12:33:21</t>
  </si>
  <si>
    <t>19.03.2022 09:00:45</t>
  </si>
  <si>
    <t>19.03.2022 15:52:39</t>
  </si>
  <si>
    <t>NOHUTALAN TR-1 (TR-205) 35-19-M00257_95000605413_95000605413</t>
  </si>
  <si>
    <t>19.03.2022 12:37:34</t>
  </si>
  <si>
    <t>19.03.2022 15:46:24</t>
  </si>
  <si>
    <t>KIZLARALANI KÖK 45-72-L00698_HatBaşıAyırıcı_53139750 L02_53139750</t>
  </si>
  <si>
    <t>19.03.2022 20:48:35</t>
  </si>
  <si>
    <t>19.03.2022 22:11:00</t>
  </si>
  <si>
    <t>M-3040 35-09-M03040_97657517_97657517</t>
  </si>
  <si>
    <t>19.03.2022 12:50:31</t>
  </si>
  <si>
    <t>19.03.2022 17:32:04</t>
  </si>
  <si>
    <t>19.03.2022 18:43:36</t>
  </si>
  <si>
    <t>19.03.2022 18:44:23</t>
  </si>
  <si>
    <t>M-2017 35-01-M02017_D D01_80022196</t>
  </si>
  <si>
    <t>19.03.2022 09:22:40</t>
  </si>
  <si>
    <t>19.03.2022 10:09:08</t>
  </si>
  <si>
    <t>DM-2/9 SEPETÇİK 35-18-L00589_L-15 L02_72045275</t>
  </si>
  <si>
    <t>19.03.2022 00:28:15</t>
  </si>
  <si>
    <t>19.03.2022 01:25:20</t>
  </si>
  <si>
    <t>M-353 KOCAMEHMETLER YOLÜSTÜ 35-23-M00353_C_83917642_83917642</t>
  </si>
  <si>
    <t>19.03.2022 10:23:04</t>
  </si>
  <si>
    <t>19.03.2022 10:56:15</t>
  </si>
  <si>
    <t>TR-2/11-A 45-83-L00156_B_56388543_56388543</t>
  </si>
  <si>
    <t>19.03.2022 02:05:11</t>
  </si>
  <si>
    <t>19.03.2022 02:52:01</t>
  </si>
  <si>
    <t>TEPEKÖY TR-1 35-16-L00257__75313767_75313767</t>
  </si>
  <si>
    <t>19.03.2022 00:46:18</t>
  </si>
  <si>
    <t>19.03.2022 01:27:47</t>
  </si>
  <si>
    <t>M-78 FULYA EVLERİ 35-14-M00078_956653913_956653913</t>
  </si>
  <si>
    <t>19.03.2022 21:02:46</t>
  </si>
  <si>
    <t>19.03.2022 22:33:27</t>
  </si>
  <si>
    <t>KAVAKLIDERE TR-12 45-73-M00145_A_56377699_56377699</t>
  </si>
  <si>
    <t>19.03.2022 19:57:25</t>
  </si>
  <si>
    <t>19.03.2022 21:03:31</t>
  </si>
  <si>
    <t>TR-67 35-19-L00067_7004385_56377363_56377363</t>
  </si>
  <si>
    <t>19.03.2022 10:59:38</t>
  </si>
  <si>
    <t>19.03.2022 14:45:23</t>
  </si>
  <si>
    <t>K-4876 35-07-K04876__72410765_72410765</t>
  </si>
  <si>
    <t>19.03.2022 15:10:35</t>
  </si>
  <si>
    <t>19.03.2022 19:28:17</t>
  </si>
  <si>
    <t>EĞERCİ TR-3 35-26-L00207_6186857_56358659_56358659</t>
  </si>
  <si>
    <t>19.03.2022 17:53:35</t>
  </si>
  <si>
    <t>19.03.2022 18:51:27</t>
  </si>
  <si>
    <t>_A_56388525_56388525</t>
  </si>
  <si>
    <t>19.03.2022 12:29:44</t>
  </si>
  <si>
    <t>19.03.2022 18:50:45</t>
  </si>
  <si>
    <t>HELVACI TR-7 35-17-M00367_DIREK TIPI TRAFO HUCRESI H01_2047468</t>
  </si>
  <si>
    <t>19.03.2022 17:23:02</t>
  </si>
  <si>
    <t>19.03.2022 18:47:45</t>
  </si>
  <si>
    <t>SERİNYAYLA DAŞ MAH.TR 45-73-M00881_45-73-M00881_2353808</t>
  </si>
  <si>
    <t>19.03.2022 16:15:21</t>
  </si>
  <si>
    <t>19.03.2022 18:32:19</t>
  </si>
  <si>
    <t>HACIHASAN KÖYÜ TR-2 35-15-L00272_35-15-L00272_2358217</t>
  </si>
  <si>
    <t>19.03.2022 08:27:41</t>
  </si>
  <si>
    <t>19.03.2022 10:01:30</t>
  </si>
  <si>
    <t>UMURLU KAHVEÖNÜ TR-8 35-31-L00372_47788650_56352002_56352002</t>
  </si>
  <si>
    <t>19.03.2022 18:45:22</t>
  </si>
  <si>
    <t>19.03.2022 22:12:48</t>
  </si>
  <si>
    <t>DM-14 45-71-M00361_A_56403365_56403365</t>
  </si>
  <si>
    <t>19.03.2022 20:58:33</t>
  </si>
  <si>
    <t>19.03.2022 22:41:00</t>
  </si>
  <si>
    <t>M-326 35-03-M00326__72373933_72373933</t>
  </si>
  <si>
    <t>19.03.2022 11:39:57</t>
  </si>
  <si>
    <t>19.03.2022 13:26:07</t>
  </si>
  <si>
    <t>TR-34 35-30-L00034_955330003_955330003</t>
  </si>
  <si>
    <t>19.03.2022 14:36:35</t>
  </si>
  <si>
    <t>19.03.2022 15:10:31</t>
  </si>
  <si>
    <t>MARMARACIK TR-1 45-74-M00270_45-74-M00270_2367860</t>
  </si>
  <si>
    <t>19.03.2022 06:50:38</t>
  </si>
  <si>
    <t>19.03.2022 07:42:00</t>
  </si>
  <si>
    <t>19.03.2022 10:10:51</t>
  </si>
  <si>
    <t>19.03.2022 12:30:13</t>
  </si>
  <si>
    <t>L-330 DENİZKIZI-1 35-18-L00330_950457260_950457260</t>
  </si>
  <si>
    <t>19.03.2022 17:28:44</t>
  </si>
  <si>
    <t>19.03.2022 18:52:12</t>
  </si>
  <si>
    <t>19.03.2022 16:16:04</t>
  </si>
  <si>
    <t>19.03.2022 17:52:57</t>
  </si>
  <si>
    <t>M-292 OĞLANANASI HAVUZ TR 35-22-M00643_955281198_955281198</t>
  </si>
  <si>
    <t>19.03.2022 10:53:34</t>
  </si>
  <si>
    <t>19.03.2022 14:01:51</t>
  </si>
  <si>
    <t>OVAKENT TR-1 35-15-L00631_C_79917070_79917070</t>
  </si>
  <si>
    <t>19.03.2022 17:55:42</t>
  </si>
  <si>
    <t>19.03.2022 18:51:53</t>
  </si>
  <si>
    <t>L-231 35-18-L00231_950440593_950440593</t>
  </si>
  <si>
    <t>19.03.2022 12:25:36</t>
  </si>
  <si>
    <t>19.03.2022 18:00:50</t>
  </si>
  <si>
    <t>TR-82 35-16-L00082_D_56398106_56398106</t>
  </si>
  <si>
    <t>19.03.2022 13:50:05</t>
  </si>
  <si>
    <t>19.03.2022 14:10:00</t>
  </si>
  <si>
    <t>M-3251(YATIRIM REZERVE) 35-04-M03251_A_56371578_56371578</t>
  </si>
  <si>
    <t>19.03.2022 14:00:22</t>
  </si>
  <si>
    <t>19.03.2022 16:39:56</t>
  </si>
  <si>
    <t>ÖREN TR-4 35-31-L00558_956570466_956570466</t>
  </si>
  <si>
    <t>19.03.2022 09:58:20</t>
  </si>
  <si>
    <t>19.03.2022 12:53:32</t>
  </si>
  <si>
    <t>MORDOĞAN TR-35 35-21-L00147_965011597_965011597</t>
  </si>
  <si>
    <t>19.03.2022 07:05:53</t>
  </si>
  <si>
    <t>19.03.2022 11:38:01</t>
  </si>
  <si>
    <t>TR-14 35-31-L00014_956593776_956593776</t>
  </si>
  <si>
    <t>19.03.2022 14:34:54</t>
  </si>
  <si>
    <t>19.03.2022 17:13:22</t>
  </si>
  <si>
    <t>19.03.2022 09:15:00</t>
  </si>
  <si>
    <t>19.03.2022 09:36:45</t>
  </si>
  <si>
    <t>YANIKKÖY TR-1 35-28-M00215_B_56376906_56376906</t>
  </si>
  <si>
    <t>19.03.2022 12:51:13</t>
  </si>
  <si>
    <t>19.03.2022 13:57:38</t>
  </si>
  <si>
    <t>TR-6 (M-706) 35-30-M00706_955320990_955320990</t>
  </si>
  <si>
    <t>19.03.2022 18:58:51</t>
  </si>
  <si>
    <t>19.03.2022 19:51:53</t>
  </si>
  <si>
    <t>YANIKKÖY TR-1 35-28-M00215_953383189_953383189</t>
  </si>
  <si>
    <t>19.03.2022 11:41:18</t>
  </si>
  <si>
    <t>19.03.2022 13:29:36</t>
  </si>
  <si>
    <t>KONAKLI HULUSİ ŞEN SULAMA GRB TR-23 35-15-M00328_B_56367735_56367735</t>
  </si>
  <si>
    <t>19.03.2022 18:54:11</t>
  </si>
  <si>
    <t>19.03.2022 19:12:37</t>
  </si>
  <si>
    <t>YOĞURTÇULAR TR-1 35-26-M00777_956631571_956631571</t>
  </si>
  <si>
    <t>19.03.2022 11:41:49</t>
  </si>
  <si>
    <t>19.03.2022 12:41:19</t>
  </si>
  <si>
    <t>TR-2 GÖLCÜKLER 35-22-M00002_A_56354006_56354006</t>
  </si>
  <si>
    <t>19.03.2022 05:13:33</t>
  </si>
  <si>
    <t>19.03.2022 06:05:31</t>
  </si>
  <si>
    <t>TURGUTLU TR-1/1 DM 45-83-M00001_BLOKSAN M03_72159676</t>
  </si>
  <si>
    <t>19.03.2022 18:23:35</t>
  </si>
  <si>
    <t>19.03.2022 20:03:33</t>
  </si>
  <si>
    <t>K-793 35-01-K00793_911255154_911255154</t>
  </si>
  <si>
    <t>19.03.2022 09:53:20</t>
  </si>
  <si>
    <t>19.03.2022 14:30:37</t>
  </si>
  <si>
    <t>ÇANAKÇI TR-1 45-79-M00187_945564917_945564917</t>
  </si>
  <si>
    <t>19.03.2022 21:45:57</t>
  </si>
  <si>
    <t>20.03.2022 07:47:35</t>
  </si>
  <si>
    <t>19.03.2022 09:37:00</t>
  </si>
  <si>
    <t>19.03.2022 18:39:00</t>
  </si>
  <si>
    <t>ÇAYAĞZI TR-1 35-31-L00413__72373130_72373130</t>
  </si>
  <si>
    <t>19.03.2022 12:12:15</t>
  </si>
  <si>
    <t>19.03.2022 20:37:02</t>
  </si>
  <si>
    <t>KILAVUZLAR TR-5 45-74-M00316_ H_49468805</t>
  </si>
  <si>
    <t>19.03.2022 11:10:35</t>
  </si>
  <si>
    <t>19.03.2022 11:41:00</t>
  </si>
  <si>
    <t>19.03.2022 17:06:06</t>
  </si>
  <si>
    <t>ÜÇPINAR DM 45-71-M00183_ESKİ ÜÇPINAR M11_72249517</t>
  </si>
  <si>
    <t>19.03.2022 19:42:42</t>
  </si>
  <si>
    <t>19.03.2022 22:41:18</t>
  </si>
  <si>
    <t>19.03.2022 09:18:32</t>
  </si>
  <si>
    <t>19.03.2022 12:34:07</t>
  </si>
  <si>
    <t>KİRELİ TR-3 35-29-L00460_C_56361097_56361097</t>
  </si>
  <si>
    <t>19.03.2022 18:00:54</t>
  </si>
  <si>
    <t>19.03.2022 18:50:57</t>
  </si>
  <si>
    <t>K-1041 35-01-K01041_DAĞITIM TRAFOSU K-1041 K02_65780733</t>
  </si>
  <si>
    <t>19.03.2022 09:13:06</t>
  </si>
  <si>
    <t>19.03.2022 09:52:18</t>
  </si>
  <si>
    <t>19.03.2022 08:38:10</t>
  </si>
  <si>
    <t>19.03.2022 09:51:07</t>
  </si>
  <si>
    <t>TR-32 MEZBAHA YANI 35-15-M00032_950365927_950365927</t>
  </si>
  <si>
    <t>19.03.2022 13:57:48</t>
  </si>
  <si>
    <t>19.03.2022 14:38:08</t>
  </si>
  <si>
    <t>KAYMAKÇI TR-18 35-15-M00252_950396679_950396679</t>
  </si>
  <si>
    <t>19.03.2022 14:01:30</t>
  </si>
  <si>
    <t>19.03.2022 17:34:57</t>
  </si>
  <si>
    <t>BELEVİ İM 35-13-A00002_BELEVİ OTOBAN SULAMA L01_2313338</t>
  </si>
  <si>
    <t>19.03.2022 12:39:45</t>
  </si>
  <si>
    <t>19.03.2022 13:27:06</t>
  </si>
  <si>
    <t>TR-1-3/8 YENİ MAHALLE 35-20-L00024_7230850_56360883_56360883</t>
  </si>
  <si>
    <t>19.03.2022 07:48:22</t>
  </si>
  <si>
    <t>19.03.2022 08:47:19</t>
  </si>
  <si>
    <t>YEŞİLDERE KAZALLI TR-3 35-31-L00164_47837290_56391508_56391508</t>
  </si>
  <si>
    <t>19.03.2022 12:17:52</t>
  </si>
  <si>
    <t>19.03.2022 12:34:54</t>
  </si>
  <si>
    <t>_915164220_915164220</t>
  </si>
  <si>
    <t>19.03.2022 15:54:18</t>
  </si>
  <si>
    <t>19.03.2022 18:35:26</t>
  </si>
  <si>
    <t>K-3023 35-01-K03023_912090164_912090164</t>
  </si>
  <si>
    <t>19.03.2022 00:49:52</t>
  </si>
  <si>
    <t>19.03.2022 02:14:35</t>
  </si>
  <si>
    <t>MURADİYE TR-2 SU DEPOSU 45-71-M00199_953221367_953221367</t>
  </si>
  <si>
    <t>19.03.2022 23:59:11</t>
  </si>
  <si>
    <t>20.03.2022 04:37:59</t>
  </si>
  <si>
    <t>ALİ ERİSEV GRB 35-20-L00059_955210888_955210888</t>
  </si>
  <si>
    <t>19.03.2022 18:14:02</t>
  </si>
  <si>
    <t>19.03.2022 19:32:26</t>
  </si>
  <si>
    <t>YAHŞELLİ DM-5 35-28-M00882_İZSU ENH M12_66811806</t>
  </si>
  <si>
    <t>19.03.2022 11:20:49</t>
  </si>
  <si>
    <t>19.03.2022 12:01:22</t>
  </si>
  <si>
    <t>PAZARKÖY TR-1 45-78-L00699_953272167_953272167</t>
  </si>
  <si>
    <t>19.03.2022 16:02:09</t>
  </si>
  <si>
    <t>19.03.2022 17:06:31</t>
  </si>
  <si>
    <t>KUŞÇULAR TR-7 35-19-M00219_956696460_956696460</t>
  </si>
  <si>
    <t>19.03.2022 15:30:10</t>
  </si>
  <si>
    <t>19.03.2022 19:24:47</t>
  </si>
  <si>
    <t>ÇİĞİLLER YASSIALAN TR-8 45-75-M00403__84473239_84473239</t>
  </si>
  <si>
    <t>19.03.2022 10:37:44</t>
  </si>
  <si>
    <t>19.03.2022 12:36:39</t>
  </si>
  <si>
    <t>ALAHIDIR TR-1 45-84-L00022_C_81519245_81519245</t>
  </si>
  <si>
    <t>19.03.2022 11:32:32</t>
  </si>
  <si>
    <t>19.03.2022 12:48:24</t>
  </si>
  <si>
    <t>FERİZLER SULAMA TR-3 35-16-M00305_35-16-M00305_2361417</t>
  </si>
  <si>
    <t>19.03.2022 15:45:46</t>
  </si>
  <si>
    <t>19.03.2022 18:27:02</t>
  </si>
  <si>
    <t>19.03.2022 00:03:20</t>
  </si>
  <si>
    <t>19.03.2022 03:56:52</t>
  </si>
  <si>
    <t>TR-1-4/6 KARASELVİ KABİN 35-20-L00030_955193211_955193211</t>
  </si>
  <si>
    <t>19.03.2022 12:53:26</t>
  </si>
  <si>
    <t>19.03.2022 18:18:57</t>
  </si>
  <si>
    <t>L-366 ILDIR KÖY 35-18-L00366_950441446_950441446</t>
  </si>
  <si>
    <t>19.03.2022 11:49:23</t>
  </si>
  <si>
    <t>19.03.2022 15:06:08</t>
  </si>
  <si>
    <t>TR-34 45-77-L00034_B_56395513_56395513</t>
  </si>
  <si>
    <t>19.03.2022 17:41:16</t>
  </si>
  <si>
    <t>19.03.2022 18:57:15</t>
  </si>
  <si>
    <t>TR-32 MEZBAHA YANI 35-15-M00032_35-15-M00032_66728544</t>
  </si>
  <si>
    <t>19.03.2022 09:22:00</t>
  </si>
  <si>
    <t>19.03.2022 16:38:58</t>
  </si>
  <si>
    <t>POLYAK TR-2 35-30-L00133_35-30-L00133_2355011</t>
  </si>
  <si>
    <t>19.03.2022 10:57:38</t>
  </si>
  <si>
    <t>19.03.2022 14:13:00</t>
  </si>
  <si>
    <t>MEDAR TR-7 45-72-L00277_DIREK TIPI TRAFO HUCRESI H01_2108942</t>
  </si>
  <si>
    <t>19.03.2022 23:59:06</t>
  </si>
  <si>
    <t>20.03.2022 01:35:31</t>
  </si>
  <si>
    <t>NAİME KÖY-1 35-26-L00340_35-26-L00340_2373011</t>
  </si>
  <si>
    <t>19.03.2022 14:51:20</t>
  </si>
  <si>
    <t>19.03.2022 15:24:39</t>
  </si>
  <si>
    <t>BAŞARAN TR-6 35-31-L00075_47942024_56371431_56371431</t>
  </si>
  <si>
    <t>19.03.2022 11:49:44</t>
  </si>
  <si>
    <t>19.03.2022 14:20:05</t>
  </si>
  <si>
    <t>_A_56402122_56402122</t>
  </si>
  <si>
    <t>19.03.2022 08:23:37</t>
  </si>
  <si>
    <t>19.03.2022 09:29:27</t>
  </si>
  <si>
    <t>L-416 KAPALI SPOR SALONU 35-18-L00416_95001334959_95001334959</t>
  </si>
  <si>
    <t>19.03.2022 19:01:51</t>
  </si>
  <si>
    <t>19.03.2022 21:33:34</t>
  </si>
  <si>
    <t>19.03.2022 20:46:56</t>
  </si>
  <si>
    <t>19.03.2022 23:01:25</t>
  </si>
  <si>
    <t>_B_56395531_56395531</t>
  </si>
  <si>
    <t>19.03.2022 16:06:08</t>
  </si>
  <si>
    <t>19.03.2022 19:10:26</t>
  </si>
  <si>
    <t>TR-53 35-26-M00053_956614699_956614699</t>
  </si>
  <si>
    <t>19.03.2022 20:08:35</t>
  </si>
  <si>
    <t>19.03.2022 20:54:05</t>
  </si>
  <si>
    <t>M-2517 35-02-M02517_B_56363450_56363450</t>
  </si>
  <si>
    <t>19.03.2022 09:04:00</t>
  </si>
  <si>
    <t>19.03.2022 09:51:19</t>
  </si>
  <si>
    <t>19.03.2022 18:01:56</t>
  </si>
  <si>
    <t>19.03.2022 20:28:55</t>
  </si>
  <si>
    <t>ARDIÇ TR-8 35-21-L00131__83437376_83437376</t>
  </si>
  <si>
    <t>19.03.2022 14:10:31</t>
  </si>
  <si>
    <t>19.03.2022 15:32:49</t>
  </si>
  <si>
    <t>DM-08/10-B 45-71-M00289_95001355317_95001355317</t>
  </si>
  <si>
    <t>19.03.2022 08:09:41</t>
  </si>
  <si>
    <t>19.03.2022 09:08:35</t>
  </si>
  <si>
    <t>SALMAN KÖYÜ TR-1 35-21-L00076_953357849_953357849</t>
  </si>
  <si>
    <t>19.03.2022 15:04:34</t>
  </si>
  <si>
    <t>19.03.2022 19:14:13</t>
  </si>
  <si>
    <t>GÖLCÜK TR-1 (ZEYTİNLİK) 35-15-L00749_DIREK TIPI TRAFO HUCRESI H01_2049710</t>
  </si>
  <si>
    <t>19.03.2022 12:23:23</t>
  </si>
  <si>
    <t>19.03.2022 13:17:14</t>
  </si>
  <si>
    <t>K-1990 35-04-K01990_99173615_99173615</t>
  </si>
  <si>
    <t>19.03.2022 09:36:03</t>
  </si>
  <si>
    <t>19.03.2022 10:19:47</t>
  </si>
  <si>
    <t>M-114 KAVAKLIDERE CAMİİ 35-14-M00114_C_60983561_60983561</t>
  </si>
  <si>
    <t>19.03.2022 13:39:07</t>
  </si>
  <si>
    <t>19.03.2022 17:58:16</t>
  </si>
  <si>
    <t>19.03.2022 13:41:33</t>
  </si>
  <si>
    <t>19.03.2022 18:04:47</t>
  </si>
  <si>
    <t>KOZLUCA TR-1 45-73-M00500__72372289_72372289</t>
  </si>
  <si>
    <t>19.03.2022 16:39:03</t>
  </si>
  <si>
    <t>19.03.2022 20:00:01</t>
  </si>
  <si>
    <t>KABAZLI TR-4 45-78-M00678_49289992_56407774_56407774</t>
  </si>
  <si>
    <t>19.03.2022 13:59:35</t>
  </si>
  <si>
    <t>19.03.2022 15:41:34</t>
  </si>
  <si>
    <t>ŞERİTLİ BAKACAK TR 45-77-L00235__72372247_72372247</t>
  </si>
  <si>
    <t>19.03.2022 18:03:48</t>
  </si>
  <si>
    <t>19.03.2022 22:11:06</t>
  </si>
  <si>
    <t>19.03.2022 08:26:23</t>
  </si>
  <si>
    <t>19.03.2022 13:52:38</t>
  </si>
  <si>
    <t>M-2784 (YATIRIM REZERVE) 35-09-M02784_35-09-M02784_66424279</t>
  </si>
  <si>
    <t>19.03.2022 09:30:00</t>
  </si>
  <si>
    <t>19.03.2022 16:06:30</t>
  </si>
  <si>
    <t>ÇINARDİBİ TR-3 35-20-M00044_955208257_955208257</t>
  </si>
  <si>
    <t>19.03.2022 11:54:08</t>
  </si>
  <si>
    <t>19.03.2022 15:31:03</t>
  </si>
  <si>
    <t>M-2675 35-01-M02675__79836548_79836548</t>
  </si>
  <si>
    <t>19.03.2022 11:37:42</t>
  </si>
  <si>
    <t>19.03.2022 14:26:31</t>
  </si>
  <si>
    <t>TR-55 35-22-M00055_955261144_955261144</t>
  </si>
  <si>
    <t>19.03.2022 10:15:18</t>
  </si>
  <si>
    <t>19.03.2022 13:53:02</t>
  </si>
  <si>
    <t>M-1687 35-02-M01687_913126255_913126255</t>
  </si>
  <si>
    <t>19.03.2022 14:39:47</t>
  </si>
  <si>
    <t>19.03.2022 16:44:14</t>
  </si>
  <si>
    <t>TR-244 35-28-M00539_953391323_953391323</t>
  </si>
  <si>
    <t>19.03.2022 14:23:39</t>
  </si>
  <si>
    <t>19.03.2022 15:49:50</t>
  </si>
  <si>
    <t>19.03.2022 00:00:46</t>
  </si>
  <si>
    <t>19.03.2022 04:56:17</t>
  </si>
  <si>
    <t>KARAVELİLER TR-2 35-20-L00141_955196105_955196105</t>
  </si>
  <si>
    <t>19.03.2022 20:59:36</t>
  </si>
  <si>
    <t>19.03.2022 22:08:58</t>
  </si>
  <si>
    <t>K-3415 35-08-K03415_910436975_910436975</t>
  </si>
  <si>
    <t>19.03.2022 15:48:54</t>
  </si>
  <si>
    <t>19.03.2022 19:15:23</t>
  </si>
  <si>
    <t>TR-155 35-15-L00155_950373001_950373001</t>
  </si>
  <si>
    <t>19.03.2022 16:23:24</t>
  </si>
  <si>
    <t>19.03.2022 19:12:07</t>
  </si>
  <si>
    <t>19.03.2022 00:24:00</t>
  </si>
  <si>
    <t>19.03.2022 03:05:34</t>
  </si>
  <si>
    <t>BALLICA TR-4 45-72-L00550_956512137_956512137</t>
  </si>
  <si>
    <t>19.03.2022 19:23:18</t>
  </si>
  <si>
    <t>19.03.2022 20:54:43</t>
  </si>
  <si>
    <t>AHMETBEYLİ M-4 35-22-M00242_B_56354596_56354596</t>
  </si>
  <si>
    <t>19.03.2022 09:48:50</t>
  </si>
  <si>
    <t>19.03.2022 15:49:20</t>
  </si>
  <si>
    <t>BAHADIRLAR TR-3 45-79-M00124_B_56401273_56401273</t>
  </si>
  <si>
    <t>19.03.2022 12:14:07</t>
  </si>
  <si>
    <t>19.03.2022 13:22:09</t>
  </si>
  <si>
    <t>AŞAĞIÇOBANİSA TR-23 45-71-M00933_B_56391984_56391984</t>
  </si>
  <si>
    <t>19.03.2022 17:02:46</t>
  </si>
  <si>
    <t>19.03.2022 21:13:13</t>
  </si>
  <si>
    <t>DAĞARLAR TR-4 45-73-M00599_A_56386029_56386029</t>
  </si>
  <si>
    <t>19.03.2022 12:26:58</t>
  </si>
  <si>
    <t>19.03.2022 15:23:15</t>
  </si>
  <si>
    <t>19.03.2022 12:00:51</t>
  </si>
  <si>
    <t>19.03.2022 14:28:28</t>
  </si>
  <si>
    <t>L-262 ÇİÇEKÇİ PARKI 35-18-L00262_950464099_950464099</t>
  </si>
  <si>
    <t>19.03.2022 14:42:05</t>
  </si>
  <si>
    <t>19.03.2022 18:13:05</t>
  </si>
  <si>
    <t>ÜÇPINAR DM 45-71-M00183_AVDAL M02_72249141</t>
  </si>
  <si>
    <t>19.03.2022 12:18:14</t>
  </si>
  <si>
    <t>K-575 35-01-K00575_910717584_910717584</t>
  </si>
  <si>
    <t>19.03.2022 18:42:26</t>
  </si>
  <si>
    <t>19.03.2022 20:24:43</t>
  </si>
  <si>
    <t>TR-150 45-78-M00150_953263417_953263417</t>
  </si>
  <si>
    <t>19.03.2022 12:54:51</t>
  </si>
  <si>
    <t>19.03.2022 13:58:50</t>
  </si>
  <si>
    <t>LÜTFİYE TR-1 45-80-M00131_956564235_956564235</t>
  </si>
  <si>
    <t>19.03.2022 10:31:34</t>
  </si>
  <si>
    <t>19.03.2022 12:13:31</t>
  </si>
  <si>
    <t>İCİKLER TR-3 45-74-M00253_45-74-M00253_72233355</t>
  </si>
  <si>
    <t>19.03.2022 11:36:45</t>
  </si>
  <si>
    <t>19.03.2022 14:57:17</t>
  </si>
  <si>
    <t>OSMANCALI KÖYÜ TR-2 45-71-M01721_953206169_953206169</t>
  </si>
  <si>
    <t>19.03.2022 18:54:54</t>
  </si>
  <si>
    <t>19.03.2022 23:11:00</t>
  </si>
  <si>
    <t>GÖKBEL TR-1 45-71-M01659_C_56387846_56387846</t>
  </si>
  <si>
    <t>19.03.2022 10:21:06</t>
  </si>
  <si>
    <t>19.03.2022 13:23:41</t>
  </si>
  <si>
    <t>DM-2/TR-15 35-16-M00834__79530030_79530030</t>
  </si>
  <si>
    <t>19.03.2022 19:59:12</t>
  </si>
  <si>
    <t>19.03.2022 20:24:40</t>
  </si>
  <si>
    <t>19.03.2022 09:49:54</t>
  </si>
  <si>
    <t>19.03.2022 16:15:47</t>
  </si>
  <si>
    <t>ZEYTİNOVA TR-6 35-20-L00313_955212401_955212401</t>
  </si>
  <si>
    <t>19.03.2022 00:42:13</t>
  </si>
  <si>
    <t>19.03.2022 02:55:16</t>
  </si>
  <si>
    <t>TR-27 35-30-L00027_TRF L06_2330021</t>
  </si>
  <si>
    <t>19.03.2022 09:57:31</t>
  </si>
  <si>
    <t>19.03.2022 17:32:24</t>
  </si>
  <si>
    <t>TR-1/87 45-72-M00087_956515913_956515913</t>
  </si>
  <si>
    <t>19.03.2022 19:23:13</t>
  </si>
  <si>
    <t>19.03.2022 20:07:16</t>
  </si>
  <si>
    <t>YEŞİLDERE KEŞKEK TR-2 35-31-L00161_47841050_56391487_56391487</t>
  </si>
  <si>
    <t>19.03.2022 08:39:00</t>
  </si>
  <si>
    <t>19.03.2022 12:12:23</t>
  </si>
  <si>
    <t>FIRINLI TR-6 35-20-L00371_955198665_955198665</t>
  </si>
  <si>
    <t>19.03.2022 10:58:55</t>
  </si>
  <si>
    <t>19.03.2022 13:26:41</t>
  </si>
  <si>
    <t>TAYTAN GEDİZ MAH. TR-2 45-78-M00356_DIREK TIPI TRAFO HUCRESI H01_2110469</t>
  </si>
  <si>
    <t>19.03.2022 20:25:41</t>
  </si>
  <si>
    <t>19.03.2022 21:43:14</t>
  </si>
  <si>
    <t>GÖKEYÜP TR-3 45-78-M00816_953276146_953276146</t>
  </si>
  <si>
    <t>19.03.2022 10:37:48</t>
  </si>
  <si>
    <t>19.03.2022 14:01:08</t>
  </si>
  <si>
    <t>K-3948 35-07-K03948_967125405_967125405</t>
  </si>
  <si>
    <t>19.03.2022 19:41:55</t>
  </si>
  <si>
    <t>19.03.2022 20:55:25</t>
  </si>
  <si>
    <t>M-2515 35-02-M02515_A_56367103_56367103</t>
  </si>
  <si>
    <t>19.03.2022 10:04:54</t>
  </si>
  <si>
    <t>19.03.2022 10:48:58</t>
  </si>
  <si>
    <t>M-1185 35-04-M01185_B_56363141_56363141</t>
  </si>
  <si>
    <t>19.03.2022 09:25:55</t>
  </si>
  <si>
    <t>19.03.2022 17:19:00</t>
  </si>
  <si>
    <t>SUBAŞI-3 35-26-L00330_DIREK TIPI TRAFO HUCRESI H01_2039780</t>
  </si>
  <si>
    <t>19.03.2022 17:37:08</t>
  </si>
  <si>
    <t>L-193 ESENEVLER 35-18-L00193_950442971_950442971</t>
  </si>
  <si>
    <t>19.03.2022 12:43:24</t>
  </si>
  <si>
    <t>19.03.2022 13:55:07</t>
  </si>
  <si>
    <t>ALAŞEHİR TR-64 45-73-M00064_A_56355968_56355968</t>
  </si>
  <si>
    <t>19.03.2022 00:21:24</t>
  </si>
  <si>
    <t>19.03.2022 01:20:45</t>
  </si>
  <si>
    <t>GELENBE İM 45-76-A00001_GELENBE L09_2324154</t>
  </si>
  <si>
    <t>19.03.2022 09:20:00</t>
  </si>
  <si>
    <t>19.03.2022 17:38:56</t>
  </si>
  <si>
    <t>19.03.2022 11:27:12</t>
  </si>
  <si>
    <t>19.03.2022 12:37:11</t>
  </si>
  <si>
    <t>K-4806 35-01-K04806_910215239_910215239</t>
  </si>
  <si>
    <t>19.03.2022 13:40:54</t>
  </si>
  <si>
    <t>19.03.2022 16:00:59</t>
  </si>
  <si>
    <t>19.03.2022 12:17:48</t>
  </si>
  <si>
    <t>19.03.2022 13:48:56</t>
  </si>
  <si>
    <t>K-49 35-01-K00049_N 3N_5865758</t>
  </si>
  <si>
    <t>19.03.2022 15:33:32</t>
  </si>
  <si>
    <t>19.03.2022 17:16:05</t>
  </si>
  <si>
    <t>TR-67 35-19-L00067_95001223469_95001223469</t>
  </si>
  <si>
    <t>19.03.2022 14:49:42</t>
  </si>
  <si>
    <t>19.03.2022 18:34:59</t>
  </si>
  <si>
    <t>19.03.2022 09:31:03</t>
  </si>
  <si>
    <t>19.03.2022 10:15:06</t>
  </si>
  <si>
    <t>SIRIMLI CINGILLAR TR-4 35-31-L00195_47908951_56385442_56385442</t>
  </si>
  <si>
    <t>19.03.2022 09:59:13</t>
  </si>
  <si>
    <t>19.03.2022 11:06:08</t>
  </si>
  <si>
    <t>HELVACI TR-3 35-17-M00363_950301486_950301486</t>
  </si>
  <si>
    <t>19.03.2022 13:14:05</t>
  </si>
  <si>
    <t>19.03.2022 15:47:21</t>
  </si>
  <si>
    <t>19.03.2022 19:01:23</t>
  </si>
  <si>
    <t>19.03.2022 20:52:58</t>
  </si>
  <si>
    <t>M-442 35-02-M00442_910149928_910149928</t>
  </si>
  <si>
    <t>19.03.2022 20:17:12</t>
  </si>
  <si>
    <t>19.03.2022 22:36:00</t>
  </si>
  <si>
    <t>L-306 35-18-L00306_950446531_950446531</t>
  </si>
  <si>
    <t>19.03.2022 12:46:52</t>
  </si>
  <si>
    <t>19.03.2022 17:37:18</t>
  </si>
  <si>
    <t>TİRE DM-2/19 35-29-L00778_A_82408970_82408970</t>
  </si>
  <si>
    <t>19.03.2022 17:23:45</t>
  </si>
  <si>
    <t>19.03.2022 18:44:54</t>
  </si>
  <si>
    <t>SAYIK TR-1 45-74-M00217_A_56352388_56352388</t>
  </si>
  <si>
    <t>19.03.2022 12:45:42</t>
  </si>
  <si>
    <t>19.03.2022 15:59:37</t>
  </si>
  <si>
    <t>DEREBAŞI TR-4 35-29-L00263_A_56368049_56368049</t>
  </si>
  <si>
    <t>19.03.2022 08:06:53</t>
  </si>
  <si>
    <t>19.03.2022 09:20:37</t>
  </si>
  <si>
    <t>SARIGÖL TR-28 45-79-M00028_945562000_945562000</t>
  </si>
  <si>
    <t>19.03.2022 18:25:53</t>
  </si>
  <si>
    <t>19.03.2022 19:22:57</t>
  </si>
  <si>
    <t>M-941 35-02-M00941_99693761_99693761</t>
  </si>
  <si>
    <t>19.03.2022 13:28:24</t>
  </si>
  <si>
    <t>19.03.2022 15:58:28</t>
  </si>
  <si>
    <t>ÇAVUŞKÖY TR-1 35-28-M00346_A_65505276_65505276</t>
  </si>
  <si>
    <t>19.03.2022 09:39:13</t>
  </si>
  <si>
    <t>19.03.2022 10:24:47</t>
  </si>
  <si>
    <t>GÖRDES TR-14 45-75-M00014_B_56393259_56393259</t>
  </si>
  <si>
    <t>19.03.2022 19:41:30</t>
  </si>
  <si>
    <t>19.03.2022 21:09:06</t>
  </si>
  <si>
    <t>19.03.2022 09:00:58</t>
  </si>
  <si>
    <t>19.03.2022 17:08:29</t>
  </si>
  <si>
    <t>AŞAĞIÇOBANİSA TR-23 45-71-M00933_45-71-M00933_2368226</t>
  </si>
  <si>
    <t>19.03.2022 11:55:35</t>
  </si>
  <si>
    <t>19.03.2022 14:34:57</t>
  </si>
  <si>
    <t>ULUKENT DM-2/8 35-28-M00577_953375432_953375432</t>
  </si>
  <si>
    <t>19.03.2022 17:01:30</t>
  </si>
  <si>
    <t>19.03.2022 20:04:04</t>
  </si>
  <si>
    <t>TR-4 35-31-L00004_47996166_56398743_56398743</t>
  </si>
  <si>
    <t>19.03.2022 15:40:59</t>
  </si>
  <si>
    <t>19.03.2022 17:42:25</t>
  </si>
  <si>
    <t>M-1975 35-09-M01975_A a1b_5889970</t>
  </si>
  <si>
    <t>19.03.2022 12:32:16</t>
  </si>
  <si>
    <t>19.03.2022 13:39:38</t>
  </si>
  <si>
    <t>19.03.2022 06:21:39</t>
  </si>
  <si>
    <t>19.03.2022 09:02:14</t>
  </si>
  <si>
    <t>BAHÇELİ TR-3 45-73-M00431_A_56400853_56400853</t>
  </si>
  <si>
    <t>19.03.2022 08:22:21</t>
  </si>
  <si>
    <t>19.03.2022 10:28:51</t>
  </si>
  <si>
    <t>ÇINARDİBİ TR-3 35-20-M00044_35-20-M00044_2348025</t>
  </si>
  <si>
    <t>19.03.2022 14:59:40</t>
  </si>
  <si>
    <t>19.03.2022 15:44:39</t>
  </si>
  <si>
    <t>L-236 35-18-L00236_10007187_56362681_56362681</t>
  </si>
  <si>
    <t>19.03.2022 20:53:24</t>
  </si>
  <si>
    <t>19.03.2022 23:45:10</t>
  </si>
  <si>
    <t>19.03.2022 10:12:37</t>
  </si>
  <si>
    <t>19.03.2022 12:02:04</t>
  </si>
  <si>
    <t>19.03.2022 14:25:29</t>
  </si>
  <si>
    <t>19.03.2022 18:07:06</t>
  </si>
  <si>
    <t>L-436 35-18-L00436_950459062_950459062</t>
  </si>
  <si>
    <t>19.03.2022 17:23:31</t>
  </si>
  <si>
    <t>19.03.2022 19:47:00</t>
  </si>
  <si>
    <t>SANCAKLI TR-6 35-22-M00155_35-22-M00155_2377271</t>
  </si>
  <si>
    <t>19.03.2022 09:21:06</t>
  </si>
  <si>
    <t>19.03.2022 12:40:18</t>
  </si>
  <si>
    <t>İRFAN KARDEŞLER TARIMSAL SULAMA 35-29-M00137_A_56360427_56360427</t>
  </si>
  <si>
    <t>19.03.2022 18:19:57</t>
  </si>
  <si>
    <t>19.03.2022 19:59:49</t>
  </si>
  <si>
    <t>M-988 35-03-M00988_F_56363314_56363314</t>
  </si>
  <si>
    <t>19.03.2022 10:02:57</t>
  </si>
  <si>
    <t>19.03.2022 10:35:04</t>
  </si>
  <si>
    <t>19.03.2022 14:16:27</t>
  </si>
  <si>
    <t>19.03.2022 15:56:56</t>
  </si>
  <si>
    <t>19.03.2022 02:08:21</t>
  </si>
  <si>
    <t>19.03.2022 07:34:06</t>
  </si>
  <si>
    <t>L-225 35-18-L00225_C_56375697_56375697</t>
  </si>
  <si>
    <t>19.03.2022 08:14:02</t>
  </si>
  <si>
    <t>19.03.2022 10:15:23</t>
  </si>
  <si>
    <t>SAZOBA DM 45-72-M00413_BEYOBA ÇIKIŞ M05_2331529</t>
  </si>
  <si>
    <t>19.03.2022 09:08:00</t>
  </si>
  <si>
    <t>19.03.2022 17:09:34</t>
  </si>
  <si>
    <t>ÇAMBEL KÖK 35-27-M00619_ÇAMBEL KÖYÜ M03_72166067</t>
  </si>
  <si>
    <t>19.03.2022 01:43:50</t>
  </si>
  <si>
    <t>19.03.2022 03:48:22</t>
  </si>
  <si>
    <t>K-544 35-01-K00544_965433473_965433473</t>
  </si>
  <si>
    <t>19.03.2022 12:28:28</t>
  </si>
  <si>
    <t>19.03.2022 14:50:29</t>
  </si>
  <si>
    <t>19.03.2022 17:52:43</t>
  </si>
  <si>
    <t>19.03.2022 18:39:22</t>
  </si>
  <si>
    <t>ŞIHLI TR-1 45-77-L00136_45-77-L00136_2353291</t>
  </si>
  <si>
    <t>19.03.2022 09:40:58</t>
  </si>
  <si>
    <t>19.03.2022 13:03:15</t>
  </si>
  <si>
    <t>M-973 35-03-M00973_E_56364265_56364265</t>
  </si>
  <si>
    <t>19.03.2022 11:05:04</t>
  </si>
  <si>
    <t>19.03.2022 12:33:13</t>
  </si>
  <si>
    <t>K-2984 35-03-K02984_B b6b_5821349</t>
  </si>
  <si>
    <t>19.03.2022 08:26:44</t>
  </si>
  <si>
    <t>19.03.2022 13:32:44</t>
  </si>
  <si>
    <t>EMİRALEM TR-6 35-28-M00504_A_56357662_56357662</t>
  </si>
  <si>
    <t>19.03.2022 12:53:17</t>
  </si>
  <si>
    <t>19.03.2022 13:54:42</t>
  </si>
  <si>
    <t>K-3428 35-08-K03428_913866077_913866077</t>
  </si>
  <si>
    <t>19.03.2022 11:52:01</t>
  </si>
  <si>
    <t>19.03.2022 13:56:52</t>
  </si>
  <si>
    <t>TR-80 35-19-L00080_95000000719_95000000719</t>
  </si>
  <si>
    <t>19.03.2022 10:07:12</t>
  </si>
  <si>
    <t>19.03.2022 12:43:29</t>
  </si>
  <si>
    <t>AHMETBEYLER DM 35-16-M00154_FERİZLER SULAMA M06_82965208</t>
  </si>
  <si>
    <t>19.03.2022 18:12:34</t>
  </si>
  <si>
    <t>19.03.2022 18:47:29</t>
  </si>
  <si>
    <t>L-47 DENİZKENT SİTESİ 35-14-L00047_8792046_56375205_56375205</t>
  </si>
  <si>
    <t>19.03.2022 10:19:31</t>
  </si>
  <si>
    <t>19.03.2022 17:03:33</t>
  </si>
  <si>
    <t>19.03.2022 09:23:27</t>
  </si>
  <si>
    <t>19.03.2022 16:27:27</t>
  </si>
  <si>
    <t>SARUHANLI TR-6 45-80-M00006_956559000_956559000</t>
  </si>
  <si>
    <t>19.03.2022 18:38:56</t>
  </si>
  <si>
    <t>19.03.2022 20:48:44</t>
  </si>
  <si>
    <t>KAYALIOĞLU TR-4 45-72-L00075_C_56394013_56394013</t>
  </si>
  <si>
    <t>19.03.2022 21:03:39</t>
  </si>
  <si>
    <t>19.03.2022 21:45:18</t>
  </si>
  <si>
    <t>TR-3 35-15-L00003_B_60983203_60983203</t>
  </si>
  <si>
    <t>19.03.2022 09:06:00</t>
  </si>
  <si>
    <t>19.03.2022 17:22:26</t>
  </si>
  <si>
    <t>K-525 35-04-K00525_99321628_99321628</t>
  </si>
  <si>
    <t>19.03.2022 10:57:26</t>
  </si>
  <si>
    <t>19.03.2022 12:23:42</t>
  </si>
  <si>
    <t>M-114 KAVAKLIDERE CAMİİ 35-14-M00114_B_60984988_60984988</t>
  </si>
  <si>
    <t>19.03.2022 14:58:36</t>
  </si>
  <si>
    <t>19.03.2022 18:18:49</t>
  </si>
  <si>
    <t>L-286 35-18-L00286_95000594313_95000594313</t>
  </si>
  <si>
    <t>19.03.2022 12:21:16</t>
  </si>
  <si>
    <t>19.03.2022 18:27:23</t>
  </si>
  <si>
    <t>SARIYURT TR-1 35-20-L00259_10383615_56374143_56374143</t>
  </si>
  <si>
    <t>19.03.2022 09:41:31</t>
  </si>
  <si>
    <t>19.03.2022 11:38:12</t>
  </si>
  <si>
    <t>DM06/TR02 45-73-M00052_TR-57 DM-6/9 RADYAL M06_66687740</t>
  </si>
  <si>
    <t>19.03.2022 01:33:35</t>
  </si>
  <si>
    <t>19.03.2022 01:57:54</t>
  </si>
  <si>
    <t>BATTALMUSTAFA PEHLİVANLAR TR-1 45-77-L00203_A_56356301_56356301</t>
  </si>
  <si>
    <t>19.03.2022 23:59:15</t>
  </si>
  <si>
    <t>20.03.2022 01:23:13</t>
  </si>
  <si>
    <t>SAYİM TURANGİL TARIMSAL SULAMA 45-71-M01104_45-71-M01104_2369628</t>
  </si>
  <si>
    <t>19.03.2022 09:09:16</t>
  </si>
  <si>
    <t>19.03.2022 11:54:47</t>
  </si>
  <si>
    <t>M-2475(YATIRIM REZERVE) 35-02-M02475_912799265_912799265</t>
  </si>
  <si>
    <t>19.03.2022 08:38:02</t>
  </si>
  <si>
    <t>19.03.2022 09:29:16</t>
  </si>
  <si>
    <t>ŞIHLI KARADÜZ MAH. TR 45-77-L00133_45-77-L00133_2353288</t>
  </si>
  <si>
    <t>19.03.2022 13:20:56</t>
  </si>
  <si>
    <t>19.03.2022 16:43:54</t>
  </si>
  <si>
    <t>HACIHALİLLER SULAMA TR-1 45-71-M01801_45-71-M01801_2372216</t>
  </si>
  <si>
    <t>19.03.2022 12:36:55</t>
  </si>
  <si>
    <t>19.03.2022 15:01:09</t>
  </si>
  <si>
    <t>TR-11 35-31-L00011_DAĞITIM TRAFOSU L03_2337245</t>
  </si>
  <si>
    <t>19.03.2022 09:18:05</t>
  </si>
  <si>
    <t>19.03.2022 11:53:12</t>
  </si>
  <si>
    <t>PAZARKÖY TR-2 45-78-L00651_49253224_56391112_56391112</t>
  </si>
  <si>
    <t>19.03.2022 20:02:36</t>
  </si>
  <si>
    <t>19.03.2022 21:48:41</t>
  </si>
  <si>
    <t>19.03.2022 07:20:56</t>
  </si>
  <si>
    <t>19.03.2022 13:08:57</t>
  </si>
  <si>
    <t>19.03.2022 21:08:28</t>
  </si>
  <si>
    <t>19.03.2022 22:08:07</t>
  </si>
  <si>
    <t>19.03.2022 02:20:01</t>
  </si>
  <si>
    <t>19.03.2022 03:01:12</t>
  </si>
  <si>
    <t>YELKİ TR-20 35-10-L00020_ KÖYLER L03_50105713</t>
  </si>
  <si>
    <t>19.03.2022 17:15:30</t>
  </si>
  <si>
    <t>19.03.2022 17:52:00</t>
  </si>
  <si>
    <t>19.03.2022 19:27:08</t>
  </si>
  <si>
    <t>19.03.2022 21:19:01</t>
  </si>
  <si>
    <t>HELVACI DM-2 35-17-M00359_HELVACI M04_66476669</t>
  </si>
  <si>
    <t>19.03.2022 18:06:16</t>
  </si>
  <si>
    <t>19.03.2022 19:19:56</t>
  </si>
  <si>
    <t>ÜRKMEZ DM-4 (ÜRKMEZ M-21) 35-25-M00155_HatBaşıAyırıcı_53133342 M03_53133342</t>
  </si>
  <si>
    <t>19.03.2022 08:41:44</t>
  </si>
  <si>
    <t>19.03.2022 10:31:08</t>
  </si>
  <si>
    <t>ÇAMBEL KÖYÜ İÇME SUYU 2 TR 35-27-M00466_914549069_914549069</t>
  </si>
  <si>
    <t>19.03.2022 19:31:55</t>
  </si>
  <si>
    <t>19.03.2022 21:34:07</t>
  </si>
  <si>
    <t>TR-129 35-19-L00129_956672019_956672019</t>
  </si>
  <si>
    <t>19.03.2022 15:13:32</t>
  </si>
  <si>
    <t>19.03.2022 22:53:33</t>
  </si>
  <si>
    <t>19.03.2022 13:01:49</t>
  </si>
  <si>
    <t>19.03.2022 17:43:54</t>
  </si>
  <si>
    <t>K-3298 35-04-K03298_915155509_915155509</t>
  </si>
  <si>
    <t>19.03.2022 14:00:27</t>
  </si>
  <si>
    <t>19.03.2022 14:49:51</t>
  </si>
  <si>
    <t>KIZILOBA TR-1 35-20-L00257_A_56366762_56366762</t>
  </si>
  <si>
    <t>19.03.2022 09:04:39</t>
  </si>
  <si>
    <t>19.03.2022 12:30:46</t>
  </si>
  <si>
    <t>19.03.2022 17:31:58</t>
  </si>
  <si>
    <t>19.03.2022 19:33:52</t>
  </si>
  <si>
    <t>KARABULU TR-2 35-31-L00349_47897557_56394077_56394077</t>
  </si>
  <si>
    <t>19.03.2022 17:05:18</t>
  </si>
  <si>
    <t>19.03.2022 21:45:00</t>
  </si>
  <si>
    <t>19.03.2022 16:42:10</t>
  </si>
  <si>
    <t>DEREBAŞI TR-6 35-29-L00264_950347248_950347248</t>
  </si>
  <si>
    <t>19.03.2022 12:33:40</t>
  </si>
  <si>
    <t>19.03.2022 17:12:27</t>
  </si>
  <si>
    <t>SEKLİK TR-1 35-16-M00036_953324617_953324617</t>
  </si>
  <si>
    <t>19.03.2022 12:35:52</t>
  </si>
  <si>
    <t>19.03.2022 13:33:56</t>
  </si>
  <si>
    <t>M-1185 35-04-M01185_35-04-M01185_2351848</t>
  </si>
  <si>
    <t>19.03.2022 09:15:35</t>
  </si>
  <si>
    <t>19.03.2022 09:24:24</t>
  </si>
  <si>
    <t>ALANDAMLARI TR-3 45-75-M00131_945613532_945613532</t>
  </si>
  <si>
    <t>19.03.2022 15:56:28</t>
  </si>
  <si>
    <t>19.03.2022 18:24:10</t>
  </si>
  <si>
    <t>K-4579 35-09-K04579_95001387273_95001387273</t>
  </si>
  <si>
    <t>19.03.2022 11:36:21</t>
  </si>
  <si>
    <t>19.03.2022 12:36:16</t>
  </si>
  <si>
    <t>M-444 35-03-M00444_35-03-M00444_2367214</t>
  </si>
  <si>
    <t>19.03.2022 11:09:00</t>
  </si>
  <si>
    <t>19.03.2022 11:37:04</t>
  </si>
  <si>
    <t>TR-1 45-78-L00001_953260465_953260465</t>
  </si>
  <si>
    <t>19.03.2022 15:51:35</t>
  </si>
  <si>
    <t>19.03.2022 16:31:07</t>
  </si>
  <si>
    <t>19.03.2022 19:30:20</t>
  </si>
  <si>
    <t>19.03.2022 21:44:38</t>
  </si>
  <si>
    <t>K-77 35-01-K00077_A_56376423_56376423</t>
  </si>
  <si>
    <t>19.03.2022 16:10:09</t>
  </si>
  <si>
    <t>19.03.2022 19:19:29</t>
  </si>
  <si>
    <t>TR-13 35-19-L00013_956667184_956667184</t>
  </si>
  <si>
    <t>19.03.2022 11:29:58</t>
  </si>
  <si>
    <t>19.03.2022 14:01:29</t>
  </si>
  <si>
    <t>HELVACI TR-3 35-17-M00363_8852309_56356521_56356521</t>
  </si>
  <si>
    <t>19.03.2022 14:53:37</t>
  </si>
  <si>
    <t>19.03.2022 15:51:07</t>
  </si>
  <si>
    <t>TİRE DM2/11 35-29-M00117_DIREK TIPI TRAFO HUCRESI H01_2094783</t>
  </si>
  <si>
    <t>19.03.2022 10:43:04</t>
  </si>
  <si>
    <t>19.03.2022 16:10:58</t>
  </si>
  <si>
    <t>BİRGİ TR-12 35-15-L00267_35-15-L00267_67560046</t>
  </si>
  <si>
    <t>19.03.2022 09:18:43</t>
  </si>
  <si>
    <t>19.03.2022 17:57:44</t>
  </si>
  <si>
    <t>K-1410 35-07-K01410_D_65513793_65513793</t>
  </si>
  <si>
    <t>19.03.2022 10:08:09</t>
  </si>
  <si>
    <t>19.03.2022 12:29:56</t>
  </si>
  <si>
    <t>KAZANLI TR-2 35-15-L00976_950407939_950407939</t>
  </si>
  <si>
    <t>19.03.2022 14:15:50</t>
  </si>
  <si>
    <t>19.03.2022 15:17:50</t>
  </si>
  <si>
    <t>19.03.2022 12:46:22</t>
  </si>
  <si>
    <t>19.03.2022 20:13:43</t>
  </si>
  <si>
    <t>ÇARIKKARALAR TR-1 45-73-M01075_945649626_945649626</t>
  </si>
  <si>
    <t>19.03.2022 20:20:15</t>
  </si>
  <si>
    <t>19.03.2022 23:31:00</t>
  </si>
  <si>
    <t>OVACIK TR-1 35-31-L00151_47822047_56352999_56352999</t>
  </si>
  <si>
    <t>19.03.2022 08:04:52</t>
  </si>
  <si>
    <t>19.03.2022 12:49:44</t>
  </si>
  <si>
    <t>K-3204 35-04-K03204_95000515153_95000515153</t>
  </si>
  <si>
    <t>19.03.2022 19:04:52</t>
  </si>
  <si>
    <t>19.03.2022 20:40:42</t>
  </si>
  <si>
    <t>19.03.2022 13:33:44</t>
  </si>
  <si>
    <t>19.03.2022 14:23:41</t>
  </si>
  <si>
    <t>BİRGİ TR-8 35-15-L01074_35-15-L01074_2359537</t>
  </si>
  <si>
    <t>19.03.2022 09:39:00</t>
  </si>
  <si>
    <t>19.03.2022 18:13:02</t>
  </si>
  <si>
    <t>YOĞURTÇULAR TR-1 35-26-M00777_8630167_56373164_56373164</t>
  </si>
  <si>
    <t>19.03.2022 12:27:04</t>
  </si>
  <si>
    <t>19.03.2022 13:48:23</t>
  </si>
  <si>
    <t>M-2517 35-02-M02517_A_56365867_56365867</t>
  </si>
  <si>
    <t>19.03.2022 09:01:00</t>
  </si>
  <si>
    <t>19.03.2022 09:52:33</t>
  </si>
  <si>
    <t>L-470 KÖK 35-18-L00470_954706671_954706671</t>
  </si>
  <si>
    <t>19.03.2022 20:23:28</t>
  </si>
  <si>
    <t>19.03.2022 22:11:27</t>
  </si>
  <si>
    <t>TR-153 45-78-M00153_953264839_953264839</t>
  </si>
  <si>
    <t>19.03.2022 10:43:27</t>
  </si>
  <si>
    <t>19.03.2022 12:30:09</t>
  </si>
  <si>
    <t>ÜRKMEZ DM-4 (ÜRKMEZ M-21) 35-25-M00155_DONANIMLI YEDEK M03_72072948</t>
  </si>
  <si>
    <t>19.03.2022 09:58:51</t>
  </si>
  <si>
    <t>19.03.2022 10:42:47</t>
  </si>
  <si>
    <t>TR-11 ( RAMAZAN IŞIK SULAMA GRUBU ) 35-27-M00011_A_56381451_56381451</t>
  </si>
  <si>
    <t>19.03.2022 18:54:19</t>
  </si>
  <si>
    <t>19.03.2022 21:20:53</t>
  </si>
  <si>
    <t>M-2709 35-02-M02709_35-02-M02709_77269722</t>
  </si>
  <si>
    <t>19.03.2022 06:23:18</t>
  </si>
  <si>
    <t>19.03.2022 14:39:29</t>
  </si>
  <si>
    <t>19.03.2022 00:24:08</t>
  </si>
  <si>
    <t>19.03.2022 01:46:13</t>
  </si>
  <si>
    <t>TOPARLAR TR-1 35-29-L00323_A_56360832_56360832</t>
  </si>
  <si>
    <t>19.03.2022 11:49:17</t>
  </si>
  <si>
    <t>19.03.2022 13:16:28</t>
  </si>
  <si>
    <t>TR-81 35-19-L00081_11124174_60982312_60982312</t>
  </si>
  <si>
    <t>19.03.2022 09:45:28</t>
  </si>
  <si>
    <t>19.03.2022 10:44:58</t>
  </si>
  <si>
    <t>YENİKÖY TR-1 45-77-L00178_A_56387366_56387366</t>
  </si>
  <si>
    <t>19.03.2022 15:58:08</t>
  </si>
  <si>
    <t>19.03.2022 20:58:58</t>
  </si>
  <si>
    <t>K-4105 35-08-K04105_C_56377030_56377030</t>
  </si>
  <si>
    <t>19.03.2022 09:34:18</t>
  </si>
  <si>
    <t>19.03.2022 10:59:34</t>
  </si>
  <si>
    <t>DOKUZLAR TR-1 35-31-L00168_956586832_956586832</t>
  </si>
  <si>
    <t>19.03.2022 08:21:41</t>
  </si>
  <si>
    <t>19.03.2022 11:41:34</t>
  </si>
  <si>
    <t>L-37 YAT LİMANI 35-14-L00037_956636291_956636291</t>
  </si>
  <si>
    <t>19.03.2022 06:02:38</t>
  </si>
  <si>
    <t>19.03.2022 06:51:24</t>
  </si>
  <si>
    <t>TR-29 45-78-L00029_95001266889_95001266889</t>
  </si>
  <si>
    <t>19.03.2022 11:15:54</t>
  </si>
  <si>
    <t>19.03.2022 13:37:42</t>
  </si>
  <si>
    <t>SÖĞÜTÖREN TR-1 35-20-L00347_955193086_955193086</t>
  </si>
  <si>
    <t>19.03.2022 12:20:11</t>
  </si>
  <si>
    <t>19.03.2022 15:55:38</t>
  </si>
  <si>
    <t>19.03.2022 09:00:17</t>
  </si>
  <si>
    <t>19.03.2022 17:05:45</t>
  </si>
  <si>
    <t>L-308 35-18-L00308_950456786_950456786</t>
  </si>
  <si>
    <t>19.03.2022 09:42:51</t>
  </si>
  <si>
    <t>19.03.2022 16:49:54</t>
  </si>
  <si>
    <t>L-371 35-18-L00371_8098550_60982543_60982543</t>
  </si>
  <si>
    <t>20.03.2022 21:27:36</t>
  </si>
  <si>
    <t>21.03.2022 02:06:58</t>
  </si>
  <si>
    <t>TR-2/76 45-83-M00774_B B02_65621881</t>
  </si>
  <si>
    <t>20.03.2022 17:29:19</t>
  </si>
  <si>
    <t>20.03.2022 18:59:26</t>
  </si>
  <si>
    <t>20.03.2022 13:58:23</t>
  </si>
  <si>
    <t>20.03.2022 18:00:50</t>
  </si>
  <si>
    <t>K-826 35-03-K00826_C C2_5892569</t>
  </si>
  <si>
    <t>20.03.2022 18:09:51</t>
  </si>
  <si>
    <t>20.03.2022 22:22:59</t>
  </si>
  <si>
    <t>SARIGÖL TR-6 45-79-M00006_C_56397281_56397281</t>
  </si>
  <si>
    <t>20.03.2022 21:41:04</t>
  </si>
  <si>
    <t>20.03.2022 23:02:19</t>
  </si>
  <si>
    <t>20.03.2022 06:52:54</t>
  </si>
  <si>
    <t>20.03.2022 08:49:02</t>
  </si>
  <si>
    <t>SOMA TR-38 45-82-M00038_A_56387331_56387331</t>
  </si>
  <si>
    <t>20.03.2022 15:44:15</t>
  </si>
  <si>
    <t>20.03.2022 16:45:42</t>
  </si>
  <si>
    <t>SELENDİ TR-19 45-81-M00019_E E01_66020639</t>
  </si>
  <si>
    <t>20.03.2022 20:30:52</t>
  </si>
  <si>
    <t>20.03.2022 21:45:55</t>
  </si>
  <si>
    <t>K-231/A 35-01-K04858_912912223_912912223</t>
  </si>
  <si>
    <t>20.03.2022 13:53:26</t>
  </si>
  <si>
    <t>20.03.2022 17:56:46</t>
  </si>
  <si>
    <t>DM-5/TR-5 35-26-M00774_E_65011594_65011594</t>
  </si>
  <si>
    <t>20.03.2022 18:40:31</t>
  </si>
  <si>
    <t>20.03.2022 20:08:25</t>
  </si>
  <si>
    <t>TİRE İM-DM-1 35-29-A00001_TİRE-4 GİRİŞ M14_2312222</t>
  </si>
  <si>
    <t>20.03.2022 01:16:15</t>
  </si>
  <si>
    <t>20.03.2022 01:18:05</t>
  </si>
  <si>
    <t>BÜYÜKSÜMBÜLLER TR-1 45-71-M00818_44431647_56366530_56366530</t>
  </si>
  <si>
    <t>20.03.2022 11:18:05</t>
  </si>
  <si>
    <t>20.03.2022 12:11:26</t>
  </si>
  <si>
    <t>TR-2/69(34.5) 45-83-M00770_TR-2/69-A M10_85061235</t>
  </si>
  <si>
    <t>20.03.2022 15:24:11</t>
  </si>
  <si>
    <t>20.03.2022 16:05:12</t>
  </si>
  <si>
    <t>DM-01/3F(TR-1/48) 45-71-M00055_TR-1/3G M03_72054961</t>
  </si>
  <si>
    <t>20.03.2022 09:53:55</t>
  </si>
  <si>
    <t>20.03.2022 12:16:16</t>
  </si>
  <si>
    <t>L-455 35-18-L00455_950447410_950447410</t>
  </si>
  <si>
    <t>20.03.2022 18:12:25</t>
  </si>
  <si>
    <t>20.03.2022 20:52:26</t>
  </si>
  <si>
    <t>DOMİNOS KÖK 35-26-M00208_BEŞİKÇİOĞLU M03_65962998</t>
  </si>
  <si>
    <t>20.03.2022 19:20:12</t>
  </si>
  <si>
    <t>20.03.2022 20:26:08</t>
  </si>
  <si>
    <t>M-32 35-02-M00032_C_56374254_56374254</t>
  </si>
  <si>
    <t>20.03.2022 22:50:13</t>
  </si>
  <si>
    <t>20.03.2022 23:58:25</t>
  </si>
  <si>
    <t>BOZDAĞ TR-12 35-15-L00299_C_65513155_65513155</t>
  </si>
  <si>
    <t>20.03.2022 20:58:15</t>
  </si>
  <si>
    <t>20.03.2022 22:07:57</t>
  </si>
  <si>
    <t>YUKARIBEY DM (TR-3) 35-16-M00866_47478483_56400018_56400018</t>
  </si>
  <si>
    <t>20.03.2022 12:51:37</t>
  </si>
  <si>
    <t>20.03.2022 13:20:42</t>
  </si>
  <si>
    <t>ÇIRPI İM 35-20-A00002_HASKÖY L13_2056287</t>
  </si>
  <si>
    <t>20.03.2022 11:59:30</t>
  </si>
  <si>
    <t>20.03.2022 12:52:25</t>
  </si>
  <si>
    <t>20.03.2022 14:47:00</t>
  </si>
  <si>
    <t>20.03.2022 20:45:52</t>
  </si>
  <si>
    <t>KARAOĞLANLI TR-1 KÖK 45-71-M00091_953212030_953212030</t>
  </si>
  <si>
    <t>20.03.2022 16:49:54</t>
  </si>
  <si>
    <t>20.03.2022 18:17:23</t>
  </si>
  <si>
    <t>POYRACIK TR-4 35-24-L00027_D_56372423_56372423</t>
  </si>
  <si>
    <t>20.03.2022 23:32:49</t>
  </si>
  <si>
    <t>20.03.2022 23:53:29</t>
  </si>
  <si>
    <t>BİRGİ TR-7 GEÇİT 35-15-L01064_ L03_67558507</t>
  </si>
  <si>
    <t>20.03.2022 09:16:00</t>
  </si>
  <si>
    <t>20.03.2022 18:12:12</t>
  </si>
  <si>
    <t>M-2008 35-02-M02008_C_56366261_56366261</t>
  </si>
  <si>
    <t>20.03.2022 09:42:00</t>
  </si>
  <si>
    <t>20.03.2022 13:58:18</t>
  </si>
  <si>
    <t>SARIÇALI TR-2 45-72-L00777_95001284477_95001284477</t>
  </si>
  <si>
    <t>20.03.2022 21:07:02</t>
  </si>
  <si>
    <t>20.03.2022 22:46:41</t>
  </si>
  <si>
    <t>TİRKEŞ TR-4 45-80-M02890_45-80-M02890_50225078</t>
  </si>
  <si>
    <t>20.03.2022 19:42:55</t>
  </si>
  <si>
    <t>21.03.2022 00:05:50</t>
  </si>
  <si>
    <t>K-3834 35-01-K03834_912349256_912349256</t>
  </si>
  <si>
    <t>20.03.2022 11:20:52</t>
  </si>
  <si>
    <t>20.03.2022 19:42:42</t>
  </si>
  <si>
    <t>TR-1/14 45-72-M00014_TR/14A  TR/14B  TR-1/14C  TR-1/14C  TR-1/14D M03_66509399</t>
  </si>
  <si>
    <t>20.03.2022 09:03:18</t>
  </si>
  <si>
    <t>20.03.2022 15:35:56</t>
  </si>
  <si>
    <t>20.03.2022 09:13:00</t>
  </si>
  <si>
    <t>20.03.2022 17:24:36</t>
  </si>
  <si>
    <t>TR-99 35-15-L00099_48879807_56381598_56381598</t>
  </si>
  <si>
    <t>20.03.2022 18:47:40</t>
  </si>
  <si>
    <t>20.03.2022 20:19:30</t>
  </si>
  <si>
    <t>HALİLBEYLİ DM 35-27-M00620_KARMEZ-1 M04_2306343</t>
  </si>
  <si>
    <t>20.03.2022 12:33:36</t>
  </si>
  <si>
    <t>20.03.2022 13:53:35</t>
  </si>
  <si>
    <t>AYASKENT DM-2 (TR-1) 35-16-M00011_ÖZBATILILAR BELEDİYE-AZİZİYE-PAŞAKÖY M05_72045944</t>
  </si>
  <si>
    <t>20.03.2022 14:10:16</t>
  </si>
  <si>
    <t>20.03.2022 14:54:12</t>
  </si>
  <si>
    <t>K-3525 35-01-K03525_912819330_912819330</t>
  </si>
  <si>
    <t>20.03.2022 21:20:14</t>
  </si>
  <si>
    <t>20.03.2022 22:40:11</t>
  </si>
  <si>
    <t>BAĞYURDU TM 35-27-A00003_ABALIOĞLU M09_2303181</t>
  </si>
  <si>
    <t>20.03.2022 07:21:46</t>
  </si>
  <si>
    <t>20.03.2022 07:31:29</t>
  </si>
  <si>
    <t>FOÇA TR-31 35-23-L00031_950422146_950422146</t>
  </si>
  <si>
    <t>20.03.2022 20:03:16</t>
  </si>
  <si>
    <t>20.03.2022 21:12:49</t>
  </si>
  <si>
    <t>KABAZLI KÖK 45-78-M00675_HatBaşıAyırıcı_73215683 M03_73215683</t>
  </si>
  <si>
    <t>20.03.2022 17:41:55</t>
  </si>
  <si>
    <t>20.03.2022 18:35:29</t>
  </si>
  <si>
    <t>M-1929 GEÇİT 35-03-M01929_HatBaşıAyırıcı_53132264 M02_53132264</t>
  </si>
  <si>
    <t>20.03.2022 10:06:33</t>
  </si>
  <si>
    <t>20.03.2022 12:30:42</t>
  </si>
  <si>
    <t>TURGUTLAR TR-1 35-28-M00285_35-28-M00285_2351026</t>
  </si>
  <si>
    <t>20.03.2022 21:15:34</t>
  </si>
  <si>
    <t>20.03.2022 22:24:56</t>
  </si>
  <si>
    <t>K-135 35-01-K00135_912370046_912370046</t>
  </si>
  <si>
    <t>20.03.2022 09:42:32</t>
  </si>
  <si>
    <t>20.03.2022 10:56:15</t>
  </si>
  <si>
    <t>_B_56384513_56384513</t>
  </si>
  <si>
    <t>20.03.2022 13:23:56</t>
  </si>
  <si>
    <t>20.03.2022 14:50:50</t>
  </si>
  <si>
    <t>K-718 35-01-K00718_E_56374008_56374008</t>
  </si>
  <si>
    <t>20.03.2022 19:43:07</t>
  </si>
  <si>
    <t>20.03.2022 20:47:07</t>
  </si>
  <si>
    <t>YENİFOÇA TR-39 35-23-M00039_950414341_950414341</t>
  </si>
  <si>
    <t>20.03.2022 11:28:24</t>
  </si>
  <si>
    <t>20.03.2022 14:03:38</t>
  </si>
  <si>
    <t>DÜNDARLI TR-2 35-24-M00203_C_56355767_56355767</t>
  </si>
  <si>
    <t>20.03.2022 20:42:22</t>
  </si>
  <si>
    <t>20.03.2022 21:20:40</t>
  </si>
  <si>
    <t>20.03.2022 19:55:22</t>
  </si>
  <si>
    <t>20.03.2022 23:57:23</t>
  </si>
  <si>
    <t>M-1536 35-01-M01536__79812626_79812626</t>
  </si>
  <si>
    <t>20.03.2022 19:26:50</t>
  </si>
  <si>
    <t>20.03.2022 21:02:55</t>
  </si>
  <si>
    <t>20.03.2022 15:38:51</t>
  </si>
  <si>
    <t>20.03.2022 16:10:19</t>
  </si>
  <si>
    <t>ELMALIK TR-1 35-26-M01226_956600154_956600154</t>
  </si>
  <si>
    <t>20.03.2022 12:29:02</t>
  </si>
  <si>
    <t>20.03.2022 13:39:33</t>
  </si>
  <si>
    <t>YAKAPINAR TR-7 35-20-L00140_955197026_955197026</t>
  </si>
  <si>
    <t>20.03.2022 21:58:36</t>
  </si>
  <si>
    <t>21.03.2022 00:51:54</t>
  </si>
  <si>
    <t>ESBAŞ İM 35-08-A00001_ESBAS-8 K15_2051540</t>
  </si>
  <si>
    <t>20.03.2022 01:28:59</t>
  </si>
  <si>
    <t>20.03.2022 01:41:23</t>
  </si>
  <si>
    <t>TR-21 PIRLANTA 35-15-M00021_C c1b_48923398</t>
  </si>
  <si>
    <t>20.03.2022 10:52:51</t>
  </si>
  <si>
    <t>20.03.2022 13:00:09</t>
  </si>
  <si>
    <t>M-850 KARAÇAM KÖK 35-02-M00850_HatBaşıAyırıcı_53137849 M04_53137849</t>
  </si>
  <si>
    <t>20.03.2022 10:13:07</t>
  </si>
  <si>
    <t>20.03.2022 14:49:39</t>
  </si>
  <si>
    <t>BADEMLİ TR-1 DM 35-15-L01010_ÜÇ CEVİZLER (TR-26) L02_67544249</t>
  </si>
  <si>
    <t>20.03.2022 22:55:04</t>
  </si>
  <si>
    <t>20.03.2022 23:42:03</t>
  </si>
  <si>
    <t>ADİLOBA TR-3 45-80-M00179_956533447_956533447</t>
  </si>
  <si>
    <t>20.03.2022 10:29:16</t>
  </si>
  <si>
    <t>20.03.2022 12:13:09</t>
  </si>
  <si>
    <t>L-347 MASİSA BURCU SİTESİ-2 35-18-L00347_950441920_950441920</t>
  </si>
  <si>
    <t>20.03.2022 15:12:01</t>
  </si>
  <si>
    <t>20.03.2022 17:00:03</t>
  </si>
  <si>
    <t>M-33 CUMHURİYET 35-25-M00102_955254386_955254386</t>
  </si>
  <si>
    <t>20.03.2022 11:59:14</t>
  </si>
  <si>
    <t>20.03.2022 13:40:52</t>
  </si>
  <si>
    <t>FIRINLI TR-6 35-20-L00371_955208095_955208095</t>
  </si>
  <si>
    <t>20.03.2022 15:43:17</t>
  </si>
  <si>
    <t>20.03.2022 17:27:26</t>
  </si>
  <si>
    <t>YURDAKUL ALKAN SULAMA GRUBU TR 35-27-M00260_C_56372331_56372331</t>
  </si>
  <si>
    <t>20.03.2022 16:27:12</t>
  </si>
  <si>
    <t>20.03.2022 19:54:46</t>
  </si>
  <si>
    <t>TR-21 PIRLANTA 35-15-M00021_956295811_956295811</t>
  </si>
  <si>
    <t>20.03.2022 17:58:57</t>
  </si>
  <si>
    <t>20.03.2022 18:44:47</t>
  </si>
  <si>
    <t>K-1472 35-08-K01472_C_56379998_56379998</t>
  </si>
  <si>
    <t>20.03.2022 19:43:20</t>
  </si>
  <si>
    <t>20.03.2022 20:40:55</t>
  </si>
  <si>
    <t>DEREKÖY TR-1 35-27-M00966_C_56382333_56382333</t>
  </si>
  <si>
    <t>20.03.2022 01:58:18</t>
  </si>
  <si>
    <t>20.03.2022 04:52:41</t>
  </si>
  <si>
    <t>TR-144 35-16-L00144_B_65498682_65498682</t>
  </si>
  <si>
    <t>20.03.2022 14:24:39</t>
  </si>
  <si>
    <t>20.03.2022 15:28:51</t>
  </si>
  <si>
    <t>TÜRKPİYALE TR-1 45-82-M00354_A_56384480_56384480</t>
  </si>
  <si>
    <t>20.03.2022 19:42:02</t>
  </si>
  <si>
    <t>20.03.2022 22:41:21</t>
  </si>
  <si>
    <t>BAĞARASI TR-3 35-23-M00172_35-23-M00172_2369866</t>
  </si>
  <si>
    <t>20.03.2022 09:13:12</t>
  </si>
  <si>
    <t>20.03.2022 12:22:09</t>
  </si>
  <si>
    <t>ÖZLEMTUR SAHİL SİTESİ 35-21-L00084_953368869_953368869</t>
  </si>
  <si>
    <t>20.03.2022 12:38:18</t>
  </si>
  <si>
    <t>20.03.2022 13:31:31</t>
  </si>
  <si>
    <t>BAHÇELİ TR-2 45-73-M00433_C_56400896_56400896</t>
  </si>
  <si>
    <t>20.03.2022 19:51:41</t>
  </si>
  <si>
    <t>20.03.2022 21:48:42</t>
  </si>
  <si>
    <t>DM-4/19 45-71-M00203_953208454_953208454</t>
  </si>
  <si>
    <t>20.03.2022 11:47:56</t>
  </si>
  <si>
    <t>20.03.2022 13:15:42</t>
  </si>
  <si>
    <t>GELENBE İM 45-76-A00001_HatBaşıAyırıcı_53136424 L02_53136424</t>
  </si>
  <si>
    <t>20.03.2022 18:35:28</t>
  </si>
  <si>
    <t>20.03.2022 20:17:01</t>
  </si>
  <si>
    <t>TR-27 35-19-L00027_B_56394772_56394772</t>
  </si>
  <si>
    <t>20.03.2022 19:34:16</t>
  </si>
  <si>
    <t>20.03.2022 22:53:02</t>
  </si>
  <si>
    <t>20.03.2022 10:36:15</t>
  </si>
  <si>
    <t>20.03.2022 11:23:54</t>
  </si>
  <si>
    <t>KÖSEDERE TR-2 35-21-L00125_35-21-L00125_2349148</t>
  </si>
  <si>
    <t>20.03.2022 21:30:54</t>
  </si>
  <si>
    <t>21.03.2022 00:18:23</t>
  </si>
  <si>
    <t>TR-23 35-27-M00023_913610348_913610348</t>
  </si>
  <si>
    <t>20.03.2022 14:14:41</t>
  </si>
  <si>
    <t>20.03.2022 15:14:26</t>
  </si>
  <si>
    <t>MEHMET KARAMAN SULAMA GRUBU TR 35-27-M00191_C_56355917_56355917</t>
  </si>
  <si>
    <t>20.03.2022 23:36:14</t>
  </si>
  <si>
    <t>K-610 35-02-K00610_C_56365451_56365451</t>
  </si>
  <si>
    <t>20.03.2022 09:13:27</t>
  </si>
  <si>
    <t>20.03.2022 15:01:49</t>
  </si>
  <si>
    <t>M-444 35-03-M00444_910700184_910700184</t>
  </si>
  <si>
    <t>20.03.2022 13:46:52</t>
  </si>
  <si>
    <t>20.03.2022 18:40:48</t>
  </si>
  <si>
    <t>ÜRKMEZ M-27 35-25-M00127_956659720_956659720</t>
  </si>
  <si>
    <t>20.03.2022 19:38:44</t>
  </si>
  <si>
    <t>20.03.2022 21:00:15</t>
  </si>
  <si>
    <t>BAŞIBÜYÜK TR-2 45-77-L00217_945492222_945492222</t>
  </si>
  <si>
    <t>20.03.2022 11:52:57</t>
  </si>
  <si>
    <t>20.03.2022 12:55:09</t>
  </si>
  <si>
    <t>KORDON KÖK 45-78-M00730_ÇAKALDOĞAN M03_2105508</t>
  </si>
  <si>
    <t>20.03.2022 04:30:05</t>
  </si>
  <si>
    <t>20.03.2022 04:34:00</t>
  </si>
  <si>
    <t>AKSELENDİ TR-7 45-72-L00837_956492021_956492021</t>
  </si>
  <si>
    <t>20.03.2022 15:21:53</t>
  </si>
  <si>
    <t>20.03.2022 17:24:09</t>
  </si>
  <si>
    <t>KARAYENİCE TR-2 45-71-M01507_45-71-M01507_2367636</t>
  </si>
  <si>
    <t>20.03.2022 18:42:12</t>
  </si>
  <si>
    <t>20.03.2022 20:11:08</t>
  </si>
  <si>
    <t>DEMİRCİ TR-1 45-71-M01567_953244277_953244277</t>
  </si>
  <si>
    <t>20.03.2022 06:51:41</t>
  </si>
  <si>
    <t>20.03.2022 11:44:49</t>
  </si>
  <si>
    <t>20.03.2022 08:59:00</t>
  </si>
  <si>
    <t>20.03.2022 18:46:08</t>
  </si>
  <si>
    <t>20.03.2022 21:32:22</t>
  </si>
  <si>
    <t>21.03.2022 04:55:08</t>
  </si>
  <si>
    <t>K-3184 35-04-K03184_99375613_99375613</t>
  </si>
  <si>
    <t>20.03.2022 12:51:09</t>
  </si>
  <si>
    <t>20.03.2022 14:34:03</t>
  </si>
  <si>
    <t>20.03.2022 14:54:24</t>
  </si>
  <si>
    <t>20.03.2022 17:02:12</t>
  </si>
  <si>
    <t>BATTALMUSTAFA PEHLİVANLAR TR-1 45-77-L00203_945495920_945495920</t>
  </si>
  <si>
    <t>20.03.2022 20:12:04</t>
  </si>
  <si>
    <t>20.03.2022 21:31:52</t>
  </si>
  <si>
    <t>YENİ FOÇA TR-30 35-23-M00030_950420184_950420184</t>
  </si>
  <si>
    <t>20.03.2022 15:40:28</t>
  </si>
  <si>
    <t>20.03.2022 16:43:31</t>
  </si>
  <si>
    <t>TR-2/45 45-72-L00045_956500288_956500288</t>
  </si>
  <si>
    <t>20.03.2022 10:23:19</t>
  </si>
  <si>
    <t>20.03.2022 13:06:35</t>
  </si>
  <si>
    <t>20.03.2022 09:44:00</t>
  </si>
  <si>
    <t>20.03.2022 15:07:16</t>
  </si>
  <si>
    <t>TARİŞ KÖK 45-73-M01049_ULAŞTIRMA TABURU M02_66732572</t>
  </si>
  <si>
    <t>20.03.2022 09:04:07</t>
  </si>
  <si>
    <t>20.03.2022 09:17:58</t>
  </si>
  <si>
    <t>20.03.2022 08:47:41</t>
  </si>
  <si>
    <t>20.03.2022 11:21:01</t>
  </si>
  <si>
    <t>20.03.2022 12:03:07</t>
  </si>
  <si>
    <t>EĞRİLİMAN TR-1 35-21-L00098_A_56366475_56366475</t>
  </si>
  <si>
    <t>20.03.2022 12:05:53</t>
  </si>
  <si>
    <t>20.03.2022 14:36:42</t>
  </si>
  <si>
    <t>YENİ ŞAKRAN TR-9 35-17-M00209_8794125_56392427_56392427</t>
  </si>
  <si>
    <t>20.03.2022 12:09:36</t>
  </si>
  <si>
    <t>20.03.2022 13:24:28</t>
  </si>
  <si>
    <t>20.03.2022 18:18:18</t>
  </si>
  <si>
    <t>20.03.2022 20:03:54</t>
  </si>
  <si>
    <t>BÜYÜK AVULCUK TR-3 35-15-L00700_A_56373032_56373032</t>
  </si>
  <si>
    <t>20.03.2022 14:05:50</t>
  </si>
  <si>
    <t>20.03.2022 14:27:16</t>
  </si>
  <si>
    <t>K-2438 35-01-K02438_C_56375886_56375886</t>
  </si>
  <si>
    <t>20.03.2022 12:14:47</t>
  </si>
  <si>
    <t>20.03.2022 14:26:15</t>
  </si>
  <si>
    <t>KOZLUCA TR-2 45-73-M00502_B_56386713_56386713</t>
  </si>
  <si>
    <t>20.03.2022 20:03:56</t>
  </si>
  <si>
    <t>20.03.2022 21:41:37</t>
  </si>
  <si>
    <t>M-2313Ö DSİ SÜZBEYLİ ÖZEL KÖK 35-09-M02313Ö_HatBaşıAyırıcı_53133632 M01_53133632</t>
  </si>
  <si>
    <t>20.03.2022 09:17:15</t>
  </si>
  <si>
    <t>20.03.2022 10:31:45</t>
  </si>
  <si>
    <t>ÖRSELLİ KÖYÜ TR-1 45-71-M01685_953231967_953231967</t>
  </si>
  <si>
    <t>20.03.2022 19:11:48</t>
  </si>
  <si>
    <t>21.03.2022 00:09:20</t>
  </si>
  <si>
    <t>K-1182 35-04-K01182_DIREK TIPI TRAFO HUCRESI H01_2065366</t>
  </si>
  <si>
    <t>20.03.2022 10:43:52</t>
  </si>
  <si>
    <t>20.03.2022 15:12:25</t>
  </si>
  <si>
    <t>ÇAYKÖY TR-1 45-78-L00429_49322446_56405464_56405464</t>
  </si>
  <si>
    <t>20.03.2022 20:00:57</t>
  </si>
  <si>
    <t>20.03.2022 21:40:42</t>
  </si>
  <si>
    <t>ÖZBEK TR-2 (TR-232) 35-19-M00232_956662902_956662902</t>
  </si>
  <si>
    <t>20.03.2022 09:33:35</t>
  </si>
  <si>
    <t>20.03.2022 10:38:36</t>
  </si>
  <si>
    <t>20.03.2022 08:38:43</t>
  </si>
  <si>
    <t>20.03.2022 10:16:04</t>
  </si>
  <si>
    <t>TİRE İM-DM-1 35-29-A00001_TİRE-3 GİRİŞ M20_2312217</t>
  </si>
  <si>
    <t>20.03.2022 01:16:16</t>
  </si>
  <si>
    <t>20.03.2022 01:21:15</t>
  </si>
  <si>
    <t>TR-2/91-1 45-83-L00160_D_56396678_56396678</t>
  </si>
  <si>
    <t>20.03.2022 18:33:53</t>
  </si>
  <si>
    <t>20.03.2022 19:37:38</t>
  </si>
  <si>
    <t>EĞLENHOCA DM 35-21-M00013_ALAÇATI-3 (KARABURUN GIS TM) M09_72178840</t>
  </si>
  <si>
    <t>20.03.2022 15:09:52</t>
  </si>
  <si>
    <t>20.03.2022 15:34:02</t>
  </si>
  <si>
    <t>DAĞDERE DM 45-72-M00097_HatBaşıAyırıcı_66364245 M04_66364245</t>
  </si>
  <si>
    <t>20.03.2022 09:25:25</t>
  </si>
  <si>
    <t>20.03.2022 17:14:16</t>
  </si>
  <si>
    <t>20.03.2022 10:48:40</t>
  </si>
  <si>
    <t>20.03.2022 11:22:37</t>
  </si>
  <si>
    <t>K-4525 35-03-K04525_910278708_910278708</t>
  </si>
  <si>
    <t>20.03.2022 19:47:33</t>
  </si>
  <si>
    <t>21.03.2022 00:45:05</t>
  </si>
  <si>
    <t>K-4641 35-04-K04641_99794381_99794381</t>
  </si>
  <si>
    <t>20.03.2022 01:56:17</t>
  </si>
  <si>
    <t>20.03.2022 02:28:14</t>
  </si>
  <si>
    <t>YİĞİTLER TR-2 35-27-L00224_912766464_912766464</t>
  </si>
  <si>
    <t>20.03.2022 16:06:28</t>
  </si>
  <si>
    <t>20.03.2022 18:45:13</t>
  </si>
  <si>
    <t>KIRKAĞAÇ TR-7 45-76-M00007_D_65501969_65501969</t>
  </si>
  <si>
    <t>20.03.2022 14:19:24</t>
  </si>
  <si>
    <t>20.03.2022 14:40:53</t>
  </si>
  <si>
    <t>L-274 35-18-L00274_950444912_950444912</t>
  </si>
  <si>
    <t>20.03.2022 21:23:41</t>
  </si>
  <si>
    <t>21.03.2022 00:19:22</t>
  </si>
  <si>
    <t>K-4133 35-04-K04133_TRAFO K02_2079144</t>
  </si>
  <si>
    <t>20.03.2022 09:00:00</t>
  </si>
  <si>
    <t>20.03.2022 12:02:00</t>
  </si>
  <si>
    <t>SEYREKLİ TR-3 35-15-L00442_D_56372999_56372999</t>
  </si>
  <si>
    <t>20.03.2022 06:05:49</t>
  </si>
  <si>
    <t>20.03.2022 07:30:35</t>
  </si>
  <si>
    <t>BEKTAŞLAR TR-1 45-78-M00505_95000607205_95000607205</t>
  </si>
  <si>
    <t>20.03.2022 12:31:15</t>
  </si>
  <si>
    <t>20.03.2022 14:43:29</t>
  </si>
  <si>
    <t>DOĞANBEY M-101 35-14-M00101_956645079_956645079</t>
  </si>
  <si>
    <t>20.03.2022 23:15:35</t>
  </si>
  <si>
    <t>21.03.2022 00:39:26</t>
  </si>
  <si>
    <t>YENİ LİMAN TR-2 35-21-L00051_953357529_953357529</t>
  </si>
  <si>
    <t>20.03.2022 10:57:12</t>
  </si>
  <si>
    <t>20.03.2022 12:55:10</t>
  </si>
  <si>
    <t>HACIEMİNLER ÇAVLU TR 45-78-M00226_45-78-M00226_2353211</t>
  </si>
  <si>
    <t>20.03.2022 10:03:41</t>
  </si>
  <si>
    <t>20.03.2022 13:41:12</t>
  </si>
  <si>
    <t>KAVAKLIDERE TR-16 45-73-M01016_45-73-M01016_2353366</t>
  </si>
  <si>
    <t>20.03.2022 09:10:56</t>
  </si>
  <si>
    <t>20.03.2022 09:12:26</t>
  </si>
  <si>
    <t>K-1781 35-04-K01781_D_56366593_56366593</t>
  </si>
  <si>
    <t>20.03.2022 17:16:44</t>
  </si>
  <si>
    <t>20.03.2022 18:01:09</t>
  </si>
  <si>
    <t>DM06/TR-5A 45-73-M00090_A a1_45147563</t>
  </si>
  <si>
    <t>20.03.2022 18:23:38</t>
  </si>
  <si>
    <t>20.03.2022 20:42:20</t>
  </si>
  <si>
    <t>K-3670 35-03-K03670_99602594_99602594</t>
  </si>
  <si>
    <t>20.03.2022 17:05:53</t>
  </si>
  <si>
    <t>20.03.2022 20:31:25</t>
  </si>
  <si>
    <t>K-1291 35-04-K01291_99291107_99291107</t>
  </si>
  <si>
    <t>20.03.2022 13:42:03</t>
  </si>
  <si>
    <t>20.03.2022 14:45:46</t>
  </si>
  <si>
    <t>20.03.2022 09:20:25</t>
  </si>
  <si>
    <t>20.03.2022 17:46:55</t>
  </si>
  <si>
    <t>KUM TR-1 45-82-L00006_945543655_945543655</t>
  </si>
  <si>
    <t>20.03.2022 20:15:53</t>
  </si>
  <si>
    <t>20.03.2022 21:52:00</t>
  </si>
  <si>
    <t>KOVANCI TR-1 45-74-M00203_45-74-M00203_2352266</t>
  </si>
  <si>
    <t>20.03.2022 09:26:55</t>
  </si>
  <si>
    <t>20.03.2022 15:54:39</t>
  </si>
  <si>
    <t>20.03.2022 16:11:53</t>
  </si>
  <si>
    <t>20.03.2022 17:02:45</t>
  </si>
  <si>
    <t>SARIGÖL TR-6 45-79-M00006_B_56401601_56401601</t>
  </si>
  <si>
    <t>20.03.2022 18:26:08</t>
  </si>
  <si>
    <t>20.03.2022 19:07:10</t>
  </si>
  <si>
    <t>AHMETBEYLİ MAYDANOZ M-7 35-22-M00245_955272809_955272809</t>
  </si>
  <si>
    <t>20.03.2022 21:18:53</t>
  </si>
  <si>
    <t>20.03.2022 22:23:46</t>
  </si>
  <si>
    <t>DM-14/3A 45-71-M02249_953200733_953200733</t>
  </si>
  <si>
    <t>20.03.2022 11:50:35</t>
  </si>
  <si>
    <t>20.03.2022 14:00:58</t>
  </si>
  <si>
    <t>ULUCAK DM-2/5-A 35-27-M00338_914601415_914601415</t>
  </si>
  <si>
    <t>20.03.2022 13:20:28</t>
  </si>
  <si>
    <t>20.03.2022 14:13:41</t>
  </si>
  <si>
    <t>GÖLMARMARA İM 45-85-A00001_HatBaşıAyırıcı_53135978 L28_53135978</t>
  </si>
  <si>
    <t>20.03.2022 19:36:42</t>
  </si>
  <si>
    <t>20.03.2022 22:04:35</t>
  </si>
  <si>
    <t>TARİŞ KÖK 45-73-M01049_HatBaşıAyırıcı_53135357 M02_53135357</t>
  </si>
  <si>
    <t>20.03.2022 09:07:53</t>
  </si>
  <si>
    <t>20.03.2022 16:53:33</t>
  </si>
  <si>
    <t>MORDOĞAN YUVAM SİTESİ TR 35-21-L00167_A A1B_5760308</t>
  </si>
  <si>
    <t>20.03.2022 20:35:22</t>
  </si>
  <si>
    <t>20.03.2022 23:43:23</t>
  </si>
  <si>
    <t>TR-34 35-27-M00034_TR-35 M04_82886842</t>
  </si>
  <si>
    <t>20.03.2022 11:15:00</t>
  </si>
  <si>
    <t>20.03.2022 12:54:05</t>
  </si>
  <si>
    <t>TR-81 45-78-L00081_953262849_953262849</t>
  </si>
  <si>
    <t>20.03.2022 18:38:18</t>
  </si>
  <si>
    <t>20.03.2022 20:16:35</t>
  </si>
  <si>
    <t>20.03.2022 18:14:13</t>
  </si>
  <si>
    <t>20.03.2022 20:04:44</t>
  </si>
  <si>
    <t>BİMEYKO TR-5 35-30-M00052_35-30-M00052_2349353</t>
  </si>
  <si>
    <t>20.03.2022 17:22:56</t>
  </si>
  <si>
    <t>20.03.2022 22:12:54</t>
  </si>
  <si>
    <t>BAKIR KÖK 45-76-M00047_BAKIR KASABA M07_72212586</t>
  </si>
  <si>
    <t>20.03.2022 15:47:06</t>
  </si>
  <si>
    <t>20.03.2022 16:04:48</t>
  </si>
  <si>
    <t>TR-1/6 45-83-M00006_TR-1/3 M01_83863452</t>
  </si>
  <si>
    <t>20.03.2022 06:34:44</t>
  </si>
  <si>
    <t>20.03.2022 08:46:54</t>
  </si>
  <si>
    <t>K-1424 35-04-K01424_D_85190221_85190221</t>
  </si>
  <si>
    <t>20.03.2022 20:07:50</t>
  </si>
  <si>
    <t>20.03.2022 20:58:19</t>
  </si>
  <si>
    <t>KALEMLİ TR-1 45-71-M01533_43109910_56388855_56388855</t>
  </si>
  <si>
    <t>20.03.2022 19:37:03</t>
  </si>
  <si>
    <t>20.03.2022 20:55:32</t>
  </si>
  <si>
    <t>SANCAKLI BOZKÖY TR-6 45-71-M00528_B_56385001_56385001</t>
  </si>
  <si>
    <t>20.03.2022 13:44:59</t>
  </si>
  <si>
    <t>20.03.2022 17:22:24</t>
  </si>
  <si>
    <t>20.03.2022 09:15:00</t>
  </si>
  <si>
    <t>20.03.2022 09:37:00</t>
  </si>
  <si>
    <t>EVRENOS TR-2 45-71-M01405_C_56384651_56384651</t>
  </si>
  <si>
    <t>20.03.2022 08:42:51</t>
  </si>
  <si>
    <t>20.03.2022 09:53:28</t>
  </si>
  <si>
    <t>L-280 35-18-L00280_950438479_950438479</t>
  </si>
  <si>
    <t>20.03.2022 09:55:44</t>
  </si>
  <si>
    <t>20.03.2022 10:11:52</t>
  </si>
  <si>
    <t>K-1691 35-01-K01691_911862922_911862922</t>
  </si>
  <si>
    <t>20.03.2022 00:37:13</t>
  </si>
  <si>
    <t>20.03.2022 03:31:32</t>
  </si>
  <si>
    <t>K-1781 35-04-K01781_35-04-K01781_2359442</t>
  </si>
  <si>
    <t>20.03.2022 15:20:59</t>
  </si>
  <si>
    <t>20.03.2022 16:49:10</t>
  </si>
  <si>
    <t>20.03.2022 11:06:44</t>
  </si>
  <si>
    <t>TR-2/2 45-83-L00002_DAĞITIM TRAFOSU L04_72143583</t>
  </si>
  <si>
    <t>20.03.2022 10:29:54</t>
  </si>
  <si>
    <t>20.03.2022 17:47:08</t>
  </si>
  <si>
    <t>ÇİFTLİKDERE TR-1 45-73-M00546_A_56394270_56394270</t>
  </si>
  <si>
    <t>20.03.2022 15:43:02</t>
  </si>
  <si>
    <t>20.03.2022 19:53:04</t>
  </si>
  <si>
    <t>MALDAN KÖYÜ TR-1 45-71-M01666_C_56384090_56384090</t>
  </si>
  <si>
    <t>20.03.2022 12:08:10</t>
  </si>
  <si>
    <t>20.03.2022 14:02:39</t>
  </si>
  <si>
    <t>L-14 SEVTUR 35-18-L00014_950467184_950467184</t>
  </si>
  <si>
    <t>20.03.2022 21:46:16</t>
  </si>
  <si>
    <t>20.03.2022 23:41:51</t>
  </si>
  <si>
    <t>M-1854 YAKAKÖY TR-3 35-02-M01854_A_56367603_56367603</t>
  </si>
  <si>
    <t>20.03.2022 19:09:43</t>
  </si>
  <si>
    <t>20.03.2022 21:34:00</t>
  </si>
  <si>
    <t>K-308 35-04-K00308_98948129_98948129</t>
  </si>
  <si>
    <t>20.03.2022 02:05:43</t>
  </si>
  <si>
    <t>20.03.2022 02:54:36</t>
  </si>
  <si>
    <t>GÖKÇEÖREN TR-3 45-77-M00032_B_56386069_56386069</t>
  </si>
  <si>
    <t>20.03.2022 13:43:43</t>
  </si>
  <si>
    <t>20.03.2022 14:38:34</t>
  </si>
  <si>
    <t>K-4141 35-01-K04141_911566384_911566384</t>
  </si>
  <si>
    <t>20.03.2022 20:28:07</t>
  </si>
  <si>
    <t>20.03.2022 22:09:44</t>
  </si>
  <si>
    <t>BAHRİ DUMAN SULAMA 35-26-M00495_956610361_956610361</t>
  </si>
  <si>
    <t>20.03.2022 12:37:45</t>
  </si>
  <si>
    <t>20.03.2022 17:44:23</t>
  </si>
  <si>
    <t>TR-50 35-15-M00050_DAĞITIM TRAFO TR-50 M01_66575232</t>
  </si>
  <si>
    <t>20.03.2022 10:00:00</t>
  </si>
  <si>
    <t>20.03.2022 16:56:55</t>
  </si>
  <si>
    <t>AŞAĞIÇOBANİSA TR-3 45-71-M00103_B_56384252_56384252</t>
  </si>
  <si>
    <t>20.03.2022 13:53:33</t>
  </si>
  <si>
    <t>20.03.2022 17:37:50</t>
  </si>
  <si>
    <t>20.03.2022 15:18:28</t>
  </si>
  <si>
    <t>20.03.2022 18:53:00</t>
  </si>
  <si>
    <t>K-3343 35-04-K03343_99531358_99531358</t>
  </si>
  <si>
    <t>20.03.2022 00:57:05</t>
  </si>
  <si>
    <t>20.03.2022 01:42:00</t>
  </si>
  <si>
    <t>DM-4/3 (HOLYWOOD ARKASI) 45-71-M00197_953208455_953208455</t>
  </si>
  <si>
    <t>20.03.2022 21:36:38</t>
  </si>
  <si>
    <t>21.03.2022 04:14:05</t>
  </si>
  <si>
    <t>ÇAMLICA KÖYÜ TR-1 45-71-M01596_953244055_953244055</t>
  </si>
  <si>
    <t>20.03.2022 13:09:32</t>
  </si>
  <si>
    <t>20.03.2022 14:42:18</t>
  </si>
  <si>
    <t>M-235 KAVAKDERE CEVİZALTI 35-14-M00235_956659752_956659752</t>
  </si>
  <si>
    <t>20.03.2022 14:04:58</t>
  </si>
  <si>
    <t>20.03.2022 16:20:25</t>
  </si>
  <si>
    <t>L-4 TEKKE 35-18-L00004_950436454_950436454</t>
  </si>
  <si>
    <t>20.03.2022 18:20:36</t>
  </si>
  <si>
    <t>20.03.2022 20:04:14</t>
  </si>
  <si>
    <t>TR-55 35-17-M00055_950313015_950313015</t>
  </si>
  <si>
    <t>20.03.2022 20:07:25</t>
  </si>
  <si>
    <t>20.03.2022 21:32:38</t>
  </si>
  <si>
    <t>HACIHALİLLER TR-1 KÖK 45-71-M00066_43141095_56393389_56393389</t>
  </si>
  <si>
    <t>20.03.2022 17:25:09</t>
  </si>
  <si>
    <t>20.03.2022 18:51:10</t>
  </si>
  <si>
    <t>L-17 35-14-L00017_DIREK TIPI TRAFO HUCRESI H01_2097988</t>
  </si>
  <si>
    <t>20.03.2022 07:22:47</t>
  </si>
  <si>
    <t>20.03.2022 09:00:48</t>
  </si>
  <si>
    <t>20.03.2022 10:49:31</t>
  </si>
  <si>
    <t>20.03.2022 11:17:58</t>
  </si>
  <si>
    <t>TR-62 MUSTAFA BOZKURT GRB 35-15-M00062_48857536_56406814_56406814</t>
  </si>
  <si>
    <t>20.03.2022 10:50:33</t>
  </si>
  <si>
    <t>20.03.2022 11:46:22</t>
  </si>
  <si>
    <t>20.03.2022 01:15:32</t>
  </si>
  <si>
    <t>20.03.2022 02:08:29</t>
  </si>
  <si>
    <t>K-3600 35-01-K03600_912591020_912591020</t>
  </si>
  <si>
    <t>20.03.2022 21:54:58</t>
  </si>
  <si>
    <t>21.03.2022 00:23:44</t>
  </si>
  <si>
    <t>20.03.2022 18:22:02</t>
  </si>
  <si>
    <t>20.03.2022 19:01:28</t>
  </si>
  <si>
    <t>DM08/TR18 45-73-M00001_945675847_945675847</t>
  </si>
  <si>
    <t>20.03.2022 11:16:39</t>
  </si>
  <si>
    <t>20.03.2022 12:02:13</t>
  </si>
  <si>
    <t>TR-115 35-16-L00115_B_56397452_56397452</t>
  </si>
  <si>
    <t>20.03.2022 16:57:18</t>
  </si>
  <si>
    <t>20.03.2022 18:38:55</t>
  </si>
  <si>
    <t>OLGUNLAR TR-6 35-31-L00221_47890109_56391030_56391030</t>
  </si>
  <si>
    <t>20.03.2022 19:24:37</t>
  </si>
  <si>
    <t>20.03.2022 22:18:41</t>
  </si>
  <si>
    <t>SAGLIK TR-1 35-26-L00360_DIREK TIPI TRAFO HUCRESI H01_2039794</t>
  </si>
  <si>
    <t>20.03.2022 09:02:00</t>
  </si>
  <si>
    <t>20.03.2022 17:24:42</t>
  </si>
  <si>
    <t>ERENLER TR-1 45-75-M00088_B_56391323_56391323</t>
  </si>
  <si>
    <t>20.03.2022 13:57:38</t>
  </si>
  <si>
    <t>20.03.2022 15:20:21</t>
  </si>
  <si>
    <t>20.03.2022 17:39:12</t>
  </si>
  <si>
    <t>20.03.2022 17:39:52</t>
  </si>
  <si>
    <t>BİRGİ TR-25 (PAŞA ÇEŞMESİ) 35-15-L00278_A_56370731_56370731</t>
  </si>
  <si>
    <t>20.03.2022 10:00:22</t>
  </si>
  <si>
    <t>20.03.2022 11:18:12</t>
  </si>
  <si>
    <t>DOMİNOS KÖK 35-26-M00208_BEŞİKÇİOĞLU M03_65962967</t>
  </si>
  <si>
    <t>20.03.2022 22:04:42</t>
  </si>
  <si>
    <t>20.03.2022 23:11:48</t>
  </si>
  <si>
    <t>TR-34 35-27-M00034_TR-37 M05_82886846</t>
  </si>
  <si>
    <t>20.03.2022 08:55:00</t>
  </si>
  <si>
    <t>20.03.2022 11:11:07</t>
  </si>
  <si>
    <t>K-3693 35-10-K03693_97996420_97996420</t>
  </si>
  <si>
    <t>20.03.2022 11:22:46</t>
  </si>
  <si>
    <t>20.03.2022 12:05:24</t>
  </si>
  <si>
    <t>20.03.2022 04:48:54</t>
  </si>
  <si>
    <t>20.03.2022 07:17:40</t>
  </si>
  <si>
    <t>TR-2/26 (ARABACILAR) 45-83-L00026_TR-28 L05_2089498</t>
  </si>
  <si>
    <t>20.03.2022 10:33:00</t>
  </si>
  <si>
    <t>20.03.2022 17:49:12</t>
  </si>
  <si>
    <t>TR-111 ZEYTİNALANI 35-19-L00111_956667176_956667176</t>
  </si>
  <si>
    <t>20.03.2022 09:54:52</t>
  </si>
  <si>
    <t>20.03.2022 10:28:47</t>
  </si>
  <si>
    <t>DEMİRKÖPRÜ TM 45-78-A00005_HatBaşıAyırıcı_53139700 M05_53139700</t>
  </si>
  <si>
    <t>20.03.2022 16:07:00</t>
  </si>
  <si>
    <t>20.03.2022 19:20:41</t>
  </si>
  <si>
    <t>TR-129 35-19-L00129_8554589_56376639_56376639</t>
  </si>
  <si>
    <t>20.03.2022 15:37:40</t>
  </si>
  <si>
    <t>20.03.2022 17:03:05</t>
  </si>
  <si>
    <t>20.03.2022 10:14:20</t>
  </si>
  <si>
    <t>20.03.2022 10:54:55</t>
  </si>
  <si>
    <t>MURADİYE TR-5(BELEDİYE KABİN) 45-71-M00194_953239449_953239449</t>
  </si>
  <si>
    <t>20.03.2022 14:15:31</t>
  </si>
  <si>
    <t>20.03.2022 15:29:45</t>
  </si>
  <si>
    <t>VELİLER KÖK 35-31-L00116_SAÇLI TR-1 L01_2337020</t>
  </si>
  <si>
    <t>20.03.2022 02:12:26</t>
  </si>
  <si>
    <t>20.03.2022 04:05:01</t>
  </si>
  <si>
    <t>TR-81 35-17-M00081__65452457_65452457</t>
  </si>
  <si>
    <t>20.03.2022 17:30:49</t>
  </si>
  <si>
    <t>20.03.2022 18:38:51</t>
  </si>
  <si>
    <t>GÜLBAHÇE TR-1 45-71-M00184_ÜÇPINAR DM M02_72255574</t>
  </si>
  <si>
    <t>20.03.2022 23:07:54</t>
  </si>
  <si>
    <t>21.03.2022 03:45:48</t>
  </si>
  <si>
    <t>UZUNKÖY TR-2 35-31-L00143_47827445_56389534_56389534</t>
  </si>
  <si>
    <t>20.03.2022 11:46:52</t>
  </si>
  <si>
    <t>20.03.2022 15:35:10</t>
  </si>
  <si>
    <t>20.03.2022 09:07:15</t>
  </si>
  <si>
    <t>20.03.2022 18:13:04</t>
  </si>
  <si>
    <t>ÖZBEK TR-1 35-19-M00231_956673089_956673089</t>
  </si>
  <si>
    <t>20.03.2022 22:42:53</t>
  </si>
  <si>
    <t>20.03.2022 23:59:16</t>
  </si>
  <si>
    <t>M-683 TRT 35-04-M00683Ö_ M02_2305063</t>
  </si>
  <si>
    <t>20.03.2022 18:32:52</t>
  </si>
  <si>
    <t>20.03.2022 19:07:27</t>
  </si>
  <si>
    <t>20.03.2022 16:21:44</t>
  </si>
  <si>
    <t>20.03.2022 17:30:00</t>
  </si>
  <si>
    <t>HALİLBEYLİ GRUP SULAMA TR 35-27-M00654_DIREK TIPI TRAFO HUCRESI H01_2053692</t>
  </si>
  <si>
    <t>20.03.2022 15:09:01</t>
  </si>
  <si>
    <t>20.03.2022 15:22:03</t>
  </si>
  <si>
    <t>HASKÖY TR-1 35-20-L00206_DIREK TIPI TRAFO HUCRESI H01_2039156</t>
  </si>
  <si>
    <t>20.03.2022 11:00:50</t>
  </si>
  <si>
    <t>20.03.2022 12:57:54</t>
  </si>
  <si>
    <t>L-289 DEMET AKBAĞ TRAFO 35-18-L00289_950447656_950447656</t>
  </si>
  <si>
    <t>20.03.2022 17:45:34</t>
  </si>
  <si>
    <t>20.03.2022 19:54:27</t>
  </si>
  <si>
    <t>DM-14/3A 45-71-M02249_C C02B_73719701</t>
  </si>
  <si>
    <t>20.03.2022 14:23:24</t>
  </si>
  <si>
    <t>20.03.2022 16:21:54</t>
  </si>
  <si>
    <t>MURADİYE DM-4 45-71-M00190_B_56389334_56389334</t>
  </si>
  <si>
    <t>20.03.2022 08:06:36</t>
  </si>
  <si>
    <t>20.03.2022 09:09:56</t>
  </si>
  <si>
    <t>K-2011 35-08-K02011_97633855_97633855</t>
  </si>
  <si>
    <t>20.03.2022 11:46:55</t>
  </si>
  <si>
    <t>20.03.2022 15:41:28</t>
  </si>
  <si>
    <t>BAĞARASI TR-12 35-23-M00181_35-23-M00181_2367833</t>
  </si>
  <si>
    <t>20.03.2022 12:41:17</t>
  </si>
  <si>
    <t>20.03.2022 13:26:00</t>
  </si>
  <si>
    <t>K-4357 35-02-K04357_99881448_99881448</t>
  </si>
  <si>
    <t>20.03.2022 19:36:17</t>
  </si>
  <si>
    <t>20.03.2022 20:35:29</t>
  </si>
  <si>
    <t>K-3265 35-04-K03265_99904673_99904673</t>
  </si>
  <si>
    <t>20.03.2022 09:08:12</t>
  </si>
  <si>
    <t>20.03.2022 10:31:21</t>
  </si>
  <si>
    <t>L-12 BALLI KUYU 35-14-L00012_95001411012_95001411012</t>
  </si>
  <si>
    <t>20.03.2022 13:36:00</t>
  </si>
  <si>
    <t>20.03.2022 17:33:44</t>
  </si>
  <si>
    <t>K-3453 35-08-K03453_99174593_99174593</t>
  </si>
  <si>
    <t>20.03.2022 00:07:18</t>
  </si>
  <si>
    <t>20.03.2022 01:21:36</t>
  </si>
  <si>
    <t>DM-4/19 45-71-M00203_953208458_953208458</t>
  </si>
  <si>
    <t>20.03.2022 18:15:00</t>
  </si>
  <si>
    <t>20.03.2022 21:10:57</t>
  </si>
  <si>
    <t>AVŞAR İM 45-83-A00002_H KOLU L10_81661205</t>
  </si>
  <si>
    <t>20.03.2022 18:27:14</t>
  </si>
  <si>
    <t>20.03.2022 19:08:21</t>
  </si>
  <si>
    <t>SELİMŞAHLAR TR-3 45-71-M01297_45-71-M01297_2358179</t>
  </si>
  <si>
    <t>20.03.2022 22:16:04</t>
  </si>
  <si>
    <t>21.03.2022 04:52:26</t>
  </si>
  <si>
    <t>TR-38 35-13-L00038_35-13-L00038_2351259</t>
  </si>
  <si>
    <t>20.03.2022 09:55:01</t>
  </si>
  <si>
    <t>20.03.2022 11:18:30</t>
  </si>
  <si>
    <t>KABAZLI TR-4 45-78-M00678_45-78-M00678_2352421</t>
  </si>
  <si>
    <t>21.03.2022 01:51:28</t>
  </si>
  <si>
    <t>21.03.2022 03:17:14</t>
  </si>
  <si>
    <t>21.03.2022 02:25:46</t>
  </si>
  <si>
    <t>21.03.2022 03:48:55</t>
  </si>
  <si>
    <t>DERBENTALTI TARIMSAL SULAMA TR-2 45-83-M00576_45-83-M00576_2348528</t>
  </si>
  <si>
    <t>21.03.2022 03:18:06</t>
  </si>
  <si>
    <t>21.03.2022 04:30:51</t>
  </si>
  <si>
    <t>21.03.2022 06:47:42</t>
  </si>
  <si>
    <t>21.03.2022 13:09:41</t>
  </si>
  <si>
    <t>KARABURÇ TR-5 DURSUN BEY 35-31-L00264_47945859_56398857_56398857</t>
  </si>
  <si>
    <t>21.03.2022 06:51:06</t>
  </si>
  <si>
    <t>21.03.2022 07:30:17</t>
  </si>
  <si>
    <t>21.03.2022 07:05:25</t>
  </si>
  <si>
    <t>21.03.2022 07:55:11</t>
  </si>
  <si>
    <t>K-967 35-02-K00967_C_56366030_56366030</t>
  </si>
  <si>
    <t>21.03.2022 07:38:54</t>
  </si>
  <si>
    <t>21.03.2022 08:36:29</t>
  </si>
  <si>
    <t>DEMİRKÖPRÜ TM 45-78-A00005_HatBaşıAyırıcı_53139734 M05_53139734</t>
  </si>
  <si>
    <t>21.03.2022 07:52:27</t>
  </si>
  <si>
    <t>21.03.2022 10:07:35</t>
  </si>
  <si>
    <t>GÜLBAHÇE TR-1 45-71-M00184_HatBaşıAyırıcı_53134547 M03_53134547</t>
  </si>
  <si>
    <t>21.03.2022 07:56:05</t>
  </si>
  <si>
    <t>21.03.2022 18:42:11</t>
  </si>
  <si>
    <t>K-652 35-01-K00652_B_56358154_56358154</t>
  </si>
  <si>
    <t>21.03.2022 08:02:56</t>
  </si>
  <si>
    <t>21.03.2022 10:22:07</t>
  </si>
  <si>
    <t>K-783 35-01-K00783_A A02b_5927197</t>
  </si>
  <si>
    <t>21.03.2022 08:07:05</t>
  </si>
  <si>
    <t>21.03.2022 09:26:15</t>
  </si>
  <si>
    <t>ASARLIK TR-20 35-28-M00170_953385135_953385135</t>
  </si>
  <si>
    <t>21.03.2022 08:08:37</t>
  </si>
  <si>
    <t>21.03.2022 09:02:23</t>
  </si>
  <si>
    <t>PANORAMA EVLERİ 35-21-L00039__72410623_72410623</t>
  </si>
  <si>
    <t>21.03.2022 08:13:11</t>
  </si>
  <si>
    <t>21.03.2022 10:50:00</t>
  </si>
  <si>
    <t>PINARLI KÖK 35-20-M00085_TR-4 - TR-5 M04_72358872</t>
  </si>
  <si>
    <t>21.03.2022 08:24:30</t>
  </si>
  <si>
    <t>21.03.2022 08:44:21</t>
  </si>
  <si>
    <t>K-1127 35-03-K01127_910738775_910738775</t>
  </si>
  <si>
    <t>21.03.2022 08:35:38</t>
  </si>
  <si>
    <t>21.03.2022 09:37:53</t>
  </si>
  <si>
    <t>GÜZELKÖY TR 45-71-M00984_44426466_56387834_56387834</t>
  </si>
  <si>
    <t>21.03.2022 08:48:26</t>
  </si>
  <si>
    <t>21.03.2022 16:06:03</t>
  </si>
  <si>
    <t>21.03.2022 09:00:20</t>
  </si>
  <si>
    <t>21.03.2022 13:01:14</t>
  </si>
  <si>
    <t>SOMA A SANTRALİ İM/DM 45-82-A00001_MADEN L16_2091662</t>
  </si>
  <si>
    <t>21.03.2022 09:01:26</t>
  </si>
  <si>
    <t>21.03.2022 10:19:19</t>
  </si>
  <si>
    <t>K-344 35-01-K00344_910367019_910367019</t>
  </si>
  <si>
    <t>21.03.2022 09:02:38</t>
  </si>
  <si>
    <t>21.03.2022 10:00:24</t>
  </si>
  <si>
    <t>YENİKÖY-1 35-26-L00140_6562371_56359611_56359611</t>
  </si>
  <si>
    <t>21.03.2022 08:59:18</t>
  </si>
  <si>
    <t>21.03.2022 09:44:21</t>
  </si>
  <si>
    <t>BİRGİ KÖK 35-19-M00041_KÖYLER M03_72152144</t>
  </si>
  <si>
    <t>21.03.2022 09:08:15</t>
  </si>
  <si>
    <t>21.03.2022 13:45:16</t>
  </si>
  <si>
    <t>BİRGİ TR-13 35-15-L00268_35-15-L00268_2352528</t>
  </si>
  <si>
    <t>21.03.2022 09:08:30</t>
  </si>
  <si>
    <t>21.03.2022 17:47:31</t>
  </si>
  <si>
    <t>KURTLAR KÖYÜ TR-1 45-86-M00099_45-86-M00099_2358449</t>
  </si>
  <si>
    <t>21.03.2022 09:08:58</t>
  </si>
  <si>
    <t>21.03.2022 16:47:19</t>
  </si>
  <si>
    <t>21.03.2022 09:12:33</t>
  </si>
  <si>
    <t>21.03.2022 09:19:15</t>
  </si>
  <si>
    <t>_A_56387962_56387962</t>
  </si>
  <si>
    <t>21.03.2022 09:13:46</t>
  </si>
  <si>
    <t>21.03.2022 15:12:38</t>
  </si>
  <si>
    <t>21.03.2022 09:13:53</t>
  </si>
  <si>
    <t>21.03.2022 18:03:45</t>
  </si>
  <si>
    <t>ÇIRPI İM 35-20-A00002_ARIKBAŞI L12_2054987</t>
  </si>
  <si>
    <t>21.03.2022 09:17:34</t>
  </si>
  <si>
    <t>21.03.2022 10:36:42</t>
  </si>
  <si>
    <t>21.03.2022 09:18:26</t>
  </si>
  <si>
    <t>21.03.2022 17:31:23</t>
  </si>
  <si>
    <t>L-298 35-18-L00298_950458856_950458856</t>
  </si>
  <si>
    <t>21.03.2022 09:20:19</t>
  </si>
  <si>
    <t>21.03.2022 10:04:24</t>
  </si>
  <si>
    <t>21.03.2022 09:15:34</t>
  </si>
  <si>
    <t>21.03.2022 18:36:22</t>
  </si>
  <si>
    <t>TR-19 35-27-M00019_DAĞITIM TRAFO TR-19 M05_66136571</t>
  </si>
  <si>
    <t>21.03.2022 09:26:10</t>
  </si>
  <si>
    <t>21.03.2022 11:18:06</t>
  </si>
  <si>
    <t>TR-175 45-78-L00175_45-78-L00175_2376999</t>
  </si>
  <si>
    <t>21.03.2022 09:26:17</t>
  </si>
  <si>
    <t>21.03.2022 11:03:22</t>
  </si>
  <si>
    <t>KARADOĞAN BENZİNLİK YANI TR-2 35-15-L00143_B_56372465_56372465</t>
  </si>
  <si>
    <t>21.03.2022 09:20:50</t>
  </si>
  <si>
    <t>21.03.2022 11:15:10</t>
  </si>
  <si>
    <t>21.03.2022 09:28:36</t>
  </si>
  <si>
    <t>21.03.2022 11:05:28</t>
  </si>
  <si>
    <t>TR-54 35-30-L00054_43005701_56367236_56367236</t>
  </si>
  <si>
    <t>21.03.2022 09:29:54</t>
  </si>
  <si>
    <t>21.03.2022 11:12:09</t>
  </si>
  <si>
    <t>K-3555 35-01-K03555_910551631_910551631</t>
  </si>
  <si>
    <t>21.03.2022 09:32:56</t>
  </si>
  <si>
    <t>21.03.2022 10:38:30</t>
  </si>
  <si>
    <t>ÖZPINAR TR-1 45-79-M00224_DIREK TIPI TRAFO HUCRESI H01_2072638</t>
  </si>
  <si>
    <t>21.03.2022 09:35:48</t>
  </si>
  <si>
    <t>21.03.2022 17:07:17</t>
  </si>
  <si>
    <t>_A_56401076_56401076</t>
  </si>
  <si>
    <t>21.03.2022 09:38:42</t>
  </si>
  <si>
    <t>21.03.2022 13:53:48</t>
  </si>
  <si>
    <t>MENEMEN TR-80 35-28-L00080_35-28-L00080_66569025</t>
  </si>
  <si>
    <t>21.03.2022 09:39:01</t>
  </si>
  <si>
    <t>21.03.2022 11:23:17</t>
  </si>
  <si>
    <t>21.03.2022 09:40:32</t>
  </si>
  <si>
    <t>21.03.2022 17:16:26</t>
  </si>
  <si>
    <t>SÖĞÜTÖREN TR-1 35-20-L00347_6640840_56360392_56360392</t>
  </si>
  <si>
    <t>21.03.2022 09:34:52</t>
  </si>
  <si>
    <t>21.03.2022 12:05:53</t>
  </si>
  <si>
    <t>DM-16 45-71-M00309_953244759_953244759</t>
  </si>
  <si>
    <t>21.03.2022 09:43:25</t>
  </si>
  <si>
    <t>21.03.2022 10:44:45</t>
  </si>
  <si>
    <t>TR-140 35-16-L00140_35-16-L00140_2347419</t>
  </si>
  <si>
    <t>21.03.2022 09:41:04</t>
  </si>
  <si>
    <t>21.03.2022 12:47:09</t>
  </si>
  <si>
    <t>Y. YAZAR SULAMA GRUBU TR 35-27-M00528_95000563866_95000563866</t>
  </si>
  <si>
    <t>21.03.2022 09:48:17</t>
  </si>
  <si>
    <t>21.03.2022 11:38:55</t>
  </si>
  <si>
    <t>ARPALIK KÖK 45-83-M00137_ÇAMPINAR TARIMSAL SULAMA - TR-6 M06_72124446</t>
  </si>
  <si>
    <t>21.03.2022 09:30:14</t>
  </si>
  <si>
    <t>21.03.2022 11:49:50</t>
  </si>
  <si>
    <t>M-2475(YATIRIM REZERVE) 35-02-M02475_B B2B_5813294</t>
  </si>
  <si>
    <t>21.03.2022 09:58:47</t>
  </si>
  <si>
    <t>21.03.2022 11:26:48</t>
  </si>
  <si>
    <t>K-3872 35-04-K03872_99649364_99649364</t>
  </si>
  <si>
    <t>21.03.2022 10:00:22</t>
  </si>
  <si>
    <t>21.03.2022 13:06:53</t>
  </si>
  <si>
    <t>21.03.2022 10:05:54</t>
  </si>
  <si>
    <t>21.03.2022 11:03:34</t>
  </si>
  <si>
    <t>KIRKAĞAÇ TR-6 45-76-M00006_TR-7 M03_58212133</t>
  </si>
  <si>
    <t>21.03.2022 10:08:00</t>
  </si>
  <si>
    <t>21.03.2022 17:21:04</t>
  </si>
  <si>
    <t>_95001197607_95001197607</t>
  </si>
  <si>
    <t>21.03.2022 10:12:27</t>
  </si>
  <si>
    <t>21.03.2022 11:13:22</t>
  </si>
  <si>
    <t>PAŞATIMARI TARIMSAL SULAMA TR-5 45-83-M00247_48140610_56396318_56396318</t>
  </si>
  <si>
    <t>21.03.2022 09:59:12</t>
  </si>
  <si>
    <t>21.03.2022 11:21:33</t>
  </si>
  <si>
    <t>MEHMET EMENGEN VE ARKADAŞLARI TR 35-24-M00191_DIREK TIPI TRAFO HUCRESI H01_2040664</t>
  </si>
  <si>
    <t>21.03.2022 10:20:41</t>
  </si>
  <si>
    <t>21.03.2022 11:53:12</t>
  </si>
  <si>
    <t>ÇIPLAK KÖK 35-29-M00126_HatBaşıAyırıcı_53133354 M09_53133354</t>
  </si>
  <si>
    <t>21.03.2022 10:23:56</t>
  </si>
  <si>
    <t>21.03.2022 15:33:27</t>
  </si>
  <si>
    <t>YENİŞEHİR TR-3 35-31-L00113_47863298_65499055_65499055</t>
  </si>
  <si>
    <t>21.03.2022 10:26:46</t>
  </si>
  <si>
    <t>21.03.2022 12:18:50</t>
  </si>
  <si>
    <t>M-319 35-02-M00319_99717039_99717039</t>
  </si>
  <si>
    <t>21.03.2022 10:26:26</t>
  </si>
  <si>
    <t>21.03.2022 11:10:57</t>
  </si>
  <si>
    <t>K-1506 35-03-K01506_D d8b_5786190</t>
  </si>
  <si>
    <t>21.03.2022 10:37:16</t>
  </si>
  <si>
    <t>21.03.2022 12:40:40</t>
  </si>
  <si>
    <t>K-4438 35-09-K04438_B b1b_5861941</t>
  </si>
  <si>
    <t>21.03.2022 10:37:05</t>
  </si>
  <si>
    <t>21.03.2022 17:29:35</t>
  </si>
  <si>
    <t>M-657 35-17-M00657_HatBaşıAyırıcı_72823569 M03_72823569</t>
  </si>
  <si>
    <t>21.03.2022 11:04:36</t>
  </si>
  <si>
    <t>21.03.2022 11:53:08</t>
  </si>
  <si>
    <t>AKKOYUNLU TR-3 35-29-L00692_B_56360173_56360173</t>
  </si>
  <si>
    <t>21.03.2022 11:04:42</t>
  </si>
  <si>
    <t>21.03.2022 14:12:58</t>
  </si>
  <si>
    <t>TİRKEŞ TR-2 45-80-M00123_956566812_956566812</t>
  </si>
  <si>
    <t>21.03.2022 11:12:20</t>
  </si>
  <si>
    <t>21.03.2022 13:02:23</t>
  </si>
  <si>
    <t>K-510 35-01-K00510_911133476_911133476</t>
  </si>
  <si>
    <t>21.03.2022 11:10:30</t>
  </si>
  <si>
    <t>21.03.2022 19:11:57</t>
  </si>
  <si>
    <t>K-1147 35-03-K01147_910200036_910200036</t>
  </si>
  <si>
    <t>21.03.2022 11:16:47</t>
  </si>
  <si>
    <t>21.03.2022 19:13:30</t>
  </si>
  <si>
    <t>21.03.2022 11:17:17</t>
  </si>
  <si>
    <t>21.03.2022 11:53:42</t>
  </si>
  <si>
    <t>M-2079 35-01-M02079_B D2_49443048</t>
  </si>
  <si>
    <t>21.03.2022 11:23:54</t>
  </si>
  <si>
    <t>21.03.2022 14:03:52</t>
  </si>
  <si>
    <t>L-243 35-18-L00243_9139370_56380784_56380784</t>
  </si>
  <si>
    <t>21.03.2022 08:59:00</t>
  </si>
  <si>
    <t>21.03.2022 15:46:00</t>
  </si>
  <si>
    <t>TR-13 35-31-L00013_956593700_956593700</t>
  </si>
  <si>
    <t>21.03.2022 11:26:27</t>
  </si>
  <si>
    <t>21.03.2022 12:30:07</t>
  </si>
  <si>
    <t>K-4130 35-04-K04130_99699380_99699380</t>
  </si>
  <si>
    <t>21.03.2022 11:30:10</t>
  </si>
  <si>
    <t>21.03.2022 17:22:49</t>
  </si>
  <si>
    <t>TR-26 35-22-M00026_95000056572_95000056572</t>
  </si>
  <si>
    <t>21.03.2022 11:29:42</t>
  </si>
  <si>
    <t>21.03.2022 12:14:11</t>
  </si>
  <si>
    <t>K-1371 35-04-K01371_99580347_99580347</t>
  </si>
  <si>
    <t>21.03.2022 11:30:27</t>
  </si>
  <si>
    <t>21.03.2022 13:05:22</t>
  </si>
  <si>
    <t>BAĞLARBAŞI TR-4 35-15-L00881__72373582_72373582</t>
  </si>
  <si>
    <t>21.03.2022 11:35:00</t>
  </si>
  <si>
    <t>21.03.2022 14:28:05</t>
  </si>
  <si>
    <t>ALAŞEHİR TR-54 45-73-M00054_945681674_945681674</t>
  </si>
  <si>
    <t>21.03.2022 11:41:38</t>
  </si>
  <si>
    <t>21.03.2022 14:15:52</t>
  </si>
  <si>
    <t>DM-14/22 45-71-M00545_45089886_56402410_56402410</t>
  </si>
  <si>
    <t>21.03.2022 11:43:20</t>
  </si>
  <si>
    <t>21.03.2022 13:20:27</t>
  </si>
  <si>
    <t>DAĞKIZILCA-1 35-26-M00499_956610126_956610126</t>
  </si>
  <si>
    <t>21.03.2022 11:40:56</t>
  </si>
  <si>
    <t>21.03.2022 12:50:56</t>
  </si>
  <si>
    <t>K-483 35-01-K00483_910867610_910867610</t>
  </si>
  <si>
    <t>21.03.2022 11:41:32</t>
  </si>
  <si>
    <t>21.03.2022 13:41:09</t>
  </si>
  <si>
    <t>DM-25/17 45-71-M00049_953245090_953245090</t>
  </si>
  <si>
    <t>21.03.2022 11:46:36</t>
  </si>
  <si>
    <t>21.03.2022 15:01:18</t>
  </si>
  <si>
    <t>21.03.2022 11:48:01</t>
  </si>
  <si>
    <t>21.03.2022 12:35:29</t>
  </si>
  <si>
    <t>K-2312 35-03-K02312_D_56355632_56355632</t>
  </si>
  <si>
    <t>21.03.2022 11:57:32</t>
  </si>
  <si>
    <t>21.03.2022 15:55:30</t>
  </si>
  <si>
    <t>BAĞARASI TR-12 35-23-M00181_964537331_964537331</t>
  </si>
  <si>
    <t>21.03.2022 12:02:07</t>
  </si>
  <si>
    <t>21.03.2022 15:41:21</t>
  </si>
  <si>
    <t>TR-21 TARIMSAL SULAMA 45-80-M01021_45-80-M01021_2351103</t>
  </si>
  <si>
    <t>21.03.2022 12:08:54</t>
  </si>
  <si>
    <t>21.03.2022 13:54:40</t>
  </si>
  <si>
    <t>TR-55 35-22-M00055_35-22-M00055_2358517</t>
  </si>
  <si>
    <t>21.03.2022 12:09:34</t>
  </si>
  <si>
    <t>21.03.2022 12:32:28</t>
  </si>
  <si>
    <t>21.03.2022 12:08:15</t>
  </si>
  <si>
    <t>21.03.2022 16:13:00</t>
  </si>
  <si>
    <t>K-3927 35-08-K03927_99616784_99616784</t>
  </si>
  <si>
    <t>21.03.2022 12:26:14</t>
  </si>
  <si>
    <t>21.03.2022 16:36:49</t>
  </si>
  <si>
    <t>MURADİYE TR-2/B (23 NİSAN PARKI) 45-71-M01852_95000091730_95000091730</t>
  </si>
  <si>
    <t>21.03.2022 12:31:20</t>
  </si>
  <si>
    <t>21.03.2022 13:36:03</t>
  </si>
  <si>
    <t>L-278 35-18-L00278_950467720_950467720</t>
  </si>
  <si>
    <t>21.03.2022 12:36:13</t>
  </si>
  <si>
    <t>21.03.2022 13:05:25</t>
  </si>
  <si>
    <t>M-1520 35-03-M01520_910224358_910224358</t>
  </si>
  <si>
    <t>21.03.2022 12:36:54</t>
  </si>
  <si>
    <t>21.03.2022 14:23:43</t>
  </si>
  <si>
    <t>21.03.2022 12:44:41</t>
  </si>
  <si>
    <t>21.03.2022 14:11:04</t>
  </si>
  <si>
    <t>21.03.2022 12:45:56</t>
  </si>
  <si>
    <t>21.03.2022 13:41:19</t>
  </si>
  <si>
    <t>İMBAT SİTESİ TR-3 35-19-M00262_956692845_956692845</t>
  </si>
  <si>
    <t>21.03.2022 12:48:36</t>
  </si>
  <si>
    <t>21.03.2022 14:50:20</t>
  </si>
  <si>
    <t>K-4042 35-02-K04042_910526694_910526694</t>
  </si>
  <si>
    <t>21.03.2022 12:56:23</t>
  </si>
  <si>
    <t>21.03.2022 17:56:49</t>
  </si>
  <si>
    <t>MESLEK LİSESİ TR 45-83-L00167_955143991_955143991</t>
  </si>
  <si>
    <t>21.03.2022 12:52:31</t>
  </si>
  <si>
    <t>21.03.2022 15:45:05</t>
  </si>
  <si>
    <t>21.03.2022 12:57:42</t>
  </si>
  <si>
    <t>21.03.2022 14:10:34</t>
  </si>
  <si>
    <t>L-379 35-18-L00379_950438942_950438942</t>
  </si>
  <si>
    <t>21.03.2022 12:58:26</t>
  </si>
  <si>
    <t>21.03.2022 16:20:51</t>
  </si>
  <si>
    <t>SOMA TR-27/2 45-82-M00122_945523344_945523344</t>
  </si>
  <si>
    <t>21.03.2022 13:00:21</t>
  </si>
  <si>
    <t>21.03.2022 13:25:49</t>
  </si>
  <si>
    <t>TOYGAR KÖK 45-73-M00166_TOYGAR ÇIKIŞ M01_66715045</t>
  </si>
  <si>
    <t>21.03.2022 13:06:34</t>
  </si>
  <si>
    <t>21.03.2022 13:07:44</t>
  </si>
  <si>
    <t>ÇÖMLEKÇİ TR-6/A 35-31-L00466_ H_61232343</t>
  </si>
  <si>
    <t>21.03.2022 13:07:20</t>
  </si>
  <si>
    <t>21.03.2022 13:22:45</t>
  </si>
  <si>
    <t>KÖSELER TR-1 35-24-M00100_955228105_955228105</t>
  </si>
  <si>
    <t>21.03.2022 12:59:18</t>
  </si>
  <si>
    <t>K-793 35-01-K00793_910952706_910952706</t>
  </si>
  <si>
    <t>21.03.2022 13:07:28</t>
  </si>
  <si>
    <t>21.03.2022 16:36:35</t>
  </si>
  <si>
    <t>21.03.2022 13:07:46</t>
  </si>
  <si>
    <t>21.03.2022 16:35:55</t>
  </si>
  <si>
    <t>K-2400 35-02-K02400_913394975_913394975</t>
  </si>
  <si>
    <t>21.03.2022 13:14:29</t>
  </si>
  <si>
    <t>21.03.2022 14:29:35</t>
  </si>
  <si>
    <t>TR-1/53 45-72-M00053__83599893_83599893</t>
  </si>
  <si>
    <t>21.03.2022 13:20:04</t>
  </si>
  <si>
    <t>21.03.2022 14:38:06</t>
  </si>
  <si>
    <t>M-320 35-02-M00320_99978788_99978788</t>
  </si>
  <si>
    <t>21.03.2022 13:17:09</t>
  </si>
  <si>
    <t>21.03.2022 16:52:46</t>
  </si>
  <si>
    <t>K-3204 35-04-K03204_99230102_99230102</t>
  </si>
  <si>
    <t>21.03.2022 13:27:16</t>
  </si>
  <si>
    <t>21.03.2022 14:14:48</t>
  </si>
  <si>
    <t>M-11 GERMİYAN 35-18-M00011_950442104_950442104</t>
  </si>
  <si>
    <t>21.03.2022 13:21:03</t>
  </si>
  <si>
    <t>21.03.2022 14:52:12</t>
  </si>
  <si>
    <t>TR-127 35-16-L00127_35-16-L00127_2347076</t>
  </si>
  <si>
    <t>21.03.2022 13:33:00</t>
  </si>
  <si>
    <t>21.03.2022 17:44:39</t>
  </si>
  <si>
    <t>L-306 35-18-L00306_950446767_950446767</t>
  </si>
  <si>
    <t>21.03.2022 13:46:19</t>
  </si>
  <si>
    <t>21.03.2022 18:12:45</t>
  </si>
  <si>
    <t>TR-112 ZEYTİNALANI 35-19-L00112_956662758_956662758</t>
  </si>
  <si>
    <t>21.03.2022 13:48:38</t>
  </si>
  <si>
    <t>21.03.2022 15:09:55</t>
  </si>
  <si>
    <t>HARTA TR-1 45-76-M00087_955253037_955253037</t>
  </si>
  <si>
    <t>21.03.2022 13:46:40</t>
  </si>
  <si>
    <t>21.03.2022 14:19:45</t>
  </si>
  <si>
    <t>LOKMANKUYU KÖK 35-15-L00903_48738062_56373084_56373084</t>
  </si>
  <si>
    <t>21.03.2022 14:02:40</t>
  </si>
  <si>
    <t>21.03.2022 14:47:34</t>
  </si>
  <si>
    <t>M-3336 35-04-M03336_A_56369233_56369233</t>
  </si>
  <si>
    <t>21.03.2022 18:00:51</t>
  </si>
  <si>
    <t>21.03.2022 20:05:07</t>
  </si>
  <si>
    <t>KAYMAKÇI TR-18 35-15-M00252_950396754_950396754</t>
  </si>
  <si>
    <t>21.03.2022 18:04:00</t>
  </si>
  <si>
    <t>21.03.2022 19:27:57</t>
  </si>
  <si>
    <t>TR-110 35-16-L00110_35-16-L00110_2347492</t>
  </si>
  <si>
    <t>21.03.2022 18:10:40</t>
  </si>
  <si>
    <t>21.03.2022 19:05:04</t>
  </si>
  <si>
    <t>YAKACIK TR-3 35-20-L00240_10383109_56374260_56374260</t>
  </si>
  <si>
    <t>21.03.2022 18:02:52</t>
  </si>
  <si>
    <t>21.03.2022 19:17:38</t>
  </si>
  <si>
    <t>TİRE DM2/6 35-29-L00025_48395158_56354341_56354341</t>
  </si>
  <si>
    <t>21.03.2022 18:16:20</t>
  </si>
  <si>
    <t>21.03.2022 19:11:20</t>
  </si>
  <si>
    <t>ÇANDARLI TR-11(CANKENT1) 35-30-M00011_C_56367287_56367287</t>
  </si>
  <si>
    <t>21.03.2022 18:17:07</t>
  </si>
  <si>
    <t>21.03.2022 19:57:49</t>
  </si>
  <si>
    <t>ÇAKALTEPE TR-7 35-22-M00794_A_56407175_56407175</t>
  </si>
  <si>
    <t>21.03.2022 18:23:48</t>
  </si>
  <si>
    <t>21.03.2022 19:14:58</t>
  </si>
  <si>
    <t>TR-2/102 45-83-L00102_955153470_955153470</t>
  </si>
  <si>
    <t>21.03.2022 17:53:41</t>
  </si>
  <si>
    <t>21.03.2022 19:48:47</t>
  </si>
  <si>
    <t>BEKİRLER TR-2 45-72-L00358_A_56390000_56390000</t>
  </si>
  <si>
    <t>21.03.2022 18:35:24</t>
  </si>
  <si>
    <t>21.03.2022 21:40:12</t>
  </si>
  <si>
    <t>BOZARMUT TR-1 45-82-M00350_945518335_945518335</t>
  </si>
  <si>
    <t>21.03.2022 18:39:07</t>
  </si>
  <si>
    <t>21.03.2022 20:32:08</t>
  </si>
  <si>
    <t>SOMA TR-19 45-82-M00019_945525299_945525299</t>
  </si>
  <si>
    <t>21.03.2022 18:42:54</t>
  </si>
  <si>
    <t>21.03.2022 19:45:27</t>
  </si>
  <si>
    <t>MORDOĞAN TR-25 35-21-L00153_B_56376057_56376057</t>
  </si>
  <si>
    <t>21.03.2022 18:41:35</t>
  </si>
  <si>
    <t>21.03.2022 20:27:19</t>
  </si>
  <si>
    <t>21.03.2022 18:41:04</t>
  </si>
  <si>
    <t>21.03.2022 19:38:06</t>
  </si>
  <si>
    <t>TOPÇAM SULAMA TR-10 35-16-M00203_47525117_56398446_56398446</t>
  </si>
  <si>
    <t>21.03.2022 18:45:37</t>
  </si>
  <si>
    <t>21.03.2022 20:39:24</t>
  </si>
  <si>
    <t>HALİLLER DAVULCULAR TR-11 35-31-L00192_47867602_56392736_56392736</t>
  </si>
  <si>
    <t>21.03.2022 18:44:29</t>
  </si>
  <si>
    <t>21.03.2022 19:42:19</t>
  </si>
  <si>
    <t>21.03.2022 18:48:55</t>
  </si>
  <si>
    <t>21.03.2022 19:34:34</t>
  </si>
  <si>
    <t>DM-17/03 HUZUREVİ 45-71-M00415_953223157_953223157</t>
  </si>
  <si>
    <t>21.03.2022 18:38:41</t>
  </si>
  <si>
    <t>21.03.2022 21:54:24</t>
  </si>
  <si>
    <t>DM02/TR07 45-73-M00063_B b1_45162156</t>
  </si>
  <si>
    <t>21.03.2022 18:53:43</t>
  </si>
  <si>
    <t>21.03.2022 20:50:41</t>
  </si>
  <si>
    <t>TR-1/3 45-72-M00003_956495233_956495233</t>
  </si>
  <si>
    <t>21.03.2022 19:01:05</t>
  </si>
  <si>
    <t>21.03.2022 19:34:31</t>
  </si>
  <si>
    <t>DAĞDERE TR-2 45-72-M00257_45-72-M00257_66324872</t>
  </si>
  <si>
    <t>21.03.2022 19:04:53</t>
  </si>
  <si>
    <t>21.03.2022 20:36:29</t>
  </si>
  <si>
    <t>21.03.2022 19:08:22</t>
  </si>
  <si>
    <t>21.03.2022 21:28:29</t>
  </si>
  <si>
    <t>KAPAKLI DM 45-72-M00309_HatBaşıAyırıcı_53140210 M06_53140210</t>
  </si>
  <si>
    <t>21.03.2022 19:13:10</t>
  </si>
  <si>
    <t>21.03.2022 20:48:44</t>
  </si>
  <si>
    <t>21.03.2022 19:43:01</t>
  </si>
  <si>
    <t>21.03.2022 20:24:56</t>
  </si>
  <si>
    <t>21.03.2022 19:38:48</t>
  </si>
  <si>
    <t>21.03.2022 20:30:21</t>
  </si>
  <si>
    <t>DÜZLEN TR-1 45-71-M01744_A_56388810_56388810</t>
  </si>
  <si>
    <t>21.03.2022 19:40:32</t>
  </si>
  <si>
    <t>22.03.2022 00:36:26</t>
  </si>
  <si>
    <t>GÜLENYAKA TURCUK TR-1 45-73-M00517_945650617_945650617</t>
  </si>
  <si>
    <t>21.03.2022 19:42:34</t>
  </si>
  <si>
    <t>21.03.2022 21:29:38</t>
  </si>
  <si>
    <t>DAMLACIK TR-3 35-27-M01157_914544344_914544344</t>
  </si>
  <si>
    <t>21.03.2022 19:41:48</t>
  </si>
  <si>
    <t>21.03.2022 21:17:57</t>
  </si>
  <si>
    <t>TR-1/8 45-72-M00008_C_56392295_56392295</t>
  </si>
  <si>
    <t>21.03.2022 19:46:32</t>
  </si>
  <si>
    <t>21.03.2022 20:25:10</t>
  </si>
  <si>
    <t>ÇIPLAK KÖK 35-29-M00126_YENİÇİFTLİK ENH M09_72189962</t>
  </si>
  <si>
    <t>21.03.2022 19:42:51</t>
  </si>
  <si>
    <t>21.03.2022 21:38:37</t>
  </si>
  <si>
    <t>DM-4/TR-2 35-13-L00057_946418294_946418294</t>
  </si>
  <si>
    <t>21.03.2022 19:33:30</t>
  </si>
  <si>
    <t>21.03.2022 21:52:51</t>
  </si>
  <si>
    <t>21.03.2022 19:49:00</t>
  </si>
  <si>
    <t>21.03.2022 21:54:00</t>
  </si>
  <si>
    <t>DUTLUCA TR-1 45-75-M00282_945611585_945611585</t>
  </si>
  <si>
    <t>21.03.2022 20:09:17</t>
  </si>
  <si>
    <t>21.03.2022 23:00:52</t>
  </si>
  <si>
    <t>HALİLAĞALAR TR-1 35-16-M00088_A_56399021_56399021</t>
  </si>
  <si>
    <t>21.03.2022 20:09:04</t>
  </si>
  <si>
    <t>21.03.2022 23:34:32</t>
  </si>
  <si>
    <t>EVCİLER TR-1 45-82-M00339_B_56389270_56389270</t>
  </si>
  <si>
    <t>21.03.2022 20:23:55</t>
  </si>
  <si>
    <t>21.03.2022 22:52:10</t>
  </si>
  <si>
    <t>ASARLIK TR-6 35-28-M00177_7246637_56364427_56364427</t>
  </si>
  <si>
    <t>21.03.2022 20:39:00</t>
  </si>
  <si>
    <t>21.03.2022 22:48:26</t>
  </si>
  <si>
    <t>TR-10 (M-710) 35-30-M00710_955296680_955296680</t>
  </si>
  <si>
    <t>21.03.2022 20:45:50</t>
  </si>
  <si>
    <t>21.03.2022 23:05:56</t>
  </si>
  <si>
    <t>TR-1/3 45-83-M00003_955176337_955176337</t>
  </si>
  <si>
    <t>21.03.2022 20:44:49</t>
  </si>
  <si>
    <t>21.03.2022 21:34:59</t>
  </si>
  <si>
    <t>21.03.2022 20:55:17</t>
  </si>
  <si>
    <t>21.03.2022 23:11:17</t>
  </si>
  <si>
    <t>K-4525 35-03-K04525_910116089_910116089</t>
  </si>
  <si>
    <t>21.03.2022 20:58:59</t>
  </si>
  <si>
    <t>21.03.2022 22:36:41</t>
  </si>
  <si>
    <t>TÜRKMENKÖY TR-1 45-73-M00327_D_56401403_56401403</t>
  </si>
  <si>
    <t>21.03.2022 20:56:06</t>
  </si>
  <si>
    <t>21.03.2022 23:26:52</t>
  </si>
  <si>
    <t>TR-1/2 45-72-M00002_A_56391218_56391218</t>
  </si>
  <si>
    <t>21.03.2022 21:23:07</t>
  </si>
  <si>
    <t>21.03.2022 22:06:23</t>
  </si>
  <si>
    <t>KIZILCAOVA TR-2 35-20-L00171_955192289_955192289</t>
  </si>
  <si>
    <t>21.03.2022 21:38:42</t>
  </si>
  <si>
    <t>21.03.2022 23:12:22</t>
  </si>
  <si>
    <t>ÇEŞMEBAŞI TR-2 45-71-M00609_43132879_56400297_56400297</t>
  </si>
  <si>
    <t>21.03.2022 21:44:40</t>
  </si>
  <si>
    <t>22.03.2022 02:11:55</t>
  </si>
  <si>
    <t>21.03.2022 21:50:10</t>
  </si>
  <si>
    <t>21.03.2022 22:52:57</t>
  </si>
  <si>
    <t>21.03.2022 21:51:19</t>
  </si>
  <si>
    <t>22.03.2022 00:09:05</t>
  </si>
  <si>
    <t>K-4152 35-01-K04152_911256962_911256962</t>
  </si>
  <si>
    <t>21.03.2022 21:56:06</t>
  </si>
  <si>
    <t>22.03.2022 00:25:57</t>
  </si>
  <si>
    <t>21.03.2022 21:57:17</t>
  </si>
  <si>
    <t>21.03.2022 22:45:16</t>
  </si>
  <si>
    <t>DM-3/19 35-19-M00019_956683031_956683031</t>
  </si>
  <si>
    <t>21.03.2022 22:16:12</t>
  </si>
  <si>
    <t>21.03.2022 23:31:47</t>
  </si>
  <si>
    <t>ÖRSELLİ KÖYÜ TR-1 45-71-M01685_DIREK TIPI TRAFO HUCRESI H01_2089358</t>
  </si>
  <si>
    <t>21.03.2022 22:14:46</t>
  </si>
  <si>
    <t>21.03.2022 23:49:15</t>
  </si>
  <si>
    <t>K-4230 35-03-K04230_910345330_910345330</t>
  </si>
  <si>
    <t>21.03.2022 22:28:04</t>
  </si>
  <si>
    <t>22.03.2022 01:48:41</t>
  </si>
  <si>
    <t>SART TR-4/A 45-78-M00169_953252651_953252651</t>
  </si>
  <si>
    <t>21.03.2022 23:16:11</t>
  </si>
  <si>
    <t>K-3341 35-02-K03341_99507477_99507477</t>
  </si>
  <si>
    <t>21.03.2022 22:48:00</t>
  </si>
  <si>
    <t>22.03.2022 00:26:03</t>
  </si>
  <si>
    <t>21.03.2022 22:57:14</t>
  </si>
  <si>
    <t>22.03.2022 00:07:54</t>
  </si>
  <si>
    <t>DEĞİRMENDERE TR-3 35-22-M00194_955282457_955282457</t>
  </si>
  <si>
    <t>21.03.2022 23:27:15</t>
  </si>
  <si>
    <t>22.03.2022 00:13:00</t>
  </si>
  <si>
    <t>DM08/TR18 45-73-M00001_A A10B_65949241</t>
  </si>
  <si>
    <t>21.03.2022 23:30:10</t>
  </si>
  <si>
    <t>22.03.2022 00:16:32</t>
  </si>
  <si>
    <t>22.03.2022 01:10:26</t>
  </si>
  <si>
    <t>22.03.2022 02:23:20</t>
  </si>
  <si>
    <t>ERZA KAP KÖK 35-27-M00078_KIZILÜZÜM M06_72177835</t>
  </si>
  <si>
    <t>22.03.2022 01:40:46</t>
  </si>
  <si>
    <t>22.03.2022 02:53:24</t>
  </si>
  <si>
    <t>TR-159 45-78-M00159_49415143 D2b_49409095</t>
  </si>
  <si>
    <t>22.03.2022 02:48:52</t>
  </si>
  <si>
    <t>22.03.2022 04:43:41</t>
  </si>
  <si>
    <t>KARAKÖY TR-1 45-72-L00275_956490046_956490046</t>
  </si>
  <si>
    <t>22.03.2022 02:51:59</t>
  </si>
  <si>
    <t>22.03.2022 04:05:24</t>
  </si>
  <si>
    <t>TR-46 35-30-L00046_D_56402490_56402490</t>
  </si>
  <si>
    <t>22.03.2022 03:44:41</t>
  </si>
  <si>
    <t>22.03.2022 04:24:07</t>
  </si>
  <si>
    <t>K-1990 35-04-K01990_99278587_99278587</t>
  </si>
  <si>
    <t>22.03.2022 04:31:25</t>
  </si>
  <si>
    <t>22.03.2022 06:46:16</t>
  </si>
  <si>
    <t>MORDOĞAN TR-26 35-21-L00209_D_56402818_56402818</t>
  </si>
  <si>
    <t>22.03.2022 04:48:12</t>
  </si>
  <si>
    <t>22.03.2022 05:18:41</t>
  </si>
  <si>
    <t>SÜLEYMANLI KÖK 45-72-L00299_KÖYLER ÇIKIŞI L03_2105415</t>
  </si>
  <si>
    <t>22.03.2022 05:23:54</t>
  </si>
  <si>
    <t>22.03.2022 05:24:34</t>
  </si>
  <si>
    <t>L-300 DM 35-18-L00300_950448461_950448461</t>
  </si>
  <si>
    <t>22.03.2022 07:11:55</t>
  </si>
  <si>
    <t>22.03.2022 09:43:55</t>
  </si>
  <si>
    <t>_99182569_99182569</t>
  </si>
  <si>
    <t>22.03.2022 07:43:10</t>
  </si>
  <si>
    <t>22.03.2022 13:54:30</t>
  </si>
  <si>
    <t>K-1241 35-03-K01241_D_56364298_56364298</t>
  </si>
  <si>
    <t>22.03.2022 07:55:37</t>
  </si>
  <si>
    <t>22.03.2022 10:59:47</t>
  </si>
  <si>
    <t>DM02/TR30 45-73-M00032_TR-34 M02_2319230</t>
  </si>
  <si>
    <t>22.03.2022 07:37:50</t>
  </si>
  <si>
    <t>22.03.2022 08:23:24</t>
  </si>
  <si>
    <t>DAYIOĞLU TR-2 45-72-L00340_B_56389647_56389647</t>
  </si>
  <si>
    <t>22.03.2022 08:02:08</t>
  </si>
  <si>
    <t>22.03.2022 09:28:12</t>
  </si>
  <si>
    <t>HACIHAMZALAR TR-1 35-16-M00104_47479569_56397065_56397065</t>
  </si>
  <si>
    <t>22.03.2022 08:12:21</t>
  </si>
  <si>
    <t>22.03.2022 11:27:38</t>
  </si>
  <si>
    <t>K-121 35-07-K00121_A a4_5852650</t>
  </si>
  <si>
    <t>22.03.2022 08:12:42</t>
  </si>
  <si>
    <t>22.03.2022 09:37:36</t>
  </si>
  <si>
    <t>SARUHANLI TR-6 45-80-M00006_95001198632_95001198632</t>
  </si>
  <si>
    <t>22.03.2022 08:42:25</t>
  </si>
  <si>
    <t>22.03.2022 09:38:36</t>
  </si>
  <si>
    <t>KARAKOVA TR-2 35-24-M00033_DIREK TIPI TRAFO HUCRESI H01_2038343</t>
  </si>
  <si>
    <t>22.03.2022 08:34:10</t>
  </si>
  <si>
    <t>22.03.2022 10:37:42</t>
  </si>
  <si>
    <t>TR-2/33 (GALERİCİLER) 45-83-L00033_955174528_955174528</t>
  </si>
  <si>
    <t>22.03.2022 08:24:26</t>
  </si>
  <si>
    <t>22.03.2022 11:24:46</t>
  </si>
  <si>
    <t>DM-3/TR-33 (ESKİ TR-8) 35-22-M00008_B E01_42581248</t>
  </si>
  <si>
    <t>22.03.2022 08:48:03</t>
  </si>
  <si>
    <t>22.03.2022 11:36:18</t>
  </si>
  <si>
    <t>K-1990 35-04-K01990_99314369_99314369</t>
  </si>
  <si>
    <t>22.03.2022 08:51:11</t>
  </si>
  <si>
    <t>22.03.2022 09:29:58</t>
  </si>
  <si>
    <t>ORUÇLAR TR-1 35-16-M00093_A_56399305_56399305</t>
  </si>
  <si>
    <t>22.03.2022 08:50:26</t>
  </si>
  <si>
    <t>22.03.2022 16:22:53</t>
  </si>
  <si>
    <t>K-1241 35-03-K01241_A_56364296_56364296</t>
  </si>
  <si>
    <t>22.03.2022 08:59:32</t>
  </si>
  <si>
    <t>22.03.2022 11:06:36</t>
  </si>
  <si>
    <t>YENİOBA KÖK 35-29-M00125_ÇIRPI M07_72190957</t>
  </si>
  <si>
    <t>22.03.2022 08:59:03</t>
  </si>
  <si>
    <t>22.03.2022 17:55:00</t>
  </si>
  <si>
    <t>MORSAN TM 45-71-A00002_DM15-1 M16_2312062</t>
  </si>
  <si>
    <t>22.03.2022 09:01:41</t>
  </si>
  <si>
    <t>22.03.2022 09:32:32</t>
  </si>
  <si>
    <t>KIRKAĞAÇ TR-10 45-76-M00010_KIRKAĞAÇ TR-9 M01_72217269</t>
  </si>
  <si>
    <t>22.03.2022 08:58:00</t>
  </si>
  <si>
    <t>22.03.2022 17:07:17</t>
  </si>
  <si>
    <t>TR-92 35-16-L00092_35-16-L00092_2347353</t>
  </si>
  <si>
    <t>22.03.2022 09:01:24</t>
  </si>
  <si>
    <t>22.03.2022 12:42:14</t>
  </si>
  <si>
    <t>22.03.2022 09:05:01</t>
  </si>
  <si>
    <t>22.03.2022 17:32:25</t>
  </si>
  <si>
    <t>YEŞİLYURT TR-1 45-75-M00357_ H_48482924</t>
  </si>
  <si>
    <t>OG Parafudr Patlaması</t>
  </si>
  <si>
    <t>22.03.2022 09:04:54</t>
  </si>
  <si>
    <t>22.03.2022 10:50:20</t>
  </si>
  <si>
    <t>YAĞCILAR KÖK 45-71-M00179_SULAMALAR-AT ÇİFTLİĞİ M02_72258016</t>
  </si>
  <si>
    <t>22.03.2022 09:02:52</t>
  </si>
  <si>
    <t>22.03.2022 10:29:46</t>
  </si>
  <si>
    <t>DAĞDERE DM 45-72-M00097_HatBaşıAyırıcı_66364230 M05_66364230</t>
  </si>
  <si>
    <t>22.03.2022 09:07:07</t>
  </si>
  <si>
    <t>22.03.2022 17:50:31</t>
  </si>
  <si>
    <t>22.03.2022 09:11:14</t>
  </si>
  <si>
    <t>22.03.2022 16:57:03</t>
  </si>
  <si>
    <t>22.03.2022 09:09:36</t>
  </si>
  <si>
    <t>22.03.2022 11:40:22</t>
  </si>
  <si>
    <t>TR-69 35-19-L00069_TR-70 L03_2115679</t>
  </si>
  <si>
    <t>22.03.2022 09:08:00</t>
  </si>
  <si>
    <t>22.03.2022 17:57:00</t>
  </si>
  <si>
    <t>DENİŞ TR-1 45-82-M00340_DIREK TIPI TRAFO HUCRESI H01_2083281</t>
  </si>
  <si>
    <t>22.03.2022 09:14:30</t>
  </si>
  <si>
    <t>22.03.2022 17:08:42</t>
  </si>
  <si>
    <t>ZEYTİNLİOVA TR-2/A 45-72-L00402_45-72-L00402_2367078</t>
  </si>
  <si>
    <t>22.03.2022 08:55:42</t>
  </si>
  <si>
    <t>22.03.2022 12:38:50</t>
  </si>
  <si>
    <t>TR-337 35-19-L00371__81706753_81706753</t>
  </si>
  <si>
    <t>22.03.2022 09:04:57</t>
  </si>
  <si>
    <t>22.03.2022 10:09:44</t>
  </si>
  <si>
    <t>22.03.2022 09:18:23</t>
  </si>
  <si>
    <t>22.03.2022 17:01:27</t>
  </si>
  <si>
    <t>M-347 SAVRANOĞLU YAPI 35-14-M00347_95000035681_95000035681</t>
  </si>
  <si>
    <t>22.03.2022 09:08:52</t>
  </si>
  <si>
    <t>22.03.2022 18:30:03</t>
  </si>
  <si>
    <t>22.03.2022 09:22:51</t>
  </si>
  <si>
    <t>22.03.2022 15:45:29</t>
  </si>
  <si>
    <t>M-2385 35-01-M02385_B_56379400_56379400</t>
  </si>
  <si>
    <t>22.03.2022 09:23:01</t>
  </si>
  <si>
    <t>22.03.2022 16:55:29</t>
  </si>
  <si>
    <t>ÇIRPI İM 35-20-A00002_KANDAK(ÇIRPI-3) M02_2055129</t>
  </si>
  <si>
    <t>22.03.2022 09:27:43</t>
  </si>
  <si>
    <t>22.03.2022 17:45:00</t>
  </si>
  <si>
    <t>K-1346 35-03-K01346_35-03-K01346_41962547</t>
  </si>
  <si>
    <t>22.03.2022 09:33:00</t>
  </si>
  <si>
    <t>22.03.2022 16:32:49</t>
  </si>
  <si>
    <t>K-1603 35-01-K01603_911081181_911081181</t>
  </si>
  <si>
    <t>22.03.2022 09:30:21</t>
  </si>
  <si>
    <t>22.03.2022 10:18:21</t>
  </si>
  <si>
    <t>ÖRSELLİ KÖYÜ TR-1 45-71-M01685_953206492_953206492</t>
  </si>
  <si>
    <t>22.03.2022 09:31:49</t>
  </si>
  <si>
    <t>22.03.2022 12:18:15</t>
  </si>
  <si>
    <t>TR-80 35-16-L00080_35-16-L00080_2363857</t>
  </si>
  <si>
    <t>22.03.2022 09:34:14</t>
  </si>
  <si>
    <t>22.03.2022 13:01:45</t>
  </si>
  <si>
    <t>MENEMEN DM-6/24 35-28-L00174_35-28-L00174_58183683</t>
  </si>
  <si>
    <t>22.03.2022 09:37:21</t>
  </si>
  <si>
    <t>22.03.2022 12:41:21</t>
  </si>
  <si>
    <t>MORDOĞAN TR-2 35-21-L00140_B_56373482_56373482</t>
  </si>
  <si>
    <t>22.03.2022 09:39:01</t>
  </si>
  <si>
    <t>22.03.2022 15:05:34</t>
  </si>
  <si>
    <t>HİSAR TR-2 35-31-L00119_DIREK TIPI TRAFO HUCRESI H01_2050087</t>
  </si>
  <si>
    <t>22.03.2022 09:36:00</t>
  </si>
  <si>
    <t>22.03.2022 16:59:09</t>
  </si>
  <si>
    <t>BOZKÖY-1 35-26-M00480_956610935_956610935</t>
  </si>
  <si>
    <t>22.03.2022 09:31:16</t>
  </si>
  <si>
    <t>22.03.2022 13:25:00</t>
  </si>
  <si>
    <t>TR-19 35-30-L00019_TR-14 L01_72110877</t>
  </si>
  <si>
    <t>22.03.2022 09:56:06</t>
  </si>
  <si>
    <t>22.03.2022 15:08:39</t>
  </si>
  <si>
    <t>22.03.2022 09:45:29</t>
  </si>
  <si>
    <t>22.03.2022 11:50:25</t>
  </si>
  <si>
    <t>PAYAMLI M-33 35-25-M00164_954887916_954887916</t>
  </si>
  <si>
    <t>22.03.2022 09:48:43</t>
  </si>
  <si>
    <t>22.03.2022 11:24:10</t>
  </si>
  <si>
    <t>KADIKÖY TR-2 35-16-M00146_47441857_56399374_56399374</t>
  </si>
  <si>
    <t>22.03.2022 09:45:41</t>
  </si>
  <si>
    <t>22.03.2022 19:28:00</t>
  </si>
  <si>
    <t>FOÇA TR-15 35-23-L00015_950426255_950426255</t>
  </si>
  <si>
    <t>22.03.2022 09:53:19</t>
  </si>
  <si>
    <t>22.03.2022 11:31:41</t>
  </si>
  <si>
    <t>K-1744 35-01-K01744_B_56365746_56365746</t>
  </si>
  <si>
    <t>22.03.2022 09:58:37</t>
  </si>
  <si>
    <t>22.03.2022 17:52:50</t>
  </si>
  <si>
    <t>DM-23/05 45-71-M00455_A_56396882_56396882</t>
  </si>
  <si>
    <t>22.03.2022 09:57:25</t>
  </si>
  <si>
    <t>22.03.2022 10:20:44</t>
  </si>
  <si>
    <t>HAMİT TR-1 45-72-M00228_DIREK TIPI TRAFO HUCRESI H01_2112108</t>
  </si>
  <si>
    <t>22.03.2022 10:02:20</t>
  </si>
  <si>
    <t>22.03.2022 17:52:45</t>
  </si>
  <si>
    <t>KARABURUN TR-13 35-21-L00005_953360210_953360210</t>
  </si>
  <si>
    <t>22.03.2022 10:01:36</t>
  </si>
  <si>
    <t>22.03.2022 17:27:10</t>
  </si>
  <si>
    <t>FOÇA TR-17 35-23-L00017_950414043_950414043</t>
  </si>
  <si>
    <t>22.03.2022 09:58:12</t>
  </si>
  <si>
    <t>22.03.2022 15:04:50</t>
  </si>
  <si>
    <t>TR-65 45-77-L00065_TR-73 L02_2109415</t>
  </si>
  <si>
    <t>22.03.2022 10:07:29</t>
  </si>
  <si>
    <t>22.03.2022 18:00:29</t>
  </si>
  <si>
    <t>TR-1/78 DDY YANI 45-83-M00078_955163362_955163362</t>
  </si>
  <si>
    <t>22.03.2022 10:30:09</t>
  </si>
  <si>
    <t>22.03.2022 11:54:09</t>
  </si>
  <si>
    <t>M-3439(YATIRIM REZERVE) 35-03-M03439_910028148_910028148</t>
  </si>
  <si>
    <t>22.03.2022 10:33:24</t>
  </si>
  <si>
    <t>22.03.2022 12:38:39</t>
  </si>
  <si>
    <t>22.03.2022 10:22:27</t>
  </si>
  <si>
    <t>22.03.2022 12:19:50</t>
  </si>
  <si>
    <t>ALAHIDIR TR-2 45-84-L00021_955180243_955180243</t>
  </si>
  <si>
    <t>22.03.2022 10:34:33</t>
  </si>
  <si>
    <t>22.03.2022 11:07:06</t>
  </si>
  <si>
    <t>M-1965 35-02-M01965_A_56362326_56362326</t>
  </si>
  <si>
    <t>22.03.2022 10:35:10</t>
  </si>
  <si>
    <t>22.03.2022 12:48:39</t>
  </si>
  <si>
    <t>TIRMANLAR TR-1 35-16-M00083_953352958_953352958</t>
  </si>
  <si>
    <t>22.03.2022 10:40:18</t>
  </si>
  <si>
    <t>22.03.2022 19:39:12</t>
  </si>
  <si>
    <t>M-1474 35-02-M01474_99875225_99875225</t>
  </si>
  <si>
    <t>22.03.2022 10:41:41</t>
  </si>
  <si>
    <t>22.03.2022 11:18:00</t>
  </si>
  <si>
    <t>YAKAKÖY ULUBEY TR-1 45-75-M00263_B_56391370_56391370</t>
  </si>
  <si>
    <t>22.03.2022 10:40:58</t>
  </si>
  <si>
    <t>22.03.2022 12:12:48</t>
  </si>
  <si>
    <t>22.03.2022 10:45:29</t>
  </si>
  <si>
    <t>22.03.2022 12:59:26</t>
  </si>
  <si>
    <t>_9977860_56359296_56359296</t>
  </si>
  <si>
    <t>22.03.2022 10:50:24</t>
  </si>
  <si>
    <t>22.03.2022 12:21:25</t>
  </si>
  <si>
    <t>ERHAN UĞURERİ SULAMA GRUBU TR-1 35-27-L00136_962638164_962638164</t>
  </si>
  <si>
    <t>22.03.2022 10:51:21</t>
  </si>
  <si>
    <t>22.03.2022 13:56:07</t>
  </si>
  <si>
    <t>DM-16/12 45-71-M00624_953244748_953244748</t>
  </si>
  <si>
    <t>22.03.2022 10:57:49</t>
  </si>
  <si>
    <t>22.03.2022 12:19:28</t>
  </si>
  <si>
    <t>TR-1 45-77-L00001_C_56403912_56403912</t>
  </si>
  <si>
    <t>22.03.2022 11:00:19</t>
  </si>
  <si>
    <t>22.03.2022 13:01:24</t>
  </si>
  <si>
    <t>ÜÇPINAR DM 45-71-M00183_ÜÇPINAR M08_72249133</t>
  </si>
  <si>
    <t>22.03.2022 11:05:36</t>
  </si>
  <si>
    <t>22.03.2022 11:16:03</t>
  </si>
  <si>
    <t>DM-4/2 45-72-M00614_TR-1/61 TR-1/62 TR-1/63 M03_79573860</t>
  </si>
  <si>
    <t>22.03.2022 10:50:49</t>
  </si>
  <si>
    <t>22.03.2022 11:39:00</t>
  </si>
  <si>
    <t>TR-37 35-15-M00037_950366773_950366773</t>
  </si>
  <si>
    <t>22.03.2022 11:11:11</t>
  </si>
  <si>
    <t>22.03.2022 14:27:31</t>
  </si>
  <si>
    <t>KAYMAKÇI İM 35-15-A00004_TR-B M03_2333302</t>
  </si>
  <si>
    <t>22.03.2022 11:01:46</t>
  </si>
  <si>
    <t>22.03.2022 13:33:01</t>
  </si>
  <si>
    <t>DM-2/35 (VERİCİLER) 45-71-M00531_953223521_953223521</t>
  </si>
  <si>
    <t>22.03.2022 11:16:06</t>
  </si>
  <si>
    <t>22.03.2022 15:12:00</t>
  </si>
  <si>
    <t>TR-1/43 45-72-M00043_B_56385667_56385667</t>
  </si>
  <si>
    <t>22.03.2022 11:08:40</t>
  </si>
  <si>
    <t>M-1010 35-03-M01010_910249876_910249876</t>
  </si>
  <si>
    <t>22.03.2022 11:27:01</t>
  </si>
  <si>
    <t>22.03.2022 14:51:30</t>
  </si>
  <si>
    <t>ÜÇPINAR TR-6 45-71-M01538_45-71-M01538_2371348</t>
  </si>
  <si>
    <t>22.03.2022 11:32:38</t>
  </si>
  <si>
    <t>22.03.2022 12:50:14</t>
  </si>
  <si>
    <t>K-869 35-04-K00869_99817441_99817441</t>
  </si>
  <si>
    <t>22.03.2022 11:27:31</t>
  </si>
  <si>
    <t>22.03.2022 13:06:35</t>
  </si>
  <si>
    <t>ARIKBAŞI TR-1 35-20-L00218_955201444_955201444</t>
  </si>
  <si>
    <t>22.03.2022 11:36:06</t>
  </si>
  <si>
    <t>22.03.2022 14:17:58</t>
  </si>
  <si>
    <t>M-417 35-02-M00417_A_56382796_56382796</t>
  </si>
  <si>
    <t>22.03.2022 11:39:51</t>
  </si>
  <si>
    <t>22.03.2022 12:08:37</t>
  </si>
  <si>
    <t>BOZDAĞ TR-10 35-15-L00294_B_56368247_56368247</t>
  </si>
  <si>
    <t>22.03.2022 11:40:02</t>
  </si>
  <si>
    <t>22.03.2022 12:54:36</t>
  </si>
  <si>
    <t>YARAŞLI TR-1 45-84-L00157__72373236_72373236</t>
  </si>
  <si>
    <t>22.03.2022 11:41:59</t>
  </si>
  <si>
    <t>22.03.2022 12:29:00</t>
  </si>
  <si>
    <t>PAYAMLI M-33 35-25-M00164_DAĞITIM TRAFO PAYAMLI M-33 M01_72068584</t>
  </si>
  <si>
    <t>22.03.2022 12:01:38</t>
  </si>
  <si>
    <t>22.03.2022 13:58:40</t>
  </si>
  <si>
    <t>M-530 35-02-M00530_912906570_912906570</t>
  </si>
  <si>
    <t>22.03.2022 11:47:14</t>
  </si>
  <si>
    <t>22.03.2022 13:02:10</t>
  </si>
  <si>
    <t>L-312 GERMİYAN EVLERİ 35-18-L00312__72371817_72371817</t>
  </si>
  <si>
    <t>22.03.2022 11:51:27</t>
  </si>
  <si>
    <t>22.03.2022 12:32:16</t>
  </si>
  <si>
    <t>22.03.2022 11:48:25</t>
  </si>
  <si>
    <t>22.03.2022 12:45:50</t>
  </si>
  <si>
    <t>DM-2/TR-19 45-72-L00019_956482650_956482650</t>
  </si>
  <si>
    <t>22.03.2022 11:44:58</t>
  </si>
  <si>
    <t>22.03.2022 14:40:33</t>
  </si>
  <si>
    <t>PAMUKYAZI TOP.SULAMA TR-1 35-26-L00385_913065867_913065867</t>
  </si>
  <si>
    <t>22.03.2022 11:58:08</t>
  </si>
  <si>
    <t>22.03.2022 16:23:32</t>
  </si>
  <si>
    <t>TR-2/107 (İBRAHİMCİ KÖK) 45-83-L00107_955147292_955147292</t>
  </si>
  <si>
    <t>22.03.2022 11:56:27</t>
  </si>
  <si>
    <t>URGANLI TR-7 45-83-M00550_48024896_56407937_56407937</t>
  </si>
  <si>
    <t>22.03.2022 11:55:06</t>
  </si>
  <si>
    <t>22.03.2022 13:50:21</t>
  </si>
  <si>
    <t>BEŞPINARLAR KÖYÜ TR-1 35-27-M00413_SPİL DAĞI MİLLİ PARKI M02_72162669</t>
  </si>
  <si>
    <t>22.03.2022 11:37:05</t>
  </si>
  <si>
    <t>22.03.2022 14:30:18</t>
  </si>
  <si>
    <t>L-67 ELMASTAŞ 35-14-L00067_956655094_956655094</t>
  </si>
  <si>
    <t>22.03.2022 12:04:24</t>
  </si>
  <si>
    <t>22.03.2022 17:10:42</t>
  </si>
  <si>
    <t>L-377 35-18-L00377_950448649_950448649</t>
  </si>
  <si>
    <t>22.03.2022 12:08:17</t>
  </si>
  <si>
    <t>22.03.2022 15:43:54</t>
  </si>
  <si>
    <t>K-1906 35-10-K01906_912600611_912600611</t>
  </si>
  <si>
    <t>22.03.2022 12:24:58</t>
  </si>
  <si>
    <t>22.03.2022 13:43:20</t>
  </si>
  <si>
    <t>HACIHALİLLER TR-1 KÖK 45-71-M00066_HACIHALİLLER TR-3 M01_72238428</t>
  </si>
  <si>
    <t>22.03.2022 12:25:18</t>
  </si>
  <si>
    <t>DM-3/TR-33 (ESKİ TR-8) 35-22-M00008_955280359_955280359</t>
  </si>
  <si>
    <t>22.03.2022 12:34:23</t>
  </si>
  <si>
    <t>22.03.2022 13:08:51</t>
  </si>
  <si>
    <t>TR-33 35-19-M00033_956674831_956674831</t>
  </si>
  <si>
    <t>22.03.2022 11:33:43</t>
  </si>
  <si>
    <t>22.03.2022 15:18:00</t>
  </si>
  <si>
    <t>K-3806 35-08-K03806_99638575_99638575</t>
  </si>
  <si>
    <t>22.03.2022 12:41:25</t>
  </si>
  <si>
    <t>22.03.2022 13:48:35</t>
  </si>
  <si>
    <t>L-55 ÖZMET 35-14-L00055_956640630_956640630</t>
  </si>
  <si>
    <t>22.03.2022 12:46:11</t>
  </si>
  <si>
    <t>22.03.2022 13:46:18</t>
  </si>
  <si>
    <t>ASIM HASKÖY SULAMA GRUBU 35-20-L00387_9474435_56382245_56382245</t>
  </si>
  <si>
    <t>22.03.2022 12:42:17</t>
  </si>
  <si>
    <t>22.03.2022 14:40:50</t>
  </si>
  <si>
    <t>22.03.2022 12:58:28</t>
  </si>
  <si>
    <t>22.03.2022 14:30:47</t>
  </si>
  <si>
    <t>M-11 GERMİYAN 35-18-M00011_950442062_950442062</t>
  </si>
  <si>
    <t>22.03.2022 12:59:46</t>
  </si>
  <si>
    <t>22.03.2022 14:59:17</t>
  </si>
  <si>
    <t>L-236 35-18-L00236_950463562_950463562</t>
  </si>
  <si>
    <t>22.03.2022 13:00:38</t>
  </si>
  <si>
    <t>22.03.2022 14:18:43</t>
  </si>
  <si>
    <t>L-372 35-18-L00372_950466686_950466686</t>
  </si>
  <si>
    <t>22.03.2022 13:03:03</t>
  </si>
  <si>
    <t>22.03.2022 13:34:00</t>
  </si>
  <si>
    <t>KERESTECİLER TR-3 45-83-M00140_A_56404469_56404469</t>
  </si>
  <si>
    <t>22.03.2022 13:05:36</t>
  </si>
  <si>
    <t>22.03.2022 14:15:21</t>
  </si>
  <si>
    <t>DM-3/TR-21 35-22-M00066_95001406473_95001406473</t>
  </si>
  <si>
    <t>22.03.2022 13:08:32</t>
  </si>
  <si>
    <t>22.03.2022 13:39:18</t>
  </si>
  <si>
    <t>22.03.2022 13:26:18</t>
  </si>
  <si>
    <t>22.03.2022 14:29:33</t>
  </si>
  <si>
    <t>M-2015 35-01-M02015_G G01_80021281</t>
  </si>
  <si>
    <t>22.03.2022 13:28:02</t>
  </si>
  <si>
    <t>22.03.2022 14:52:02</t>
  </si>
  <si>
    <t>L-376 PAZARYERİ 35-18-L00376_950448211_950448211</t>
  </si>
  <si>
    <t>22.03.2022 13:16:04</t>
  </si>
  <si>
    <t>22.03.2022 14:40:20</t>
  </si>
  <si>
    <t>22.03.2022 13:23:23</t>
  </si>
  <si>
    <t>22.03.2022 14:32:00</t>
  </si>
  <si>
    <t>KÖSEDERE TR-1 35-21-L00124_953359205_953359205</t>
  </si>
  <si>
    <t>22.03.2022 13:20:55</t>
  </si>
  <si>
    <t>22.03.2022 22:39:44</t>
  </si>
  <si>
    <t>BOSTANCI TR-1 45-76-L00025_B_56386224_56386224</t>
  </si>
  <si>
    <t>22.03.2022 13:13:01</t>
  </si>
  <si>
    <t>22.03.2022 14:56:01</t>
  </si>
  <si>
    <t>22.03.2022 13:29:56</t>
  </si>
  <si>
    <t>22.03.2022 14:31:16</t>
  </si>
  <si>
    <t>DM-2/45 35-26-M00842_35-26-M00842_2350048</t>
  </si>
  <si>
    <t>22.03.2022 13:39:26</t>
  </si>
  <si>
    <t>22.03.2022 14:34:28</t>
  </si>
  <si>
    <t>M-3546 35-01-M03546_B B3_5839542</t>
  </si>
  <si>
    <t>22.03.2022 12:43:06</t>
  </si>
  <si>
    <t>22.03.2022 13:50:31</t>
  </si>
  <si>
    <t>SELENDİ DM 45-81-M00001_HatBaşıAyırıcı_53135367 M14_53135367</t>
  </si>
  <si>
    <t>22.03.2022 13:47:06</t>
  </si>
  <si>
    <t>22.03.2022 13:48:04</t>
  </si>
  <si>
    <t>L-469 35-18-L00469_950449567_950449567</t>
  </si>
  <si>
    <t>22.03.2022 13:26:25</t>
  </si>
  <si>
    <t>22.03.2022 15:50:19</t>
  </si>
  <si>
    <t>_6908329_56360355_56360355</t>
  </si>
  <si>
    <t>22.03.2022 13:49:00</t>
  </si>
  <si>
    <t>22.03.2022 18:45:11</t>
  </si>
  <si>
    <t>M-11 GERMİYAN 35-18-M00011_965947585_965947585</t>
  </si>
  <si>
    <t>22.03.2022 13:43:13</t>
  </si>
  <si>
    <t>22.03.2022 15:01:59</t>
  </si>
  <si>
    <t>MURADİYE DM-7/1 45-71-M01854_95001189232_95001189232</t>
  </si>
  <si>
    <t>22.03.2022 13:51:06</t>
  </si>
  <si>
    <t>22.03.2022 17:50:41</t>
  </si>
  <si>
    <t>TR-115 ZEYTİNALANI 35-19-L00115_956678332_956678332</t>
  </si>
  <si>
    <t>22.03.2022 13:58:13</t>
  </si>
  <si>
    <t>22.03.2022 15:57:28</t>
  </si>
  <si>
    <t>YEŞİLYURT TR-13 45-73-M00488_945641247_945641247</t>
  </si>
  <si>
    <t>22.03.2022 14:02:49</t>
  </si>
  <si>
    <t>22.03.2022 15:37:42</t>
  </si>
  <si>
    <t>KARABURUN TR-2 35-21-L00014_953368096_953368096</t>
  </si>
  <si>
    <t>22.03.2022 14:05:26</t>
  </si>
  <si>
    <t>22.03.2022 20:46:40</t>
  </si>
  <si>
    <t>KABAKOZ TR-1 45-75-M00286_DIREK TIPI TRAFO HUCRESI H01_2089048</t>
  </si>
  <si>
    <t>22.03.2022 14:10:07</t>
  </si>
  <si>
    <t>22.03.2022 15:59:14</t>
  </si>
  <si>
    <t>M-1426 35-04-M01426_966503154_966503154</t>
  </si>
  <si>
    <t>22.03.2022 14:15:18</t>
  </si>
  <si>
    <t>22.03.2022 16:25:20</t>
  </si>
  <si>
    <t>HATIPLAR TR-1 45-80-M00164_B_56392845_56392845</t>
  </si>
  <si>
    <t>22.03.2022 14:23:35</t>
  </si>
  <si>
    <t>22.03.2022 15:41:26</t>
  </si>
  <si>
    <t>KARABURUN TR-14 35-21-L00003_95000105682_95000105682</t>
  </si>
  <si>
    <t>22.03.2022 14:22:57</t>
  </si>
  <si>
    <t>23.03.2022 00:03:48</t>
  </si>
  <si>
    <t>KAPIKAYA TR-1 35-17-M00185_950303616_950303616</t>
  </si>
  <si>
    <t>22.03.2022 14:25:22</t>
  </si>
  <si>
    <t>22.03.2022 15:42:20</t>
  </si>
  <si>
    <t>K-1112 35-03-K01112_910301020_910301020</t>
  </si>
  <si>
    <t>22.03.2022 14:30:03</t>
  </si>
  <si>
    <t>22.03.2022 15:47:40</t>
  </si>
  <si>
    <t>BÜYÜKKENT SİTESİ TR 35-21-L00028_953361821_953361821</t>
  </si>
  <si>
    <t>22.03.2022 14:43:46</t>
  </si>
  <si>
    <t>22.03.2022 21:51:53</t>
  </si>
  <si>
    <t>DELİÖMER TR-1 35-22-M00280_961311045_961311045</t>
  </si>
  <si>
    <t>22.03.2022 14:43:28</t>
  </si>
  <si>
    <t>22.03.2022 15:42:13</t>
  </si>
  <si>
    <t>M-3546 35-01-M03546_911629027_911629027</t>
  </si>
  <si>
    <t>22.03.2022 15:27:00</t>
  </si>
  <si>
    <t>22.03.2022 23:41:35</t>
  </si>
  <si>
    <t>YİĞENLİ TR-1 35-29-L00603_A_56395659_56395659</t>
  </si>
  <si>
    <t>22.03.2022 15:03:51</t>
  </si>
  <si>
    <t>22.03.2022 18:01:00</t>
  </si>
  <si>
    <t>22.03.2022 15:27:24</t>
  </si>
  <si>
    <t>22.03.2022 16:14:40</t>
  </si>
  <si>
    <t>YENİ TOKİ TR-11 45-71-M02265_45-71-M02265_72265902</t>
  </si>
  <si>
    <t>22.03.2022 15:13:00</t>
  </si>
  <si>
    <t>22.03.2022 16:46:59</t>
  </si>
  <si>
    <t>K-4226 35-08-K04226_98131336_98131336</t>
  </si>
  <si>
    <t>22.03.2022 15:30:43</t>
  </si>
  <si>
    <t>22.03.2022 17:44:30</t>
  </si>
  <si>
    <t>KAŞIKÇI TR-1 35-24-M00240_47495479_56396788_56396788</t>
  </si>
  <si>
    <t>22.03.2022 15:49:15</t>
  </si>
  <si>
    <t>22.03.2022 18:01:55</t>
  </si>
  <si>
    <t>PAYAMLI M-11 35-25-M00186_95001287398_95001287398</t>
  </si>
  <si>
    <t>22.03.2022 16:05:49</t>
  </si>
  <si>
    <t>22.03.2022 17:47:12</t>
  </si>
  <si>
    <t>M-2904 35-02-M02904_956280348_956280348</t>
  </si>
  <si>
    <t>22.03.2022 16:19:39</t>
  </si>
  <si>
    <t>22.03.2022 17:54:00</t>
  </si>
  <si>
    <t>K-3628 35-01-K03628_A_56375712_56375712</t>
  </si>
  <si>
    <t>22.03.2022 16:28:09</t>
  </si>
  <si>
    <t>22.03.2022 17:17:32</t>
  </si>
  <si>
    <t>TR-10 (M-710) 35-30-M00710_955296927_955296927</t>
  </si>
  <si>
    <t>22.03.2022 16:30:00</t>
  </si>
  <si>
    <t>22.03.2022 19:26:26</t>
  </si>
  <si>
    <t>AŞAĞICUMA TR-2 35-16-M00101_953322339_953322339</t>
  </si>
  <si>
    <t>22.03.2022 16:42:34</t>
  </si>
  <si>
    <t>22.03.2022 22:52:19</t>
  </si>
  <si>
    <t>TR-33 35-19-M00033_956677438_956677438</t>
  </si>
  <si>
    <t>22.03.2022 16:38:28</t>
  </si>
  <si>
    <t>22.03.2022 17:18:11</t>
  </si>
  <si>
    <t>DM-8/7 KAZIMKARABEKİR İ.Ö.O 45-71-M00294_953188973_953188973</t>
  </si>
  <si>
    <t>22.03.2022 16:43:25</t>
  </si>
  <si>
    <t>22.03.2022 19:58:11</t>
  </si>
  <si>
    <t>DM-3/30 45-71-M00084_953199436_953199436</t>
  </si>
  <si>
    <t>22.03.2022 16:32:37</t>
  </si>
  <si>
    <t>22.03.2022 20:03:19</t>
  </si>
  <si>
    <t>22.03.2022 17:00:00</t>
  </si>
  <si>
    <t>22.03.2022 19:50:29</t>
  </si>
  <si>
    <t>TR-2/97 45-83-L00097_955140817_955140817</t>
  </si>
  <si>
    <t>22.03.2022 17:05:35</t>
  </si>
  <si>
    <t>22.03.2022 17:54:57</t>
  </si>
  <si>
    <t>K-3273 35-07-K03273_912570499_912570499</t>
  </si>
  <si>
    <t>22.03.2022 17:09:34</t>
  </si>
  <si>
    <t>22.03.2022 23:34:57</t>
  </si>
  <si>
    <t>TR-24 45-78-L00024_49382123_56407693_56407693</t>
  </si>
  <si>
    <t>22.03.2022 17:11:18</t>
  </si>
  <si>
    <t>22.03.2022 19:51:03</t>
  </si>
  <si>
    <t>DUALAR TR-1 45-82-M00163_945544250_945544250</t>
  </si>
  <si>
    <t>22.03.2022 17:26:09</t>
  </si>
  <si>
    <t>22.03.2022 20:41:40</t>
  </si>
  <si>
    <t>TR-100 35-15-M00100_D D03_66251769</t>
  </si>
  <si>
    <t>22.03.2022 17:33:59</t>
  </si>
  <si>
    <t>22.03.2022 21:45:52</t>
  </si>
  <si>
    <t>TR-33 45-78-L00033_C C01_65767817</t>
  </si>
  <si>
    <t>22.03.2022 17:33:24</t>
  </si>
  <si>
    <t>22.03.2022 19:33:17</t>
  </si>
  <si>
    <t>K-1906 35-10-K01906_913182782_913182782</t>
  </si>
  <si>
    <t>22.03.2022 17:31:40</t>
  </si>
  <si>
    <t>22.03.2022 19:44:42</t>
  </si>
  <si>
    <t>SELİMŞAHLAR TR-3 45-71-M01297_953202445_953202445</t>
  </si>
  <si>
    <t>22.03.2022 17:42:42</t>
  </si>
  <si>
    <t>22.03.2022 21:13:45</t>
  </si>
  <si>
    <t>TR-11 ( RAMAZAN IŞIK SULAMA GRUBU ) 35-27-M00011_A_56356487_56356487</t>
  </si>
  <si>
    <t>22.03.2022 18:11:39</t>
  </si>
  <si>
    <t>22.03.2022 20:17:37</t>
  </si>
  <si>
    <t>KUŞÇULAR TR-2 35-19-M00519_A_80493273_80493273</t>
  </si>
  <si>
    <t>22.03.2022 18:14:18</t>
  </si>
  <si>
    <t>22.03.2022 21:31:15</t>
  </si>
  <si>
    <t>ÇEŞNELİ TR-439 TARIMSAL SULAMA 45-73-M00945_A_56389755_56389755</t>
  </si>
  <si>
    <t>22.03.2022 18:31:25</t>
  </si>
  <si>
    <t>22.03.2022 21:09:33</t>
  </si>
  <si>
    <t>METAL İŞLERİ TR-2 35-22-M00102_95001286376_95001286376</t>
  </si>
  <si>
    <t>22.03.2022 18:51:50</t>
  </si>
  <si>
    <t>22.03.2022 20:52:08</t>
  </si>
  <si>
    <t>MUSTAFA DAMLA SULAMA GRUBU 35-29-M00393_35-29-M00393_2363104</t>
  </si>
  <si>
    <t>22.03.2022 18:53:32</t>
  </si>
  <si>
    <t>22.03.2022 23:50:00</t>
  </si>
  <si>
    <t>22.03.2022 18:29:41</t>
  </si>
  <si>
    <t>22.03.2022 20:33:22</t>
  </si>
  <si>
    <t>K-1131 35-08-K01131_912375564_912375564</t>
  </si>
  <si>
    <t>22.03.2022 17:52:56</t>
  </si>
  <si>
    <t>22.03.2022 19:51:24</t>
  </si>
  <si>
    <t>TR-29 YILDIZ AKYOKUŞ 45-81-M00029_B_56401212_56401212</t>
  </si>
  <si>
    <t>22.03.2022 19:07:15</t>
  </si>
  <si>
    <t>22.03.2022 20:48:07</t>
  </si>
  <si>
    <t>K-3727 35-01-K03727_911384608_911384608</t>
  </si>
  <si>
    <t>22.03.2022 18:50:17</t>
  </si>
  <si>
    <t>22.03.2022 20:18:37</t>
  </si>
  <si>
    <t>DM06-TR11 45-73-M01270_945676078_945676078</t>
  </si>
  <si>
    <t>22.03.2022 19:14:38</t>
  </si>
  <si>
    <t>22.03.2022 22:10:40</t>
  </si>
  <si>
    <t>K-4152 35-01-K04152_911546272_911546272</t>
  </si>
  <si>
    <t>22.03.2022 18:44:22</t>
  </si>
  <si>
    <t>22.03.2022 20:08:22</t>
  </si>
  <si>
    <t>ABDİ KARATEKE ÖZEL TR 35-26-L00114Ö_9536050_56358721_56358721</t>
  </si>
  <si>
    <t>22.03.2022 19:09:50</t>
  </si>
  <si>
    <t>22.03.2022 20:50:12</t>
  </si>
  <si>
    <t>22.03.2022 19:35:20</t>
  </si>
  <si>
    <t>22.03.2022 20:45:16</t>
  </si>
  <si>
    <t>M-999 35-09-M00999_E_56362515_56362515</t>
  </si>
  <si>
    <t>22.03.2022 19:33:43</t>
  </si>
  <si>
    <t>22.03.2022 20:48:13</t>
  </si>
  <si>
    <t>22.03.2022 19:49:54</t>
  </si>
  <si>
    <t>23.03.2022 03:40:00</t>
  </si>
  <si>
    <t>DM-14/2 45-71-M00373_953197089_953197089</t>
  </si>
  <si>
    <t>22.03.2022 19:44:16</t>
  </si>
  <si>
    <t>22.03.2022 20:55:01</t>
  </si>
  <si>
    <t>22.03.2022 19:57:22</t>
  </si>
  <si>
    <t>22.03.2022 21:41:17</t>
  </si>
  <si>
    <t>TR-2/26 (ARABACILAR) 45-83-M00825_955143855_955143855</t>
  </si>
  <si>
    <t>22.03.2022 19:59:54</t>
  </si>
  <si>
    <t>22.03.2022 21:13:14</t>
  </si>
  <si>
    <t>TR-1/6 45-83-M00006_955176988_955176988</t>
  </si>
  <si>
    <t>22.03.2022 19:58:13</t>
  </si>
  <si>
    <t>22.03.2022 21:52:43</t>
  </si>
  <si>
    <t>KEMALİYE TR-7 45-73-M00155_45-73-M00155_2354282</t>
  </si>
  <si>
    <t>22.03.2022 20:12:29</t>
  </si>
  <si>
    <t>22.03.2022 21:47:15</t>
  </si>
  <si>
    <t>SOMA TR-14/2 45-82-M00091__81571374_81571374</t>
  </si>
  <si>
    <t>22.03.2022 20:19:07</t>
  </si>
  <si>
    <t>22.03.2022 21:39:50</t>
  </si>
  <si>
    <t>SANAYİ TR-4 35-14-M00307_956642520_956642520</t>
  </si>
  <si>
    <t>22.03.2022 20:21:20</t>
  </si>
  <si>
    <t>22.03.2022 20:57:28</t>
  </si>
  <si>
    <t>MENEMEN TR-15 35-28-L00015_953385565_953385565</t>
  </si>
  <si>
    <t>22.03.2022 20:22:11</t>
  </si>
  <si>
    <t>22.03.2022 21:00:44</t>
  </si>
  <si>
    <t>22.03.2022 20:30:54</t>
  </si>
  <si>
    <t>22.03.2022 22:24:44</t>
  </si>
  <si>
    <t>M-287 35-02-M00287_915136776_915136776</t>
  </si>
  <si>
    <t>22.03.2022 20:35:29</t>
  </si>
  <si>
    <t>22.03.2022 21:20:41</t>
  </si>
  <si>
    <t>TR-26 DM-4 45-72-M00116_956519588_956519588</t>
  </si>
  <si>
    <t>22.03.2022 20:35:41</t>
  </si>
  <si>
    <t>22.03.2022 22:27:38</t>
  </si>
  <si>
    <t>GÖLBAŞI TR-1 45-81-M00097_A_56398793_56398793</t>
  </si>
  <si>
    <t>22.03.2022 20:56:16</t>
  </si>
  <si>
    <t>22.03.2022 22:46:23</t>
  </si>
  <si>
    <t>M-1397 35-01-M01397_911746037_911746037</t>
  </si>
  <si>
    <t>22.03.2022 20:46:13</t>
  </si>
  <si>
    <t>23.03.2022 01:42:35</t>
  </si>
  <si>
    <t>L-336 REİSDERE 35-18-L00336_950460737_950460737</t>
  </si>
  <si>
    <t>22.03.2022 21:11:55</t>
  </si>
  <si>
    <t>22.03.2022 23:25:28</t>
  </si>
  <si>
    <t>ORTA MAHALLE M-10 35-25-M00108_955258033_955258033</t>
  </si>
  <si>
    <t>22.03.2022 21:14:27</t>
  </si>
  <si>
    <t>22.03.2022 22:10:32</t>
  </si>
  <si>
    <t>DM-25/16 45-71-M00392_953215904_953215904</t>
  </si>
  <si>
    <t>22.03.2022 21:13:43</t>
  </si>
  <si>
    <t>22.03.2022 22:27:22</t>
  </si>
  <si>
    <t>K-1874 35-09-K01874_97660437_97660437</t>
  </si>
  <si>
    <t>22.03.2022 21:14:15</t>
  </si>
  <si>
    <t>22.03.2022 22:36:55</t>
  </si>
  <si>
    <t>AŞAĞIÇOBANİSA TR-24 45-71-M00098_A_56387361_56387361</t>
  </si>
  <si>
    <t>22.03.2022 21:45:39</t>
  </si>
  <si>
    <t>23.03.2022 01:10:44</t>
  </si>
  <si>
    <t>DM-2/2 ESKİ KUYUYANI 35-18-L00583_950454390_950454390</t>
  </si>
  <si>
    <t>22.03.2022 21:59:55</t>
  </si>
  <si>
    <t>22.03.2022 23:10:11</t>
  </si>
  <si>
    <t>DM06-TR09 45-73-M01268_945680753_945680753</t>
  </si>
  <si>
    <t>22.03.2022 22:15:28</t>
  </si>
  <si>
    <t>22.03.2022 23:17:32</t>
  </si>
  <si>
    <t>22.03.2022 22:45:46</t>
  </si>
  <si>
    <t>22.03.2022 22:48:46</t>
  </si>
  <si>
    <t>DM-5/11 35-26-M00804_A F03b_77857673</t>
  </si>
  <si>
    <t>22.03.2022 22:42:53</t>
  </si>
  <si>
    <t>22.03.2022 23:20:18</t>
  </si>
  <si>
    <t>BURHAN TR-1 45-78-M00743_A_56402627_56402627</t>
  </si>
  <si>
    <t>22.03.2022 23:07:03</t>
  </si>
  <si>
    <t>23.03.2022 01:48:40</t>
  </si>
  <si>
    <t>22.03.2022 23:14:08</t>
  </si>
  <si>
    <t>23.03.2022 00:50:30</t>
  </si>
  <si>
    <t>DURASILLI TR-22 45-78-M01136_953261758_953261758</t>
  </si>
  <si>
    <t>22.03.2022 23:32:54</t>
  </si>
  <si>
    <t>23.03.2022 01:47:16</t>
  </si>
  <si>
    <t>ARİF DURSUN SULAMA GRB 35-26-M00534_DIREK TIPI TRAFO HUCRESI H01_2048856</t>
  </si>
  <si>
    <t>22.03.2022 23:16:26</t>
  </si>
  <si>
    <t>22.03.2022 23:52:03</t>
  </si>
  <si>
    <t>ÖZGÖRKEY KÖK 35-26-M00256_BEŞEVLER KUŞÇUBURUN M05_65969693</t>
  </si>
  <si>
    <t>22.03.2022 23:38:48</t>
  </si>
  <si>
    <t>22.03.2022 23:51:10</t>
  </si>
  <si>
    <t>23.03.2022 08:19:05</t>
  </si>
  <si>
    <t>23.03.2022 11:42:13</t>
  </si>
  <si>
    <t>TR-320 35-19-M00517_C_80493230_80493230</t>
  </si>
  <si>
    <t>23.03.2022 07:40:07</t>
  </si>
  <si>
    <t>23.03.2022 09:59:14</t>
  </si>
  <si>
    <t>K-1948 35-08-K01948_97579668_97579668</t>
  </si>
  <si>
    <t>23.03.2022 22:09:01</t>
  </si>
  <si>
    <t>23.03.2022 22:46:31</t>
  </si>
  <si>
    <t>SANAYİ SİTESİ TR-1 35-17-M00295_10774074 b2b_5936309</t>
  </si>
  <si>
    <t>23.03.2022 14:26:28</t>
  </si>
  <si>
    <t>23.03.2022 18:55:51</t>
  </si>
  <si>
    <t>YENİCEKÖY TR-1 35-15-L00426_A_56381276_56381276</t>
  </si>
  <si>
    <t>23.03.2022 18:05:17</t>
  </si>
  <si>
    <t>23.03.2022 21:56:26</t>
  </si>
  <si>
    <t>YAHŞELLİ DM-5 35-28-M00882_EMİRALEM SULAMA M10_66811804</t>
  </si>
  <si>
    <t>23.03.2022 09:34:52</t>
  </si>
  <si>
    <t>23.03.2022 11:07:53</t>
  </si>
  <si>
    <t>İBRAHİM SEZEN SULAMA GRUBU 35-29-M00210_950345122_950345122</t>
  </si>
  <si>
    <t>23.03.2022 17:36:20</t>
  </si>
  <si>
    <t>23.03.2022 19:48:52</t>
  </si>
  <si>
    <t>MURADİYE DM-5/10 45-71-M00775_DM-5/10C M03_2124686</t>
  </si>
  <si>
    <t>23.03.2022 16:57:32</t>
  </si>
  <si>
    <t>23.03.2022 17:41:23</t>
  </si>
  <si>
    <t>MUSTAFA KAHRAMAN 35-26-L00115_956633106_956633106</t>
  </si>
  <si>
    <t>23.03.2022 10:22:22</t>
  </si>
  <si>
    <t>23.03.2022 12:07:19</t>
  </si>
  <si>
    <t>TR-2/93 45-83-L00093_955149431_955149431</t>
  </si>
  <si>
    <t>23.03.2022 20:12:43</t>
  </si>
  <si>
    <t>23.03.2022 21:10:03</t>
  </si>
  <si>
    <t>DM-5/TR-4 (ESKİ TR-36) 35-26-M01365_958201638_958201638</t>
  </si>
  <si>
    <t>23.03.2022 11:12:00</t>
  </si>
  <si>
    <t>23.03.2022 14:31:36</t>
  </si>
  <si>
    <t>BAĞARASI TR-12 35-23-M00181_950424005_950424005</t>
  </si>
  <si>
    <t>23.03.2022 18:50:45</t>
  </si>
  <si>
    <t>23.03.2022 19:42:54</t>
  </si>
  <si>
    <t>23.03.2022 10:39:43</t>
  </si>
  <si>
    <t>23.03.2022 12:08:24</t>
  </si>
  <si>
    <t>TR-5 35-26-M00005_TR-4/TR-5-1 M04_72401110</t>
  </si>
  <si>
    <t>23.03.2022 07:55:09</t>
  </si>
  <si>
    <t>23.03.2022 08:49:32</t>
  </si>
  <si>
    <t>23.03.2022 15:36:42</t>
  </si>
  <si>
    <t>23.03.2022 17:46:59</t>
  </si>
  <si>
    <t>SAĞRAKÇI ARIZ TR-2 45-72-L00228_DIREK TIPI TRAFO HUCRESI H01_2109866</t>
  </si>
  <si>
    <t>23.03.2022 17:07:02</t>
  </si>
  <si>
    <t>23.03.2022 19:06:42</t>
  </si>
  <si>
    <t>DAĞDERE DM 45-72-M00097_HatBaşıAyırıcı_53140280 M06_53140280</t>
  </si>
  <si>
    <t>23.03.2022 11:42:47</t>
  </si>
  <si>
    <t>23.03.2022 17:47:57</t>
  </si>
  <si>
    <t>23.03.2022 14:32:31</t>
  </si>
  <si>
    <t>23.03.2022 18:39:05</t>
  </si>
  <si>
    <t>AKSELENDİ İM 45-72-A00004_KULAKSIZLAR L20_2326921</t>
  </si>
  <si>
    <t>23.03.2022 13:20:14</t>
  </si>
  <si>
    <t>23.03.2022 15:56:16</t>
  </si>
  <si>
    <t>L-96 35-18-L00096_950463475_950463475</t>
  </si>
  <si>
    <t>23.03.2022 20:46:05</t>
  </si>
  <si>
    <t>23.03.2022 21:21:23</t>
  </si>
  <si>
    <t>ZEYTİNALANI TR-116 35-19-L00116_956671708_956671708</t>
  </si>
  <si>
    <t>23.03.2022 17:28:57</t>
  </si>
  <si>
    <t>23.03.2022 18:54:25</t>
  </si>
  <si>
    <t>TR-1/56 45-72-M00640_956507982_956507982</t>
  </si>
  <si>
    <t>23.03.2022 16:51:49</t>
  </si>
  <si>
    <t>23.03.2022 18:07:12</t>
  </si>
  <si>
    <t>L-230 (45 KABİN) 35-18-L00230_950440590_950440590</t>
  </si>
  <si>
    <t>23.03.2022 04:07:13</t>
  </si>
  <si>
    <t>23.03.2022 09:27:06</t>
  </si>
  <si>
    <t>M-2902 35-02-M02902_E TR1-E01_83787618</t>
  </si>
  <si>
    <t>23.03.2022 12:14:41</t>
  </si>
  <si>
    <t>23.03.2022 12:46:46</t>
  </si>
  <si>
    <t>DM-2/TR-10 35-13-L00051_F F01_57788471</t>
  </si>
  <si>
    <t>23.03.2022 17:59:57</t>
  </si>
  <si>
    <t>23.03.2022 19:46:17</t>
  </si>
  <si>
    <t>M-1295 35-02-M01295_A_56375446_56375446</t>
  </si>
  <si>
    <t>23.03.2022 09:18:00</t>
  </si>
  <si>
    <t>23.03.2022 11:48:00</t>
  </si>
  <si>
    <t>23.03.2022 09:15:00</t>
  </si>
  <si>
    <t>23.03.2022 17:44:45</t>
  </si>
  <si>
    <t>MENEMEN TR-7 35-28-L00007_953382004_953382004</t>
  </si>
  <si>
    <t>23.03.2022 09:23:39</t>
  </si>
  <si>
    <t>23.03.2022 11:38:03</t>
  </si>
  <si>
    <t>TR-78/1 45-83-L00305_955140261_955140261</t>
  </si>
  <si>
    <t>23.03.2022 08:24:21</t>
  </si>
  <si>
    <t>23.03.2022 12:54:15</t>
  </si>
  <si>
    <t>ULUCAK DM-2/8 35-27-M00330_A_56364094_56364094</t>
  </si>
  <si>
    <t>23.03.2022 18:08:48</t>
  </si>
  <si>
    <t>23.03.2022 18:55:27</t>
  </si>
  <si>
    <t>K-1361 35-02-K01361_A_56378733_56378733</t>
  </si>
  <si>
    <t>23.03.2022 21:53:16</t>
  </si>
  <si>
    <t>23.03.2022 22:24:25</t>
  </si>
  <si>
    <t>L-372 35-18-L00372_950463290_950463290</t>
  </si>
  <si>
    <t>23.03.2022 15:49:48</t>
  </si>
  <si>
    <t>23.03.2022 18:48:22</t>
  </si>
  <si>
    <t>DM-01/06 45-71-M00023_A_56398632_56398632</t>
  </si>
  <si>
    <t>23.03.2022 13:21:59</t>
  </si>
  <si>
    <t>23.03.2022 13:40:03</t>
  </si>
  <si>
    <t>KINIK TR-16 35-24-L00016_TR-22 H1_2067985</t>
  </si>
  <si>
    <t>23.03.2022 09:59:26</t>
  </si>
  <si>
    <t>23.03.2022 17:00:20</t>
  </si>
  <si>
    <t>L-470 KÖK 35-18-L00470_950450341_950450341</t>
  </si>
  <si>
    <t>23.03.2022 19:07:16</t>
  </si>
  <si>
    <t>23.03.2022 20:13:42</t>
  </si>
  <si>
    <t>K-1229 35-01-K01229_910606297_910606297</t>
  </si>
  <si>
    <t>23.03.2022 13:28:29</t>
  </si>
  <si>
    <t>23.03.2022 18:00:53</t>
  </si>
  <si>
    <t>TR-99 35-15-L00099_48879794_56381279_56381279</t>
  </si>
  <si>
    <t>23.03.2022 09:58:46</t>
  </si>
  <si>
    <t>23.03.2022 18:08:54</t>
  </si>
  <si>
    <t>ENCEKLER TR-1 45-77-M00117_945510440_945510440</t>
  </si>
  <si>
    <t>23.03.2022 14:42:28</t>
  </si>
  <si>
    <t>23.03.2022 17:41:36</t>
  </si>
  <si>
    <t>M-2595 BEŞYOL DM 35-02-M02595_M-850 KARAÇAM KÖK M06_50219746</t>
  </si>
  <si>
    <t>23.03.2022 15:20:50</t>
  </si>
  <si>
    <t>23.03.2022 15:26:23</t>
  </si>
  <si>
    <t>K-71 35-01-K00071_98293407_98293407</t>
  </si>
  <si>
    <t>23.03.2022 12:39:03</t>
  </si>
  <si>
    <t>23.03.2022 13:51:39</t>
  </si>
  <si>
    <t>TR-19 (M-719) 35-30-M00719_TR-22 M04_72110847</t>
  </si>
  <si>
    <t>23.03.2022 09:24:11</t>
  </si>
  <si>
    <t>23.03.2022 16:14:40</t>
  </si>
  <si>
    <t>ATATÜRK MAH TR-3 35-27-L00108_A_56371714_56371714</t>
  </si>
  <si>
    <t>23.03.2022 21:48:14</t>
  </si>
  <si>
    <t>23.03.2022 23:12:39</t>
  </si>
  <si>
    <t>DM-3/34 35-26-M00766__56360216_56360216</t>
  </si>
  <si>
    <t>23.03.2022 20:24:08</t>
  </si>
  <si>
    <t>23.03.2022 22:49:55</t>
  </si>
  <si>
    <t>KUMKUYUCAK KÖK 45-80-M00093_KUMKUYUCAK TR-1/TR-2/TR-3/TR-4 TARIMSAL SULAMA M02_72193244</t>
  </si>
  <si>
    <t>23.03.2022 00:31:33</t>
  </si>
  <si>
    <t>23.03.2022 01:41:25</t>
  </si>
  <si>
    <t>KARABURUN TR-1/15 35-21-L00019_953360269_953360269</t>
  </si>
  <si>
    <t>23.03.2022 17:06:46</t>
  </si>
  <si>
    <t>23.03.2022 21:54:05</t>
  </si>
  <si>
    <t>23.03.2022 09:53:06</t>
  </si>
  <si>
    <t>23.03.2022 12:20:26</t>
  </si>
  <si>
    <t>L-470 KÖK 35-18-L00470_950450096_950450096</t>
  </si>
  <si>
    <t>23.03.2022 15:47:03</t>
  </si>
  <si>
    <t>23.03.2022 19:05:45</t>
  </si>
  <si>
    <t>MURADİYE TR-1 İSTASYON KABİN 45-71-M00192_953239296_953239296</t>
  </si>
  <si>
    <t>23.03.2022 15:24:46</t>
  </si>
  <si>
    <t>23.03.2022 18:02:47</t>
  </si>
  <si>
    <t>DM-3/09 (YAYLA KABİN) 45-71-M00120_DAĞITIM TRAFOSU M04_72060498</t>
  </si>
  <si>
    <t>23.03.2022 10:00:00</t>
  </si>
  <si>
    <t>23.03.2022 17:06:17</t>
  </si>
  <si>
    <t>DM-3/19 35-19-M00019_956666320_956666320</t>
  </si>
  <si>
    <t>23.03.2022 18:22:24</t>
  </si>
  <si>
    <t>23.03.2022 19:24:58</t>
  </si>
  <si>
    <t>YUNTDAĞYENİCE KÖYÜ TR-1 45-71-M01699_43175940_56389172_56389172</t>
  </si>
  <si>
    <t>23.03.2022 18:03:32</t>
  </si>
  <si>
    <t>23.03.2022 23:55:14</t>
  </si>
  <si>
    <t>23.03.2022 11:34:59</t>
  </si>
  <si>
    <t>23.03.2022 12:26:49</t>
  </si>
  <si>
    <t>KABAKUM TR-2 35-30-L00128_955302291_955302291</t>
  </si>
  <si>
    <t>23.03.2022 14:46:57</t>
  </si>
  <si>
    <t>23.03.2022 16:52:23</t>
  </si>
  <si>
    <t>M-2954(YATIRIM REZERVE) 35-01-M02954_A_56375178_56375178</t>
  </si>
  <si>
    <t>23.03.2022 16:40:35</t>
  </si>
  <si>
    <t>23.03.2022 16:58:19</t>
  </si>
  <si>
    <t>SEKLİK TR-1 35-16-M00036_47500872_56396763_56396763</t>
  </si>
  <si>
    <t>23.03.2022 19:54:42</t>
  </si>
  <si>
    <t>23.03.2022 22:53:06</t>
  </si>
  <si>
    <t>23.03.2022 18:41:39</t>
  </si>
  <si>
    <t>23.03.2022 22:47:35</t>
  </si>
  <si>
    <t>K-4451 35-02-K04451_910324451_910324451</t>
  </si>
  <si>
    <t>23.03.2022 13:28:23</t>
  </si>
  <si>
    <t>23.03.2022 14:35:46</t>
  </si>
  <si>
    <t>L-73 BANKACILAR 35-14-L00073_956636150_956636150</t>
  </si>
  <si>
    <t>23.03.2022 12:33:12</t>
  </si>
  <si>
    <t>23.03.2022 13:41:53</t>
  </si>
  <si>
    <t>L-37 YAT LİMANI 35-14-L00037_956636481_956636481</t>
  </si>
  <si>
    <t>23.03.2022 09:31:51</t>
  </si>
  <si>
    <t>23.03.2022 11:00:07</t>
  </si>
  <si>
    <t>SOMA KÖYLER DM-2 45-82-M00125_KÖYLER 34.5 M08_2035836</t>
  </si>
  <si>
    <t>23.03.2022 09:02:50</t>
  </si>
  <si>
    <t>23.03.2022 09:12:29</t>
  </si>
  <si>
    <t>TR-21 35-31-L00021_47995426_56370768_56370768</t>
  </si>
  <si>
    <t>23.03.2022 18:45:03</t>
  </si>
  <si>
    <t>23.03.2022 20:02:39</t>
  </si>
  <si>
    <t>K-126 35-01-K00126_911141951_911141951</t>
  </si>
  <si>
    <t>23.03.2022 21:53:34</t>
  </si>
  <si>
    <t>23.03.2022 23:52:30</t>
  </si>
  <si>
    <t>23.03.2022 20:28:43</t>
  </si>
  <si>
    <t>23.03.2022 21:36:01</t>
  </si>
  <si>
    <t>MURADİYE DM-5/10-C KÖK 45-71-M00674_DM5/10-C1 M10_73922213</t>
  </si>
  <si>
    <t>23.03.2022 18:10:19</t>
  </si>
  <si>
    <t>23.03.2022 20:56:31</t>
  </si>
  <si>
    <t>DAYIOĞLU TR-1 45-72-L00339_956510199_956510199</t>
  </si>
  <si>
    <t>23.03.2022 12:01:11</t>
  </si>
  <si>
    <t>23.03.2022 14:22:11</t>
  </si>
  <si>
    <t>DM-3/TR-23 45-83-L00483_962635972_962635972</t>
  </si>
  <si>
    <t>23.03.2022 16:10:24</t>
  </si>
  <si>
    <t>23.03.2022 16:57:35</t>
  </si>
  <si>
    <t>AKHİSAR İM 45-72-A00001_HatBaşıAyırıcı_53139698 L03_53139698</t>
  </si>
  <si>
    <t>23.03.2022 09:14:02</t>
  </si>
  <si>
    <t>23.03.2022 17:29:17</t>
  </si>
  <si>
    <t>23.03.2022 12:55:57</t>
  </si>
  <si>
    <t>23.03.2022 13:54:34</t>
  </si>
  <si>
    <t>23.03.2022 09:29:16</t>
  </si>
  <si>
    <t>23.03.2022 17:25:09</t>
  </si>
  <si>
    <t>ZEYTİNKÖY KÖK 35-13-L00065_ZEYTİNKÖY L07_2126553</t>
  </si>
  <si>
    <t>23.03.2022 20:11:38</t>
  </si>
  <si>
    <t>23.03.2022 20:13:05</t>
  </si>
  <si>
    <t>L-118 OVACIK 35-18-L00118_950466045_950466045</t>
  </si>
  <si>
    <t>23.03.2022 21:14:01</t>
  </si>
  <si>
    <t>23.03.2022 22:08:25</t>
  </si>
  <si>
    <t>SANCAKLI BOZKÖY KÖK 45-71-M00087_953204169_953204169</t>
  </si>
  <si>
    <t>23.03.2022 10:43:35</t>
  </si>
  <si>
    <t>23.03.2022 14:10:31</t>
  </si>
  <si>
    <t>23.03.2022 13:26:23</t>
  </si>
  <si>
    <t>23.03.2022 14:42:45</t>
  </si>
  <si>
    <t>MURADİYE TR-10 45-71-M02143_953239304_953239304</t>
  </si>
  <si>
    <t>23.03.2022 14:17:09</t>
  </si>
  <si>
    <t>23.03.2022 16:20:07</t>
  </si>
  <si>
    <t>KIZILTEPE TR-1 35-16-M00238_953325953_953325953</t>
  </si>
  <si>
    <t>23.03.2022 17:18:27</t>
  </si>
  <si>
    <t>23.03.2022 19:25:42</t>
  </si>
  <si>
    <t>DM02/TR31 (ESKİ TR-33) 45-73-M00033_C_56400670_56400670</t>
  </si>
  <si>
    <t>23.03.2022 16:42:52</t>
  </si>
  <si>
    <t>23.03.2022 23:25:25</t>
  </si>
  <si>
    <t>23.03.2022 17:32:09</t>
  </si>
  <si>
    <t>24.03.2022 00:07:11</t>
  </si>
  <si>
    <t>ABDURRAHMAN ÇİFTÇİ VE ARK. T-SULAMA GRB. 35-13-L00105_6348474_56367860_56367860</t>
  </si>
  <si>
    <t>23.03.2022 11:46:05</t>
  </si>
  <si>
    <t>23.03.2022 14:54:23</t>
  </si>
  <si>
    <t>DAĞDERE TR-6 45-72-M00218_B_56407506_56407506</t>
  </si>
  <si>
    <t>23.03.2022 12:11:05</t>
  </si>
  <si>
    <t>23.03.2022 14:49:56</t>
  </si>
  <si>
    <t>23.03.2022 09:09:47</t>
  </si>
  <si>
    <t>23.03.2022 16:53:27</t>
  </si>
  <si>
    <t>TR-29 45-78-L00029_953258794_953258794</t>
  </si>
  <si>
    <t>23.03.2022 16:06:28</t>
  </si>
  <si>
    <t>23.03.2022 18:03:17</t>
  </si>
  <si>
    <t>AKÇAKİLİSE TR-1 35-21-L00044_B_76803841_76803841</t>
  </si>
  <si>
    <t>23.03.2022 13:03:44</t>
  </si>
  <si>
    <t>23.03.2022 14:46:40</t>
  </si>
  <si>
    <t>DM-11/05 (TR-39) 45-71-M00283_DAHİLİ TRAFO DM-11/05 M05_66372598</t>
  </si>
  <si>
    <t>23.03.2022 20:53:47</t>
  </si>
  <si>
    <t>23.03.2022 21:27:35</t>
  </si>
  <si>
    <t>K-1006 35-09-K01006_97776918_97776918</t>
  </si>
  <si>
    <t>23.03.2022 20:17:15</t>
  </si>
  <si>
    <t>23.03.2022 21:36:11</t>
  </si>
  <si>
    <t>23.03.2022 10:45:58</t>
  </si>
  <si>
    <t>23.03.2022 13:57:43</t>
  </si>
  <si>
    <t>DM-25/16 45-71-M00392_953191193_953191193</t>
  </si>
  <si>
    <t>23.03.2022 18:49:22</t>
  </si>
  <si>
    <t>23.03.2022 22:09:20</t>
  </si>
  <si>
    <t>DM-11/9 45-71-M00290_953220181_953220181</t>
  </si>
  <si>
    <t>23.03.2022 14:35:26</t>
  </si>
  <si>
    <t>23.03.2022 18:22:19</t>
  </si>
  <si>
    <t>DM-3/TR-21 45-83-L00485_955144461_955144461</t>
  </si>
  <si>
    <t>23.03.2022 11:33:18</t>
  </si>
  <si>
    <t>23.03.2022 13:22:52</t>
  </si>
  <si>
    <t>AYASKENT DM-2 (TR-1) 35-16-M00011_ÖZBATILILAR BELEDİYE-AZİZİYE-PAŞAKÖY M05_72045877</t>
  </si>
  <si>
    <t>23.03.2022 13:01:54</t>
  </si>
  <si>
    <t>23.03.2022 14:17:54</t>
  </si>
  <si>
    <t>23.03.2022 09:54:20</t>
  </si>
  <si>
    <t>23.03.2022 13:42:57</t>
  </si>
  <si>
    <t>KEMALPAŞA TM 35-27-A00002_KUYUCAK M07_2306689</t>
  </si>
  <si>
    <t>23.03.2022 10:25:43</t>
  </si>
  <si>
    <t>23.03.2022 10:47:43</t>
  </si>
  <si>
    <t>M-2132 KÖK 35-07-M02132_M-2442 M03_60554924</t>
  </si>
  <si>
    <t>23.03.2022 04:05:22</t>
  </si>
  <si>
    <t>23.03.2022 05:35:44</t>
  </si>
  <si>
    <t>K-1954 35-09-K01954_C_56380285_56380285</t>
  </si>
  <si>
    <t>23.03.2022 21:21:11</t>
  </si>
  <si>
    <t>23.03.2022 22:39:54</t>
  </si>
  <si>
    <t>K-1189 35-02-K01189_910046342_910046342</t>
  </si>
  <si>
    <t>23.03.2022 20:52:04</t>
  </si>
  <si>
    <t>24.03.2022 00:13:57</t>
  </si>
  <si>
    <t>TR-120 35-16-L00120_35-16-L00120_2347006</t>
  </si>
  <si>
    <t>23.03.2022 08:55:01</t>
  </si>
  <si>
    <t>23.03.2022 12:17:37</t>
  </si>
  <si>
    <t>KARABURUN TR-13 35-21-L00005_953360209_953360209</t>
  </si>
  <si>
    <t>23.03.2022 15:26:02</t>
  </si>
  <si>
    <t>23.03.2022 19:29:37</t>
  </si>
  <si>
    <t>K-1162 35-01-K01162_A_56366723_56366723</t>
  </si>
  <si>
    <t>23.03.2022 00:19:22</t>
  </si>
  <si>
    <t>23.03.2022 03:17:20</t>
  </si>
  <si>
    <t>M-1149 35-09-M01149_912423177_912423177</t>
  </si>
  <si>
    <t>23.03.2022 18:17:23</t>
  </si>
  <si>
    <t>23.03.2022 20:13:04</t>
  </si>
  <si>
    <t>KARAKÖY TR-1 45-72-L00275_45-72-L00275_61417749</t>
  </si>
  <si>
    <t>23.03.2022 17:34:49</t>
  </si>
  <si>
    <t>23.03.2022 18:26:36</t>
  </si>
  <si>
    <t>KARABURUN TR-14 35-21-L00003_953368260_953368260</t>
  </si>
  <si>
    <t>23.03.2022 14:02:36</t>
  </si>
  <si>
    <t>23.03.2022 18:44:12</t>
  </si>
  <si>
    <t>TR-49 35-16-L00049_35-16-L00049_2346607</t>
  </si>
  <si>
    <t>23.03.2022 13:44:33</t>
  </si>
  <si>
    <t>23.03.2022 17:08:15</t>
  </si>
  <si>
    <t>CAFERBEY KÖK 45-78-L00231_KURŞUNLU L03_2327777</t>
  </si>
  <si>
    <t>23.03.2022 12:32:27</t>
  </si>
  <si>
    <t>23.03.2022 14:14:15</t>
  </si>
  <si>
    <t>DM06/TR03 45-73-M00048_A DM6-TR03/A-1_45110399</t>
  </si>
  <si>
    <t>23.03.2022 18:36:56</t>
  </si>
  <si>
    <t>24.03.2022 00:51:29</t>
  </si>
  <si>
    <t>SELENDİ DM 45-81-M00001_HatBaşıAyırıcı_53134863 M14_53134863</t>
  </si>
  <si>
    <t>23.03.2022 09:16:43</t>
  </si>
  <si>
    <t>23.03.2022 17:07:34</t>
  </si>
  <si>
    <t>KAPIKAYA TR-1 35-17-M00185_950303604_950303604</t>
  </si>
  <si>
    <t>23.03.2022 18:12:41</t>
  </si>
  <si>
    <t>23.03.2022 22:13:37</t>
  </si>
  <si>
    <t>K-1560 35-01-K01560_911832933_911832933</t>
  </si>
  <si>
    <t>23.03.2022 21:32:48</t>
  </si>
  <si>
    <t>24.03.2022 00:19:07</t>
  </si>
  <si>
    <t>M-2954(YATIRIM REZERVE) 35-01-M02954_D_56375175_56375175</t>
  </si>
  <si>
    <t>23.03.2022 10:36:15</t>
  </si>
  <si>
    <t>23.03.2022 16:56:31</t>
  </si>
  <si>
    <t>DM-7/27 35-26-M00661_956615328_956615328</t>
  </si>
  <si>
    <t>23.03.2022 20:17:39</t>
  </si>
  <si>
    <t>23.03.2022 23:34:56</t>
  </si>
  <si>
    <t>K-3604 35-01-K03604_911299209_911299209</t>
  </si>
  <si>
    <t>23.03.2022 11:50:54</t>
  </si>
  <si>
    <t>23.03.2022 14:30:05</t>
  </si>
  <si>
    <t>CUMALI TR 1 35-24-M00094_A_56354171_56354171</t>
  </si>
  <si>
    <t>23.03.2022 17:14:16</t>
  </si>
  <si>
    <t>23.03.2022 17:46:49</t>
  </si>
  <si>
    <t>TR-135 35-16-L00135_953316864_953316864</t>
  </si>
  <si>
    <t>23.03.2022 01:14:46</t>
  </si>
  <si>
    <t>23.03.2022 04:04:44</t>
  </si>
  <si>
    <t>MEDAR TR-2 45-72-M00593__72372146_72372146</t>
  </si>
  <si>
    <t>23.03.2022 09:50:20</t>
  </si>
  <si>
    <t>23.03.2022 11:40:53</t>
  </si>
  <si>
    <t>BAĞCILAR TR-1 45-78-M00683_953281870_953281870</t>
  </si>
  <si>
    <t>23.03.2022 19:01:49</t>
  </si>
  <si>
    <t>23.03.2022 23:51:11</t>
  </si>
  <si>
    <t>23.03.2022 19:55:25</t>
  </si>
  <si>
    <t>23.03.2022 23:03:02</t>
  </si>
  <si>
    <t>DM-2/TR15A 45-71-M02111_45-71-M02111_50297713</t>
  </si>
  <si>
    <t>23.03.2022 14:52:10</t>
  </si>
  <si>
    <t>23.03.2022 16:40:07</t>
  </si>
  <si>
    <t>VELİLER DM 35-15-L00840_BÜLBÜLLER-KERPİÇLİK L01_66945989</t>
  </si>
  <si>
    <t>23.03.2022 18:24:04</t>
  </si>
  <si>
    <t>23.03.2022 18:24:34</t>
  </si>
  <si>
    <t>TR-13 35-16-L00013_966671081_966671081</t>
  </si>
  <si>
    <t>23.03.2022 10:51:58</t>
  </si>
  <si>
    <t>23.03.2022 15:23:03</t>
  </si>
  <si>
    <t>KARABURUN TR-1 35-21-L00001_953368138_953368138</t>
  </si>
  <si>
    <t>23.03.2022 11:51:01</t>
  </si>
  <si>
    <t>23.03.2022 15:28:39</t>
  </si>
  <si>
    <t>23.03.2022 08:59:00</t>
  </si>
  <si>
    <t>23.03.2022 17:04:22</t>
  </si>
  <si>
    <t>VELİLER TR-1 35-15-L00536_35-15-L00536_2373117</t>
  </si>
  <si>
    <t>23.03.2022 18:27:35</t>
  </si>
  <si>
    <t>23.03.2022 23:45:40</t>
  </si>
  <si>
    <t>YENİKENT TR-1 35-16-M00026_35-16-M00026_2362792</t>
  </si>
  <si>
    <t>23.03.2022 15:47:21</t>
  </si>
  <si>
    <t>23.03.2022 17:55:46</t>
  </si>
  <si>
    <t>TR-135 35-16-L00135_47584408_60982134_60982134</t>
  </si>
  <si>
    <t>23.03.2022 03:06:51</t>
  </si>
  <si>
    <t>23.03.2022 04:15:15</t>
  </si>
  <si>
    <t>M-498 (DM-7/17) 35-17-M00498_950307380_950307380</t>
  </si>
  <si>
    <t>23.03.2022 14:07:12</t>
  </si>
  <si>
    <t>23.03.2022 15:55:31</t>
  </si>
  <si>
    <t>DM02/TR04 45-73-M00062_945675299_945675299</t>
  </si>
  <si>
    <t>23.03.2022 11:55:51</t>
  </si>
  <si>
    <t>23.03.2022 21:01:01</t>
  </si>
  <si>
    <t>HASSEKİ TR-1 35-21-L00066_C_82611137_82611137</t>
  </si>
  <si>
    <t>23.03.2022 20:13:38</t>
  </si>
  <si>
    <t>24.03.2022 01:51:52</t>
  </si>
  <si>
    <t>K-4112 35-08-K04112_98280919_98280919</t>
  </si>
  <si>
    <t>23.03.2022 20:34:07</t>
  </si>
  <si>
    <t>23.03.2022 21:33:53</t>
  </si>
  <si>
    <t>TR-58 HAKKI İÇELLİ 35-15-L00058_DIREK TIPI TRAFO HUCRESI H01_2046136</t>
  </si>
  <si>
    <t>23.03.2022 07:10:54</t>
  </si>
  <si>
    <t>23.03.2022 09:52:29</t>
  </si>
  <si>
    <t>POYRAZDAMLARI TR-11 45-78-M00576_HatBaşıAyırıcı_53139336 M05_53139336</t>
  </si>
  <si>
    <t>23.03.2022 14:51:20</t>
  </si>
  <si>
    <t>23.03.2022 17:33:08</t>
  </si>
  <si>
    <t>K-188 35-01-K00188_911958112_911958112</t>
  </si>
  <si>
    <t>23.03.2022 19:56:53</t>
  </si>
  <si>
    <t>23.03.2022 21:06:10</t>
  </si>
  <si>
    <t>KAYNARPINAR TR-1 35-21-L00116_953360323_953360323</t>
  </si>
  <si>
    <t>23.03.2022 10:43:32</t>
  </si>
  <si>
    <t>23.03.2022 16:00:26</t>
  </si>
  <si>
    <t>YELKİ TR-22 35-10-L00022_TRAFO L03_47246158</t>
  </si>
  <si>
    <t>23.03.2022 03:26:07</t>
  </si>
  <si>
    <t>23.03.2022 03:46:20</t>
  </si>
  <si>
    <t>23.03.2022 20:40:41</t>
  </si>
  <si>
    <t>23.03.2022 21:45:12</t>
  </si>
  <si>
    <t>ZEYTİNALANI  TR-117 35-19-L00117_956695478_956695478</t>
  </si>
  <si>
    <t>23.03.2022 22:01:45</t>
  </si>
  <si>
    <t>23.03.2022 22:49:45</t>
  </si>
  <si>
    <t>DOĞANCI TR-11 35-31-L00337_47793663_56352007_56352007</t>
  </si>
  <si>
    <t>23.03.2022 16:49:43</t>
  </si>
  <si>
    <t>23.03.2022 18:11:22</t>
  </si>
  <si>
    <t>TAHİR UNCU SULAMA GRUBU 35-29-M00395_D_56398436_56398436</t>
  </si>
  <si>
    <t>23.03.2022 09:43:56</t>
  </si>
  <si>
    <t>23.03.2022 10:47:51</t>
  </si>
  <si>
    <t>23.03.2022 09:09:02</t>
  </si>
  <si>
    <t>23.03.2022 10:48:32</t>
  </si>
  <si>
    <t>MENEMEN TR-3 35-28-L00003_DAĞITIM TRAFO MENEMEN TR-3 L04_66509029</t>
  </si>
  <si>
    <t>23.03.2022 13:39:27</t>
  </si>
  <si>
    <t>23.03.2022 17:47:56</t>
  </si>
  <si>
    <t>23.03.2022 13:50:00</t>
  </si>
  <si>
    <t>23.03.2022 14:33:45</t>
  </si>
  <si>
    <t>K-4641 35-04-K04641_912525967_912525967</t>
  </si>
  <si>
    <t>23.03.2022 23:24:14</t>
  </si>
  <si>
    <t>24.03.2022 00:53:09</t>
  </si>
  <si>
    <t>SÜLEYMANLI KÖK 35-28-M00606_EMİRALEM TR-18 M10_66870931</t>
  </si>
  <si>
    <t>23.03.2022 10:50:43</t>
  </si>
  <si>
    <t>23.03.2022 13:06:30</t>
  </si>
  <si>
    <t>TR-69 35-16-L00069_95000617389_95000617389</t>
  </si>
  <si>
    <t>23.03.2022 15:44:37</t>
  </si>
  <si>
    <t>23.03.2022 17:36:22</t>
  </si>
  <si>
    <t>M-1161 35-01-M01161_UZUNDERE-1 M10_42444551</t>
  </si>
  <si>
    <t>23.03.2022 03:53:34</t>
  </si>
  <si>
    <t>ÖZBEY İM 35-26-A00005_ARAPKAHVE L01_2064120</t>
  </si>
  <si>
    <t>23.03.2022 19:44:06</t>
  </si>
  <si>
    <t>23.03.2022 19:49:35</t>
  </si>
  <si>
    <t>MORDOĞAN TR-26 35-21-L00209_965675537_965675537</t>
  </si>
  <si>
    <t>23.03.2022 18:50:41</t>
  </si>
  <si>
    <t>23.03.2022 22:52:17</t>
  </si>
  <si>
    <t>HACIHALİLLER TR-5 45-71-M01782_953189883_953189883</t>
  </si>
  <si>
    <t>23.03.2022 12:07:07</t>
  </si>
  <si>
    <t>23.03.2022 13:11:32</t>
  </si>
  <si>
    <t>L-231 35-18-L00231_950441305_950441305</t>
  </si>
  <si>
    <t>23.03.2022 11:30:23</t>
  </si>
  <si>
    <t>23.03.2022 15:33:27</t>
  </si>
  <si>
    <t>K-4950 35-01-K04950_910913213_910913213</t>
  </si>
  <si>
    <t>23.03.2022 13:00:18</t>
  </si>
  <si>
    <t>23.03.2022 16:47:51</t>
  </si>
  <si>
    <t>23.03.2022 16:08:01</t>
  </si>
  <si>
    <t>23.03.2022 22:21:36</t>
  </si>
  <si>
    <t>L-242 35-18-L00242_950441052_950441052</t>
  </si>
  <si>
    <t>23.03.2022 16:54:34</t>
  </si>
  <si>
    <t>23.03.2022 17:11:06</t>
  </si>
  <si>
    <t>K-435 35-02-K00435_B_56363457_56363457</t>
  </si>
  <si>
    <t>23.03.2022 20:08:39</t>
  </si>
  <si>
    <t>23.03.2022 20:49:04</t>
  </si>
  <si>
    <t>SOMA TR-16/3 45-82-M00102_945543022_945543022</t>
  </si>
  <si>
    <t>23.03.2022 17:59:34</t>
  </si>
  <si>
    <t>23.03.2022 18:42:28</t>
  </si>
  <si>
    <t>MENEMEN TR-78 35-28-L00078_MENEMEN DM-5/27 L02_66754770</t>
  </si>
  <si>
    <t>23.03.2022 12:21:53</t>
  </si>
  <si>
    <t>23.03.2022 13:11:01</t>
  </si>
  <si>
    <t>K-140 35-02-K00140_99868726_99868726</t>
  </si>
  <si>
    <t>23.03.2022 06:20:32</t>
  </si>
  <si>
    <t>23.03.2022 07:20:46</t>
  </si>
  <si>
    <t>L-96 35-18-L00096_6347564_56377859_56377859</t>
  </si>
  <si>
    <t>23.03.2022 21:44:47</t>
  </si>
  <si>
    <t>23.03.2022 22:22:56</t>
  </si>
  <si>
    <t>UZUNHASANLAR TR-2 35-17-M00566_60724056_60983006_60983006</t>
  </si>
  <si>
    <t>23.03.2022 18:58:25</t>
  </si>
  <si>
    <t>L-144 (ANKARALILAR SİTESİ) 35-18-L00144_950443684_950443684</t>
  </si>
  <si>
    <t>23.03.2022 16:47:34</t>
  </si>
  <si>
    <t>23.03.2022 19:39:36</t>
  </si>
  <si>
    <t>M-1425 35-04-M01425_913498020_913498020</t>
  </si>
  <si>
    <t>23.03.2022 18:06:45</t>
  </si>
  <si>
    <t>23.03.2022 19:04:55</t>
  </si>
  <si>
    <t>M-2902 35-02-M02902_C_56374113_56374113</t>
  </si>
  <si>
    <t>23.03.2022 14:06:22</t>
  </si>
  <si>
    <t>23.03.2022 17:14:59</t>
  </si>
  <si>
    <t>KUYUCAK DM 35-27-M00273_KUYUCAK M04_72164171</t>
  </si>
  <si>
    <t>23.03.2022 10:25:24</t>
  </si>
  <si>
    <t>23.03.2022 11:08:38</t>
  </si>
  <si>
    <t>TR-2/22 45-72-L00022_956512722_956512722</t>
  </si>
  <si>
    <t>23.03.2022 18:34:23</t>
  </si>
  <si>
    <t>23.03.2022 20:10:52</t>
  </si>
  <si>
    <t>M-1258 35-03-M01258_911493765_911493765</t>
  </si>
  <si>
    <t>23.03.2022 23:46:12</t>
  </si>
  <si>
    <t>24.03.2022 01:02:26</t>
  </si>
  <si>
    <t>23.03.2022 12:23:26</t>
  </si>
  <si>
    <t>23.03.2022 14:26:19</t>
  </si>
  <si>
    <t>K-344 35-01-K00344_910848676_910848676</t>
  </si>
  <si>
    <t>23.03.2022 08:01:28</t>
  </si>
  <si>
    <t>23.03.2022 12:04:53</t>
  </si>
  <si>
    <t>MÜTEVELLİ TR-2 45-80-M00101_D_56385829_56385829</t>
  </si>
  <si>
    <t>23.03.2022 12:37:37</t>
  </si>
  <si>
    <t>23.03.2022 15:16:00</t>
  </si>
  <si>
    <t>ÇAMBEL KÖK 35-27-M00619_YENMİŞ-2 M04_72166068</t>
  </si>
  <si>
    <t>23.03.2022 16:21:49</t>
  </si>
  <si>
    <t>23.03.2022 17:34:30</t>
  </si>
  <si>
    <t>GÜLBAHÇE TR-13 (KARAPINAR) 35-19-L00143_9035202_56377385_56377385</t>
  </si>
  <si>
    <t>23.03.2022 17:11:25</t>
  </si>
  <si>
    <t>23.03.2022 19:47:38</t>
  </si>
  <si>
    <t>PAZARKÖY TR-2 45-78-L00651_49253170_56389663_56389663</t>
  </si>
  <si>
    <t>23.03.2022 17:52:14</t>
  </si>
  <si>
    <t>23.03.2022 18:23:20</t>
  </si>
  <si>
    <t>M-1965 35-02-M01965_99832066_99832066</t>
  </si>
  <si>
    <t>23.03.2022 10:45:30</t>
  </si>
  <si>
    <t>23.03.2022 18:09:49</t>
  </si>
  <si>
    <t>KARABURUN TR-14 35-21-L00003_953358626_953358626</t>
  </si>
  <si>
    <t>23.03.2022 15:33:17</t>
  </si>
  <si>
    <t>23.03.2022 17:57:45</t>
  </si>
  <si>
    <t>OSMANGAZİ İM 35-02-A00004_WESTPARK M03_2053243</t>
  </si>
  <si>
    <t>23.03.2022 22:16:27</t>
  </si>
  <si>
    <t>23.03.2022 22:38:52</t>
  </si>
  <si>
    <t>M-1520 35-03-M01520_910174627_910174627</t>
  </si>
  <si>
    <t>23.03.2022 18:58:51</t>
  </si>
  <si>
    <t>23.03.2022 19:53:20</t>
  </si>
  <si>
    <t>KILCANLAR DEBELEK TR-1 45-75-M00129_C_56392338_56392338</t>
  </si>
  <si>
    <t>23.03.2022 14:39:00</t>
  </si>
  <si>
    <t>23.03.2022 15:36:01</t>
  </si>
  <si>
    <t>23.03.2022 13:59:22</t>
  </si>
  <si>
    <t>23.03.2022 19:13:37</t>
  </si>
  <si>
    <t>23.03.2022 21:26:11</t>
  </si>
  <si>
    <t>23.03.2022 23:54:34</t>
  </si>
  <si>
    <t>K-928 35-04-K00928_98938767_98938767</t>
  </si>
  <si>
    <t>23.03.2022 15:16:58</t>
  </si>
  <si>
    <t>23.03.2022 18:38:41</t>
  </si>
  <si>
    <t>HACIHALİLLER TR-4 45-71-M01783_953190001_953190001</t>
  </si>
  <si>
    <t>23.03.2022 09:18:49</t>
  </si>
  <si>
    <t>23.03.2022 11:42:53</t>
  </si>
  <si>
    <t>TR-27 45-78-L00027_DAĞITIM TRAFOSU TR-27 L06_2105342</t>
  </si>
  <si>
    <t>23.03.2022 17:17:39</t>
  </si>
  <si>
    <t>23.03.2022 19:05:32</t>
  </si>
  <si>
    <t>TR-10 (M-710) 35-30-M00710_955296999_955296999</t>
  </si>
  <si>
    <t>23.03.2022 16:00:24</t>
  </si>
  <si>
    <t>23.03.2022 21:03:25</t>
  </si>
  <si>
    <t>TR-41 KÖK 45-78-L00041_HatBaşıAyırıcı_53139484 L01_53139484</t>
  </si>
  <si>
    <t>23.03.2022 10:56:06</t>
  </si>
  <si>
    <t>23.03.2022 14:16:03</t>
  </si>
  <si>
    <t>HALIKÖY OVACIK MAH. TR-4 35-32-L00125_B_56368021_56368021</t>
  </si>
  <si>
    <t>23.03.2022 16:45:38</t>
  </si>
  <si>
    <t>23.03.2022 20:44:08</t>
  </si>
  <si>
    <t>K-1871 35-09-K01871_97784584_97784584</t>
  </si>
  <si>
    <t>23.03.2022 19:17:50</t>
  </si>
  <si>
    <t>23.03.2022 21:01:49</t>
  </si>
  <si>
    <t>DEMİRCİLİ DM 35-15-L00895_BENZİNLİK L011_85268689</t>
  </si>
  <si>
    <t>23.03.2022 16:13:44</t>
  </si>
  <si>
    <t>23.03.2022 16:31:00</t>
  </si>
  <si>
    <t>ZEYTİNALANI TR-101 35-19-L00101_956674066_956674066</t>
  </si>
  <si>
    <t>23.03.2022 11:07:37</t>
  </si>
  <si>
    <t>23.03.2022 12:16:19</t>
  </si>
  <si>
    <t>M-1149 35-09-M01149_914573694_914573694</t>
  </si>
  <si>
    <t>23.03.2022 13:36:44</t>
  </si>
  <si>
    <t>K-3042 35-02-K03042_910065965_910065965</t>
  </si>
  <si>
    <t>23.03.2022 21:52:26</t>
  </si>
  <si>
    <t>23.03.2022 22:51:51</t>
  </si>
  <si>
    <t>KAVAKLIDERE TR-20 45-73-M00147_ M03_2090063</t>
  </si>
  <si>
    <t>23.03.2022 09:31:52</t>
  </si>
  <si>
    <t>23.03.2022 17:14:21</t>
  </si>
  <si>
    <t>23.03.2022 22:42:33</t>
  </si>
  <si>
    <t>23.03.2022 23:42:19</t>
  </si>
  <si>
    <t>K-71 35-01-K00071_R R2_5860623</t>
  </si>
  <si>
    <t>23.03.2022 08:59:14</t>
  </si>
  <si>
    <t>23.03.2022 11:03:38</t>
  </si>
  <si>
    <t>TR-134 35-16-L00134_953317501_953317501</t>
  </si>
  <si>
    <t>23.03.2022 18:44:03</t>
  </si>
  <si>
    <t>23.03.2022 20:25:25</t>
  </si>
  <si>
    <t>K-4444 35-08-K04444_99134908_99134908</t>
  </si>
  <si>
    <t>23.03.2022 21:43:34</t>
  </si>
  <si>
    <t>24.03.2022 00:47:56</t>
  </si>
  <si>
    <t>23.03.2022 07:23:28</t>
  </si>
  <si>
    <t>23.03.2022 11:22:00</t>
  </si>
  <si>
    <t>M-531 KAVAKLIDERE KÖK 35-02-M00531_B_83759646_83759646</t>
  </si>
  <si>
    <t>23.03.2022 18:12:53</t>
  </si>
  <si>
    <t>23.03.2022 20:38:50</t>
  </si>
  <si>
    <t>ALİZE KÖK 35-18-M00059_CANTÜRK MADEN M11_72185136</t>
  </si>
  <si>
    <t>23.03.2022 20:30:18</t>
  </si>
  <si>
    <t>23.03.2022 20:54:53</t>
  </si>
  <si>
    <t>23.03.2022 17:15:25</t>
  </si>
  <si>
    <t>23.03.2022 18:11:52</t>
  </si>
  <si>
    <t>VİŞNELİ TR-5 35-27-M01160_95000596740_95000596740</t>
  </si>
  <si>
    <t>23.03.2022 19:16:35</t>
  </si>
  <si>
    <t>23.03.2022 21:17:20</t>
  </si>
  <si>
    <t>MEHMET ÇETE SULAMA GRUBU 35-29-M00325_35-29-M00325_2360428</t>
  </si>
  <si>
    <t>23.03.2022 16:04:52</t>
  </si>
  <si>
    <t>23.03.2022 17:06:08</t>
  </si>
  <si>
    <t>DM-11/05 (TR-39) 45-71-M00283_DM-10 M01_66372594</t>
  </si>
  <si>
    <t>23.03.2022 19:50:25</t>
  </si>
  <si>
    <t>23.03.2022 21:24:09</t>
  </si>
  <si>
    <t>TR-322 35-19-M00521_A_80491827_80491827</t>
  </si>
  <si>
    <t>23.03.2022 16:40:46</t>
  </si>
  <si>
    <t>23.03.2022 17:47:18</t>
  </si>
  <si>
    <t>ZEYTİNLİOVA TR-5 45-72-L00413_A_56393876_56393876</t>
  </si>
  <si>
    <t>23.03.2022 10:46:26</t>
  </si>
  <si>
    <t>23.03.2022 13:38:21</t>
  </si>
  <si>
    <t>K-1229 35-01-K01229_910604953_910604953</t>
  </si>
  <si>
    <t>23.03.2022 21:11:03</t>
  </si>
  <si>
    <t>24.03.2022 00:30:18</t>
  </si>
  <si>
    <t>24.03.2022 01:50:56</t>
  </si>
  <si>
    <t>24.03.2022 02:59:32</t>
  </si>
  <si>
    <t>K-2771 35-09-K02771_915182517_915182517</t>
  </si>
  <si>
    <t>24.03.2022 06:41:50</t>
  </si>
  <si>
    <t>24.03.2022 09:53:30</t>
  </si>
  <si>
    <t>24.03.2022 06:51:00</t>
  </si>
  <si>
    <t>24.03.2022 08:40:43</t>
  </si>
  <si>
    <t>MORSAN TM 45-71-A00002_MENGEN M18_2312064</t>
  </si>
  <si>
    <t>24.03.2022 07:21:18</t>
  </si>
  <si>
    <t>24.03.2022 08:08:25</t>
  </si>
  <si>
    <t>24.03.2022 07:21:19</t>
  </si>
  <si>
    <t>24.03.2022 09:33:13</t>
  </si>
  <si>
    <t>K-112 35-01-K00112_F 4R_5845358</t>
  </si>
  <si>
    <t>24.03.2022 07:21:05</t>
  </si>
  <si>
    <t>24.03.2022 14:30:38</t>
  </si>
  <si>
    <t>EMİRALEM TR-18 KÖK 35-28-M00239_A_56357480_56357480</t>
  </si>
  <si>
    <t>24.03.2022 08:05:07</t>
  </si>
  <si>
    <t>24.03.2022 11:07:03</t>
  </si>
  <si>
    <t>PAŞAKÖY TR-4 45-80-M00166_956536570_956536570</t>
  </si>
  <si>
    <t>24.03.2022 08:17:10</t>
  </si>
  <si>
    <t>24.03.2022 09:30:28</t>
  </si>
  <si>
    <t>24.03.2022 08:05:15</t>
  </si>
  <si>
    <t>24.03.2022 10:12:22</t>
  </si>
  <si>
    <t>ASARLIK TR-14 KÖK 35-28-M00168_953376954_953376954</t>
  </si>
  <si>
    <t>24.03.2022 08:07:07</t>
  </si>
  <si>
    <t>24.03.2022 10:42:45</t>
  </si>
  <si>
    <t>BİRGİ TR-25 (PAŞA ÇEŞMESİ) 35-15-L00278_DIREK TIPI TRAFO HUCRESI H01_2046160</t>
  </si>
  <si>
    <t>24.03.2022 08:20:04</t>
  </si>
  <si>
    <t>24.03.2022 15:16:48</t>
  </si>
  <si>
    <t>TR-2/4 45-83-L00004_48078023_56386842_56386842</t>
  </si>
  <si>
    <t>24.03.2022 08:10:04</t>
  </si>
  <si>
    <t>24.03.2022 09:54:03</t>
  </si>
  <si>
    <t>MENEMEN TR-58 35-28-L00058_35-28-L00058_66905847</t>
  </si>
  <si>
    <t>24.03.2022 08:39:53</t>
  </si>
  <si>
    <t>24.03.2022 12:33:35</t>
  </si>
  <si>
    <t>K-3769 35-04-K03769_99438428_99438428</t>
  </si>
  <si>
    <t>24.03.2022 08:38:44</t>
  </si>
  <si>
    <t>24.03.2022 12:30:04</t>
  </si>
  <si>
    <t>L-232 BİTLİSLİLER 35-14-L00232_956659282_956659282</t>
  </si>
  <si>
    <t>24.03.2022 08:46:53</t>
  </si>
  <si>
    <t>24.03.2022 09:35:35</t>
  </si>
  <si>
    <t>DM-17 45-71-M00400_DM-17/3 M02_73387868</t>
  </si>
  <si>
    <t>24.03.2022 08:21:03</t>
  </si>
  <si>
    <t>24.03.2022 09:58:05</t>
  </si>
  <si>
    <t>24.03.2022 08:56:38</t>
  </si>
  <si>
    <t>24.03.2022 10:13:37</t>
  </si>
  <si>
    <t>KARAVELİLER TR-2 35-20-L00141_955196530_955196530</t>
  </si>
  <si>
    <t>24.03.2022 08:56:47</t>
  </si>
  <si>
    <t>24.03.2022 10:59:20</t>
  </si>
  <si>
    <t>AĞAÇ İŞLERİ TR-11 35-22-M00111_955269643_955269643</t>
  </si>
  <si>
    <t>24.03.2022 09:00:18</t>
  </si>
  <si>
    <t>24.03.2022 10:05:14</t>
  </si>
  <si>
    <t>DİNDARLI TR-2 YEŞİLOVA 45-79-M00427_A_56401255_56401255</t>
  </si>
  <si>
    <t>24.03.2022 17:48:57</t>
  </si>
  <si>
    <t>L-286 35-18-L00286_E e3b_5949446</t>
  </si>
  <si>
    <t>24.03.2022 11:44:20</t>
  </si>
  <si>
    <t>24.03.2022 12:10:26</t>
  </si>
  <si>
    <t>KAPLAN TR-1 35-29-M00091_A_56402475_56402475</t>
  </si>
  <si>
    <t>24.03.2022 11:34:53</t>
  </si>
  <si>
    <t>24.03.2022 14:55:14</t>
  </si>
  <si>
    <t>24.03.2022 11:42:45</t>
  </si>
  <si>
    <t>24.03.2022 15:04:20</t>
  </si>
  <si>
    <t>DM-3/27 (KÜTÜPHANE) 45-71-M00078_953211504_953211504</t>
  </si>
  <si>
    <t>24.03.2022 11:53:23</t>
  </si>
  <si>
    <t>24.03.2022 12:54:59</t>
  </si>
  <si>
    <t>MURADİYE TR-1 İSTASYON KABİN 45-71-M00192_953221591_953221591</t>
  </si>
  <si>
    <t>24.03.2022 12:04:15</t>
  </si>
  <si>
    <t>24.03.2022 14:37:46</t>
  </si>
  <si>
    <t>ERGENEKON TR-1/1 MURADİYE SOKAK 45-83-M00626_95000545194_95000545194</t>
  </si>
  <si>
    <t>24.03.2022 11:56:35</t>
  </si>
  <si>
    <t>24.03.2022 17:15:06</t>
  </si>
  <si>
    <t>TEMREK YAKUPLAR TR-1 45-83-M00484_955163469_955163469</t>
  </si>
  <si>
    <t>24.03.2022 12:03:10</t>
  </si>
  <si>
    <t>24.03.2022 13:55:34</t>
  </si>
  <si>
    <t>K-4755 35-01-K04755_912110042_912110042</t>
  </si>
  <si>
    <t>24.03.2022 12:05:14</t>
  </si>
  <si>
    <t>24.03.2022 14:04:18</t>
  </si>
  <si>
    <t>MENEMEN TR-78 35-28-L00078_953372712_953372712</t>
  </si>
  <si>
    <t>24.03.2022 12:04:47</t>
  </si>
  <si>
    <t>24.03.2022 14:51:17</t>
  </si>
  <si>
    <t>MUZAFFER ERİNCE SULAMA GRUBU 35-20-L00388_10499521_56383224_56383224</t>
  </si>
  <si>
    <t>24.03.2022 12:06:54</t>
  </si>
  <si>
    <t>24.03.2022 14:13:36</t>
  </si>
  <si>
    <t>DM-3/27 (KÜTÜPHANE) 45-71-M00078_A a1_45134587</t>
  </si>
  <si>
    <t>24.03.2022 12:13:54</t>
  </si>
  <si>
    <t>24.03.2022 18:42:55</t>
  </si>
  <si>
    <t>M-13 GERMİYAN 35-18-M00184_950442110_950442110</t>
  </si>
  <si>
    <t>24.03.2022 12:15:23</t>
  </si>
  <si>
    <t>24.03.2022 13:31:29</t>
  </si>
  <si>
    <t>METAL İŞLERİ TR-14 35-22-M00114_955257377_955257377</t>
  </si>
  <si>
    <t>24.03.2022 11:18:55</t>
  </si>
  <si>
    <t>24.03.2022 14:02:10</t>
  </si>
  <si>
    <t>KULA İM 45-77-A00001_HatBaşıAyırıcı_53134159 M07_53134159</t>
  </si>
  <si>
    <t>24.03.2022 12:30:39</t>
  </si>
  <si>
    <t>24.03.2022 13:46:05</t>
  </si>
  <si>
    <t>KARABURUN BOZKÖY 35-21-L00053_953361305_953361305</t>
  </si>
  <si>
    <t>24.03.2022 12:39:51</t>
  </si>
  <si>
    <t>24.03.2022 15:44:00</t>
  </si>
  <si>
    <t>BEBEKLİ TR-4 45-77-L00439_945493986_945493986</t>
  </si>
  <si>
    <t>24.03.2022 12:44:45</t>
  </si>
  <si>
    <t>24.03.2022 15:52:33</t>
  </si>
  <si>
    <t>L-319 BAHÇELİEVLER-2 35-18-L00319_950449643_950449643</t>
  </si>
  <si>
    <t>24.03.2022 12:48:29</t>
  </si>
  <si>
    <t>24.03.2022 14:11:16</t>
  </si>
  <si>
    <t>FERİDUN DUYMAZ VE ARKADAŞLARI TR 35-24-M00122_35-24-M00122_2346631</t>
  </si>
  <si>
    <t>24.03.2022 12:50:33</t>
  </si>
  <si>
    <t>24.03.2022 14:58:04</t>
  </si>
  <si>
    <t>K-1083 35-04-K01083_A_56381928_56381928</t>
  </si>
  <si>
    <t>24.03.2022 12:54:00</t>
  </si>
  <si>
    <t>24.03.2022 13:10:40</t>
  </si>
  <si>
    <t>TEMREK YAKUPLAR TR-1 45-83-M00484_45-83-M00484_2362050</t>
  </si>
  <si>
    <t>24.03.2022 13:05:19</t>
  </si>
  <si>
    <t>24.03.2022 14:02:07</t>
  </si>
  <si>
    <t>TR-1/83 KAPTANOĞLU DM 45-83-M00083_ERBİLLER M03_61292035</t>
  </si>
  <si>
    <t>24.03.2022 13:05:16</t>
  </si>
  <si>
    <t>24.03.2022 14:35:10</t>
  </si>
  <si>
    <t>SANCAKLI TR-2 35-22-M00158_95000128701_95000128701</t>
  </si>
  <si>
    <t>24.03.2022 13:09:34</t>
  </si>
  <si>
    <t>24.03.2022 15:49:19</t>
  </si>
  <si>
    <t>TR-104 ZEYTİNALANI 35-19-L00104_956680660_956680660</t>
  </si>
  <si>
    <t>24.03.2022 13:22:20</t>
  </si>
  <si>
    <t>24.03.2022 14:14:57</t>
  </si>
  <si>
    <t>TR-79 35-16-L00079_35-16-L00079_2363334</t>
  </si>
  <si>
    <t>24.03.2022 13:29:08</t>
  </si>
  <si>
    <t>24.03.2022 15:51:05</t>
  </si>
  <si>
    <t>KUŞCULAR TR-3 35-19-M00215_7262052_56373271_56373271</t>
  </si>
  <si>
    <t>24.03.2022 13:29:47</t>
  </si>
  <si>
    <t>24.03.2022 19:14:47</t>
  </si>
  <si>
    <t>TR-123 ZEYTİNALANI 35-19-L00123_956675674_956675674</t>
  </si>
  <si>
    <t>24.03.2022 13:30:35</t>
  </si>
  <si>
    <t>24.03.2022 14:28:20</t>
  </si>
  <si>
    <t>TEPEKÖY TR-1 45-73-M00785_945664240_945664240</t>
  </si>
  <si>
    <t>24.03.2022 13:28:33</t>
  </si>
  <si>
    <t>24.03.2022 14:48:16</t>
  </si>
  <si>
    <t>KUŞÇUBURUN-3 35-26-M00538_95000112285_95000112285</t>
  </si>
  <si>
    <t>24.03.2022 13:33:18</t>
  </si>
  <si>
    <t>24.03.2022 14:10:59</t>
  </si>
  <si>
    <t>24.03.2022 09:44:21</t>
  </si>
  <si>
    <t>24.03.2022 16:49:47</t>
  </si>
  <si>
    <t>L-41 PANDALAKİ 35-14-L00041_5650961_56354457_56354457</t>
  </si>
  <si>
    <t>24.03.2022 13:39:24</t>
  </si>
  <si>
    <t>24.03.2022 15:42:08</t>
  </si>
  <si>
    <t>K-3773 35-04-K03773_99793033_99793033</t>
  </si>
  <si>
    <t>24.03.2022 13:39:40</t>
  </si>
  <si>
    <t>24.03.2022 16:26:38</t>
  </si>
  <si>
    <t>ARIKBAŞI TR-1 35-20-L00218_955201607_955201607</t>
  </si>
  <si>
    <t>24.03.2022 13:41:00</t>
  </si>
  <si>
    <t>24.03.2022 15:41:49</t>
  </si>
  <si>
    <t>TR-113 ZEYTİNALANI 35-19-L00113_956676132_956676132</t>
  </si>
  <si>
    <t>24.03.2022 13:49:39</t>
  </si>
  <si>
    <t>24.03.2022 15:58:47</t>
  </si>
  <si>
    <t>KAZIM ÖZTÜRK SULAMA GRUBU 35-29-M00337_DIREK TIPI TRAFO HUCRESI H01_2101148</t>
  </si>
  <si>
    <t>24.03.2022 13:40:20</t>
  </si>
  <si>
    <t>24.03.2022 15:53:48</t>
  </si>
  <si>
    <t>K-1655 35-02-K01655_99754072_99754072</t>
  </si>
  <si>
    <t>24.03.2022 13:55:05</t>
  </si>
  <si>
    <t>24.03.2022 19:04:45</t>
  </si>
  <si>
    <t>TR-52 45-78-L00052_953251585_953251585</t>
  </si>
  <si>
    <t>24.03.2022 14:05:26</t>
  </si>
  <si>
    <t>24.03.2022 14:29:47</t>
  </si>
  <si>
    <t>MURADİYE DM-5/6 KÖK 45-71-M00245_DM-5-5 M01_72322312</t>
  </si>
  <si>
    <t>24.03.2022 12:48:47</t>
  </si>
  <si>
    <t>24.03.2022 14:46:09</t>
  </si>
  <si>
    <t>K-1465 35-03-K01465_910216119_910216119</t>
  </si>
  <si>
    <t>24.03.2022 14:19:38</t>
  </si>
  <si>
    <t>24.03.2022 16:51:12</t>
  </si>
  <si>
    <t>DM-15/03 45-71-M02270_953211375_953211375</t>
  </si>
  <si>
    <t>24.03.2022 14:21:59</t>
  </si>
  <si>
    <t>24.03.2022 19:15:00</t>
  </si>
  <si>
    <t>K-1560 35-01-K01560_B_65501256_65501256</t>
  </si>
  <si>
    <t>24.03.2022 14:24:17</t>
  </si>
  <si>
    <t>24.03.2022 18:55:03</t>
  </si>
  <si>
    <t>HASALAN TR-2 45-78-L00384_49323774_56405910_56405910</t>
  </si>
  <si>
    <t>24.03.2022 14:23:51</t>
  </si>
  <si>
    <t>24.03.2022 15:50:29</t>
  </si>
  <si>
    <t>MENEMEN TR-86 35-28-L00086_D_56394484_56394484</t>
  </si>
  <si>
    <t>24.03.2022 14:34:11</t>
  </si>
  <si>
    <t>24.03.2022 15:41:21</t>
  </si>
  <si>
    <t>ERGENEKON TR-3 45-83-L00140__72374807_72374807</t>
  </si>
  <si>
    <t>24.03.2022 14:15:38</t>
  </si>
  <si>
    <t>24.03.2022 15:23:52</t>
  </si>
  <si>
    <t>L-101 ÇELEBİ 35-18-L00101_950459549_950459549</t>
  </si>
  <si>
    <t>24.03.2022 14:34:49</t>
  </si>
  <si>
    <t>24.03.2022 18:20:00</t>
  </si>
  <si>
    <t>CEVİZLİ GARAJ TR-1 35-16-M00131_DIREK TIPI TRAFO HUCRESI H01_2042461</t>
  </si>
  <si>
    <t>24.03.2022 14:29:56</t>
  </si>
  <si>
    <t>24.03.2022 17:15:20</t>
  </si>
  <si>
    <t>TR-1/33 45-72-M00033_956480088_956480088</t>
  </si>
  <si>
    <t>24.03.2022 14:45:11</t>
  </si>
  <si>
    <t>24.03.2022 17:21:55</t>
  </si>
  <si>
    <t>GÜMÜLDÜR M-61 35-25-M00365_955263363_955263363</t>
  </si>
  <si>
    <t>24.03.2022 14:44:34</t>
  </si>
  <si>
    <t>24.03.2022 18:15:04</t>
  </si>
  <si>
    <t>L-510 REİSDERE 35-18-L00510_950460709_950460709</t>
  </si>
  <si>
    <t>24.03.2022 14:54:40</t>
  </si>
  <si>
    <t>24.03.2022 18:39:03</t>
  </si>
  <si>
    <t>KOCAİSKAN TR-1 45-76-M00179_A_56392294_56392294</t>
  </si>
  <si>
    <t>24.03.2022 19:19:57</t>
  </si>
  <si>
    <t>MORDOĞAN TR-54 35-21-L00195__72410417_72410417</t>
  </si>
  <si>
    <t>24.03.2022 15:11:40</t>
  </si>
  <si>
    <t>24.03.2022 18:47:31</t>
  </si>
  <si>
    <t>PAYAMLI M-5 35-25-M00161_95001390768_95001390768</t>
  </si>
  <si>
    <t>24.03.2022 15:19:21</t>
  </si>
  <si>
    <t>24.03.2022 15:54:35</t>
  </si>
  <si>
    <t>24.03.2022 15:13:24</t>
  </si>
  <si>
    <t>24.03.2022 19:41:52</t>
  </si>
  <si>
    <t>K-2550 35-01-K02550_912096198_912096198</t>
  </si>
  <si>
    <t>24.03.2022 15:30:13</t>
  </si>
  <si>
    <t>24.03.2022 19:51:23</t>
  </si>
  <si>
    <t>M-2626 35-02-M02626_95001325856_95001325856</t>
  </si>
  <si>
    <t>24.03.2022 15:32:07</t>
  </si>
  <si>
    <t>24.03.2022 17:21:57</t>
  </si>
  <si>
    <t>MUSTAFA NEMLİ ÖZEL TR 35-20-L00177Ö_DIREK TIPI TRAFO HUCRESI H01_2050582</t>
  </si>
  <si>
    <t>24.03.2022 15:35:23</t>
  </si>
  <si>
    <t>24.03.2022 22:19:47</t>
  </si>
  <si>
    <t>BOZDAĞ TR-10 35-15-L00294_A_56373016_56373016</t>
  </si>
  <si>
    <t>24.03.2022 15:27:59</t>
  </si>
  <si>
    <t>24.03.2022 19:19:10</t>
  </si>
  <si>
    <t>L-406 35-18-L00406_950461819_950461819</t>
  </si>
  <si>
    <t>24.03.2022 15:32:28</t>
  </si>
  <si>
    <t>24.03.2022 18:31:00</t>
  </si>
  <si>
    <t>DM-14/22 45-71-M00545_953246352_953246352</t>
  </si>
  <si>
    <t>24.03.2022 15:45:00</t>
  </si>
  <si>
    <t>24.03.2022 16:46:21</t>
  </si>
  <si>
    <t>L-289 DEMET AKBAĞ TRAFO 35-18-L00289_950456262_950456262</t>
  </si>
  <si>
    <t>24.03.2022 15:39:53</t>
  </si>
  <si>
    <t>24.03.2022 20:09:00</t>
  </si>
  <si>
    <t>K-1464 35-09-K01464_C C6b_5907979</t>
  </si>
  <si>
    <t>24.03.2022 15:58:44</t>
  </si>
  <si>
    <t>24.03.2022 19:39:25</t>
  </si>
  <si>
    <t>MEHMET KARAMAN SULAMA GRUBU TR 35-27-M00191_914693176_914693176</t>
  </si>
  <si>
    <t>24.03.2022 16:01:42</t>
  </si>
  <si>
    <t>24.03.2022 17:41:14</t>
  </si>
  <si>
    <t>K-290 35-01-K00290_C_60983929_60983929</t>
  </si>
  <si>
    <t>24.03.2022 16:08:43</t>
  </si>
  <si>
    <t>24.03.2022 17:22:08</t>
  </si>
  <si>
    <t>24.03.2022 16:12:44</t>
  </si>
  <si>
    <t>24.03.2022 17:38:51</t>
  </si>
  <si>
    <t>24.03.2022 16:14:12</t>
  </si>
  <si>
    <t>24.03.2022 21:05:42</t>
  </si>
  <si>
    <t>DM-01/3F(TR-1/48) 45-71-M00055_953201857_953201857</t>
  </si>
  <si>
    <t>24.03.2022 16:19:27</t>
  </si>
  <si>
    <t>24.03.2022 19:44:03</t>
  </si>
  <si>
    <t>24.03.2022 16:24:18</t>
  </si>
  <si>
    <t>24.03.2022 16:45:33</t>
  </si>
  <si>
    <t>M-395 DOĞA ET 35-02-M00395Ö_ M01_2059598</t>
  </si>
  <si>
    <t>24.03.2022 16:23:45</t>
  </si>
  <si>
    <t>24.03.2022 17:28:55</t>
  </si>
  <si>
    <t>K-1744 35-01-K01744_A_56365741_56365741</t>
  </si>
  <si>
    <t>24.03.2022 16:37:48</t>
  </si>
  <si>
    <t>24.03.2022 22:01:44</t>
  </si>
  <si>
    <t>_956584551_956584551</t>
  </si>
  <si>
    <t>24.03.2022 16:52:30</t>
  </si>
  <si>
    <t>24.03.2022 22:04:17</t>
  </si>
  <si>
    <t>K-84 35-02-K00084_913731847_913731847</t>
  </si>
  <si>
    <t>24.03.2022 16:54:27</t>
  </si>
  <si>
    <t>24.03.2022 19:36:01</t>
  </si>
  <si>
    <t>TR-15 35-31-L00015_B_79912862_79912862</t>
  </si>
  <si>
    <t>24.03.2022 16:57:22</t>
  </si>
  <si>
    <t>24.03.2022 21:32:14</t>
  </si>
  <si>
    <t>KAYMAKÇI TR-34 35-15-L00239_A_56368592_56368592</t>
  </si>
  <si>
    <t>24.03.2022 16:54:26</t>
  </si>
  <si>
    <t>24.03.2022 22:43:22</t>
  </si>
  <si>
    <t>24.03.2022 17:04:32</t>
  </si>
  <si>
    <t>24.03.2022 18:31:46</t>
  </si>
  <si>
    <t>K-1560 35-01-K01560_35-01-K01560_2367259</t>
  </si>
  <si>
    <t>24.03.2022 17:10:06</t>
  </si>
  <si>
    <t>24.03.2022 18:58:42</t>
  </si>
  <si>
    <t>M-12 GERMİYAN 35-18-M00183_A_76953968_76953968</t>
  </si>
  <si>
    <t>24.03.2022 17:11:52</t>
  </si>
  <si>
    <t>24.03.2022 19:45:12</t>
  </si>
  <si>
    <t>L-298 35-18-L00298_950456611_950456611</t>
  </si>
  <si>
    <t>24.03.2022 17:08:24</t>
  </si>
  <si>
    <t>24.03.2022 20:32:00</t>
  </si>
  <si>
    <t>K-231 35-01-K00231_A_56374215_56374215</t>
  </si>
  <si>
    <t>24.03.2022 17:11:59</t>
  </si>
  <si>
    <t>24.03.2022 19:19:46</t>
  </si>
  <si>
    <t>ALABAŞ TR-15 35-15-L00133_C_56368606_56368606</t>
  </si>
  <si>
    <t>24.03.2022 17:24:52</t>
  </si>
  <si>
    <t>24.03.2022 22:30:16</t>
  </si>
  <si>
    <t>K-1291 35-04-K01291_913594470_913594470</t>
  </si>
  <si>
    <t>24.03.2022 17:27:03</t>
  </si>
  <si>
    <t>24.03.2022 17:44:59</t>
  </si>
  <si>
    <t>M-1535 35-01-M01535_B_56375943_56375943</t>
  </si>
  <si>
    <t>24.03.2022 17:33:47</t>
  </si>
  <si>
    <t>24.03.2022 18:17:30</t>
  </si>
  <si>
    <t>TR-2/13 45-83-L00013_45-83-L00013_2371442</t>
  </si>
  <si>
    <t>24.03.2022 17:37:28</t>
  </si>
  <si>
    <t>24.03.2022 19:10:56</t>
  </si>
  <si>
    <t>KAVAKLIDERE TR-19 45-73-M01013_A_56400371_56400371</t>
  </si>
  <si>
    <t>24.03.2022 17:34:42</t>
  </si>
  <si>
    <t>24.03.2022 19:48:44</t>
  </si>
  <si>
    <t>DM-1/TR-15 35-13-M00029_DM-1/TR-24 M03_66202386</t>
  </si>
  <si>
    <t>24.03.2022 17:43:58</t>
  </si>
  <si>
    <t>24.03.2022 19:41:00</t>
  </si>
  <si>
    <t>ÇIRPI İM 35-20-A00002_ÇİFTÇİGEDİĞİ L09_2307625</t>
  </si>
  <si>
    <t>24.03.2022 18:02:06</t>
  </si>
  <si>
    <t>24.03.2022 19:16:40</t>
  </si>
  <si>
    <t>M-1871 35-01-M01871_910534978_910534978</t>
  </si>
  <si>
    <t>24.03.2022 18:06:41</t>
  </si>
  <si>
    <t>24.03.2022 18:52:03</t>
  </si>
  <si>
    <t>L-11 PTT ÖNÜ 35-14-L00011_956643596_956643596</t>
  </si>
  <si>
    <t>24.03.2022 18:12:25</t>
  </si>
  <si>
    <t>24.03.2022 20:04:12</t>
  </si>
  <si>
    <t>K-1670 35-04-K01670_99490856_99490856</t>
  </si>
  <si>
    <t>24.03.2022 18:19:16</t>
  </si>
  <si>
    <t>24.03.2022 20:34:04</t>
  </si>
  <si>
    <t>TR-65 45-78-M00065_66074583 G03_65771562</t>
  </si>
  <si>
    <t>24.03.2022 18:25:04</t>
  </si>
  <si>
    <t>24.03.2022 19:30:40</t>
  </si>
  <si>
    <t>K-1764 35-01-K01764_910508347_910508347</t>
  </si>
  <si>
    <t>24.03.2022 18:20:12</t>
  </si>
  <si>
    <t>24.03.2022 22:37:37</t>
  </si>
  <si>
    <t>TR-1/67 (CEZAEVİ YANI) 45-83-M00067_955162523_955162523</t>
  </si>
  <si>
    <t>24.03.2022 18:19:24</t>
  </si>
  <si>
    <t>24.03.2022 19:47:31</t>
  </si>
  <si>
    <t>KÖSEDERE TR-1 35-21-L00124_953359214_953359214</t>
  </si>
  <si>
    <t>24.03.2022 18:42:09</t>
  </si>
  <si>
    <t>24.03.2022 22:54:29</t>
  </si>
  <si>
    <t>24.03.2022 18:46:16</t>
  </si>
  <si>
    <t>24.03.2022 18:58:00</t>
  </si>
  <si>
    <t>MURADİYE DM-5/10 45-71-M00775_DM-5/10C M03_2306993</t>
  </si>
  <si>
    <t>24.03.2022 18:41:58</t>
  </si>
  <si>
    <t>24.03.2022 19:43:46</t>
  </si>
  <si>
    <t>24.03.2022 18:50:52</t>
  </si>
  <si>
    <t>24.03.2022 21:08:26</t>
  </si>
  <si>
    <t>TİRE İM-DM-1 35-29-A00001_HatBaşıAyırıcı_53138560 M26_53138560</t>
  </si>
  <si>
    <t>24.03.2022 18:42:19</t>
  </si>
  <si>
    <t>24.03.2022 23:06:32</t>
  </si>
  <si>
    <t>K-1915 35-10-K01915_A C2_83869465</t>
  </si>
  <si>
    <t>24.03.2022 18:59:33</t>
  </si>
  <si>
    <t>24.03.2022 19:38:31</t>
  </si>
  <si>
    <t>ÖZİMAR-ETKİNKENT SİTESİ 35-25-M00284_35-25-M00284_2352867</t>
  </si>
  <si>
    <t>24.03.2022 19:04:24</t>
  </si>
  <si>
    <t>24.03.2022 21:39:35</t>
  </si>
  <si>
    <t>KINIK TR 19 35-24-L00019_B_56374696_56374696</t>
  </si>
  <si>
    <t>24.03.2022 19:18:09</t>
  </si>
  <si>
    <t>24.03.2022 20:42:24</t>
  </si>
  <si>
    <t>BULGURCA TR-1 35-22-M00252_D_56393149_56393149</t>
  </si>
  <si>
    <t>24.03.2022 19:25:18</t>
  </si>
  <si>
    <t>25.03.2022 00:44:44</t>
  </si>
  <si>
    <t>K-1670 35-04-K01670_35-04-K01670_2359417</t>
  </si>
  <si>
    <t>24.03.2022 19:17:16</t>
  </si>
  <si>
    <t>24.03.2022 20:41:17</t>
  </si>
  <si>
    <t>DM-3/27 (KÜTÜPHANE) 45-71-M00078_C_56398006_56398006</t>
  </si>
  <si>
    <t>24.03.2022 19:34:36</t>
  </si>
  <si>
    <t>24.03.2022 20:03:15</t>
  </si>
  <si>
    <t>M-235 KAVAKDERE CEVİZALTI 35-14-M00235_A_56373680_56373680</t>
  </si>
  <si>
    <t>24.03.2022 19:38:17</t>
  </si>
  <si>
    <t>24.03.2022 21:45:04</t>
  </si>
  <si>
    <t>K-1109 35-04-K01109_A A1B_5835573</t>
  </si>
  <si>
    <t>24.03.2022 19:46:54</t>
  </si>
  <si>
    <t>24.03.2022 20:34:19</t>
  </si>
  <si>
    <t>K-3628 35-01-K03628_DAĞITIM TRF K-3628 K03_2048016</t>
  </si>
  <si>
    <t>24.03.2022 19:36:25</t>
  </si>
  <si>
    <t>25.03.2022 04:12:35</t>
  </si>
  <si>
    <t>EVRENOS TR-3 45-71-M01411_45-71-M01411_2371340</t>
  </si>
  <si>
    <t>24.03.2022 19:50:41</t>
  </si>
  <si>
    <t>24.03.2022 23:41:17</t>
  </si>
  <si>
    <t>TOKİ TR-1 45-83-L00136_45-83-L00136_61211522</t>
  </si>
  <si>
    <t>24.03.2022 19:39:56</t>
  </si>
  <si>
    <t>24.03.2022 20:38:09</t>
  </si>
  <si>
    <t>L-387 GERMİYAN EVLERİ 35-18-L00387_966604800_966604800</t>
  </si>
  <si>
    <t>24.03.2022 19:57:45</t>
  </si>
  <si>
    <t>24.03.2022 22:27:25</t>
  </si>
  <si>
    <t>DM-25/16 45-71-M00392_953191186_953191186</t>
  </si>
  <si>
    <t>24.03.2022 19:58:38</t>
  </si>
  <si>
    <t>24.03.2022 21:31:40</t>
  </si>
  <si>
    <t>TR-8 TUKAN SİTESİ 35-19-M00238_956672611_956672611</t>
  </si>
  <si>
    <t>24.03.2022 21:50:00</t>
  </si>
  <si>
    <t>L-23 MİHRİCAN SİTESİ ÖZEL 35-18-L00023Ö_950467912_950467912</t>
  </si>
  <si>
    <t>24.03.2022 19:59:59</t>
  </si>
  <si>
    <t>24.03.2022 22:26:23</t>
  </si>
  <si>
    <t>SUBATAN TR-6 35-15-L00341_950353459_950353459</t>
  </si>
  <si>
    <t>24.03.2022 20:11:48</t>
  </si>
  <si>
    <t>24.03.2022 23:44:31</t>
  </si>
  <si>
    <t>TİRE İM-DM-1 35-29-A00001_HatBaşıAyırıcı_53133480 M03_53133480</t>
  </si>
  <si>
    <t>24.03.2022 20:12:56</t>
  </si>
  <si>
    <t>25.03.2022 01:17:22</t>
  </si>
  <si>
    <t>L-236 35-18-L00236_950441344_950441344</t>
  </si>
  <si>
    <t>24.03.2022 20:08:36</t>
  </si>
  <si>
    <t>25.03.2022 00:12:41</t>
  </si>
  <si>
    <t>KURTTUTAN TR-1 45-78-M01152_953286682_953286682</t>
  </si>
  <si>
    <t>24.03.2022 20:29:40</t>
  </si>
  <si>
    <t>24.03.2022 22:43:35</t>
  </si>
  <si>
    <t>M-13 GERMİYAN 35-18-M00184_95000586445_95000586445</t>
  </si>
  <si>
    <t>24.03.2022 20:23:50</t>
  </si>
  <si>
    <t>24.03.2022 22:45:57</t>
  </si>
  <si>
    <t>K-4492 35-10-K04492_912328477_912328477</t>
  </si>
  <si>
    <t>24.03.2022 20:40:14</t>
  </si>
  <si>
    <t>24.03.2022 21:25:51</t>
  </si>
  <si>
    <t>K-111 35-04-K00111_912393161_912393161</t>
  </si>
  <si>
    <t>24.03.2022 20:49:15</t>
  </si>
  <si>
    <t>24.03.2022 21:26:14</t>
  </si>
  <si>
    <t>TR-1/8 45-83-M00008_48103953_56389377_56389377</t>
  </si>
  <si>
    <t>24.03.2022 20:57:16</t>
  </si>
  <si>
    <t>24.03.2022 22:04:28</t>
  </si>
  <si>
    <t>L-426 ESKİ GARAJ 35-18-L00426_950447980_950447980</t>
  </si>
  <si>
    <t>24.03.2022 21:13:50</t>
  </si>
  <si>
    <t>25.03.2022 02:36:16</t>
  </si>
  <si>
    <t>RADAR KÖK 35-21-M00006_RADAR M02_72199828</t>
  </si>
  <si>
    <t>24.03.2022 21:17:14</t>
  </si>
  <si>
    <t>24.03.2022 23:15:53</t>
  </si>
  <si>
    <t>K-231 35-01-K00231_910498349_910498349</t>
  </si>
  <si>
    <t>24.03.2022 21:52:51</t>
  </si>
  <si>
    <t>25.03.2022 00:18:22</t>
  </si>
  <si>
    <t>K-2436 35-04-K02436_945345409_945345409</t>
  </si>
  <si>
    <t>24.03.2022 22:01:28</t>
  </si>
  <si>
    <t>25.03.2022 00:27:55</t>
  </si>
  <si>
    <t>TİRE İM-DM-1 35-29-A00001_GÖKÇEN SULAMA M26_2059027</t>
  </si>
  <si>
    <t>24.03.2022 22:29:33</t>
  </si>
  <si>
    <t>24.03.2022 22:55:15</t>
  </si>
  <si>
    <t>TR-2/5 45-72-L00005_B_56389632_56389632</t>
  </si>
  <si>
    <t>24.03.2022 22:40:07</t>
  </si>
  <si>
    <t>24.03.2022 23:32:56</t>
  </si>
  <si>
    <t>KAYAKÖY TR-1 35-15-L00521_48613065_56367930_56367930</t>
  </si>
  <si>
    <t>24.03.2022 23:16:54</t>
  </si>
  <si>
    <t>25.03.2022 00:50:12</t>
  </si>
  <si>
    <t>TR-1/80-A 45-72-M00119_956506049_956506049</t>
  </si>
  <si>
    <t>24.03.2022 23:46:49</t>
  </si>
  <si>
    <t>25.03.2022 01:02:57</t>
  </si>
  <si>
    <t>TAŞLIYOL KÖK 35-27-M00495_HatBaşıAyırıcı_53132526 M03_53132526</t>
  </si>
  <si>
    <t>25.03.2022 17:22:51</t>
  </si>
  <si>
    <t>25.03.2022 19:14:19</t>
  </si>
  <si>
    <t>M-3562(YATIRIM REZERVE) 35-02-M03562_D_56364108_56364108</t>
  </si>
  <si>
    <t>25.03.2022 09:35:00</t>
  </si>
  <si>
    <t>25.03.2022 10:13:44</t>
  </si>
  <si>
    <t>TR-1 45-77-L00001_TR-2 L04_72202882</t>
  </si>
  <si>
    <t>25.03.2022 17:00:06</t>
  </si>
  <si>
    <t>25.03.2022 17:08:06</t>
  </si>
  <si>
    <t>25.03.2022 09:16:31</t>
  </si>
  <si>
    <t>25.03.2022 17:40:07</t>
  </si>
  <si>
    <t>DM-1/40 45-71-M00052_A_56403740_56403740</t>
  </si>
  <si>
    <t>25.03.2022 09:48:49</t>
  </si>
  <si>
    <t>25.03.2022 17:19:57</t>
  </si>
  <si>
    <t>25.03.2022 18:20:37</t>
  </si>
  <si>
    <t>25.03.2022 18:52:26</t>
  </si>
  <si>
    <t>M-1843 35-02-M01843_C C1_5923493</t>
  </si>
  <si>
    <t>25.03.2022 22:47:18</t>
  </si>
  <si>
    <t>26.03.2022 03:52:00</t>
  </si>
  <si>
    <t>TR-142 YAĞCILAR KÖK 35-19-M00142_956687655_956687655</t>
  </si>
  <si>
    <t>25.03.2022 00:18:16</t>
  </si>
  <si>
    <t>25.03.2022 01:06:15</t>
  </si>
  <si>
    <t>25.03.2022 09:02:15</t>
  </si>
  <si>
    <t>25.03.2022 17:38:37</t>
  </si>
  <si>
    <t>YENİFOÇA TR-7 35-23-M00007_950417523_950417523</t>
  </si>
  <si>
    <t>25.03.2022 17:03:32</t>
  </si>
  <si>
    <t>25.03.2022 18:47:24</t>
  </si>
  <si>
    <t>L-47 DENİZKENT SİTESİ 35-14-L00047_956640001_956640001</t>
  </si>
  <si>
    <t>25.03.2022 11:35:37</t>
  </si>
  <si>
    <t>25.03.2022 17:41:20</t>
  </si>
  <si>
    <t>25.03.2022 09:05:54</t>
  </si>
  <si>
    <t>25.03.2022 18:02:28</t>
  </si>
  <si>
    <t>L-92 ULAMIŞ MEZARLIK 35-14-L00092_956634035_956634035</t>
  </si>
  <si>
    <t>25.03.2022 15:42:29</t>
  </si>
  <si>
    <t>25.03.2022 18:30:36</t>
  </si>
  <si>
    <t>ALABAŞ TR-15 35-15-L00133_A_56368319_56368319</t>
  </si>
  <si>
    <t>25.03.2022 12:37:54</t>
  </si>
  <si>
    <t>25.03.2022 15:10:45</t>
  </si>
  <si>
    <t>SART TR-1 KÖK 45-78-M00168_SART TR-5 M02_81491803</t>
  </si>
  <si>
    <t>25.03.2022 10:18:33</t>
  </si>
  <si>
    <t>25.03.2022 11:02:24</t>
  </si>
  <si>
    <t>YAĞCILI TR-2 45-82-M00367_TR-1 -TR-3 M02_72200385</t>
  </si>
  <si>
    <t>25.03.2022 21:03:17</t>
  </si>
  <si>
    <t>25.03.2022 21:05:26</t>
  </si>
  <si>
    <t>ESBAŞ İM 35-08-A00001_ESBAŞ-5 K13_2307181</t>
  </si>
  <si>
    <t>25.03.2022 02:13:26</t>
  </si>
  <si>
    <t>25.03.2022 02:17:20</t>
  </si>
  <si>
    <t>TR-15 ( M-715) 35-30-M00715_955300283_955300283</t>
  </si>
  <si>
    <t>25.03.2022 10:41:47</t>
  </si>
  <si>
    <t>25.03.2022 18:37:04</t>
  </si>
  <si>
    <t>GÜLKENT TR-2 35-30-M00225_A_56404771_56404771</t>
  </si>
  <si>
    <t>25.03.2022 08:26:20</t>
  </si>
  <si>
    <t>25.03.2022 09:55:03</t>
  </si>
  <si>
    <t>TR-2/52 45-72-L00052_956510276_956510276</t>
  </si>
  <si>
    <t>25.03.2022 09:25:24</t>
  </si>
  <si>
    <t>25.03.2022 19:02:47</t>
  </si>
  <si>
    <t>ZİHNİ KARAKAYA SULAMA GRUBU 35-29-M00200_A_56361254_56361254</t>
  </si>
  <si>
    <t>25.03.2022 15:12:00</t>
  </si>
  <si>
    <t>25.03.2022 17:20:56</t>
  </si>
  <si>
    <t>25.03.2022 19:17:28</t>
  </si>
  <si>
    <t>25.03.2022 20:31:10</t>
  </si>
  <si>
    <t>K-128 35-02-K00128_910556628_910556628</t>
  </si>
  <si>
    <t>25.03.2022 14:23:28</t>
  </si>
  <si>
    <t>25.03.2022 22:00:42</t>
  </si>
  <si>
    <t>MENEMEN TR-7 35-28-L00007_DAĞITIM TRAFO MENEMEN TR-7 L04_66506216</t>
  </si>
  <si>
    <t>25.03.2022 14:32:30</t>
  </si>
  <si>
    <t>25.03.2022 18:37:08</t>
  </si>
  <si>
    <t>KARABÖRGLÜ TR-1 45-72-L00174_45-72-L00174_61397569</t>
  </si>
  <si>
    <t>25.03.2022 09:30:27</t>
  </si>
  <si>
    <t>25.03.2022 18:01:35</t>
  </si>
  <si>
    <t>L-10 MEZARLIK YANI 35-14-L00010_956646171_956646171</t>
  </si>
  <si>
    <t>25.03.2022 16:32:36</t>
  </si>
  <si>
    <t>25.03.2022 19:09:21</t>
  </si>
  <si>
    <t>M-1010 35-03-M01010_910937194_910937194</t>
  </si>
  <si>
    <t>25.03.2022 23:06:04</t>
  </si>
  <si>
    <t>26.03.2022 00:02:19</t>
  </si>
  <si>
    <t>SOMA TR-31/2 45-82-M00103_D_56388640_56388640</t>
  </si>
  <si>
    <t>25.03.2022 12:09:24</t>
  </si>
  <si>
    <t>25.03.2022 13:30:45</t>
  </si>
  <si>
    <t>SOMA TR-27 45-82-M00027_TR-27/2 M02_2035145</t>
  </si>
  <si>
    <t>25.03.2022 17:16:19</t>
  </si>
  <si>
    <t>25.03.2022 18:31:25</t>
  </si>
  <si>
    <t>L-297 35-18-L00297_12292686_60982892_60982892</t>
  </si>
  <si>
    <t>25.03.2022 18:51:49</t>
  </si>
  <si>
    <t>25.03.2022 23:04:44</t>
  </si>
  <si>
    <t>K-827 35-01-K00827_D_56357825_56357825</t>
  </si>
  <si>
    <t>25.03.2022 00:45:04</t>
  </si>
  <si>
    <t>25.03.2022 01:25:47</t>
  </si>
  <si>
    <t>M-1335 KAYADİBİ KÖK 35-02-M01335_M-1157 KARAÇAM M05_2053136</t>
  </si>
  <si>
    <t>25.03.2022 13:58:17</t>
  </si>
  <si>
    <t>25.03.2022 14:07:45</t>
  </si>
  <si>
    <t>DM-4 35-15-M00275_TR-157 M06_66597219</t>
  </si>
  <si>
    <t>25.03.2022 09:48:06</t>
  </si>
  <si>
    <t>25.03.2022 18:17:37</t>
  </si>
  <si>
    <t>25.03.2022 17:09:33</t>
  </si>
  <si>
    <t>25.03.2022 17:19:19</t>
  </si>
  <si>
    <t>DM-5/16 35-26-M00839_F F03b_42573241</t>
  </si>
  <si>
    <t>25.03.2022 14:58:59</t>
  </si>
  <si>
    <t>25.03.2022 17:09:38</t>
  </si>
  <si>
    <t>SELENDİ TR-7 SANAYİ 45-81-M00007_945633076_945633076</t>
  </si>
  <si>
    <t>25.03.2022 15:44:03</t>
  </si>
  <si>
    <t>25.03.2022 17:36:02</t>
  </si>
  <si>
    <t>BEKTAŞLAR TR-1 45-78-M00505_953280945_953280945</t>
  </si>
  <si>
    <t>25.03.2022 10:37:57</t>
  </si>
  <si>
    <t>25.03.2022 14:29:44</t>
  </si>
  <si>
    <t>TR-52 35-19-L00052_35-19-L00052_2348981</t>
  </si>
  <si>
    <t>25.03.2022 18:42:28</t>
  </si>
  <si>
    <t>25.03.2022 19:06:44</t>
  </si>
  <si>
    <t>_A_56400284_56400284</t>
  </si>
  <si>
    <t>25.03.2022 18:52:52</t>
  </si>
  <si>
    <t>25.03.2022 20:27:59</t>
  </si>
  <si>
    <t>L-476 MAMURBABA YENİ KABİN 35-18-L00476_950451131_950451131</t>
  </si>
  <si>
    <t>25.03.2022 19:19:55</t>
  </si>
  <si>
    <t>25.03.2022 23:51:41</t>
  </si>
  <si>
    <t>25.03.2022 07:34:17</t>
  </si>
  <si>
    <t>25.03.2022 09:10:32</t>
  </si>
  <si>
    <t>M-2124 35-03-M02124_910289265_910289265</t>
  </si>
  <si>
    <t>25.03.2022 09:34:47</t>
  </si>
  <si>
    <t>25.03.2022 17:28:54</t>
  </si>
  <si>
    <t>KUŞÇULAR TR-8 35-19-M00220_956693897_956693897</t>
  </si>
  <si>
    <t>25.03.2022 23:34:04</t>
  </si>
  <si>
    <t>26.03.2022 01:39:41</t>
  </si>
  <si>
    <t>ULUKENT TR-5 35-28-M00085_DIREK TIPI TRAFO HUCRESI H01_2108227</t>
  </si>
  <si>
    <t>25.03.2022 10:22:54</t>
  </si>
  <si>
    <t>25.03.2022 13:13:22</t>
  </si>
  <si>
    <t>TR-69 35-19-L00069_TR-70 L03_2334539</t>
  </si>
  <si>
    <t>25.03.2022 09:08:47</t>
  </si>
  <si>
    <t>25.03.2022 17:12:00</t>
  </si>
  <si>
    <t>TR-67 35-19-L00067_35-19-L00067_2376837</t>
  </si>
  <si>
    <t>25.03.2022 18:25:22</t>
  </si>
  <si>
    <t>25.03.2022 19:02:14</t>
  </si>
  <si>
    <t>M-2925 35-03-M02925_915040656_915040656</t>
  </si>
  <si>
    <t>25.03.2022 22:12:44</t>
  </si>
  <si>
    <t>26.03.2022 00:59:09</t>
  </si>
  <si>
    <t>DM-16/02 (BORU FABRİKASI KABİN) 45-71-M00267_A_56399625_56399625</t>
  </si>
  <si>
    <t>25.03.2022 11:51:48</t>
  </si>
  <si>
    <t>25.03.2022 15:18:41</t>
  </si>
  <si>
    <t>TR-830 KÖK 35-28-M00619_ M03_2328676</t>
  </si>
  <si>
    <t>25.03.2022 16:27:12</t>
  </si>
  <si>
    <t>25.03.2022 18:51:29</t>
  </si>
  <si>
    <t>ATAKENT DM (M-2214) 35-09-M02214_ATAKENT-2 M06_2046715</t>
  </si>
  <si>
    <t>25.03.2022 11:10:26</t>
  </si>
  <si>
    <t>25.03.2022 12:01:06</t>
  </si>
  <si>
    <t>TR-322 35-19-M00521_95001175123_95001175123</t>
  </si>
  <si>
    <t>25.03.2022 12:51:18</t>
  </si>
  <si>
    <t>25.03.2022 14:50:39</t>
  </si>
  <si>
    <t>M-865 ÇAMİÇİ KÖYÜ 35-02-M00865_912741265_912741265</t>
  </si>
  <si>
    <t>25.03.2022 12:17:28</t>
  </si>
  <si>
    <t>25.03.2022 15:00:07</t>
  </si>
  <si>
    <t>M-944 35-04-M00944_35-04-M00944_2352022</t>
  </si>
  <si>
    <t>25.03.2022 17:36:37</t>
  </si>
  <si>
    <t>25.03.2022 19:21:31</t>
  </si>
  <si>
    <t>L-29 ÖZLİMANLAR 35-18-L00029_95001320526_95001320526</t>
  </si>
  <si>
    <t>25.03.2022 10:46:45</t>
  </si>
  <si>
    <t>25.03.2022 12:29:01</t>
  </si>
  <si>
    <t>K-152 35-02-K00152_99075957_99075957</t>
  </si>
  <si>
    <t>25.03.2022 20:25:09</t>
  </si>
  <si>
    <t>26.03.2022 02:57:34</t>
  </si>
  <si>
    <t>TR-84 ORHAN HALLIOĞLU GRB. 35-15-M00084_A_56392504_56392504</t>
  </si>
  <si>
    <t>25.03.2022 13:22:50</t>
  </si>
  <si>
    <t>25.03.2022 21:15:52</t>
  </si>
  <si>
    <t>K-3499 35-03-K03499_B_56366639_56366639</t>
  </si>
  <si>
    <t>25.03.2022 16:12:33</t>
  </si>
  <si>
    <t>25.03.2022 17:33:42</t>
  </si>
  <si>
    <t>TOYGAR TR-1 45-73-M00236__82247692_82247692</t>
  </si>
  <si>
    <t>25.03.2022 14:37:32</t>
  </si>
  <si>
    <t>25.03.2022 15:43:56</t>
  </si>
  <si>
    <t>ÇOBANLAR AYVACIK TR-4 35-15-L00360_B_56367918_56367918</t>
  </si>
  <si>
    <t>25.03.2022 18:59:35</t>
  </si>
  <si>
    <t>25.03.2022 22:54:15</t>
  </si>
  <si>
    <t>TR-65 45-78-M00065_953263895_953263895</t>
  </si>
  <si>
    <t>25.03.2022 10:32:16</t>
  </si>
  <si>
    <t>25.03.2022 12:37:47</t>
  </si>
  <si>
    <t>ARTICAK TR-3 35-15-L00346_C_56361894_56361894</t>
  </si>
  <si>
    <t>25.03.2022 08:26:35</t>
  </si>
  <si>
    <t>25.03.2022 11:34:24</t>
  </si>
  <si>
    <t>TR-1/5 45-72-M00005_DM-7/TR-10 M04_83483698</t>
  </si>
  <si>
    <t>25.03.2022 09:13:00</t>
  </si>
  <si>
    <t>25.03.2022 12:59:45</t>
  </si>
  <si>
    <t>M-639 OLDURUK KÖK 35-03-M00639_M-2643 M01_42868421</t>
  </si>
  <si>
    <t>25.03.2022 06:52:05</t>
  </si>
  <si>
    <t>25.03.2022 07:17:29</t>
  </si>
  <si>
    <t>K-258 35-01-K00258_910323615_910323615</t>
  </si>
  <si>
    <t>25.03.2022 23:26:25</t>
  </si>
  <si>
    <t>26.03.2022 01:52:03</t>
  </si>
  <si>
    <t>EBSO TM 35-09-A00001_BALATCIK M16_2314254</t>
  </si>
  <si>
    <t>25.03.2022 13:22:00</t>
  </si>
  <si>
    <t>PAYAMLI M-1 KÖK 35-25-M00175_GÜMÜLDÜR DM(SEFERİHİSAR HATTI) M06_72056738</t>
  </si>
  <si>
    <t>25.03.2022 13:53:00</t>
  </si>
  <si>
    <t>25.03.2022 14:15:00</t>
  </si>
  <si>
    <t>ESBAŞ İM 35-08-A00001_ESBAŞ-10 K05_2307188</t>
  </si>
  <si>
    <t>25.03.2022 01:21:36</t>
  </si>
  <si>
    <t>25.03.2022 01:31:58</t>
  </si>
  <si>
    <t>DM-1/89 35-29-M00089_35-29-M00089_2357805</t>
  </si>
  <si>
    <t>25.03.2022 18:17:14</t>
  </si>
  <si>
    <t>25.03.2022 18:34:28</t>
  </si>
  <si>
    <t>K-1867 35-09-K01867_97747857_97747857</t>
  </si>
  <si>
    <t>25.03.2022 18:34:30</t>
  </si>
  <si>
    <t>25.03.2022 19:03:53</t>
  </si>
  <si>
    <t>SALİHLİ BİOKÜTLE YAKITLI ENERJİ SANTRALİ KÖK 45-78-M01333_HatBaşıAyırıcı_53139456 M02_53139456</t>
  </si>
  <si>
    <t>25.03.2022 09:07:57</t>
  </si>
  <si>
    <t>25.03.2022 09:45:50</t>
  </si>
  <si>
    <t>25.03.2022 09:08:54</t>
  </si>
  <si>
    <t>25.03.2022 14:47:32</t>
  </si>
  <si>
    <t>M-2188 KARAAĞAÇ TR-1 35-03-M02188_35-03-M02188_2351326</t>
  </si>
  <si>
    <t>25.03.2022 09:20:00</t>
  </si>
  <si>
    <t>25.03.2022 14:48:14</t>
  </si>
  <si>
    <t>SELÇUK İM/DM 35-13-A00004_KÖYLER-ÇAMLIK L14_65986062</t>
  </si>
  <si>
    <t>25.03.2022 13:32:06</t>
  </si>
  <si>
    <t>25.03.2022 13:55:36</t>
  </si>
  <si>
    <t>AĞAÇ İŞLERİ TR-12 35-22-M00124_C_56353300_56353300</t>
  </si>
  <si>
    <t>25.03.2022 11:43:57</t>
  </si>
  <si>
    <t>25.03.2022 12:24:48</t>
  </si>
  <si>
    <t>ERSAN BUYRUK VE ARK. 35-30-M00153_915022918_915022918</t>
  </si>
  <si>
    <t>25.03.2022 06:15:13</t>
  </si>
  <si>
    <t>25.03.2022 08:38:22</t>
  </si>
  <si>
    <t>YENİ FOÇA TR-30 35-23-M00030_950411657_950411657</t>
  </si>
  <si>
    <t>25.03.2022 17:51:44</t>
  </si>
  <si>
    <t>25.03.2022 19:43:59</t>
  </si>
  <si>
    <t>ALAŞARLI M.ÇETİN GRUBU TR-3 35-15-L00221_950407988_950407988</t>
  </si>
  <si>
    <t>25.03.2022 13:13:18</t>
  </si>
  <si>
    <t>25.03.2022 15:20:26</t>
  </si>
  <si>
    <t>L-437 ŞEHİTLİK 35-18-L00437_950449111_950449111</t>
  </si>
  <si>
    <t>25.03.2022 14:23:45</t>
  </si>
  <si>
    <t>25.03.2022 22:03:53</t>
  </si>
  <si>
    <t>25.03.2022 21:27:24</t>
  </si>
  <si>
    <t>26.03.2022 06:48:56</t>
  </si>
  <si>
    <t>ALMAK TM 35-17-A00003_YENİFOÇA-2 M28_2055978</t>
  </si>
  <si>
    <t>25.03.2022 09:08:01</t>
  </si>
  <si>
    <t>25.03.2022 12:48:01</t>
  </si>
  <si>
    <t>GÖKEYÜP TR-6(DEMİRTEPE) 45-78-M00800_49203188_56387691_56387691</t>
  </si>
  <si>
    <t>25.03.2022 17:33:10</t>
  </si>
  <si>
    <t>25.03.2022 19:11:07</t>
  </si>
  <si>
    <t>M-2925 35-03-M02925_910591581_910591581</t>
  </si>
  <si>
    <t>25.03.2022 20:36:30</t>
  </si>
  <si>
    <t>25.03.2022 22:58:52</t>
  </si>
  <si>
    <t>K-4381 35-02-K04381_A_56363788_56363788</t>
  </si>
  <si>
    <t>25.03.2022 10:37:00</t>
  </si>
  <si>
    <t>25.03.2022 11:32:30</t>
  </si>
  <si>
    <t>HANPAŞA TR-1 45-72-M00205_ H_61412315</t>
  </si>
  <si>
    <t>25.03.2022 10:20:04</t>
  </si>
  <si>
    <t>25.03.2022 13:22:10</t>
  </si>
  <si>
    <t>TR-5 35-32-L00005_35-32-L00005_2361595</t>
  </si>
  <si>
    <t>25.03.2022 10:52:07</t>
  </si>
  <si>
    <t>25.03.2022 11:07:33</t>
  </si>
  <si>
    <t>25.03.2022 13:39:49</t>
  </si>
  <si>
    <t>25.03.2022 14:50:56</t>
  </si>
  <si>
    <t>ASARLIK TR-13 35-28-M00180_953377511_953377511</t>
  </si>
  <si>
    <t>25.03.2022 17:19:45</t>
  </si>
  <si>
    <t>25.03.2022 20:54:36</t>
  </si>
  <si>
    <t>K-4241 35-08-K04241_97675086_97675086</t>
  </si>
  <si>
    <t>25.03.2022 00:05:19</t>
  </si>
  <si>
    <t>25.03.2022 00:51:22</t>
  </si>
  <si>
    <t>ULUCAK DM 35-27-M00792_EĞRİDERE-2 M18_2310302</t>
  </si>
  <si>
    <t>25.03.2022 15:13:45</t>
  </si>
  <si>
    <t>25.03.2022 16:01:24</t>
  </si>
  <si>
    <t>YAYLAYURT TR-2 35-30-M00686_35-30-M00686_42942720</t>
  </si>
  <si>
    <t>25.03.2022 19:50:34</t>
  </si>
  <si>
    <t>25.03.2022 22:44:31</t>
  </si>
  <si>
    <t>L-256 (18 KABİN) 35-18-L00256_950450612_950450612</t>
  </si>
  <si>
    <t>25.03.2022 11:58:24</t>
  </si>
  <si>
    <t>25.03.2022 20:53:11</t>
  </si>
  <si>
    <t>M-2954(YATIRIM REZERVE) 35-01-M02954_35-01-M02954_76300992</t>
  </si>
  <si>
    <t>25.03.2022 16:02:00</t>
  </si>
  <si>
    <t>25.03.2022 16:41:00</t>
  </si>
  <si>
    <t>TR-32 35-13-L00032_946422728_946422728</t>
  </si>
  <si>
    <t>25.03.2022 10:53:16</t>
  </si>
  <si>
    <t>25.03.2022 12:55:09</t>
  </si>
  <si>
    <t>MUZAFFER ERİNCE SULAMA GRUBU 35-20-L00388_7191826_56382249_56382249</t>
  </si>
  <si>
    <t>25.03.2022 11:20:18</t>
  </si>
  <si>
    <t>25.03.2022 12:31:10</t>
  </si>
  <si>
    <t>25.03.2022 08:03:16</t>
  </si>
  <si>
    <t>25.03.2022 08:08:27</t>
  </si>
  <si>
    <t>METAL İŞLERİ TR-14 35-22-M00114_955256767_955256767</t>
  </si>
  <si>
    <t>25.03.2022 08:55:23</t>
  </si>
  <si>
    <t>25.03.2022 11:10:07</t>
  </si>
  <si>
    <t>KARABURUN TR-1 35-21-L00001_953358594_953358594</t>
  </si>
  <si>
    <t>25.03.2022 16:49:07</t>
  </si>
  <si>
    <t>25.03.2022 22:03:45</t>
  </si>
  <si>
    <t>ÖDEMİŞ İM 35-15-A00001_ÇAPUTÇU M16_2309747</t>
  </si>
  <si>
    <t>25.03.2022 16:43:46</t>
  </si>
  <si>
    <t>25.03.2022 18:54:01</t>
  </si>
  <si>
    <t>K-4197 35-02-K04197_TRAFO K02_2112992</t>
  </si>
  <si>
    <t>25.03.2022 01:47:33</t>
  </si>
  <si>
    <t>25.03.2022 04:04:21</t>
  </si>
  <si>
    <t>MORDOĞAN TR-2 35-21-L00140_DAĞITIM TRAFO MORDOĞAN TR-2 L06_72183036</t>
  </si>
  <si>
    <t>25.03.2022 09:44:18</t>
  </si>
  <si>
    <t>25.03.2022 11:04:32</t>
  </si>
  <si>
    <t>25.03.2022 09:54:49</t>
  </si>
  <si>
    <t>25.03.2022 16:05:46</t>
  </si>
  <si>
    <t>TAYTAN TR-1 KÖK 45-78-M00305_TAYTAN MERKEZ ÇIKIŞ M01_65651002</t>
  </si>
  <si>
    <t>25.03.2022 18:02:16</t>
  </si>
  <si>
    <t>25.03.2022 18:52:56</t>
  </si>
  <si>
    <t>GÜMÜLDÜR M-40 35-25-M00040_DAĞITIM TRAFO GÜMÜLDÜR M-40 M01_72080505</t>
  </si>
  <si>
    <t>25.03.2022 13:50:45</t>
  </si>
  <si>
    <t>25.03.2022 17:15:20</t>
  </si>
  <si>
    <t>25.03.2022 18:43:45</t>
  </si>
  <si>
    <t>25.03.2022 20:20:35</t>
  </si>
  <si>
    <t>M-1980 35-09-M01980_C_56366983_56366983</t>
  </si>
  <si>
    <t>25.03.2022 09:00:00</t>
  </si>
  <si>
    <t>25.03.2022 10:15:00</t>
  </si>
  <si>
    <t>25.03.2022 19:51:05</t>
  </si>
  <si>
    <t>25.03.2022 22:19:48</t>
  </si>
  <si>
    <t>TR-97 ERENLER 35-26-M00097_956616636_956616636</t>
  </si>
  <si>
    <t>25.03.2022 12:31:19</t>
  </si>
  <si>
    <t>25.03.2022 15:49:18</t>
  </si>
  <si>
    <t>TR-11 35-15-M00011_TR-122 M01_72303964</t>
  </si>
  <si>
    <t>25.03.2022 18:18:19</t>
  </si>
  <si>
    <t>25.03.2022 19:22:25</t>
  </si>
  <si>
    <t>KARAYAĞCI YANIKDAĞ TR-2 45-75-M00194_C_56368633_56368633</t>
  </si>
  <si>
    <t>25.03.2022 18:47:02</t>
  </si>
  <si>
    <t>25.03.2022 20:03:00</t>
  </si>
  <si>
    <t>KARAKÖY ÜÇYOL TR-1 45-72-L00193_A_56392872_56392872</t>
  </si>
  <si>
    <t>25.03.2022 19:23:04</t>
  </si>
  <si>
    <t>25.03.2022 19:48:47</t>
  </si>
  <si>
    <t>ÇANDARLI DM-TR-20 35-30-M00020_BAKIRÇAY-1-(DİKİLİ TM) M03_72352923</t>
  </si>
  <si>
    <t>25.03.2022 19:06:33</t>
  </si>
  <si>
    <t>25.03.2022 20:33:43</t>
  </si>
  <si>
    <t>FERELİLER UMUT SİTESİ 35-30-M00288_DIREK TIPI TRAFO HUCRESI H01_2115297</t>
  </si>
  <si>
    <t>25.03.2022 23:19:22</t>
  </si>
  <si>
    <t>26.03.2022 05:54:57</t>
  </si>
  <si>
    <t>DM-2/TR-19 45-72-L00019_TR-2/21 L03_61368782</t>
  </si>
  <si>
    <t>25.03.2022 02:34:00</t>
  </si>
  <si>
    <t>25.03.2022 02:43:56</t>
  </si>
  <si>
    <t>SOMA DM-1 45-82-M00050_DM-2 M05_60207297</t>
  </si>
  <si>
    <t>25.03.2022 17:06:59</t>
  </si>
  <si>
    <t>25.03.2022 17:16:45</t>
  </si>
  <si>
    <t>M-2559 35-01-M02559_910675746_910675746</t>
  </si>
  <si>
    <t>25.03.2022 20:53:37</t>
  </si>
  <si>
    <t>25.03.2022 22:39:41</t>
  </si>
  <si>
    <t>İSKELE KÖK 35-17-M00705_YENİ ŞAKRAN M05_85143067</t>
  </si>
  <si>
    <t>25.03.2022 15:52:06</t>
  </si>
  <si>
    <t>25.03.2022 16:21:44</t>
  </si>
  <si>
    <t>M-1978 35-09-M01978_C_56381914_56381914</t>
  </si>
  <si>
    <t>25.03.2022 11:18:00</t>
  </si>
  <si>
    <t>25.03.2022 13:25:26</t>
  </si>
  <si>
    <t>KAVAKALAN TR-2 45-72-L00738_DIREK TIPI TRAFO HUCRESI H01_2126301</t>
  </si>
  <si>
    <t>25.03.2022 19:36:12</t>
  </si>
  <si>
    <t>25.03.2022 21:46:08</t>
  </si>
  <si>
    <t>YENİŞEHİR TR-1 35-29-L00510_950324080_950324080</t>
  </si>
  <si>
    <t>25.03.2022 20:13:40</t>
  </si>
  <si>
    <t>26.03.2022 00:02:57</t>
  </si>
  <si>
    <t>M-2747 35-01-M02747_912113907_912113907</t>
  </si>
  <si>
    <t>25.03.2022 12:15:24</t>
  </si>
  <si>
    <t>25.03.2022 19:22:33</t>
  </si>
  <si>
    <t>FOÇA TR-55 35-23-L00055_950419220_950419220</t>
  </si>
  <si>
    <t>25.03.2022 15:07:52</t>
  </si>
  <si>
    <t>25.03.2022 17:32:53</t>
  </si>
  <si>
    <t>L-372 35-18-L00372_950438393_950438393</t>
  </si>
  <si>
    <t>25.03.2022 18:43:11</t>
  </si>
  <si>
    <t>26.03.2022 00:42:03</t>
  </si>
  <si>
    <t>K-779 35-07-K00779_TRAFO K01_49846734</t>
  </si>
  <si>
    <t>25.03.2022 21:39:46</t>
  </si>
  <si>
    <t>25.03.2022 21:58:57</t>
  </si>
  <si>
    <t>L-144 (ANKARALILAR SİTESİ) 35-18-L00144_95001321173_95001321173</t>
  </si>
  <si>
    <t>25.03.2022 10:45:53</t>
  </si>
  <si>
    <t>25.03.2022 11:45:39</t>
  </si>
  <si>
    <t>TR-131 35-19-L00131_956695564_956695564</t>
  </si>
  <si>
    <t>25.03.2022 10:04:33</t>
  </si>
  <si>
    <t>25.03.2022 12:08:44</t>
  </si>
  <si>
    <t>K-289 35-04-K00289_99094468_99094468</t>
  </si>
  <si>
    <t>25.03.2022 05:25:14</t>
  </si>
  <si>
    <t>25.03.2022 06:02:23</t>
  </si>
  <si>
    <t>CEVİZLİ GARAJ TR-2 35-16-M00132_953336312_953336312</t>
  </si>
  <si>
    <t>25.03.2022 17:36:39</t>
  </si>
  <si>
    <t>25.03.2022 18:38:20</t>
  </si>
  <si>
    <t>25.03.2022 09:35:03</t>
  </si>
  <si>
    <t>25.03.2022 17:06:56</t>
  </si>
  <si>
    <t>KARAKOCA TR-1 45-71-M00978_45-71-M00978_2355322</t>
  </si>
  <si>
    <t>25.03.2022 09:16:50</t>
  </si>
  <si>
    <t>25.03.2022 16:57:55</t>
  </si>
  <si>
    <t>MENEMEN TR-73 35-28-L00073_35-28-L00073_66753017</t>
  </si>
  <si>
    <t>25.03.2022 09:06:27</t>
  </si>
  <si>
    <t>25.03.2022 13:45:13</t>
  </si>
  <si>
    <t>25.03.2022 10:24:44</t>
  </si>
  <si>
    <t>25.03.2022 11:36:34</t>
  </si>
  <si>
    <t>25.03.2022 19:38:10</t>
  </si>
  <si>
    <t>25.03.2022 20:58:35</t>
  </si>
  <si>
    <t>TR-1/64 DM 45-72-M00064_956497470_956497470</t>
  </si>
  <si>
    <t>25.03.2022 10:23:05</t>
  </si>
  <si>
    <t>25.03.2022 15:00:15</t>
  </si>
  <si>
    <t>DM-13/21-A 45-71-M02374_45-71-M02374_84452330</t>
  </si>
  <si>
    <t>25.03.2022 18:51:05</t>
  </si>
  <si>
    <t>AVDAL TR-1 45-71-M01588_A_56365868_56365868</t>
  </si>
  <si>
    <t>25.03.2022 15:04:56</t>
  </si>
  <si>
    <t>25.03.2022 18:44:14</t>
  </si>
  <si>
    <t>YAYLAKÖY TR-1 45-83-L00241_B_56386614_56386614</t>
  </si>
  <si>
    <t>25.03.2022 14:24:22</t>
  </si>
  <si>
    <t>25.03.2022 15:59:40</t>
  </si>
  <si>
    <t>L-236 35-18-L00236_950436698_950436698</t>
  </si>
  <si>
    <t>25.03.2022 11:44:42</t>
  </si>
  <si>
    <t>25.03.2022 16:03:53</t>
  </si>
  <si>
    <t>DEMİRCİ KÖK 35-26-M00779_HatBaşıAyırıcı_52993244 M06_52993244</t>
  </si>
  <si>
    <t>25.03.2022 19:31:27</t>
  </si>
  <si>
    <t>25.03.2022 20:30:16</t>
  </si>
  <si>
    <t>DM-3/27 (KÜTÜPHANE) 45-71-M00078_953211480_953211480</t>
  </si>
  <si>
    <t>25.03.2022 10:36:44</t>
  </si>
  <si>
    <t>25.03.2022 12:06:34</t>
  </si>
  <si>
    <t>NARINCALIPITRAK TR-1 45-77-L00092_A_56395803_56395803</t>
  </si>
  <si>
    <t>25.03.2022 19:43:53</t>
  </si>
  <si>
    <t>25.03.2022 20:28:41</t>
  </si>
  <si>
    <t>25.03.2022 10:03:32</t>
  </si>
  <si>
    <t>25.03.2022 13:13:34</t>
  </si>
  <si>
    <t>HELVACI DM-2 35-17-M00359_ŞEHİT KEMAL M05_66476670</t>
  </si>
  <si>
    <t>25.03.2022 07:16:57</t>
  </si>
  <si>
    <t>25.03.2022 07:36:16</t>
  </si>
  <si>
    <t>MURADİYE TR-3 45-71-M02147_953242965_953242965</t>
  </si>
  <si>
    <t>25.03.2022 20:58:53</t>
  </si>
  <si>
    <t>26.03.2022 00:43:27</t>
  </si>
  <si>
    <t>ASARLIK TR-16 35-28-M00174_A_56366259_56366259</t>
  </si>
  <si>
    <t>25.03.2022 18:30:44</t>
  </si>
  <si>
    <t>25.03.2022 20:16:30</t>
  </si>
  <si>
    <t>DM-3/TR-26 35-22-M00070_955281208_955281208</t>
  </si>
  <si>
    <t>25.03.2022 15:22:59</t>
  </si>
  <si>
    <t>25.03.2022 17:07:34</t>
  </si>
  <si>
    <t>DM-25/18 45-71-M00366_C_56396825_56396825</t>
  </si>
  <si>
    <t>25.03.2022 09:08:32</t>
  </si>
  <si>
    <t>25.03.2022 17:06:51</t>
  </si>
  <si>
    <t>SELÇİKLİ OVA MAH.TR-1 45-72-L00160_A_56392237_56392237</t>
  </si>
  <si>
    <t>25.03.2022 12:45:05</t>
  </si>
  <si>
    <t>25.03.2022 18:57:45</t>
  </si>
  <si>
    <t>K-572 35-07-K00072_B_56379236_56379236</t>
  </si>
  <si>
    <t>25.03.2022 09:21:00</t>
  </si>
  <si>
    <t>25.03.2022 18:45:00</t>
  </si>
  <si>
    <t>DM-2/4 35-18-L00590_950454696_950454696</t>
  </si>
  <si>
    <t>25.03.2022 12:10:05</t>
  </si>
  <si>
    <t>25.03.2022 13:21:03</t>
  </si>
  <si>
    <t>AKÖREN TR-1 45-78-M00891_49343862_56394677_56394677</t>
  </si>
  <si>
    <t>25.03.2022 16:37:28</t>
  </si>
  <si>
    <t>25.03.2022 18:21:33</t>
  </si>
  <si>
    <t>K-1670 35-04-K01670_965790993_965790993</t>
  </si>
  <si>
    <t>25.03.2022 22:32:37</t>
  </si>
  <si>
    <t>26.03.2022 00:23:51</t>
  </si>
  <si>
    <t>KAYMAKÇI TR-12 35-15-M00249_48699526_56361966_56361966</t>
  </si>
  <si>
    <t>25.03.2022 14:36:21</t>
  </si>
  <si>
    <t>25.03.2022 16:04:03</t>
  </si>
  <si>
    <t>25.03.2022 10:13:21</t>
  </si>
  <si>
    <t>25.03.2022 10:38:00</t>
  </si>
  <si>
    <t>TR-57 (YATIRIM REZERVE) 35-27-M00990__72372578_72372578</t>
  </si>
  <si>
    <t>25.03.2022 21:18:43</t>
  </si>
  <si>
    <t>25.03.2022 23:14:16</t>
  </si>
  <si>
    <t>ÇIRPI İM 35-20-A00002_KANDAK(ÇIRPI-3) M02_2308543</t>
  </si>
  <si>
    <t>25.03.2022 09:34:45</t>
  </si>
  <si>
    <t>25.03.2022 18:30:00</t>
  </si>
  <si>
    <t>TR-52 45-78-L00052_953251233_953251233</t>
  </si>
  <si>
    <t>25.03.2022 16:39:39</t>
  </si>
  <si>
    <t>25.03.2022 18:01:37</t>
  </si>
  <si>
    <t>K-2436 35-04-K02436_95001277814_95001277814</t>
  </si>
  <si>
    <t>25.03.2022 15:16:39</t>
  </si>
  <si>
    <t>25.03.2022 19:27:15</t>
  </si>
  <si>
    <t>25.03.2022 11:19:45</t>
  </si>
  <si>
    <t>25.03.2022 18:13:30</t>
  </si>
  <si>
    <t>25.03.2022 01:53:18</t>
  </si>
  <si>
    <t>25.03.2022 02:18:50</t>
  </si>
  <si>
    <t>KIRANKÖY ÖRENCİK TR-1 45-75-M00190_B_56361989_56361989</t>
  </si>
  <si>
    <t>25.03.2022 14:02:35</t>
  </si>
  <si>
    <t>25.03.2022 15:14:32</t>
  </si>
  <si>
    <t>TR-1/14-A 45-72-M00098_B B4_49745896</t>
  </si>
  <si>
    <t>25.03.2022 23:35:43</t>
  </si>
  <si>
    <t>26.03.2022 03:35:55</t>
  </si>
  <si>
    <t>K-3285 35-08-K03285_C_56359715_56359715</t>
  </si>
  <si>
    <t>25.03.2022 15:24:02</t>
  </si>
  <si>
    <t>25.03.2022 18:01:48</t>
  </si>
  <si>
    <t>25.03.2022 17:50:43</t>
  </si>
  <si>
    <t>25.03.2022 19:37:48</t>
  </si>
  <si>
    <t>M-850 KARAÇAM KÖK 35-02-M00850_KARAÇAM M07_2065720</t>
  </si>
  <si>
    <t>25.03.2022 17:19:43</t>
  </si>
  <si>
    <t>25.03.2022 19:26:05</t>
  </si>
  <si>
    <t>L-297 35-18-L00297_10438044 a21b_5960859</t>
  </si>
  <si>
    <t>25.03.2022 11:49:29</t>
  </si>
  <si>
    <t>25.03.2022 14:28:30</t>
  </si>
  <si>
    <t>25.03.2022 09:38:00</t>
  </si>
  <si>
    <t>25.03.2022 17:53:04</t>
  </si>
  <si>
    <t>DM-1/27 45-71-M00047_45-71-M00047_72071013</t>
  </si>
  <si>
    <t>25.03.2022 09:56:06</t>
  </si>
  <si>
    <t>25.03.2022 12:10:50</t>
  </si>
  <si>
    <t>M-1010 35-03-M01010_61129724 R1_61129862</t>
  </si>
  <si>
    <t>25.03.2022 13:02:57</t>
  </si>
  <si>
    <t>25.03.2022 18:46:02</t>
  </si>
  <si>
    <t>BİMEYKO KÖK-10 35-30-M00048_DENİZKÖY M05_2325697</t>
  </si>
  <si>
    <t>25.03.2022 20:28:29</t>
  </si>
  <si>
    <t>25.03.2022 21:46:42</t>
  </si>
  <si>
    <t>MENEMEN TR-84 35-28-L00084_A_56394138_56394138</t>
  </si>
  <si>
    <t>25.03.2022 08:53:50</t>
  </si>
  <si>
    <t>25.03.2022 17:04:18</t>
  </si>
  <si>
    <t>YEŞİLYURT DM 45-73-M00476_TR-15 M06_2318328</t>
  </si>
  <si>
    <t>25.03.2022 09:23:47</t>
  </si>
  <si>
    <t>25.03.2022 17:02:36</t>
  </si>
  <si>
    <t>L-241 35-18-L00241_950440913_950440913</t>
  </si>
  <si>
    <t>25.03.2022 14:43:52</t>
  </si>
  <si>
    <t>25.03.2022 18:39:23</t>
  </si>
  <si>
    <t>KARABURUN TR-7 35-21-L00033_953368686_953368686</t>
  </si>
  <si>
    <t>25.03.2022 11:22:50</t>
  </si>
  <si>
    <t>25.03.2022 15:26:54</t>
  </si>
  <si>
    <t>MORDOĞAN TR-53 35-21-L00142_953363151_953363151</t>
  </si>
  <si>
    <t>25.03.2022 21:19:14</t>
  </si>
  <si>
    <t>26.03.2022 00:00:05</t>
  </si>
  <si>
    <t>MENEMEN TR-74 35-28-L00074_35-28-L00074_66759824</t>
  </si>
  <si>
    <t>25.03.2022 09:17:21</t>
  </si>
  <si>
    <t>25.03.2022 13:55:11</t>
  </si>
  <si>
    <t>M-1020 35-03-M01020_35-03-M01020_41973352</t>
  </si>
  <si>
    <t>25.03.2022 11:37:26</t>
  </si>
  <si>
    <t>25.03.2022 12:07:10</t>
  </si>
  <si>
    <t>25.03.2022 09:46:35</t>
  </si>
  <si>
    <t>25.03.2022 13:15:19</t>
  </si>
  <si>
    <t>25.03.2022 15:34:03</t>
  </si>
  <si>
    <t>25.03.2022 16:56:41</t>
  </si>
  <si>
    <t>SÜLEYMANLI TR-6 45-72-L00303_956530924_956530924</t>
  </si>
  <si>
    <t>25.03.2022 08:21:23</t>
  </si>
  <si>
    <t>25.03.2022 12:26:03</t>
  </si>
  <si>
    <t>L-101 ÇELEBİ 35-18-L00101_6807409_56376173_56376173</t>
  </si>
  <si>
    <t>25.03.2022 12:35:01</t>
  </si>
  <si>
    <t>25.03.2022 17:28:49</t>
  </si>
  <si>
    <t>ÇIRPI İM 35-20-A00002_YAKAPINAR KÖK L06_2054998</t>
  </si>
  <si>
    <t>25.03.2022 10:00:27</t>
  </si>
  <si>
    <t>25.03.2022 10:22:32</t>
  </si>
  <si>
    <t>HASAN KÜÇÜK SULAMA GRUBU 35-29-L00298_A_56406001_56406001</t>
  </si>
  <si>
    <t>25.03.2022 19:32:01</t>
  </si>
  <si>
    <t>25.03.2022 21:08:30</t>
  </si>
  <si>
    <t>MENEMEN İM 35-28-A00001_MENEMEN ŞEHİR-3 L08_2311524</t>
  </si>
  <si>
    <t>25.03.2022 13:54:16</t>
  </si>
  <si>
    <t>25.03.2022 14:09:00</t>
  </si>
  <si>
    <t>HAMZABEYLİ TR-3 45-71-M01773_A_56352546_56352546</t>
  </si>
  <si>
    <t>25.03.2022 15:38:35</t>
  </si>
  <si>
    <t>26.03.2022 01:00:14</t>
  </si>
  <si>
    <t>DOĞANBEY KÖK 35-14-M00100_DOĞANBEY KÖY M01_80639824</t>
  </si>
  <si>
    <t>25.03.2022 15:01:58</t>
  </si>
  <si>
    <t>25.03.2022 16:13:19</t>
  </si>
  <si>
    <t>25.03.2022 10:09:46</t>
  </si>
  <si>
    <t>25.03.2022 17:36:58</t>
  </si>
  <si>
    <t>DM-20/13 (ÇAPRA KABİN) 45-71-M00272_DM-20/13 O-08 M02_84188572</t>
  </si>
  <si>
    <t>25.03.2022 16:30:45</t>
  </si>
  <si>
    <t>25.03.2022 17:46:30</t>
  </si>
  <si>
    <t>SULUDERE TR-11 İSMET AKCAN EVİ YANI 35-31-L00066_35-31-L00066_2364630</t>
  </si>
  <si>
    <t>25.03.2022 13:14:16</t>
  </si>
  <si>
    <t>25.03.2022 15:50:41</t>
  </si>
  <si>
    <t>TR-1-6/1 YAĞCI KAVAĞI 35-20-L00033_BAYINDIR İM L01_66512520</t>
  </si>
  <si>
    <t>25.03.2022 05:02:06</t>
  </si>
  <si>
    <t>25.03.2022 05:09:08</t>
  </si>
  <si>
    <t>ATAKÖY TR-4 35-22-M00193_955270660_955270660</t>
  </si>
  <si>
    <t>25.03.2022 16:21:45</t>
  </si>
  <si>
    <t>25.03.2022 19:07:38</t>
  </si>
  <si>
    <t>TR-2/26 (ARABACILAR) 45-83-L00026_TR-2/29 L01_2326090</t>
  </si>
  <si>
    <t>25.03.2022 09:14:00</t>
  </si>
  <si>
    <t>25.03.2022 17:35:43</t>
  </si>
  <si>
    <t>KUŞÇULAR TR-9 35-19-M00221_956694316_956694316</t>
  </si>
  <si>
    <t>25.03.2022 23:09:45</t>
  </si>
  <si>
    <t>26.03.2022 02:08:19</t>
  </si>
  <si>
    <t>25.03.2022 11:31:23</t>
  </si>
  <si>
    <t>25.03.2022 19:56:29</t>
  </si>
  <si>
    <t>M-2573 35-01-M02573__72410766_72410766</t>
  </si>
  <si>
    <t>25.03.2022 10:49:17</t>
  </si>
  <si>
    <t>25.03.2022 11:21:23</t>
  </si>
  <si>
    <t>AKHİSAR İM 45-72-A00001_CAMÖNÜ L03_2308693</t>
  </si>
  <si>
    <t>25.03.2022 09:04:37</t>
  </si>
  <si>
    <t>25.03.2022 09:56:17</t>
  </si>
  <si>
    <t>SULTAN DM 35-25-M00121_ÖZDERE M-23 M10_72117316</t>
  </si>
  <si>
    <t>25.03.2022 13:53:16</t>
  </si>
  <si>
    <t>25.03.2022 14:29:00</t>
  </si>
  <si>
    <t>KARAVELİLER TR-1 KÖK 35-20-L00137_KIZILCAOVA L03_2050223</t>
  </si>
  <si>
    <t>25.03.2022 10:18:15</t>
  </si>
  <si>
    <t>25.03.2022 11:53:25</t>
  </si>
  <si>
    <t>DM-2/1  DENİZKENARI 35-18-L00577_950454533_950454533</t>
  </si>
  <si>
    <t>25.03.2022 12:28:22</t>
  </si>
  <si>
    <t>25.03.2022 13:40:25</t>
  </si>
  <si>
    <t>KUŞÇULAR TR-12 35-19-M00266_956675698_956675698</t>
  </si>
  <si>
    <t>25.03.2022 09:37:13</t>
  </si>
  <si>
    <t>25.03.2022 12:27:59</t>
  </si>
  <si>
    <t>ÇANDARLI DM-TR-20 35-30-M00020_BAKIRÇAY-1-(DİKİLİ TM) M03_72352812</t>
  </si>
  <si>
    <t>25.03.2022 18:44:06</t>
  </si>
  <si>
    <t>25.03.2022 19:08:00</t>
  </si>
  <si>
    <t>İZZET HANAY SULAMA GRUBU 35-29-M00359_B_65512172_65512172</t>
  </si>
  <si>
    <t>25.03.2022 10:18:01</t>
  </si>
  <si>
    <t>25.03.2022 11:19:18</t>
  </si>
  <si>
    <t>ZEYTİNALAN İM 35-19-A00002_KEKLİKTEPE M10_2052153</t>
  </si>
  <si>
    <t>25.03.2022 19:17:53</t>
  </si>
  <si>
    <t>25.03.2022 19:29:58</t>
  </si>
  <si>
    <t>KALINHARMAN TR-1 45-77-L00303_A_56387490_56387490</t>
  </si>
  <si>
    <t>25.03.2022 14:20:07</t>
  </si>
  <si>
    <t>25.03.2022 16:15:10</t>
  </si>
  <si>
    <t>K-827 35-01-K00827_911848051_911848051</t>
  </si>
  <si>
    <t>25.03.2022 00:15:47</t>
  </si>
  <si>
    <t>25.03.2022 00:59:35</t>
  </si>
  <si>
    <t>25.03.2022 09:15:00</t>
  </si>
  <si>
    <t>25.03.2022 19:28:00</t>
  </si>
  <si>
    <t>K-3247 35-07-K03247_99088947_99088947</t>
  </si>
  <si>
    <t>25.03.2022 19:40:31</t>
  </si>
  <si>
    <t>25.03.2022 21:02:16</t>
  </si>
  <si>
    <t>YEŞİLOVA KÖK 45-78-M01393_YEŞİLOVA TARIMSAL M03_83810759</t>
  </si>
  <si>
    <t>25.03.2022 10:13:31</t>
  </si>
  <si>
    <t>25.03.2022 11:22:21</t>
  </si>
  <si>
    <t>K-4472 35-03-K04472_35-03-K04472_2361386</t>
  </si>
  <si>
    <t>25.03.2022 09:49:00</t>
  </si>
  <si>
    <t>25.03.2022 18:20:59</t>
  </si>
  <si>
    <t>IŞIKLAR TM 35-02-A00006_CUMAOVASI-2 M05_2307646</t>
  </si>
  <si>
    <t>25.03.2022 06:46:48</t>
  </si>
  <si>
    <t>25.03.2022 06:58:38</t>
  </si>
  <si>
    <t>OSMANGAZİ İM 35-02-A00004_TR-1 10.5 K17_2101346</t>
  </si>
  <si>
    <t>25.03.2022 13:00:16</t>
  </si>
  <si>
    <t>25.03.2022 13:02:27</t>
  </si>
  <si>
    <t>GÜNDÜZ OKAN SULAMA GRUBU 35-29-M00177_950347985_950347985</t>
  </si>
  <si>
    <t>25.03.2022 15:15:17</t>
  </si>
  <si>
    <t>25.03.2022 20:46:31</t>
  </si>
  <si>
    <t>YENİ KENT TR-3 35-16-M00028_35-16-M00028_2362790</t>
  </si>
  <si>
    <t>25.03.2022 09:06:46</t>
  </si>
  <si>
    <t>25.03.2022 16:53:34</t>
  </si>
  <si>
    <t>KÖSEDERE TR-1 35-21-L00124_953359124_953359124</t>
  </si>
  <si>
    <t>25.03.2022 10:39:59</t>
  </si>
  <si>
    <t>25.03.2022 14:48:13</t>
  </si>
  <si>
    <t>M-1989 35-09-M01989_E_56379949_56379949</t>
  </si>
  <si>
    <t>25.03.2022 10:36:00</t>
  </si>
  <si>
    <t>25.03.2022 10:55:00</t>
  </si>
  <si>
    <t>MURADİYE TR-10 45-71-M02143_953238693_953238693</t>
  </si>
  <si>
    <t>25.03.2022 19:06:30</t>
  </si>
  <si>
    <t>26.03.2022 03:25:13</t>
  </si>
  <si>
    <t>KABAKUM TR-3 35-30-L00129_955304645_955304645</t>
  </si>
  <si>
    <t>25.03.2022 17:45:24</t>
  </si>
  <si>
    <t>26.03.2022 01:31:01</t>
  </si>
  <si>
    <t>KAVAKLIDERE TR-17 45-73-M00146_ESKİ KABİN ÇIKIŞI M02_2093017</t>
  </si>
  <si>
    <t>25.03.2022 09:20:37</t>
  </si>
  <si>
    <t>25.03.2022 17:16:06</t>
  </si>
  <si>
    <t>25.03.2022 14:25:05</t>
  </si>
  <si>
    <t>25.03.2022 17:35:23</t>
  </si>
  <si>
    <t>TR-21 35-31-L00021_956590919_956590919</t>
  </si>
  <si>
    <t>25.03.2022 08:46:27</t>
  </si>
  <si>
    <t>25.03.2022 09:47:38</t>
  </si>
  <si>
    <t>DM-4/3 45-72-M00615_956509516_956509516</t>
  </si>
  <si>
    <t>25.03.2022 21:51:54</t>
  </si>
  <si>
    <t>26.03.2022 00:09:19</t>
  </si>
  <si>
    <t>M-2845 35-03-M02845_M-2846 M05_72156236</t>
  </si>
  <si>
    <t>25.03.2022 09:48:00</t>
  </si>
  <si>
    <t>25.03.2022 11:50:01</t>
  </si>
  <si>
    <t>TR-65 45-78-M00065_953264084_953264084</t>
  </si>
  <si>
    <t>25.03.2022 18:54:45</t>
  </si>
  <si>
    <t>25.03.2022 19:35:40</t>
  </si>
  <si>
    <t>K-426 35-07-K00426_K-779 K02_2076892</t>
  </si>
  <si>
    <t>25.03.2022 17:32:54</t>
  </si>
  <si>
    <t>TR-1/2 45-72-M00002_DAĞITIM TRAFOSU TR-1/2 M01_2105030</t>
  </si>
  <si>
    <t>25.03.2022 09:04:00</t>
  </si>
  <si>
    <t>25.03.2022 17:04:00</t>
  </si>
  <si>
    <t>L-38 35-18-L00038__72410341_72410341</t>
  </si>
  <si>
    <t>25.03.2022 18:24:38</t>
  </si>
  <si>
    <t>25.03.2022 20:34:52</t>
  </si>
  <si>
    <t>L-288 MENDERES MAH. 35-18-L00288_950462172_950462172</t>
  </si>
  <si>
    <t>25.03.2022 11:51:03</t>
  </si>
  <si>
    <t>25.03.2022 16:10:44</t>
  </si>
  <si>
    <t>K-136 35-01-K00136_910425470_910425470</t>
  </si>
  <si>
    <t>25.03.2022 22:05:24</t>
  </si>
  <si>
    <t>26.03.2022 02:16:27</t>
  </si>
  <si>
    <t>KARABURUN TR-110 35-21-L00110_C_82668111_82668111</t>
  </si>
  <si>
    <t>25.03.2022 16:36:58</t>
  </si>
  <si>
    <t>25.03.2022 19:56:00</t>
  </si>
  <si>
    <t>25.03.2022 21:11:00</t>
  </si>
  <si>
    <t>26.03.2022 02:23:25</t>
  </si>
  <si>
    <t>25.03.2022 09:17:39</t>
  </si>
  <si>
    <t>25.03.2022 17:30:36</t>
  </si>
  <si>
    <t>KFC KÖK 35-28-M00534_HatBaşıAyırıcı_53133578 M01_53133578</t>
  </si>
  <si>
    <t>25.03.2022 14:22:02</t>
  </si>
  <si>
    <t>25.03.2022 15:55:08</t>
  </si>
  <si>
    <t>KFC KÖK 35-28-M00534_ M01_2108449</t>
  </si>
  <si>
    <t>25.03.2022 13:13:08</t>
  </si>
  <si>
    <t>25.03.2022 13:54:18</t>
  </si>
  <si>
    <t>MUŞTULLAR TR-1 45-72-L00211_B_79434847_79434847</t>
  </si>
  <si>
    <t>25.03.2022 14:42:38</t>
  </si>
  <si>
    <t>25.03.2022 17:54:49</t>
  </si>
  <si>
    <t>TR-99 35-15-L00099_950381106_950381106</t>
  </si>
  <si>
    <t>25.03.2022 19:36:48</t>
  </si>
  <si>
    <t>25.03.2022 21:08:03</t>
  </si>
  <si>
    <t>ŞEVKİ OLGUN VE ARK. T-SULAMA GRB.TR-2 35-13-L00129_956289313_956289313</t>
  </si>
  <si>
    <t>25.03.2022 10:34:01</t>
  </si>
  <si>
    <t>25.03.2022 11:50:34</t>
  </si>
  <si>
    <t>KAPAKLI İM 45-72-A00003_TR-B 15.8 L09_2107696</t>
  </si>
  <si>
    <t>25.03.2022 03:53:46</t>
  </si>
  <si>
    <t>25.03.2022 03:56:17</t>
  </si>
  <si>
    <t>ÖREN TR-4 35-27-L00219_941945721_941945721</t>
  </si>
  <si>
    <t>25.03.2022 07:40:18</t>
  </si>
  <si>
    <t>25.03.2022 10:20:17</t>
  </si>
  <si>
    <t>YAYAKENT TR-7 35-24-M00007_DIREK TIPI TRAFO HUCRESI H01_2042232</t>
  </si>
  <si>
    <t>25.03.2022 08:19:54</t>
  </si>
  <si>
    <t>25.03.2022 09:34:30</t>
  </si>
  <si>
    <t>K-2333 35-07-K02333_912812916_912812916</t>
  </si>
  <si>
    <t>25.03.2022 16:32:19</t>
  </si>
  <si>
    <t>25.03.2022 17:18:08</t>
  </si>
  <si>
    <t>KAVAKALAN TR-2 45-72-L00738_B_56406592_56406592</t>
  </si>
  <si>
    <t>25.03.2022 09:59:09</t>
  </si>
  <si>
    <t>25.03.2022 12:05:41</t>
  </si>
  <si>
    <t>25.03.2022 14:13:38</t>
  </si>
  <si>
    <t>25.03.2022 15:04:02</t>
  </si>
  <si>
    <t>25.03.2022 11:24:09</t>
  </si>
  <si>
    <t>25.03.2022 13:02:24</t>
  </si>
  <si>
    <t>URGANLI TR-1 KÖK 45-83-M00129_DERBENT TM M03_2331304</t>
  </si>
  <si>
    <t>25.03.2022 15:28:26</t>
  </si>
  <si>
    <t>25.03.2022 16:50:17</t>
  </si>
  <si>
    <t>MURADİYE TR-4 45-71-M02427_953221505_953221505</t>
  </si>
  <si>
    <t>25.03.2022 18:37:39</t>
  </si>
  <si>
    <t>25.03.2022 21:30:24</t>
  </si>
  <si>
    <t>L-241 35-18-L00241_950441034_950441034</t>
  </si>
  <si>
    <t>25.03.2022 13:49:06</t>
  </si>
  <si>
    <t>25.03.2022 19:47:31</t>
  </si>
  <si>
    <t>25.03.2022 10:01:00</t>
  </si>
  <si>
    <t>25.03.2022 17:58:00</t>
  </si>
  <si>
    <t>ALMAK TM 35-17-A00003_YENİFOÇA-2 M28_2307152</t>
  </si>
  <si>
    <t>25.03.2022 12:49:11</t>
  </si>
  <si>
    <t>25.03.2022 13:08:30</t>
  </si>
  <si>
    <t>25.03.2022 17:59:35</t>
  </si>
  <si>
    <t>25.03.2022 20:26:56</t>
  </si>
  <si>
    <t>K-1938 35-09-K01938_C_56378678_56378678</t>
  </si>
  <si>
    <t>25.03.2022 11:45:00</t>
  </si>
  <si>
    <t>25.03.2022 13:07:00</t>
  </si>
  <si>
    <t>M-192 35-02-M00192_962697168_962697168</t>
  </si>
  <si>
    <t>25.03.2022 11:51:50</t>
  </si>
  <si>
    <t>25.03.2022 13:47:36</t>
  </si>
  <si>
    <t>MURADİYE TR-5 (ESKİ MEZARLIK YANI) 45-71-M00204_COCA COLA M02_2321022</t>
  </si>
  <si>
    <t>25.03.2022 16:08:16</t>
  </si>
  <si>
    <t>25.03.2022 19:16:18</t>
  </si>
  <si>
    <t>25.03.2022 14:32:12</t>
  </si>
  <si>
    <t>25.03.2022 16:03:40</t>
  </si>
  <si>
    <t>DM-2/8 BAŞKENT TR 35-18-L00588_6599270_56389445_56389445</t>
  </si>
  <si>
    <t>25.03.2022 19:56:45</t>
  </si>
  <si>
    <t>25.03.2022 22:11:16</t>
  </si>
  <si>
    <t>TR-55 35-15-M00055_48874637_56366520_56366520</t>
  </si>
  <si>
    <t>25.03.2022 19:42:49</t>
  </si>
  <si>
    <t>25.03.2022 21:46:01</t>
  </si>
  <si>
    <t>TR-1/59A 45-71-M02142_953239163_953239163</t>
  </si>
  <si>
    <t>25.03.2022 10:51:22</t>
  </si>
  <si>
    <t>25.03.2022 16:53:27</t>
  </si>
  <si>
    <t>TR-7(M-707) 35-30-M00707_DAĞITIM TRAFO TR-7(-707) M04_79433989</t>
  </si>
  <si>
    <t>25.03.2022 20:38:34</t>
  </si>
  <si>
    <t>25.03.2022 23:53:35</t>
  </si>
  <si>
    <t>TİRE İM-DM-1 35-29-A00001_HatBaşıAyırıcı_53133438 M18_53133438</t>
  </si>
  <si>
    <t>25.03.2022 07:32:31</t>
  </si>
  <si>
    <t>25.03.2022 09:18:13</t>
  </si>
  <si>
    <t>KIRKAĞAÇ TR-20 45-76-M00020_45-76-M00020_72218280</t>
  </si>
  <si>
    <t>25.03.2022 14:16:59</t>
  </si>
  <si>
    <t>25.03.2022 17:42:30</t>
  </si>
  <si>
    <t>PAMUCAK KÖK 35-13-L00400_ARVALYA L11_2097132</t>
  </si>
  <si>
    <t>25.03.2022 12:23:04</t>
  </si>
  <si>
    <t>25.03.2022 13:23:53</t>
  </si>
  <si>
    <t>ESBAŞ İM 35-08-A00001_ESBAŞ-12 K04_2307189</t>
  </si>
  <si>
    <t>25.03.2022 01:30:36</t>
  </si>
  <si>
    <t>25.03.2022 01:33:26</t>
  </si>
  <si>
    <t>KIRKAĞAÇ TR-9 45-76-M00009_45-76-M00009_72217802</t>
  </si>
  <si>
    <t>25.03.2022 09:29:00</t>
  </si>
  <si>
    <t>25.03.2022 13:29:19</t>
  </si>
  <si>
    <t>ESBAŞ İM 35-08-A00001_ESBAS-8 K15_2307179</t>
  </si>
  <si>
    <t>25.03.2022 02:05:00</t>
  </si>
  <si>
    <t>25.03.2022 02:11:00</t>
  </si>
  <si>
    <t>25.03.2022 09:22:00</t>
  </si>
  <si>
    <t>25.03.2022 18:24:28</t>
  </si>
  <si>
    <t>TEKELİ TR-3 35-22-M00233_955255600_955255600</t>
  </si>
  <si>
    <t>25.03.2022 12:19:39</t>
  </si>
  <si>
    <t>25.03.2022 13:24:31</t>
  </si>
  <si>
    <t>ZEYTİNALAN İM 35-19-A00002_HatBaşıAyırıcı_54974683 M10_54974683</t>
  </si>
  <si>
    <t>25.03.2022 18:38:29</t>
  </si>
  <si>
    <t>25.03.2022 20:01:07</t>
  </si>
  <si>
    <t>K-1723 35-08-K01723_913634787_913634787</t>
  </si>
  <si>
    <t>25.03.2022 16:43:25</t>
  </si>
  <si>
    <t>25.03.2022 19:11:21</t>
  </si>
  <si>
    <t>M-845 35-09-M00845_C_56368866_56368866</t>
  </si>
  <si>
    <t>25.03.2022 14:21:03</t>
  </si>
  <si>
    <t>25.03.2022 16:39:22</t>
  </si>
  <si>
    <t>25.03.2022 17:54:01</t>
  </si>
  <si>
    <t>25.03.2022 20:25:35</t>
  </si>
  <si>
    <t>25.03.2022 16:43:00</t>
  </si>
  <si>
    <t>25.03.2022 17:42:00</t>
  </si>
  <si>
    <t>CENKYERİ TR-2 45-82-M00257_945533300_945533300</t>
  </si>
  <si>
    <t>25.03.2022 13:30:16</t>
  </si>
  <si>
    <t>25.03.2022 14:42:45</t>
  </si>
  <si>
    <t>25.03.2022 11:58:41</t>
  </si>
  <si>
    <t>25.03.2022 15:45:45</t>
  </si>
  <si>
    <t>25.03.2022 09:28:13</t>
  </si>
  <si>
    <t>25.03.2022 19:59:00</t>
  </si>
  <si>
    <t>İSKELE KÖK 35-19-L00275_ÇAYIR L03_72119386</t>
  </si>
  <si>
    <t>25.03.2022 09:15:13</t>
  </si>
  <si>
    <t>25.03.2022 18:18:50</t>
  </si>
  <si>
    <t>TR-14 35-31-L00014_956590536_956590536</t>
  </si>
  <si>
    <t>25.03.2022 14:55:16</t>
  </si>
  <si>
    <t>25.03.2022 15:48:44</t>
  </si>
  <si>
    <t>MEHMET AKYOL SULAMA GRUBU 35-29-L00649_DIREK TIPI TRAFO HUCRESI H01_2099094</t>
  </si>
  <si>
    <t>25.03.2022 16:05:31</t>
  </si>
  <si>
    <t>25.03.2022 17:51:20</t>
  </si>
  <si>
    <t>M-850 KARAÇAM KÖK 35-02-M00850_BEŞYOL M04_49919444</t>
  </si>
  <si>
    <t>25.03.2022 16:32:39</t>
  </si>
  <si>
    <t>25.03.2022 16:53:15</t>
  </si>
  <si>
    <t>K-1477 35-03-K01477_F_56378238_56378238</t>
  </si>
  <si>
    <t>26.03.2022 20:12:54</t>
  </si>
  <si>
    <t>26.03.2022 22:14:02</t>
  </si>
  <si>
    <t>BÜYÜKKENT SİTESİ TR 35-21-L00028_953361699_953361699</t>
  </si>
  <si>
    <t>26.03.2022 09:42:52</t>
  </si>
  <si>
    <t>26.03.2022 13:23:43</t>
  </si>
  <si>
    <t>_C_56392494_56392494</t>
  </si>
  <si>
    <t>26.03.2022 09:15:19</t>
  </si>
  <si>
    <t>26.03.2022 16:49:34</t>
  </si>
  <si>
    <t>SELÇİKLİ PAZARYOLU TR-1 45-72-L00158_B_56404904_56404904</t>
  </si>
  <si>
    <t>26.03.2022 10:57:26</t>
  </si>
  <si>
    <t>26.03.2022 12:57:14</t>
  </si>
  <si>
    <t>26.03.2022 07:53:10</t>
  </si>
  <si>
    <t>26.03.2022 07:57:32</t>
  </si>
  <si>
    <t>DEREKÖY KÖK 45-82-M00153_KARANLIKDERE-1(IŞIKLAR-1) M05_84948865</t>
  </si>
  <si>
    <t>26.03.2022 14:09:05</t>
  </si>
  <si>
    <t>26.03.2022 18:31:37</t>
  </si>
  <si>
    <t>M-1196 35-02-M01196_35-02-M01196_2364758</t>
  </si>
  <si>
    <t>26.03.2022 12:16:00</t>
  </si>
  <si>
    <t>26.03.2022 13:48:27</t>
  </si>
  <si>
    <t>26.03.2022 10:42:14</t>
  </si>
  <si>
    <t>26.03.2022 16:20:07</t>
  </si>
  <si>
    <t>M-1231 35-01-M01231_911433479_911433479</t>
  </si>
  <si>
    <t>26.03.2022 18:45:05</t>
  </si>
  <si>
    <t>26.03.2022 20:16:24</t>
  </si>
  <si>
    <t>MURADİYE TR-2 SU DEPOSU 45-71-M00199_953221213_953221213</t>
  </si>
  <si>
    <t>26.03.2022 11:17:44</t>
  </si>
  <si>
    <t>26.03.2022 12:45:29</t>
  </si>
  <si>
    <t>DM-2/8 BAŞKENT TR 35-18-L00588_950467909_950467909</t>
  </si>
  <si>
    <t>26.03.2022 12:43:12</t>
  </si>
  <si>
    <t>26.03.2022 15:30:34</t>
  </si>
  <si>
    <t>M-1038 35-04-M01038_99022862_99022862</t>
  </si>
  <si>
    <t>26.03.2022 16:55:19</t>
  </si>
  <si>
    <t>26.03.2022 19:36:48</t>
  </si>
  <si>
    <t>L-232 BİTLİSLİLER 35-14-L00232_956640766_956640766</t>
  </si>
  <si>
    <t>26.03.2022 13:24:53</t>
  </si>
  <si>
    <t>26.03.2022 15:55:17</t>
  </si>
  <si>
    <t>K-767 35-01-K00767_E_56375049_56375049</t>
  </si>
  <si>
    <t>26.03.2022 12:31:49</t>
  </si>
  <si>
    <t>26.03.2022 13:45:21</t>
  </si>
  <si>
    <t>TR-43 35-16-L00043_35-16-L00043_67590807</t>
  </si>
  <si>
    <t>26.03.2022 08:58:01</t>
  </si>
  <si>
    <t>26.03.2022 12:13:15</t>
  </si>
  <si>
    <t>DM-1/17 45-71-M00041_45-71-M00041_66438572</t>
  </si>
  <si>
    <t>26.03.2022 13:23:00</t>
  </si>
  <si>
    <t>26.03.2022 16:10:37</t>
  </si>
  <si>
    <t>TR-100 ZEYTİNALANI 35-19-L00100_ H_77027462</t>
  </si>
  <si>
    <t>26.03.2022 02:12:57</t>
  </si>
  <si>
    <t>26.03.2022 03:30:48</t>
  </si>
  <si>
    <t>DM-1/3 GÜNEŞ YOLU TR 35-19-M00263_960969354_960969354</t>
  </si>
  <si>
    <t>26.03.2022 21:40:51</t>
  </si>
  <si>
    <t>26.03.2022 22:26:52</t>
  </si>
  <si>
    <t>TR-322 35-19-M00521_35-19-M00521_80491819</t>
  </si>
  <si>
    <t>26.03.2022 09:47:41</t>
  </si>
  <si>
    <t>26.03.2022 18:07:28</t>
  </si>
  <si>
    <t>DM-25/16 45-71-M00392_95000456660_95000456660</t>
  </si>
  <si>
    <t>26.03.2022 21:03:54</t>
  </si>
  <si>
    <t>26.03.2022 22:24:18</t>
  </si>
  <si>
    <t>ARDIÇ MAHALLESİ TR-17 35-21-L00128_953366851_953366851</t>
  </si>
  <si>
    <t>26.03.2022 02:26:49</t>
  </si>
  <si>
    <t>26.03.2022 04:05:14</t>
  </si>
  <si>
    <t>TR-2/33 45-72-L00033_956500468_956500468</t>
  </si>
  <si>
    <t>26.03.2022 08:45:43</t>
  </si>
  <si>
    <t>26.03.2022 09:35:24</t>
  </si>
  <si>
    <t>FUAR İM 35-01-A00003_FEVZİPAŞA K23_2102094</t>
  </si>
  <si>
    <t>26.03.2022 00:18:18</t>
  </si>
  <si>
    <t>26.03.2022 03:53:03</t>
  </si>
  <si>
    <t>DM-1/59 45-71-M00013_45-71-M00013_72073775</t>
  </si>
  <si>
    <t>26.03.2022 09:06:41</t>
  </si>
  <si>
    <t>26.03.2022 12:16:16</t>
  </si>
  <si>
    <t>PAYAMLI M-11 35-25-M00186_956658787_956658787</t>
  </si>
  <si>
    <t>26.03.2022 14:16:56</t>
  </si>
  <si>
    <t>26.03.2022 17:21:47</t>
  </si>
  <si>
    <t>YILMAZ TR-2 45-78-L00202_49329969_56384325_56384325</t>
  </si>
  <si>
    <t>26.03.2022 18:24:11</t>
  </si>
  <si>
    <t>26.03.2022 23:15:50</t>
  </si>
  <si>
    <t>SAİPLER TR-1 35-26-M00479_956630962_956630962</t>
  </si>
  <si>
    <t>26.03.2022 15:49:41</t>
  </si>
  <si>
    <t>26.03.2022 18:16:51</t>
  </si>
  <si>
    <t>BAĞARASI TR-10 KÖK 35-23-M00179_CEZAEVİ M03_72143181</t>
  </si>
  <si>
    <t>26.03.2022 17:26:23</t>
  </si>
  <si>
    <t>26.03.2022 18:18:06</t>
  </si>
  <si>
    <t>TR-39 TARIMSAL SULAMA 45-80-M01039_45-80-M01039_2361973</t>
  </si>
  <si>
    <t>26.03.2022 08:08:21</t>
  </si>
  <si>
    <t>26.03.2022 10:01:27</t>
  </si>
  <si>
    <t>K-299 35-02-K00299_962568773_962568773</t>
  </si>
  <si>
    <t>26.03.2022 12:40:42</t>
  </si>
  <si>
    <t>26.03.2022 15:07:28</t>
  </si>
  <si>
    <t>26.03.2022 08:52:26</t>
  </si>
  <si>
    <t>26.03.2022 09:44:32</t>
  </si>
  <si>
    <t>K-1695 35-04-K01695_35-04-K01695_2355312</t>
  </si>
  <si>
    <t>26.03.2022 13:25:36</t>
  </si>
  <si>
    <t>26.03.2022 18:25:49</t>
  </si>
  <si>
    <t>26.03.2022 16:23:06</t>
  </si>
  <si>
    <t>26.03.2022 16:43:18</t>
  </si>
  <si>
    <t>GANEVLİ TR-1 45-78-M00841_DIREK TIPI TRAFO HUCRESI H01_2066564</t>
  </si>
  <si>
    <t>26.03.2022 19:27:16</t>
  </si>
  <si>
    <t>26.03.2022 20:44:01</t>
  </si>
  <si>
    <t>TR-164 35-26-M01147_TR-168 M02_65919868</t>
  </si>
  <si>
    <t>26.03.2022 11:34:56</t>
  </si>
  <si>
    <t>26.03.2022 13:04:05</t>
  </si>
  <si>
    <t>26.03.2022 10:01:57</t>
  </si>
  <si>
    <t>26.03.2022 11:21:17</t>
  </si>
  <si>
    <t>26.03.2022 11:57:46</t>
  </si>
  <si>
    <t>26.03.2022 12:20:32</t>
  </si>
  <si>
    <t>TR-28 (M-728) 35-30-M00728_955299703_955299703</t>
  </si>
  <si>
    <t>26.03.2022 00:53:42</t>
  </si>
  <si>
    <t>26.03.2022 09:31:15</t>
  </si>
  <si>
    <t>M-1907 35-02-M01907_A a1b_5886757</t>
  </si>
  <si>
    <t>26.03.2022 02:53:22</t>
  </si>
  <si>
    <t>26.03.2022 07:48:43</t>
  </si>
  <si>
    <t>TİRE İM-DM-1 35-29-A00001_TİRE ŞEHİR-4 L21_2060277</t>
  </si>
  <si>
    <t>26.03.2022 10:21:02</t>
  </si>
  <si>
    <t>26.03.2022 10:36:49</t>
  </si>
  <si>
    <t>URLA İM 35-19-A00001_TR-16 L11_2048614</t>
  </si>
  <si>
    <t>26.03.2022 08:30:55</t>
  </si>
  <si>
    <t>26.03.2022 08:36:57</t>
  </si>
  <si>
    <t>K-3975 35-04-K03975_912574038_912574038</t>
  </si>
  <si>
    <t>26.03.2022 12:15:58</t>
  </si>
  <si>
    <t>26.03.2022 13:15:56</t>
  </si>
  <si>
    <t>26.03.2022 17:09:57</t>
  </si>
  <si>
    <t>26.03.2022 20:05:59</t>
  </si>
  <si>
    <t>M-669 KÖK 35-17-M00669_YENİ KARAKÖY M05_72390611</t>
  </si>
  <si>
    <t>26.03.2022 09:29:26</t>
  </si>
  <si>
    <t>26.03.2022 11:19:37</t>
  </si>
  <si>
    <t>26.03.2022 15:27:20</t>
  </si>
  <si>
    <t>26.03.2022 16:13:45</t>
  </si>
  <si>
    <t>L-4 TEKKE 35-18-L00004_950436448_950436448</t>
  </si>
  <si>
    <t>26.03.2022 10:56:57</t>
  </si>
  <si>
    <t>ASARLIK TR-14 KÖK 35-28-M00168_953376953_953376953</t>
  </si>
  <si>
    <t>26.03.2022 19:00:44</t>
  </si>
  <si>
    <t>26.03.2022 20:11:43</t>
  </si>
  <si>
    <t>26.03.2022 17:55:03</t>
  </si>
  <si>
    <t>26.03.2022 18:49:11</t>
  </si>
  <si>
    <t>KEMALİYE DM (TR-1) 45-73-M00150_İSMETİYE M02_66715937</t>
  </si>
  <si>
    <t>26.03.2022 22:57:48</t>
  </si>
  <si>
    <t>26.03.2022 23:17:28</t>
  </si>
  <si>
    <t>K-329 35-02-K00329_K-4286 K01_2117460</t>
  </si>
  <si>
    <t>26.03.2022 01:37:06</t>
  </si>
  <si>
    <t>26.03.2022 01:44:56</t>
  </si>
  <si>
    <t>26.03.2022 08:54:22</t>
  </si>
  <si>
    <t>26.03.2022 11:36:00</t>
  </si>
  <si>
    <t>MENDERES DM-2/TR-1 35-22-M00300_PERLİT M18_2328467</t>
  </si>
  <si>
    <t>26.03.2022 13:01:19</t>
  </si>
  <si>
    <t>26.03.2022 14:34:42</t>
  </si>
  <si>
    <t>YILANLI TR-1 35-31-L00171_C_56368642_56368642</t>
  </si>
  <si>
    <t>26.03.2022 12:23:44</t>
  </si>
  <si>
    <t>26.03.2022 16:21:31</t>
  </si>
  <si>
    <t>26.03.2022 11:40:57</t>
  </si>
  <si>
    <t>26.03.2022 13:16:01</t>
  </si>
  <si>
    <t>CAMBAZLI KÖK 45-84-M00005_HatBaşıAyırıcı_53137073 M03_53137073</t>
  </si>
  <si>
    <t>26.03.2022 06:52:36</t>
  </si>
  <si>
    <t>26.03.2022 07:12:11</t>
  </si>
  <si>
    <t>26.03.2022 02:58:06</t>
  </si>
  <si>
    <t>26.03.2022 09:03:10</t>
  </si>
  <si>
    <t>DM-3/20 (ESKİ TR-2/126) 45-83-L00126_DM-3/19 L01_61304331</t>
  </si>
  <si>
    <t>26.03.2022 13:37:51</t>
  </si>
  <si>
    <t>26.03.2022 15:30:47</t>
  </si>
  <si>
    <t>M-17 UŞAKLILAR SİTESİ 35-18-M00017_950455127_950455127</t>
  </si>
  <si>
    <t>26.03.2022 20:42:27</t>
  </si>
  <si>
    <t>26.03.2022 22:59:08</t>
  </si>
  <si>
    <t>K-2361 35-02-K02361_B_56369926_56369926</t>
  </si>
  <si>
    <t>26.03.2022 16:59:55</t>
  </si>
  <si>
    <t>26.03.2022 18:01:06</t>
  </si>
  <si>
    <t>KAYMAKÇI TR-22 35-15-M00250_950397518_950397518</t>
  </si>
  <si>
    <t>26.03.2022 17:17:16</t>
  </si>
  <si>
    <t>26.03.2022 19:38:56</t>
  </si>
  <si>
    <t>TR-33 35-16-L00033_35-16-L00033_67585210</t>
  </si>
  <si>
    <t>26.03.2022 09:25:58</t>
  </si>
  <si>
    <t>26.03.2022 12:38:20</t>
  </si>
  <si>
    <t>K-3901 35-08-K03901_D_56377373_56377373</t>
  </si>
  <si>
    <t>26.03.2022 13:04:00</t>
  </si>
  <si>
    <t>26.03.2022 14:38:37</t>
  </si>
  <si>
    <t>TR-1-6/1 YAĞCI KAVAĞI 35-20-L00033_955199462_955199462</t>
  </si>
  <si>
    <t>26.03.2022 10:20:21</t>
  </si>
  <si>
    <t>26.03.2022 12:29:35</t>
  </si>
  <si>
    <t>ÖREN TOPRAK SULAMA TR-4 35-27-M00785_914631359_914631359</t>
  </si>
  <si>
    <t>26.03.2022 16:06:57</t>
  </si>
  <si>
    <t>26.03.2022 18:56:57</t>
  </si>
  <si>
    <t>TR-170 35-26-M01191__56358757_56358757</t>
  </si>
  <si>
    <t>26.03.2022 19:51:00</t>
  </si>
  <si>
    <t>26.03.2022 20:37:53</t>
  </si>
  <si>
    <t>KARABAĞ TR-4 35-31-L00130_47852872_56393254_56393254</t>
  </si>
  <si>
    <t>26.03.2022 17:43:42</t>
  </si>
  <si>
    <t>26.03.2022 19:19:23</t>
  </si>
  <si>
    <t>L-439 35-18-L00439_950465131_950465131</t>
  </si>
  <si>
    <t>26.03.2022 12:50:13</t>
  </si>
  <si>
    <t>26.03.2022 16:52:39</t>
  </si>
  <si>
    <t>L-96 35-18-L00096_95001385843_95001385843</t>
  </si>
  <si>
    <t>26.03.2022 11:47:45</t>
  </si>
  <si>
    <t>26.03.2022 13:32:38</t>
  </si>
  <si>
    <t>L-426 ESKİ GARAJ 35-18-L00426_G g1_5957892</t>
  </si>
  <si>
    <t>26.03.2022 21:57:31</t>
  </si>
  <si>
    <t>27.03.2022 00:27:16</t>
  </si>
  <si>
    <t>ÖZİMAR-ETKİNKENT SİTESİ 35-25-M00284_95000614213_95000614213</t>
  </si>
  <si>
    <t>26.03.2022 08:34:47</t>
  </si>
  <si>
    <t>26.03.2022 11:46:04</t>
  </si>
  <si>
    <t>DM-13/21 (HAKİ BABA) 45-71-M00339_953215261_953215261</t>
  </si>
  <si>
    <t>26.03.2022 18:31:57</t>
  </si>
  <si>
    <t>26.03.2022 18:53:07</t>
  </si>
  <si>
    <t>MENEMEN DM-4/12 (KÖK-16) 35-28-M00016_EMİRALEM M01_66837069</t>
  </si>
  <si>
    <t>26.03.2022 13:17:56</t>
  </si>
  <si>
    <t>26.03.2022 14:08:00</t>
  </si>
  <si>
    <t>TR-142 YAĞCILAR KÖK 35-19-M00142_YAĞCILAR M01_72114553</t>
  </si>
  <si>
    <t>26.03.2022 08:39:09</t>
  </si>
  <si>
    <t>26.03.2022 17:58:06</t>
  </si>
  <si>
    <t>TOKMAKLI KÖK 45-86-M00047_HatBaşıAyırıcı_53137214 M05_53137214</t>
  </si>
  <si>
    <t>26.03.2022 21:06:08</t>
  </si>
  <si>
    <t>26.03.2022 22:54:44</t>
  </si>
  <si>
    <t>DM-2/2 ESKİ KUYUYANI 35-18-L00583_950461315_950461315</t>
  </si>
  <si>
    <t>26.03.2022 15:34:10</t>
  </si>
  <si>
    <t>26.03.2022 18:27:32</t>
  </si>
  <si>
    <t>KARAVELİLER TR-1 45-71-M01560_43182312_56384499_56384499</t>
  </si>
  <si>
    <t>26.03.2022 00:26:42</t>
  </si>
  <si>
    <t>26.03.2022 04:52:10</t>
  </si>
  <si>
    <t>DM-3/TR-23 45-83-L00483__82025116_82025116</t>
  </si>
  <si>
    <t>26.03.2022 11:12:03</t>
  </si>
  <si>
    <t>26.03.2022 14:19:40</t>
  </si>
  <si>
    <t>TAŞLIYATAK TR-7 35-31-L00341_47890221_56391017_56391017</t>
  </si>
  <si>
    <t>26.03.2022 18:12:19</t>
  </si>
  <si>
    <t>26.03.2022 21:31:05</t>
  </si>
  <si>
    <t>K-4112 35-08-K04112_912555824_912555824</t>
  </si>
  <si>
    <t>26.03.2022 23:00:39</t>
  </si>
  <si>
    <t>27.03.2022 01:38:53</t>
  </si>
  <si>
    <t>BİRGİ TR-7 35-15-L00264_DIREK TIPI TRAFO HUCRESI H01_2046152</t>
  </si>
  <si>
    <t>26.03.2022 11:58:14</t>
  </si>
  <si>
    <t>26.03.2022 18:11:54</t>
  </si>
  <si>
    <t>26.03.2022 16:14:17</t>
  </si>
  <si>
    <t>26.03.2022 18:39:50</t>
  </si>
  <si>
    <t>26.03.2022 21:05:27</t>
  </si>
  <si>
    <t>26.03.2022 22:38:28</t>
  </si>
  <si>
    <t>SUDELİĞİ KÖK 45-72-L00111_HatBaşıAyırıcı_53139805 L01_53139805</t>
  </si>
  <si>
    <t>26.03.2022 08:55:16</t>
  </si>
  <si>
    <t>26.03.2022 17:52:16</t>
  </si>
  <si>
    <t>26.03.2022 16:25:56</t>
  </si>
  <si>
    <t>26.03.2022 18:36:24</t>
  </si>
  <si>
    <t>DM-25/15 45-71-M00394_DAĞITIM TRAFOSU M01_72049266</t>
  </si>
  <si>
    <t>26.03.2022 08:31:15</t>
  </si>
  <si>
    <t>26.03.2022 17:45:00</t>
  </si>
  <si>
    <t>TR-142 YAĞCILAR KÖK 35-19-M00142_YAĞCILAR M01_72114524</t>
  </si>
  <si>
    <t>26.03.2022 07:27:16</t>
  </si>
  <si>
    <t>26.03.2022 08:03:01</t>
  </si>
  <si>
    <t>ŞEREMET KÖYÜ TR-1 45-77-M00067_A_83869512_83869512</t>
  </si>
  <si>
    <t>26.03.2022 08:35:30</t>
  </si>
  <si>
    <t>26.03.2022 09:16:49</t>
  </si>
  <si>
    <t>26.03.2022 18:35:13</t>
  </si>
  <si>
    <t>26.03.2022 15:45:44</t>
  </si>
  <si>
    <t>26.03.2022 18:23:46</t>
  </si>
  <si>
    <t>M-2515 35-02-M02515_99207266_99207266</t>
  </si>
  <si>
    <t>26.03.2022 13:50:17</t>
  </si>
  <si>
    <t>26.03.2022 16:50:22</t>
  </si>
  <si>
    <t>DERBENT İM-DM 45-83-A00004_B.BELEN M14_2097152</t>
  </si>
  <si>
    <t>26.03.2022 18:39:22</t>
  </si>
  <si>
    <t>26.03.2022 19:02:37</t>
  </si>
  <si>
    <t>BELEVİ TR-8 35-13-L00510_ H_83028178</t>
  </si>
  <si>
    <t>26.03.2022 10:39:01</t>
  </si>
  <si>
    <t>26.03.2022 12:46:26</t>
  </si>
  <si>
    <t>AVŞAR TR-2 45-75-M00196_B_56385581_56385581</t>
  </si>
  <si>
    <t>26.03.2022 11:20:55</t>
  </si>
  <si>
    <t>26.03.2022 13:07:02</t>
  </si>
  <si>
    <t>K-2008 35-02-K02008_910117783_910117783</t>
  </si>
  <si>
    <t>26.03.2022 22:41:01</t>
  </si>
  <si>
    <t>27.03.2022 01:56:55</t>
  </si>
  <si>
    <t>TEKELİ TR-12 35-22-M00230_955294676_955294676</t>
  </si>
  <si>
    <t>26.03.2022 12:33:14</t>
  </si>
  <si>
    <t>26.03.2022 13:42:09</t>
  </si>
  <si>
    <t>26.03.2022 17:31:18</t>
  </si>
  <si>
    <t>26.03.2022 23:36:11</t>
  </si>
  <si>
    <t>K-4170 35-09-K04170_TRAFO K03_47346803</t>
  </si>
  <si>
    <t>26.03.2022 11:59:12</t>
  </si>
  <si>
    <t>26.03.2022 12:58:34</t>
  </si>
  <si>
    <t>PAZARKÖY TR-1 45-78-L00699_953285627_953285627</t>
  </si>
  <si>
    <t>26.03.2022 16:13:28</t>
  </si>
  <si>
    <t>26.03.2022 17:35:08</t>
  </si>
  <si>
    <t>TR-75 35-30-L00075_D_56367274_56367274</t>
  </si>
  <si>
    <t>26.03.2022 11:15:28</t>
  </si>
  <si>
    <t>26.03.2022 15:48:35</t>
  </si>
  <si>
    <t>26.03.2022 23:38:22</t>
  </si>
  <si>
    <t>27.03.2022 00:50:04</t>
  </si>
  <si>
    <t>ASARLIK TR-10 35-28-M00593_35-28-M00593_2370549</t>
  </si>
  <si>
    <t>26.03.2022 10:05:36</t>
  </si>
  <si>
    <t>26.03.2022 15:21:32</t>
  </si>
  <si>
    <t>KILCANLAR TR-2 45-75-M00446_945609747_945609747</t>
  </si>
  <si>
    <t>26.03.2022 18:11:52</t>
  </si>
  <si>
    <t>26.03.2022 19:15:39</t>
  </si>
  <si>
    <t>YAZGÜLÜ SİTESİ TR 35-30-L00157_955326198_955326198</t>
  </si>
  <si>
    <t>26.03.2022 13:26:10</t>
  </si>
  <si>
    <t>26.03.2022 19:09:17</t>
  </si>
  <si>
    <t>M-889 35-02-M00889_TRAFO-1 M01_41954817</t>
  </si>
  <si>
    <t>26.03.2022 02:15:44</t>
  </si>
  <si>
    <t>26.03.2022 03:08:29</t>
  </si>
  <si>
    <t>K-3591 35-01-K03591_C_56373614_56373614</t>
  </si>
  <si>
    <t>26.03.2022 19:28:35</t>
  </si>
  <si>
    <t>26.03.2022 19:54:31</t>
  </si>
  <si>
    <t>K-4358 35-02-K04358_915089001_915089001</t>
  </si>
  <si>
    <t>26.03.2022 15:53:48</t>
  </si>
  <si>
    <t>26.03.2022 16:25:11</t>
  </si>
  <si>
    <t>26.03.2022 10:19:19</t>
  </si>
  <si>
    <t>26.03.2022 16:38:25</t>
  </si>
  <si>
    <t>GARAJ KÖK 35-31-L00019_TR-9 L03_2337246</t>
  </si>
  <si>
    <t>26.03.2022 09:01:24</t>
  </si>
  <si>
    <t>26.03.2022 14:29:50</t>
  </si>
  <si>
    <t>TR-40 35-17-M00040__56390053_56390053</t>
  </si>
  <si>
    <t>26.03.2022 09:34:13</t>
  </si>
  <si>
    <t>26.03.2022 10:10:30</t>
  </si>
  <si>
    <t>M-1907 35-02-M01907_98908977_98908977</t>
  </si>
  <si>
    <t>26.03.2022 08:09:29</t>
  </si>
  <si>
    <t>26.03.2022 12:35:32</t>
  </si>
  <si>
    <t>26.03.2022 10:41:39</t>
  </si>
  <si>
    <t>26.03.2022 12:10:08</t>
  </si>
  <si>
    <t>MORDOĞAN TR-23 35-21-L00152_E_56394851_56394851</t>
  </si>
  <si>
    <t>26.03.2022 17:07:23</t>
  </si>
  <si>
    <t>26.03.2022 18:58:00</t>
  </si>
  <si>
    <t>DM-2/40-A (SERİN SOKAK) 45-71-M00516_A_56404653_56404653</t>
  </si>
  <si>
    <t>26.03.2022 11:59:27</t>
  </si>
  <si>
    <t>26.03.2022 15:58:42</t>
  </si>
  <si>
    <t>26.03.2022 12:19:00</t>
  </si>
  <si>
    <t>26.03.2022 13:09:00</t>
  </si>
  <si>
    <t>K-1144 35-04-K01144_99368153_99368153</t>
  </si>
  <si>
    <t>26.03.2022 18:18:59</t>
  </si>
  <si>
    <t>26.03.2022 20:12:29</t>
  </si>
  <si>
    <t>KARAPINAR TR-1 45-78-M01107_B_56407959_56407959</t>
  </si>
  <si>
    <t>26.03.2022 14:23:53</t>
  </si>
  <si>
    <t>26.03.2022 15:55:24</t>
  </si>
  <si>
    <t>TR-1/83A 45-83-M00678_45-83-M00678_43191289</t>
  </si>
  <si>
    <t>26.03.2022 17:18:24</t>
  </si>
  <si>
    <t>26.03.2022 20:20:52</t>
  </si>
  <si>
    <t>TR-118 35-15-M00118_35-15-M00118_66876729</t>
  </si>
  <si>
    <t>26.03.2022 09:56:07</t>
  </si>
  <si>
    <t>26.03.2022 15:53:12</t>
  </si>
  <si>
    <t>PAYAMLI M-6 35-25-M00162_B_65606058_65606058</t>
  </si>
  <si>
    <t>26.03.2022 15:09:22</t>
  </si>
  <si>
    <t>26.03.2022 17:50:28</t>
  </si>
  <si>
    <t>L-331 DENİZKENT 35-18-L00331_9320079_56357153_56357153</t>
  </si>
  <si>
    <t>26.03.2022 11:37:33</t>
  </si>
  <si>
    <t>26.03.2022 13:34:53</t>
  </si>
  <si>
    <t>MUZAFFER DURAL GRB. 35-20-L00097_10098357_56361047_56361047</t>
  </si>
  <si>
    <t>26.03.2022 10:12:08</t>
  </si>
  <si>
    <t>26.03.2022 12:35:37</t>
  </si>
  <si>
    <t>26.03.2022 09:47:05</t>
  </si>
  <si>
    <t>26.03.2022 14:30:46</t>
  </si>
  <si>
    <t>K-1495 35-04-K01495_99141583_99141583</t>
  </si>
  <si>
    <t>26.03.2022 20:19:01</t>
  </si>
  <si>
    <t>26.03.2022 21:49:06</t>
  </si>
  <si>
    <t>TR-244 35-28-M00539_B_56356312_56356312</t>
  </si>
  <si>
    <t>26.03.2022 10:53:11</t>
  </si>
  <si>
    <t>26.03.2022 15:26:14</t>
  </si>
  <si>
    <t>TR-104 ZEYTİNALANI 35-19-L00104_A_56373260_56373260</t>
  </si>
  <si>
    <t>26.03.2022 09:18:21</t>
  </si>
  <si>
    <t>26.03.2022 10:33:14</t>
  </si>
  <si>
    <t>L-224 SİBAM EVLERİ 35-18-L00224_950453633_950453633</t>
  </si>
  <si>
    <t>26.03.2022 16:56:42</t>
  </si>
  <si>
    <t>26.03.2022 17:50:58</t>
  </si>
  <si>
    <t>ÇAYBAŞI DM-1/19 35-26-M00182_966552041_966552041</t>
  </si>
  <si>
    <t>26.03.2022 18:46:52</t>
  </si>
  <si>
    <t>26.03.2022 19:37:53</t>
  </si>
  <si>
    <t>KÜÇÜKKALE TR-1 35-29-L00651_950331872_950331872</t>
  </si>
  <si>
    <t>26.03.2022 16:00:41</t>
  </si>
  <si>
    <t>26.03.2022 18:00:25</t>
  </si>
  <si>
    <t>M-1984 35-09-M01984_M-1974 M04_57837204</t>
  </si>
  <si>
    <t>26.03.2022 12:16:36</t>
  </si>
  <si>
    <t>SAKARLI KÖK 45-76-M00046_HACET M04_72214510</t>
  </si>
  <si>
    <t>26.03.2022 18:57:46</t>
  </si>
  <si>
    <t>26.03.2022 18:58:36</t>
  </si>
  <si>
    <t>DM-25/15 45-71-M00394_45-71-M00394_72049303</t>
  </si>
  <si>
    <t>26.03.2022 17:22:44</t>
  </si>
  <si>
    <t>26.03.2022 18:17:01</t>
  </si>
  <si>
    <t>M-2041 35-01-M02041__72410780_72410780</t>
  </si>
  <si>
    <t>26.03.2022 14:28:59</t>
  </si>
  <si>
    <t>26.03.2022 15:26:35</t>
  </si>
  <si>
    <t>DM-2/15 35-26-M00823__60982603_60982603</t>
  </si>
  <si>
    <t>26.03.2022 15:07:32</t>
  </si>
  <si>
    <t>26.03.2022 17:33:35</t>
  </si>
  <si>
    <t>SAZOBA TARIMSAL SULAMA TR-11 45-72-M00469_DIREK TIPI TRAFO HUCRESI H01_2112247</t>
  </si>
  <si>
    <t>26.03.2022 12:39:41</t>
  </si>
  <si>
    <t>26.03.2022 15:10:54</t>
  </si>
  <si>
    <t>L-326 35-18-L00326_950467386_950467386</t>
  </si>
  <si>
    <t>26.03.2022 21:46:37</t>
  </si>
  <si>
    <t>26.03.2022 23:47:51</t>
  </si>
  <si>
    <t>26.03.2022 11:44:43</t>
  </si>
  <si>
    <t>26.03.2022 18:37:19</t>
  </si>
  <si>
    <t>_956595964_956595964</t>
  </si>
  <si>
    <t>26.03.2022 13:08:02</t>
  </si>
  <si>
    <t>26.03.2022 15:30:21</t>
  </si>
  <si>
    <t>K-1041 35-01-K01041_K-1160 K01_65780732</t>
  </si>
  <si>
    <t>26.03.2022 08:35:50</t>
  </si>
  <si>
    <t>26.03.2022 10:34:11</t>
  </si>
  <si>
    <t>DİNDARLI KÖK TR-3 KAKLIK 45-79-M00395_ALEMŞAHLI M05_72035420</t>
  </si>
  <si>
    <t>26.03.2022 11:04:17</t>
  </si>
  <si>
    <t>26.03.2022 15:52:26</t>
  </si>
  <si>
    <t>K-2495 35-02-K02495_910007807_910007807</t>
  </si>
  <si>
    <t>26.03.2022 06:50:35</t>
  </si>
  <si>
    <t>26.03.2022 10:19:47</t>
  </si>
  <si>
    <t>MORDOĞAN TR-24 35-21-L00210_953363146_953363146</t>
  </si>
  <si>
    <t>26.03.2022 13:40:36</t>
  </si>
  <si>
    <t>26.03.2022 16:03:33</t>
  </si>
  <si>
    <t>SARISU TR-2 35-31-L00080_956577749_956577749</t>
  </si>
  <si>
    <t>26.03.2022 17:20:56</t>
  </si>
  <si>
    <t>26.03.2022 18:56:08</t>
  </si>
  <si>
    <t>K-106 35-01-K00106_912202702_912202702</t>
  </si>
  <si>
    <t>26.03.2022 15:34:31</t>
  </si>
  <si>
    <t>26.03.2022 17:08:11</t>
  </si>
  <si>
    <t>ASARLIK TR-1 35-28-M00167_35-28-M00167_66853677</t>
  </si>
  <si>
    <t>26.03.2022 09:29:17</t>
  </si>
  <si>
    <t>26.03.2022 14:00:19</t>
  </si>
  <si>
    <t>DM08/TR02 45-73-M00003_945669304_945669304</t>
  </si>
  <si>
    <t>26.03.2022 22:40:47</t>
  </si>
  <si>
    <t>26.03.2022 23:45:51</t>
  </si>
  <si>
    <t>TR-30 35-19-M00030_956692067_956692067</t>
  </si>
  <si>
    <t>26.03.2022 10:00:29</t>
  </si>
  <si>
    <t>26.03.2022 13:59:32</t>
  </si>
  <si>
    <t>KIRKAĞAÇ TR-9 45-76-M00009_B_60983750_60983750</t>
  </si>
  <si>
    <t>26.03.2022 14:03:34</t>
  </si>
  <si>
    <t>26.03.2022 17:09:24</t>
  </si>
  <si>
    <t>SAİP KÖYÜ TR-1 35-21-L00102_95001224151_95001224151</t>
  </si>
  <si>
    <t>26.03.2022 13:32:04</t>
  </si>
  <si>
    <t>26.03.2022 15:05:57</t>
  </si>
  <si>
    <t>YEŞİLYURT TR-2 45-73-M00481_945644296_945644296</t>
  </si>
  <si>
    <t>26.03.2022 20:49:01</t>
  </si>
  <si>
    <t>26.03.2022 22:29:55</t>
  </si>
  <si>
    <t>ILGIN TR-1 45-73-M00591_945647006_945647006</t>
  </si>
  <si>
    <t>26.03.2022 11:14:37</t>
  </si>
  <si>
    <t>26.03.2022 14:28:50</t>
  </si>
  <si>
    <t>K-572 35-07-K00072_97626255_97626255</t>
  </si>
  <si>
    <t>26.03.2022 20:00:26</t>
  </si>
  <si>
    <t>26.03.2022 20:38:47</t>
  </si>
  <si>
    <t>26.03.2022 09:05:22</t>
  </si>
  <si>
    <t>26.03.2022 10:38:19</t>
  </si>
  <si>
    <t>L-96 35-18-L00096_950453432_950453432</t>
  </si>
  <si>
    <t>26.03.2022 08:35:15</t>
  </si>
  <si>
    <t>26.03.2022 10:15:47</t>
  </si>
  <si>
    <t>DM-13/21 (HAKİ BABA) 45-71-M00339_953219200_953219200</t>
  </si>
  <si>
    <t>26.03.2022 18:30:29</t>
  </si>
  <si>
    <t>26.03.2022 18:50:51</t>
  </si>
  <si>
    <t>DM-1/53-A 45-71-M00941_953188132_953188132</t>
  </si>
  <si>
    <t>26.03.2022 02:57:36</t>
  </si>
  <si>
    <t>26.03.2022 04:27:02</t>
  </si>
  <si>
    <t>KUŞÇULAR DM-2 35-19-M00515_956662693_956662693</t>
  </si>
  <si>
    <t>26.03.2022 11:52:44</t>
  </si>
  <si>
    <t>26.03.2022 14:59:01</t>
  </si>
  <si>
    <t>SANDAL TR-1 KÖK 45-77-M00007_KULA İM M01_2072678</t>
  </si>
  <si>
    <t>26.03.2022 08:23:00</t>
  </si>
  <si>
    <t>26.03.2022 10:45:56</t>
  </si>
  <si>
    <t>ARTICAK TR-1 35-15-L00344_B_56371418_56371418</t>
  </si>
  <si>
    <t>26.03.2022 17:12:20</t>
  </si>
  <si>
    <t>26.03.2022 23:22:35</t>
  </si>
  <si>
    <t>26.03.2022 09:03:00</t>
  </si>
  <si>
    <t>26.03.2022 18:09:56</t>
  </si>
  <si>
    <t>KARŞIYAKA GIS TM 35-04-A00002_Karşıyaka-20 K34_2311898</t>
  </si>
  <si>
    <t>26.03.2022 16:17:48</t>
  </si>
  <si>
    <t>26.03.2022 17:06:57</t>
  </si>
  <si>
    <t>M-1037 35-04-M01037_35-04-M01037_2377324</t>
  </si>
  <si>
    <t>26.03.2022 09:18:09</t>
  </si>
  <si>
    <t>26.03.2022 11:45:00</t>
  </si>
  <si>
    <t>L-287 SCOTCH PARK 35-18-L00287_950457016_950457016</t>
  </si>
  <si>
    <t>26.03.2022 09:55:22</t>
  </si>
  <si>
    <t>26.03.2022 12:06:02</t>
  </si>
  <si>
    <t>TR-65 45-77-L00065_966373127_966373127</t>
  </si>
  <si>
    <t>26.03.2022 16:38:31</t>
  </si>
  <si>
    <t>26.03.2022 17:17:50</t>
  </si>
  <si>
    <t>MAVİ KÖY SİTESİ M-352 35-30-M00352_D_65502795_65502795</t>
  </si>
  <si>
    <t>26.03.2022 17:15:26</t>
  </si>
  <si>
    <t>26.03.2022 20:29:04</t>
  </si>
  <si>
    <t>VELİLER KÖK 35-31-L00116_CERİTLER TR-1 L03_2119151</t>
  </si>
  <si>
    <t>26.03.2022 09:59:46</t>
  </si>
  <si>
    <t>26.03.2022 10:00:56</t>
  </si>
  <si>
    <t>SARIKAYA TR-1 45-71-M00996_43150009_56395194_56395194</t>
  </si>
  <si>
    <t>26.03.2022 15:26:20</t>
  </si>
  <si>
    <t>26.03.2022 21:22:26</t>
  </si>
  <si>
    <t>BÜYÜKBELEN TR-4 45-80-M00099_A_56389687_56389687</t>
  </si>
  <si>
    <t>26.03.2022 17:26:54</t>
  </si>
  <si>
    <t>26.03.2022 19:06:13</t>
  </si>
  <si>
    <t>KIRKAĞAÇ TR-9 45-76-M00009_955248426_955248426</t>
  </si>
  <si>
    <t>26.03.2022 19:53:31</t>
  </si>
  <si>
    <t>26.03.2022 23:52:00</t>
  </si>
  <si>
    <t>K-1873 35-09-K01873_E_56380876_56380876</t>
  </si>
  <si>
    <t>26.03.2022 09:54:00</t>
  </si>
  <si>
    <t>26.03.2022 14:45:00</t>
  </si>
  <si>
    <t>M-1038 35-04-M01038_35-04-M01038_2365666</t>
  </si>
  <si>
    <t>26.03.2022 19:12:12</t>
  </si>
  <si>
    <t>26.03.2022 19:54:55</t>
  </si>
  <si>
    <t>26.03.2022 18:14:28</t>
  </si>
  <si>
    <t>26.03.2022 18:29:34</t>
  </si>
  <si>
    <t>ÇUKURALTI M-12 35-25-M00058_955266980_955266980</t>
  </si>
  <si>
    <t>26.03.2022 13:03:31</t>
  </si>
  <si>
    <t>26.03.2022 14:47:14</t>
  </si>
  <si>
    <t>AHMETLİ İM 45-84-A00001_GÖKKAYA L16_2067187</t>
  </si>
  <si>
    <t>26.03.2022 10:06:36</t>
  </si>
  <si>
    <t>26.03.2022 10:07:06</t>
  </si>
  <si>
    <t>YENİFOÇA TR-23 35-23-M00023_RADAR ÖZEL M02_76459198</t>
  </si>
  <si>
    <t>26.03.2022 13:57:15</t>
  </si>
  <si>
    <t>26.03.2022 15:21:19</t>
  </si>
  <si>
    <t>M-3037 35-09-M03037_M-3038 M03_79572004</t>
  </si>
  <si>
    <t>26.03.2022 13:08:15</t>
  </si>
  <si>
    <t>26.03.2022 14:32:00</t>
  </si>
  <si>
    <t>26.03.2022 09:02:10</t>
  </si>
  <si>
    <t>26.03.2022 11:23:05</t>
  </si>
  <si>
    <t>26.03.2022 10:38:11</t>
  </si>
  <si>
    <t>26.03.2022 11:44:18</t>
  </si>
  <si>
    <t>26.03.2022 12:55:17</t>
  </si>
  <si>
    <t>DM-3/21 (AKMESCİD GİRİŞ) 45-71-M00101_953199375_953199375</t>
  </si>
  <si>
    <t>26.03.2022 13:36:09</t>
  </si>
  <si>
    <t>26.03.2022 15:03:39</t>
  </si>
  <si>
    <t>DM-14 45-71-M00361_TR-14/16 M06_72258991</t>
  </si>
  <si>
    <t>26.03.2022 09:31:07</t>
  </si>
  <si>
    <t>26.03.2022 10:58:09</t>
  </si>
  <si>
    <t>YILANLI TR-1 35-31-L00171_D_56371039_56371039</t>
  </si>
  <si>
    <t>26.03.2022 18:29:43</t>
  </si>
  <si>
    <t>26.03.2022 21:56:08</t>
  </si>
  <si>
    <t>26.03.2022 09:14:36</t>
  </si>
  <si>
    <t>26.03.2022 12:11:08</t>
  </si>
  <si>
    <t>26.03.2022 16:52:32</t>
  </si>
  <si>
    <t>26.03.2022 17:01:00</t>
  </si>
  <si>
    <t>26.03.2022 01:59:02</t>
  </si>
  <si>
    <t>26.03.2022 02:05:49</t>
  </si>
  <si>
    <t>DM-3/TR-34 35-22-M00073_TR-52 M04_82023232</t>
  </si>
  <si>
    <t>26.03.2022 10:26:02</t>
  </si>
  <si>
    <t>26.03.2022 14:11:33</t>
  </si>
  <si>
    <t>EBSO TM 35-09-A00001_EBSO-18 K43_2312298</t>
  </si>
  <si>
    <t>26.03.2022 11:16:46</t>
  </si>
  <si>
    <t>26.03.2022 12:18:59</t>
  </si>
  <si>
    <t>KAYMAKÇI TR-29 35-15-L00241_950406355_950406355</t>
  </si>
  <si>
    <t>26.03.2022 15:20:51</t>
  </si>
  <si>
    <t>26.03.2022 19:46:54</t>
  </si>
  <si>
    <t>GÜZELKÖY TR 45-71-M00984_959754279_959754279</t>
  </si>
  <si>
    <t>26.03.2022 16:11:48</t>
  </si>
  <si>
    <t>26.03.2022 18:47:34</t>
  </si>
  <si>
    <t>DM-1/12 45-71-M00031_45-71-M00031_66458446</t>
  </si>
  <si>
    <t>26.03.2022 16:39:52</t>
  </si>
  <si>
    <t>26.03.2022 17:43:18</t>
  </si>
  <si>
    <t>M-1543 35-01-M01543_910488029_910488029</t>
  </si>
  <si>
    <t>26.03.2022 19:17:53</t>
  </si>
  <si>
    <t>26.03.2022 22:28:54</t>
  </si>
  <si>
    <t>MURADİYE TR-5(BELEDİYE KABİN) 45-71-M00194_TR-1 GİRİŞ M02_56294682</t>
  </si>
  <si>
    <t>26.03.2022 10:18:26</t>
  </si>
  <si>
    <t>26.03.2022 17:20:13</t>
  </si>
  <si>
    <t>TR-115 35-26-M00115_TR-114 M01_65974251</t>
  </si>
  <si>
    <t>26.03.2022 14:52:56</t>
  </si>
  <si>
    <t>26.03.2022 14:55:16</t>
  </si>
  <si>
    <t>L-300 DM 35-18-L00300_C C01_5935581</t>
  </si>
  <si>
    <t>27.03.2022 00:51:12</t>
  </si>
  <si>
    <t>27.03.2022 01:45:05</t>
  </si>
  <si>
    <t>DM-2/38 ÜÇPINARLAR 35-26-M00849_956627413_956627413</t>
  </si>
  <si>
    <t>27.03.2022 02:45:55</t>
  </si>
  <si>
    <t>27.03.2022 03:36:52</t>
  </si>
  <si>
    <t>KARACAALİ TR-6 KAVACIK 45-79-M00494_DIREK TIPI TRAFO HUCRESI H01_2071776</t>
  </si>
  <si>
    <t>27.03.2022 04:00:35</t>
  </si>
  <si>
    <t>27.03.2022 09:01:58</t>
  </si>
  <si>
    <t>27.03.2022 04:27:06</t>
  </si>
  <si>
    <t>27.03.2022 05:48:13</t>
  </si>
  <si>
    <t>ÜÇPINAR DM 45-71-M00183_AVDAL M02_72249124</t>
  </si>
  <si>
    <t>27.03.2022 06:34:49</t>
  </si>
  <si>
    <t>27.03.2022 06:39:45</t>
  </si>
  <si>
    <t>ÇANDARLI TR-7 35-30-M00007_955318020_955318020</t>
  </si>
  <si>
    <t>27.03.2022 07:00:24</t>
  </si>
  <si>
    <t>27.03.2022 10:02:31</t>
  </si>
  <si>
    <t>27.03.2022 07:29:58</t>
  </si>
  <si>
    <t>27.03.2022 09:02:41</t>
  </si>
  <si>
    <t>DM-5/11 35-26-M00804_956629229_956629229</t>
  </si>
  <si>
    <t>27.03.2022 07:35:44</t>
  </si>
  <si>
    <t>27.03.2022 09:11:57</t>
  </si>
  <si>
    <t>DEREKÖY KÖK 45-82-M00153_IŞIKLAR-1 GİRİŞ M03_72197871</t>
  </si>
  <si>
    <t>27.03.2022 08:04:07</t>
  </si>
  <si>
    <t>27.03.2022 14:04:39</t>
  </si>
  <si>
    <t>K-1383 35-01-K01383_911018725_911018725</t>
  </si>
  <si>
    <t>27.03.2022 08:18:45</t>
  </si>
  <si>
    <t>27.03.2022 11:48:41</t>
  </si>
  <si>
    <t>27.03.2022 08:28:46</t>
  </si>
  <si>
    <t>27.03.2022 09:21:56</t>
  </si>
  <si>
    <t>TR-39 35-16-L00039_35-16-L00039_67577606</t>
  </si>
  <si>
    <t>27.03.2022 08:38:16</t>
  </si>
  <si>
    <t>27.03.2022 13:00:00</t>
  </si>
  <si>
    <t>27.03.2022 08:42:00</t>
  </si>
  <si>
    <t>27.03.2022 08:47:06</t>
  </si>
  <si>
    <t>TR-66 35-19-L00066__72372647_72372647</t>
  </si>
  <si>
    <t>27.03.2022 08:50:11</t>
  </si>
  <si>
    <t>27.03.2022 10:30:27</t>
  </si>
  <si>
    <t>ASARLIK TR-11 35-28-L00129_35-28-L00129_2377225</t>
  </si>
  <si>
    <t>27.03.2022 08:59:20</t>
  </si>
  <si>
    <t>27.03.2022 12:59:08</t>
  </si>
  <si>
    <t>K-3807 35-01-K03807_35-01-K03807_2347724</t>
  </si>
  <si>
    <t>27.03.2022 10:01:25</t>
  </si>
  <si>
    <t>27.03.2022 18:48:29</t>
  </si>
  <si>
    <t>K-750 35-01-K00750_K-1097 K02_2061680</t>
  </si>
  <si>
    <t>27.03.2022 09:03:00</t>
  </si>
  <si>
    <t>27.03.2022 18:47:37</t>
  </si>
  <si>
    <t>MORSAN TM 45-71-A00002_BAĞYOLU M12_2061925</t>
  </si>
  <si>
    <t>27.03.2022 09:03:18</t>
  </si>
  <si>
    <t>27.03.2022 09:50:33</t>
  </si>
  <si>
    <t>27.03.2022 09:04:31</t>
  </si>
  <si>
    <t>27.03.2022 18:34:08</t>
  </si>
  <si>
    <t>MORSAN TM 45-71-A00002_MURADİYE M13_2061931</t>
  </si>
  <si>
    <t>27.03.2022 09:04:45</t>
  </si>
  <si>
    <t>27.03.2022 09:49:10</t>
  </si>
  <si>
    <t>TR-15 35-16-L00015_35-16-L00015_50132111</t>
  </si>
  <si>
    <t>27.03.2022 09:02:26</t>
  </si>
  <si>
    <t>27.03.2022 13:00:16</t>
  </si>
  <si>
    <t>TR-98 KANAL 35-26-M00098_35-26-M00098_2349961</t>
  </si>
  <si>
    <t>27.03.2022 09:09:26</t>
  </si>
  <si>
    <t>27.03.2022 09:46:40</t>
  </si>
  <si>
    <t>DM-21/08-E 45-71-M00585_45-71-M00585_2358481</t>
  </si>
  <si>
    <t>27.03.2022 09:09:31</t>
  </si>
  <si>
    <t>27.03.2022 17:27:02</t>
  </si>
  <si>
    <t>TR-50 35-30-L00050_955319047_955319047</t>
  </si>
  <si>
    <t>27.03.2022 08:54:07</t>
  </si>
  <si>
    <t>27.03.2022 17:06:54</t>
  </si>
  <si>
    <t>DM-3 (TR-16) 35-15-M00016_TR-48 SANAYİ M03_67054316</t>
  </si>
  <si>
    <t>27.03.2022 09:15:06</t>
  </si>
  <si>
    <t>27.03.2022 17:18:03</t>
  </si>
  <si>
    <t>27.03.2022 09:16:09</t>
  </si>
  <si>
    <t>27.03.2022 16:33:04</t>
  </si>
  <si>
    <t>TR-99 KIZMEZARLIĞI 35-26-M00099_35-26-M00099_2348839</t>
  </si>
  <si>
    <t>27.03.2022 09:17:00</t>
  </si>
  <si>
    <t>27.03.2022 16:36:23</t>
  </si>
  <si>
    <t>TR-5 35-19-L00005_İÇMELER L03_72124031</t>
  </si>
  <si>
    <t>27.03.2022 09:23:06</t>
  </si>
  <si>
    <t>27.03.2022 09:34:44</t>
  </si>
  <si>
    <t>TR-6 35-31-L00006_956591947_956591947</t>
  </si>
  <si>
    <t>27.03.2022 09:22:47</t>
  </si>
  <si>
    <t>27.03.2022 10:46:29</t>
  </si>
  <si>
    <t>TR-1/39 45-72-M00039_B_56390686_56390686</t>
  </si>
  <si>
    <t>27.03.2022 09:24:42</t>
  </si>
  <si>
    <t>27.03.2022 11:53:59</t>
  </si>
  <si>
    <t>ASARLIK TR-16 35-28-M00174_35-28-M00174_66531306</t>
  </si>
  <si>
    <t>27.03.2022 09:30:28</t>
  </si>
  <si>
    <t>27.03.2022 13:36:47</t>
  </si>
  <si>
    <t>TR-5 35-19-L00005_HatBaşıAyırıcı_53134085 L03_53134085</t>
  </si>
  <si>
    <t>27.03.2022 09:35:17</t>
  </si>
  <si>
    <t>27.03.2022 17:00:16</t>
  </si>
  <si>
    <t>ÇAYBAŞI DM-1/19 35-26-M00182_ M10_2038795</t>
  </si>
  <si>
    <t>27.03.2022 09:38:00</t>
  </si>
  <si>
    <t>27.03.2022 18:13:48</t>
  </si>
  <si>
    <t>MERSİNDERE TR-3 45-78-L00475_49319690_56387312_56387312</t>
  </si>
  <si>
    <t>27.03.2022 09:40:12</t>
  </si>
  <si>
    <t>27.03.2022 12:29:27</t>
  </si>
  <si>
    <t>BERGAMA TM 35-16-A00004_DİKİLİ-2 M16_2314376</t>
  </si>
  <si>
    <t>27.03.2022 09:41:07</t>
  </si>
  <si>
    <t>27.03.2022 13:29:28</t>
  </si>
  <si>
    <t>HACI ABDİ YOLAYRIMI TR 35-20-L00050_YANIKKAVAK FİDERİ L01_66525668</t>
  </si>
  <si>
    <t>27.03.2022 09:48:15</t>
  </si>
  <si>
    <t>27.03.2022 17:10:44</t>
  </si>
  <si>
    <t>KARGIN KÖK 45-71-M00095_KARAOĞLANLI BOZKÖY M06_2076267</t>
  </si>
  <si>
    <t>27.03.2022 09:45:46</t>
  </si>
  <si>
    <t>27.03.2022 13:11:16</t>
  </si>
  <si>
    <t>27.03.2022 08:58:26</t>
  </si>
  <si>
    <t>27.03.2022 16:37:48</t>
  </si>
  <si>
    <t>27.03.2022 09:50:00</t>
  </si>
  <si>
    <t>27.03.2022 13:01:00</t>
  </si>
  <si>
    <t>M-1576 35-01-M01576_A_56364962_56364962</t>
  </si>
  <si>
    <t>27.03.2022 09:47:55</t>
  </si>
  <si>
    <t>27.03.2022 10:04:47</t>
  </si>
  <si>
    <t>TR-2/65 45-83-L00065_DAĞITIM TRAFOSU - TR-2/62 L03_72135739</t>
  </si>
  <si>
    <t>27.03.2022 09:54:32</t>
  </si>
  <si>
    <t>27.03.2022 17:07:40</t>
  </si>
  <si>
    <t>ERGENEKON TR-1 45-83-L00138_TR-2/58 (GÜLLÜPINAR) L02_61289048</t>
  </si>
  <si>
    <t>27.03.2022 09:56:20</t>
  </si>
  <si>
    <t>27.03.2022 18:02:59</t>
  </si>
  <si>
    <t>ERZE AMBALAJ KÖK 35-27-M00086_TR-32(DM03-TR-01) M04_72177640</t>
  </si>
  <si>
    <t>27.03.2022 09:56:00</t>
  </si>
  <si>
    <t>27.03.2022 10:05:16</t>
  </si>
  <si>
    <t>27.03.2022 09:55:00</t>
  </si>
  <si>
    <t>27.03.2022 14:26:56</t>
  </si>
  <si>
    <t>ASARLIK TR-21 35-28-M00594_35-28-M00594_66852195</t>
  </si>
  <si>
    <t>27.03.2022 10:00:36</t>
  </si>
  <si>
    <t>27.03.2022 15:18:28</t>
  </si>
  <si>
    <t>CANADA TURİZM ÖZEL TR 35-27-M00136Ö_DIREK TIPI TRAFO HUCRESI H01_2054278</t>
  </si>
  <si>
    <t>27.03.2022 10:01:21</t>
  </si>
  <si>
    <t>27.03.2022 10:50:23</t>
  </si>
  <si>
    <t>SARIGÖL TR-37 45-79-M00037_TR-29 M03_2315975</t>
  </si>
  <si>
    <t>27.03.2022 10:02:18</t>
  </si>
  <si>
    <t>27.03.2022 11:21:27</t>
  </si>
  <si>
    <t>TR-80 35-19-L00080_956664539_956664539</t>
  </si>
  <si>
    <t>27.03.2022 09:59:32</t>
  </si>
  <si>
    <t>27.03.2022 13:14:15</t>
  </si>
  <si>
    <t>ILIPINAR KÖK 35-23-M00154_ILIPINAR SULAMA ÇIKIŞI M08_67163398</t>
  </si>
  <si>
    <t>27.03.2022 09:41:16</t>
  </si>
  <si>
    <t>27.03.2022 14:15:14</t>
  </si>
  <si>
    <t>ALİBEYLİ DM 45-80-M00064_ALİBEYLİ TARIMSAL SULAMA M02_72190826</t>
  </si>
  <si>
    <t>27.03.2022 10:07:49</t>
  </si>
  <si>
    <t>27.03.2022 10:59:05</t>
  </si>
  <si>
    <t>YENİFOÇA TR-24 35-23-M00024_YENİFOÇA TR-25 M02_72189448</t>
  </si>
  <si>
    <t>27.03.2022 10:03:00</t>
  </si>
  <si>
    <t>27.03.2022 11:03:00</t>
  </si>
  <si>
    <t>TR-52/A 45-77-L00054_45-77-L00054_2351589</t>
  </si>
  <si>
    <t>27.03.2022 10:22:19</t>
  </si>
  <si>
    <t>27.03.2022 11:22:43</t>
  </si>
  <si>
    <t>DM-2/46 35-26-M00843_11679109_56369725_56369725</t>
  </si>
  <si>
    <t>27.03.2022 10:20:09</t>
  </si>
  <si>
    <t>27.03.2022 11:16:36</t>
  </si>
  <si>
    <t>SARIKAYA KÖK 35-31-L00284_İĞDELİ L01_2113777</t>
  </si>
  <si>
    <t>27.03.2022 10:28:07</t>
  </si>
  <si>
    <t>27.03.2022 10:28:46</t>
  </si>
  <si>
    <t>İLKYANKI TR-62 35-30-M00062_955323879_955323879</t>
  </si>
  <si>
    <t>27.03.2022 10:24:14</t>
  </si>
  <si>
    <t>27.03.2022 15:03:01</t>
  </si>
  <si>
    <t>27.03.2022 10:24:57</t>
  </si>
  <si>
    <t>27.03.2022 13:13:39</t>
  </si>
  <si>
    <t>K-126 35-01-K00126_963000791_963000791</t>
  </si>
  <si>
    <t>27.03.2022 10:42:27</t>
  </si>
  <si>
    <t>27.03.2022 16:34:55</t>
  </si>
  <si>
    <t>SEYREK TR-7 KÖK 35-28-M00379_KESİKKÖY-2 M03_2093197</t>
  </si>
  <si>
    <t>27.03.2022 10:53:17</t>
  </si>
  <si>
    <t>27.03.2022 10:55:17</t>
  </si>
  <si>
    <t>K-1027 35-01-K01027_G 3G_5865702</t>
  </si>
  <si>
    <t>27.03.2022 10:51:30</t>
  </si>
  <si>
    <t>27.03.2022 11:55:14</t>
  </si>
  <si>
    <t>DM-2/9 SEPETÇİK 35-18-L00589_950453698_950453698</t>
  </si>
  <si>
    <t>27.03.2022 11:01:22</t>
  </si>
  <si>
    <t>27.03.2022 11:42:17</t>
  </si>
  <si>
    <t>SARPINCIK TR-1 35-21-L00070_953362999_953362999</t>
  </si>
  <si>
    <t>27.03.2022 11:11:16</t>
  </si>
  <si>
    <t>27.03.2022 13:33:38</t>
  </si>
  <si>
    <t>27.03.2022 11:10:05</t>
  </si>
  <si>
    <t>27.03.2022 20:41:41</t>
  </si>
  <si>
    <t>ÇUKURALTI M-29 35-25-M00077_95000001021_95000001021</t>
  </si>
  <si>
    <t>27.03.2022 11:10:31</t>
  </si>
  <si>
    <t>27.03.2022 12:03:11</t>
  </si>
  <si>
    <t>KÜSKÜT TR-7 35-15-L00953_C_56373036_56373036</t>
  </si>
  <si>
    <t>27.03.2022 11:19:38</t>
  </si>
  <si>
    <t>27.03.2022 13:19:20</t>
  </si>
  <si>
    <t>TIRAZLAR TR-1 45-79-M00076_45-79-M00076_2367051</t>
  </si>
  <si>
    <t>27.03.2022 11:23:11</t>
  </si>
  <si>
    <t>27.03.2022 11:51:57</t>
  </si>
  <si>
    <t>DEMİRCİLİ TR-2 35-19-M00212_7198159_56378040_56378040</t>
  </si>
  <si>
    <t>27.03.2022 11:26:27</t>
  </si>
  <si>
    <t>27.03.2022 14:32:27</t>
  </si>
  <si>
    <t>KAZIM AVŞAR SULAMA GRUBU 35-29-M00259_955214673_955214673</t>
  </si>
  <si>
    <t>27.03.2022 11:39:10</t>
  </si>
  <si>
    <t>27.03.2022 13:02:41</t>
  </si>
  <si>
    <t>L-25 35-14-L00025_956658891_956658891</t>
  </si>
  <si>
    <t>27.03.2022 11:45:22</t>
  </si>
  <si>
    <t>27.03.2022 14:35:39</t>
  </si>
  <si>
    <t>ÖREN TOPRAK SLM-6 TR 35-27-M00784_966669650_966669650</t>
  </si>
  <si>
    <t>27.03.2022 11:54:41</t>
  </si>
  <si>
    <t>27.03.2022 14:07:42</t>
  </si>
  <si>
    <t>TR-52 45-77-L00052_YURTBAŞI L02_72209785</t>
  </si>
  <si>
    <t>27.03.2022 11:58:48</t>
  </si>
  <si>
    <t>27.03.2022 13:05:13</t>
  </si>
  <si>
    <t>L-182 ÖZİNAN SİTESİ 35-14-L00182_956656034_956656034</t>
  </si>
  <si>
    <t>27.03.2022 11:59:36</t>
  </si>
  <si>
    <t>27.03.2022 12:58:28</t>
  </si>
  <si>
    <t>27.03.2022 10:00:00</t>
  </si>
  <si>
    <t>27.03.2022 15:46:39</t>
  </si>
  <si>
    <t>YAKACIK TR-3 35-20-L00240_DIREK TIPI TRAFO HUCRESI H01_2048381</t>
  </si>
  <si>
    <t>27.03.2022 12:09:45</t>
  </si>
  <si>
    <t>27.03.2022 13:10:38</t>
  </si>
  <si>
    <t>ALANKIYI TR-4 35-20-L00266_955215157_955215157</t>
  </si>
  <si>
    <t>27.03.2022 12:18:15</t>
  </si>
  <si>
    <t>27.03.2022 14:20:50</t>
  </si>
  <si>
    <t>27.03.2022 12:28:46</t>
  </si>
  <si>
    <t>27.03.2022 13:01:30</t>
  </si>
  <si>
    <t>27.03.2022 12:36:16</t>
  </si>
  <si>
    <t>27.03.2022 12:36:56</t>
  </si>
  <si>
    <t>İĞDELİ TR-3 35-31-L00299_47810253_65496870_65496870</t>
  </si>
  <si>
    <t>27.03.2022 12:35:29</t>
  </si>
  <si>
    <t>27.03.2022 12:58:04</t>
  </si>
  <si>
    <t>BOSTANCI TR-2 45-76-L00187_955239987_955239987</t>
  </si>
  <si>
    <t>27.03.2022 13:03:19</t>
  </si>
  <si>
    <t>27.03.2022 15:26:14</t>
  </si>
  <si>
    <t>HASALAN TR-2 45-78-L00384_953275672_953275672</t>
  </si>
  <si>
    <t>27.03.2022 13:05:57</t>
  </si>
  <si>
    <t>27.03.2022 14:51:48</t>
  </si>
  <si>
    <t>AŞAĞICUMA DM 35-16-M00103_OKÇULAR M02_72040416</t>
  </si>
  <si>
    <t>27.03.2022 13:16:06</t>
  </si>
  <si>
    <t>27.03.2022 14:24:39</t>
  </si>
  <si>
    <t>27.03.2022 13:02:00</t>
  </si>
  <si>
    <t>27.03.2022 13:52:00</t>
  </si>
  <si>
    <t>SARIGÖL DM 45-79-M00069_ESKİ KÖYLER FİDERİ M05_2076620</t>
  </si>
  <si>
    <t>27.03.2022 13:16:20</t>
  </si>
  <si>
    <t>27.03.2022 13:25:15</t>
  </si>
  <si>
    <t>İSKELE KÖK 35-19-L00275_TR-55 L02_72119385</t>
  </si>
  <si>
    <t>27.03.2022 13:17:06</t>
  </si>
  <si>
    <t>27.03.2022 13:38:49</t>
  </si>
  <si>
    <t>ARİF DURSUN SLM TR 35-26-L00099_DIREK TIPI TRAFO HUCRESI H01_2041794</t>
  </si>
  <si>
    <t>27.03.2022 13:30:17</t>
  </si>
  <si>
    <t>27.03.2022 14:54:17</t>
  </si>
  <si>
    <t>27.03.2022 13:26:00</t>
  </si>
  <si>
    <t>27.03.2022 18:09:47</t>
  </si>
  <si>
    <t>TR-1-3/7 ARABOYNU 35-20-L00023_955200898_955200898</t>
  </si>
  <si>
    <t>27.03.2022 13:20:07</t>
  </si>
  <si>
    <t>27.03.2022 14:07:44</t>
  </si>
  <si>
    <t>TR-830 KÖK 35-28-M00619_ M01_2328679</t>
  </si>
  <si>
    <t>27.03.2022 13:48:57</t>
  </si>
  <si>
    <t>27.03.2022 15:00:43</t>
  </si>
  <si>
    <t>TR-50 35-16-L00050_35-16-L00050_2346609</t>
  </si>
  <si>
    <t>27.03.2022 13:47:28</t>
  </si>
  <si>
    <t>27.03.2022 17:26:34</t>
  </si>
  <si>
    <t>TR-18 35-22-M00018_955274228_955274228</t>
  </si>
  <si>
    <t>27.03.2022 13:39:21</t>
  </si>
  <si>
    <t>27.03.2022 16:09:37</t>
  </si>
  <si>
    <t>M-1129 35-02-M01129_35-02-M01129_84530679</t>
  </si>
  <si>
    <t>27.03.2022 13:58:00</t>
  </si>
  <si>
    <t>27.03.2022 14:19:00</t>
  </si>
  <si>
    <t>27.03.2022 14:03:32</t>
  </si>
  <si>
    <t>27.03.2022 15:00:37</t>
  </si>
  <si>
    <t>DEREKÖY KÖK 45-82-M00153_IŞIKLAR-2 GİRİŞ M09_73816060</t>
  </si>
  <si>
    <t>27.03.2022 14:10:43</t>
  </si>
  <si>
    <t>27.03.2022 15:37:26</t>
  </si>
  <si>
    <t>TR-65 35-30-L00065_965641528_965641528</t>
  </si>
  <si>
    <t>27.03.2022 13:57:55</t>
  </si>
  <si>
    <t>27.03.2022 18:21:30</t>
  </si>
  <si>
    <t>KIRBAŞI TR-1 35-26-L00319_ H_81235503</t>
  </si>
  <si>
    <t>27.03.2022 14:09:16</t>
  </si>
  <si>
    <t>27.03.2022 14:57:41</t>
  </si>
  <si>
    <t>K-4406 35-04-K04406_99080905_99080905</t>
  </si>
  <si>
    <t>27.03.2022 14:27:15</t>
  </si>
  <si>
    <t>27.03.2022 16:09:31</t>
  </si>
  <si>
    <t>MURADİYE DM 45-71-M00006_SİYEKLİ DM M03_2076873</t>
  </si>
  <si>
    <t>27.03.2022 14:29:03</t>
  </si>
  <si>
    <t>27.03.2022 14:31:17</t>
  </si>
  <si>
    <t>L-469 35-18-L00469_950466914_950466914</t>
  </si>
  <si>
    <t>27.03.2022 14:32:16</t>
  </si>
  <si>
    <t>27.03.2022 17:39:49</t>
  </si>
  <si>
    <t>TR-111 35-15-M00111_DIREK TIPI TRAFO HUCRESI H01_2047797</t>
  </si>
  <si>
    <t>27.03.2022 14:11:15</t>
  </si>
  <si>
    <t>27.03.2022 15:25:09</t>
  </si>
  <si>
    <t>MURADİYE DM 45-71-M00006_ÜÇPINAR DM M02_2076872</t>
  </si>
  <si>
    <t>27.03.2022 14:36:48</t>
  </si>
  <si>
    <t>27.03.2022 17:00:06</t>
  </si>
  <si>
    <t>ÖREN TR-2 35-27-L00217_A_56365616_56365616</t>
  </si>
  <si>
    <t>27.03.2022 14:26:18</t>
  </si>
  <si>
    <t>27.03.2022 17:28:25</t>
  </si>
  <si>
    <t>PAYAMLI M-21 35-25-M00171_95000472501_95000472501</t>
  </si>
  <si>
    <t>27.03.2022 14:26:38</t>
  </si>
  <si>
    <t>27.03.2022 18:05:24</t>
  </si>
  <si>
    <t>YENİ FOÇA TR-30 35-23-M00030_950426022_950426022</t>
  </si>
  <si>
    <t>27.03.2022 14:49:50</t>
  </si>
  <si>
    <t>27.03.2022 17:26:22</t>
  </si>
  <si>
    <t>ÇUKURALTI M-12 35-25-M00058_955267837_955267837</t>
  </si>
  <si>
    <t>27.03.2022 15:00:40</t>
  </si>
  <si>
    <t>27.03.2022 17:04:15</t>
  </si>
  <si>
    <t>YENİKENT SULAMA TR-3 35-16-M00212_C_56395384_56395384</t>
  </si>
  <si>
    <t>27.03.2022 15:02:21</t>
  </si>
  <si>
    <t>27.03.2022 18:44:50</t>
  </si>
  <si>
    <t>DEĞİRMENDERE TR-1 35-22-M00197_955272597_955272597</t>
  </si>
  <si>
    <t>27.03.2022 15:04:58</t>
  </si>
  <si>
    <t>27.03.2022 17:36:39</t>
  </si>
  <si>
    <t>POYRAZ TR-5 45-78-M01392_A_83810541_83810541</t>
  </si>
  <si>
    <t>27.03.2022 15:10:44</t>
  </si>
  <si>
    <t>27.03.2022 17:08:35</t>
  </si>
  <si>
    <t>27.03.2022 15:18:27</t>
  </si>
  <si>
    <t>27.03.2022 18:19:29</t>
  </si>
  <si>
    <t>TR-64 35-30-L00064_43006963_56398654_56398654</t>
  </si>
  <si>
    <t>27.03.2022 15:23:16</t>
  </si>
  <si>
    <t>27.03.2022 17:47:23</t>
  </si>
  <si>
    <t>UMURCALI TR-6 35-31-L00527_956584753_956584753</t>
  </si>
  <si>
    <t>27.03.2022 15:28:13</t>
  </si>
  <si>
    <t>27.03.2022 16:11:24</t>
  </si>
  <si>
    <t>K-3807 35-01-K03807_K-3011 K03_2084543</t>
  </si>
  <si>
    <t>27.03.2022 17:11:41</t>
  </si>
  <si>
    <t>TR-98 KANAL 35-26-M00098_DIREK TIPI TRAFO HUCRESI H01_2049217</t>
  </si>
  <si>
    <t>27.03.2022 16:03:45</t>
  </si>
  <si>
    <t>27.03.2022 17:11:20</t>
  </si>
  <si>
    <t>M-326 35-03-M00326_910755792_910755792</t>
  </si>
  <si>
    <t>27.03.2022 16:08:50</t>
  </si>
  <si>
    <t>27.03.2022 18:25:10</t>
  </si>
  <si>
    <t>SELENDİ TR-2 45-81-M00002_962546319_962546319</t>
  </si>
  <si>
    <t>27.03.2022 16:09:15</t>
  </si>
  <si>
    <t>27.03.2022 17:11:52</t>
  </si>
  <si>
    <t>M-283 35-14-M00283_95001217758_95001217758</t>
  </si>
  <si>
    <t>27.03.2022 16:17:21</t>
  </si>
  <si>
    <t>27.03.2022 20:50:50</t>
  </si>
  <si>
    <t>SELÇUK İM/DM 35-13-A00004_TRAFO-2 (15800) L11_65986053</t>
  </si>
  <si>
    <t>27.03.2022 16:19:56</t>
  </si>
  <si>
    <t>27.03.2022 16:40:49</t>
  </si>
  <si>
    <t>K-1201 35-01-K01201_35-01-K01201_2375105</t>
  </si>
  <si>
    <t>27.03.2022 16:25:53</t>
  </si>
  <si>
    <t>27.03.2022 16:38:39</t>
  </si>
  <si>
    <t>MORALILAR İM 45-72-A00002_HatBaşıAyırıcı_53139915 L04_53139915</t>
  </si>
  <si>
    <t>27.03.2022 16:32:08</t>
  </si>
  <si>
    <t>27.03.2022 18:37:01</t>
  </si>
  <si>
    <t>27.03.2022 16:29:23</t>
  </si>
  <si>
    <t>27.03.2022 17:12:45</t>
  </si>
  <si>
    <t>DM-3/TR-21 (ESKİ TR-29) 35-26-M01364_956620780_956620780</t>
  </si>
  <si>
    <t>27.03.2022 16:28:03</t>
  </si>
  <si>
    <t>27.03.2022 17:53:44</t>
  </si>
  <si>
    <t>K-4021 35-04-K04021_A_56369456_56369456</t>
  </si>
  <si>
    <t>27.03.2022 16:35:08</t>
  </si>
  <si>
    <t>27.03.2022 17:16:14</t>
  </si>
  <si>
    <t>ACARLAR KÖYÜ TR-1 35-13-L00078_A_56356484_56356484</t>
  </si>
  <si>
    <t>27.03.2022 17:32:01</t>
  </si>
  <si>
    <t>27.03.2022 19:32:53</t>
  </si>
  <si>
    <t>DM-3/1 35-19-M00003_TRF-5 M06_2090498</t>
  </si>
  <si>
    <t>27.03.2022 16:53:38</t>
  </si>
  <si>
    <t>27.03.2022 16:57:08</t>
  </si>
  <si>
    <t>ÜRKMEZ DM-4 (ÜRKMEZ M-21) 35-25-M00155_956644744_956644744</t>
  </si>
  <si>
    <t>27.03.2022 16:52:54</t>
  </si>
  <si>
    <t>27.03.2022 22:09:23</t>
  </si>
  <si>
    <t>TR-29 35-13-L00029_TR-42 L02_66459549</t>
  </si>
  <si>
    <t>27.03.2022 16:55:11</t>
  </si>
  <si>
    <t>27.03.2022 17:44:29</t>
  </si>
  <si>
    <t>ARMUTLU TR-7 35-27-M00550_YASEMİN SALAMURA M01_72164640</t>
  </si>
  <si>
    <t>27.03.2022 17:04:37</t>
  </si>
  <si>
    <t>27.03.2022 18:11:18</t>
  </si>
  <si>
    <t>KAVAKLIDERE TR-12 45-73-M00145_TR-17 M01_2317696</t>
  </si>
  <si>
    <t>27.03.2022 17:07:16</t>
  </si>
  <si>
    <t>27.03.2022 17:29:50</t>
  </si>
  <si>
    <t>SELÇUK İM/DM 35-13-A00004_ŞEHİR-2 L13_65986292</t>
  </si>
  <si>
    <t>27.03.2022 17:20:46</t>
  </si>
  <si>
    <t>27.03.2022 17:50:30</t>
  </si>
  <si>
    <t>ALÇUK TM 35-17-A00001_KESİKKÖY M29_2307839</t>
  </si>
  <si>
    <t>27.03.2022 17:28:44</t>
  </si>
  <si>
    <t>27.03.2022 18:32:58</t>
  </si>
  <si>
    <t>27.03.2022 17:28:06</t>
  </si>
  <si>
    <t>27.03.2022 19:52:27</t>
  </si>
  <si>
    <t>YENİPAZAR TR-4 45-78-M00688_49289386_56393835_56393835</t>
  </si>
  <si>
    <t>27.03.2022 17:29:04</t>
  </si>
  <si>
    <t>27.03.2022 18:13:01</t>
  </si>
  <si>
    <t>SELENDİ TR-2 45-81-M00002_945634725_945634725</t>
  </si>
  <si>
    <t>27.03.2022 17:37:17</t>
  </si>
  <si>
    <t>27.03.2022 18:25:38</t>
  </si>
  <si>
    <t>KAYALIOĞLU TR-3 45-72-L00074_956488988_956488988</t>
  </si>
  <si>
    <t>27.03.2022 17:27:54</t>
  </si>
  <si>
    <t>27.03.2022 18:28:53</t>
  </si>
  <si>
    <t>ÇAMBEL KÖYÜ İÇME SUYU 2 TR 35-27-M00466_A_56382952_56382952</t>
  </si>
  <si>
    <t>27.03.2022 17:41:36</t>
  </si>
  <si>
    <t>27.03.2022 19:51:54</t>
  </si>
  <si>
    <t>SART TR-12 45-78-M00179_49316616_56390717_56390717</t>
  </si>
  <si>
    <t>27.03.2022 17:51:05</t>
  </si>
  <si>
    <t>27.03.2022 19:01:49</t>
  </si>
  <si>
    <t>ÇAYIRALAN TR-1 45-83-L00276_955176302_955176302</t>
  </si>
  <si>
    <t>27.03.2022 18:10:04</t>
  </si>
  <si>
    <t>27.03.2022 20:25:00</t>
  </si>
  <si>
    <t>M-979 35-03-M00979_911036281_911036281</t>
  </si>
  <si>
    <t>27.03.2022 18:07:49</t>
  </si>
  <si>
    <t>27.03.2022 19:47:27</t>
  </si>
  <si>
    <t>K-4378 35-03-K04378_912151502_912151502</t>
  </si>
  <si>
    <t>27.03.2022 18:20:02</t>
  </si>
  <si>
    <t>27.03.2022 22:00:27</t>
  </si>
  <si>
    <t>M-3260(YATIRIM REZERVE) 35-04-M03260__79725844_79725844</t>
  </si>
  <si>
    <t>27.03.2022 18:21:13</t>
  </si>
  <si>
    <t>27.03.2022 19:43:26</t>
  </si>
  <si>
    <t>OCAKLI TR-1 35-15-L00770__72372084_72372084</t>
  </si>
  <si>
    <t>27.03.2022 18:20:09</t>
  </si>
  <si>
    <t>27.03.2022 19:58:07</t>
  </si>
  <si>
    <t>EKİZ KÖK 35-23-M00087_ALÇUK TM M01_72156446</t>
  </si>
  <si>
    <t>27.03.2022 18:31:01</t>
  </si>
  <si>
    <t>27.03.2022 20:02:40</t>
  </si>
  <si>
    <t>KEMERDAMLARI TR-1 45-78-M00588_953288170_953288170</t>
  </si>
  <si>
    <t>27.03.2022 18:36:42</t>
  </si>
  <si>
    <t>27.03.2022 19:57:27</t>
  </si>
  <si>
    <t>27.03.2022 18:21:16</t>
  </si>
  <si>
    <t>27.03.2022 19:06:33</t>
  </si>
  <si>
    <t>27.03.2022 18:52:26</t>
  </si>
  <si>
    <t>27.03.2022 19:47:18</t>
  </si>
  <si>
    <t>ÖVEÇLİ TR-2 45-76-L00135_DIREK TIPI TRAFO HUCRESI H01_2092593</t>
  </si>
  <si>
    <t>27.03.2022 19:02:46</t>
  </si>
  <si>
    <t>27.03.2022 23:02:18</t>
  </si>
  <si>
    <t>M-1148 35-09-M01148_M-360 M06_47617197</t>
  </si>
  <si>
    <t>27.03.2022 19:10:24</t>
  </si>
  <si>
    <t>27.03.2022 19:59:29</t>
  </si>
  <si>
    <t>ÖREN TR-1 35-31-L00314_956571478_956571478</t>
  </si>
  <si>
    <t>27.03.2022 19:43:22</t>
  </si>
  <si>
    <t>27.03.2022 21:08:26</t>
  </si>
  <si>
    <t>GÖLCÜK TR-6 35-15-L00322_48779326_56368615_56368615</t>
  </si>
  <si>
    <t>27.03.2022 19:43:46</t>
  </si>
  <si>
    <t>27.03.2022 22:06:54</t>
  </si>
  <si>
    <t>BEYOBA TR-5 45-72-M00423_956491347_956491347</t>
  </si>
  <si>
    <t>27.03.2022 20:12:38</t>
  </si>
  <si>
    <t>27.03.2022 21:53:45</t>
  </si>
  <si>
    <t>DEREKÖY TR-1 45-82-M00286_945532491_945532491</t>
  </si>
  <si>
    <t>27.03.2022 20:46:33</t>
  </si>
  <si>
    <t>27.03.2022 22:10:58</t>
  </si>
  <si>
    <t>TR-2/52 45-72-L00052_956516078_956516078</t>
  </si>
  <si>
    <t>27.03.2022 21:38:32</t>
  </si>
  <si>
    <t>27.03.2022 23:19:05</t>
  </si>
  <si>
    <t>TR-255(DM-2/2) 35-19-L00255_7066467_56394877_56394877</t>
  </si>
  <si>
    <t>27.03.2022 22:13:51</t>
  </si>
  <si>
    <t>27.03.2022 23:19:17</t>
  </si>
  <si>
    <t>BOZCAYAKA TR-1 35-15-L00919_A_56371088_56371088</t>
  </si>
  <si>
    <t>27.03.2022 22:39:42</t>
  </si>
  <si>
    <t>28.03.2022 00:05:40</t>
  </si>
  <si>
    <t>27.03.2022 23:03:46</t>
  </si>
  <si>
    <t>27.03.2022 23:11:07</t>
  </si>
  <si>
    <t>K-1875 35-09-K01875_C_56383363_56383363</t>
  </si>
  <si>
    <t>27.03.2022 22:58:52</t>
  </si>
  <si>
    <t>28.03.2022 00:49:19</t>
  </si>
  <si>
    <t>BALÇOVA İM 35-07-A00001_ÇELİK M02_42778666</t>
  </si>
  <si>
    <t>27.03.2022 23:10:20</t>
  </si>
  <si>
    <t>27.03.2022 23:23:11</t>
  </si>
  <si>
    <t>M-2141 35-07-M02141_M-2140 M01_48428535</t>
  </si>
  <si>
    <t>27.03.2022 23:05:09</t>
  </si>
  <si>
    <t>28.03.2022 00:20:37</t>
  </si>
  <si>
    <t>BALÇOVA İM 35-07-A00001_CİVANLI M07_42778670</t>
  </si>
  <si>
    <t>27.03.2022 23:19:58</t>
  </si>
  <si>
    <t>27.03.2022 23:23:29</t>
  </si>
  <si>
    <t>KÜNER TR-17 35-22-M00826_955288278_955288278</t>
  </si>
  <si>
    <t>27.03.2022 23:39:15</t>
  </si>
  <si>
    <t>28.03.2022 00:20:56</t>
  </si>
  <si>
    <t>M-2132 KÖK 35-07-M02132_M-2525 M04_60554858</t>
  </si>
  <si>
    <t>27.03.2022 23:43:50</t>
  </si>
  <si>
    <t>28.03.2022 00:14:00</t>
  </si>
  <si>
    <t>SUBAŞI TR-1 45-73-M00808_945645288_945645288</t>
  </si>
  <si>
    <t>28.03.2022 15:54:51</t>
  </si>
  <si>
    <t>28.03.2022 19:22:04</t>
  </si>
  <si>
    <t>M-1223 35-01-M01223_35-01-M01223_2349167</t>
  </si>
  <si>
    <t>28.03.2022 10:21:00</t>
  </si>
  <si>
    <t>28.03.2022 12:27:00</t>
  </si>
  <si>
    <t>TAYTAN OFİS KÖK 45-78-M00314_DEMİRKÖPRÜ DM-2 ÇIKIŞI (DEMİRKÖPRÜ-2) M06_60669745</t>
  </si>
  <si>
    <t>28.03.2022 16:58:08</t>
  </si>
  <si>
    <t>28.03.2022 16:58:48</t>
  </si>
  <si>
    <t>TR-29 45-74-M00029_B_56402010_56402010</t>
  </si>
  <si>
    <t>28.03.2022 09:31:27</t>
  </si>
  <si>
    <t>28.03.2022 13:47:54</t>
  </si>
  <si>
    <t>SARIGÖL TR-52 45-79-M00052_B_56402286_56402286</t>
  </si>
  <si>
    <t>28.03.2022 18:02:07</t>
  </si>
  <si>
    <t>28.03.2022 19:28:47</t>
  </si>
  <si>
    <t>K-4845 35-01-K04845_35-01-K04845_2369436</t>
  </si>
  <si>
    <t>28.03.2022 10:35:41</t>
  </si>
  <si>
    <t>28.03.2022 11:32:36</t>
  </si>
  <si>
    <t>K-4418 35-04-K04418_99711450_99711450</t>
  </si>
  <si>
    <t>28.03.2022 14:18:35</t>
  </si>
  <si>
    <t>28.03.2022 16:39:37</t>
  </si>
  <si>
    <t>KAZIM AVŞAR SULAMA GRUBU 35-29-M00259_35-29-M00259_2350841</t>
  </si>
  <si>
    <t>28.03.2022 09:48:29</t>
  </si>
  <si>
    <t>28.03.2022 13:48:24</t>
  </si>
  <si>
    <t>28.03.2022 11:17:34</t>
  </si>
  <si>
    <t>28.03.2022 11:56:02</t>
  </si>
  <si>
    <t>M-2132 KÖK 35-07-M02132_M-2139 M02_60554860</t>
  </si>
  <si>
    <t>28.03.2022 00:21:18</t>
  </si>
  <si>
    <t>28.03.2022 01:36:57</t>
  </si>
  <si>
    <t>TR-140 35-26-M00140__56358638_56358638</t>
  </si>
  <si>
    <t>28.03.2022 20:36:25</t>
  </si>
  <si>
    <t>28.03.2022 22:48:16</t>
  </si>
  <si>
    <t>GERELİ KÖYÜ KÖPRÜ YANYI TR 3 35-15-M00220_DIREK TIPI TRAFO HUCRESI H01_2043189</t>
  </si>
  <si>
    <t>28.03.2022 11:08:27</t>
  </si>
  <si>
    <t>28.03.2022 13:07:00</t>
  </si>
  <si>
    <t>K-3023 35-01-K03023_M_56383972_56383972</t>
  </si>
  <si>
    <t>28.03.2022 13:26:12</t>
  </si>
  <si>
    <t>AKHİSAR İM 45-72-A00001_KAYALIOĞLU L14_2057351</t>
  </si>
  <si>
    <t>28.03.2022 09:46:00</t>
  </si>
  <si>
    <t>28.03.2022 10:07:12</t>
  </si>
  <si>
    <t>K-1875 35-09-K01875_912828314_912828314</t>
  </si>
  <si>
    <t>28.03.2022 08:25:43</t>
  </si>
  <si>
    <t>28.03.2022 16:52:59</t>
  </si>
  <si>
    <t>YOLÜSTÜ İM 35-15-A00002_KAVAKKUYU M04_2074354</t>
  </si>
  <si>
    <t>28.03.2022 13:37:24</t>
  </si>
  <si>
    <t>28.03.2022 14:17:04</t>
  </si>
  <si>
    <t>HELVACI DM-2 35-17-M00359_HELVACI M04_66476613</t>
  </si>
  <si>
    <t>28.03.2022 20:35:20</t>
  </si>
  <si>
    <t>28.03.2022 20:54:03</t>
  </si>
  <si>
    <t>ALAÇATI TM 35-18-A00005_KARABURUN-3 M08_2311008</t>
  </si>
  <si>
    <t>28.03.2022 22:31:38</t>
  </si>
  <si>
    <t>28.03.2022 22:35:29</t>
  </si>
  <si>
    <t>DM-23/03 45-71-M01853_45-71-M01853_72103585</t>
  </si>
  <si>
    <t>28.03.2022 13:22:30</t>
  </si>
  <si>
    <t>28.03.2022 20:53:13</t>
  </si>
  <si>
    <t>K-1303 35-08-K01303_35-08-K01303_42374541</t>
  </si>
  <si>
    <t>28.03.2022 16:30:00</t>
  </si>
  <si>
    <t>28.03.2022 17:40:11</t>
  </si>
  <si>
    <t>PANCAR TR-4 35-26-M00896__72373329_72373329</t>
  </si>
  <si>
    <t>28.03.2022 14:52:20</t>
  </si>
  <si>
    <t>28.03.2022 15:53:09</t>
  </si>
  <si>
    <t>ÇATALOLUK DM 45-74-M00227_HIRKALI-KÖYLER M07_2115046</t>
  </si>
  <si>
    <t>28.03.2022 23:30:19</t>
  </si>
  <si>
    <t>28.03.2022 23:36:49</t>
  </si>
  <si>
    <t>ALAŞEHİR DM-12/5 45-73-M01127_B B01_65953269</t>
  </si>
  <si>
    <t>28.03.2022 14:15:23</t>
  </si>
  <si>
    <t>28.03.2022 15:16:49</t>
  </si>
  <si>
    <t>EFENDİLİ ESENYURT TR-1 45-75-M00184_A_56386291_56386291</t>
  </si>
  <si>
    <t>28.03.2022 11:20:20</t>
  </si>
  <si>
    <t>28.03.2022 12:05:50</t>
  </si>
  <si>
    <t>TEPECİK KÖYÜ TR-2 45-71-M01287_44415722_56387786_56387786</t>
  </si>
  <si>
    <t>28.03.2022 11:57:06</t>
  </si>
  <si>
    <t>28.03.2022 16:06:56</t>
  </si>
  <si>
    <t>TROPİKAL DM 35-27-L00056_ÖRNEKKÖY L04_72201722</t>
  </si>
  <si>
    <t>28.03.2022 10:17:56</t>
  </si>
  <si>
    <t>28.03.2022 10:53:12</t>
  </si>
  <si>
    <t>DAYIOĞLU TR-2 45-72-L00340_A_56394700_56394700</t>
  </si>
  <si>
    <t>28.03.2022 10:43:49</t>
  </si>
  <si>
    <t>28.03.2022 13:02:59</t>
  </si>
  <si>
    <t>28.03.2022 07:48:26</t>
  </si>
  <si>
    <t>28.03.2022 08:37:35</t>
  </si>
  <si>
    <t>M-2124 35-03-M02124_C_56364326_56364326</t>
  </si>
  <si>
    <t>28.03.2022 12:31:10</t>
  </si>
  <si>
    <t>28.03.2022 14:15:32</t>
  </si>
  <si>
    <t>ALAŞEHİR TR-79 45-73-M00079_945681610_945681610</t>
  </si>
  <si>
    <t>28.03.2022 17:28:01</t>
  </si>
  <si>
    <t>28.03.2022 20:25:06</t>
  </si>
  <si>
    <t>28.03.2022 09:05:33</t>
  </si>
  <si>
    <t>28.03.2022 14:31:04</t>
  </si>
  <si>
    <t>UZUNBURUN TR-1 45-71-M01048_43155909_56388512_56388512</t>
  </si>
  <si>
    <t>28.03.2022 10:21:01</t>
  </si>
  <si>
    <t>28.03.2022 14:55:58</t>
  </si>
  <si>
    <t>K-1128 35-03-K01128_910269392_910269392</t>
  </si>
  <si>
    <t>28.03.2022 11:00:28</t>
  </si>
  <si>
    <t>28.03.2022 13:49:15</t>
  </si>
  <si>
    <t>K-1641 35-03-K01641__79364671_79364671</t>
  </si>
  <si>
    <t>28.03.2022 17:12:16</t>
  </si>
  <si>
    <t>28.03.2022 20:22:52</t>
  </si>
  <si>
    <t>K-2429 35-08-K02429_98980851_98980851</t>
  </si>
  <si>
    <t>28.03.2022 16:40:13</t>
  </si>
  <si>
    <t>28.03.2022 19:35:05</t>
  </si>
  <si>
    <t>28.03.2022 15:00:38</t>
  </si>
  <si>
    <t>28.03.2022 15:19:00</t>
  </si>
  <si>
    <t>TR-2/38 45-72-L00038_956497183_956497183</t>
  </si>
  <si>
    <t>28.03.2022 19:56:27</t>
  </si>
  <si>
    <t>28.03.2022 20:31:36</t>
  </si>
  <si>
    <t>MURADİYE TR-3 KÖPRÜYANI 45-71-M00254_C_60983917_60983917</t>
  </si>
  <si>
    <t>28.03.2022 08:54:57</t>
  </si>
  <si>
    <t>28.03.2022 17:00:45</t>
  </si>
  <si>
    <t>SELAMPEN KÖK 35-26-M00926_AYRANCILAR DM-3 M07_66597761</t>
  </si>
  <si>
    <t>28.03.2022 07:53:16</t>
  </si>
  <si>
    <t>28.03.2022 08:41:42</t>
  </si>
  <si>
    <t>EMİRALEM TR-1 35-28-M00227_35-28-M00227_2369588</t>
  </si>
  <si>
    <t>28.03.2022 09:18:00</t>
  </si>
  <si>
    <t>28.03.2022 14:35:52</t>
  </si>
  <si>
    <t>DM02/TR10 45-73-M00014_TR-15-16 M05_2084091</t>
  </si>
  <si>
    <t>28.03.2022 10:55:49</t>
  </si>
  <si>
    <t>28.03.2022 11:18:51</t>
  </si>
  <si>
    <t>VAHTİ ALBAY VE ARK ÖZEL TR 35-27-M00535Ö_B_56362081_56362081</t>
  </si>
  <si>
    <t>28.03.2022 12:12:33</t>
  </si>
  <si>
    <t>28.03.2022 13:50:43</t>
  </si>
  <si>
    <t>K-1267 35-01-K01267_910859069_910859069</t>
  </si>
  <si>
    <t>28.03.2022 12:41:18</t>
  </si>
  <si>
    <t>28.03.2022 13:25:21</t>
  </si>
  <si>
    <t>KABAKUM BANKACILAR TR-3 35-30-M00209_955313342_955313342</t>
  </si>
  <si>
    <t>28.03.2022 18:57:25</t>
  </si>
  <si>
    <t>28.03.2022 21:59:08</t>
  </si>
  <si>
    <t>ÇAYBAŞI DM-1/10 35-26-L00214__56357726_56357726</t>
  </si>
  <si>
    <t>28.03.2022 13:22:12</t>
  </si>
  <si>
    <t>28.03.2022 13:56:12</t>
  </si>
  <si>
    <t>L-283 35-18-L00283_950446753_950446753</t>
  </si>
  <si>
    <t>28.03.2022 16:01:46</t>
  </si>
  <si>
    <t>28.03.2022 19:09:13</t>
  </si>
  <si>
    <t>BEYKÖY KÖK TR-12 35-32-L00012_BEYDAĞ İM L03_2334566</t>
  </si>
  <si>
    <t>28.03.2022 14:32:18</t>
  </si>
  <si>
    <t>28.03.2022 14:54:22</t>
  </si>
  <si>
    <t>_6411503_56356522_56356522</t>
  </si>
  <si>
    <t>28.03.2022 20:06:39</t>
  </si>
  <si>
    <t>28.03.2022 21:12:27</t>
  </si>
  <si>
    <t>IŞIKLAR TR-1 45-76-L00203_45-76-L00203_79678648</t>
  </si>
  <si>
    <t>28.03.2022 09:37:04</t>
  </si>
  <si>
    <t>28.03.2022 14:01:37</t>
  </si>
  <si>
    <t>RAMİZ IŞIK TARIMSAL SULAMA 45-76-L00016_A_56385230_56385230</t>
  </si>
  <si>
    <t>28.03.2022 16:37:09</t>
  </si>
  <si>
    <t>28.03.2022 18:11:00</t>
  </si>
  <si>
    <t>TR-15 ( M-715) 35-30-M00715_955298055_955298055</t>
  </si>
  <si>
    <t>28.03.2022 08:00:21</t>
  </si>
  <si>
    <t>28.03.2022 09:34:18</t>
  </si>
  <si>
    <t>28.03.2022 10:17:15</t>
  </si>
  <si>
    <t>28.03.2022 14:42:11</t>
  </si>
  <si>
    <t>L-416 KAPALI SPOR SALONU 35-18-L00416_950463041_950463041</t>
  </si>
  <si>
    <t>28.03.2022 12:40:47</t>
  </si>
  <si>
    <t>28.03.2022 15:58:51</t>
  </si>
  <si>
    <t>K-2778 35-09-K02778_TRAFO K01_47027610</t>
  </si>
  <si>
    <t>28.03.2022 01:04:15</t>
  </si>
  <si>
    <t>28.03.2022 02:14:50</t>
  </si>
  <si>
    <t>NAİME KÖY-2 35-26-L00341_DIREK TIPI TRAFO HUCRESI H01_2039792</t>
  </si>
  <si>
    <t>28.03.2022 08:57:27</t>
  </si>
  <si>
    <t>28.03.2022 15:21:02</t>
  </si>
  <si>
    <t>ARTICAK TR-1 35-15-L00344_35-15-L00344_2365331</t>
  </si>
  <si>
    <t>28.03.2022 09:17:44</t>
  </si>
  <si>
    <t>28.03.2022 13:07:45</t>
  </si>
  <si>
    <t>KÜÇÜKKALE KÖK 35-29-L00036_HatBaşıAyırıcı_53133470 L03_53133470</t>
  </si>
  <si>
    <t>28.03.2022 09:04:55</t>
  </si>
  <si>
    <t>28.03.2022 16:45:32</t>
  </si>
  <si>
    <t>K-4230 35-03-K04230_35-03-K04230_2356606</t>
  </si>
  <si>
    <t>28.03.2022 15:56:58</t>
  </si>
  <si>
    <t>28.03.2022 17:19:55</t>
  </si>
  <si>
    <t>SARAÇLAR KÖK 45-77-L00104_HatBaşıAyırıcı_72730333 L05_72730333</t>
  </si>
  <si>
    <t>28.03.2022 03:01:03</t>
  </si>
  <si>
    <t>28.03.2022 04:59:06</t>
  </si>
  <si>
    <t>HAMİDİYE PALANKAYA TR-1 45-77-L00113_DIREK TIPI TRAFO HUCRESI H01_2056357</t>
  </si>
  <si>
    <t>28.03.2022 08:27:40</t>
  </si>
  <si>
    <t>28.03.2022 10:51:16</t>
  </si>
  <si>
    <t>L-336 REİSDERE 35-18-L00336_950439038_950439038</t>
  </si>
  <si>
    <t>28.03.2022 14:37:55</t>
  </si>
  <si>
    <t>28.03.2022 17:58:30</t>
  </si>
  <si>
    <t>MORDOĞAN TR-24 35-21-L00210_953365255_953365255</t>
  </si>
  <si>
    <t>28.03.2022 07:10:57</t>
  </si>
  <si>
    <t>28.03.2022 16:18:24</t>
  </si>
  <si>
    <t>K-1697 35-04-K01697_B_56370237_56370237</t>
  </si>
  <si>
    <t>28.03.2022 14:32:54</t>
  </si>
  <si>
    <t>28.03.2022 19:58:11</t>
  </si>
  <si>
    <t>ULUDERBENT DM 45-73-M00491_ÖRENCİK M01_66856542</t>
  </si>
  <si>
    <t>28.03.2022 12:19:25</t>
  </si>
  <si>
    <t>28.03.2022 12:40:32</t>
  </si>
  <si>
    <t>SARIKAYA MERKEZ TR-1 35-32-L00063_35-32-L00063_2361361</t>
  </si>
  <si>
    <t>28.03.2022 13:07:11</t>
  </si>
  <si>
    <t>28.03.2022 13:36:02</t>
  </si>
  <si>
    <t>28.03.2022 13:08:00</t>
  </si>
  <si>
    <t>28.03.2022 14:39:00</t>
  </si>
  <si>
    <t>DEMİRCİLİ DM 35-15-L00895_ÜZÜMLÜ L06_85268684</t>
  </si>
  <si>
    <t>28.03.2022 19:18:58</t>
  </si>
  <si>
    <t>28.03.2022 20:20:55</t>
  </si>
  <si>
    <t>PINARLI KÖK 35-20-M00085_TR-4 - TR-5 M04_72358819</t>
  </si>
  <si>
    <t>28.03.2022 10:28:00</t>
  </si>
  <si>
    <t>28.03.2022 11:04:16</t>
  </si>
  <si>
    <t>ÜRKMEZ M-16 35-25-M00141_956638607_956638607</t>
  </si>
  <si>
    <t>28.03.2022 15:41:28</t>
  </si>
  <si>
    <t>28.03.2022 17:02:19</t>
  </si>
  <si>
    <t>M-1233 35-01-M01233_911219812_911219812</t>
  </si>
  <si>
    <t>28.03.2022 08:05:34</t>
  </si>
  <si>
    <t>28.03.2022 09:35:38</t>
  </si>
  <si>
    <t>HALİLBEYLİ TR-3 35-27-M01052_98975220_98975220</t>
  </si>
  <si>
    <t>28.03.2022 16:52:17</t>
  </si>
  <si>
    <t>28.03.2022 19:05:16</t>
  </si>
  <si>
    <t>DM-13/03 (İTFAİYE KARŞISI) 45-71-M00333_953215176_953215176</t>
  </si>
  <si>
    <t>28.03.2022 23:17:22</t>
  </si>
  <si>
    <t>28.03.2022 23:53:12</t>
  </si>
  <si>
    <t>L-444 35-18-L00444_8988211_56368784_56368784</t>
  </si>
  <si>
    <t>28.03.2022 11:53:30</t>
  </si>
  <si>
    <t>28.03.2022 13:00:50</t>
  </si>
  <si>
    <t>TR-2/24 45-83-L00024_48136812_56384787_56384787</t>
  </si>
  <si>
    <t>28.03.2022 10:32:07</t>
  </si>
  <si>
    <t>28.03.2022 10:59:35</t>
  </si>
  <si>
    <t>VEDAT FİLİZ SLM 35-26-M00730_956612117_956612117</t>
  </si>
  <si>
    <t>28.03.2022 09:40:22</t>
  </si>
  <si>
    <t>28.03.2022 10:35:58</t>
  </si>
  <si>
    <t>ÖRÜCÜLER TR-1 45-74-M00165_45-74-M00165_2374365</t>
  </si>
  <si>
    <t>28.03.2022 09:01:27</t>
  </si>
  <si>
    <t>28.03.2022 17:18:54</t>
  </si>
  <si>
    <t>ÖREN TOPRAK SU KÖK 35-27-M00760_ÖREN TOPRAK SULAMA KOOP. M01_80024024</t>
  </si>
  <si>
    <t>28.03.2022 07:29:16</t>
  </si>
  <si>
    <t>28.03.2022 08:14:21</t>
  </si>
  <si>
    <t>BOZYAKA TM 35-01-A00007_BOZYAKA-15 K27_2064265</t>
  </si>
  <si>
    <t>28.03.2022 05:22:06</t>
  </si>
  <si>
    <t>28.03.2022 06:16:00</t>
  </si>
  <si>
    <t>MORDOĞAN TR-24 35-21-L00210_953365259_953365259</t>
  </si>
  <si>
    <t>28.03.2022 20:25:52</t>
  </si>
  <si>
    <t>28.03.2022 22:05:56</t>
  </si>
  <si>
    <t>TR-31 35-15-M00031_48860925_56381609_56381609</t>
  </si>
  <si>
    <t>28.03.2022 15:57:57</t>
  </si>
  <si>
    <t>28.03.2022 17:27:28</t>
  </si>
  <si>
    <t>KARABURUN TR-7 35-21-L00033_953359546_953359546</t>
  </si>
  <si>
    <t>28.03.2022 16:27:04</t>
  </si>
  <si>
    <t>28.03.2022 19:54:42</t>
  </si>
  <si>
    <t>M-990 35-03-M00990_97453221_97453221</t>
  </si>
  <si>
    <t>28.03.2022 19:14:46</t>
  </si>
  <si>
    <t>28.03.2022 20:54:54</t>
  </si>
  <si>
    <t>SARISU TR-3 35-31-L00081_47816444_56352574_56352574</t>
  </si>
  <si>
    <t>28.03.2022 18:34:33</t>
  </si>
  <si>
    <t>28.03.2022 20:05:32</t>
  </si>
  <si>
    <t>28.03.2022 13:01:23</t>
  </si>
  <si>
    <t>28.03.2022 17:33:55</t>
  </si>
  <si>
    <t>SARAÇLAR KÖK 45-77-L00104_HAMİDİYE L05_72240038</t>
  </si>
  <si>
    <t>28.03.2022 00:12:06</t>
  </si>
  <si>
    <t>28.03.2022 03:05:04</t>
  </si>
  <si>
    <t>M-3042 35-02-M03042_35-02-M03042_79464427</t>
  </si>
  <si>
    <t>28.03.2022 11:49:39</t>
  </si>
  <si>
    <t>28.03.2022 13:00:00</t>
  </si>
  <si>
    <t>M-331 35-02-M00331_910074601_910074601</t>
  </si>
  <si>
    <t>28.03.2022 18:11:45</t>
  </si>
  <si>
    <t>28.03.2022 18:59:12</t>
  </si>
  <si>
    <t>L-10 KARADAĞ DM 35-18-L00010_TOTAL ÇIKIŞ L03_72054839</t>
  </si>
  <si>
    <t>28.03.2022 09:05:00</t>
  </si>
  <si>
    <t>28.03.2022 17:18:22</t>
  </si>
  <si>
    <t>K-4038 35-03-K04038_K-410 K01_41944229</t>
  </si>
  <si>
    <t>28.03.2022 09:03:56</t>
  </si>
  <si>
    <t>28.03.2022 09:20:06</t>
  </si>
  <si>
    <t>K-4287 35-01-K04287_911441896_911441896</t>
  </si>
  <si>
    <t>28.03.2022 21:44:37</t>
  </si>
  <si>
    <t>29.03.2022 00:42:29</t>
  </si>
  <si>
    <t>HACIVELİLER TR-1 45-85-L00083_A_56404678_56404678</t>
  </si>
  <si>
    <t>28.03.2022 16:06:58</t>
  </si>
  <si>
    <t>28.03.2022 20:46:27</t>
  </si>
  <si>
    <t>M-1460 35-09-M01460_947353882_947353882</t>
  </si>
  <si>
    <t>28.03.2022 11:09:21</t>
  </si>
  <si>
    <t>28.03.2022 17:23:48</t>
  </si>
  <si>
    <t>GÖÇBEYLİ TR-3 35-16-M00018_DIREK TIPI TRAFO HUCRESI H01_2043564</t>
  </si>
  <si>
    <t>28.03.2022 09:02:06</t>
  </si>
  <si>
    <t>28.03.2022 15:21:38</t>
  </si>
  <si>
    <t>YENİFOÇA M-274 35-23-M00274_D_56387170_56387170</t>
  </si>
  <si>
    <t>28.03.2022 14:00:53</t>
  </si>
  <si>
    <t>28.03.2022 15:38:52</t>
  </si>
  <si>
    <t>YUNTDAĞIKÖSELER KÖYÜ TR-1 45-71-M01748_953214299_953214299</t>
  </si>
  <si>
    <t>28.03.2022 22:31:46</t>
  </si>
  <si>
    <t>29.03.2022 02:54:33</t>
  </si>
  <si>
    <t>TR-68 ÇAYIRÇEŞME 35-19-L00068_95000645484_95000645484</t>
  </si>
  <si>
    <t>28.03.2022 16:59:01</t>
  </si>
  <si>
    <t>28.03.2022 19:14:25</t>
  </si>
  <si>
    <t>GÜRÇEŞME İM 35-03-A00001_LALELİ M03_2051098</t>
  </si>
  <si>
    <t>28.03.2022 14:56:18</t>
  </si>
  <si>
    <t>28.03.2022 15:52:36</t>
  </si>
  <si>
    <t>BORNOVA 380 GIS TM 35-02-A00015_WESTPARK M09_73019608</t>
  </si>
  <si>
    <t>28.03.2022 08:30:19</t>
  </si>
  <si>
    <t>28.03.2022 08:37:10</t>
  </si>
  <si>
    <t>M-1826 35-02-M01826_910153194_910153194</t>
  </si>
  <si>
    <t>28.03.2022 13:11:06</t>
  </si>
  <si>
    <t>28.03.2022 14:55:46</t>
  </si>
  <si>
    <t>NECMİ USLU TR 35-30-M00236_D_56405461_56405461</t>
  </si>
  <si>
    <t>28.03.2022 14:18:54</t>
  </si>
  <si>
    <t>28.03.2022 18:29:02</t>
  </si>
  <si>
    <t>TR-149 35-16-L00149_A_56371097_56371097</t>
  </si>
  <si>
    <t>28.03.2022 11:28:49</t>
  </si>
  <si>
    <t>28.03.2022 14:31:55</t>
  </si>
  <si>
    <t>K-1464 35-09-K01464_97734229_97734229</t>
  </si>
  <si>
    <t>28.03.2022 19:48:48</t>
  </si>
  <si>
    <t>28.03.2022 20:37:02</t>
  </si>
  <si>
    <t>DM-14/3A 45-71-M02249_953200594_953200594</t>
  </si>
  <si>
    <t>28.03.2022 12:01:28</t>
  </si>
  <si>
    <t>28.03.2022 12:52:43</t>
  </si>
  <si>
    <t>M-85 ORHANLI TEMESALTI 35-14-M00085_956637987_956637987</t>
  </si>
  <si>
    <t>28.03.2022 20:47:29</t>
  </si>
  <si>
    <t>28.03.2022 22:13:21</t>
  </si>
  <si>
    <t>28.03.2022 10:13:00</t>
  </si>
  <si>
    <t>28.03.2022 15:29:44</t>
  </si>
  <si>
    <t>AKSAZ KÖK (OSMANGAZİ EDAŞ) 45-74-M00305Ö_HatBaşıAyırıcı_53135328 M04_53135328</t>
  </si>
  <si>
    <t>28.03.2022 07:50:06</t>
  </si>
  <si>
    <t>28.03.2022 07:50:56</t>
  </si>
  <si>
    <t>HALIKÖY OVACIK MAH. TR-3 35-32-L00124_A_56369093_56369093</t>
  </si>
  <si>
    <t>28.03.2022 09:11:38</t>
  </si>
  <si>
    <t>28.03.2022 11:36:48</t>
  </si>
  <si>
    <t>ALİZE KÖK 35-18-M00059_TATAR DM (İYTE)-1 M09_72185134</t>
  </si>
  <si>
    <t>28.03.2022 12:37:24</t>
  </si>
  <si>
    <t>28.03.2022 13:23:50</t>
  </si>
  <si>
    <t>ALİ ÖNEM VE ARK. T-SULAMA GRB. 35-13-L00119_35-13-L00119_2375850</t>
  </si>
  <si>
    <t>28.03.2022 09:51:22</t>
  </si>
  <si>
    <t>28.03.2022 12:20:03</t>
  </si>
  <si>
    <t>DM-14/05 (TR-14/19) 45-71-M00547_953241218_953241218</t>
  </si>
  <si>
    <t>28.03.2022 17:33:34</t>
  </si>
  <si>
    <t>28.03.2022 22:48:32</t>
  </si>
  <si>
    <t>ÜÇYOL KÖK 45-82-M00128_HatBaşıAyırıcı_53136005 M04_53136005</t>
  </si>
  <si>
    <t>28.03.2022 22:32:09</t>
  </si>
  <si>
    <t>29.03.2022 00:10:49</t>
  </si>
  <si>
    <t>KIRMAHALLE  TR-12 35-28-M00271_953374058_953374058</t>
  </si>
  <si>
    <t>28.03.2022 17:59:45</t>
  </si>
  <si>
    <t>28.03.2022 19:20:26</t>
  </si>
  <si>
    <t>28.03.2022 14:47:31</t>
  </si>
  <si>
    <t>28.03.2022 21:16:42</t>
  </si>
  <si>
    <t>YENİKÖY TR-4 45-71-M00125_YENİKÖY TR-3 M03_72244248</t>
  </si>
  <si>
    <t>28.03.2022 10:23:27</t>
  </si>
  <si>
    <t>28.03.2022 15:21:10</t>
  </si>
  <si>
    <t>TR-5 45-78-L00005_953248481_953248481</t>
  </si>
  <si>
    <t>28.03.2022 09:23:47</t>
  </si>
  <si>
    <t>28.03.2022 10:28:07</t>
  </si>
  <si>
    <t>KÜÇÜKKALE KÖK 35-29-L00036_MEHMETLER L02_2327050</t>
  </si>
  <si>
    <t>28.03.2022 00:47:08</t>
  </si>
  <si>
    <t>28.03.2022 01:55:59</t>
  </si>
  <si>
    <t>AKSELENDİ İM 45-72-A00004_TR-B ÇIKIŞ M04_2100020</t>
  </si>
  <si>
    <t>28.03.2022 18:52:34</t>
  </si>
  <si>
    <t>28.03.2022 19:35:29</t>
  </si>
  <si>
    <t>28.03.2022 07:45:58</t>
  </si>
  <si>
    <t>28.03.2022 09:40:39</t>
  </si>
  <si>
    <t>28.03.2022 20:40:39</t>
  </si>
  <si>
    <t>28.03.2022 21:24:39</t>
  </si>
  <si>
    <t>L-277 GÖLCÜK GÖDENCE KÖK 35-14-L00277_OVACIK-BADEMLER L01_72144413</t>
  </si>
  <si>
    <t>28.03.2022 09:10:06</t>
  </si>
  <si>
    <t>28.03.2022 17:35:20</t>
  </si>
  <si>
    <t>TR-75 (M-775) 35-30-M00775_955296899_955296899</t>
  </si>
  <si>
    <t>28.03.2022 17:17:10</t>
  </si>
  <si>
    <t>28.03.2022 19:51:05</t>
  </si>
  <si>
    <t>K-1285 35-04-K01285_35-04-K01285_2359966</t>
  </si>
  <si>
    <t>28.03.2022 18:26:10</t>
  </si>
  <si>
    <t>28.03.2022 20:02:44</t>
  </si>
  <si>
    <t>VİLLAKENT TR-5 35-28-M00382_95000002868_95000002868</t>
  </si>
  <si>
    <t>28.03.2022 18:32:22</t>
  </si>
  <si>
    <t>28.03.2022 23:18:13</t>
  </si>
  <si>
    <t>28.03.2022 18:08:29</t>
  </si>
  <si>
    <t>28.03.2022 18:17:42</t>
  </si>
  <si>
    <t>DURASILLI TR-2 45-78-M01115_DURASILLI  TR-5 M02_66089948</t>
  </si>
  <si>
    <t>28.03.2022 07:49:48</t>
  </si>
  <si>
    <t>28.03.2022 08:44:11</t>
  </si>
  <si>
    <t>ÇANAKÇI KÖK 45-79-M00194_ÇİMENTEPE YENİKÖY M01_67098832</t>
  </si>
  <si>
    <t>28.03.2022 11:46:06</t>
  </si>
  <si>
    <t>28.03.2022 11:46:38</t>
  </si>
  <si>
    <t>TR-15 ( M-715) 35-30-M00715_912450287_912450287</t>
  </si>
  <si>
    <t>28.03.2022 16:31:18</t>
  </si>
  <si>
    <t>28.03.2022 17:23:44</t>
  </si>
  <si>
    <t>BAŞARAN TR-4 35-31-L00073_47942825_56371101_56371101</t>
  </si>
  <si>
    <t>28.03.2022 15:12:24</t>
  </si>
  <si>
    <t>28.03.2022 18:27:10</t>
  </si>
  <si>
    <t>28.03.2022 13:16:58</t>
  </si>
  <si>
    <t>28.03.2022 14:23:02</t>
  </si>
  <si>
    <t>ÇIPLAKLAR TR-1 45-81-M00123_C_56388945_56388945</t>
  </si>
  <si>
    <t>28.03.2022 13:44:09</t>
  </si>
  <si>
    <t>28.03.2022 14:19:27</t>
  </si>
  <si>
    <t>DM-8/3 45-71-M00538_45-71-M00538_2368413</t>
  </si>
  <si>
    <t>28.03.2022 09:26:36</t>
  </si>
  <si>
    <t>28.03.2022 13:06:00</t>
  </si>
  <si>
    <t>MENEMEN TR-25 35-28-L00025_95000511011_95000511011</t>
  </si>
  <si>
    <t>28.03.2022 15:01:12</t>
  </si>
  <si>
    <t>28.03.2022 17:10:04</t>
  </si>
  <si>
    <t>K-3593 35-01-K03593_912296459_912296459</t>
  </si>
  <si>
    <t>28.03.2022 12:45:31</t>
  </si>
  <si>
    <t>28.03.2022 14:09:04</t>
  </si>
  <si>
    <t>YAŞAR SÖKELİOĞLU -2 35-20-L00100__83136824_83136824</t>
  </si>
  <si>
    <t>28.03.2022 12:13:44</t>
  </si>
  <si>
    <t>28.03.2022 14:02:46</t>
  </si>
  <si>
    <t>ÇAMLIK DM 35-17-M00173_ZEYTİNDAĞ-1 M08_66328132</t>
  </si>
  <si>
    <t>28.03.2022 10:07:55</t>
  </si>
  <si>
    <t>28.03.2022 10:19:21</t>
  </si>
  <si>
    <t>AŞAĞIÇOBANİSA SANAYİ 45-71-M00108_ M01_2081211</t>
  </si>
  <si>
    <t>28.03.2022 08:57:46</t>
  </si>
  <si>
    <t>28.03.2022 10:00:54</t>
  </si>
  <si>
    <t>K-986 35-07-K00986_B_56359231_56359231</t>
  </si>
  <si>
    <t>28.03.2022 10:57:31</t>
  </si>
  <si>
    <t>28.03.2022 12:49:17</t>
  </si>
  <si>
    <t>TR-87 ÖZEL 45-80-M02768Ö_DIREK TIPI TRAFO HUCRESI H01_2094360</t>
  </si>
  <si>
    <t>28.03.2022 14:05:14</t>
  </si>
  <si>
    <t>28.03.2022 14:48:28</t>
  </si>
  <si>
    <t>28.03.2022 09:56:48</t>
  </si>
  <si>
    <t>28.03.2022 11:20:39</t>
  </si>
  <si>
    <t>TR-1/64 DM 45-72-M00064_DM-04/TR-2 M17_66485104</t>
  </si>
  <si>
    <t>28.03.2022 21:22:38</t>
  </si>
  <si>
    <t>28.03.2022 22:04:39</t>
  </si>
  <si>
    <t>28.03.2022 18:34:52</t>
  </si>
  <si>
    <t>28.03.2022 19:12:05</t>
  </si>
  <si>
    <t>HELVACI TR-7 35-17-M00367_35-17-M00367_2377179</t>
  </si>
  <si>
    <t>28.03.2022 19:03:36</t>
  </si>
  <si>
    <t>28.03.2022 19:54:11</t>
  </si>
  <si>
    <t>TR-12 TARIMSAL SULAMA 45-80-M01012_45-80-M01012_2373362</t>
  </si>
  <si>
    <t>28.03.2022 14:21:59</t>
  </si>
  <si>
    <t>28.03.2022 15:44:26</t>
  </si>
  <si>
    <t>BAĞARASI TR-10 KÖK 35-23-M00179_ESKİİBAĞARASI M02_72143144</t>
  </si>
  <si>
    <t>28.03.2022 17:51:28</t>
  </si>
  <si>
    <t>28.03.2022 18:19:33</t>
  </si>
  <si>
    <t>ORTA MAHALLE M-55 (ARTIMA) KÖK 35-25-M00055_SULTAN DM M02_72124340</t>
  </si>
  <si>
    <t>28.03.2022 08:13:37</t>
  </si>
  <si>
    <t>28.03.2022 08:35:36</t>
  </si>
  <si>
    <t>L-308 35-18-L00308_950456815_950456815</t>
  </si>
  <si>
    <t>28.03.2022 13:43:26</t>
  </si>
  <si>
    <t>28.03.2022 15:09:54</t>
  </si>
  <si>
    <t>KİRAZ İM 35-31-A00001_ŞEHİR-1 L05_2328561</t>
  </si>
  <si>
    <t>28.03.2022 10:25:46</t>
  </si>
  <si>
    <t>SELİM GES KÖK 35-23-M00319__76654935_76654935</t>
  </si>
  <si>
    <t>28.03.2022 16:00:04</t>
  </si>
  <si>
    <t>28.03.2022 18:07:56</t>
  </si>
  <si>
    <t>28.03.2022 21:06:07</t>
  </si>
  <si>
    <t>28.03.2022 22:41:53</t>
  </si>
  <si>
    <t>SANAYİ TR-8(DM-10/7) 35-17-M00503_M-514(TCDD) M02_66283702</t>
  </si>
  <si>
    <t>28.03.2022 07:54:06</t>
  </si>
  <si>
    <t>28.03.2022 07:57:46</t>
  </si>
  <si>
    <t>İSMAİL ŞİMŞEK SULAMA GRUBU 35-29-L00149_DIREK TIPI TRAFO HUCRESI H01_2097891</t>
  </si>
  <si>
    <t>28.03.2022 09:18:55</t>
  </si>
  <si>
    <t>28.03.2022 16:52:57</t>
  </si>
  <si>
    <t>DM-8/24 45-71-M00296_45-71-M00296_66489936</t>
  </si>
  <si>
    <t>28.03.2022 13:27:30</t>
  </si>
  <si>
    <t>28.03.2022 16:37:50</t>
  </si>
  <si>
    <t>K-2807 35-01-K02807_911328875_911328875</t>
  </si>
  <si>
    <t>28.03.2022 21:36:33</t>
  </si>
  <si>
    <t>29.03.2022 01:24:41</t>
  </si>
  <si>
    <t>28.03.2022 12:08:57</t>
  </si>
  <si>
    <t>28.03.2022 12:47:44</t>
  </si>
  <si>
    <t>TEKELİ DM 35-22-M00088_TEKELİ M10_48495871</t>
  </si>
  <si>
    <t>28.03.2022 09:58:02</t>
  </si>
  <si>
    <t>28.03.2022 10:43:41</t>
  </si>
  <si>
    <t>L-126 35-18-L00126_6497245_60982883_60982883</t>
  </si>
  <si>
    <t>28.03.2022 20:29:15</t>
  </si>
  <si>
    <t>29.03.2022 00:56:01</t>
  </si>
  <si>
    <t>ALAŞEHİR TR-7 45-73-M00007_TR-8 M02_66754473</t>
  </si>
  <si>
    <t>28.03.2022 09:09:16</t>
  </si>
  <si>
    <t>28.03.2022 18:49:45</t>
  </si>
  <si>
    <t>L-293 YENİ MECİDİYE 35-18-L00293_950448839_950448839</t>
  </si>
  <si>
    <t>28.03.2022 16:51:27</t>
  </si>
  <si>
    <t>28.03.2022 19:36:25</t>
  </si>
  <si>
    <t>K-414 35-01-K00414_911927282_911927282</t>
  </si>
  <si>
    <t>28.03.2022 18:15:48</t>
  </si>
  <si>
    <t>28.03.2022 20:06:48</t>
  </si>
  <si>
    <t>FAHRİ ÇAPUN SULAMA GRB 35-20-L00176_955211102_955211102</t>
  </si>
  <si>
    <t>28.03.2022 11:48:12</t>
  </si>
  <si>
    <t>28.03.2022 15:08:40</t>
  </si>
  <si>
    <t>28.03.2022 09:33:56</t>
  </si>
  <si>
    <t>28.03.2022 18:51:48</t>
  </si>
  <si>
    <t>AVŞAR İM 45-83-A00002_TR-A L07_81661003</t>
  </si>
  <si>
    <t>28.03.2022 17:13:58</t>
  </si>
  <si>
    <t>28.03.2022 17:58:51</t>
  </si>
  <si>
    <t>28.03.2022 20:24:13</t>
  </si>
  <si>
    <t>28.03.2022 21:49:05</t>
  </si>
  <si>
    <t>K-136 35-01-K00136_911223734_911223734</t>
  </si>
  <si>
    <t>28.03.2022 13:11:01</t>
  </si>
  <si>
    <t>28.03.2022 16:38:03</t>
  </si>
  <si>
    <t>HALİTPAŞA TR-10 45-80-M00081_A_56385460_56385460</t>
  </si>
  <si>
    <t>28.03.2022 07:16:33</t>
  </si>
  <si>
    <t>28.03.2022 07:52:32</t>
  </si>
  <si>
    <t>M-1691 35-07-M01691_M-1161(TOKİ-1) M03_49841448</t>
  </si>
  <si>
    <t>28.03.2022 00:14:43</t>
  </si>
  <si>
    <t>28.03.2022 00:39:17</t>
  </si>
  <si>
    <t>KARABURUN İM 35-21-A00001_SAİPALTI L08_2063042</t>
  </si>
  <si>
    <t>28.03.2022 09:29:54</t>
  </si>
  <si>
    <t>28.03.2022 09:35:03</t>
  </si>
  <si>
    <t>TAŞDİBİ TR-1 45-80-M00171_956534761_956534761</t>
  </si>
  <si>
    <t>28.03.2022 10:15:07</t>
  </si>
  <si>
    <t>28.03.2022 11:47:56</t>
  </si>
  <si>
    <t>TR-23 35-31-L00023_TR-13 L02_2337236</t>
  </si>
  <si>
    <t>28.03.2022 10:31:56</t>
  </si>
  <si>
    <t>28.03.2022 13:16:23</t>
  </si>
  <si>
    <t>28.03.2022 13:50:52</t>
  </si>
  <si>
    <t>28.03.2022 15:00:08</t>
  </si>
  <si>
    <t>DM-8/28 45-71-M00167_45-71-M00167_66488665</t>
  </si>
  <si>
    <t>28.03.2022 14:19:24</t>
  </si>
  <si>
    <t>28.03.2022 16:28:36</t>
  </si>
  <si>
    <t>GÖRDES TR-1 45-75-M00001_GÖRDES TR-6 M04_61374395</t>
  </si>
  <si>
    <t>28.03.2022 10:39:46</t>
  </si>
  <si>
    <t>28.03.2022 11:18:54</t>
  </si>
  <si>
    <t>KIRMAHALLE  TR-12 35-28-M00271_35-28-M00271_2351707</t>
  </si>
  <si>
    <t>28.03.2022 09:48:00</t>
  </si>
  <si>
    <t>28.03.2022 15:27:32</t>
  </si>
  <si>
    <t>KOCAOBA KÖK-7 35-30-L00200_DİKİLİ İM L01_72060122</t>
  </si>
  <si>
    <t>28.03.2022 11:15:26</t>
  </si>
  <si>
    <t>28.03.2022 11:19:46</t>
  </si>
  <si>
    <t>M-1814 KISIK DM-1 35-22-M00095_SULAMA M15_72099859</t>
  </si>
  <si>
    <t>28.03.2022 07:29:37</t>
  </si>
  <si>
    <t>28.03.2022 08:11:10</t>
  </si>
  <si>
    <t>28.03.2022 18:46:38</t>
  </si>
  <si>
    <t>28.03.2022 19:11:46</t>
  </si>
  <si>
    <t>ULUDERBENT DM 45-73-M00491_SARIGÖL DM M07_66856545</t>
  </si>
  <si>
    <t>28.03.2022 12:28:22</t>
  </si>
  <si>
    <t>28.03.2022 12:38:31</t>
  </si>
  <si>
    <t>ZEYTİNLİOVA TR-17 45-72-L00410_B_56365694_56365694</t>
  </si>
  <si>
    <t>28.03.2022 17:14:33</t>
  </si>
  <si>
    <t>28.03.2022 19:18:22</t>
  </si>
  <si>
    <t>M-1038 35-04-M01038_F_56383056_56383056</t>
  </si>
  <si>
    <t>28.03.2022 16:34:15</t>
  </si>
  <si>
    <t>28.03.2022 19:38:25</t>
  </si>
  <si>
    <t>M-1535 35-01-M01535_A_56375941_56375941</t>
  </si>
  <si>
    <t>28.03.2022 17:08:56</t>
  </si>
  <si>
    <t>28.03.2022 19:33:11</t>
  </si>
  <si>
    <t>ULUCAK DM-2/5-A 35-27-M00338_912228112_912228112</t>
  </si>
  <si>
    <t>28.03.2022 11:39:44</t>
  </si>
  <si>
    <t>28.03.2022 12:20:48</t>
  </si>
  <si>
    <t>AŞAĞIKIRIKLAR DM 35-16-M00448_YENİKENT SULAMA M11_2334658</t>
  </si>
  <si>
    <t>28.03.2022 13:21:23</t>
  </si>
  <si>
    <t>28.03.2022 13:46:09</t>
  </si>
  <si>
    <t>METAL İŞLERİ TR-1 35-22-M00101_955282479_955282479</t>
  </si>
  <si>
    <t>28.03.2022 11:55:26</t>
  </si>
  <si>
    <t>28.03.2022 13:41:16</t>
  </si>
  <si>
    <t>28.03.2022 09:36:56</t>
  </si>
  <si>
    <t>28.03.2022 18:25:00</t>
  </si>
  <si>
    <t>28.03.2022 00:56:39</t>
  </si>
  <si>
    <t>28.03.2022 01:40:55</t>
  </si>
  <si>
    <t>28.03.2022 07:45:29</t>
  </si>
  <si>
    <t>28.03.2022 08:51:08</t>
  </si>
  <si>
    <t>MURADİYE TR-5 (ESKİ MEZARLIK YANI) 45-71-M00204_953220887_953220887</t>
  </si>
  <si>
    <t>28.03.2022 02:46:45</t>
  </si>
  <si>
    <t>28.03.2022 04:52:08</t>
  </si>
  <si>
    <t>TEKELİ TR-1 35-22-M00231_DIREK TIPI TRAFO HUCRESI H01_2125273</t>
  </si>
  <si>
    <t>28.03.2022 10:56:30</t>
  </si>
  <si>
    <t>28.03.2022 11:55:58</t>
  </si>
  <si>
    <t>28.03.2022 09:11:26</t>
  </si>
  <si>
    <t>28.03.2022 17:57:00</t>
  </si>
  <si>
    <t>ARDIÇ MAHALLESİ TR-52 35-21-L00132_A_56376558_56376558</t>
  </si>
  <si>
    <t>28.03.2022 09:51:17</t>
  </si>
  <si>
    <t>28.03.2022 12:23:01</t>
  </si>
  <si>
    <t>28.03.2022 16:20:20</t>
  </si>
  <si>
    <t>28.03.2022 17:10:22</t>
  </si>
  <si>
    <t>GÖÇBEYLİ TR-5 35-16-M00020_DIREK TIPI TRAFO HUCRESI H01_2043710</t>
  </si>
  <si>
    <t>28.03.2022 09:29:38</t>
  </si>
  <si>
    <t>28.03.2022 16:07:28</t>
  </si>
  <si>
    <t>TAYTAN OFİS KÖK 45-78-M00314_HatBaşıAyırıcı_53139710 M06_53139710</t>
  </si>
  <si>
    <t>28.03.2022 17:03:34</t>
  </si>
  <si>
    <t>28.03.2022 18:08:25</t>
  </si>
  <si>
    <t>DM-2/TR-5 35-22-M00806_A A01_42581279</t>
  </si>
  <si>
    <t>28.03.2022 14:21:38</t>
  </si>
  <si>
    <t>28.03.2022 15:15:54</t>
  </si>
  <si>
    <t>_A_56391607_56391607</t>
  </si>
  <si>
    <t>28.03.2022 16:31:54</t>
  </si>
  <si>
    <t>28.03.2022 18:23:57</t>
  </si>
  <si>
    <t>KİRAZ İM 35-31-A00001_ŞEHİR-1 L05_2096755</t>
  </si>
  <si>
    <t>28.03.2022 10:24:37</t>
  </si>
  <si>
    <t>28.03.2022 10:25:55</t>
  </si>
  <si>
    <t>28.03.2022 13:10:25</t>
  </si>
  <si>
    <t>28.03.2022 13:40:05</t>
  </si>
  <si>
    <t>TR-140 35-26-M00140_10566915 TR140A1B_5927125</t>
  </si>
  <si>
    <t>28.03.2022 19:47:35</t>
  </si>
  <si>
    <t>28.03.2022 20:24:44</t>
  </si>
  <si>
    <t>28.03.2022 12:06:28</t>
  </si>
  <si>
    <t>28.03.2022 12:58:00</t>
  </si>
  <si>
    <t>BİRGİ TR-23 35-15-L00794_35-15-L00794_2374804</t>
  </si>
  <si>
    <t>28.03.2022 08:53:00</t>
  </si>
  <si>
    <t>28.03.2022 15:15:20</t>
  </si>
  <si>
    <t>TR-2 (MENDERES YANI KABİN) 35-32-L00002_35-32-L00002_2365891</t>
  </si>
  <si>
    <t>28.03.2022 09:18:21</t>
  </si>
  <si>
    <t>28.03.2022 14:21:52</t>
  </si>
  <si>
    <t>_B_56399635_56399635</t>
  </si>
  <si>
    <t>28.03.2022 17:28:28</t>
  </si>
  <si>
    <t>28.03.2022 18:27:13</t>
  </si>
  <si>
    <t>DİKİLİ İM 35-30-A00001_A_56362702_56362702</t>
  </si>
  <si>
    <t>28.03.2022 12:38:17</t>
  </si>
  <si>
    <t>28.03.2022 13:19:29</t>
  </si>
  <si>
    <t>K-1566 35-01-K01566_B_56380820_56380820</t>
  </si>
  <si>
    <t>28.03.2022 13:38:55</t>
  </si>
  <si>
    <t>28.03.2022 15:29:37</t>
  </si>
  <si>
    <t>KURTULMUŞ KÖK 45-72-L00080_KURTULMUŞ ÇIKIŞI L02_66546808</t>
  </si>
  <si>
    <t>28.03.2022 09:52:36</t>
  </si>
  <si>
    <t>28.03.2022 17:53:57</t>
  </si>
  <si>
    <t>BELENYAKA TR-1 45-73-M00713_945688162_945688162</t>
  </si>
  <si>
    <t>28.03.2022 11:47:06</t>
  </si>
  <si>
    <t>28.03.2022 14:57:08</t>
  </si>
  <si>
    <t>M-1020 35-03-M01020_910822027_910822027</t>
  </si>
  <si>
    <t>28.03.2022 18:22:03</t>
  </si>
  <si>
    <t>28.03.2022 21:43:23</t>
  </si>
  <si>
    <t>TR-20 AYI BALIĞI 35-21-L00207_953366248_953366248</t>
  </si>
  <si>
    <t>28.03.2022 20:01:44</t>
  </si>
  <si>
    <t>28.03.2022 23:38:58</t>
  </si>
  <si>
    <t>AYASKENT DM-1 35-16-M00009_AYASKENT DM-2 M10_82964605</t>
  </si>
  <si>
    <t>28.03.2022 18:10:58</t>
  </si>
  <si>
    <t>28.03.2022 18:11:48</t>
  </si>
  <si>
    <t>TR-146 35-15-M00146_TR-147 M01_66585688</t>
  </si>
  <si>
    <t>28.03.2022 16:47:28</t>
  </si>
  <si>
    <t>28.03.2022 17:07:26</t>
  </si>
  <si>
    <t>28.03.2022 10:24:28</t>
  </si>
  <si>
    <t>28.03.2022 12:11:19</t>
  </si>
  <si>
    <t>28.03.2022 23:26:46</t>
  </si>
  <si>
    <t>28.03.2022 23:42:52</t>
  </si>
  <si>
    <t>TR-2/16 45-83-L00016__72373364_72373364</t>
  </si>
  <si>
    <t>28.03.2022 16:49:50</t>
  </si>
  <si>
    <t>28.03.2022 17:34:39</t>
  </si>
  <si>
    <t>K-693 35-02-K00693_910600742_910600742</t>
  </si>
  <si>
    <t>28.03.2022 16:02:00</t>
  </si>
  <si>
    <t>28.03.2022 16:31:45</t>
  </si>
  <si>
    <t>28.03.2022 09:02:48</t>
  </si>
  <si>
    <t>28.03.2022 17:22:38</t>
  </si>
  <si>
    <t>_953250362_953250362</t>
  </si>
  <si>
    <t>28.03.2022 11:12:32</t>
  </si>
  <si>
    <t>28.03.2022 11:56:53</t>
  </si>
  <si>
    <t>MEDAR DM 45-72-L00079_AKHİSAR TM GİRİŞ L01_66588721</t>
  </si>
  <si>
    <t>28.03.2022 06:55:16</t>
  </si>
  <si>
    <t>28.03.2022 09:26:08</t>
  </si>
  <si>
    <t>BAŞARAN TR-4 35-31-L00073_47942826_56371102_56371102</t>
  </si>
  <si>
    <t>28.03.2022 19:19:33</t>
  </si>
  <si>
    <t>28.03.2022 21:06:41</t>
  </si>
  <si>
    <t>L-224 SİBAM EVLERİ 35-18-L00224_950458492_950458492</t>
  </si>
  <si>
    <t>28.03.2022 19:07:54</t>
  </si>
  <si>
    <t>28.03.2022 19:48:57</t>
  </si>
  <si>
    <t>K-176 35-02-K00176_913292402_913292402</t>
  </si>
  <si>
    <t>28.03.2022 18:31:41</t>
  </si>
  <si>
    <t>29.03.2022 01:03:17</t>
  </si>
  <si>
    <t>DAĞKIZILCA-2 35-26-M00500_11828264_56358503_56358503</t>
  </si>
  <si>
    <t>28.03.2022 15:17:59</t>
  </si>
  <si>
    <t>28.03.2022 17:34:32</t>
  </si>
  <si>
    <t>K-608 35-02-K00608_99468273_99468273</t>
  </si>
  <si>
    <t>28.03.2022 18:06:31</t>
  </si>
  <si>
    <t>28.03.2022 20:20:01</t>
  </si>
  <si>
    <t>TAHTALI TM 35-22-A00001_PANCAR-2 M21_2307948</t>
  </si>
  <si>
    <t>28.03.2022 09:29:06</t>
  </si>
  <si>
    <t>28.03.2022 09:56:46</t>
  </si>
  <si>
    <t>ASARLIK TR-7 35-28-M00181_953377421_953377421</t>
  </si>
  <si>
    <t>28.03.2022 19:59:06</t>
  </si>
  <si>
    <t>28.03.2022 22:11:08</t>
  </si>
  <si>
    <t>K-4260 35-07-K04260_99348372_99348372</t>
  </si>
  <si>
    <t>28.03.2022 15:10:28</t>
  </si>
  <si>
    <t>28.03.2022 16:14:20</t>
  </si>
  <si>
    <t>HATUNDERE TR-2 35-28-M00567_DIREK TIPI TRAFO HUCRESI H01_2107793</t>
  </si>
  <si>
    <t>28.03.2022 12:49:59</t>
  </si>
  <si>
    <t>28.03.2022 14:12:49</t>
  </si>
  <si>
    <t>K-2738 35-03-K02738_K-2813 K02_41914335</t>
  </si>
  <si>
    <t>28.03.2022 09:11:00</t>
  </si>
  <si>
    <t>28.03.2022 19:03:24</t>
  </si>
  <si>
    <t>K-4019 35-02-K04019_D_56375427_56375427</t>
  </si>
  <si>
    <t>28.03.2022 16:18:13</t>
  </si>
  <si>
    <t>28.03.2022 16:57:15</t>
  </si>
  <si>
    <t>GERMİYAN İM 35-18-A00004_ALAÇATI-3 M05_66027122</t>
  </si>
  <si>
    <t>28.03.2022 21:49:41</t>
  </si>
  <si>
    <t>29.03.2022 03:56:00</t>
  </si>
  <si>
    <t>ŞEMİKLER TM 35-04-A00003_DEMİRKÖPRÜ M16_2311167</t>
  </si>
  <si>
    <t>29.03.2022 00:26:00</t>
  </si>
  <si>
    <t>29.03.2022 01:18:02</t>
  </si>
  <si>
    <t>K-1186 35-03-K01186_A_56372878_56372878</t>
  </si>
  <si>
    <t>29.03.2022 01:14:02</t>
  </si>
  <si>
    <t>29.03.2022 02:03:32</t>
  </si>
  <si>
    <t>M-1802 35-04-M01802_M-1177 M02_2085990</t>
  </si>
  <si>
    <t>29.03.2022 01:54:03</t>
  </si>
  <si>
    <t>29.03.2022 04:26:28</t>
  </si>
  <si>
    <t>29.03.2022 06:18:55</t>
  </si>
  <si>
    <t>L-224 SİBAM EVLERİ 35-18-L00224_10386751_56376392_56376392</t>
  </si>
  <si>
    <t>29.03.2022 04:53:03</t>
  </si>
  <si>
    <t>29.03.2022 05:59:04</t>
  </si>
  <si>
    <t>29.03.2022 05:17:03</t>
  </si>
  <si>
    <t>29.03.2022 09:44:04</t>
  </si>
  <si>
    <t>TUFANLAR MAH. TR 45-77-L00164_A_56356613_56356613</t>
  </si>
  <si>
    <t>29.03.2022 07:25:31</t>
  </si>
  <si>
    <t>29.03.2022 09:03:25</t>
  </si>
  <si>
    <t>29.03.2022 07:30:22</t>
  </si>
  <si>
    <t>29.03.2022 08:32:37</t>
  </si>
  <si>
    <t>29.03.2022 07:35:22</t>
  </si>
  <si>
    <t>29.03.2022 07:37:53</t>
  </si>
  <si>
    <t>TR-114 35-26-M00114_956600982_956600982</t>
  </si>
  <si>
    <t>29.03.2022 07:36:53</t>
  </si>
  <si>
    <t>29.03.2022 10:30:43</t>
  </si>
  <si>
    <t>MENDERES DM-2/TR-1 35-22-M00300_DM-1/TR-1 M04_2095184</t>
  </si>
  <si>
    <t>29.03.2022 07:43:31</t>
  </si>
  <si>
    <t>29.03.2022 07:57:01</t>
  </si>
  <si>
    <t>DSİ 22.ŞUBE MÜDÜRLÜĞÜ AFŞAR BARAJI TESİSLERİ ÖZEL TR 45-73-M00776Ö_DIREK TIPI TRAFO HUCRESI H01_2094380</t>
  </si>
  <si>
    <t>29.03.2022 07:50:57</t>
  </si>
  <si>
    <t>29.03.2022 11:03:30</t>
  </si>
  <si>
    <t>ILDIR KÖK 35-18-M00069_M-30 TERMAL KENT M03_72093159</t>
  </si>
  <si>
    <t>29.03.2022 08:02:03</t>
  </si>
  <si>
    <t>29.03.2022 11:46:23</t>
  </si>
  <si>
    <t>L-296 35-18-L00296_950447739_950447739</t>
  </si>
  <si>
    <t>29.03.2022 08:02:27</t>
  </si>
  <si>
    <t>29.03.2022 10:43:25</t>
  </si>
  <si>
    <t>MORDOĞAN TR-24 35-21-L00210_50054633 C1_50054813</t>
  </si>
  <si>
    <t>29.03.2022 08:18:24</t>
  </si>
  <si>
    <t>29.03.2022 12:46:24</t>
  </si>
  <si>
    <t>POYRACIK TR-10 35-24-L00033_955228017_955228017</t>
  </si>
  <si>
    <t>29.03.2022 08:20:19</t>
  </si>
  <si>
    <t>29.03.2022 09:53:21</t>
  </si>
  <si>
    <t>29.03.2022 08:26:21</t>
  </si>
  <si>
    <t>29.03.2022 09:17:19</t>
  </si>
  <si>
    <t>BOYNUYOĞUN KÖK 35-29-L00051_HatBaşıAyırıcı_53138627 L05_53138627</t>
  </si>
  <si>
    <t>29.03.2022 08:26:57</t>
  </si>
  <si>
    <t>29.03.2022 09:38:28</t>
  </si>
  <si>
    <t>29.03.2022 08:33:51</t>
  </si>
  <si>
    <t>29.03.2022 09:48:22</t>
  </si>
  <si>
    <t>KARABURUN TR-7 35-21-L00033_953359547_953359547</t>
  </si>
  <si>
    <t>29.03.2022 08:43:44</t>
  </si>
  <si>
    <t>29.03.2022 14:45:58</t>
  </si>
  <si>
    <t>POYRAZDAMLARI TR-11 45-78-M00576_HatBaşıAyırıcı_53139318 M03_53139318</t>
  </si>
  <si>
    <t>29.03.2022 08:58:28</t>
  </si>
  <si>
    <t>29.03.2022 10:31:11</t>
  </si>
  <si>
    <t>29.03.2022 09:01:00</t>
  </si>
  <si>
    <t>29.03.2022 17:11:50</t>
  </si>
  <si>
    <t>TR-2/34 45-83-L00034_DIREK TIPI TRAFO HUCRESI H01_2104931</t>
  </si>
  <si>
    <t>29.03.2022 09:01:35</t>
  </si>
  <si>
    <t>29.03.2022 17:19:16</t>
  </si>
  <si>
    <t>ÖVEÇLİ KÖK 45-76-L00002_HatBaşıAyırıcı_53136558 L03_53136558</t>
  </si>
  <si>
    <t>29.03.2022 09:01:47</t>
  </si>
  <si>
    <t>29.03.2022 14:22:16</t>
  </si>
  <si>
    <t>K-824 35-08-K00824_35-08-K00824_42446735</t>
  </si>
  <si>
    <t>29.03.2022 09:03:12</t>
  </si>
  <si>
    <t>29.03.2022 16:19:45</t>
  </si>
  <si>
    <t>29.03.2022 09:07:05</t>
  </si>
  <si>
    <t>29.03.2022 17:09:58</t>
  </si>
  <si>
    <t>DM-2/16 (BİM KARŞISI) 45-71-M00112_DAĞITIM TRAFOSU M03_66472603</t>
  </si>
  <si>
    <t>29.03.2022 09:39:31</t>
  </si>
  <si>
    <t>29.03.2022 12:18:25</t>
  </si>
  <si>
    <t>EMİRALEM TR-5 35-28-M00501_35-28-M00501_2351308</t>
  </si>
  <si>
    <t>29.03.2022 09:07:17</t>
  </si>
  <si>
    <t>29.03.2022 14:46:48</t>
  </si>
  <si>
    <t>29.03.2022 09:07:57</t>
  </si>
  <si>
    <t>29.03.2022 17:32:27</t>
  </si>
  <si>
    <t>BİRGİ DM 35-15-L01013_MERT İPEK L03_67562402</t>
  </si>
  <si>
    <t>29.03.2022 09:08:00</t>
  </si>
  <si>
    <t>29.03.2022 16:54:41</t>
  </si>
  <si>
    <t>M-2845 35-03-M02845_ M06_82471645</t>
  </si>
  <si>
    <t>29.03.2022 09:05:23</t>
  </si>
  <si>
    <t>29.03.2022 11:08:11</t>
  </si>
  <si>
    <t>MURADİYE DM-5/8 KÖK 45-71-M00828_KABLO BAĞLAMA M16_73432405</t>
  </si>
  <si>
    <t>29.03.2022 09:08:47</t>
  </si>
  <si>
    <t>29.03.2022 09:54:02</t>
  </si>
  <si>
    <t>29.03.2022 09:10:18</t>
  </si>
  <si>
    <t>29.03.2022 18:58:17</t>
  </si>
  <si>
    <t>TR-144 35-16-L00144_35-16-L00144_2347196</t>
  </si>
  <si>
    <t>29.03.2022 09:11:29</t>
  </si>
  <si>
    <t>29.03.2022 13:23:43</t>
  </si>
  <si>
    <t>_B_56401634_56401634</t>
  </si>
  <si>
    <t>29.03.2022 09:12:16</t>
  </si>
  <si>
    <t>29.03.2022 20:48:59</t>
  </si>
  <si>
    <t>YAKAKÖY KÖK 45-75-M00067_KAYACIK KÖK M01_2092153</t>
  </si>
  <si>
    <t>29.03.2022 09:11:58</t>
  </si>
  <si>
    <t>29.03.2022 09:12:28</t>
  </si>
  <si>
    <t>KARADOĞAN  TR-4 35-15-L00397_35-15-L00397_2365584</t>
  </si>
  <si>
    <t>29.03.2022 15:03:01</t>
  </si>
  <si>
    <t>K-2872 35-08-K02872_35-08-K02872_41983826</t>
  </si>
  <si>
    <t>29.03.2022 09:13:08</t>
  </si>
  <si>
    <t>29.03.2022 12:11:54</t>
  </si>
  <si>
    <t>ÇIRPI TR-1-2/3 35-20-M00008_35-20-M00008_66684223</t>
  </si>
  <si>
    <t>29.03.2022 09:13:53</t>
  </si>
  <si>
    <t>29.03.2022 16:29:48</t>
  </si>
  <si>
    <t>SOMA MERKEZ DM-2 45-82-M00070_C_60984079_60984079</t>
  </si>
  <si>
    <t>29.03.2022 09:16:35</t>
  </si>
  <si>
    <t>29.03.2022 09:51:56</t>
  </si>
  <si>
    <t>29.03.2022 09:18:46</t>
  </si>
  <si>
    <t>29.03.2022 17:38:14</t>
  </si>
  <si>
    <t>TR-87 MENTEŞ KAVŞAĞI 35-19-L00087_6675185_56393471_56393471</t>
  </si>
  <si>
    <t>29.03.2022 09:18:59</t>
  </si>
  <si>
    <t>29.03.2022 13:03:34</t>
  </si>
  <si>
    <t>DM-25/18 45-71-M00366_DAĞITIM TRAFO M03_72052896</t>
  </si>
  <si>
    <t>29.03.2022 09:26:40</t>
  </si>
  <si>
    <t>29.03.2022 17:37:16</t>
  </si>
  <si>
    <t>TR-2 35-19-L00002_URLA İM L01_2115697</t>
  </si>
  <si>
    <t>29.03.2022 09:26:38</t>
  </si>
  <si>
    <t>29.03.2022 09:27:30</t>
  </si>
  <si>
    <t>UMMANDERESİ TR-2 45-75-M00074_B_56369672_56369672</t>
  </si>
  <si>
    <t>29.03.2022 09:27:41</t>
  </si>
  <si>
    <t>29.03.2022 10:26:08</t>
  </si>
  <si>
    <t>29.03.2022 09:34:47</t>
  </si>
  <si>
    <t>29.03.2022 18:07:34</t>
  </si>
  <si>
    <t>TR-2/13 45-83-L00013_TR-2/12 L01_2326580</t>
  </si>
  <si>
    <t>29.03.2022 09:35:24</t>
  </si>
  <si>
    <t>29.03.2022 17:55:47</t>
  </si>
  <si>
    <t>BAĞARASI TR-12 35-23-M00181_42067223_56357401_56357401</t>
  </si>
  <si>
    <t>29.03.2022 09:37:42</t>
  </si>
  <si>
    <t>29.03.2022 10:44:00</t>
  </si>
  <si>
    <t>TR-130 35-16-L00130_35-16-L00130_72035244</t>
  </si>
  <si>
    <t>29.03.2022 09:39:40</t>
  </si>
  <si>
    <t>29.03.2022 13:48:17</t>
  </si>
  <si>
    <t>L-270 35-18-L00270_A a3b_5778087</t>
  </si>
  <si>
    <t>29.03.2022 09:39:12</t>
  </si>
  <si>
    <t>29.03.2022 13:56:09</t>
  </si>
  <si>
    <t>EMİRALEM TR-6 35-28-M00504_35-28-M00504_2372618</t>
  </si>
  <si>
    <t>29.03.2022 09:49:27</t>
  </si>
  <si>
    <t>29.03.2022 15:17:59</t>
  </si>
  <si>
    <t>PAYAMLI M-11 35-25-M00186_6151991_65508899_65508899</t>
  </si>
  <si>
    <t>29.03.2022 09:46:24</t>
  </si>
  <si>
    <t>29.03.2022 10:48:08</t>
  </si>
  <si>
    <t>K-138 GÖRECE 35-22-K00138_35-22-K00138_2376612</t>
  </si>
  <si>
    <t>29.03.2022 09:52:30</t>
  </si>
  <si>
    <t>29.03.2022 11:37:16</t>
  </si>
  <si>
    <t>KÜÇÜKPEHLİVAN TARIM ÖZEL TR 35-27-M00349Ö_ M01_2049432</t>
  </si>
  <si>
    <t>29.03.2022 09:46:22</t>
  </si>
  <si>
    <t>29.03.2022 12:38:37</t>
  </si>
  <si>
    <t>TR-2 35-19-L00002_TR-4 L03_2335617</t>
  </si>
  <si>
    <t>29.03.2022 09:59:48</t>
  </si>
  <si>
    <t>29.03.2022 17:26:55</t>
  </si>
  <si>
    <t>ORTA MAHALLE  M-6 35-25-M00119_35-25-M00119_2363216</t>
  </si>
  <si>
    <t>29.03.2022 09:57:18</t>
  </si>
  <si>
    <t>29.03.2022 10:50:56</t>
  </si>
  <si>
    <t>KAVACIK TR-1 45-77-M00001_D_65509614_65509614</t>
  </si>
  <si>
    <t>29.03.2022 10:07:07</t>
  </si>
  <si>
    <t>29.03.2022 14:04:45</t>
  </si>
  <si>
    <t>ÇANDARLI TR-19 35-30-M00019_35-30-M00019_2365769</t>
  </si>
  <si>
    <t>29.03.2022 10:10:19</t>
  </si>
  <si>
    <t>29.03.2022 16:06:06</t>
  </si>
  <si>
    <t>ADİLOBA TR-2 45-80-M00157_956533644_956533644</t>
  </si>
  <si>
    <t>29.03.2022 10:06:29</t>
  </si>
  <si>
    <t>29.03.2022 10:38:31</t>
  </si>
  <si>
    <t>ÇANDARLI TR-6 35-30-M00006_DAĞITIM TRAFOSU M04_72080425</t>
  </si>
  <si>
    <t>29.03.2022 10:12:05</t>
  </si>
  <si>
    <t>29.03.2022 15:48:51</t>
  </si>
  <si>
    <t>YENİŞAKRAN TR-5 35-17-M00205_950300115_950300115</t>
  </si>
  <si>
    <t>29.03.2022 10:11:33</t>
  </si>
  <si>
    <t>29.03.2022 10:53:21</t>
  </si>
  <si>
    <t>M-1897 35-09-M01897_97666565_97666565</t>
  </si>
  <si>
    <t>29.03.2022 10:12:57</t>
  </si>
  <si>
    <t>29.03.2022 11:44:19</t>
  </si>
  <si>
    <t>SAGLIK TR-1 35-26-L00360_956601734_956601734</t>
  </si>
  <si>
    <t>29.03.2022 10:11:07</t>
  </si>
  <si>
    <t>29.03.2022 10:49:17</t>
  </si>
  <si>
    <t>29.03.2022 10:18:22</t>
  </si>
  <si>
    <t>29.03.2022 13:12:15</t>
  </si>
  <si>
    <t>DM-3/27 (KÜTÜPHANE) 45-71-M00078_DM-3/28 M02_72065031</t>
  </si>
  <si>
    <t>29.03.2022 09:46:29</t>
  </si>
  <si>
    <t>29.03.2022 17:16:04</t>
  </si>
  <si>
    <t>YAMANDERE TR-2 35-29-L00312_A_56399878_56399878</t>
  </si>
  <si>
    <t>29.03.2022 10:24:11</t>
  </si>
  <si>
    <t>29.03.2022 11:59:12</t>
  </si>
  <si>
    <t>DELEMENLER KÖK 45-73-M00490_HACIALİLER M03_2317059</t>
  </si>
  <si>
    <t>29.03.2022 10:31:19</t>
  </si>
  <si>
    <t>29.03.2022 11:01:15</t>
  </si>
  <si>
    <t>K-3628 35-01-K03628_35-01-K03628_2348599</t>
  </si>
  <si>
    <t>29.03.2022 10:35:05</t>
  </si>
  <si>
    <t>29.03.2022 11:29:12</t>
  </si>
  <si>
    <t>K-1924 35-10-K01924_97944847_97944847</t>
  </si>
  <si>
    <t>29.03.2022 10:36:21</t>
  </si>
  <si>
    <t>29.03.2022 15:48:00</t>
  </si>
  <si>
    <t>YUKARIBEY DM (TR-3) 35-16-M00866_BERGAMA TM M01_79464765</t>
  </si>
  <si>
    <t>29.03.2022 10:38:38</t>
  </si>
  <si>
    <t>29.03.2022 10:39:10</t>
  </si>
  <si>
    <t>AKHİSAR İM 45-72-A00001_CAMÖNÜ L03_2058312</t>
  </si>
  <si>
    <t>29.03.2022 10:41:54</t>
  </si>
  <si>
    <t>29.03.2022 17:53:00</t>
  </si>
  <si>
    <t>29.03.2022 10:39:49</t>
  </si>
  <si>
    <t>29.03.2022 11:32:01</t>
  </si>
  <si>
    <t>29.03.2022 10:42:27</t>
  </si>
  <si>
    <t>29.03.2022 11:50:22</t>
  </si>
  <si>
    <t>K-928 35-04-K00928_G K928G2B_5812482</t>
  </si>
  <si>
    <t>29.03.2022 10:38:06</t>
  </si>
  <si>
    <t>29.03.2022 11:38:37</t>
  </si>
  <si>
    <t>ÇITAK TR-1 45-72-M00222_45-72-M00222_2372509</t>
  </si>
  <si>
    <t>29.03.2022 10:47:36</t>
  </si>
  <si>
    <t>29.03.2022 18:21:46</t>
  </si>
  <si>
    <t>ÇARIKLAR TR-1 45-86-M00083_915810551_915810551</t>
  </si>
  <si>
    <t>29.03.2022 12:25:28</t>
  </si>
  <si>
    <t>ŞİRİNCE TR 1 35-13-L00075_946420470_946420470</t>
  </si>
  <si>
    <t>29.03.2022 10:42:10</t>
  </si>
  <si>
    <t>29.03.2022 16:12:03</t>
  </si>
  <si>
    <t>29.03.2022 10:56:05</t>
  </si>
  <si>
    <t>29.03.2022 17:23:38</t>
  </si>
  <si>
    <t>DM-12/04-D 45-71-M00583_45-71-M00583_2358480</t>
  </si>
  <si>
    <t>29.03.2022 10:59:14</t>
  </si>
  <si>
    <t>29.03.2022 14:33:24</t>
  </si>
  <si>
    <t>BÜYÜKBELEN KÖK 45-80-M00066_ÇULLU GÖRECE ENH M03_72191842</t>
  </si>
  <si>
    <t>29.03.2022 10:20:58</t>
  </si>
  <si>
    <t>29.03.2022 11:37:13</t>
  </si>
  <si>
    <t>ÇIRPI İM 35-20-A00002_ÇIPPI TİRE SULAMA M10_2056274</t>
  </si>
  <si>
    <t>29.03.2022 11:31:00</t>
  </si>
  <si>
    <t>29.03.2022 12:07:15</t>
  </si>
  <si>
    <t>29.03.2022 11:05:32</t>
  </si>
  <si>
    <t>29.03.2022 12:31:42</t>
  </si>
  <si>
    <t>DM-1/15 35-26-M00855_956627211_956627211</t>
  </si>
  <si>
    <t>29.03.2022 10:55:27</t>
  </si>
  <si>
    <t>29.03.2022 17:28:24</t>
  </si>
  <si>
    <t>L-10 MEZARLIK YANI 35-14-L00010_956659136_956659136</t>
  </si>
  <si>
    <t>29.03.2022 11:15:55</t>
  </si>
  <si>
    <t>29.03.2022 15:04:01</t>
  </si>
  <si>
    <t>M-2009 35-01-M02009_TRAFO M03_45331715</t>
  </si>
  <si>
    <t>29.03.2022 11:21:24</t>
  </si>
  <si>
    <t>29.03.2022 13:39:41</t>
  </si>
  <si>
    <t>29.03.2022 11:33:37</t>
  </si>
  <si>
    <t>29.03.2022 18:39:59</t>
  </si>
  <si>
    <t>29.03.2022 08:25:00</t>
  </si>
  <si>
    <t>29.03.2022 12:25:53</t>
  </si>
  <si>
    <t>UĞURLU KÖK 45-86-M00045_HatBaşıAyırıcı_53135438 M03_53135438</t>
  </si>
  <si>
    <t>29.03.2022 11:42:18</t>
  </si>
  <si>
    <t>29.03.2022 11:42:38</t>
  </si>
  <si>
    <t>K-1395 35-08-K01395_97637569_97637569</t>
  </si>
  <si>
    <t>29.03.2022 11:41:55</t>
  </si>
  <si>
    <t>29.03.2022 13:04:17</t>
  </si>
  <si>
    <t>L-470 KÖK 35-18-L00470_950450338_950450338</t>
  </si>
  <si>
    <t>29.03.2022 11:39:08</t>
  </si>
  <si>
    <t>29.03.2022 12:58:49</t>
  </si>
  <si>
    <t>K-339 35-02-K00339_99170150_99170150</t>
  </si>
  <si>
    <t>29.03.2022 11:45:41</t>
  </si>
  <si>
    <t>29.03.2022 14:23:59</t>
  </si>
  <si>
    <t>L-512 REİSDERE 35-18-L00512_950439171_950439171</t>
  </si>
  <si>
    <t>29.03.2022 11:38:41</t>
  </si>
  <si>
    <t>29.03.2022 19:04:05</t>
  </si>
  <si>
    <t>M-1823 35-01-M01823_911396047_911396047</t>
  </si>
  <si>
    <t>29.03.2022 11:46:32</t>
  </si>
  <si>
    <t>29.03.2022 13:56:31</t>
  </si>
  <si>
    <t>TR-54 35-16-L00054_47577945_56352653_56352653</t>
  </si>
  <si>
    <t>29.03.2022 11:53:44</t>
  </si>
  <si>
    <t>29.03.2022 13:24:15</t>
  </si>
  <si>
    <t>SOMA KÖYLER DM-2 45-82-M00125_BERGAMA M02_2035736</t>
  </si>
  <si>
    <t>29.03.2022 12:01:00</t>
  </si>
  <si>
    <t>29.03.2022 12:07:17</t>
  </si>
  <si>
    <t>29.03.2022 12:00:17</t>
  </si>
  <si>
    <t>29.03.2022 12:52:49</t>
  </si>
  <si>
    <t>SOMA KÖYLER DM-2 45-82-M00125_DM-1 ÇIKIŞI (DM-2 FİDER-1) M01_66332618</t>
  </si>
  <si>
    <t>29.03.2022 11:49:28</t>
  </si>
  <si>
    <t>29.03.2022 12:59:15</t>
  </si>
  <si>
    <t>K-3413 35-08-K03413_97613029_97613029</t>
  </si>
  <si>
    <t>29.03.2022 12:11:45</t>
  </si>
  <si>
    <t>29.03.2022 17:10:03</t>
  </si>
  <si>
    <t>AKSELENDİ İM 45-72-A00004_ILCAKSU L23_2326924</t>
  </si>
  <si>
    <t>29.03.2022 11:53:45</t>
  </si>
  <si>
    <t>29.03.2022 14:22:17</t>
  </si>
  <si>
    <t>29.03.2022 12:14:36</t>
  </si>
  <si>
    <t>29.03.2022 13:38:06</t>
  </si>
  <si>
    <t>SÖĞÜTLALAN TR-1 45-76-M00230_955231195_955231195</t>
  </si>
  <si>
    <t>29.03.2022 12:19:41</t>
  </si>
  <si>
    <t>29.03.2022 15:51:00</t>
  </si>
  <si>
    <t>M-2647 35-04-M02647_B B02b_79724423</t>
  </si>
  <si>
    <t>29.03.2022 12:23:43</t>
  </si>
  <si>
    <t>29.03.2022 14:09:48</t>
  </si>
  <si>
    <t>BAHÇELİ TR-1 35-30-L00147_35-30-L00147_2361405</t>
  </si>
  <si>
    <t>29.03.2022 12:29:25</t>
  </si>
  <si>
    <t>29.03.2022 14:18:28</t>
  </si>
  <si>
    <t>ŞADİ KOYUNCU SULAMA GRUBU TR 35-30-M00240_A_56404726_56404726</t>
  </si>
  <si>
    <t>29.03.2022 12:31:50</t>
  </si>
  <si>
    <t>29.03.2022 18:01:02</t>
  </si>
  <si>
    <t>K-2807 35-01-K02807_913650753_913650753</t>
  </si>
  <si>
    <t>29.03.2022 12:33:38</t>
  </si>
  <si>
    <t>29.03.2022 17:22:04</t>
  </si>
  <si>
    <t>M-85 ORHANLI TEMESALTI 35-14-M00085_956649549_956649549</t>
  </si>
  <si>
    <t>29.03.2022 12:36:44</t>
  </si>
  <si>
    <t>29.03.2022 14:40:33</t>
  </si>
  <si>
    <t>K-3267 35-08-K03267_98929493_98929493</t>
  </si>
  <si>
    <t>29.03.2022 12:33:26</t>
  </si>
  <si>
    <t>29.03.2022 13:37:51</t>
  </si>
  <si>
    <t>AKÖREN TR-19 KÖK 45-78-M00974_AKVİRAN SULAMA M03_66244829</t>
  </si>
  <si>
    <t>29.03.2022 12:40:03</t>
  </si>
  <si>
    <t>29.03.2022 16:57:37</t>
  </si>
  <si>
    <t>K-3874 35-01-K03874_912246185_912246185</t>
  </si>
  <si>
    <t>29.03.2022 12:46:00</t>
  </si>
  <si>
    <t>29.03.2022 16:38:34</t>
  </si>
  <si>
    <t>TR-2/38 45-72-L00038_956497258_956497258</t>
  </si>
  <si>
    <t>29.03.2022 12:34:01</t>
  </si>
  <si>
    <t>29.03.2022 15:09:32</t>
  </si>
  <si>
    <t>HELVACI DM-2 35-17-M00359_ŞEHİT KEMAL M05_66476614</t>
  </si>
  <si>
    <t>29.03.2022 13:03:10</t>
  </si>
  <si>
    <t>29.03.2022 13:08:53</t>
  </si>
  <si>
    <t>KARABURUN BOZKÖY 35-21-L00053_953361280_953361280</t>
  </si>
  <si>
    <t>29.03.2022 13:05:52</t>
  </si>
  <si>
    <t>29.03.2022 15:54:40</t>
  </si>
  <si>
    <t>DM-2/17 (HATUNİYE) 45-71-M00170_DAĞITIM TRAFOSU M03_66480599</t>
  </si>
  <si>
    <t>29.03.2022 13:33:55</t>
  </si>
  <si>
    <t>29.03.2022 16:17:06</t>
  </si>
  <si>
    <t>L-322 AKKENT SİTESİ 35-18-L00322_950466737_950466737</t>
  </si>
  <si>
    <t>29.03.2022 13:02:12</t>
  </si>
  <si>
    <t>29.03.2022 15:55:36</t>
  </si>
  <si>
    <t>GEDİK KATRANDERE TR-2 35-31-L00133_956591297_956591297</t>
  </si>
  <si>
    <t>29.03.2022 13:08:44</t>
  </si>
  <si>
    <t>29.03.2022 15:07:55</t>
  </si>
  <si>
    <t>TR-1/2 BAYSAN KABİN 35-20-L00002_955214771_955214771</t>
  </si>
  <si>
    <t>29.03.2022 13:22:54</t>
  </si>
  <si>
    <t>29.03.2022 13:57:49</t>
  </si>
  <si>
    <t>DM-20/09 45-71-M00589_953244720_953244720</t>
  </si>
  <si>
    <t>29.03.2022 13:12:56</t>
  </si>
  <si>
    <t>29.03.2022 15:15:13</t>
  </si>
  <si>
    <t>TR-50 35-15-M00050_KESSAN RÖMORK VE AYVAZ MANDIRA M02_66575233</t>
  </si>
  <si>
    <t>29.03.2022 13:19:45</t>
  </si>
  <si>
    <t>29.03.2022 15:16:56</t>
  </si>
  <si>
    <t>DAYIOĞLU TR-2 45-72-L00340_956510145_956510145</t>
  </si>
  <si>
    <t>29.03.2022 13:44:44</t>
  </si>
  <si>
    <t>29.03.2022 15:06:22</t>
  </si>
  <si>
    <t>DM-2/22 (VAKIF İŞ HANI) 45-71-M00141_45-71-M00141_66466205</t>
  </si>
  <si>
    <t>29.03.2022 13:55:17</t>
  </si>
  <si>
    <t>29.03.2022 16:16:00</t>
  </si>
  <si>
    <t>ÇANDARLI TR-8 35-30-M00008_955318624_955318624</t>
  </si>
  <si>
    <t>29.03.2022 13:58:24</t>
  </si>
  <si>
    <t>29.03.2022 15:14:50</t>
  </si>
  <si>
    <t>ÇAYLI TR-13 35-15-L00198_C_56373024_56373024</t>
  </si>
  <si>
    <t>29.03.2022 13:59:36</t>
  </si>
  <si>
    <t>29.03.2022 18:17:51</t>
  </si>
  <si>
    <t>TR-48 35-16-L00048_DIREK TIPI TRAFO HUCRESI H01_2041506</t>
  </si>
  <si>
    <t>29.03.2022 14:07:07</t>
  </si>
  <si>
    <t>29.03.2022 17:41:12</t>
  </si>
  <si>
    <t>M-968 35-03-M00968_35-03-M00968_41931618</t>
  </si>
  <si>
    <t>29.03.2022 14:14:52</t>
  </si>
  <si>
    <t>29.03.2022 14:59:50</t>
  </si>
  <si>
    <t>DM-01/3F(TR-1/48) 45-71-M00055_45-71-M00055_72054964</t>
  </si>
  <si>
    <t>29.03.2022 14:10:18</t>
  </si>
  <si>
    <t>29.03.2022 18:21:08</t>
  </si>
  <si>
    <t>MORDOĞAN TR-35 35-21-L00147_953365430_953365430</t>
  </si>
  <si>
    <t>29.03.2022 14:17:52</t>
  </si>
  <si>
    <t>29.03.2022 16:19:46</t>
  </si>
  <si>
    <t>L-437 ŞEHİTLİK 35-18-L00437_950465201_950465201</t>
  </si>
  <si>
    <t>29.03.2022 14:25:37</t>
  </si>
  <si>
    <t>29.03.2022 22:12:11</t>
  </si>
  <si>
    <t>SEYREK TR-3 35-28-M00372_953382214_953382214</t>
  </si>
  <si>
    <t>29.03.2022 14:32:55</t>
  </si>
  <si>
    <t>29.03.2022 17:18:19</t>
  </si>
  <si>
    <t>M-2139 35-07-M02139_912571471_912571471</t>
  </si>
  <si>
    <t>29.03.2022 14:37:50</t>
  </si>
  <si>
    <t>M-1959 35-02-M01959__72411018_72411018</t>
  </si>
  <si>
    <t>29.03.2022 14:40:31</t>
  </si>
  <si>
    <t>29.03.2022 16:10:46</t>
  </si>
  <si>
    <t>SOMA TR-2/1 45-82-M00082_A_56384456_56384456</t>
  </si>
  <si>
    <t>29.03.2022 14:36:33</t>
  </si>
  <si>
    <t>29.03.2022 15:59:12</t>
  </si>
  <si>
    <t>_B_56383199_56383199</t>
  </si>
  <si>
    <t>29.03.2022 14:48:53</t>
  </si>
  <si>
    <t>29.03.2022 15:07:01</t>
  </si>
  <si>
    <t>TR-35 35-27-M00035_97500110_97500110</t>
  </si>
  <si>
    <t>29.03.2022 14:48:29</t>
  </si>
  <si>
    <t>29.03.2022 15:30:42</t>
  </si>
  <si>
    <t>29.03.2022 15:05:17</t>
  </si>
  <si>
    <t>29.03.2022 17:01:21</t>
  </si>
  <si>
    <t>29.03.2022 14:44:10</t>
  </si>
  <si>
    <t>29.03.2022 18:07:01</t>
  </si>
  <si>
    <t>AŞAĞI ÇOBANİSA TR-16 45-71-M00586_A_56384269_56384269</t>
  </si>
  <si>
    <t>29.03.2022 15:08:18</t>
  </si>
  <si>
    <t>29.03.2022 21:27:54</t>
  </si>
  <si>
    <t>ASARLIK TR-7 35-28-M00181_953377424_953377424</t>
  </si>
  <si>
    <t>29.03.2022 15:22:51</t>
  </si>
  <si>
    <t>29.03.2022 16:11:42</t>
  </si>
  <si>
    <t>TR-153 (DM-2/43) 35-16-L00153_TR-108 L01_60225122</t>
  </si>
  <si>
    <t>29.03.2022 15:20:50</t>
  </si>
  <si>
    <t>29.03.2022 16:17:57</t>
  </si>
  <si>
    <t>GÜMÜLDÜR M-36 35-25-M00036_A_56372043_56372043</t>
  </si>
  <si>
    <t>29.03.2022 15:26:36</t>
  </si>
  <si>
    <t>29.03.2022 17:07:32</t>
  </si>
  <si>
    <t>PINARLI KÖK 35-20-M00085_TR-6 - TR-7 M06_72358874</t>
  </si>
  <si>
    <t>29.03.2022 15:41:17</t>
  </si>
  <si>
    <t>29.03.2022 16:46:07</t>
  </si>
  <si>
    <t>29.03.2022 15:38:37</t>
  </si>
  <si>
    <t>29.03.2022 17:37:33</t>
  </si>
  <si>
    <t>L-321 35-18-L00321_950449400_950449400</t>
  </si>
  <si>
    <t>29.03.2022 15:58:41</t>
  </si>
  <si>
    <t>29.03.2022 20:02:20</t>
  </si>
  <si>
    <t>M-11 GERMİYAN 35-18-M00011_950441985_950441985</t>
  </si>
  <si>
    <t>29.03.2022 16:12:09</t>
  </si>
  <si>
    <t>29.03.2022 17:37:40</t>
  </si>
  <si>
    <t>BALABANLI DM 35-15-M00280_KIZILCAAVLU M05_72306394</t>
  </si>
  <si>
    <t>29.03.2022 15:48:35</t>
  </si>
  <si>
    <t>29.03.2022 17:06:59</t>
  </si>
  <si>
    <t>SOMA TR-10/3 45-82-M00535_945539770_945539770</t>
  </si>
  <si>
    <t>29.03.2022 16:11:51</t>
  </si>
  <si>
    <t>29.03.2022 16:42:25</t>
  </si>
  <si>
    <t>TEKBIÇAKLAR TR-2 35-31-L00243_956576575_956576575</t>
  </si>
  <si>
    <t>29.03.2022 16:20:10</t>
  </si>
  <si>
    <t>29.03.2022 18:37:11</t>
  </si>
  <si>
    <t>BADEMLER DOĞA SİTESİ TR-8 35-14-M00149_956689824_956689824</t>
  </si>
  <si>
    <t>29.03.2022 16:26:13</t>
  </si>
  <si>
    <t>29.03.2022 17:38:06</t>
  </si>
  <si>
    <t>ULUKENT DM-3/40 35-28-M00048_6372965 b4_5760092</t>
  </si>
  <si>
    <t>29.03.2022 16:31:19</t>
  </si>
  <si>
    <t>29.03.2022 18:48:39</t>
  </si>
  <si>
    <t>MENDERES DM-2/TR-1 35-22-M00300_PERLİT M18_2095706</t>
  </si>
  <si>
    <t>29.03.2022 16:37:13</t>
  </si>
  <si>
    <t>29.03.2022 16:39:52</t>
  </si>
  <si>
    <t>POYRAZDAMLARI TR-14 45-78-M00579_953254489_953254489</t>
  </si>
  <si>
    <t>29.03.2022 16:34:00</t>
  </si>
  <si>
    <t>29.03.2022 17:50:18</t>
  </si>
  <si>
    <t>SARIGÖL DM 45-79-M00069_HatBaşıAyırıcı_53134427 M16_53134427</t>
  </si>
  <si>
    <t>29.03.2022 16:35:07</t>
  </si>
  <si>
    <t>29.03.2022 17:48:45</t>
  </si>
  <si>
    <t>TR-128 35-16-L00128_TR-129 L02_72034401</t>
  </si>
  <si>
    <t>29.03.2022 16:38:58</t>
  </si>
  <si>
    <t>29.03.2022 17:19:00</t>
  </si>
  <si>
    <t>L-225 35-18-L00225_950458408_950458408</t>
  </si>
  <si>
    <t>29.03.2022 16:41:15</t>
  </si>
  <si>
    <t>29.03.2022 18:58:12</t>
  </si>
  <si>
    <t>TR-1/46 45-72-M00046_942034493_942034493</t>
  </si>
  <si>
    <t>29.03.2022 16:27:51</t>
  </si>
  <si>
    <t>29.03.2022 20:32:19</t>
  </si>
  <si>
    <t>YENİ LİMAN TR-5 35-21-L00213_49804547_56406743_56406743</t>
  </si>
  <si>
    <t>29.03.2022 16:51:34</t>
  </si>
  <si>
    <t>29.03.2022 17:40:59</t>
  </si>
  <si>
    <t>M-2957 35-04-M02957_99356041_99356041</t>
  </si>
  <si>
    <t>29.03.2022 16:49:30</t>
  </si>
  <si>
    <t>29.03.2022 19:38:45</t>
  </si>
  <si>
    <t>DİKİLİ İM 35-30-A00001_KOCAOBA L12_72356773</t>
  </si>
  <si>
    <t>29.03.2022 16:49:58</t>
  </si>
  <si>
    <t>29.03.2022 17:10:07</t>
  </si>
  <si>
    <t>SOMA TR-44 45-82-M00044_TR-43 M05_2091597</t>
  </si>
  <si>
    <t>29.03.2022 16:45:18</t>
  </si>
  <si>
    <t>29.03.2022 17:20:34</t>
  </si>
  <si>
    <t>DM-20/02 (DOĞU KABİN) 45-71-M00421_953244716_953244716</t>
  </si>
  <si>
    <t>30.03.2022 08:59:38</t>
  </si>
  <si>
    <t>30.03.2022 09:51:22</t>
  </si>
  <si>
    <t>30.03.2022 09:05:06</t>
  </si>
  <si>
    <t>30.03.2022 17:42:48</t>
  </si>
  <si>
    <t>DM-11B (TOKİ-3B) 45-71-M00370_45-71-M00370_66143558</t>
  </si>
  <si>
    <t>30.03.2022 09:07:20</t>
  </si>
  <si>
    <t>30.03.2022 10:27:03</t>
  </si>
  <si>
    <t>KOYUNDERE TR-6 35-28-M00158_KOYUNDERE TR-11 M07_78958349</t>
  </si>
  <si>
    <t>30.03.2022 09:07:40</t>
  </si>
  <si>
    <t>30.03.2022 12:05:20</t>
  </si>
  <si>
    <t>GÖÇBEYLİ TR-2 35-16-M00017_DIREK TIPI TRAFO HUCRESI H01_2043563</t>
  </si>
  <si>
    <t>30.03.2022 09:10:00</t>
  </si>
  <si>
    <t>30.03.2022 17:16:23</t>
  </si>
  <si>
    <t>GEBELER TR-1 45-76-L00175_45-76-L00175_2350037</t>
  </si>
  <si>
    <t>30.03.2022 09:11:54</t>
  </si>
  <si>
    <t>30.03.2022 12:32:19</t>
  </si>
  <si>
    <t>L-401 ALTINYUNUS DM 35-18-L00401_VERİCİLER L17_2326018</t>
  </si>
  <si>
    <t>30.03.2022 09:06:38</t>
  </si>
  <si>
    <t>30.03.2022 17:35:06</t>
  </si>
  <si>
    <t>M-2954(YATIRIM REZERVE) 35-01-M02954_E_56375177_56375177</t>
  </si>
  <si>
    <t>30.03.2022 09:00:00</t>
  </si>
  <si>
    <t>30.03.2022 15:59:47</t>
  </si>
  <si>
    <t>ZEYTİNALANI TR-118 35-19-L00118_TR-121 L02_66026986</t>
  </si>
  <si>
    <t>30.03.2022 09:27:20</t>
  </si>
  <si>
    <t>30.03.2022 17:24:39</t>
  </si>
  <si>
    <t>30.03.2022 09:20:12</t>
  </si>
  <si>
    <t>30.03.2022 10:16:43</t>
  </si>
  <si>
    <t>K-290 35-01-K00290__73315849_73315849</t>
  </si>
  <si>
    <t>30.03.2022 09:21:09</t>
  </si>
  <si>
    <t>30.03.2022 10:36:36</t>
  </si>
  <si>
    <t>KOYUNDERE DM 35-28-M00165_KOYUNDERE TR-13 M05_66524558</t>
  </si>
  <si>
    <t>30.03.2022 09:23:00</t>
  </si>
  <si>
    <t>30.03.2022 16:04:44</t>
  </si>
  <si>
    <t>DAĞDERE DM 45-72-M00097_HatBaşıAyırıcı_53140256 M05_53140256</t>
  </si>
  <si>
    <t>30.03.2022 09:28:23</t>
  </si>
  <si>
    <t>30.03.2022 17:36:20</t>
  </si>
  <si>
    <t>_B_56399973_56399973</t>
  </si>
  <si>
    <t>30.03.2022 09:33:42</t>
  </si>
  <si>
    <t>30.03.2022 15:34:01</t>
  </si>
  <si>
    <t>ÇINARDİBİ TR-2 35-20-M00048_955210100_955210100</t>
  </si>
  <si>
    <t>30.03.2022 09:23:20</t>
  </si>
  <si>
    <t>30.03.2022 10:46:11</t>
  </si>
  <si>
    <t>KÜÇÜKAVULCUK DM 35-15-L00727_BÜYÜKAVLUCUK L03_72098512</t>
  </si>
  <si>
    <t>30.03.2022 09:16:38</t>
  </si>
  <si>
    <t>30.03.2022 17:37:43</t>
  </si>
  <si>
    <t>TR-58 35-19-L00058_A A01_81707399</t>
  </si>
  <si>
    <t>30.03.2022 09:43:25</t>
  </si>
  <si>
    <t>30.03.2022 12:06:47</t>
  </si>
  <si>
    <t>KAVAKLIDERE TR-4 45-73-M00142_945661673_945661673</t>
  </si>
  <si>
    <t>30.03.2022 09:31:17</t>
  </si>
  <si>
    <t>30.03.2022 10:53:19</t>
  </si>
  <si>
    <t>TR-58 35-19-L00058_TORASAN EVLERİ L01_76784107</t>
  </si>
  <si>
    <t>30.03.2022 09:46:39</t>
  </si>
  <si>
    <t>30.03.2022 12:08:27</t>
  </si>
  <si>
    <t>DEĞİRMENDERE DM 35-22-M00085_ÇAMÖNÜ - ATAKÖY M09_50066540</t>
  </si>
  <si>
    <t>30.03.2022 09:49:20</t>
  </si>
  <si>
    <t>30.03.2022 10:16:39</t>
  </si>
  <si>
    <t>AŞAĞIKIRIKLAR TR-3 35-16-M00059_60309468_60984513_60984513</t>
  </si>
  <si>
    <t>30.03.2022 09:48:48</t>
  </si>
  <si>
    <t>30.03.2022 11:07:40</t>
  </si>
  <si>
    <t>KINIK TR 22 35-24-L00022_DIREK TIPI TRAFO HUCRESI H01_2040077</t>
  </si>
  <si>
    <t>30.03.2022 09:51:25</t>
  </si>
  <si>
    <t>30.03.2022 13:33:00</t>
  </si>
  <si>
    <t>K-1745 35-01-K01745_L_56366136_56366136</t>
  </si>
  <si>
    <t>30.03.2022 09:52:54</t>
  </si>
  <si>
    <t>30.03.2022 11:40:14</t>
  </si>
  <si>
    <t>HALİLBEYLİ TR-1 KÖK 35-27-M01057_HALİLBEYLİ KÖY İÇİ ATIK ARITMA M05_61283941</t>
  </si>
  <si>
    <t>30.03.2022 09:49:27</t>
  </si>
  <si>
    <t>30.03.2022 11:28:55</t>
  </si>
  <si>
    <t>MIDIKLI KÖK 45-81-M00043_KINIK M03_2101974</t>
  </si>
  <si>
    <t>30.03.2022 09:55:38</t>
  </si>
  <si>
    <t>30.03.2022 09:56:18</t>
  </si>
  <si>
    <t>30.03.2022 09:57:20</t>
  </si>
  <si>
    <t>30.03.2022 10:10:38</t>
  </si>
  <si>
    <t>ÇAVUŞALİ MAHALLESİ 35-16-L00254_47539205_56398109_56398109</t>
  </si>
  <si>
    <t>30.03.2022 09:57:47</t>
  </si>
  <si>
    <t>30.03.2022 13:54:29</t>
  </si>
  <si>
    <t>ARDIÇ MAHALLESİ TR-17 35-21-L00128_953357021_953357021</t>
  </si>
  <si>
    <t>30.03.2022 09:25:04</t>
  </si>
  <si>
    <t>30.03.2022 13:16:38</t>
  </si>
  <si>
    <t>EMİRALEM TR-2 35-28-M00228_DIREK TIPI TRAFO HUCRESI H01_2109778</t>
  </si>
  <si>
    <t>30.03.2022 10:06:00</t>
  </si>
  <si>
    <t>30.03.2022 14:18:34</t>
  </si>
  <si>
    <t>GÖKEYÜP TR-1 KÖK 45-78-M00798_DEMİRKÖPRÜ TM M05_2106979</t>
  </si>
  <si>
    <t>30.03.2022 09:58:28</t>
  </si>
  <si>
    <t>30.03.2022 15:48:23</t>
  </si>
  <si>
    <t>30.03.2022 10:07:58</t>
  </si>
  <si>
    <t>30.03.2022 17:24:51</t>
  </si>
  <si>
    <t>30.03.2022 10:10:11</t>
  </si>
  <si>
    <t>30.03.2022 16:33:43</t>
  </si>
  <si>
    <t>MENDERES BELEDİYESİ OĞLANANASI SULAMA KOOP.ÖZEL 35-22-M00649Ö_DIREK TIPI TRAFO HUCRESI H01_2114713</t>
  </si>
  <si>
    <t>30.03.2022 10:10:06</t>
  </si>
  <si>
    <t>30.03.2022 11:44:51</t>
  </si>
  <si>
    <t>EMİRALEM TR-7 35-28-M00225_35-28-M00225_2374099</t>
  </si>
  <si>
    <t>30.03.2022 10:16:11</t>
  </si>
  <si>
    <t>30.03.2022 14:58:57</t>
  </si>
  <si>
    <t>RAMAZAN HOCALAR TR-1 45-81-M00259_A_83939471_83939471</t>
  </si>
  <si>
    <t>30.03.2022 10:09:36</t>
  </si>
  <si>
    <t>30.03.2022 11:08:43</t>
  </si>
  <si>
    <t>ÇAKALTEPE TR-3 (PALAMUTARASI) 35-22-M00185_955271620_955271620</t>
  </si>
  <si>
    <t>30.03.2022 10:15:55</t>
  </si>
  <si>
    <t>30.03.2022 12:38:25</t>
  </si>
  <si>
    <t>EMİRALEM TR-8 35-28-M00231_10093957_56358577_56358577</t>
  </si>
  <si>
    <t>30.03.2022 10:28:39</t>
  </si>
  <si>
    <t>30.03.2022 16:07:41</t>
  </si>
  <si>
    <t>DM-11C (TOKİ-3C) 45-71-M00372_45-71-M00372_66145540</t>
  </si>
  <si>
    <t>30.03.2022 10:29:53</t>
  </si>
  <si>
    <t>30.03.2022 12:36:43</t>
  </si>
  <si>
    <t>ALİ TUNCEL SLM TR 35-26-L00351_11303699_56358142_56358142</t>
  </si>
  <si>
    <t>30.03.2022 10:11:30</t>
  </si>
  <si>
    <t>30.03.2022 11:20:12</t>
  </si>
  <si>
    <t>HALİL İBRAHİM EŞME GRB. 35-20-M00027_49432801_56407178_56407178</t>
  </si>
  <si>
    <t>30.03.2022 10:25:53</t>
  </si>
  <si>
    <t>30.03.2022 11:14:54</t>
  </si>
  <si>
    <t>DM-11-A (TOKİ-3A) 45-71-M00369_45-71-M00369_66141477</t>
  </si>
  <si>
    <t>30.03.2022 10:36:21</t>
  </si>
  <si>
    <t>30.03.2022 12:38:24</t>
  </si>
  <si>
    <t>DEMİRCİ TR-2 35-26-M01435_95000102911_95000102911</t>
  </si>
  <si>
    <t>30.03.2022 10:27:09</t>
  </si>
  <si>
    <t>30.03.2022 12:38:55</t>
  </si>
  <si>
    <t>MORDOĞAN TR-24 35-21-L00210_50054633 C2_50054806</t>
  </si>
  <si>
    <t>30.03.2022 10:38:29</t>
  </si>
  <si>
    <t>30.03.2022 11:44:56</t>
  </si>
  <si>
    <t>K-3920 35-08-K03920_D_56377375_56377375</t>
  </si>
  <si>
    <t>30.03.2022 10:47:15</t>
  </si>
  <si>
    <t>30.03.2022 18:29:20</t>
  </si>
  <si>
    <t>30.03.2022 11:11:25</t>
  </si>
  <si>
    <t>30.03.2022 11:55:01</t>
  </si>
  <si>
    <t>TÜTENLİ TR-2 45-72-L00127_49573072_56391158_56391158</t>
  </si>
  <si>
    <t>30.03.2022 10:34:26</t>
  </si>
  <si>
    <t>30.03.2022 12:18:05</t>
  </si>
  <si>
    <t>K-652 35-01-K00652_912394487_912394487</t>
  </si>
  <si>
    <t>30.03.2022 10:53:33</t>
  </si>
  <si>
    <t>30.03.2022 12:17:23</t>
  </si>
  <si>
    <t>M-1281 35-02-M01281__72373061_72373061</t>
  </si>
  <si>
    <t>30.03.2022 11:02:53</t>
  </si>
  <si>
    <t>30.03.2022 11:50:11</t>
  </si>
  <si>
    <t>TR-55 35-30-L00055_955333701_955333701</t>
  </si>
  <si>
    <t>30.03.2022 11:10:47</t>
  </si>
  <si>
    <t>30.03.2022 19:16:02</t>
  </si>
  <si>
    <t>K-442 35-01-K00442_913225089_913225089</t>
  </si>
  <si>
    <t>30.03.2022 11:17:35</t>
  </si>
  <si>
    <t>30.03.2022 12:22:45</t>
  </si>
  <si>
    <t>30.03.2022 11:23:04</t>
  </si>
  <si>
    <t>30.03.2022 12:59:41</t>
  </si>
  <si>
    <t>MESCİTLİ TR-3 35-15-L00097_950409496_950409496</t>
  </si>
  <si>
    <t>30.03.2022 11:24:01</t>
  </si>
  <si>
    <t>30.03.2022 15:15:40</t>
  </si>
  <si>
    <t>OKLUİSA KÖK 45-81-M00046_CINAN GRUP M04_71994402</t>
  </si>
  <si>
    <t>30.03.2022 11:29:48</t>
  </si>
  <si>
    <t>30.03.2022 11:30:28</t>
  </si>
  <si>
    <t>YENİ FOÇA TR-27 35-23-M00027_950419276_950419276</t>
  </si>
  <si>
    <t>30.03.2022 11:32:54</t>
  </si>
  <si>
    <t>30.03.2022 13:37:35</t>
  </si>
  <si>
    <t>L-401 ALTINYUNUS DM 35-18-L00401_950446228_950446228</t>
  </si>
  <si>
    <t>30.03.2022 11:28:03</t>
  </si>
  <si>
    <t>30.03.2022 14:29:25</t>
  </si>
  <si>
    <t>M-331 35-02-M00331_M-1644 M04_2083548</t>
  </si>
  <si>
    <t>30.03.2022 11:31:50</t>
  </si>
  <si>
    <t>30.03.2022 12:18:39</t>
  </si>
  <si>
    <t>L-37 YAT LİMANI 35-14-L00037_956636299_956636299</t>
  </si>
  <si>
    <t>30.03.2022 11:34:33</t>
  </si>
  <si>
    <t>30.03.2022 13:06:37</t>
  </si>
  <si>
    <t>K-2740 35-07-K02740_912282975_912282975</t>
  </si>
  <si>
    <t>30.03.2022 11:32:30</t>
  </si>
  <si>
    <t>30.03.2022 11:57:33</t>
  </si>
  <si>
    <t>ÇELTİKÇİ TR-1 35-16-M00076_DIREK TIPI TRAFO HUCRESI H01_2043541</t>
  </si>
  <si>
    <t>30.03.2022 11:39:00</t>
  </si>
  <si>
    <t>30.03.2022 11:59:46</t>
  </si>
  <si>
    <t>YILMAZ İM 45-78-A00003_AYTEKİN ŞENER L01_2108825</t>
  </si>
  <si>
    <t>30.03.2022 11:43:51</t>
  </si>
  <si>
    <t>30.03.2022 12:59:57</t>
  </si>
  <si>
    <t>KAZANLI TR-1 35-15-L00964_35-15-L00964_2362485</t>
  </si>
  <si>
    <t>30.03.2022 11:42:57</t>
  </si>
  <si>
    <t>30.03.2022 12:44:44</t>
  </si>
  <si>
    <t>DAĞHACIYUSUF TR-4 45-73-M01228_B_80760603_80760603</t>
  </si>
  <si>
    <t>30.03.2022 11:34:27</t>
  </si>
  <si>
    <t>30.03.2022 15:06:12</t>
  </si>
  <si>
    <t>L-287 SCOTCH PARK 35-18-L00287_954858877_954858877</t>
  </si>
  <si>
    <t>30.03.2022 11:39:54</t>
  </si>
  <si>
    <t>30.03.2022 14:00:03</t>
  </si>
  <si>
    <t>L-430 35-18-L00430_950430543_950430543</t>
  </si>
  <si>
    <t>30.03.2022 11:41:54</t>
  </si>
  <si>
    <t>30.03.2022 15:16:07</t>
  </si>
  <si>
    <t>ÇANDARLI TR-2 35-30-M00002_955324229_955324229</t>
  </si>
  <si>
    <t>30.03.2022 11:47:53</t>
  </si>
  <si>
    <t>30.03.2022 15:48:46</t>
  </si>
  <si>
    <t>BAŞIBÜYÜK TR-2 45-77-L00217_D_56397875_56397875</t>
  </si>
  <si>
    <t>30.03.2022 11:36:53</t>
  </si>
  <si>
    <t>30.03.2022 14:38:24</t>
  </si>
  <si>
    <t>BAYINDIR İM 35-20-A00001_YANIK KAVAK L04_2313520</t>
  </si>
  <si>
    <t>30.03.2022 11:59:48</t>
  </si>
  <si>
    <t>30.03.2022 12:26:27</t>
  </si>
  <si>
    <t>KARABURUN TR-11 35-21-L00010_953359648_953359648</t>
  </si>
  <si>
    <t>30.03.2022 11:44:11</t>
  </si>
  <si>
    <t>30.03.2022 15:54:47</t>
  </si>
  <si>
    <t>GEDİK TR-5 35-31-L00559_956591511_956591511</t>
  </si>
  <si>
    <t>30.03.2022 11:52:44</t>
  </si>
  <si>
    <t>30.03.2022 18:18:01</t>
  </si>
  <si>
    <t>TR-18 (M-718) 35-30-M00718_955298104_955298104</t>
  </si>
  <si>
    <t>30.03.2022 11:54:44</t>
  </si>
  <si>
    <t>30.03.2022 17:07:22</t>
  </si>
  <si>
    <t>BADINCA TR-5 45-73-M00395_945687071_945687071</t>
  </si>
  <si>
    <t>30.03.2022 12:06:51</t>
  </si>
  <si>
    <t>30.03.2022 13:27:06</t>
  </si>
  <si>
    <t>L-286 35-18-L00286_950452389_950452389</t>
  </si>
  <si>
    <t>30.03.2022 12:08:52</t>
  </si>
  <si>
    <t>30.03.2022 15:49:09</t>
  </si>
  <si>
    <t>30.03.2022 12:12:04</t>
  </si>
  <si>
    <t>30.03.2022 15:16:04</t>
  </si>
  <si>
    <t>DM-3/27 (KÜTÜPHANE) 45-71-M00078_953239276_953239276</t>
  </si>
  <si>
    <t>30.03.2022 12:11:45</t>
  </si>
  <si>
    <t>30.03.2022 12:54:43</t>
  </si>
  <si>
    <t>L-426 ESKİ GARAJ 35-18-L00426_950465185_950465185</t>
  </si>
  <si>
    <t>30.03.2022 12:12:29</t>
  </si>
  <si>
    <t>30.03.2022 18:07:58</t>
  </si>
  <si>
    <t>YONCAKÖY TR-2 35-13-L00073_955251009_955251009</t>
  </si>
  <si>
    <t>30.03.2022 12:08:09</t>
  </si>
  <si>
    <t>30.03.2022 13:47:43</t>
  </si>
  <si>
    <t>K-893 35-04-K00893_99003568_99003568</t>
  </si>
  <si>
    <t>30.03.2022 12:18:32</t>
  </si>
  <si>
    <t>30.03.2022 13:55:24</t>
  </si>
  <si>
    <t>HALİLLER KÖK 35-31-L00228_UMURCALI L09_72238623</t>
  </si>
  <si>
    <t>30.03.2022 12:23:27</t>
  </si>
  <si>
    <t>30.03.2022 15:40:30</t>
  </si>
  <si>
    <t>TR-1-5/3 (HAVUZ TR) 35-20-L00407_HAVUZ TR L01_82668090</t>
  </si>
  <si>
    <t>30.03.2022 12:26:30</t>
  </si>
  <si>
    <t>30.03.2022 17:46:00</t>
  </si>
  <si>
    <t>TR-24 35-22-M00024_955266729_955266729</t>
  </si>
  <si>
    <t>30.03.2022 12:20:51</t>
  </si>
  <si>
    <t>30.03.2022 13:13:09</t>
  </si>
  <si>
    <t>HAMİTLİ TR-1 45-76-L00148_DIREK TIPI TRAFO HUCRESI H01_2093093</t>
  </si>
  <si>
    <t>30.03.2022 12:38:23</t>
  </si>
  <si>
    <t>30.03.2022 16:23:37</t>
  </si>
  <si>
    <t>30.03.2022 12:51:14</t>
  </si>
  <si>
    <t>30.03.2022 17:46:55</t>
  </si>
  <si>
    <t>BAŞARAN TR-5 35-31-L00074_47942904_56370469_56370469</t>
  </si>
  <si>
    <t>30.03.2022 12:51:21</t>
  </si>
  <si>
    <t>30.03.2022 14:59:56</t>
  </si>
  <si>
    <t>HÜSEYİN DAĞLI SULAMA GRUBU 35-29-M00292_A_56373865_56373865</t>
  </si>
  <si>
    <t>30.03.2022 12:54:13</t>
  </si>
  <si>
    <t>30.03.2022 18:18:49</t>
  </si>
  <si>
    <t>KARABURUN TR-1/15 35-21-L00019_953360087_953360087</t>
  </si>
  <si>
    <t>30.03.2022 12:57:45</t>
  </si>
  <si>
    <t>30.03.2022 17:39:53</t>
  </si>
  <si>
    <t>30.03.2022 13:05:16</t>
  </si>
  <si>
    <t>30.03.2022 19:43:18</t>
  </si>
  <si>
    <t>ABDURRAHMAN GÖKTAŞ SULAMA GRUBU 35-29-M00244_DIREK TIPI TRAFO HUCRESI H01_2096046</t>
  </si>
  <si>
    <t>30.03.2022 13:12:14</t>
  </si>
  <si>
    <t>30.03.2022 15:22:39</t>
  </si>
  <si>
    <t>DM-2/9 45-71-M00126_45-71-M00126_2354291</t>
  </si>
  <si>
    <t>30.03.2022 13:18:47</t>
  </si>
  <si>
    <t>30.03.2022 16:15:55</t>
  </si>
  <si>
    <t>DEMİRTAŞ TR-1 45-76-M00165_42793861_56402734_56402734</t>
  </si>
  <si>
    <t>30.03.2022 13:17:56</t>
  </si>
  <si>
    <t>30.03.2022 14:30:33</t>
  </si>
  <si>
    <t>YENİCEKÖY TR-1 45-72-L00184_956483339_956483339</t>
  </si>
  <si>
    <t>30.03.2022 13:26:11</t>
  </si>
  <si>
    <t>30.03.2022 19:10:23</t>
  </si>
  <si>
    <t>PAYAMLI M-1 KÖK 35-25-M00175_95000501914_95000501914</t>
  </si>
  <si>
    <t>30.03.2022 13:29:03</t>
  </si>
  <si>
    <t>30.03.2022 15:08:42</t>
  </si>
  <si>
    <t>FIRINLI TR-2 35-20-L00090_955199242_955199242</t>
  </si>
  <si>
    <t>30.03.2022 13:24:03</t>
  </si>
  <si>
    <t>30.03.2022 14:43:11</t>
  </si>
  <si>
    <t>SELÇUK İM/DM 35-13-A00004_ŞEHİR-1 L03_65986071</t>
  </si>
  <si>
    <t>30.03.2022 13:40:10</t>
  </si>
  <si>
    <t>30.03.2022 13:44:14</t>
  </si>
  <si>
    <t>TR-1-3/7 ARABOYNU 35-20-L00023_955195279_955195279</t>
  </si>
  <si>
    <t>30.03.2022 13:38:51</t>
  </si>
  <si>
    <t>30.03.2022 15:02:08</t>
  </si>
  <si>
    <t>PAMUKYAZI-1 35-26-L00380_956601813_956601813</t>
  </si>
  <si>
    <t>30.03.2022 13:17:21</t>
  </si>
  <si>
    <t>30.03.2022 15:23:44</t>
  </si>
  <si>
    <t>TR-1-3/4 PARK YANI KABİN 35-20-L00020_H hb4_5925600</t>
  </si>
  <si>
    <t>30.03.2022 13:45:09</t>
  </si>
  <si>
    <t>30.03.2022 14:05:29</t>
  </si>
  <si>
    <t>DM-3/10 (BOYAHANE) 45-71-M00104_45-71-M00104_66422373</t>
  </si>
  <si>
    <t>30.03.2022 13:46:18</t>
  </si>
  <si>
    <t>30.03.2022 16:46:11</t>
  </si>
  <si>
    <t>K-1976 35-02-K01976_35-02-K01976_2369051</t>
  </si>
  <si>
    <t>30.03.2022 13:47:28</t>
  </si>
  <si>
    <t>30.03.2022 13:56:35</t>
  </si>
  <si>
    <t>DÜNDARLI TR-1 35-24-M00202_955222593_955222593</t>
  </si>
  <si>
    <t>30.03.2022 13:51:07</t>
  </si>
  <si>
    <t>30.03.2022 15:15:56</t>
  </si>
  <si>
    <t>DM-2/TR-7 35-13-L00488_TR-10 L02_76711325</t>
  </si>
  <si>
    <t>30.03.2022 13:49:49</t>
  </si>
  <si>
    <t>30.03.2022 14:12:01</t>
  </si>
  <si>
    <t>30.03.2022 14:08:26</t>
  </si>
  <si>
    <t>30.03.2022 18:58:03</t>
  </si>
  <si>
    <t>L-47 DENİZKENT SİTESİ 35-14-L00047_956640002_956640002</t>
  </si>
  <si>
    <t>30.03.2022 14:12:17</t>
  </si>
  <si>
    <t>30.03.2022 17:58:04</t>
  </si>
  <si>
    <t>UZUNKÖY TR-3 35-31-L00145_47826851_56352599_56352599</t>
  </si>
  <si>
    <t>30.03.2022 14:16:28</t>
  </si>
  <si>
    <t>30.03.2022 14:40:40</t>
  </si>
  <si>
    <t>L-210 35-18-L00210_950446192_950446192</t>
  </si>
  <si>
    <t>30.03.2022 14:08:31</t>
  </si>
  <si>
    <t>30.03.2022 15:48:47</t>
  </si>
  <si>
    <t>L-10 MEZARLIK YANI 35-14-L00010_D D01_50025156</t>
  </si>
  <si>
    <t>30.03.2022 15:07:25</t>
  </si>
  <si>
    <t>30.03.2022 16:22:14</t>
  </si>
  <si>
    <t>M-1097 GEÇİT 35-03-M01097_M-733 M02_66735576</t>
  </si>
  <si>
    <t>30.03.2022 14:33:27</t>
  </si>
  <si>
    <t>30.03.2022 14:40:44</t>
  </si>
  <si>
    <t>BALIKLIOVA TR-2 35-19-L00272_956672817_956672817</t>
  </si>
  <si>
    <t>30.03.2022 14:32:44</t>
  </si>
  <si>
    <t>30.03.2022 17:25:26</t>
  </si>
  <si>
    <t>MEHMET BOZKURT SULAMA GRUBU 35-29-M00357_A_56396686_56396686</t>
  </si>
  <si>
    <t>30.03.2022 14:43:23</t>
  </si>
  <si>
    <t>30.03.2022 20:32:12</t>
  </si>
  <si>
    <t>SART TR-3 45-78-M00175_45-78-M00175_2355226</t>
  </si>
  <si>
    <t>30.03.2022 14:24:10</t>
  </si>
  <si>
    <t>30.03.2022 16:55:41</t>
  </si>
  <si>
    <t>MORDOĞAN TR-24 35-21-L00210_953365249_953365249</t>
  </si>
  <si>
    <t>30.03.2022 14:48:51</t>
  </si>
  <si>
    <t>30.03.2022 18:43:17</t>
  </si>
  <si>
    <t>L-37 YAT LİMANI 35-14-L00037_E E01_5846747</t>
  </si>
  <si>
    <t>30.03.2022 14:48:24</t>
  </si>
  <si>
    <t>30.03.2022 18:46:22</t>
  </si>
  <si>
    <t>SEYREK TR-7 KÖK 35-28-M00379_HatBaşıAyırıcı_64536197 M04_64536197</t>
  </si>
  <si>
    <t>30.03.2022 14:59:05</t>
  </si>
  <si>
    <t>30.03.2022 18:19:45</t>
  </si>
  <si>
    <t>ÇUKURALTI M-38 35-25-M00079_955268488_955268488</t>
  </si>
  <si>
    <t>30.03.2022 14:57:39</t>
  </si>
  <si>
    <t>30.03.2022 15:43:09</t>
  </si>
  <si>
    <t>KOLDERE TR-6 45-80-M00054_45-80-M00054_72196826</t>
  </si>
  <si>
    <t>30.03.2022 14:58:37</t>
  </si>
  <si>
    <t>30.03.2022 15:34:14</t>
  </si>
  <si>
    <t>M-52 ALAÇATI 35-18-M00052_950465658_950465658</t>
  </si>
  <si>
    <t>30.03.2022 15:01:13</t>
  </si>
  <si>
    <t>30.03.2022 21:22:27</t>
  </si>
  <si>
    <t>AKPINAR GÖKSU MAH. TR-1 45-75-M00077_D_56386992_56386992</t>
  </si>
  <si>
    <t>30.03.2022 15:09:57</t>
  </si>
  <si>
    <t>30.03.2022 16:48:07</t>
  </si>
  <si>
    <t>L-20 DÖRT YOL KAVŞAĞI 35-14-L00020_964733962_964733962</t>
  </si>
  <si>
    <t>30.03.2022 15:12:08</t>
  </si>
  <si>
    <t>30.03.2022 16:50:53</t>
  </si>
  <si>
    <t>M-2385 35-01-M02385_911328892_911328892</t>
  </si>
  <si>
    <t>30.03.2022 15:24:24</t>
  </si>
  <si>
    <t>30.03.2022 15:54:52</t>
  </si>
  <si>
    <t>K-2967 35-02-K02967_35-02-K02967_42303097</t>
  </si>
  <si>
    <t>30.03.2022 15:24:14</t>
  </si>
  <si>
    <t>30.03.2022 16:32:25</t>
  </si>
  <si>
    <t>KÜÇÜKBÖLCEK DM 35-24-M00210_KÜÇÜK BÖLCEK M01_72093073</t>
  </si>
  <si>
    <t>30.03.2022 15:26:38</t>
  </si>
  <si>
    <t>30.03.2022 15:53:27</t>
  </si>
  <si>
    <t>ÖRTÜLÜ TR 1 35-24-M00098_955227385_955227385</t>
  </si>
  <si>
    <t>30.03.2022 15:27:33</t>
  </si>
  <si>
    <t>30.03.2022 18:29:15</t>
  </si>
  <si>
    <t>KÖSEDERE TR-1 35-21-L00124_953359516_953359516</t>
  </si>
  <si>
    <t>30.03.2022 15:40:04</t>
  </si>
  <si>
    <t>30.03.2022 20:28:06</t>
  </si>
  <si>
    <t>30.03.2022 15:27:07</t>
  </si>
  <si>
    <t>30.03.2022 17:31:10</t>
  </si>
  <si>
    <t>30.03.2022 15:43:49</t>
  </si>
  <si>
    <t>30.03.2022 17:14:19</t>
  </si>
  <si>
    <t>DM-5/TR-8 45-72-M00562_956511255_956511255</t>
  </si>
  <si>
    <t>30.03.2022 15:47:03</t>
  </si>
  <si>
    <t>30.03.2022 16:39:03</t>
  </si>
  <si>
    <t>K-4786 35-04-K04786_99559332_99559332</t>
  </si>
  <si>
    <t>30.03.2022 15:55:39</t>
  </si>
  <si>
    <t>30.03.2022 17:49:09</t>
  </si>
  <si>
    <t>YAYLA KÖYÜ TR-1 35-21-L00093_953364647_953364647</t>
  </si>
  <si>
    <t>30.03.2022 15:48:38</t>
  </si>
  <si>
    <t>30.03.2022 22:00:59</t>
  </si>
  <si>
    <t>BAŞARAN TR-2 35-31-L00071_47943276_56398517_56398517</t>
  </si>
  <si>
    <t>30.03.2022 15:55:52</t>
  </si>
  <si>
    <t>30.03.2022 18:22:02</t>
  </si>
  <si>
    <t>TR-39/A 45-77-L00078_A a5b_42438167</t>
  </si>
  <si>
    <t>30.03.2022 16:03:49</t>
  </si>
  <si>
    <t>30.03.2022 20:38:07</t>
  </si>
  <si>
    <t>L-11 PTT ÖNÜ 35-14-L00011_956646180_956646180</t>
  </si>
  <si>
    <t>30.03.2022 16:09:21</t>
  </si>
  <si>
    <t>30.03.2022 20:37:03</t>
  </si>
  <si>
    <t>K-936 35-02-K00936_99475104_99475104</t>
  </si>
  <si>
    <t>30.03.2022 16:15:20</t>
  </si>
  <si>
    <t>30.03.2022 17:19:45</t>
  </si>
  <si>
    <t>ILIPINAR TR-4 35-23-M00084_953108151_953108151</t>
  </si>
  <si>
    <t>30.03.2022 16:19:23</t>
  </si>
  <si>
    <t>30.03.2022 17:11:30</t>
  </si>
  <si>
    <t>DM-3/TR-10 SEFERİHİSAR 35-14-M00331_956653621_956653621</t>
  </si>
  <si>
    <t>30.03.2022 16:06:41</t>
  </si>
  <si>
    <t>30.03.2022 18:54:21</t>
  </si>
  <si>
    <t>DM-14/12 45-71-M00560_965444169_965444169</t>
  </si>
  <si>
    <t>30.03.2022 16:01:18</t>
  </si>
  <si>
    <t>30.03.2022 19:15:14</t>
  </si>
  <si>
    <t>FIRINLI TR-7 35-20-L00094_955198594_955198594</t>
  </si>
  <si>
    <t>30.03.2022 16:18:54</t>
  </si>
  <si>
    <t>30.03.2022 19:02:47</t>
  </si>
  <si>
    <t>DM-2/2 ESKİ KUYUYANI 35-18-L00583_950454721_950454721</t>
  </si>
  <si>
    <t>30.03.2022 16:28:23</t>
  </si>
  <si>
    <t>30.03.2022 19:41:49</t>
  </si>
  <si>
    <t>DM-2/3 ESKİ ANIT YANI 35-18-L00581_950453953_950453953</t>
  </si>
  <si>
    <t>30.03.2022 16:33:16</t>
  </si>
  <si>
    <t>30.03.2022 17:05:20</t>
  </si>
  <si>
    <t>30.03.2022 16:38:00</t>
  </si>
  <si>
    <t>30.03.2022 20:23:34</t>
  </si>
  <si>
    <t>L-10 MEZARLIK YANI 35-14-L00010_50025163_56354713_56354713</t>
  </si>
  <si>
    <t>30.03.2022 16:15:59</t>
  </si>
  <si>
    <t>30.03.2022 19:34:20</t>
  </si>
  <si>
    <t>SARIGÖL DM 45-79-M00069_SELİMİYE FİDERİ M18_2076606</t>
  </si>
  <si>
    <t>30.03.2022 16:44:06</t>
  </si>
  <si>
    <t>30.03.2022 16:47:12</t>
  </si>
  <si>
    <t>DM-3/05 (MURAT GERMEN YANI) 45-71-M00074_45-71-M00074_2356355</t>
  </si>
  <si>
    <t>30.03.2022 16:30:00</t>
  </si>
  <si>
    <t>30.03.2022 17:03:29</t>
  </si>
  <si>
    <t>TR-45 MANZARA CAD. 35-19-M00045_35-19-M00045_2372389</t>
  </si>
  <si>
    <t>30.03.2022 16:55:16</t>
  </si>
  <si>
    <t>30.03.2022 18:57:14</t>
  </si>
  <si>
    <t>DM-3/04 (MURAT GERMEN ÖNÜ) 45-71-M00070_45-71-M00070_2356354</t>
  </si>
  <si>
    <t>30.03.2022 17:00:46</t>
  </si>
  <si>
    <t>30.03.2022 17:36:11</t>
  </si>
  <si>
    <t>KESTANEDERESİ TR-1 45-73-M00229_945689368_945689368</t>
  </si>
  <si>
    <t>30.03.2022 16:56:24</t>
  </si>
  <si>
    <t>30.03.2022 21:59:09</t>
  </si>
  <si>
    <t>MORDOĞAN TR-33 35-21-L00150_953356706_953356706</t>
  </si>
  <si>
    <t>30.03.2022 17:00:28</t>
  </si>
  <si>
    <t>30.03.2022 19:12:08</t>
  </si>
  <si>
    <t>ÇANDARLI TR-6 35-30-M00006_955322855_955322855</t>
  </si>
  <si>
    <t>30.03.2022 17:05:05</t>
  </si>
  <si>
    <t>30.03.2022 21:10:16</t>
  </si>
  <si>
    <t>TR-56 35-15-M00056_950369971_950369971</t>
  </si>
  <si>
    <t>30.03.2022 16:58:57</t>
  </si>
  <si>
    <t>30.03.2022 18:31:57</t>
  </si>
  <si>
    <t>K-2663 35-02-K02663_912743989_912743989</t>
  </si>
  <si>
    <t>30.03.2022 17:09:09</t>
  </si>
  <si>
    <t>30.03.2022 18:24:32</t>
  </si>
  <si>
    <t>30.03.2022 17:11:31</t>
  </si>
  <si>
    <t>30.03.2022 18:56:53</t>
  </si>
  <si>
    <t>30.03.2022 17:13:19</t>
  </si>
  <si>
    <t>30.03.2022 18:35:30</t>
  </si>
  <si>
    <t>K-1397 GÖRECE 35-22-K01397_955262214_955262214</t>
  </si>
  <si>
    <t>30.03.2022 17:12:34</t>
  </si>
  <si>
    <t>30.03.2022 18:13:54</t>
  </si>
  <si>
    <t>TR-7(M-707) 35-30-M00707_B_56363018_56363018</t>
  </si>
  <si>
    <t>30.03.2022 17:19:21</t>
  </si>
  <si>
    <t>30.03.2022 20:25:23</t>
  </si>
  <si>
    <t>UMMANDERESİ TR-2 45-75-M00074_45-75-M00074_2352692</t>
  </si>
  <si>
    <t>30.03.2022 17:15:50</t>
  </si>
  <si>
    <t>30.03.2022 17:43:15</t>
  </si>
  <si>
    <t>K-3160 35-01-K03160_911328433_911328433</t>
  </si>
  <si>
    <t>30.03.2022 17:24:42</t>
  </si>
  <si>
    <t>30.03.2022 18:38:43</t>
  </si>
  <si>
    <t>SELENDİ TR-3 45-81-M00003_TR-30 M05_2321606</t>
  </si>
  <si>
    <t>30.03.2022 17:31:00</t>
  </si>
  <si>
    <t>30.03.2022 18:26:18</t>
  </si>
  <si>
    <t>ZEYTİNOVA TR-1 35-20-L00307_955214635_955214635</t>
  </si>
  <si>
    <t>30.03.2022 17:29:41</t>
  </si>
  <si>
    <t>30.03.2022 18:34:01</t>
  </si>
  <si>
    <t>BAKIR TR-1 45-76-M00052_BAKIR KÖK M01_72211627</t>
  </si>
  <si>
    <t>30.03.2022 17:35:18</t>
  </si>
  <si>
    <t>30.03.2022 17:55:40</t>
  </si>
  <si>
    <t>K-1664 35-04-K01664_99172581_99172581</t>
  </si>
  <si>
    <t>30.03.2022 17:36:51</t>
  </si>
  <si>
    <t>30.03.2022 18:50:55</t>
  </si>
  <si>
    <t>İSTASYONALTI KÖK 45-83-M00131_ARPALIK KÖK-1 M03_2099101</t>
  </si>
  <si>
    <t>30.03.2022 17:40:46</t>
  </si>
  <si>
    <t>30.03.2022 18:21:34</t>
  </si>
  <si>
    <t>KİLLİK TR-12 45-73-M00351_C_56405682_56405682</t>
  </si>
  <si>
    <t>30.03.2022 17:46:50</t>
  </si>
  <si>
    <t>30.03.2022 19:04:31</t>
  </si>
  <si>
    <t>KINIK TR-1 35-24-M00235_955217695_955217695</t>
  </si>
  <si>
    <t>30.03.2022 17:48:58</t>
  </si>
  <si>
    <t>30.03.2022 19:52:54</t>
  </si>
  <si>
    <t>K-2997 35-03-K02997_912839340_912839340</t>
  </si>
  <si>
    <t>30.03.2022 17:57:42</t>
  </si>
  <si>
    <t>30.03.2022 19:40:26</t>
  </si>
  <si>
    <t>HACIHALİLLER TR-1 KÖK 45-71-M00066_TARIMSAL SULAMA M03_72238376</t>
  </si>
  <si>
    <t>30.03.2022 17:08:38</t>
  </si>
  <si>
    <t>30.03.2022 21:02:28</t>
  </si>
  <si>
    <t>L-296 35-18-L00296_9337519 d6_5957308</t>
  </si>
  <si>
    <t>30.03.2022 18:04:38</t>
  </si>
  <si>
    <t>30.03.2022 20:50:20</t>
  </si>
  <si>
    <t>K-3920 35-08-K03920_913524619_913524619</t>
  </si>
  <si>
    <t>30.03.2022 18:25:37</t>
  </si>
  <si>
    <t>30.03.2022 20:24:51</t>
  </si>
  <si>
    <t>K-843 35-03-K00843_910633460_910633460</t>
  </si>
  <si>
    <t>30.03.2022 18:29:39</t>
  </si>
  <si>
    <t>30.03.2022 20:44:58</t>
  </si>
  <si>
    <t>ARPALIK KÖK 45-83-M00137_MADEN M05_2096502</t>
  </si>
  <si>
    <t>30.03.2022 18:31:34</t>
  </si>
  <si>
    <t>30.03.2022 20:07:09</t>
  </si>
  <si>
    <t>YENİ FOÇA TR-27 35-23-M00027_42096243 d5b_42106632</t>
  </si>
  <si>
    <t>30.03.2022 18:42:13</t>
  </si>
  <si>
    <t>30.03.2022 20:20:50</t>
  </si>
  <si>
    <t>BERGAMA İM-2 35-16-A00002_KÖYLER(ÇAMKÖY) L12_2055212</t>
  </si>
  <si>
    <t>30.03.2022 18:43:28</t>
  </si>
  <si>
    <t>30.03.2022 19:36:39</t>
  </si>
  <si>
    <t>M-1815 KISIK DM-2 35-22-M00096_TR-17 M05_72100785</t>
  </si>
  <si>
    <t>30.03.2022 18:58:18</t>
  </si>
  <si>
    <t>30.03.2022 19:37:34</t>
  </si>
  <si>
    <t>L-332 SERKANKENT 35-18-L00332_950437027_950437027</t>
  </si>
  <si>
    <t>30.03.2022 19:04:02</t>
  </si>
  <si>
    <t>30.03.2022 22:32:34</t>
  </si>
  <si>
    <t>M-891 35-02-M00891_M-1657 M05_2034653</t>
  </si>
  <si>
    <t>30.03.2022 18:36:02</t>
  </si>
  <si>
    <t>30.03.2022 19:58:06</t>
  </si>
  <si>
    <t>TR-261 (KEKLİKTEPE) 35-19-M00261_95001180201_95001180201</t>
  </si>
  <si>
    <t>30.03.2022 19:17:10</t>
  </si>
  <si>
    <t>30.03.2022 20:39:50</t>
  </si>
  <si>
    <t>GÜLKENT TR-4 35-30-M00227_948263634_948263634</t>
  </si>
  <si>
    <t>30.03.2022 19:39:09</t>
  </si>
  <si>
    <t>31.03.2022 02:43:01</t>
  </si>
  <si>
    <t>30.03.2022 19:38:07</t>
  </si>
  <si>
    <t>31.03.2022 00:07:57</t>
  </si>
  <si>
    <t>ALAŞEHİR TR-87 45-73-M00087_B_56404021_56404021</t>
  </si>
  <si>
    <t>30.03.2022 19:59:46</t>
  </si>
  <si>
    <t>30.03.2022 21:09:44</t>
  </si>
  <si>
    <t>SOMA TR-31 45-82-M00031_945523790_945523790</t>
  </si>
  <si>
    <t>30.03.2022 20:11:26</t>
  </si>
  <si>
    <t>30.03.2022 21:12:55</t>
  </si>
  <si>
    <t>ÇAMYAYLA TR-1 45-81-M00181_945631676_945631676</t>
  </si>
  <si>
    <t>30.03.2022 20:33:47</t>
  </si>
  <si>
    <t>30.03.2022 22:02:58</t>
  </si>
  <si>
    <t>TR-22 (DM-7/TR-23) 35-19-L00022_956672805_956672805</t>
  </si>
  <si>
    <t>30.03.2022 22:18:42</t>
  </si>
  <si>
    <t>30.03.2022 23:30:21</t>
  </si>
  <si>
    <t>SEYREK TR-7 KÖK 35-28-M00379_D D04_79673310</t>
  </si>
  <si>
    <t>30.03.2022 23:52:30</t>
  </si>
  <si>
    <t>31.03.2022 00:23:15</t>
  </si>
  <si>
    <t>K-4169 35-09-K04169_K-2341 K01_45406627</t>
  </si>
  <si>
    <t>31.03.2022 18:38:40</t>
  </si>
  <si>
    <t>31.03.2022 18:54:53</t>
  </si>
  <si>
    <t>K-1395 35-08-K01395_911894421_911894421</t>
  </si>
  <si>
    <t>31.03.2022 09:30:05</t>
  </si>
  <si>
    <t>31.03.2022 10:11:35</t>
  </si>
  <si>
    <t>TİRE DM-2 35-29-M00002_DM2/17 M08_2060767</t>
  </si>
  <si>
    <t>31.03.2022 12:19:30</t>
  </si>
  <si>
    <t>31.03.2022 12:38:40</t>
  </si>
  <si>
    <t>BADEMLER TR-6 35-19-L00296_956682103_956682103</t>
  </si>
  <si>
    <t>31.03.2022 19:07:10</t>
  </si>
  <si>
    <t>31.03.2022 20:10:39</t>
  </si>
  <si>
    <t>BALIKLIOVA TR-4 35-19-L00274__72374221_72374221</t>
  </si>
  <si>
    <t>31.03.2022 13:13:09</t>
  </si>
  <si>
    <t>31.03.2022 14:37:40</t>
  </si>
  <si>
    <t>31.03.2022 22:34:23</t>
  </si>
  <si>
    <t>31.03.2022 23:48:26</t>
  </si>
  <si>
    <t>TR-150 35-15-M00150_35-15-M00150_66882162</t>
  </si>
  <si>
    <t>31.03.2022 10:37:54</t>
  </si>
  <si>
    <t>31.03.2022 11:17:15</t>
  </si>
  <si>
    <t>K-162 35-01-K00162_910571903_910571903</t>
  </si>
  <si>
    <t>31.03.2022 10:56:52</t>
  </si>
  <si>
    <t>31.03.2022 15:58:01</t>
  </si>
  <si>
    <t>BELEVİ İM 35-13-A00002_BELEVİ ŞEHİR-2 L04_2064130</t>
  </si>
  <si>
    <t>31.03.2022 20:11:37</t>
  </si>
  <si>
    <t>31.03.2022 21:05:10</t>
  </si>
  <si>
    <t>K-2807 35-01-K02807_911184970_911184970</t>
  </si>
  <si>
    <t>31.03.2022 09:27:00</t>
  </si>
  <si>
    <t>31.03.2022 10:07:53</t>
  </si>
  <si>
    <t>DAYIOĞLU TR-3 45-72-L00341_B_56394370_56394370</t>
  </si>
  <si>
    <t>31.03.2022 15:02:17</t>
  </si>
  <si>
    <t>31.03.2022 16:18:56</t>
  </si>
  <si>
    <t>K-3814 35-02-K03814_C_56364524_56364524</t>
  </si>
  <si>
    <t>31.03.2022 18:29:15</t>
  </si>
  <si>
    <t>31.03.2022 19:44:08</t>
  </si>
  <si>
    <t>POYRAZDAMLARI TR-11 45-78-M00576_HatBaşıAyırıcı_53139443 M05_53139443</t>
  </si>
  <si>
    <t>31.03.2022 08:35:23</t>
  </si>
  <si>
    <t>31.03.2022 10:18:33</t>
  </si>
  <si>
    <t>M-2015 35-01-M02015_910374407_910374407</t>
  </si>
  <si>
    <t>31.03.2022 10:12:13</t>
  </si>
  <si>
    <t>31.03.2022 12:26:06</t>
  </si>
  <si>
    <t>ÇAYBAŞI DM-1/19 35-26-M00182_956603038_956603038</t>
  </si>
  <si>
    <t>31.03.2022 16:53:29</t>
  </si>
  <si>
    <t>31.03.2022 20:09:47</t>
  </si>
  <si>
    <t>DM-21/03(CUMDURİYET MAH. MUHT.) 45-71-M00469_C_56397188_56397188</t>
  </si>
  <si>
    <t>31.03.2022 13:07:24</t>
  </si>
  <si>
    <t>31.03.2022 14:29:41</t>
  </si>
  <si>
    <t>AKHİSAR İM 45-72-A00001_TR-A L08_2058441</t>
  </si>
  <si>
    <t>31.03.2022 09:30:00</t>
  </si>
  <si>
    <t>31.03.2022 09:50:00</t>
  </si>
  <si>
    <t>31.03.2022 13:08:05</t>
  </si>
  <si>
    <t>31.03.2022 15:25:35</t>
  </si>
  <si>
    <t>DM-3/27 (KÜTÜPHANE) 45-71-M00078_953239274_953239274</t>
  </si>
  <si>
    <t>31.03.2022 14:14:32</t>
  </si>
  <si>
    <t>31.03.2022 19:06:39</t>
  </si>
  <si>
    <t>L-426 ESKİ GARAJ 35-18-L00426_950448240_950448240</t>
  </si>
  <si>
    <t>31.03.2022 09:00:51</t>
  </si>
  <si>
    <t>31.03.2022 13:53:28</t>
  </si>
  <si>
    <t>SELİMŞAHLAR TR-2 45-71-M00137_TOKİ M03_2080336</t>
  </si>
  <si>
    <t>31.03.2022 22:26:57</t>
  </si>
  <si>
    <t>31.03.2022 23:50:35</t>
  </si>
  <si>
    <t>K-193 35-03-K00193_TRAFO K03_41914842</t>
  </si>
  <si>
    <t>31.03.2022 17:51:27</t>
  </si>
  <si>
    <t>31.03.2022 17:57:00</t>
  </si>
  <si>
    <t>K-3109 35-04-K03109_99002325_99002325</t>
  </si>
  <si>
    <t>31.03.2022 14:20:24</t>
  </si>
  <si>
    <t>31.03.2022 15:38:12</t>
  </si>
  <si>
    <t>31.03.2022 00:51:03</t>
  </si>
  <si>
    <t>31.03.2022 02:36:38</t>
  </si>
  <si>
    <t>TR-75 45-78-M00075_953264346_953264346</t>
  </si>
  <si>
    <t>31.03.2022 11:16:57</t>
  </si>
  <si>
    <t>31.03.2022 11:52:18</t>
  </si>
  <si>
    <t>ULUDERBENT DM 45-73-M00491_ULUDERBENT ŞEHİR-2 M04_66856613</t>
  </si>
  <si>
    <t>31.03.2022 21:33:08</t>
  </si>
  <si>
    <t>31.03.2022 23:11:36</t>
  </si>
  <si>
    <t>TEKELER MAH. TR 1 45-74-M00182_945579572_945579572</t>
  </si>
  <si>
    <t>31.03.2022 21:09:06</t>
  </si>
  <si>
    <t>31.03.2022 22:08:11</t>
  </si>
  <si>
    <t>OTOKENT İM 35-08-A00004_TR-1 K07_2052223</t>
  </si>
  <si>
    <t>31.03.2022 14:02:01</t>
  </si>
  <si>
    <t>31.03.2022 14:07:10</t>
  </si>
  <si>
    <t>K-687 35-01-K00687_912060891_912060891</t>
  </si>
  <si>
    <t>31.03.2022 20:12:57</t>
  </si>
  <si>
    <t>31.03.2022 20:43:28</t>
  </si>
  <si>
    <t>ÇİLE TR-2 35-22-M00238_35-22-M00238_2354034</t>
  </si>
  <si>
    <t>31.03.2022 09:02:00</t>
  </si>
  <si>
    <t>31.03.2022 09:19:57</t>
  </si>
  <si>
    <t>TR-49 35-15-M00049_950402667_950402667</t>
  </si>
  <si>
    <t>31.03.2022 12:11:53</t>
  </si>
  <si>
    <t>31.03.2022 17:08:35</t>
  </si>
  <si>
    <t>31.03.2022 10:09:53</t>
  </si>
  <si>
    <t>31.03.2022 11:00:20</t>
  </si>
  <si>
    <t>DELEMENLER KÖK 45-73-M00490_HACIALİLER M03_2081976</t>
  </si>
  <si>
    <t>31.03.2022 14:52:07</t>
  </si>
  <si>
    <t>31.03.2022 15:46:14</t>
  </si>
  <si>
    <t>YENİ BAĞARASI TR-4 35-23-M00210_35-23-M00210_2362392</t>
  </si>
  <si>
    <t>31.03.2022 09:49:08</t>
  </si>
  <si>
    <t>31.03.2022 17:30:19</t>
  </si>
  <si>
    <t>K-2324 35-01-K02324_35-01-K02324_2348889</t>
  </si>
  <si>
    <t>31.03.2022 19:41:43</t>
  </si>
  <si>
    <t>31.03.2022 20:17:16</t>
  </si>
  <si>
    <t>M-1205 35-10-M01205_912994480_912994480</t>
  </si>
  <si>
    <t>31.03.2022 11:16:35</t>
  </si>
  <si>
    <t>31.03.2022 12:10:26</t>
  </si>
  <si>
    <t>M-2609 35-08-M02609_95000648708_95000648708</t>
  </si>
  <si>
    <t>31.03.2022 14:34:24</t>
  </si>
  <si>
    <t>31.03.2022 17:13:34</t>
  </si>
  <si>
    <t>31.03.2022 12:03:17</t>
  </si>
  <si>
    <t>31.03.2022 12:40:45</t>
  </si>
  <si>
    <t>DM-2/TR-25 35-26-M01353_DM-2/TR-20 M01_53068446</t>
  </si>
  <si>
    <t>31.03.2022 10:43:09</t>
  </si>
  <si>
    <t>31.03.2022 11:50:11</t>
  </si>
  <si>
    <t>DM-8/10 45-71-M00287_DİREK TİPİ ÇIKIŞLAR M05_2075155</t>
  </si>
  <si>
    <t>31.03.2022 18:52:57</t>
  </si>
  <si>
    <t>31.03.2022 19:35:44</t>
  </si>
  <si>
    <t>ASARLIK TR-13 35-28-M00180_11182072_56364758_56364758</t>
  </si>
  <si>
    <t>31.03.2022 17:40:30</t>
  </si>
  <si>
    <t>31.03.2022 18:46:44</t>
  </si>
  <si>
    <t>EBSO TM 35-09-A00001_EBSO-9 K33_2312288</t>
  </si>
  <si>
    <t>31.03.2022 16:21:00</t>
  </si>
  <si>
    <t>31.03.2022 18:34:17</t>
  </si>
  <si>
    <t>TİRE İM-DM-1 35-29-A00001_DM-1/51 M17_2312219</t>
  </si>
  <si>
    <t>31.03.2022 12:30:20</t>
  </si>
  <si>
    <t>31.03.2022 12:35:00</t>
  </si>
  <si>
    <t>KARABURUN BOZKÖY 35-21-L00053_C_56358259_56358259</t>
  </si>
  <si>
    <t>31.03.2022 23:24:28</t>
  </si>
  <si>
    <t>01.04.2022 02:01:31</t>
  </si>
  <si>
    <t>L-264 ŞİFNE CAD. SONU 35-18-L00264_950450538_950450538</t>
  </si>
  <si>
    <t>31.03.2022 16:30:58</t>
  </si>
  <si>
    <t>31.03.2022 19:51:36</t>
  </si>
  <si>
    <t>31.03.2022 10:54:10</t>
  </si>
  <si>
    <t>31.03.2022 15:01:52</t>
  </si>
  <si>
    <t>ARAPBAŞI TR-1 35-20-L00082_955203622_955203622</t>
  </si>
  <si>
    <t>31.03.2022 18:39:06</t>
  </si>
  <si>
    <t>31.03.2022 20:01:34</t>
  </si>
  <si>
    <t>K-3499 35-03-K03499__79390435_79390435</t>
  </si>
  <si>
    <t>31.03.2022 09:26:10</t>
  </si>
  <si>
    <t>31.03.2022 17:27:08</t>
  </si>
  <si>
    <t>BAĞARASI TR-1 35-23-M00170_35-23-M00170_59847239</t>
  </si>
  <si>
    <t>31.03.2022 08:50:52</t>
  </si>
  <si>
    <t>31.03.2022 17:22:55</t>
  </si>
  <si>
    <t>TR-104 ZEYTİNALANI 35-19-L00104_956672559_956672559</t>
  </si>
  <si>
    <t>31.03.2022 15:12:18</t>
  </si>
  <si>
    <t>31.03.2022 18:19:11</t>
  </si>
  <si>
    <t>SUBAŞI İM 35-26-A00002_PAMUKYAZI L04_2304030</t>
  </si>
  <si>
    <t>31.03.2022 13:58:00</t>
  </si>
  <si>
    <t>31.03.2022 14:46:58</t>
  </si>
  <si>
    <t>L-72 35-14-L00072_35-14-L00072_2376791</t>
  </si>
  <si>
    <t>31.03.2022 09:32:00</t>
  </si>
  <si>
    <t>31.03.2022 13:44:00</t>
  </si>
  <si>
    <t>31.03.2022 09:22:09</t>
  </si>
  <si>
    <t>31.03.2022 17:26:52</t>
  </si>
  <si>
    <t>BAHÇECİK KÖYÜ TR-1 45-84-L00017_955183393_955183393</t>
  </si>
  <si>
    <t>31.03.2022 10:22:21</t>
  </si>
  <si>
    <t>31.03.2022 11:44:27</t>
  </si>
  <si>
    <t>KÖSELER TR-1 35-24-M00100_955225564_955225564</t>
  </si>
  <si>
    <t>31.03.2022 21:22:52</t>
  </si>
  <si>
    <t>31.03.2022 23:40:29</t>
  </si>
  <si>
    <t>YELKİ TR-11 35-10-L00011_35-10-L00011_48439098</t>
  </si>
  <si>
    <t>31.03.2022 14:00:49</t>
  </si>
  <si>
    <t>31.03.2022 17:53:46</t>
  </si>
  <si>
    <t>SALİHLER TR-1 35-30-L00144_35-30-L00144_2356914</t>
  </si>
  <si>
    <t>31.03.2022 09:14:11</t>
  </si>
  <si>
    <t>31.03.2022 17:18:10</t>
  </si>
  <si>
    <t>L-84/1 35-18-L00533_10745295 TD7_5813665</t>
  </si>
  <si>
    <t>31.03.2022 09:06:25</t>
  </si>
  <si>
    <t>31.03.2022 14:58:54</t>
  </si>
  <si>
    <t>KIZILÇUKUR TR-4 45-79-M00476_945573374_945573374</t>
  </si>
  <si>
    <t>31.03.2022 15:36:04</t>
  </si>
  <si>
    <t>31.03.2022 17:40:01</t>
  </si>
  <si>
    <t>TR-2/124 45-83-M00667_955145203_955145203</t>
  </si>
  <si>
    <t>31.03.2022 16:26:56</t>
  </si>
  <si>
    <t>31.03.2022 16:52:13</t>
  </si>
  <si>
    <t>L-112 OVACIK 35-18-L00112_957832050_957832050</t>
  </si>
  <si>
    <t>31.03.2022 15:07:23</t>
  </si>
  <si>
    <t>31.03.2022 15:48:02</t>
  </si>
  <si>
    <t>DM-21/08-C 45-71-M00584_45-71-M00584_2358479</t>
  </si>
  <si>
    <t>31.03.2022 09:51:43</t>
  </si>
  <si>
    <t>31.03.2022 16:56:37</t>
  </si>
  <si>
    <t>K-2324 35-01-K02324_911443052_911443052</t>
  </si>
  <si>
    <t>31.03.2022 08:51:15</t>
  </si>
  <si>
    <t>31.03.2022 10:49:30</t>
  </si>
  <si>
    <t>SALİHLİ TM 45-78-A00004_SALİHLİ-2 M06_2310851</t>
  </si>
  <si>
    <t>31.03.2022 20:35:37</t>
  </si>
  <si>
    <t>31.03.2022 20:49:00</t>
  </si>
  <si>
    <t>PANAZTEPE DM 35-28-M00732_MALTEPE M03_2055987</t>
  </si>
  <si>
    <t>31.03.2022 08:42:38</t>
  </si>
  <si>
    <t>31.03.2022 09:11:19</t>
  </si>
  <si>
    <t>ÜRKMEZ DM-4 (ÜRKMEZ M-21) 35-25-M00155_956644629_956644629</t>
  </si>
  <si>
    <t>31.03.2022 19:07:36</t>
  </si>
  <si>
    <t>MÜTEVELLİ TR-2 45-80-M00101_45-80-M00101_2376559</t>
  </si>
  <si>
    <t>31.03.2022 07:01:04</t>
  </si>
  <si>
    <t>31.03.2022 07:52:20</t>
  </si>
  <si>
    <t>YAYLA KÖYÜ TR-1 35-21-L00093_953361417_953361417</t>
  </si>
  <si>
    <t>31.03.2022 10:54:31</t>
  </si>
  <si>
    <t>31.03.2022 18:34:28</t>
  </si>
  <si>
    <t>31.03.2022 08:52:33</t>
  </si>
  <si>
    <t>31.03.2022 10:12:54</t>
  </si>
  <si>
    <t>K-1710 35-02-K01710_910087757_910087757</t>
  </si>
  <si>
    <t>31.03.2022 09:10:59</t>
  </si>
  <si>
    <t>31.03.2022 10:53:14</t>
  </si>
  <si>
    <t>GÖLMARMARA TR-15 45-85-L00015_45-85-L00015_72105333</t>
  </si>
  <si>
    <t>31.03.2022 13:52:58</t>
  </si>
  <si>
    <t>31.03.2022 14:46:13</t>
  </si>
  <si>
    <t>ÇAMÖNÜ TR-9 35-22-M00174_A_56353740_56353740</t>
  </si>
  <si>
    <t>31.03.2022 09:53:15</t>
  </si>
  <si>
    <t>31.03.2022 10:15:50</t>
  </si>
  <si>
    <t>K-1086 35-01-K01086_910430409_910430409</t>
  </si>
  <si>
    <t>31.03.2022 10:06:37</t>
  </si>
  <si>
    <t>31.03.2022 13:03:33</t>
  </si>
  <si>
    <t>31.03.2022 12:51:10</t>
  </si>
  <si>
    <t>31.03.2022 13:19:50</t>
  </si>
  <si>
    <t>SUBAŞI TR-1 45-73-M00808_DIREK TIPI TRAFO HUCRESI H01_2096723</t>
  </si>
  <si>
    <t>31.03.2022 14:10:18</t>
  </si>
  <si>
    <t>31.03.2022 15:53:32</t>
  </si>
  <si>
    <t>M-535 (DM-6/6) 35-17-M00535_950302298_950302298</t>
  </si>
  <si>
    <t>31.03.2022 20:02:00</t>
  </si>
  <si>
    <t>31.03.2022 20:54:58</t>
  </si>
  <si>
    <t>TR-61 35-22-M00825_955288330_955288330</t>
  </si>
  <si>
    <t>31.03.2022 15:25:36</t>
  </si>
  <si>
    <t>31.03.2022 17:38:02</t>
  </si>
  <si>
    <t>L-47 DENİZKENT SİTESİ 35-14-L00047_956639906_956639906</t>
  </si>
  <si>
    <t>31.03.2022 09:28:02</t>
  </si>
  <si>
    <t>31.03.2022 17:25:50</t>
  </si>
  <si>
    <t>M-575Ö 35-02-M00575Ö_ M03_2306630</t>
  </si>
  <si>
    <t>31.03.2022 12:04:11</t>
  </si>
  <si>
    <t>31.03.2022 14:49:33</t>
  </si>
  <si>
    <t>ÇAMLIK KÖYÜ TR-3 35-13-L00083_95000540039_95000540039</t>
  </si>
  <si>
    <t>31.03.2022 20:39:24</t>
  </si>
  <si>
    <t>01.04.2022 02:25:28</t>
  </si>
  <si>
    <t>M-2716 35-04-M02716_A A1_79005145</t>
  </si>
  <si>
    <t>31.03.2022 16:49:42</t>
  </si>
  <si>
    <t>31.03.2022 18:25:45</t>
  </si>
  <si>
    <t>BAĞLICA TR-2 45-79-M00285_945566834_945566834</t>
  </si>
  <si>
    <t>31.03.2022 10:49:06</t>
  </si>
  <si>
    <t>31.03.2022 12:14:32</t>
  </si>
  <si>
    <t>K-2984 35-03-K02984_910733489_910733489</t>
  </si>
  <si>
    <t>31.03.2022 08:50:58</t>
  </si>
  <si>
    <t>31.03.2022 16:42:49</t>
  </si>
  <si>
    <t>PAYAMLI TR-1 35-10-L00056_98022138_98022138</t>
  </si>
  <si>
    <t>31.03.2022 22:08:56</t>
  </si>
  <si>
    <t>01.04.2022 00:11:25</t>
  </si>
  <si>
    <t>K-3124 LAKA TR-1 35-02-K03124_DIREK TIPI TRAFO HUCRESI H01_2064595</t>
  </si>
  <si>
    <t>31.03.2022 09:06:47</t>
  </si>
  <si>
    <t>31.03.2022 10:36:38</t>
  </si>
  <si>
    <t>HACIHALİLLER SULAMA TR-1 45-71-M01801_DIREK TIPI TRAFO HUCRESI H01_2082455</t>
  </si>
  <si>
    <t>31.03.2022 17:51:35</t>
  </si>
  <si>
    <t>31.03.2022 19:24:42</t>
  </si>
  <si>
    <t>M-456 35-17-M00456_950312819_950312819</t>
  </si>
  <si>
    <t>31.03.2022 19:42:49</t>
  </si>
  <si>
    <t>31.03.2022 21:31:39</t>
  </si>
  <si>
    <t>URGANLI TR-1 KÖK 45-83-M00129_955162421_955162421</t>
  </si>
  <si>
    <t>31.03.2022 09:29:43</t>
  </si>
  <si>
    <t>31.03.2022 12:31:43</t>
  </si>
  <si>
    <t>DM-18/03 45-71-M00258_45-71-M00258_2369313</t>
  </si>
  <si>
    <t>31.03.2022 13:01:02</t>
  </si>
  <si>
    <t>31.03.2022 17:12:42</t>
  </si>
  <si>
    <t>BAĞARASI TR-15 35-23-M00362_C_79385496_79385496</t>
  </si>
  <si>
    <t>31.03.2022 19:11:06</t>
  </si>
  <si>
    <t>31.03.2022 20:00:43</t>
  </si>
  <si>
    <t>TEPECİK KÖYÜ TR-2 45-71-M01287_44415723_56387787_56387787</t>
  </si>
  <si>
    <t>31.03.2022 19:55:34</t>
  </si>
  <si>
    <t>31.03.2022 22:46:54</t>
  </si>
  <si>
    <t>PANAZTEPE DM 35-28-M00732_MALTEPE M03_2315519</t>
  </si>
  <si>
    <t>31.03.2022 08:41:31</t>
  </si>
  <si>
    <t>31.03.2022 09:09:00</t>
  </si>
  <si>
    <t>L-296 35-18-L00296_950447896_950447896</t>
  </si>
  <si>
    <t>31.03.2022 13:35:38</t>
  </si>
  <si>
    <t>31.03.2022 18:08:16</t>
  </si>
  <si>
    <t>L-296 35-18-L00296_950464587_950464587</t>
  </si>
  <si>
    <t>31.03.2022 20:48:11</t>
  </si>
  <si>
    <t>31.03.2022 22:33:56</t>
  </si>
  <si>
    <t>KARABURUN TR-15 35-21-L00013_95000605053_95000605053</t>
  </si>
  <si>
    <t>31.03.2022 13:57:05</t>
  </si>
  <si>
    <t>31.03.2022 17:23:25</t>
  </si>
  <si>
    <t>SUBAŞI-3 35-26-L00330_35-26-L00330_2349963</t>
  </si>
  <si>
    <t>31.03.2022 09:30:36</t>
  </si>
  <si>
    <t>31.03.2022 16:44:36</t>
  </si>
  <si>
    <t>DÜBEKALAN TR-1 45-72-M00196_B_56407660_56407660</t>
  </si>
  <si>
    <t>31.03.2022 14:04:17</t>
  </si>
  <si>
    <t>31.03.2022 17:36:38</t>
  </si>
  <si>
    <t>ATATÜRK MAH TR-3 35-27-L00108_35-27-L00108_2360048</t>
  </si>
  <si>
    <t>31.03.2022 12:21:04</t>
  </si>
  <si>
    <t>31.03.2022 14:47:53</t>
  </si>
  <si>
    <t>BAĞARASI TR-10 KÖK 35-23-M00179_YENİBAĞARASI M05_72143180</t>
  </si>
  <si>
    <t>31.03.2022 13:15:28</t>
  </si>
  <si>
    <t>31.03.2022 14:33:36</t>
  </si>
  <si>
    <t>ALAŞEHİR TR-49 45-73-M00049_945674435_945674435</t>
  </si>
  <si>
    <t>31.03.2022 09:58:03</t>
  </si>
  <si>
    <t>31.03.2022 11:41:35</t>
  </si>
  <si>
    <t>L-310 35-18-L00310_950460372_950460372</t>
  </si>
  <si>
    <t>31.03.2022 11:38:17</t>
  </si>
  <si>
    <t>31.03.2022 17:41:16</t>
  </si>
  <si>
    <t>K-1142 35-01-K01142_911368746_911368746</t>
  </si>
  <si>
    <t>31.03.2022 09:03:31</t>
  </si>
  <si>
    <t>31.03.2022 15:05:55</t>
  </si>
  <si>
    <t>31.03.2022 09:19:00</t>
  </si>
  <si>
    <t>31.03.2022 17:42:27</t>
  </si>
  <si>
    <t>L-470 KÖK 35-18-L00470_C_56357367_56357367</t>
  </si>
  <si>
    <t>31.03.2022 16:14:04</t>
  </si>
  <si>
    <t>31.03.2022 17:13:10</t>
  </si>
  <si>
    <t>31.03.2022 09:04:00</t>
  </si>
  <si>
    <t>31.03.2022 17:29:50</t>
  </si>
  <si>
    <t>URLA İM 35-19-A00001_İSKELE ATATÜRK L10_2048616</t>
  </si>
  <si>
    <t>31.03.2022 19:28:55</t>
  </si>
  <si>
    <t>31.03.2022 19:36:42</t>
  </si>
  <si>
    <t>GEDİK KATRANDERE TR-2 35-31-L00133_DIREK TIPI TRAFO HUCRESI H01_2050103</t>
  </si>
  <si>
    <t>31.03.2022 14:22:06</t>
  </si>
  <si>
    <t>31.03.2022 14:44:11</t>
  </si>
  <si>
    <t>TR-138 35-19-L00138_35-19-L00138_2361786</t>
  </si>
  <si>
    <t>31.03.2022 22:28:34</t>
  </si>
  <si>
    <t>31.03.2022 23:41:41</t>
  </si>
  <si>
    <t>K-3267 35-08-K03267_F_56382843_56382843</t>
  </si>
  <si>
    <t>31.03.2022 11:23:45</t>
  </si>
  <si>
    <t>31.03.2022 11:33:36</t>
  </si>
  <si>
    <t>ÇAMÖNÜ TR-10 35-22-M00171_DIREK TIPI TRAFO HUCRESI H01_2035394</t>
  </si>
  <si>
    <t>31.03.2022 21:10:13</t>
  </si>
  <si>
    <t>31.03.2022 22:38:26</t>
  </si>
  <si>
    <t>AMBARSEKİ KÖYÜ TR-1 35-21-L00105_35-21-L00105_2349245</t>
  </si>
  <si>
    <t>31.03.2022 23:12:16</t>
  </si>
  <si>
    <t>31.03.2022 23:54:20</t>
  </si>
  <si>
    <t>GÜNEŞLİ KÖK 45-75-M00056_KÖSELER - ULGAR M01_67577840</t>
  </si>
  <si>
    <t>31.03.2022 08:33:28</t>
  </si>
  <si>
    <t>31.03.2022 08:33:58</t>
  </si>
  <si>
    <t>UZUNDERE TM 35-01-A00013_İKİZTEPE M10_2304407</t>
  </si>
  <si>
    <t>31.03.2022 14:02:21</t>
  </si>
  <si>
    <t>31.03.2022 16:27:15</t>
  </si>
  <si>
    <t>YEŞİLKÖY TR-1 45-86-M00106_A_56392862_56392862</t>
  </si>
  <si>
    <t>31.03.2022 18:23:48</t>
  </si>
  <si>
    <t>31.03.2022 19:12:49</t>
  </si>
  <si>
    <t>SUDELİĞİ KÖK 45-72-L00111_HatBaşıAyırıcı_53139806 L01_53139806</t>
  </si>
  <si>
    <t>31.03.2022 08:57:18</t>
  </si>
  <si>
    <t>31.03.2022 16:44:19</t>
  </si>
  <si>
    <t>TR-294 NÜKET CİHANER 35-19-M00475_8244860_56372155_56372155</t>
  </si>
  <si>
    <t>31.03.2022 09:40:01</t>
  </si>
  <si>
    <t>31.03.2022 11:13:03</t>
  </si>
  <si>
    <t>K-4060 35-08-K04060_913576838_913576838</t>
  </si>
  <si>
    <t>31.03.2022 11:46:15</t>
  </si>
  <si>
    <t>31.03.2022 17:19:59</t>
  </si>
  <si>
    <t>UĞURLU KÖK 45-86-M00045_KAVAKYERİ YEŞİLKÖY M03_72226022</t>
  </si>
  <si>
    <t>31.03.2022 09:58:52</t>
  </si>
  <si>
    <t>31.03.2022 17:17:00</t>
  </si>
  <si>
    <t>GÖLMARMARA İM 45-85-A00001_TİYENLİ M10_2305895</t>
  </si>
  <si>
    <t>31.03.2022 09:13:56</t>
  </si>
  <si>
    <t>31.03.2022 17:22:00</t>
  </si>
  <si>
    <t>K-2779 35-02-K02779_913380753_913380753</t>
  </si>
  <si>
    <t>31.03.2022 13:12:45</t>
  </si>
  <si>
    <t>31.03.2022 20:12:18</t>
  </si>
  <si>
    <t>DM-13/21 (HAKİ BABA) 45-71-M00339_B_60985042_60985042</t>
  </si>
  <si>
    <t>31.03.2022 14:36:51</t>
  </si>
  <si>
    <t>31.03.2022 17:37:40</t>
  </si>
  <si>
    <t>TR-71 ÖZYURT 35-19-L00071_956669331_956669331</t>
  </si>
  <si>
    <t>31.03.2022 22:39:36</t>
  </si>
  <si>
    <t>31.03.2022 23:39:55</t>
  </si>
  <si>
    <t>HALİLBEYLİ DM 35-27-M00620_HALİLBEYLİ-2 M08_2306331</t>
  </si>
  <si>
    <t>31.03.2022 17:28:00</t>
  </si>
  <si>
    <t>31.03.2022 18:56:00</t>
  </si>
  <si>
    <t>TİRE İM-DM-1 35-29-A00001_BOYNUYOĞUN L04_2312348</t>
  </si>
  <si>
    <t>31.03.2022 09:19:30</t>
  </si>
  <si>
    <t>31.03.2022 18:26:02</t>
  </si>
  <si>
    <t>SOMA DM-1 45-82-M00050_M-4 M16_60207430</t>
  </si>
  <si>
    <t>31.03.2022 10:10:10</t>
  </si>
  <si>
    <t>31.03.2022 10:33:07</t>
  </si>
  <si>
    <t>TR-46 35-16-L00046_D D6b_47594573</t>
  </si>
  <si>
    <t>31.03.2022 18:32:34</t>
  </si>
  <si>
    <t>31.03.2022 19:05:01</t>
  </si>
  <si>
    <t>31.03.2022 18:47:17</t>
  </si>
  <si>
    <t>31.03.2022 19:12:51</t>
  </si>
  <si>
    <t>K-3584 35-01-K03584_910534923_910534923</t>
  </si>
  <si>
    <t>31.03.2022 16:52:52</t>
  </si>
  <si>
    <t>31.03.2022 22:06:41</t>
  </si>
  <si>
    <t>DM-18/04 45-71-M00259_A A03b_84576523</t>
  </si>
  <si>
    <t>31.03.2022 10:13:25</t>
  </si>
  <si>
    <t>31.03.2022 12:45:20</t>
  </si>
  <si>
    <t>M-1161 35-01-M01161_M-1691/A M12_42444632</t>
  </si>
  <si>
    <t>31.03.2022 14:39:58</t>
  </si>
  <si>
    <t>31.03.2022 15:12:37</t>
  </si>
  <si>
    <t>DERBENT TR-2 45-83-L00324_65275430_65514058_65514058</t>
  </si>
  <si>
    <t>31.03.2022 09:41:33</t>
  </si>
  <si>
    <t>31.03.2022 10:31:00</t>
  </si>
  <si>
    <t>MURADİYE TR-5 (ESKİ MEZARLIK YANI) 45-71-M00204_45-71-M00204_2375129</t>
  </si>
  <si>
    <t>31.03.2022 06:29:21</t>
  </si>
  <si>
    <t>31.03.2022 08:01:08</t>
  </si>
  <si>
    <t>K-222 35-01-K00222_911033719_911033719</t>
  </si>
  <si>
    <t>31.03.2022 08:09:34</t>
  </si>
  <si>
    <t>31.03.2022 13:53:00</t>
  </si>
  <si>
    <t>_A_56385916_56385916</t>
  </si>
  <si>
    <t>31.03.2022 11:27:17</t>
  </si>
  <si>
    <t>31.03.2022 14:39:04</t>
  </si>
  <si>
    <t>31.03.2022 19:39:01</t>
  </si>
  <si>
    <t>31.03.2022 20:05:42</t>
  </si>
  <si>
    <t>31.03.2022 09:01:47</t>
  </si>
  <si>
    <t>31.03.2022 17:02:00</t>
  </si>
  <si>
    <t>TAŞDELEN TR-336 35-19-M00181_956699702_956699702</t>
  </si>
  <si>
    <t>31.03.2022 15:43:27</t>
  </si>
  <si>
    <t>31.03.2022 17:01:00</t>
  </si>
  <si>
    <t>K-1867 35-09-K01867_E_56373572_56373572</t>
  </si>
  <si>
    <t>31.03.2022 09:10:52</t>
  </si>
  <si>
    <t>31.03.2022 16:09:00</t>
  </si>
  <si>
    <t>GÜMÜLDÜR M-7 35-25-M00007_HatBaşıAyırıcı_53133812 M01_53133812</t>
  </si>
  <si>
    <t>31.03.2022 08:38:00</t>
  </si>
  <si>
    <t>31.03.2022 09:41:14</t>
  </si>
  <si>
    <t>UZUNDERE TM 35-01-A00013_İKİZTEPE M10_2034358</t>
  </si>
  <si>
    <t>31.03.2022 16:34:23</t>
  </si>
  <si>
    <t>31.03.2022 17:21:07</t>
  </si>
  <si>
    <t>K-442 35-01-K00442_911389316_911389316</t>
  </si>
  <si>
    <t>31.03.2022 17:38:06</t>
  </si>
  <si>
    <t>31.03.2022 20:24:56</t>
  </si>
  <si>
    <t>GÜNEŞLİ KÖK 45-75-M00056_HatBaşıAyırıcı_53135471 M01_53135471</t>
  </si>
  <si>
    <t>31.03.2022 08:51:55</t>
  </si>
  <si>
    <t>31.03.2022 10:52:23</t>
  </si>
  <si>
    <t>YENİFOÇA TR-45 35-23-M00045_ALMAK TM M03_2334880</t>
  </si>
  <si>
    <t>31.03.2022 10:37:12</t>
  </si>
  <si>
    <t>31.03.2022 12:13:04</t>
  </si>
  <si>
    <t>M-2441 35-04-M02441__83759643_83759643</t>
  </si>
  <si>
    <t>31.03.2022 09:25:17</t>
  </si>
  <si>
    <t>31.03.2022 12:21:10</t>
  </si>
  <si>
    <t>GÜMÜLDÜR DM-4 35-25-M00053_B_56357912_56357912</t>
  </si>
  <si>
    <t>31.03.2022 20:39:53</t>
  </si>
  <si>
    <t>31.03.2022 21:31:27</t>
  </si>
  <si>
    <t>KAYMAKÇI TR-14 35-15-M00243_48699420_56369654_56369654</t>
  </si>
  <si>
    <t>31.03.2022 15:24:50</t>
  </si>
  <si>
    <t>31.03.2022 15:57:59</t>
  </si>
  <si>
    <t>YAKACIK TR-2 35-20-L00233_6806377_56373890_56373890</t>
  </si>
  <si>
    <t>31.03.2022 07:24:41</t>
  </si>
  <si>
    <t>31.03.2022 08:45:01</t>
  </si>
  <si>
    <t>L-268 BOZDOĞAN MARKET 35-18-L00268_950452749_950452749</t>
  </si>
  <si>
    <t>31.03.2022 21:51:36</t>
  </si>
  <si>
    <t>31.03.2022 23:29:01</t>
  </si>
  <si>
    <t>31.03.2022 23:58:39</t>
  </si>
  <si>
    <t>01.04.2022 00:57:20</t>
  </si>
  <si>
    <t>KUŞÇULAR TR-9 35-19-M00221_956692002_956692002</t>
  </si>
  <si>
    <t>31.03.2022 14:07:17</t>
  </si>
  <si>
    <t>31.03.2022 16:00:48</t>
  </si>
  <si>
    <t>M-2015 35-01-M02015_910404924_910404924</t>
  </si>
  <si>
    <t>31.03.2022 13:25:55</t>
  </si>
  <si>
    <t>31.03.2022 14:52:57</t>
  </si>
  <si>
    <t>31.03.2022 05:55:29</t>
  </si>
  <si>
    <t>31.03.2022 08:18:48</t>
  </si>
  <si>
    <t>İLYASLAR KÖK 45-76-M00048_KARAKURT KÖK M03_72213068</t>
  </si>
  <si>
    <t>31.03.2022 18:06:37</t>
  </si>
  <si>
    <t>31.03.2022 18:45:15</t>
  </si>
  <si>
    <t>KARAAĞAÇLI SANAYİ TR-1 45-71-M00131_YONCA YANI FABRİKALAR KARŞISI M07_2323318</t>
  </si>
  <si>
    <t>31.03.2022 09:44:49</t>
  </si>
  <si>
    <t>31.03.2022 12:12:35</t>
  </si>
  <si>
    <t>BİRGİ TR-12 35-15-L00267_C a10b_48763296</t>
  </si>
  <si>
    <t>31.03.2022 12:47:50</t>
  </si>
  <si>
    <t>31.03.2022 19:37:29</t>
  </si>
  <si>
    <t>DOĞAKÖY TR-1 35-28-M00213_953387152_953387152</t>
  </si>
  <si>
    <t>31.03.2022 18:58:14</t>
  </si>
  <si>
    <t>31.03.2022 21:06:41</t>
  </si>
  <si>
    <t>AHMETLİ TR-23 45-84-L00023_955183650_955183650</t>
  </si>
  <si>
    <t>31.03.2022 17:40:00</t>
  </si>
  <si>
    <t>31.03.2022 18:29:17</t>
  </si>
  <si>
    <t>K-4287 35-01-K04287_35-01-K04287_2359026</t>
  </si>
  <si>
    <t>31.03.2022 12:28:37</t>
  </si>
  <si>
    <t>31.03.2022 13:45:52</t>
  </si>
  <si>
    <t>K-2711 35-03-K02711_947620021_947620021</t>
  </si>
  <si>
    <t>31.03.2022 18:11:45</t>
  </si>
  <si>
    <t>31.03.2022 21:33:38</t>
  </si>
  <si>
    <t>SEYREKLİ TR-1 35-15-L00441_B_56361875_56361875</t>
  </si>
  <si>
    <t>31.03.2022 20:42:16</t>
  </si>
  <si>
    <t>31.03.2022 21:20:14</t>
  </si>
  <si>
    <t>M-1269 35-02-M01269_M-1 M04_2097996</t>
  </si>
  <si>
    <t>31.03.2022 08:43:07</t>
  </si>
  <si>
    <t>31.03.2022 09:44:00</t>
  </si>
  <si>
    <t>K-2876 35-02-K02876_912647375_912647375</t>
  </si>
  <si>
    <t>31.03.2022 00:41:37</t>
  </si>
  <si>
    <t>31.03.2022 01:23:02</t>
  </si>
  <si>
    <t>MENEMEN TR-55 35-28-L00055_7638876_56390108_56390108</t>
  </si>
  <si>
    <t>31.03.2022 11:25:08</t>
  </si>
  <si>
    <t>31.03.2022 13:11:51</t>
  </si>
  <si>
    <t>L-428 35-18-L00428_DIREK TIPI TRAFO HUCRESI H01_2097591</t>
  </si>
  <si>
    <t>31.03.2022 11:23:00</t>
  </si>
  <si>
    <t>31.03.2022 16:34:00</t>
  </si>
  <si>
    <t>DM-25/17 45-71-M00049_45-71-M00049_61319621</t>
  </si>
  <si>
    <t>31.03.2022 09:02:26</t>
  </si>
  <si>
    <t>31.03.2022 16:39:48</t>
  </si>
  <si>
    <t>KARAOĞLANLI TR-3 45-71-M00567_A_56387456_56387456</t>
  </si>
  <si>
    <t>31.03.2022 08:51:59</t>
  </si>
  <si>
    <t>31.03.2022 12:59:34</t>
  </si>
  <si>
    <t>ASARLIK TR-16 35-28-M00174_ASARLIK TR-3 M01_66531300</t>
  </si>
  <si>
    <t>31.03.2022 09:19:40</t>
  </si>
  <si>
    <t>31.03.2022 12:06:33</t>
  </si>
  <si>
    <t>İKİKAVAK MEVKİİ TR-12 35-15-L00508_35-15-L00508_2365940</t>
  </si>
  <si>
    <t>31.03.2022 11:12:37</t>
  </si>
  <si>
    <t>31.03.2022 15:53:57</t>
  </si>
  <si>
    <t>MAVİDERE TR-2 35-31-L00211_47874786_56380576_56380576</t>
  </si>
  <si>
    <t>31.03.2022 22:22:03</t>
  </si>
  <si>
    <t>01.04.2022 01:38:44</t>
  </si>
  <si>
    <t>K-1212 35-07-K01212_913276368_913276368</t>
  </si>
  <si>
    <t>31.03.2022 14:15:38</t>
  </si>
  <si>
    <t>31.03.2022 16:49:26</t>
  </si>
  <si>
    <t>PANCAR OSB DM-1 35-26-M00869_AYRANCILAR-2 M09_2303471</t>
  </si>
  <si>
    <t>31.03.2022 10:00:58</t>
  </si>
  <si>
    <t>31.03.2022 10:43:00</t>
  </si>
  <si>
    <t>K-4287 35-01-K04287_911148670_911148670</t>
  </si>
  <si>
    <t>31.03.2022 09:27:46</t>
  </si>
  <si>
    <t>31.03.2022 11:31:52</t>
  </si>
  <si>
    <t>GÖKÇEAHMET TR-1 45-72-L00119_956514579_956514579</t>
  </si>
  <si>
    <t>31.03.2022 18:02:56</t>
  </si>
  <si>
    <t>31.03.2022 20:40:52</t>
  </si>
  <si>
    <t>TR-54 YILDIZTEPE 35-19-L00054_956663333_956663333</t>
  </si>
  <si>
    <t>31.03.2022 20:49:37</t>
  </si>
  <si>
    <t>31.03.2022 23:00:23</t>
  </si>
  <si>
    <t>M-870 EĞRİDERE TR-2 35-02-M00870__81570010_81570010</t>
  </si>
  <si>
    <t>31.03.2022 10:12:21</t>
  </si>
  <si>
    <t>31.03.2022 12:25:09</t>
  </si>
  <si>
    <t>31.03.2022 16:41:36</t>
  </si>
  <si>
    <t>31.03.2022 18:44:38</t>
  </si>
  <si>
    <t>31.03.2022 13:59:27</t>
  </si>
  <si>
    <t>31.03.2022 13:59:57</t>
  </si>
  <si>
    <t>ÇÖKELEK TR-2 45-78-L00650_953293117_953293117</t>
  </si>
  <si>
    <t>31.03.2022 12:06:17</t>
  </si>
  <si>
    <t>31.03.2022 13:04:42</t>
  </si>
  <si>
    <t>K-4745 35-03-K04745_B B1_61128549</t>
  </si>
  <si>
    <t>31.03.2022 16:55:10</t>
  </si>
  <si>
    <t>31.03.2022 17:52:37</t>
  </si>
  <si>
    <t>BADINCA TR-6 45-73-M00417_945687240_945687240</t>
  </si>
  <si>
    <t>31.03.2022 11:13:54</t>
  </si>
  <si>
    <t>31.03.2022 12:23:02</t>
  </si>
  <si>
    <t>CEVİZLİ ASKERLER TR-4 35-31-L00323_35-31-L00323_2364991</t>
  </si>
  <si>
    <t>31.03.2022 10:31:41</t>
  </si>
  <si>
    <t>31.03.2022 12:40:17</t>
  </si>
  <si>
    <t>GÜLKENT TR-4 35-30-M00227_955310992_955310992</t>
  </si>
  <si>
    <t>31.03.2022 11:22:19</t>
  </si>
  <si>
    <t>31.03.2022 17:48:26</t>
  </si>
  <si>
    <t>31.03.2022 07:50:08</t>
  </si>
  <si>
    <t>31.03.2022 08:43:00</t>
  </si>
  <si>
    <t>31.03.2022 22:04:48</t>
  </si>
  <si>
    <t>01.04.2022 02:06:56</t>
  </si>
  <si>
    <t>DM-3/30 45-71-M00084_953199520_953199520</t>
  </si>
  <si>
    <t>31.03.2022 22:39:11</t>
  </si>
  <si>
    <t>01.04.2022 01:11:00</t>
  </si>
  <si>
    <t>DM-18/05 (TR-138) 45-71-M00255_DAĞITIM TRAFO DM-18/05 (TR-138) M03_72076458</t>
  </si>
  <si>
    <t>31.03.2022 13:15:00</t>
  </si>
  <si>
    <t>31.03.2022 18:35:00</t>
  </si>
  <si>
    <t>31.03.2022 20:04:32</t>
  </si>
  <si>
    <t>31.03.2022 20:26:40</t>
  </si>
  <si>
    <t>31.03.2022 03:10:28</t>
  </si>
  <si>
    <t>31.03.2022 04:21:00</t>
  </si>
  <si>
    <t>DM-12/07 45-71-M00459_953200279_953200279</t>
  </si>
  <si>
    <t>31.03.2022 19:04:11</t>
  </si>
  <si>
    <t>31.03.2022 20:02:47</t>
  </si>
  <si>
    <t>L-336 REİSDERE 35-18-L00336_950462632_950462632</t>
  </si>
  <si>
    <t>31.03.2022 14:56:54</t>
  </si>
  <si>
    <t>31.03.2022 18:37:20</t>
  </si>
  <si>
    <t>HEYBELİ TR-1 45-80-M00094_45-80-M00094_2376567</t>
  </si>
  <si>
    <t>31.03.2022 18:24:36</t>
  </si>
  <si>
    <t>31.03.2022 19:42:22</t>
  </si>
  <si>
    <t>YENİFOÇA TR-45 35-23-M00045_ALMAK TM M03_2124639</t>
  </si>
  <si>
    <t>31.03.2022 09:31:37</t>
  </si>
  <si>
    <t>31.03.2022 10:20:24</t>
  </si>
  <si>
    <t>SOMA TR-40/3 45-82-M00075_945537559_945537559</t>
  </si>
  <si>
    <t>31.03.2022 11:56:30</t>
  </si>
  <si>
    <t>31.03.2022 12:56:35</t>
  </si>
  <si>
    <t>ULUCAK DM-1/8 35-27-M00339_A_56378106_56378106</t>
  </si>
  <si>
    <t>31.03.2022 09:42:38</t>
  </si>
  <si>
    <t>31.03.2022 12:25:31</t>
  </si>
  <si>
    <t>KALEMOĞLU FINDIKOĞLU TR-1 45-75-M00306_B_56398567_56398567</t>
  </si>
  <si>
    <t>31.03.2022 12:25:39</t>
  </si>
  <si>
    <t>31.03.2022 14:38:50</t>
  </si>
  <si>
    <t>BATAKLIK MAHALLESİ TR 35-16-M00008_A_56395399_56395399</t>
  </si>
  <si>
    <t>31.03.2022 21:17:13</t>
  </si>
  <si>
    <t>01.04.2022 01:19:04</t>
  </si>
  <si>
    <t>31.03.2022 09:58:28</t>
  </si>
  <si>
    <t>31.03.2022 14:00:48</t>
  </si>
  <si>
    <t>31.03.2022 08:58:00</t>
  </si>
  <si>
    <t>31.03.2022 17:35:30</t>
  </si>
  <si>
    <t>K-3074 35-04-K03074_912579824_912579824</t>
  </si>
  <si>
    <t>31.03.2022 07:56:40</t>
  </si>
  <si>
    <t>31.03.2022 08:38:12</t>
  </si>
  <si>
    <t>URGANLI TR-9 45-83-M00549_955161844_955161844</t>
  </si>
  <si>
    <t>31.03.2022 16:32:51</t>
  </si>
  <si>
    <t>31.03.2022 20:27:28</t>
  </si>
  <si>
    <t>L-326 35-18-L00326_950430299_950430299</t>
  </si>
  <si>
    <t>31.03.2022 10:54:50</t>
  </si>
  <si>
    <t>31.03.2022 18:02:23</t>
  </si>
  <si>
    <t>YAYAKENT DM 35-24-M00209_YAYLAKENT-1 M03_72093615</t>
  </si>
  <si>
    <t>31.03.2022 12:01:18</t>
  </si>
  <si>
    <t>31.03.2022 13:33:09</t>
  </si>
  <si>
    <t>KAYNARPINAR TR-2 35-21-L00115_953364055_953364055</t>
  </si>
  <si>
    <t>31.03.2022 20:16:18</t>
  </si>
  <si>
    <t>31.03.2022 21:19:53</t>
  </si>
  <si>
    <t>DM-13/20 (HAFSA SULTAN CAMİİ YANI) 45-71-M00334_953219262_953219262</t>
  </si>
  <si>
    <t>31.03.2022 14:54:52</t>
  </si>
  <si>
    <t>31.03.2022 17:57:42</t>
  </si>
  <si>
    <t>ÜRKMEZ M-12 35-25-M00150_DAĞITIM TRAFO ÜRKMEZ M-12 M04_72074571</t>
  </si>
  <si>
    <t>31.03.2022 10:46:11</t>
  </si>
  <si>
    <t>31.03.2022 13:20:21</t>
  </si>
  <si>
    <t>MALAZ TR-1 45-75-M00290_A_56398877_56398877</t>
  </si>
  <si>
    <t>31.03.2022 13:20:43</t>
  </si>
  <si>
    <t>31.03.2022 15:36:38</t>
  </si>
  <si>
    <t>M-2132 KÖK 35-07-M02132_M-2133 M07_60554927</t>
  </si>
  <si>
    <t>31.03.2022 14:02:17</t>
  </si>
  <si>
    <t>31.03.2022 14:43:17</t>
  </si>
  <si>
    <t>ABDULLAH SÜRÜCÜ SULAMA GRUBU TR 35-22-M00214_955285539_955285539</t>
  </si>
  <si>
    <t>31.03.2022 10:08:24</t>
  </si>
  <si>
    <t>31.03.2022 11:11:04</t>
  </si>
  <si>
    <t>AHMETLİ TR-3 45-84-L00003_A_56402244_56402244</t>
  </si>
  <si>
    <t>31.03.2022 09:55:54</t>
  </si>
  <si>
    <t>31.03.2022 10:39:33</t>
  </si>
  <si>
    <t>M-2670 35-03-M02670_910543041_910543041</t>
  </si>
  <si>
    <t>31.03.2022 12:20:48</t>
  </si>
  <si>
    <t>31.03.2022 14:52:54</t>
  </si>
  <si>
    <t>SOMA TR-5 45-82-M00005_B_56403438_56403438</t>
  </si>
  <si>
    <t>31.03.2022 09:37:04</t>
  </si>
  <si>
    <t>31.03.2022 12:24:25</t>
  </si>
  <si>
    <t>K-3509 35-02-K03509_C_56369959_56369959</t>
  </si>
  <si>
    <t>31.03.2022 14:34:06</t>
  </si>
  <si>
    <t>31.03.2022 19:09:05</t>
  </si>
  <si>
    <t>M-279 35-02-M00279_M-234 M03_2122037</t>
  </si>
  <si>
    <t>31.03.2022 09:48:03</t>
  </si>
  <si>
    <t>31.03.2022 10:08:00</t>
  </si>
  <si>
    <t>GÖÇBEYLİ DM 35-16-M00139_HatBaşıAyırıcı_53140539 M06_53140539</t>
  </si>
  <si>
    <t>31.03.2022 18:03:49</t>
  </si>
  <si>
    <t>31.03.2022 20:28:49</t>
  </si>
  <si>
    <t>TR-150 GÖKDAĞ SİTESİ 35-26-M00150_956624957_956624957</t>
  </si>
  <si>
    <t>31.03.2022 19:24:31</t>
  </si>
  <si>
    <t>31.03.2022 20:38:32</t>
  </si>
  <si>
    <t>ADNAN ÖZGÜR VE ARK.TARIMSAL SULAMA GRUBU 45-71-M01640_45-71-M01640_2356021</t>
  </si>
  <si>
    <t>31.03.2022 17:40:20</t>
  </si>
  <si>
    <t>31.03.2022 21:32:39</t>
  </si>
  <si>
    <t>TR-8 35-17-M00008_TR-7(M-7) M01_66377422</t>
  </si>
  <si>
    <t>31.03.2022 08:48:00</t>
  </si>
  <si>
    <t>31.03.2022 09:23:03</t>
  </si>
  <si>
    <t>MORDOĞAN TR-33 35-21-L00150_953364824_953364824</t>
  </si>
  <si>
    <t>31.03.2022 14:59:45</t>
  </si>
  <si>
    <t>31.03.2022 20:11:07</t>
  </si>
  <si>
    <t>DM-1/TR-8 URLA 35-19-M00466_956676092_956676092</t>
  </si>
  <si>
    <t>31.03.2022 11:18:19</t>
  </si>
  <si>
    <t>31.03.2022 12:51:06</t>
  </si>
  <si>
    <t>31.03.2022 12:02:39</t>
  </si>
  <si>
    <t>31.03.2022 12:41:10</t>
  </si>
  <si>
    <t>AYRANCILAR DM-2 35-26-M00825_ÜÇPINAR M03_2335358</t>
  </si>
  <si>
    <t>31.03.2022 16:20:27</t>
  </si>
  <si>
    <t>31.03.2022 16:43:22</t>
  </si>
  <si>
    <t>K-77 35-01-K00077_912363507_912363507</t>
  </si>
  <si>
    <t>31.03.2022 17:28:57</t>
  </si>
  <si>
    <t>31.03.2022 19:22:04</t>
  </si>
  <si>
    <t>ŞEHİT KEMAL KÖK 35-17-M00449_E_56355742_56355742</t>
  </si>
  <si>
    <t>31.03.2022 10:18:39</t>
  </si>
  <si>
    <t>31.03.2022 18:02:44</t>
  </si>
  <si>
    <t>BALIKLIOVA DM 35-19-L00270_BALIKLIOVA TR-5  TR-8 L04_2065349</t>
  </si>
  <si>
    <t>31.03.2022 08:34:27</t>
  </si>
  <si>
    <t>31.03.2022 08:34:58</t>
  </si>
  <si>
    <t>K-4745 35-03-K04745_910302813_910302813</t>
  </si>
  <si>
    <t>31.03.2022 20:10:33</t>
  </si>
  <si>
    <t>31.03.2022 22:44:31</t>
  </si>
  <si>
    <t>PROMAR DM 35-27-M01206_6 NOLU DİREK M04_75531272</t>
  </si>
  <si>
    <t>31.03.2022 09:25:43</t>
  </si>
  <si>
    <t>31.03.2022 17:56:33</t>
  </si>
  <si>
    <t>KOYUNDERE TR-12 35-28-M00161_95001234006_95001234006</t>
  </si>
  <si>
    <t>31.03.2022 18:39:47</t>
  </si>
  <si>
    <t>31.03.2022 20:41:25</t>
  </si>
  <si>
    <t>KARAKURT KÖK 45-76-M00049_KARAKURT M02_72213534</t>
  </si>
  <si>
    <t>31.03.2022 10:25:10</t>
  </si>
  <si>
    <t>31.03.2022 13:05:00</t>
  </si>
  <si>
    <t>HACIVELİLER TR-1 35-16-M00157_47450910_56395357_56395357</t>
  </si>
  <si>
    <t>31.03.2022 21:52:04</t>
  </si>
  <si>
    <t>31.03.2022 22:55:36</t>
  </si>
  <si>
    <t>K-339 35-02-K00339_912482621_912482621</t>
  </si>
  <si>
    <t>31.03.2022 10:52:20</t>
  </si>
  <si>
    <t>31.03.2022 13:50:09</t>
  </si>
  <si>
    <t>ASARLIK TR-5 35-28-M00176_35-28-M00176_2369611</t>
  </si>
  <si>
    <t>31.03.2022 23:57:12</t>
  </si>
  <si>
    <t>01.04.2022 02:50:49</t>
  </si>
  <si>
    <t>KESTELLİ TR-2 45-84-L00037_45-84-L00037_2351785</t>
  </si>
  <si>
    <t>31.03.2022 07:32:45</t>
  </si>
  <si>
    <t>31.03.2022 08:34:23</t>
  </si>
  <si>
    <t>MURADİYE DM 45-71-M00006_CBÜ YURT BİNASI ÖZEL M18_72258323</t>
  </si>
  <si>
    <t>31.03.2022 14:07:01</t>
  </si>
  <si>
    <t>31.03.2022 17:10:25</t>
  </si>
  <si>
    <t>L-277 GÖLCÜK GÖDENCE KÖK 35-14-L00277_OVACIK-BADEMLER L01_72144457</t>
  </si>
  <si>
    <t>31.03.2022 09:10:27</t>
  </si>
  <si>
    <t>31.03.2022 17:24:02</t>
  </si>
  <si>
    <t>DM-13/21 (HAKİ BABA) 45-71-M00339_C_56403394_56403394</t>
  </si>
  <si>
    <t>31.03.2022 17:50:58</t>
  </si>
  <si>
    <t>31.03.2022 18:12:29</t>
  </si>
  <si>
    <t>K-575 35-01-K00575_TRAFO K01_42445273</t>
  </si>
  <si>
    <t>31.03.2022 10:34:30</t>
  </si>
  <si>
    <t>31.03.2022 11:13:09</t>
  </si>
  <si>
    <t>M-2041 35-01-M02041_B_56397733_56397733</t>
  </si>
  <si>
    <t>31.03.2022 09:49:29</t>
  </si>
  <si>
    <t>31.03.2022 10:32:34</t>
  </si>
  <si>
    <t>K-4871 35-01-K04871_911258546_911258546</t>
  </si>
  <si>
    <t>31.03.2022 11:57:25</t>
  </si>
  <si>
    <t>31.03.2022 13:30:45</t>
  </si>
  <si>
    <t>FİKRİ ORÇİN SULAMA GRUBU 35-29-M00213_95000501323_95000501323</t>
  </si>
  <si>
    <t>31.03.2022 13:55:38</t>
  </si>
  <si>
    <t>31.03.2022 15:15:36</t>
  </si>
  <si>
    <t>TURGUTALP TR-1 45-71-M01762_43149452_56392398_56392398</t>
  </si>
  <si>
    <t>31.03.2022 17:45:04</t>
  </si>
  <si>
    <t>01.04.2022 01:53:38</t>
  </si>
  <si>
    <t>TR-2/88 45-83-L00088_955154926_955154926</t>
  </si>
  <si>
    <t>31.03.2022 19:51:35</t>
  </si>
  <si>
    <t>31.03.2022 20:22:52</t>
  </si>
  <si>
    <t>K-3920 35-08-K03920_941912296_941912296</t>
  </si>
  <si>
    <t>31.03.2022 18:11:50</t>
  </si>
  <si>
    <t>31.03.2022 20:44:17</t>
  </si>
  <si>
    <t>31.03.2022 11:44:07</t>
  </si>
  <si>
    <t>31.03.2022 13:45:18</t>
  </si>
  <si>
    <t>K-3203 35-04-K03203_99500545_99500545</t>
  </si>
  <si>
    <t>31.03.2022 16:35:22</t>
  </si>
  <si>
    <t>31.03.2022 18:56:21</t>
  </si>
  <si>
    <t>KARABURUN İM 35-21-A00001_YENİ LİMAN L03_2062912</t>
  </si>
  <si>
    <t>31.03.2022 23:50:51</t>
  </si>
  <si>
    <t>31.03.2022 23:55:51</t>
  </si>
  <si>
    <t>PANORAMA EVLERİ 35-21-L00039_35-21-L00039_72178485</t>
  </si>
  <si>
    <t>31.03.2022 10:07:52</t>
  </si>
  <si>
    <t>31.03.2022 15:38:00</t>
  </si>
  <si>
    <t>31.03.2022 09:19:05</t>
  </si>
  <si>
    <t>31.03.2022 12:41:05</t>
  </si>
  <si>
    <t>K-222 35-01-K00222_G k222/g1_5899292</t>
  </si>
  <si>
    <t>31.03.2022 04:07:06</t>
  </si>
  <si>
    <t>31.03.2022 06:03:43</t>
  </si>
  <si>
    <t>KARAAĞAÇLI TR-1 45-71-M01904_ M02_2334944</t>
  </si>
  <si>
    <t>31.03.2022 07:00:30</t>
  </si>
  <si>
    <t>31.03.2022 09:55:35</t>
  </si>
  <si>
    <t>HACI HALİLLER DM 45-71-M00065_ŞENAY TARIM M06_72237422</t>
  </si>
  <si>
    <t>31.03.2022 09:44:27</t>
  </si>
  <si>
    <t>31.03.2022 17:50:29</t>
  </si>
  <si>
    <t>31.03.2022 09:13:32</t>
  </si>
  <si>
    <t>31.03.2022 17:43:26</t>
  </si>
  <si>
    <t>KARAOĞLANLI TR-5 45-71-M00568_45-71-M00568_2353706</t>
  </si>
  <si>
    <t>31.03.2022 13:44:20</t>
  </si>
  <si>
    <t>31.03.2022 18:58:22</t>
  </si>
  <si>
    <t>KOLDERE KÖK 45-80-M00051_TR-2 TR-4 TR-5 M03_73403315</t>
  </si>
  <si>
    <t>31.03.2022 17:57:14</t>
  </si>
  <si>
    <t>31.03.2022 19:00:11</t>
  </si>
  <si>
    <t>31.03.2022 08:55:55</t>
  </si>
  <si>
    <t>31.03.2022 13:06:09</t>
  </si>
  <si>
    <t>L-19 35-14-L00019_956659302_956659302</t>
  </si>
  <si>
    <t>31.03.2022 11:06:57</t>
  </si>
  <si>
    <t>31.03.2022 16:53:41</t>
  </si>
  <si>
    <t>KESTANEDERESİ TR-1 45-73-M00229_945689394_945689394</t>
  </si>
  <si>
    <t>31.03.2022 16:29:49</t>
  </si>
  <si>
    <t>31.03.2022 21:49:30</t>
  </si>
  <si>
    <t>K-2414 35-01-K02414_910792743_910792743</t>
  </si>
  <si>
    <t>31.03.2022 20:38:25</t>
  </si>
  <si>
    <t>01.04.2022 00:33:36</t>
  </si>
  <si>
    <t>M-1570 35-02-M01570_A_56369962_56369962</t>
  </si>
  <si>
    <t>31.03.2022 12:02:59</t>
  </si>
  <si>
    <t>31.03.2022 12:54:04</t>
  </si>
  <si>
    <t>BEYDAĞ İM 35-32-A00001_MUTAFLAR L14_2308120</t>
  </si>
  <si>
    <t>31.03.2022 12:18:03</t>
  </si>
  <si>
    <t>ÇÖKELEK TR-2 45-78-L00650_953293072_953293072</t>
  </si>
  <si>
    <t>31.03.2022 10:57:14</t>
  </si>
  <si>
    <t>31.03.2022 16:50:49</t>
  </si>
  <si>
    <t>31.03.2022 20:30:09</t>
  </si>
  <si>
    <t>SOMA KÖYLER DM-2 45-82-M00125_BERGAMA M02_2303940</t>
  </si>
  <si>
    <t>01.03.2022 03:25:54</t>
  </si>
  <si>
    <t>01.03.2022 05:00:13</t>
  </si>
  <si>
    <t>SALİHLİ İM 45-78-A00001_ŞEHİR-7 L03_48929110</t>
  </si>
  <si>
    <t>01.03.2022 04:07:28</t>
  </si>
  <si>
    <t>01.03.2022 04:45:58</t>
  </si>
  <si>
    <t>SARIGÖL DM 45-79-M00069_SELİMİYE FİDERİ M18_2318413</t>
  </si>
  <si>
    <t>01.03.2022 07:35:19</t>
  </si>
  <si>
    <t>01.03.2022 07:56:33</t>
  </si>
  <si>
    <t>_5922015_56386607_56386607</t>
  </si>
  <si>
    <t>01.03.2022 08:41:11</t>
  </si>
  <si>
    <t>01.03.2022 10:33:00</t>
  </si>
  <si>
    <t>01.03.2022 08:54:00</t>
  </si>
  <si>
    <t>01.03.2022 16:57:49</t>
  </si>
  <si>
    <t>L-470 KÖK 35-18-L00470_L-310 L03_72090138</t>
  </si>
  <si>
    <t>01.03.2022 09:04:59</t>
  </si>
  <si>
    <t>01.03.2022 12:24:24</t>
  </si>
  <si>
    <t>TR-2/19 45-83-L00019_45-83-L00019_72149862</t>
  </si>
  <si>
    <t>01.03.2022 09:20:21</t>
  </si>
  <si>
    <t>01.03.2022 16:46:52</t>
  </si>
  <si>
    <t>DM-1/40 45-71-M00052_C_60985038_60985038</t>
  </si>
  <si>
    <t>01.03.2022 14:10:00</t>
  </si>
  <si>
    <t>KARAPINAR İM 45-78-A00002_ÇAVLU M06_66243741</t>
  </si>
  <si>
    <t>01.03.2022 10:19:24</t>
  </si>
  <si>
    <t>01.03.2022 12:34:22</t>
  </si>
  <si>
    <t>L-233 AKARCA KÖK 35-14-L00233_L-47 DENİZKENT SİTESİ L02_72202702</t>
  </si>
  <si>
    <t>01.03.2022 10:23:27</t>
  </si>
  <si>
    <t>01.03.2022 12:57:53</t>
  </si>
  <si>
    <t>M-1335 KAYADİBİ KÖK 35-02-M01335_M-640 TRT ÇIKIŞI M03_2333770</t>
  </si>
  <si>
    <t>01.03.2022 10:43:52</t>
  </si>
  <si>
    <t>01.03.2022 11:06:00</t>
  </si>
  <si>
    <t>ALÇUK TM 35-17-A00001_MENEMEN-2 M28_2307838</t>
  </si>
  <si>
    <t>01.03.2022 10:39:40</t>
  </si>
  <si>
    <t>01.03.2022 10:47:00</t>
  </si>
  <si>
    <t>KELLETEPE KÖK 35-31-L00035_ŞEMSİLER TR-1 L04_72230944</t>
  </si>
  <si>
    <t>01.03.2022 10:51:56</t>
  </si>
  <si>
    <t>01.03.2022 11:18:39</t>
  </si>
  <si>
    <t>K-1192 35-02-K01192_TRAFO K01_2067342</t>
  </si>
  <si>
    <t>01.03.2022 10:55:29</t>
  </si>
  <si>
    <t>01.03.2022 12:13:50</t>
  </si>
  <si>
    <t>01.03.2022 11:05:38</t>
  </si>
  <si>
    <t>01.03.2022 16:52:00</t>
  </si>
  <si>
    <t>PAZARKÖY KÖK 45-78-L00700_PAZARKÖY TEKELİOĞLU L01_2106689</t>
  </si>
  <si>
    <t>01.03.2022 11:20:26</t>
  </si>
  <si>
    <t>01.03.2022 14:42:00</t>
  </si>
  <si>
    <t>DM-19 45-71-M00253_DM-19/02 M03_72074459</t>
  </si>
  <si>
    <t>01.03.2022 13:52:37</t>
  </si>
  <si>
    <t>01.03.2022 15:03:21</t>
  </si>
  <si>
    <t>L-470 KÖK 35-18-L00470_L-310 L03_72090181</t>
  </si>
  <si>
    <t>01.03.2022 14:08:00</t>
  </si>
  <si>
    <t>01.03.2022 14:43:24</t>
  </si>
  <si>
    <t>AKGEDİK KÖK-2 45-71-M00163_UZUNBURUN M02_55994964</t>
  </si>
  <si>
    <t>01.03.2022 15:52:36</t>
  </si>
  <si>
    <t>01.03.2022 17:05:06</t>
  </si>
  <si>
    <t>M-452 35-02-M00452_35-02-M00452_2352283</t>
  </si>
  <si>
    <t>01.03.2022 16:28:20</t>
  </si>
  <si>
    <t>01.03.2022 16:59:36</t>
  </si>
  <si>
    <t>DURASILLI TR-8 45-78-M01119_ÇEVİK BLOK M02_66108891</t>
  </si>
  <si>
    <t>01.03.2022 16:41:00</t>
  </si>
  <si>
    <t>01.03.2022 18:50:33</t>
  </si>
  <si>
    <t>01.03.2022 17:34:29</t>
  </si>
  <si>
    <t>01.03.2022 18:06:03</t>
  </si>
  <si>
    <t>DM-2 35-28-M00700_DM-6 M04_83507071</t>
  </si>
  <si>
    <t>01.03.2022 18:08:52</t>
  </si>
  <si>
    <t>01.03.2022 18:58:21</t>
  </si>
  <si>
    <t>MORDOĞAN TR-28 35-21-L00156_C_56376107_56376107</t>
  </si>
  <si>
    <t>01.03.2022 19:45:34</t>
  </si>
  <si>
    <t>01.03.2022 21:32:25</t>
  </si>
  <si>
    <t>KAYMAKÇI TR-11 35-15-M00248_TR-12 - TR-22 M02_66792314</t>
  </si>
  <si>
    <t>01.03.2022 20:35:19</t>
  </si>
  <si>
    <t>01.03.2022 21:32:35</t>
  </si>
  <si>
    <t>PAŞAKÖY TR-2 45-80-M00059_45-80-M00059_72199913</t>
  </si>
  <si>
    <t>02.03.2022 00:50:09</t>
  </si>
  <si>
    <t>02.03.2022 02:33:46</t>
  </si>
  <si>
    <t>MURADİYE TR-3 KÖPRÜYANI 45-71-M00254_A_56401650_56401650</t>
  </si>
  <si>
    <t>02.03.2022 00:53:54</t>
  </si>
  <si>
    <t>02.03.2022 01:44:49</t>
  </si>
  <si>
    <t>BAĞYURDU DM-1/12 35-27-L00230_BAĞYURDU DM-1/15-DM-1/11-DM-1/8 L03_72158485</t>
  </si>
  <si>
    <t>02.03.2022 01:07:02</t>
  </si>
  <si>
    <t>02.03.2022 01:32:35</t>
  </si>
  <si>
    <t>M-2707 35-02-M02707_35-02-M02707_77269396</t>
  </si>
  <si>
    <t>02.03.2022 06:02:15</t>
  </si>
  <si>
    <t>02.03.2022 13:49:32</t>
  </si>
  <si>
    <t>TİRE İM-DM-1 35-29-A00001_GÖKÇEN SULAMA M26_2059026</t>
  </si>
  <si>
    <t>02.03.2022 08:34:02</t>
  </si>
  <si>
    <t>02.03.2022 08:57:31</t>
  </si>
  <si>
    <t>DM-4/TR-15 (ESKİ TR-14) 35-26-M00014_F F01_42554754</t>
  </si>
  <si>
    <t>02.03.2022 08:58:57</t>
  </si>
  <si>
    <t>02.03.2022 09:47:24</t>
  </si>
  <si>
    <t>BAŞPINAR KÖK 45-76-L00001_ALİ FAKI-BOSTANCI L02_72214097</t>
  </si>
  <si>
    <t>02.03.2022 08:38:40</t>
  </si>
  <si>
    <t>02.03.2022 09:35:16</t>
  </si>
  <si>
    <t>ZEYTİNLİOVA TR-1 KÖK 45-72-L00389_BALLICA İM GİRİŞ L01_2103426</t>
  </si>
  <si>
    <t>02.03.2022 09:14:28</t>
  </si>
  <si>
    <t>02.03.2022 09:15:28</t>
  </si>
  <si>
    <t>DM-21/23 (ITIR SOKAK) 45-71-M00326_A_56397159_56397159</t>
  </si>
  <si>
    <t>02.03.2022 09:14:00</t>
  </si>
  <si>
    <t>02.03.2022 14:13:32</t>
  </si>
  <si>
    <t>PAYAMLI M-9 35-25-M00165_35-25-M00165_72067846</t>
  </si>
  <si>
    <t>02.03.2022 10:01:10</t>
  </si>
  <si>
    <t>02.03.2022 15:58:29</t>
  </si>
  <si>
    <t>URGANLI YENİKÖY TR-2 45-83-L00446_DIREK TIPI TRAFO HUCRESI H01_2105818</t>
  </si>
  <si>
    <t>02.03.2022 10:03:31</t>
  </si>
  <si>
    <t>02.03.2022 10:27:29</t>
  </si>
  <si>
    <t>TR-63(DM-12/14) 45-78-M00063_TR-61 M02_2112910</t>
  </si>
  <si>
    <t>02.03.2022 10:08:18</t>
  </si>
  <si>
    <t>02.03.2022 10:33:03</t>
  </si>
  <si>
    <t>ÇANDARLI TR-17 35-30-M00017_B_56363751_56363751</t>
  </si>
  <si>
    <t>02.03.2022 10:19:31</t>
  </si>
  <si>
    <t>02.03.2022 11:20:03</t>
  </si>
  <si>
    <t>ÇATALKAYA KÖYÜ TR-2 35-21-L00172_B_56379189_56379189</t>
  </si>
  <si>
    <t>02.03.2022 13:08:41</t>
  </si>
  <si>
    <t>02.03.2022 10:13:52</t>
  </si>
  <si>
    <t>02.03.2022 12:42:54</t>
  </si>
  <si>
    <t>ÇİLE DM 35-22-M00086_ÇAKALTEPE M04_50064098</t>
  </si>
  <si>
    <t>02.03.2022 11:05:28</t>
  </si>
  <si>
    <t>02.03.2022 11:53:59</t>
  </si>
  <si>
    <t>AYRANCILAR DM-2/20-1 35-26-M00822_956627959_956627959</t>
  </si>
  <si>
    <t>02.03.2022 12:21:54</t>
  </si>
  <si>
    <t>02.03.2022 14:00:09</t>
  </si>
  <si>
    <t>PANCAR TR-1 35-26-M00892_35-26-M00892_2364279</t>
  </si>
  <si>
    <t>02.03.2022 13:59:33</t>
  </si>
  <si>
    <t>02.03.2022 14:09:33</t>
  </si>
  <si>
    <t>DM-4/TR-17A 45-72-M00622_A_81596542_81596542</t>
  </si>
  <si>
    <t>02.03.2022 14:22:19</t>
  </si>
  <si>
    <t>02.03.2022 15:46:15</t>
  </si>
  <si>
    <t>OVAKENT İM 35-15-A00003_BADEMLİ L01_2308505</t>
  </si>
  <si>
    <t>02.03.2022 19:37:48</t>
  </si>
  <si>
    <t>02.03.2022 20:18:00</t>
  </si>
  <si>
    <t>TR-2/84 45-83-L00084_48124915_56397681_56397681</t>
  </si>
  <si>
    <t>02.03.2022 20:36:21</t>
  </si>
  <si>
    <t>02.03.2022 21:49:53</t>
  </si>
  <si>
    <t>M-1386 35-26-M01386_B D04b_77836003</t>
  </si>
  <si>
    <t>02.03.2022 21:05:18</t>
  </si>
  <si>
    <t>02.03.2022 22:58:57</t>
  </si>
  <si>
    <t>SARIGÖL DM 45-79-M00069_ULUDERBENT FİDERİ M16_2318415</t>
  </si>
  <si>
    <t>02.03.2022 21:56:08</t>
  </si>
  <si>
    <t>02.03.2022 22:17:49</t>
  </si>
  <si>
    <t>K-1132 35-03-K01132_A_56357280_56357280</t>
  </si>
  <si>
    <t>03.03.2022 00:48:38</t>
  </si>
  <si>
    <t>03.03.2022 01:51:53</t>
  </si>
  <si>
    <t>ÜÇPINAR DM 45-71-M00183_PELİTALAN M03_72249140</t>
  </si>
  <si>
    <t>03.03.2022 01:11:48</t>
  </si>
  <si>
    <t>03.03.2022 04:09:00</t>
  </si>
  <si>
    <t>K-3655 35-03-K03655_913569962_913569962</t>
  </si>
  <si>
    <t>03.03.2022 01:06:07</t>
  </si>
  <si>
    <t>03.03.2022 10:09:55</t>
  </si>
  <si>
    <t>TİRE İM-DM-1 35-29-A00001_YENİÇİFTLİK M18_2059040</t>
  </si>
  <si>
    <t>03.03.2022 01:05:41</t>
  </si>
  <si>
    <t>03.03.2022 02:54:44</t>
  </si>
  <si>
    <t>ULUKENT DM-6/7 KÖK 35-28-M00618_İNDEKS ELEKTRİK M07_79699473</t>
  </si>
  <si>
    <t>03.03.2022 01:43:56</t>
  </si>
  <si>
    <t>03.03.2022 03:42:53</t>
  </si>
  <si>
    <t>SARNIÇ İM 35-08-A00005_SARNIÇ-19 K18_2308966</t>
  </si>
  <si>
    <t>03.03.2022 02:00:29</t>
  </si>
  <si>
    <t>03.03.2022 03:06:26</t>
  </si>
  <si>
    <t>BUCA TM 35-03-A00003_Buca-1 K03_2311763</t>
  </si>
  <si>
    <t>03.03.2022 02:02:08</t>
  </si>
  <si>
    <t>03.03.2022 02:12:44</t>
  </si>
  <si>
    <t>K-3415 35-08-K03415_TRAFO K02_42031379</t>
  </si>
  <si>
    <t>03.03.2022 03:07:07</t>
  </si>
  <si>
    <t>03.03.2022 03:32:28</t>
  </si>
  <si>
    <t>L-379 35-18-L00379_DAĞITIM TRAFO L-379 L03_72073015</t>
  </si>
  <si>
    <t>03.03.2022 03:35:07</t>
  </si>
  <si>
    <t>03.03.2022 04:52:17</t>
  </si>
  <si>
    <t>İZZETTİN TR-1 45-83-M00438_B_56399753_56399753</t>
  </si>
  <si>
    <t>03.03.2022 07:12:08</t>
  </si>
  <si>
    <t>03.03.2022 10:11:30</t>
  </si>
  <si>
    <t>MURADİYE TR-3 KÖPRÜYANI 45-71-M00254_D_60985021_60985021</t>
  </si>
  <si>
    <t>03.03.2022 08:10:55</t>
  </si>
  <si>
    <t>03.03.2022 10:14:03</t>
  </si>
  <si>
    <t>MURADİYE DM-5/11 45-71-M00232_DM-4/02 M03_72091347</t>
  </si>
  <si>
    <t>03.03.2022 08:37:18</t>
  </si>
  <si>
    <t>03.03.2022 10:55:17</t>
  </si>
  <si>
    <t>03.03.2022 09:11:54</t>
  </si>
  <si>
    <t>K-1232 35-04-K01232_KARŞIYAKA TM K02_2065690</t>
  </si>
  <si>
    <t>03.03.2022 09:18:56</t>
  </si>
  <si>
    <t>03.03.2022 18:38:30</t>
  </si>
  <si>
    <t>DM06/TR02 45-73-M00052_E DM6-TR02/E-1_45110382</t>
  </si>
  <si>
    <t>03.03.2022 09:22:00</t>
  </si>
  <si>
    <t>03.03.2022 11:57:56</t>
  </si>
  <si>
    <t>TR-84 45-78-L00084_TR-88 L02_2328611</t>
  </si>
  <si>
    <t>08.03.2022 17:56:29</t>
  </si>
  <si>
    <t>08.03.2022 19:13:29</t>
  </si>
  <si>
    <t>TR-62 35-19-L00062_10036052_56377725_56377725</t>
  </si>
  <si>
    <t>08.03.2022 19:18:05</t>
  </si>
  <si>
    <t>08.03.2022 20:55:31</t>
  </si>
  <si>
    <t>KIRKAĞAÇ DM 45-76-M00043_GELENBE M03_72247570</t>
  </si>
  <si>
    <t>08.03.2022 22:23:03</t>
  </si>
  <si>
    <t>09.03.2022 01:10:37</t>
  </si>
  <si>
    <t>ARSLANLAR TM 35-26-A00004_ÇIRPI-2 M27_2307570</t>
  </si>
  <si>
    <t>08.03.2022 10:31:00</t>
  </si>
  <si>
    <t>08.03.2022 14:37:10</t>
  </si>
  <si>
    <t>TR-28 35-15-M00028_DAĞITIM TRAFO  TR-28 M06_66568293</t>
  </si>
  <si>
    <t>09.03.2022 08:53:00</t>
  </si>
  <si>
    <t>09.03.2022 10:19:26</t>
  </si>
  <si>
    <t>ÖREN TR-1 45-74-M00107_45-74-M00107_2359494</t>
  </si>
  <si>
    <t>09.03.2022 09:02:54</t>
  </si>
  <si>
    <t>09.03.2022 17:35:48</t>
  </si>
  <si>
    <t>09.03.2022 09:12:52</t>
  </si>
  <si>
    <t>09.03.2022 16:04:54</t>
  </si>
  <si>
    <t>TR-1 35-15-M00001_35-15-M00001_66675318</t>
  </si>
  <si>
    <t>09.03.2022 09:13:00</t>
  </si>
  <si>
    <t>09.03.2022 15:39:40</t>
  </si>
  <si>
    <t>DEMİRCİLİ DM 35-15-L00895_BENZİNLİK L011_85268586</t>
  </si>
  <si>
    <t>09.03.2022 09:15:04</t>
  </si>
  <si>
    <t>09.03.2022 17:50:29</t>
  </si>
  <si>
    <t>ÜÇYOL KÖK 45-82-M00128_URUZLAR GES M06_2090645</t>
  </si>
  <si>
    <t>09.03.2022 09:28:00</t>
  </si>
  <si>
    <t>09.03.2022 17:43:00</t>
  </si>
  <si>
    <t>K-1769 35-01-K01769_TRAFO K03_2113942</t>
  </si>
  <si>
    <t>09.03.2022 09:28:50</t>
  </si>
  <si>
    <t>09.03.2022 18:52:25</t>
  </si>
  <si>
    <t>GÜMÜLDÜR DM 35-25-M00100_DM-6/1 M15_2054398</t>
  </si>
  <si>
    <t>09.03.2022 09:31:36</t>
  </si>
  <si>
    <t>09.03.2022 09:35:49</t>
  </si>
  <si>
    <t>DM-21/19 (BATI SK) 45-71-M00468_45-71-M00468_72108161</t>
  </si>
  <si>
    <t>09.03.2022 09:34:37</t>
  </si>
  <si>
    <t>09.03.2022 10:44:56</t>
  </si>
  <si>
    <t>K-1590 35-04-K01590_TRAFO K01_2333595</t>
  </si>
  <si>
    <t>09.03.2022 09:17:32</t>
  </si>
  <si>
    <t>09.03.2022 17:36:57</t>
  </si>
  <si>
    <t>DM-12/04 45-71-M00578_45-71-M00578_2371668</t>
  </si>
  <si>
    <t>09.03.2022 09:48:10</t>
  </si>
  <si>
    <t>09.03.2022 12:36:30</t>
  </si>
  <si>
    <t>AKGEDİK KÖK-1 45-71-M00162_EMLAKDERE M03_56219224</t>
  </si>
  <si>
    <t>09.03.2022 10:24:48</t>
  </si>
  <si>
    <t>09.03.2022 16:29:25</t>
  </si>
  <si>
    <t>09.03.2022 10:51:24</t>
  </si>
  <si>
    <t>09.03.2022 13:36:57</t>
  </si>
  <si>
    <t>DM-21/20(TARIK ALMIŞ) 45-71-M00477_45-71-M00477_72108792</t>
  </si>
  <si>
    <t>09.03.2022 10:57:51</t>
  </si>
  <si>
    <t>09.03.2022 11:39:34</t>
  </si>
  <si>
    <t>MURADİYE TR-2 SU DEPOSU 45-71-M00199_MURADİYE TR-3 KÖPRÜYANI M04_72233441</t>
  </si>
  <si>
    <t>09.03.2022 09:46:28</t>
  </si>
  <si>
    <t>09.03.2022 17:26:48</t>
  </si>
  <si>
    <t>DM-21/23 (ITIR SOKAK) 45-71-M00326_45-71-M00326_72102345</t>
  </si>
  <si>
    <t>09.03.2022 11:50:24</t>
  </si>
  <si>
    <t>09.03.2022 12:45:55</t>
  </si>
  <si>
    <t>M-1544 35-01-M01544_E_56382234_56382234</t>
  </si>
  <si>
    <t>09.03.2022 13:26:26</t>
  </si>
  <si>
    <t>09.03.2022 14:22:43</t>
  </si>
  <si>
    <t>BEYLER KÖK 45-85-L00034_YENİKÖY L02_72102990</t>
  </si>
  <si>
    <t>09.03.2022 13:30:14</t>
  </si>
  <si>
    <t>09.03.2022 15:25:43</t>
  </si>
  <si>
    <t>HALİLBEYLİ DM 35-27-M00620_KARMEZ-2 M09_2306332</t>
  </si>
  <si>
    <t>09.03.2022 15:22:41</t>
  </si>
  <si>
    <t>09.03.2022 15:42:52</t>
  </si>
  <si>
    <t>09.03.2022 15:30:21</t>
  </si>
  <si>
    <t>09.03.2022 17:10:30</t>
  </si>
  <si>
    <t>MEDİGÜVEN KÖK 45-78-M01154_DAĞITIM TRAFOSU M02_2106807</t>
  </si>
  <si>
    <t>09.03.2022 16:13:07</t>
  </si>
  <si>
    <t>09.03.2022 16:56:41</t>
  </si>
  <si>
    <t>DURASILLI TR-7 45-78-M01118_TR-8 M05_2327267</t>
  </si>
  <si>
    <t>09.03.2022 16:54:42</t>
  </si>
  <si>
    <t>09.03.2022 19:22:20</t>
  </si>
  <si>
    <t>09.03.2022 19:03:05</t>
  </si>
  <si>
    <t>09.03.2022 19:34:17</t>
  </si>
  <si>
    <t>OTOKENT İM 35-08-A00004_SÜMER K08_2052220</t>
  </si>
  <si>
    <t>09.03.2022 19:34:36</t>
  </si>
  <si>
    <t>09.03.2022 19:38:50</t>
  </si>
  <si>
    <t>MORDOĞAN TR-2 35-21-L00140_MORDOĞAN TR-3 L02_72183035</t>
  </si>
  <si>
    <t>09.03.2022 19:53:56</t>
  </si>
  <si>
    <t>09.03.2022 20:03:17</t>
  </si>
  <si>
    <t>09.03.2022 19:40:10</t>
  </si>
  <si>
    <t>09.03.2022 20:17:29</t>
  </si>
  <si>
    <t>BAŞIBÜYÜK KÖK 45-77-L00158_HACITUFAN ÇIKIŞI L02_61353341</t>
  </si>
  <si>
    <t>09.03.2022 20:48:42</t>
  </si>
  <si>
    <t>09.03.2022 22:53:44</t>
  </si>
  <si>
    <t>DM-14/3 45-71-M00387_DM-14/02 M04_66511376</t>
  </si>
  <si>
    <t>09.03.2022 20:55:32</t>
  </si>
  <si>
    <t>09.03.2022 21:25:27</t>
  </si>
  <si>
    <t>YUKARIBEY DM (TR-3) 35-16-M00866_AŞAĞICUMA DM M02_79464823</t>
  </si>
  <si>
    <t>09.03.2022 21:20:13</t>
  </si>
  <si>
    <t>09.03.2022 23:03:00</t>
  </si>
  <si>
    <t>K-4040 35-02-K04040_DAĞITIM TRAFOSU K04_72403006</t>
  </si>
  <si>
    <t>12.03.2022 01:23:33</t>
  </si>
  <si>
    <t>12.03.2022 04:32:00</t>
  </si>
  <si>
    <t>AHMETLİ İM 45-84-A00001_TR-A GİRİŞ L07_2120377</t>
  </si>
  <si>
    <t>12.03.2022 05:00:14</t>
  </si>
  <si>
    <t>12.03.2022 06:48:38</t>
  </si>
  <si>
    <t>DM-5/TR-13 35-26-M01287_B B02b_42573229</t>
  </si>
  <si>
    <t>12.03.2022 07:30:00</t>
  </si>
  <si>
    <t>12.03.2022 15:17:16</t>
  </si>
  <si>
    <t>K-4027 35-01-K04027_A_56358109_56358109</t>
  </si>
  <si>
    <t>12.03.2022 06:59:58</t>
  </si>
  <si>
    <t>12.03.2022 08:47:59</t>
  </si>
  <si>
    <t>12.03.2022 08:27:13</t>
  </si>
  <si>
    <t>12.03.2022 08:27:35</t>
  </si>
  <si>
    <t>AKHİSAR İM 45-72-A00001_TR-B L10_2308258</t>
  </si>
  <si>
    <t>12.03.2022 08:39:45</t>
  </si>
  <si>
    <t>12.03.2022 08:52:51</t>
  </si>
  <si>
    <t>AKHİSAR TM 45-72-A00006_AKHİSAR ŞEHİR-2 M15_2313122</t>
  </si>
  <si>
    <t>12.03.2022 08:41:24</t>
  </si>
  <si>
    <t>12.03.2022 11:08:30</t>
  </si>
  <si>
    <t>MURADİYE TR-2 SU DEPOSU 45-71-M00199_45-71-M00199_72233443</t>
  </si>
  <si>
    <t>12.03.2022 08:43:34</t>
  </si>
  <si>
    <t>12.03.2022 17:00:35</t>
  </si>
  <si>
    <t>DM-25/14 45-71-M00053_45-71-M00053_72048273</t>
  </si>
  <si>
    <t>12.03.2022 09:48:18</t>
  </si>
  <si>
    <t>12.03.2022 17:18:53</t>
  </si>
  <si>
    <t>AKHİSAR İM 45-72-A00001_HatBaşıAyırıcı_53139987 L03_53139987</t>
  </si>
  <si>
    <t>12.03.2022 08:59:42</t>
  </si>
  <si>
    <t>12.03.2022 17:30:19</t>
  </si>
  <si>
    <t>TR-23 35-27-M00023_C_56369883_56369883</t>
  </si>
  <si>
    <t>12.03.2022 09:00:58</t>
  </si>
  <si>
    <t>12.03.2022 17:04:28</t>
  </si>
  <si>
    <t>12.03.2022 09:04:26</t>
  </si>
  <si>
    <t>12.03.2022 17:20:00</t>
  </si>
  <si>
    <t>MENDERES DM-2/TR-1 35-22-M00300_MENDERES-1 M17_2095708</t>
  </si>
  <si>
    <t>12.03.2022 09:18:33</t>
  </si>
  <si>
    <t>12.03.2022 09:24:54</t>
  </si>
  <si>
    <t>K-217 35-01-K00217_F_56375320_56375320</t>
  </si>
  <si>
    <t>12.03.2022 09:28:32</t>
  </si>
  <si>
    <t>12.03.2022 16:59:11</t>
  </si>
  <si>
    <t>SULTAN DM 35-25-M00121_B_56354953_56354953</t>
  </si>
  <si>
    <t>12.03.2022 10:25:20</t>
  </si>
  <si>
    <t>12.03.2022 10:46:57</t>
  </si>
  <si>
    <t>TR-13 35-31-L00013_TR-15 L03_2337241</t>
  </si>
  <si>
    <t>12.03.2022 09:38:43</t>
  </si>
  <si>
    <t>12.03.2022 13:23:00</t>
  </si>
  <si>
    <t>KAYMAKÇI DM 35-15-M00254_TR-10 M03_66813715</t>
  </si>
  <si>
    <t>12.03.2022 09:46:13</t>
  </si>
  <si>
    <t>12.03.2022 10:22:44</t>
  </si>
  <si>
    <t>12.03.2022 10:07:53</t>
  </si>
  <si>
    <t>12.03.2022 11:44:38</t>
  </si>
  <si>
    <t>YENMİŞ KÖK 35-27-M00366_GÜVENİKSAN-ÇAMBEL 2 M01_72163711</t>
  </si>
  <si>
    <t>12.03.2022 10:13:43</t>
  </si>
  <si>
    <t>12.03.2022 17:56:31</t>
  </si>
  <si>
    <t>YENMİŞ KÖK 35-27-M00366_ÇAMBEL-1 M03_72163706</t>
  </si>
  <si>
    <t>12.03.2022 10:18:03</t>
  </si>
  <si>
    <t>12.03.2022 17:24:08</t>
  </si>
  <si>
    <t>12.03.2022 10:23:43</t>
  </si>
  <si>
    <t>12.03.2022 10:26:33</t>
  </si>
  <si>
    <t>L-239 BAYKAL 35-18-L00239_35-18-L00239_2358369</t>
  </si>
  <si>
    <t>12.03.2022 15:29:58</t>
  </si>
  <si>
    <t>KOLDERE KÖK 45-80-M00051_ÇAVUŞOĞLU TST M06_73403318</t>
  </si>
  <si>
    <t>12.03.2022 10:38:54</t>
  </si>
  <si>
    <t>12.03.2022 11:19:28</t>
  </si>
  <si>
    <t>K-2805 35-03-K02805_35-03-K02805_2366839</t>
  </si>
  <si>
    <t>12.03.2022 10:51:43</t>
  </si>
  <si>
    <t>12.03.2022 11:09:46</t>
  </si>
  <si>
    <t>AKHİSAR İM 45-72-A00001_AKHİSAR TM ŞEHİR-2 M15_2058454</t>
  </si>
  <si>
    <t>12.03.2022 11:07:19</t>
  </si>
  <si>
    <t>12.03.2022 11:13:50</t>
  </si>
  <si>
    <t>AKHİSAR İM 45-72-A00001_DM-9 ŞEHİR-3 M05_42545418</t>
  </si>
  <si>
    <t>12.03.2022 11:13:23</t>
  </si>
  <si>
    <t>12.03.2022 11:17:00</t>
  </si>
  <si>
    <t>AKHİSAR İM 45-72-A00001_DM-9 ŞEHİR-3 M05_42545412</t>
  </si>
  <si>
    <t>12.03.2022 11:17:59</t>
  </si>
  <si>
    <t>12.03.2022 13:38:47</t>
  </si>
  <si>
    <t>YENİ ŞAKRAN KÖK 35-17-M00174_YENİ ŞAKRAN M03_66296524</t>
  </si>
  <si>
    <t>12.03.2022 13:05:23</t>
  </si>
  <si>
    <t>12.03.2022 13:34:22</t>
  </si>
  <si>
    <t>K-1205 35-01-K01205_35-01-K01205_2348533</t>
  </si>
  <si>
    <t>12.03.2022 13:24:34</t>
  </si>
  <si>
    <t>12.03.2022 13:48:59</t>
  </si>
  <si>
    <t>MENEMEN İM 35-28-A00001_ULUCAK-2 M14_2311065</t>
  </si>
  <si>
    <t>12.03.2022 13:51:03</t>
  </si>
  <si>
    <t>12.03.2022 14:06:03</t>
  </si>
  <si>
    <t>TR-4 35-31-L00004_47996160_56398722_56398722</t>
  </si>
  <si>
    <t>12.03.2022 15:14:31</t>
  </si>
  <si>
    <t>12.03.2022 16:01:44</t>
  </si>
  <si>
    <t>DM4/TR-8 35-27-M00022_35-27-M00022_49901931</t>
  </si>
  <si>
    <t>12.03.2022 15:55:43</t>
  </si>
  <si>
    <t>12.03.2022 19:46:33</t>
  </si>
  <si>
    <t>12.03.2022 16:45:03</t>
  </si>
  <si>
    <t>12.03.2022 17:20:36</t>
  </si>
  <si>
    <t>K-217 35-01-K00217_A_56376758_56376758</t>
  </si>
  <si>
    <t>12.03.2022 16:00:00</t>
  </si>
  <si>
    <t>12.03.2022 17:01:32</t>
  </si>
  <si>
    <t>12.03.2022 17:00:30</t>
  </si>
  <si>
    <t>12.03.2022 17:03:51</t>
  </si>
  <si>
    <t>L-96 35-18-L00096_35-18-L00096_2347793</t>
  </si>
  <si>
    <t>12.03.2022 19:30:52</t>
  </si>
  <si>
    <t>12.03.2022 20:18:32</t>
  </si>
  <si>
    <t>K-1205 35-01-K01205_B_56376668_56376668</t>
  </si>
  <si>
    <t>12.03.2022 19:37:58</t>
  </si>
  <si>
    <t>12.03.2022 20:08:02</t>
  </si>
  <si>
    <t>K-2450 35-01-K02450_D_56375260_56375260</t>
  </si>
  <si>
    <t>12.03.2022 19:54:20</t>
  </si>
  <si>
    <t>12.03.2022 20:38:01</t>
  </si>
  <si>
    <t>K-2 35-01-K00002_35-01-K00002_2374436</t>
  </si>
  <si>
    <t>12.03.2022 20:06:11</t>
  </si>
  <si>
    <t>12.03.2022 21:29:23</t>
  </si>
  <si>
    <t>GÖKÇEN DM 35-29-M00123_TİRE GÖKÇEN-2 GİRİŞ (SAĞ DEVRE) M05_2104364</t>
  </si>
  <si>
    <t>12.03.2022 20:22:33</t>
  </si>
  <si>
    <t>12.03.2022 20:48:57</t>
  </si>
  <si>
    <t>GÖKÇEN İM 35-29-A00004_KAZANLI L07_2106421</t>
  </si>
  <si>
    <t>12.03.2022 20:37:36</t>
  </si>
  <si>
    <t>12.03.2022 21:16:59</t>
  </si>
  <si>
    <t>M-2948(YATIRIM REZERVE) 35-01-M02948_A_56363768_56363768</t>
  </si>
  <si>
    <t>12.03.2022 20:48:12</t>
  </si>
  <si>
    <t>12.03.2022 22:03:16</t>
  </si>
  <si>
    <t>TR-103 35-15-L00103_35-15-L00103_66678671</t>
  </si>
  <si>
    <t>12.03.2022 21:02:43</t>
  </si>
  <si>
    <t>12.03.2022 22:21:10</t>
  </si>
  <si>
    <t>GÖKÇEN İM 35-29-A00004_SARILAR L08_2329150</t>
  </si>
  <si>
    <t>12.03.2022 21:09:02</t>
  </si>
  <si>
    <t>12.03.2022 22:17:11</t>
  </si>
  <si>
    <t>ÖDEMİŞ TM-2 35-15-A00005_OSMANTEPE M19_2334264</t>
  </si>
  <si>
    <t>12.03.2022 22:41:13</t>
  </si>
  <si>
    <t>12.03.2022 22:47:00</t>
  </si>
  <si>
    <t>TR-42 35-13-L00042_DM-4/TR-2 (TR-36) L04_66455601</t>
  </si>
  <si>
    <t>13.03.2022 02:14:09</t>
  </si>
  <si>
    <t>13.03.2022 03:19:47</t>
  </si>
  <si>
    <t>M-2928 35-01-M02928_35-01-M02928_74189621</t>
  </si>
  <si>
    <t>13.03.2022 02:20:00</t>
  </si>
  <si>
    <t>13.03.2022 03:01:55</t>
  </si>
  <si>
    <t>SELENDİ DM 45-81-M00001_SELENDİ ŞEHİR-1 M02_2321594</t>
  </si>
  <si>
    <t>13.03.2022 07:35:03</t>
  </si>
  <si>
    <t>13.03.2022 08:16:00</t>
  </si>
  <si>
    <t>TR-1/3 45-83-M00003_PAŞATIMARI TR-1 M05_2331761</t>
  </si>
  <si>
    <t>13.03.2022 07:49:17</t>
  </si>
  <si>
    <t>13.03.2022 08:42:45</t>
  </si>
  <si>
    <t>KEMALPAŞA TM 35-27-A00002_IŞIKLAR-1 M03_2319664</t>
  </si>
  <si>
    <t>13.03.2022 08:50:56</t>
  </si>
  <si>
    <t>13.03.2022 09:10:59</t>
  </si>
  <si>
    <t>AKHİSAR İM 45-72-A00001_OVAKÖY L04_2058309</t>
  </si>
  <si>
    <t>13.03.2022 09:01:08</t>
  </si>
  <si>
    <t>13.03.2022 09:05:06</t>
  </si>
  <si>
    <t>AKHİSAR İM 45-72-A00001_BAŞLAMIŞ L02_2058313</t>
  </si>
  <si>
    <t>13.03.2022 09:01:11</t>
  </si>
  <si>
    <t>13.03.2022 09:04:28</t>
  </si>
  <si>
    <t>MORSAN TM 45-71-A00002_KENAN EVREN S.S M19_2062234</t>
  </si>
  <si>
    <t>13.03.2022 09:01:00</t>
  </si>
  <si>
    <t>13.03.2022 09:41:13</t>
  </si>
  <si>
    <t>13.03.2022 09:01:45</t>
  </si>
  <si>
    <t>13.03.2022 18:10:11</t>
  </si>
  <si>
    <t>K-622 35-01-K00622_TRAFO K01_2315471</t>
  </si>
  <si>
    <t>13.03.2022 09:04:03</t>
  </si>
  <si>
    <t>13.03.2022 13:25:31</t>
  </si>
  <si>
    <t>KOYUNDERE TR-6 35-28-M00158_ULUKENT DM-2 M02_78958293</t>
  </si>
  <si>
    <t>13.03.2022 09:07:00</t>
  </si>
  <si>
    <t>13.03.2022 10:08:00</t>
  </si>
  <si>
    <t>TR-27 35-30-L00027_TR-28 L05_2330018</t>
  </si>
  <si>
    <t>13.03.2022 09:08:50</t>
  </si>
  <si>
    <t>13.03.2022 18:26:35</t>
  </si>
  <si>
    <t>DERBENT TM 45-83-A00003_DERBENT DM-1 M03_2063381</t>
  </si>
  <si>
    <t>13.03.2022 09:10:23</t>
  </si>
  <si>
    <t>13.03.2022 15:15:59</t>
  </si>
  <si>
    <t>DM-25/14 45-71-M00053_A_56403046_56403046</t>
  </si>
  <si>
    <t>13.03.2022 09:13:00</t>
  </si>
  <si>
    <t>13.03.2022 17:46:59</t>
  </si>
  <si>
    <t>DEMİRCİLİ DM 35-15-L00895_BENZİNLİK L06_2335951</t>
  </si>
  <si>
    <t>13.03.2022 09:25:16</t>
  </si>
  <si>
    <t>13.03.2022 17:42:00</t>
  </si>
  <si>
    <t>AKHİSAR İM 45-72-A00001_AKHİSAR TM ŞEHİR-2 M15_2308062</t>
  </si>
  <si>
    <t>13.03.2022 09:00:00</t>
  </si>
  <si>
    <t>13.03.2022 12:24:10</t>
  </si>
  <si>
    <t>FUNDACIK KÖK 45-75-M00068_FUNDACIK M03_67108815</t>
  </si>
  <si>
    <t>13.03.2022 09:31:54</t>
  </si>
  <si>
    <t>13.03.2022 09:37:33</t>
  </si>
  <si>
    <t>FUNDACIK KÖK 45-75-M00068_DAĞDERE DM M05_84289409</t>
  </si>
  <si>
    <t>13.03.2022 09:32:25</t>
  </si>
  <si>
    <t>13.03.2022 09:37:23</t>
  </si>
  <si>
    <t>ARSLANLAR TM 35-26-A00004_TAMSA M09_2306546</t>
  </si>
  <si>
    <t>13.03.2022 09:40:48</t>
  </si>
  <si>
    <t>13.03.2022 17:24:17</t>
  </si>
  <si>
    <t>K-4196 35-10-K04196_TRAFO K03_47771555</t>
  </si>
  <si>
    <t>13.03.2022 09:38:30</t>
  </si>
  <si>
    <t>13.03.2022 10:20:04</t>
  </si>
  <si>
    <t>ARSLANLAR TM 35-26-A00004_KUTLUTAŞ M29_2307568</t>
  </si>
  <si>
    <t>13.03.2022 09:27:53</t>
  </si>
  <si>
    <t>13.03.2022 17:11:13</t>
  </si>
  <si>
    <t>13.03.2022 09:42:00</t>
  </si>
  <si>
    <t>13.03.2022 15:13:29</t>
  </si>
  <si>
    <t>M-639 OLDURUK KÖK 35-03-M00639_CUMAOVASI-1 (HAVAİ HAT) M03_42868423</t>
  </si>
  <si>
    <t>13.03.2022 09:52:00</t>
  </si>
  <si>
    <t>13.03.2022 12:39:33</t>
  </si>
  <si>
    <t>TORBALI İM 35-26-A00001_ÖRNEK YAPI-SULAMA L05_2071927</t>
  </si>
  <si>
    <t>13.03.2022 10:07:39</t>
  </si>
  <si>
    <t>13.03.2022 10:07:57</t>
  </si>
  <si>
    <t>TORBALI İM 35-26-A00001_ÖRNEK YAPI-SULAMA L05_2319157</t>
  </si>
  <si>
    <t>13.03.2022 10:09:58</t>
  </si>
  <si>
    <t>13.03.2022 11:59:51</t>
  </si>
  <si>
    <t>KOYUNDERE TR-6 35-28-M00158_ULUKENT DM-2 M02_78958350</t>
  </si>
  <si>
    <t>13.03.2022 10:09:27</t>
  </si>
  <si>
    <t>13.03.2022 11:36:55</t>
  </si>
  <si>
    <t>GAZİEMİR GIS TM 35-08-A00006_ESBAŞ-2 M01_2319333</t>
  </si>
  <si>
    <t>13.03.2022 10:46:10</t>
  </si>
  <si>
    <t>13.03.2022 11:00:43</t>
  </si>
  <si>
    <t>ESBAŞ İM 35-08-A00001_GAZİEMİR GİS-2 M13_2050939</t>
  </si>
  <si>
    <t>13.03.2022 11:00:00</t>
  </si>
  <si>
    <t>13.03.2022 11:41:43</t>
  </si>
  <si>
    <t>BALLICA İM 45-72-A00005_HAMİDİYE L07_2327273</t>
  </si>
  <si>
    <t>13.03.2022 11:13:53</t>
  </si>
  <si>
    <t>13.03.2022 12:37:23</t>
  </si>
  <si>
    <t>ALÇUK TM 35-17-A00001_FOÇA-2 M33_2307958</t>
  </si>
  <si>
    <t>13.03.2022 11:44:53</t>
  </si>
  <si>
    <t>13.03.2022 11:57:47</t>
  </si>
  <si>
    <t>M-2605 YELKİ DM 35-10-M02605_URLA TM  GİRİŞ M08_2035526</t>
  </si>
  <si>
    <t>13.03.2022 11:46:33</t>
  </si>
  <si>
    <t>13.03.2022 12:48:56</t>
  </si>
  <si>
    <t>YILMAZ TR-5 45-78-L00205_TR-6 L03_2106364</t>
  </si>
  <si>
    <t>13.03.2022 12:28:00</t>
  </si>
  <si>
    <t>13.03.2022 17:56:04</t>
  </si>
  <si>
    <t>TR-59 45-77-L00059_DAĞITIM TRAFOSU L03_72211363</t>
  </si>
  <si>
    <t>13.03.2022 14:18:34</t>
  </si>
  <si>
    <t>13.03.2022 14:38:19</t>
  </si>
  <si>
    <t>K-217 35-01-K00217_C_56376760_56376760</t>
  </si>
  <si>
    <t>13.03.2022 14:03:08</t>
  </si>
  <si>
    <t>13.03.2022 15:43:49</t>
  </si>
  <si>
    <t>BERGAMA TM 35-16-A00004_AŞAĞIKIRIKLAR-1 M06_2314062</t>
  </si>
  <si>
    <t>13.03.2022 14:13:08</t>
  </si>
  <si>
    <t>13.03.2022 14:19:54</t>
  </si>
  <si>
    <t>DERBENT TM 45-83-A00003_DERBENT DM-2 M15_2062879</t>
  </si>
  <si>
    <t>13.03.2022 09:58:52</t>
  </si>
  <si>
    <t>13.03.2022 15:31:25</t>
  </si>
  <si>
    <t>TR-2/18 (YAYLAKAPI) 45-83-L00018_TR-2/19 L01_2086151</t>
  </si>
  <si>
    <t>13.03.2022 09:08:47</t>
  </si>
  <si>
    <t>13.03.2022 17:55:00</t>
  </si>
  <si>
    <t>AKHİSAR İM 45-72-A00001_TR-B L10_2058301</t>
  </si>
  <si>
    <t>13.03.2022 16:12:57</t>
  </si>
  <si>
    <t>13.03.2022 18:09:15</t>
  </si>
  <si>
    <t>ÇATALOLUK DM 45-74-M00227_HatBaşıAyırıcı_77952822 M03_77952822</t>
  </si>
  <si>
    <t>13.03.2022 16:45:24</t>
  </si>
  <si>
    <t>13.03.2022 16:46:03</t>
  </si>
  <si>
    <t>DM-3/4 45-71-M00116_DM-3/5 M01_72067937</t>
  </si>
  <si>
    <t>13.03.2022 17:21:55</t>
  </si>
  <si>
    <t>13.03.2022 19:35:58</t>
  </si>
  <si>
    <t>M-1828 35-01-M01828_B_56374740_56374740</t>
  </si>
  <si>
    <t>13.03.2022 17:34:34</t>
  </si>
  <si>
    <t>13.03.2022 18:09:37</t>
  </si>
  <si>
    <t>DM-2/TR-19 45-72-L00019_TR-2/21 L03_61368780</t>
  </si>
  <si>
    <t>13.03.2022 18:20:36</t>
  </si>
  <si>
    <t>13.03.2022 18:48:13</t>
  </si>
  <si>
    <t>TR-2/25 45-83-L00025_45-83-L00025_81591166</t>
  </si>
  <si>
    <t>13.03.2022 19:08:51</t>
  </si>
  <si>
    <t>13.03.2022 19:37:46</t>
  </si>
  <si>
    <t>DM-4 45-71-M00004_TR-4\13 M13_2052393</t>
  </si>
  <si>
    <t>13.03.2022 19:12:37</t>
  </si>
  <si>
    <t>13.03.2022 19:18:47</t>
  </si>
  <si>
    <t>13.03.2022 19:24:49</t>
  </si>
  <si>
    <t>13.03.2022 19:25:11</t>
  </si>
  <si>
    <t>DM-4/15 45-71-M00200_DAĞITIM TRAFOSU M04_72067355</t>
  </si>
  <si>
    <t>13.03.2022 19:18:01</t>
  </si>
  <si>
    <t>13.03.2022 23:16:42</t>
  </si>
  <si>
    <t>MURADİYE DM-5/7 KÖK 45-71-M00594_DM-5/17-A M07_66002076</t>
  </si>
  <si>
    <t>13.03.2022 20:00:09</t>
  </si>
  <si>
    <t>13.03.2022 21:51:08</t>
  </si>
  <si>
    <t>OVACIK TR-1 35-16-L00262_35-16-L00262_2361854</t>
  </si>
  <si>
    <t>13.03.2022 19:33:57</t>
  </si>
  <si>
    <t>13.03.2022 20:48:02</t>
  </si>
  <si>
    <t>TR-2/19 45-83-L00019_TR-2/23 L02_72149825</t>
  </si>
  <si>
    <t>13.03.2022 19:25:47</t>
  </si>
  <si>
    <t>13.03.2022 21:40:45</t>
  </si>
  <si>
    <t>13.03.2022 20:31:05</t>
  </si>
  <si>
    <t>13.03.2022 21:21:26</t>
  </si>
  <si>
    <t>13.03.2022 20:55:20</t>
  </si>
  <si>
    <t>13.03.2022 21:30:33</t>
  </si>
  <si>
    <t>TR-2/1 45-72-L00001_45-72-L00001_61375156</t>
  </si>
  <si>
    <t>13.03.2022 21:52:35</t>
  </si>
  <si>
    <t>13.03.2022 23:30:51</t>
  </si>
  <si>
    <t>K-4786 35-04-K04786_35-04-K04786_54981506</t>
  </si>
  <si>
    <t>13.03.2022 22:43:12</t>
  </si>
  <si>
    <t>14.03.2022 00:07:09</t>
  </si>
  <si>
    <t>14.03.2022 00:27:44</t>
  </si>
  <si>
    <t>14.03.2022 01:02:25</t>
  </si>
  <si>
    <t>DİKİLİ İM 35-30-A00001_ŞEHİR-2 L04_72356757</t>
  </si>
  <si>
    <t>14.03.2022 02:00:03</t>
  </si>
  <si>
    <t>14.03.2022 02:15:39</t>
  </si>
  <si>
    <t>AKHİSAR İM 45-72-A00001_ŞEHİR-1 M19_2058450</t>
  </si>
  <si>
    <t>14.03.2022 02:22:04</t>
  </si>
  <si>
    <t>14.03.2022 03:17:03</t>
  </si>
  <si>
    <t>ÇEŞME İM 35-18-A00001_VAKIFLAR L06_2053080</t>
  </si>
  <si>
    <t>14.03.2022 03:14:57</t>
  </si>
  <si>
    <t>14.03.2022 03:30:33</t>
  </si>
  <si>
    <t>_A_72635640_72635640</t>
  </si>
  <si>
    <t>14.03.2022 04:27:30</t>
  </si>
  <si>
    <t>14.03.2022 05:01:46</t>
  </si>
  <si>
    <t>AKHİSAR İM 45-72-A00001_TR-1/43 M13_2308508</t>
  </si>
  <si>
    <t>14.03.2022 08:58:38</t>
  </si>
  <si>
    <t>14.03.2022 09:00:03</t>
  </si>
  <si>
    <t>14.03.2022 17:22:50</t>
  </si>
  <si>
    <t>14.03.2022 09:27:04</t>
  </si>
  <si>
    <t>14.03.2022 15:10:02</t>
  </si>
  <si>
    <t>14.03.2022 09:03:00</t>
  </si>
  <si>
    <t>14.03.2022 17:29:32</t>
  </si>
  <si>
    <t>DİKİLİ İM 35-30-A00001_BADEMLİ L11_72356776</t>
  </si>
  <si>
    <t>14.03.2022 09:00:43</t>
  </si>
  <si>
    <t>14.03.2022 15:20:38</t>
  </si>
  <si>
    <t>KAVAKLIDERE TR-11 45-73-M00144_TR-1 GİRİŞ M01_2093002</t>
  </si>
  <si>
    <t>14.03.2022 09:16:43</t>
  </si>
  <si>
    <t>14.03.2022 09:17:23</t>
  </si>
  <si>
    <t>ÜÇYOL KÖK 45-82-M00128_URUZLAR GES M06_2329339</t>
  </si>
  <si>
    <t>14.03.2022 09:16:03</t>
  </si>
  <si>
    <t>14.03.2022 17:56:58</t>
  </si>
  <si>
    <t>14.03.2022 15:36:57</t>
  </si>
  <si>
    <t>DM-14/24-A 45-71-M02217_45-71-M02217_73388390</t>
  </si>
  <si>
    <t>14.03.2022 09:33:00</t>
  </si>
  <si>
    <t>14.03.2022 15:34:56</t>
  </si>
  <si>
    <t>TURGUTLU TR-1/1 DM 45-83-M00001_KAPTANOĞLU M07_72159670</t>
  </si>
  <si>
    <t>14.03.2022 09:33:43</t>
  </si>
  <si>
    <t>14.03.2022 17:21:06</t>
  </si>
  <si>
    <t>KIRKAĞAÇ TR-1/7 45-76-M00028_KIRKAĞAÇ TR-1 M02_72215958</t>
  </si>
  <si>
    <t>14.03.2022 09:28:53</t>
  </si>
  <si>
    <t>14.03.2022 14:05:18</t>
  </si>
  <si>
    <t>TR-23 35-30-L00023_TR-25 L05_2333620</t>
  </si>
  <si>
    <t>14.03.2022 09:36:33</t>
  </si>
  <si>
    <t>14.03.2022 10:19:50</t>
  </si>
  <si>
    <t>14.03.2022 09:34:55</t>
  </si>
  <si>
    <t>14.03.2022 17:03:36</t>
  </si>
  <si>
    <t>14.03.2022 10:01:37</t>
  </si>
  <si>
    <t>14.03.2022 11:04:34</t>
  </si>
  <si>
    <t>K-1206 35-01-K01206_35-01-K01206_2360123</t>
  </si>
  <si>
    <t>14.03.2022 10:47:00</t>
  </si>
  <si>
    <t>14.03.2022 14:36:43</t>
  </si>
  <si>
    <t>IŞIKLAR KÖK 45-73-M00467_ALAŞEHİR TM M012_83813239</t>
  </si>
  <si>
    <t>14.03.2022 11:08:30</t>
  </si>
  <si>
    <t>14.03.2022 11:09:23</t>
  </si>
  <si>
    <t>14.03.2022 11:34:30</t>
  </si>
  <si>
    <t>14.03.2022 11:41:00</t>
  </si>
  <si>
    <t>DM-3 35-29-M00003_DM-3/14 M03_72188086</t>
  </si>
  <si>
    <t>14.03.2022 11:47:53</t>
  </si>
  <si>
    <t>14.03.2022 11:56:24</t>
  </si>
  <si>
    <t>14.03.2022 12:03:00</t>
  </si>
  <si>
    <t>14.03.2022 12:11:17</t>
  </si>
  <si>
    <t>14.03.2022 12:42:22</t>
  </si>
  <si>
    <t>L-53 İLHİSAR 35-14-L00053_7044626_60984957_60984957</t>
  </si>
  <si>
    <t>14.03.2022 13:54:15</t>
  </si>
  <si>
    <t>14.03.2022 14:23:49</t>
  </si>
  <si>
    <t>SÜLEYMANLI KÖK 45-72-L00299_SÜLEYMANLI PETROL TR KUZEY SAĞ ÇIKIŞI L04_2331424</t>
  </si>
  <si>
    <t>14.03.2022 14:23:27</t>
  </si>
  <si>
    <t>14.03.2022 17:13:12</t>
  </si>
  <si>
    <t>14.03.2022 15:31:32</t>
  </si>
  <si>
    <t>14.03.2022 16:00:00</t>
  </si>
  <si>
    <t>K-707 35-04-K00707_35-04-K00707_2352074</t>
  </si>
  <si>
    <t>14.03.2022 16:07:55</t>
  </si>
  <si>
    <t>14.03.2022 16:42:26</t>
  </si>
  <si>
    <t>DİKİLİ İM 35-30-A00001_ŞEHİR-2 L04_72357042</t>
  </si>
  <si>
    <t>14.03.2022 16:48:16</t>
  </si>
  <si>
    <t>14.03.2022 17:22:52</t>
  </si>
  <si>
    <t>ULUCAK DM-2/12 35-27-M00320_ULUCAK DM-2/13 M01_72176172</t>
  </si>
  <si>
    <t>14.03.2022 16:55:09</t>
  </si>
  <si>
    <t>14.03.2022 18:10:01</t>
  </si>
  <si>
    <t>DERBENT TM 45-83-A00003_TURGUTLU-1 M06_2312535</t>
  </si>
  <si>
    <t>14.03.2022 17:11:23</t>
  </si>
  <si>
    <t>14.03.2022 17:35:14</t>
  </si>
  <si>
    <t>GÖRDES TR-27 45-75-M00042_GÖRDES TR-28 M01_61363690</t>
  </si>
  <si>
    <t>14.03.2022 18:26:00</t>
  </si>
  <si>
    <t>14.03.2022 19:09:00</t>
  </si>
  <si>
    <t>DM-2/2 ESKİ KUYUYANI 35-18-L00583_C_56394157_56394157</t>
  </si>
  <si>
    <t>14.03.2022 19:50:56</t>
  </si>
  <si>
    <t>14.03.2022 21:31:24</t>
  </si>
  <si>
    <t>L-367 ERBAY SİTESİ 35-18-L00367_8792475_56378121_56378121</t>
  </si>
  <si>
    <t>14.03.2022 19:47:00</t>
  </si>
  <si>
    <t>14.03.2022 23:09:29</t>
  </si>
  <si>
    <t>14.03.2022 20:16:27</t>
  </si>
  <si>
    <t>14.03.2022 20:24:47</t>
  </si>
  <si>
    <t>DM-1/10 (TR-18) 35-19-M00018_35-19-M00018_2375002</t>
  </si>
  <si>
    <t>14.03.2022 20:24:29</t>
  </si>
  <si>
    <t>14.03.2022 21:16:12</t>
  </si>
  <si>
    <t>TR-129 35-19-L00129_35-19-L00129_2361781</t>
  </si>
  <si>
    <t>14.03.2022 20:33:43</t>
  </si>
  <si>
    <t>14.03.2022 20:58:22</t>
  </si>
  <si>
    <t>14.03.2022 20:34:08</t>
  </si>
  <si>
    <t>14.03.2022 21:33:05</t>
  </si>
  <si>
    <t>ÇINARDİBİ KÖK 35-20-M00069_DERNEKLİ-BALCILAR-OSMANLAR-BAYRAMLAR-KAMBERLER M04_66050706</t>
  </si>
  <si>
    <t>14.03.2022 21:02:32</t>
  </si>
  <si>
    <t>14.03.2022 21:57:52</t>
  </si>
  <si>
    <t>KINIK ORGANİZE DM 35-24-M00208_KOCAÖMERLİ KÖYLER M13_83158576</t>
  </si>
  <si>
    <t>14.03.2022 21:21:27</t>
  </si>
  <si>
    <t>14.03.2022 21:41:03</t>
  </si>
  <si>
    <t>KAYAPINAR KÖK 45-71-M02146_KAYAPINAR M06_60777325</t>
  </si>
  <si>
    <t>14.03.2022 21:38:13</t>
  </si>
  <si>
    <t>14.03.2022 21:59:00</t>
  </si>
  <si>
    <t>HALİTPAŞA DM 45-80-M00060_DEVELİ-ÇAMLIYURT M03_72188656</t>
  </si>
  <si>
    <t>14.03.2022 22:38:56</t>
  </si>
  <si>
    <t>14.03.2022 23:10:05</t>
  </si>
  <si>
    <t>GÜZELBAHÇE İM 35-10-A00001_İSTİKLAL M07_77678696</t>
  </si>
  <si>
    <t>14.03.2022 23:55:03</t>
  </si>
  <si>
    <t>15.03.2022 00:11:26</t>
  </si>
  <si>
    <t>TİRE İM-DM-1 35-29-A00001_TİRE ŞEHİR-4 L21_2312362</t>
  </si>
  <si>
    <t>15.03.2022 09:00:00</t>
  </si>
  <si>
    <t>15.03.2022 09:24:33</t>
  </si>
  <si>
    <t>TR-21 35-31-L00021_47995425_56370767_56370767</t>
  </si>
  <si>
    <t>15.03.2022 09:02:53</t>
  </si>
  <si>
    <t>15.03.2022 09:25:08</t>
  </si>
  <si>
    <t>K-524 35-01-K00524_35-01-K00524_2367115</t>
  </si>
  <si>
    <t>15.03.2022 09:12:17</t>
  </si>
  <si>
    <t>15.03.2022 09:32:29</t>
  </si>
  <si>
    <t>GÜMÜLDÜR M-7 35-25-M00007_GÜMÜLDÜR M-10 M01_72092641</t>
  </si>
  <si>
    <t>15.03.2022 09:03:00</t>
  </si>
  <si>
    <t>15.03.2022 17:06:00</t>
  </si>
  <si>
    <t>M-1060 35-02-M01060_35-02-M01060_2369768</t>
  </si>
  <si>
    <t>15.03.2022 09:14:17</t>
  </si>
  <si>
    <t>15.03.2022 17:13:23</t>
  </si>
  <si>
    <t>KAYMAKÇI İM 35-15-A00004_ÇAYLI L04_2121819</t>
  </si>
  <si>
    <t>15.03.2022 09:14:53</t>
  </si>
  <si>
    <t>15.03.2022 09:16:03</t>
  </si>
  <si>
    <t>DAĞDERE DM 45-72-M00097_KÖMÜRCÜ M06_2106081</t>
  </si>
  <si>
    <t>15.03.2022 09:14:46</t>
  </si>
  <si>
    <t>15.03.2022 10:53:30</t>
  </si>
  <si>
    <t>KAYMAKÇI İM 35-15-A00004_ÇAYLI L04_2315166</t>
  </si>
  <si>
    <t>15.03.2022 09:17:33</t>
  </si>
  <si>
    <t>15.03.2022 17:59:10</t>
  </si>
  <si>
    <t>15.03.2022 09:18:24</t>
  </si>
  <si>
    <t>15.03.2022 17:11:46</t>
  </si>
  <si>
    <t>DM-2/2 ESKİ KUYUYANI 35-18-L00583_E_56394155_56394155</t>
  </si>
  <si>
    <t>15.03.2022 09:44:22</t>
  </si>
  <si>
    <t>15.03.2022 16:11:00</t>
  </si>
  <si>
    <t>M-2479 GÜZELBAHÇE GÖNEN KÖK 35-10-M02479_URLA TM M01_66818804</t>
  </si>
  <si>
    <t>15.03.2022 09:38:00</t>
  </si>
  <si>
    <t>15.03.2022 09:47:00</t>
  </si>
  <si>
    <t>TR-25 35-13-L00025_TR-26 - TR-27 L03_66499059</t>
  </si>
  <si>
    <t>15.03.2022 09:54:43</t>
  </si>
  <si>
    <t>15.03.2022 11:34:03</t>
  </si>
  <si>
    <t>MURADİYE TR 2/A 45-71-M00201_45-71-M00201_55021251</t>
  </si>
  <si>
    <t>15.03.2022 10:03:00</t>
  </si>
  <si>
    <t>15.03.2022 10:15:12</t>
  </si>
  <si>
    <t>K-2711 35-03-K02711_35-03-K02711_72136076</t>
  </si>
  <si>
    <t>15.03.2022 09:46:53</t>
  </si>
  <si>
    <t>15.03.2022 15:14:49</t>
  </si>
  <si>
    <t>ÜÇYOL KÖK 45-82-M00128_URUZLAR GES M06_2090646</t>
  </si>
  <si>
    <t>15.03.2022 10:14:04</t>
  </si>
  <si>
    <t>15.03.2022 17:58:00</t>
  </si>
  <si>
    <t>PANCAR KÖK 35-26-M00891_KARAKUYU M02_2302862</t>
  </si>
  <si>
    <t>15.03.2022 10:22:53</t>
  </si>
  <si>
    <t>15.03.2022 11:01:05</t>
  </si>
  <si>
    <t>TR-84 45-78-L00084_TR-160 L01_2328609</t>
  </si>
  <si>
    <t>15.03.2022 10:27:33</t>
  </si>
  <si>
    <t>15.03.2022 11:10:56</t>
  </si>
  <si>
    <t>K-3488 35-04-K03488_35-04-K03488_2371393</t>
  </si>
  <si>
    <t>15.03.2022 11:06:03</t>
  </si>
  <si>
    <t>15.03.2022 11:26:54</t>
  </si>
  <si>
    <t>K-2910 35-01-K02910_35-01-K02910_65802496</t>
  </si>
  <si>
    <t>15.03.2022 12:33:24</t>
  </si>
  <si>
    <t>15.03.2022 12:54:59</t>
  </si>
  <si>
    <t>ALOSBİ TM 35-17-A00006_ŞAKRAN M05_2310717</t>
  </si>
  <si>
    <t>15.03.2022 12:45:05</t>
  </si>
  <si>
    <t>15.03.2022 13:17:50</t>
  </si>
  <si>
    <t>15.03.2022 13:16:33</t>
  </si>
  <si>
    <t>M-214(DM-3/12) 35-09-M00214_35-09-M00214_42944830</t>
  </si>
  <si>
    <t>15.03.2022 14:02:38</t>
  </si>
  <si>
    <t>15.03.2022 15:07:42</t>
  </si>
  <si>
    <t>DM-12/08 45-71-M02401_953200000_953200000</t>
  </si>
  <si>
    <t>15.03.2022 13:54:30</t>
  </si>
  <si>
    <t>15.03.2022 15:44:19</t>
  </si>
  <si>
    <t>DELEMENLER KÖK 45-73-M00490_CABBAR DM  - CENA M02_2081979</t>
  </si>
  <si>
    <t>15.03.2022 14:10:14</t>
  </si>
  <si>
    <t>15.03.2022 14:14:25</t>
  </si>
  <si>
    <t>15.03.2022 14:21:13</t>
  </si>
  <si>
    <t>15.03.2022 15:06:59</t>
  </si>
  <si>
    <t>TR-61 35-16-L00061_A_83626817_83626817</t>
  </si>
  <si>
    <t>15.03.2022 14:07:30</t>
  </si>
  <si>
    <t>15.03.2022 15:33:02</t>
  </si>
  <si>
    <t>TR-1/70 45-72-M00070_TR-1/77 M02_83462653</t>
  </si>
  <si>
    <t>15.03.2022 14:41:03</t>
  </si>
  <si>
    <t>15.03.2022 15:26:56</t>
  </si>
  <si>
    <t>TR-28 35-30-L00028_DAĞITIM TRAFOSU TR-28 L04_2123386</t>
  </si>
  <si>
    <t>15.03.2022 15:06:18</t>
  </si>
  <si>
    <t>15.03.2022 20:31:38</t>
  </si>
  <si>
    <t>K-3734 35-04-K03734_35-04-K03734_2356638</t>
  </si>
  <si>
    <t>15.03.2022 15:19:40</t>
  </si>
  <si>
    <t>15.03.2022 16:55:08</t>
  </si>
  <si>
    <t>DM-2/2 ESKİ KUYUYANI 35-18-L00583_35-18-L00583_72048912</t>
  </si>
  <si>
    <t>15.03.2022 15:51:03</t>
  </si>
  <si>
    <t>15.03.2022 16:16:37</t>
  </si>
  <si>
    <t>TR-30 35-30-L00030_DAĞITIM TRAFOSU L01_72049909</t>
  </si>
  <si>
    <t>15.03.2022 15:13:13</t>
  </si>
  <si>
    <t>15.03.2022 20:34:03</t>
  </si>
  <si>
    <t>15.03.2022 17:10:43</t>
  </si>
  <si>
    <t>15.03.2022 18:18:26</t>
  </si>
  <si>
    <t>15.03.2022 17:32:30</t>
  </si>
  <si>
    <t>15.03.2022 17:37:56</t>
  </si>
  <si>
    <t>15.03.2022 17:49:19</t>
  </si>
  <si>
    <t>15.03.2022 21:23:10</t>
  </si>
  <si>
    <t>EŞREFPAŞA İM 35-01-A00002_BEŞTEPELER K25_2309534</t>
  </si>
  <si>
    <t>15.03.2022 17:42:44</t>
  </si>
  <si>
    <t>15.03.2022 18:55:46</t>
  </si>
  <si>
    <t>L-298 35-18-L00298_35-18-L00298_72102725</t>
  </si>
  <si>
    <t>15.03.2022 17:48:00</t>
  </si>
  <si>
    <t>15.03.2022 19:00:24</t>
  </si>
  <si>
    <t>K-3734 35-04-K03734_A_56378599_56378599</t>
  </si>
  <si>
    <t>15.03.2022 18:01:58</t>
  </si>
  <si>
    <t>15.03.2022 21:22:48</t>
  </si>
  <si>
    <t>HATAY TM 35-01-A00009_HATAY-7 K14_2313673</t>
  </si>
  <si>
    <t>15.03.2022 18:41:08</t>
  </si>
  <si>
    <t>15.03.2022 19:46:53</t>
  </si>
  <si>
    <t>DM-1/10 (TR-18) 35-19-M00018_6346787_60982629_60982629</t>
  </si>
  <si>
    <t>15.03.2022 20:13:57</t>
  </si>
  <si>
    <t>15.03.2022 21:06:54</t>
  </si>
  <si>
    <t>YENİ ŞAKRAN KÖK 35-17-M00174_KÖYLER M02_66296526</t>
  </si>
  <si>
    <t>15.03.2022 21:02:03</t>
  </si>
  <si>
    <t>15.03.2022 21:38:37</t>
  </si>
  <si>
    <t>ÇEŞME İM 35-18-A00001_VAKIFLAR L06_2308114</t>
  </si>
  <si>
    <t>16.03.2022 00:14:19</t>
  </si>
  <si>
    <t>16.03.2022 00:19:55</t>
  </si>
  <si>
    <t>MENEMEN TR-14 35-28-L00014_MENEMEN TR-17/MENEMEN TR-24 L05_66717168</t>
  </si>
  <si>
    <t>16.03.2022 08:47:35</t>
  </si>
  <si>
    <t>16.03.2022 09:05:56</t>
  </si>
  <si>
    <t>DM-25/16 45-71-M00392_DAĞITIM TRAFOSU M03_72048778</t>
  </si>
  <si>
    <t>16.03.2022 17:52:24</t>
  </si>
  <si>
    <t>TR-15 35-17-M00015_6524257 A01_5772236</t>
  </si>
  <si>
    <t>16.03.2022 09:05:10</t>
  </si>
  <si>
    <t>16.03.2022 09:58:10</t>
  </si>
  <si>
    <t>16.03.2022 09:05:00</t>
  </si>
  <si>
    <t>16.03.2022 17:29:24</t>
  </si>
  <si>
    <t>L-6 35-18-L00006_L-8 ARITMA L02_72054424</t>
  </si>
  <si>
    <t>16.03.2022 09:08:45</t>
  </si>
  <si>
    <t>16.03.2022 09:10:25</t>
  </si>
  <si>
    <t>TİRE İM-DM-1 35-29-A00001_YENİÇİFTLİK M18_2312218</t>
  </si>
  <si>
    <t>16.03.2022 09:06:00</t>
  </si>
  <si>
    <t>16.03.2022 17:24:55</t>
  </si>
  <si>
    <t>16.03.2022 09:10:02</t>
  </si>
  <si>
    <t>16.03.2022 17:46:41</t>
  </si>
  <si>
    <t>TR-56 35-16-L00056_C_56352674_56352674</t>
  </si>
  <si>
    <t>16.03.2022 09:14:32</t>
  </si>
  <si>
    <t>16.03.2022 09:53:54</t>
  </si>
  <si>
    <t>DM-14/24-A 45-71-M02217__73560693_73560693</t>
  </si>
  <si>
    <t>16.03.2022 09:18:00</t>
  </si>
  <si>
    <t>16.03.2022 17:16:08</t>
  </si>
  <si>
    <t>TR-2/3 45-83-L00003_TR-2/4 L01_72148302</t>
  </si>
  <si>
    <t>16.03.2022 09:18:35</t>
  </si>
  <si>
    <t>16.03.2022 17:47:47</t>
  </si>
  <si>
    <t>16.03.2022 09:35:36</t>
  </si>
  <si>
    <t>16.03.2022 16:57:04</t>
  </si>
  <si>
    <t>ÇANDARLI DM-TR-20 35-30-M00020_DENİZKÖY KÖYLER M04_72352924</t>
  </si>
  <si>
    <t>16.03.2022 09:41:05</t>
  </si>
  <si>
    <t>16.03.2022 18:11:00</t>
  </si>
  <si>
    <t>GELENBE İM 45-76-A00001_ÇALTICAK(KARAKURT-İLYASLAR) L03_2326028</t>
  </si>
  <si>
    <t>16.03.2022 09:53:14</t>
  </si>
  <si>
    <t>16.03.2022 12:36:53</t>
  </si>
  <si>
    <t>MORDOĞAN TR-3 35-21-L00141_DAĞITIM TRAFO MORDOĞAN TR-3 L06_72179412</t>
  </si>
  <si>
    <t>16.03.2022 10:47:15</t>
  </si>
  <si>
    <t>16.03.2022 10:55:00</t>
  </si>
  <si>
    <t>K-217 35-01-K00217_35-01-K00217_2347911</t>
  </si>
  <si>
    <t>16.03.2022 10:57:11</t>
  </si>
  <si>
    <t>16.03.2022 11:27:39</t>
  </si>
  <si>
    <t>K-4124 35-09-K04124_35-09-K04124_47239085</t>
  </si>
  <si>
    <t>16.03.2022 11:00:54</t>
  </si>
  <si>
    <t>16.03.2022 11:22:10</t>
  </si>
  <si>
    <t>L-4 TEKKE 35-18-L00004_950436433_950436433</t>
  </si>
  <si>
    <t>16.03.2022 11:04:41</t>
  </si>
  <si>
    <t>16.03.2022 13:35:39</t>
  </si>
  <si>
    <t>ULUCAK DM-2/12 35-27-M00320_C_56369200_56369200</t>
  </si>
  <si>
    <t>16.03.2022 11:30:18</t>
  </si>
  <si>
    <t>16.03.2022 14:26:19</t>
  </si>
  <si>
    <t>K-4328 35-04-K04328_A_56380422_56380422</t>
  </si>
  <si>
    <t>16.03.2022 12:39:36</t>
  </si>
  <si>
    <t>SIĞACIK DM (L-35) 35-14-M00425_A A01_5845686</t>
  </si>
  <si>
    <t>16.03.2022 12:30:17</t>
  </si>
  <si>
    <t>16.03.2022 15:39:33</t>
  </si>
  <si>
    <t>ÇIRPI TR-1/2 35-20-M00002_955197762_955197762</t>
  </si>
  <si>
    <t>16.03.2022 12:15:38</t>
  </si>
  <si>
    <t>16.03.2022 18:58:16</t>
  </si>
  <si>
    <t>TR-25 35-19-L00025_8164569_56394796_56394796</t>
  </si>
  <si>
    <t>16.03.2022 13:59:05</t>
  </si>
  <si>
    <t>16.03.2022 15:09:19</t>
  </si>
  <si>
    <t>16.03.2022 14:05:25</t>
  </si>
  <si>
    <t>16.03.2022 16:32:49</t>
  </si>
  <si>
    <t>16.03.2022 14:17:50</t>
  </si>
  <si>
    <t>16.03.2022 14:50:09</t>
  </si>
  <si>
    <t>L-281 35-18-L00281_950428488_950428488</t>
  </si>
  <si>
    <t>16.03.2022 14:49:07</t>
  </si>
  <si>
    <t>16.03.2022 22:28:36</t>
  </si>
  <si>
    <t>SOMA TR-16/4 45-82-M00096_DM-3 M02_72189661</t>
  </si>
  <si>
    <t>16.03.2022 15:31:35</t>
  </si>
  <si>
    <t>16.03.2022 16:09:00</t>
  </si>
  <si>
    <t>UZUNDERE TM 35-01-A00013_SEYDİKÖY M19_2302928</t>
  </si>
  <si>
    <t>16.03.2022 18:47:25</t>
  </si>
  <si>
    <t>16.03.2022 18:57:18</t>
  </si>
  <si>
    <t>TR-58 45-78-M00058_49415651 tr58/b02_49409121</t>
  </si>
  <si>
    <t>16.03.2022 18:42:39</t>
  </si>
  <si>
    <t>16.03.2022 20:06:08</t>
  </si>
  <si>
    <t>K-4668 35-02-K04668_A_56353612_56353612</t>
  </si>
  <si>
    <t>16.03.2022 20:03:34</t>
  </si>
  <si>
    <t>16.03.2022 20:37:31</t>
  </si>
  <si>
    <t>16.03.2022 20:56:45</t>
  </si>
  <si>
    <t>16.03.2022 22:36:26</t>
  </si>
  <si>
    <t>KARABAĞLAR TM 35-01-A00012_TR-D M15_2310490</t>
  </si>
  <si>
    <t>16.03.2022 23:49:52</t>
  </si>
  <si>
    <t>17.03.2022 00:05:00</t>
  </si>
  <si>
    <t>MURADİYE TR-2/B (23 NİSAN PARKI) 45-71-M01852_95000631903_95000631903</t>
  </si>
  <si>
    <t>17.03.2022 04:26:28</t>
  </si>
  <si>
    <t>17.03.2022 06:06:17</t>
  </si>
  <si>
    <t>UĞURLU KÖK 45-86-M00045_GÜNDOĞDU UĞURLU M02_72226020</t>
  </si>
  <si>
    <t>17.03.2022 08:07:59</t>
  </si>
  <si>
    <t>17.03.2022 08:55:39</t>
  </si>
  <si>
    <t>SANCAKLI BOZKÖY KÖK 45-71-M00087_KÖY İÇİ RİNG-2 M04_61320775</t>
  </si>
  <si>
    <t>17.03.2022 08:33:55</t>
  </si>
  <si>
    <t>17.03.2022 09:13:25</t>
  </si>
  <si>
    <t>17.03.2022 09:01:05</t>
  </si>
  <si>
    <t>17.03.2022 09:38:17</t>
  </si>
  <si>
    <t>17.03.2022 09:03:25</t>
  </si>
  <si>
    <t>17.03.2022 17:21:09</t>
  </si>
  <si>
    <t>ÇAYBAŞI DM-1/19 35-26-M00182_7696853_56358755_56358755</t>
  </si>
  <si>
    <t>17.03.2022 09:02:44</t>
  </si>
  <si>
    <t>17.03.2022 12:37:06</t>
  </si>
  <si>
    <t>17.03.2022 09:08:27</t>
  </si>
  <si>
    <t>17.03.2022 09:12:34</t>
  </si>
  <si>
    <t>SELENDİ TR-4 45-81-M00004_TR-5 M05_2320338</t>
  </si>
  <si>
    <t>17.03.2022 08:47:00</t>
  </si>
  <si>
    <t>17.03.2022 09:25:15</t>
  </si>
  <si>
    <t>K-4375 35-04-K04375_C_56364909_56364909</t>
  </si>
  <si>
    <t>17.03.2022 09:10:51</t>
  </si>
  <si>
    <t>17.03.2022 16:22:33</t>
  </si>
  <si>
    <t>TR-1/3 45-83-M00003_PAŞATIMARI TR-1 M05_2095355</t>
  </si>
  <si>
    <t>17.03.2022 09:14:29</t>
  </si>
  <si>
    <t>17.03.2022 16:23:40</t>
  </si>
  <si>
    <t>SARUHANLI TR-6 45-80-M00006_SARUHANLI TR-3 M03_72203028</t>
  </si>
  <si>
    <t>17.03.2022 09:16:00</t>
  </si>
  <si>
    <t>17.03.2022 11:08:43</t>
  </si>
  <si>
    <t>K-4375 35-04-K04375_D_56364911_56364911</t>
  </si>
  <si>
    <t>17.03.2022 09:20:16</t>
  </si>
  <si>
    <t>KARAPINAR İM 45-78-A00002_PAZARKÖY M01_66243740</t>
  </si>
  <si>
    <t>17.03.2022 09:25:13</t>
  </si>
  <si>
    <t>17.03.2022 17:29:05</t>
  </si>
  <si>
    <t>K-3743 35-01-K03743_K-1534 K01_65815415</t>
  </si>
  <si>
    <t>17.03.2022 10:41:08</t>
  </si>
  <si>
    <t>TR-27 35-30-L00027_TR-29 L02_2330019</t>
  </si>
  <si>
    <t>17.03.2022 09:26:10</t>
  </si>
  <si>
    <t>17.03.2022 16:52:04</t>
  </si>
  <si>
    <t>TR-23 35-27-M00023_35-27-M00023_72180344</t>
  </si>
  <si>
    <t>17.03.2022 09:29:00</t>
  </si>
  <si>
    <t>17.03.2022 17:06:53</t>
  </si>
  <si>
    <t>KAYMAKÇI TR-11 35-15-M00248_TR-12 - TR-22 M02_66792339</t>
  </si>
  <si>
    <t>17.03.2022 09:38:14</t>
  </si>
  <si>
    <t>17.03.2022 11:14:22</t>
  </si>
  <si>
    <t>TR-2/124 45-83-M00667_45-83-M00667_2351763</t>
  </si>
  <si>
    <t>17.03.2022 10:07:33</t>
  </si>
  <si>
    <t>17.03.2022 16:40:55</t>
  </si>
  <si>
    <t>MENEMEN TR-81 35-28-L00081_35-28-L00081_66740740</t>
  </si>
  <si>
    <t>17.03.2022 10:07:06</t>
  </si>
  <si>
    <t>17.03.2022 10:13:35</t>
  </si>
  <si>
    <t>KULA İM 45-77-A00001_KULA-3(ŞEHİR-3) L04_2052209</t>
  </si>
  <si>
    <t>17.03.2022 10:19:32</t>
  </si>
  <si>
    <t>17.03.2022 10:25:39</t>
  </si>
  <si>
    <t>KOYUNDERE TR-15 35-28-M00159_B_56366101_56366101</t>
  </si>
  <si>
    <t>17.03.2022 10:24:07</t>
  </si>
  <si>
    <t>17.03.2022 11:32:05</t>
  </si>
  <si>
    <t>17.03.2022 10:14:00</t>
  </si>
  <si>
    <t>17.03.2022 17:04:00</t>
  </si>
  <si>
    <t>GÖKÇEN DM 35-29-M00123_GÖKÇEN İM ÇIKIŞ M06_2328954</t>
  </si>
  <si>
    <t>17.03.2022 11:25:00</t>
  </si>
  <si>
    <t>17.03.2022 15:04:50</t>
  </si>
  <si>
    <t>DEMİRKÖPRÜ TM 45-78-A00005_KULA M05_2329518</t>
  </si>
  <si>
    <t>17.03.2022 12:33:45</t>
  </si>
  <si>
    <t>17.03.2022 12:57:22</t>
  </si>
  <si>
    <t>BAĞLICA TR-5 45-79-M00290_A_56388363_56388363</t>
  </si>
  <si>
    <t>17.03.2022 13:06:46</t>
  </si>
  <si>
    <t>17.03.2022 15:02:33</t>
  </si>
  <si>
    <t>TR-15 ( M-715) 35-30-M00715_TR-30 M04_2103432</t>
  </si>
  <si>
    <t>17.03.2022 13:18:32</t>
  </si>
  <si>
    <t>17.03.2022 17:54:42</t>
  </si>
  <si>
    <t>K-410 35-03-K00410_35-03-K00410_42876866</t>
  </si>
  <si>
    <t>17.03.2022 13:46:39</t>
  </si>
  <si>
    <t>17.03.2022 14:17:50</t>
  </si>
  <si>
    <t>17.03.2022 14:47:35</t>
  </si>
  <si>
    <t>17.03.2022 15:38:10</t>
  </si>
  <si>
    <t>OVACIK TR-1 35-16-L00262_DIREK TIPI TRAFO HUCRESI H01_2043832</t>
  </si>
  <si>
    <t>17.03.2022 16:51:35</t>
  </si>
  <si>
    <t>17.03.2022 17:36:23</t>
  </si>
  <si>
    <t>KEMALPAŞA TM 35-27-A00002_YENMİŞ M08_2306688</t>
  </si>
  <si>
    <t>17.03.2022 17:26:45</t>
  </si>
  <si>
    <t>17.03.2022 17:43:57</t>
  </si>
  <si>
    <t>TR-11(M-711) 35-30-M00711_D D01_83626356</t>
  </si>
  <si>
    <t>17.03.2022 17:37:45</t>
  </si>
  <si>
    <t>17.03.2022 18:56:39</t>
  </si>
  <si>
    <t>17.03.2022 17:51:14</t>
  </si>
  <si>
    <t>17.03.2022 18:30:59</t>
  </si>
  <si>
    <t>TR-299 35-19-L00355_ H_76803485</t>
  </si>
  <si>
    <t>17.03.2022 17:55:07</t>
  </si>
  <si>
    <t>17.03.2022 18:12:18</t>
  </si>
  <si>
    <t>17.03.2022 18:37:41</t>
  </si>
  <si>
    <t>17.03.2022 20:17:38</t>
  </si>
  <si>
    <t>17.03.2022 20:47:35</t>
  </si>
  <si>
    <t>17.03.2022 22:10:17</t>
  </si>
  <si>
    <t>17.03.2022 21:25:55</t>
  </si>
  <si>
    <t>17.03.2022 21:42:41</t>
  </si>
  <si>
    <t>KAYMAKÇI DM-2 35-15-M00309_BEYDAĞ M02_66415345</t>
  </si>
  <si>
    <t>18.03.2022 01:03:00</t>
  </si>
  <si>
    <t>18.03.2022 03:23:23</t>
  </si>
  <si>
    <t>SEYDİKÖY İM 35-08-A00002_AKÇAY K05_2309387</t>
  </si>
  <si>
    <t>18.03.2022 02:02:00</t>
  </si>
  <si>
    <t>18.03.2022 02:41:07</t>
  </si>
  <si>
    <t>KARABURÇ KÖK 35-31-L00253_SULAMA GURUBU L04_2113676</t>
  </si>
  <si>
    <t>18.03.2022 07:43:45</t>
  </si>
  <si>
    <t>18.03.2022 08:00:36</t>
  </si>
  <si>
    <t>IRLAMAZ KÖK 45-83-L00153_TR-2/73-A L01_72158530</t>
  </si>
  <si>
    <t>18.03.2022 07:44:25</t>
  </si>
  <si>
    <t>18.03.2022 08:13:53</t>
  </si>
  <si>
    <t>SOMA TR-14 45-82-M00014_45-82-M00014_2369186</t>
  </si>
  <si>
    <t>18.03.2022 08:34:13</t>
  </si>
  <si>
    <t>18.03.2022 11:20:34</t>
  </si>
  <si>
    <t>KARABURÇ KÖK 35-31-L00253_SULAMA GURUBU L04_2337265</t>
  </si>
  <si>
    <t>18.03.2022 08:31:39</t>
  </si>
  <si>
    <t>18.03.2022 08:50:33</t>
  </si>
  <si>
    <t>ESKİ FOÇA İM 35-23-A00001_ALÇUK-1 (ESKİ FOÇA-1) M08_2050304</t>
  </si>
  <si>
    <t>18.03.2022 08:46:20</t>
  </si>
  <si>
    <t>18.03.2022 08:49:23</t>
  </si>
  <si>
    <t>TR-14 45-78-L00014_49382147_56407720_56407720</t>
  </si>
  <si>
    <t>18.03.2022 08:44:57</t>
  </si>
  <si>
    <t>18.03.2022 09:32:44</t>
  </si>
  <si>
    <t>K-848 35-04-K00848_35-04-K00848_2376416</t>
  </si>
  <si>
    <t>18.03.2022 08:51:15</t>
  </si>
  <si>
    <t>18.03.2022 09:31:45</t>
  </si>
  <si>
    <t>18.03.2022 07:53:18</t>
  </si>
  <si>
    <t>18.03.2022 11:59:09</t>
  </si>
  <si>
    <t>18.03.2022 18:31:00</t>
  </si>
  <si>
    <t>K-907 35-04-K00907_35-04-K00907_2371756</t>
  </si>
  <si>
    <t>18.03.2022 09:06:57</t>
  </si>
  <si>
    <t>18.03.2022 09:34:24</t>
  </si>
  <si>
    <t>TR-1 35-15-M00001_DAĞITIM TRAFO TR-1 M05_66675266</t>
  </si>
  <si>
    <t>18.03.2022 09:11:00</t>
  </si>
  <si>
    <t>18.03.2022 14:09:16</t>
  </si>
  <si>
    <t>18.03.2022 09:03:00</t>
  </si>
  <si>
    <t>18.03.2022 17:54:22</t>
  </si>
  <si>
    <t>SUDELİĞİ KÖK 45-72-L00111_HatBaşıAyırıcı_53139653 L04_53139653</t>
  </si>
  <si>
    <t>18.03.2022 09:15:19</t>
  </si>
  <si>
    <t>18.03.2022 09:17:22</t>
  </si>
  <si>
    <t>18.03.2022 17:37:11</t>
  </si>
  <si>
    <t>MURADİYE TR 2/A 45-71-M00201_MEZARLIK KABİN M02_55021226</t>
  </si>
  <si>
    <t>18.03.2022 09:21:00</t>
  </si>
  <si>
    <t>18.03.2022 17:08:25</t>
  </si>
  <si>
    <t>K-440 35-01-K00440_K-4906 K02_2333819</t>
  </si>
  <si>
    <t>18.03.2022 09:24:15</t>
  </si>
  <si>
    <t>18.03.2022 10:18:28</t>
  </si>
  <si>
    <t>SARIGÖL DM 45-79-M00069_TIRAZLAR M09_2318423</t>
  </si>
  <si>
    <t>18.03.2022 09:32:25</t>
  </si>
  <si>
    <t>ALÇUK TM 35-17-A00001_FOÇA-1 M32_2307957</t>
  </si>
  <si>
    <t>18.03.2022 10:51:25</t>
  </si>
  <si>
    <t>TIRAZLI KÖK 45-79-M00079_HatBaşıAyırıcı_53134409 M06_53134409</t>
  </si>
  <si>
    <t>18.03.2022 09:35:37</t>
  </si>
  <si>
    <t>18.03.2022 12:23:59</t>
  </si>
  <si>
    <t>AKGEDİK TOKİ TR-1 45-71-M02124_45-71-M02124_78012589</t>
  </si>
  <si>
    <t>18.03.2022 09:38:00</t>
  </si>
  <si>
    <t>18.03.2022 11:46:38</t>
  </si>
  <si>
    <t>K-2732 35-04-K02732_35-04-K02732_2373917</t>
  </si>
  <si>
    <t>18.03.2022 10:25:32</t>
  </si>
  <si>
    <t>18.03.2022 11:08:05</t>
  </si>
  <si>
    <t>18.03.2022 10:31:15</t>
  </si>
  <si>
    <t>18.03.2022 10:40:36</t>
  </si>
  <si>
    <t>K-1391 35-01-K01391_DIREK TIPI TRAFO HUCRESI H01_2074993</t>
  </si>
  <si>
    <t>18.03.2022 11:04:21</t>
  </si>
  <si>
    <t>18.03.2022 16:43:19</t>
  </si>
  <si>
    <t>M-1525 35-03-M01525_35-03-M01525_41972214</t>
  </si>
  <si>
    <t>18.03.2022 10:59:00</t>
  </si>
  <si>
    <t>18.03.2022 12:27:00</t>
  </si>
  <si>
    <t>L-300 DM 35-18-L00300_35-18-L00300_2351162</t>
  </si>
  <si>
    <t>18.03.2022 11:32:18</t>
  </si>
  <si>
    <t>18.03.2022 14:29:39</t>
  </si>
  <si>
    <t>BAĞARASI TR-10 KÖK 35-23-M00179_GERENKÖY KÖK M01_72143183</t>
  </si>
  <si>
    <t>18.03.2022 11:48:35</t>
  </si>
  <si>
    <t>18.03.2022 13:44:52</t>
  </si>
  <si>
    <t>18.03.2022 12:32:44</t>
  </si>
  <si>
    <t>18.03.2022 12:42:20</t>
  </si>
  <si>
    <t>YUSUFLU KÖK 35-20-L00077_ERGENLİ L01_66527971</t>
  </si>
  <si>
    <t>18.03.2022 12:44:56</t>
  </si>
  <si>
    <t>18.03.2022 14:09:00</t>
  </si>
  <si>
    <t>K-123 35-01-K00123_B_56374946_56374946</t>
  </si>
  <si>
    <t>18.03.2022 13:21:01</t>
  </si>
  <si>
    <t>18.03.2022 16:21:40</t>
  </si>
  <si>
    <t>M-1635 GEÇİT 35-02-M01635_M-660 M04_2051879</t>
  </si>
  <si>
    <t>18.03.2022 13:44:27</t>
  </si>
  <si>
    <t>18.03.2022 14:19:45</t>
  </si>
  <si>
    <t>18.03.2022 14:25:36</t>
  </si>
  <si>
    <t>18.03.2022 17:27:11</t>
  </si>
  <si>
    <t>SİYEKLİ KÖK 45-71-M00185_OSMANCALI M04_72256923</t>
  </si>
  <si>
    <t>18.03.2022 14:34:11</t>
  </si>
  <si>
    <t>18.03.2022 14:43:38</t>
  </si>
  <si>
    <t>GERMİYAN İM 35-18-A00004_ILDIR-1 L02_2064606</t>
  </si>
  <si>
    <t>18.03.2022 14:55:34</t>
  </si>
  <si>
    <t>18.03.2022 15:17:11</t>
  </si>
  <si>
    <t>KUŞÇULAR DM 35-19-M00461_KUŞÇULAR DM-2 M03_47230053</t>
  </si>
  <si>
    <t>18.03.2022 15:13:16</t>
  </si>
  <si>
    <t>18.03.2022 16:00:00</t>
  </si>
  <si>
    <t>TR-1/6 45-83-M00006_TURGUTLU-3 M03_83863404</t>
  </si>
  <si>
    <t>18.03.2022 15:09:27</t>
  </si>
  <si>
    <t>18.03.2022 16:09:21</t>
  </si>
  <si>
    <t>M-1147 GEÇİT 35-09-M01147_M-362 M02_47553622</t>
  </si>
  <si>
    <t>18.03.2022 15:05:31</t>
  </si>
  <si>
    <t>18.03.2022 17:49:15</t>
  </si>
  <si>
    <t>DERBENT TM 45-83-A00003_TURGUTLU-3 M02_2312529</t>
  </si>
  <si>
    <t>18.03.2022 15:44:47</t>
  </si>
  <si>
    <t>18.03.2022 17:11:00</t>
  </si>
  <si>
    <t>ÇİLE DM 35-22-M00086_ÇAKALTEPE M04_50064049</t>
  </si>
  <si>
    <t>18.03.2022 16:18:35</t>
  </si>
  <si>
    <t>18.03.2022 16:44:27</t>
  </si>
  <si>
    <t>DERBENT İM-DM 45-83-A00004_MANİSA-2 M12_2097148</t>
  </si>
  <si>
    <t>18.03.2022 16:26:45</t>
  </si>
  <si>
    <t>18.03.2022 17:37:02</t>
  </si>
  <si>
    <t>KUŞÇULAR DM-2 35-19-M00515_TR-319 M05_80470430</t>
  </si>
  <si>
    <t>18.03.2022 16:07:10</t>
  </si>
  <si>
    <t>18.03.2022 17:32:38</t>
  </si>
  <si>
    <t>18.03.2022 16:29:25</t>
  </si>
  <si>
    <t>18.03.2022 18:48:15</t>
  </si>
  <si>
    <t>K-526 35-02-K00526_C_56383408_56383408</t>
  </si>
  <si>
    <t>18.03.2022 16:46:03</t>
  </si>
  <si>
    <t>18.03.2022 19:25:03</t>
  </si>
  <si>
    <t>ÇIRPI İM 35-20-A00002_TRAFO A L05_2055119</t>
  </si>
  <si>
    <t>18.03.2022 16:50:46</t>
  </si>
  <si>
    <t>18.03.2022 18:04:56</t>
  </si>
  <si>
    <t>TR-108 45-78-L00108_TR-109 L03_61303553</t>
  </si>
  <si>
    <t>18.03.2022 17:01:15</t>
  </si>
  <si>
    <t>18.03.2022 17:46:23</t>
  </si>
  <si>
    <t>ÇINARDİBİ KÖK 35-20-M00069_DERNEKLİ-BALCILAR-OSMANLAR-BAYRAMLAR-KAMBERLER M04_66050736</t>
  </si>
  <si>
    <t>18.03.2022 17:14:45</t>
  </si>
  <si>
    <t>18.03.2022 21:47:47</t>
  </si>
  <si>
    <t>YENİOBA KÖK 35-29-M00125_YENİÇİFTLİK M011_72191056</t>
  </si>
  <si>
    <t>18.03.2022 18:48:42</t>
  </si>
  <si>
    <t>18.03.2022 20:55:18</t>
  </si>
  <si>
    <t>M-1288 35-02-M01288_M-2461 M01_2117893</t>
  </si>
  <si>
    <t>18.03.2022 18:50:35</t>
  </si>
  <si>
    <t>18.03.2022 19:31:11</t>
  </si>
  <si>
    <t>KEMALİYE DM (TR-1) 45-73-M00150_AKKEÇİLİ ÇIKIŞ M01_66716009</t>
  </si>
  <si>
    <t>18.03.2022 18:35:57</t>
  </si>
  <si>
    <t>18.03.2022 23:24:07</t>
  </si>
  <si>
    <t>TR-75 35-30-L00075_35-30-L00075_2359285</t>
  </si>
  <si>
    <t>18.03.2022 18:50:33</t>
  </si>
  <si>
    <t>18.03.2022 21:32:07</t>
  </si>
  <si>
    <t>GÜMÜLDÜR M-39 35-25-M00039_35-25-M00039_2374705</t>
  </si>
  <si>
    <t>18.03.2022 19:28:25</t>
  </si>
  <si>
    <t>18.03.2022 19:55:06</t>
  </si>
  <si>
    <t>M-1288 35-02-M01288_M-1843 M02_2126393</t>
  </si>
  <si>
    <t>18.03.2022 19:31:39</t>
  </si>
  <si>
    <t>18.03.2022 19:51:59</t>
  </si>
  <si>
    <t>ÜRKMEZ DM-4 (ÜRKMEZ M-21) 35-25-M00155_ÜRKMEZ DM-2(ÜRKMEZ M-1) M02_72072819</t>
  </si>
  <si>
    <t>18.03.2022 19:45:45</t>
  </si>
  <si>
    <t>18.03.2022 20:16:32</t>
  </si>
  <si>
    <t>M-1844 35-02-M01844_M-1518 M02_42315549</t>
  </si>
  <si>
    <t>18.03.2022 19:47:48</t>
  </si>
  <si>
    <t>18.03.2022 20:41:16</t>
  </si>
  <si>
    <t>TR-123 35-26-M00123_35-26-M00123_42448941</t>
  </si>
  <si>
    <t>18.03.2022 19:59:01</t>
  </si>
  <si>
    <t>18.03.2022 23:21:17</t>
  </si>
  <si>
    <t>KARAKUYU KÖK 35-26-M00437_KÖYLER KORUCUK M06_66057229</t>
  </si>
  <si>
    <t>18.03.2022 19:24:47</t>
  </si>
  <si>
    <t>18.03.2022 20:32:33</t>
  </si>
  <si>
    <t>18.03.2022 20:20:50</t>
  </si>
  <si>
    <t>18.03.2022 22:06:00</t>
  </si>
  <si>
    <t>KEMALİYE DM (TR-1) 45-73-M00150_İSMETİYE M02_66716001</t>
  </si>
  <si>
    <t>18.03.2022 20:35:57</t>
  </si>
  <si>
    <t>18.03.2022 23:20:44</t>
  </si>
  <si>
    <t>GÜLBAHÇE TR-1 45-71-M00184_BAĞYOLU TR-1 M03_72255579</t>
  </si>
  <si>
    <t>18.03.2022 20:46:25</t>
  </si>
  <si>
    <t>18.03.2022 21:02:05</t>
  </si>
  <si>
    <t>ÇIRPI İM 35-20-A00002_TRAFO A L05_2307629</t>
  </si>
  <si>
    <t>18.03.2022 20:41:35</t>
  </si>
  <si>
    <t>18.03.2022 21:25:00</t>
  </si>
  <si>
    <t>18.03.2022 20:55:13</t>
  </si>
  <si>
    <t>18.03.2022 22:30:23</t>
  </si>
  <si>
    <t>L-426 ESKİ GARAJ 35-18-L00426_950448508_950448508</t>
  </si>
  <si>
    <t>18.03.2022 21:22:37</t>
  </si>
  <si>
    <t>18.03.2022 23:56:52</t>
  </si>
  <si>
    <t>18.03.2022 21:56:45</t>
  </si>
  <si>
    <t>18.03.2022 23:52:58</t>
  </si>
  <si>
    <t>VELİLER KÖK 35-31-L00116_VELİLER TR-1 L02_2337022</t>
  </si>
  <si>
    <t>18.03.2022 23:14:03</t>
  </si>
  <si>
    <t>19.03.2022 00:02:41</t>
  </si>
  <si>
    <t>19.03.2022 00:15:36</t>
  </si>
  <si>
    <t>19.03.2022 00:58:48</t>
  </si>
  <si>
    <t>MENEMEN TR-14 35-28-L00014_C_56366111_56366111</t>
  </si>
  <si>
    <t>19.03.2022 00:12:54</t>
  </si>
  <si>
    <t>19.03.2022 01:47:18</t>
  </si>
  <si>
    <t>YENİOBA KÖK 35-29-M00125_YENİOBA M013_72191054</t>
  </si>
  <si>
    <t>19.03.2022 01:04:54</t>
  </si>
  <si>
    <t>19.03.2022 03:48:35</t>
  </si>
  <si>
    <t>TR-4 35-31-L00004_35-31-L00004_2351391</t>
  </si>
  <si>
    <t>19.03.2022 01:11:10</t>
  </si>
  <si>
    <t>19.03.2022 06:06:01</t>
  </si>
  <si>
    <t>GÖZTEPE İM 35-01-A00004_TR-2 10.5 K17_2036301</t>
  </si>
  <si>
    <t>19.03.2022 02:50:25</t>
  </si>
  <si>
    <t>19.03.2022 02:51:25</t>
  </si>
  <si>
    <t>KARABURUN İM 35-21-A00001_KÜÇÜKBAHÇE L05_2063035</t>
  </si>
  <si>
    <t>19.03.2022 04:45:18</t>
  </si>
  <si>
    <t>19.03.2022 04:49:15</t>
  </si>
  <si>
    <t>KARGIN KÖK 45-71-M00095_HatBaşıAyırıcı_53134727 M07_53134727</t>
  </si>
  <si>
    <t>19.03.2022 07:03:55</t>
  </si>
  <si>
    <t>19.03.2022 07:04:25</t>
  </si>
  <si>
    <t>İĞDELİ TR-3 35-31-L00299_47810241_56352451_56352451</t>
  </si>
  <si>
    <t>19.03.2022 07:49:47</t>
  </si>
  <si>
    <t>19.03.2022 09:50:26</t>
  </si>
  <si>
    <t>SOMA TR-12/1 45-82-M00089_TR-14 M02_72187359</t>
  </si>
  <si>
    <t>19.03.2022 08:31:00</t>
  </si>
  <si>
    <t>19.03.2022 13:44:40</t>
  </si>
  <si>
    <t>19.03.2022 09:04:54</t>
  </si>
  <si>
    <t>19.03.2022 09:36:51</t>
  </si>
  <si>
    <t>19.03.2022 11:09:33</t>
  </si>
  <si>
    <t>MURADİYE TR-3 KÖPRÜYANI 45-71-M00254_TRAFO M03_55035471</t>
  </si>
  <si>
    <t>19.03.2022 09:08:31</t>
  </si>
  <si>
    <t>19.03.2022 15:57:02</t>
  </si>
  <si>
    <t>KAPANCI KÖK 45-78-L00229_KARAYAHŞİ-ÇAYKÖY L03_2328990</t>
  </si>
  <si>
    <t>19.03.2022 09:05:50</t>
  </si>
  <si>
    <t>19.03.2022 15:29:03</t>
  </si>
  <si>
    <t>YENİ ŞAKRAN TR-1 35-17-M00201_35-17-M00201_2362608</t>
  </si>
  <si>
    <t>19.03.2022 09:23:55</t>
  </si>
  <si>
    <t>19.03.2022 10:59:55</t>
  </si>
  <si>
    <t>DM-25/15 45-71-M00394_44919667_56403373_56403373</t>
  </si>
  <si>
    <t>19.03.2022 09:36:32</t>
  </si>
  <si>
    <t>19.03.2022 18:32:00</t>
  </si>
  <si>
    <t>KİRAZ İM 35-31-A00001_ŞEHİR-2 L03_2328559</t>
  </si>
  <si>
    <t>19.03.2022 09:43:00</t>
  </si>
  <si>
    <t>K-45 35-07-K00045_35-07-K00045_48432121</t>
  </si>
  <si>
    <t>19.03.2022 10:04:00</t>
  </si>
  <si>
    <t>19.03.2022 13:06:40</t>
  </si>
  <si>
    <t>TİRE İM-DM-1 35-29-A00001_TİRE ŞEHİR-4 L21_2060278</t>
  </si>
  <si>
    <t>19.03.2022 10:37:35</t>
  </si>
  <si>
    <t>19.03.2022 11:01:13</t>
  </si>
  <si>
    <t>MENEMEN TR-57 35-28-L00057_9149060_56392773_56392773</t>
  </si>
  <si>
    <t>19.03.2022 10:34:59</t>
  </si>
  <si>
    <t>19.03.2022 11:43:54</t>
  </si>
  <si>
    <t>ÖDEMİŞ İM 35-15-A00001_YENİ KENT L16_2310687</t>
  </si>
  <si>
    <t>19.03.2022 11:03:12</t>
  </si>
  <si>
    <t>19.03.2022 11:35:14</t>
  </si>
  <si>
    <t>TR-121 35-16-L00121_35-16-L00121_72037367</t>
  </si>
  <si>
    <t>19.03.2022 11:20:37</t>
  </si>
  <si>
    <t>19.03.2022 11:44:12</t>
  </si>
  <si>
    <t>MURADİYE DM-5/17-A 45-71-M00879_45-71-M00879_66001541</t>
  </si>
  <si>
    <t>19.03.2022 11:19:05</t>
  </si>
  <si>
    <t>19.03.2022 12:40:41</t>
  </si>
  <si>
    <t>M-30 35-02-M00030_M-454 M08_2121890</t>
  </si>
  <si>
    <t>19.03.2022 11:36:15</t>
  </si>
  <si>
    <t>19.03.2022 11:52:42</t>
  </si>
  <si>
    <t>TR-80 35-19-L00080_8422917_60983794_60983794</t>
  </si>
  <si>
    <t>19.03.2022 11:32:11</t>
  </si>
  <si>
    <t>19.03.2022 12:55:15</t>
  </si>
  <si>
    <t>L-10 MEZARLIK YANI 35-14-L00010_A a4_5952069</t>
  </si>
  <si>
    <t>19.03.2022 11:48:58</t>
  </si>
  <si>
    <t>19.03.2022 14:43:27</t>
  </si>
  <si>
    <t>19.03.2022 11:55:04</t>
  </si>
  <si>
    <t>19.03.2022 12:18:58</t>
  </si>
  <si>
    <t>TR-130 35-16-L00130_47555904_56397765_56397765</t>
  </si>
  <si>
    <t>19.03.2022 11:55:43</t>
  </si>
  <si>
    <t>DM-2/19 35-27-M01091_95001213250_95001213250</t>
  </si>
  <si>
    <t>19.03.2022 11:55:07</t>
  </si>
  <si>
    <t>19.03.2022 16:38:26</t>
  </si>
  <si>
    <t>MURADİYE SAĞLAM YAPI TR 45-71-M00215_45-71-M00215_66369258</t>
  </si>
  <si>
    <t>19.03.2022 13:05:09</t>
  </si>
  <si>
    <t>19.03.2022 14:11:47</t>
  </si>
  <si>
    <t>19.03.2022 13:13:51</t>
  </si>
  <si>
    <t>19.03.2022 19:50:35</t>
  </si>
  <si>
    <t>SOMA TR-12/1 45-82-M00089_TR-14 M02_72187391</t>
  </si>
  <si>
    <t>19.03.2022 13:45:00</t>
  </si>
  <si>
    <t>19.03.2022 17:31:46</t>
  </si>
  <si>
    <t>19.03.2022 13:47:02</t>
  </si>
  <si>
    <t>19.03.2022 15:45:10</t>
  </si>
  <si>
    <t>KARABURUN TR-57 35-21-L00018_35-21-L00018_2375346</t>
  </si>
  <si>
    <t>19.03.2022 14:42:33</t>
  </si>
  <si>
    <t>19.03.2022 16:24:54</t>
  </si>
  <si>
    <t>M-909 GEÇİT 35-02-M00909_M-1516 M03_66956092</t>
  </si>
  <si>
    <t>19.03.2022 15:06:13</t>
  </si>
  <si>
    <t>19.03.2022 17:58:01</t>
  </si>
  <si>
    <t>DM-12/TR-1 45-73-M00067_ASKERİYE M02_65918028</t>
  </si>
  <si>
    <t>19.03.2022 15:18:17</t>
  </si>
  <si>
    <t>19.03.2022 16:41:36</t>
  </si>
  <si>
    <t>ÇUKURKÖY KÖK 35-29-L00034_ATEŞ TİCARET L01_2327033</t>
  </si>
  <si>
    <t>19.03.2022 15:35:25</t>
  </si>
  <si>
    <t>19.03.2022 16:59:07</t>
  </si>
  <si>
    <t>19.03.2022 16:11:15</t>
  </si>
  <si>
    <t>19.03.2022 16:34:16</t>
  </si>
  <si>
    <t>HATUNDERE DM 35-28-M00862_CEZAEVİ ÇIKIŞ M08_62637190</t>
  </si>
  <si>
    <t>19.03.2022 16:22:00</t>
  </si>
  <si>
    <t>19.03.2022 17:24:45</t>
  </si>
  <si>
    <t>DM-1/29 45-71-M00015_45-71-M00015_2360925</t>
  </si>
  <si>
    <t>19.03.2022 16:49:45</t>
  </si>
  <si>
    <t>19.03.2022 18:04:12</t>
  </si>
  <si>
    <t>K-717 35-02-K00717_35-02-K00717_2374933</t>
  </si>
  <si>
    <t>19.03.2022 17:28:38</t>
  </si>
  <si>
    <t>19.03.2022 21:29:45</t>
  </si>
  <si>
    <t>K-1322 35-02-K01322_35-02-K01322_2357723</t>
  </si>
  <si>
    <t>19.03.2022 17:25:06</t>
  </si>
  <si>
    <t>19.03.2022 19:13:05</t>
  </si>
  <si>
    <t>19.03.2022 17:55:15</t>
  </si>
  <si>
    <t>19.03.2022 18:26:38</t>
  </si>
  <si>
    <t>K-1323 35-02-K01323_TRAFO K01_2310379</t>
  </si>
  <si>
    <t>19.03.2022 19:20:47</t>
  </si>
  <si>
    <t>19.03.2022 20:31:47</t>
  </si>
  <si>
    <t>SEYDİKÖY TR-1 45-84-L00044_955179207_955179207</t>
  </si>
  <si>
    <t>07.03.2022 14:11:53</t>
  </si>
  <si>
    <t>07.03.2022 15:10:40</t>
  </si>
  <si>
    <t>TR-1/10 45-72-M00010_DAĞITIM TRAFOSU TR-1/10 M04_66462252</t>
  </si>
  <si>
    <t>03.03.2022 09:27:31</t>
  </si>
  <si>
    <t>03.03.2022 11:14:08</t>
  </si>
  <si>
    <t>MENEMEN TR-82 35-28-L00082_DAĞITIM TRAFO MENEMEN TR-82 L04_66739348</t>
  </si>
  <si>
    <t>03.03.2022 09:48:47</t>
  </si>
  <si>
    <t>03.03.2022 11:26:47</t>
  </si>
  <si>
    <t>L-6 35-18-L00006_950440274_950440274</t>
  </si>
  <si>
    <t>03.03.2022 10:19:51</t>
  </si>
  <si>
    <t>03.03.2022 13:57:06</t>
  </si>
  <si>
    <t>TORBALI İM 35-26-A00001_TR-63/1 M02_65950418</t>
  </si>
  <si>
    <t>03.03.2022 10:25:38</t>
  </si>
  <si>
    <t>03.03.2022 11:07:29</t>
  </si>
  <si>
    <t>ILIPINAR TR-2 35-23-M00082_DIREK TIPI TRAFO HUCRESI H01_2056537</t>
  </si>
  <si>
    <t>03.03.2022 10:41:22</t>
  </si>
  <si>
    <t>03.03.2022 17:12:36</t>
  </si>
  <si>
    <t>DM-12/TR-16 45-72-L00939_45-72-L00939_61366575</t>
  </si>
  <si>
    <t>03.03.2022 10:49:31</t>
  </si>
  <si>
    <t>03.03.2022 11:03:16</t>
  </si>
  <si>
    <t>GÜZELHİSAR TR-1 35-17-M00167_6969514_60982270_60982270</t>
  </si>
  <si>
    <t>03.03.2022 11:14:21</t>
  </si>
  <si>
    <t>03.03.2022 14:38:16</t>
  </si>
  <si>
    <t>TR-1/18 45-72-M00018_TR-1/19  -  TR-1/20 M01_66505074</t>
  </si>
  <si>
    <t>03.03.2022 11:23:27</t>
  </si>
  <si>
    <t>03.03.2022 14:28:39</t>
  </si>
  <si>
    <t>L-239 BAYKAL 35-18-L00239_C c4b_5953806</t>
  </si>
  <si>
    <t>03.03.2022 11:32:45</t>
  </si>
  <si>
    <t>03.03.2022 13:30:06</t>
  </si>
  <si>
    <t>SOMA MERKEZ DM-2 45-82-M00070_TR-44 M07_2322048</t>
  </si>
  <si>
    <t>03.03.2022 12:56:45</t>
  </si>
  <si>
    <t>03.03.2022 13:40:54</t>
  </si>
  <si>
    <t>UĞURLU KÖK 45-86-M00045_GÜNDOĞDU UĞURLU M02_72226051</t>
  </si>
  <si>
    <t>03.03.2022 13:30:32</t>
  </si>
  <si>
    <t>03.03.2022 14:07:58</t>
  </si>
  <si>
    <t>KARAAĞAÇ TR-2 45-78-L00504_B_56392135_56392135</t>
  </si>
  <si>
    <t>03.03.2022 13:33:52</t>
  </si>
  <si>
    <t>03.03.2022 20:26:25</t>
  </si>
  <si>
    <t>SELİMİYE TR-5 TOPUZLU 45-79-M00373_45-79-M00373_2350789</t>
  </si>
  <si>
    <t>03.03.2022 13:57:22</t>
  </si>
  <si>
    <t>03.03.2022 15:18:39</t>
  </si>
  <si>
    <t>PİYADELER KÖK 45-73-M00136_ALKAN M06_66674813</t>
  </si>
  <si>
    <t>03.03.2022 14:00:57</t>
  </si>
  <si>
    <t>03.03.2022 15:07:58</t>
  </si>
  <si>
    <t>_A_56384528_56384528</t>
  </si>
  <si>
    <t>03.03.2022 14:14:28</t>
  </si>
  <si>
    <t>03.03.2022 15:40:31</t>
  </si>
  <si>
    <t>KAVAKLIDERE TR-12 45-73-M00145_TR-13 M02_2317694</t>
  </si>
  <si>
    <t>03.03.2022 14:31:48</t>
  </si>
  <si>
    <t>03.03.2022 15:25:36</t>
  </si>
  <si>
    <t>03.03.2022 14:37:58</t>
  </si>
  <si>
    <t>03.03.2022 14:49:11</t>
  </si>
  <si>
    <t>BALÇOVA İM 35-07-A00001_TERMAL K08_42778783</t>
  </si>
  <si>
    <t>03.03.2022 15:02:09</t>
  </si>
  <si>
    <t>03.03.2022 16:10:11</t>
  </si>
  <si>
    <t>TR-1/10 45-72-M00010_DİŞ HASTANESİ M03_66462215</t>
  </si>
  <si>
    <t>03.03.2022 15:16:47</t>
  </si>
  <si>
    <t>03.03.2022 15:30:57</t>
  </si>
  <si>
    <t>K-3249 35-03-K03249_35-03-K03249_41927563</t>
  </si>
  <si>
    <t>03.03.2022 16:23:57</t>
  </si>
  <si>
    <t>03.03.2022 16:47:38</t>
  </si>
  <si>
    <t>K-1675 35-02-K01675_35-02-K01675_2362369</t>
  </si>
  <si>
    <t>03.03.2022 16:29:45</t>
  </si>
  <si>
    <t>03.03.2022 17:16:39</t>
  </si>
  <si>
    <t>L-6 35-18-L00006_10345518 b1_5959259</t>
  </si>
  <si>
    <t>03.03.2022 18:36:13</t>
  </si>
  <si>
    <t>03.03.2022 20:53:08</t>
  </si>
  <si>
    <t>03.03.2022 21:05:21</t>
  </si>
  <si>
    <t>03.03.2022 21:32:35</t>
  </si>
  <si>
    <t>M-2777 35-04-M02777_99182217_99182217</t>
  </si>
  <si>
    <t>03.03.2022 21:44:51</t>
  </si>
  <si>
    <t>03.03.2022 22:14:44</t>
  </si>
  <si>
    <t>K-49 35-01-K00049_35-01-K00049_42446532</t>
  </si>
  <si>
    <t>03.03.2022 21:50:31</t>
  </si>
  <si>
    <t>03.03.2022 22:53:22</t>
  </si>
  <si>
    <t>TİRE DM-2 35-29-M00002_DM2/1 M06_2312839</t>
  </si>
  <si>
    <t>04.03.2022 02:08:47</t>
  </si>
  <si>
    <t>04.03.2022 02:14:16</t>
  </si>
  <si>
    <t>VEZİRKÖPRÜ İM 35-03-A00002_TR-1 10.5 K07_2309360</t>
  </si>
  <si>
    <t>04.03.2022 03:11:31</t>
  </si>
  <si>
    <t>04.03.2022 03:15:00</t>
  </si>
  <si>
    <t>ZEYTİNLİOVA TR-1 KÖK 45-72-L00389_TR-4 ÇIKIŞI L06_2330198</t>
  </si>
  <si>
    <t>04.03.2022 07:56:51</t>
  </si>
  <si>
    <t>04.03.2022 10:15:01</t>
  </si>
  <si>
    <t>ESKİOBA KÖK 35-29-L00037_TİRA TM L05_2093165</t>
  </si>
  <si>
    <t>04.03.2022 08:40:37</t>
  </si>
  <si>
    <t>04.03.2022 08:41:37</t>
  </si>
  <si>
    <t>M-2955(YATIRIM REZERVE) 35-01-M02955_E_56365794_56365794</t>
  </si>
  <si>
    <t>04.03.2022 08:57:27</t>
  </si>
  <si>
    <t>04.03.2022 15:41:45</t>
  </si>
  <si>
    <t>DEREKÖY KÖK 45-72-L00458_DEREKÖY ÇIKIŞI L01_2330810</t>
  </si>
  <si>
    <t>04.03.2022 09:09:57</t>
  </si>
  <si>
    <t>04.03.2022 18:40:35</t>
  </si>
  <si>
    <t>SALİHLERALTI TANSAŞ KÖK 35-30-M00670_HatBaşıAyırıcı_53132921 M02_53132921</t>
  </si>
  <si>
    <t>04.03.2022 09:07:44</t>
  </si>
  <si>
    <t>04.03.2022 14:36:09</t>
  </si>
  <si>
    <t>DM02/TR08 45-73-M00022_DM-2/10 M03_71980350</t>
  </si>
  <si>
    <t>04.03.2022 09:01:17</t>
  </si>
  <si>
    <t>04.03.2022 12:18:10</t>
  </si>
  <si>
    <t>04.03.2022 09:19:53</t>
  </si>
  <si>
    <t>04.03.2022 09:55:05</t>
  </si>
  <si>
    <t>YAĞCILAR KÖK 45-71-M00179_HatBaşıAyırıcı_53135847 M04_53135847</t>
  </si>
  <si>
    <t>04.03.2022 09:24:37</t>
  </si>
  <si>
    <t>04.03.2022 09:25:27</t>
  </si>
  <si>
    <t>MENEMEN TR-87 (DM-5/31) 35-28-M00687_DAĞITIM TRAFO MENEMEN TR-87 M03_66570114</t>
  </si>
  <si>
    <t>04.03.2022 09:23:47</t>
  </si>
  <si>
    <t>04.03.2022 12:25:53</t>
  </si>
  <si>
    <t>MURADİYE DM-5/7 KÖK 45-71-M00594_DM-5/17-A M07_66002089</t>
  </si>
  <si>
    <t>04.03.2022 09:49:20</t>
  </si>
  <si>
    <t>04.03.2022 10:58:41</t>
  </si>
  <si>
    <t>ÇINARLIKUYU KÖK 45-71-M00188_ÇINARLIKUYU TR-1 M02_72248739</t>
  </si>
  <si>
    <t>04.03.2022 09:55:47</t>
  </si>
  <si>
    <t>04.03.2022 09:56:29</t>
  </si>
  <si>
    <t>TR-27 35-17-M00027__56353325_56353325</t>
  </si>
  <si>
    <t>04.03.2022 10:05:05</t>
  </si>
  <si>
    <t>04.03.2022 12:48:02</t>
  </si>
  <si>
    <t>K-3403 35-08-K03403_35-08-K03403_2354216</t>
  </si>
  <si>
    <t>04.03.2022 09:32:33</t>
  </si>
  <si>
    <t>04.03.2022 16:55:37</t>
  </si>
  <si>
    <t>DİKİLİ İM 35-30-A00001_KOCAOBA L12_72357049</t>
  </si>
  <si>
    <t>04.03.2022 10:16:42</t>
  </si>
  <si>
    <t>04.03.2022 13:08:32</t>
  </si>
  <si>
    <t>ULUKENT DM-3 35-28-M00003_DM-3/30 M03_2312186</t>
  </si>
  <si>
    <t>04.03.2022 10:11:59</t>
  </si>
  <si>
    <t>04.03.2022 14:57:49</t>
  </si>
  <si>
    <t>ULUKENT DM-4/13 35-28-M00031_35-28-M00031_66485447</t>
  </si>
  <si>
    <t>04.03.2022 10:36:07</t>
  </si>
  <si>
    <t>04.03.2022 11:43:21</t>
  </si>
  <si>
    <t>KINIK ORGANİZE DM 35-24-M00208_KOCAÖMERLİ KÖYLER M13_83158733</t>
  </si>
  <si>
    <t>04.03.2022 10:01:31</t>
  </si>
  <si>
    <t>04.03.2022 11:50:46</t>
  </si>
  <si>
    <t>DM-1/59 45-71-M00013_957778593_957778593</t>
  </si>
  <si>
    <t>04.03.2022 11:58:22</t>
  </si>
  <si>
    <t>04.03.2022 13:44:42</t>
  </si>
  <si>
    <t>K-936 35-02-K00936_R_56366890_56366890</t>
  </si>
  <si>
    <t>04.03.2022 11:59:04</t>
  </si>
  <si>
    <t>04.03.2022 14:59:06</t>
  </si>
  <si>
    <t>04.03.2022 12:35:17</t>
  </si>
  <si>
    <t>04.03.2022 16:59:47</t>
  </si>
  <si>
    <t>DM-8/10 45-71-M00287_A_60983880_60983880</t>
  </si>
  <si>
    <t>04.03.2022 12:59:32</t>
  </si>
  <si>
    <t>04.03.2022 15:24:36</t>
  </si>
  <si>
    <t>ÖDEMİŞ İM 35-15-A00001_ŞEHİR-1 M06_2310693</t>
  </si>
  <si>
    <t>04.03.2022 14:14:20</t>
  </si>
  <si>
    <t>04.03.2022 15:27:09</t>
  </si>
  <si>
    <t>K-2743 35-03-K02743_E_56365685_56365685</t>
  </si>
  <si>
    <t>04.03.2022 15:00:08</t>
  </si>
  <si>
    <t>04.03.2022 16:23:25</t>
  </si>
  <si>
    <t>DM-1/TR-12 35-14-L00294_A A01_5931471</t>
  </si>
  <si>
    <t>04.03.2022 15:10:55</t>
  </si>
  <si>
    <t>04.03.2022 18:02:24</t>
  </si>
  <si>
    <t>TR-129 35-15-M00129_TR-6 M01_66869838</t>
  </si>
  <si>
    <t>04.03.2022 15:19:21</t>
  </si>
  <si>
    <t>04.03.2022 15:20:19</t>
  </si>
  <si>
    <t>DM-13/21 (HAKİ BABA) 45-71-M00339_45-71-M00339_72062691</t>
  </si>
  <si>
    <t>04.03.2022 15:53:10</t>
  </si>
  <si>
    <t>04.03.2022 17:25:29</t>
  </si>
  <si>
    <t>TAŞLIYOL KÖK 35-27-M00495_ABALIOĞLU DM M04_72168906</t>
  </si>
  <si>
    <t>04.03.2022 17:38:20</t>
  </si>
  <si>
    <t>04.03.2022 18:21:25</t>
  </si>
  <si>
    <t>L-10 MEZARLIK YANI 35-14-L00010_962000037_962000037</t>
  </si>
  <si>
    <t>04.03.2022 17:44:39</t>
  </si>
  <si>
    <t>04.03.2022 18:33:28</t>
  </si>
  <si>
    <t>K-849 35-04-K00849_K-1450/KAPASİTÖR K01_2310779</t>
  </si>
  <si>
    <t>05.03.2022 00:35:29</t>
  </si>
  <si>
    <t>05.03.2022 00:42:00</t>
  </si>
  <si>
    <t>K-3185 35-04-K03185_K-1088 K02_2118056</t>
  </si>
  <si>
    <t>05.03.2022 02:05:17</t>
  </si>
  <si>
    <t>05.03.2022 02:35:58</t>
  </si>
  <si>
    <t>K-4124 35-09-K04124_K-1321 K03_47239061</t>
  </si>
  <si>
    <t>05.03.2022 02:52:17</t>
  </si>
  <si>
    <t>05.03.2022 03:18:22</t>
  </si>
  <si>
    <t>AKHİSAR İM 45-72-A00001_ZEYTİNLİOVA ÇIKIŞ M06_42545397</t>
  </si>
  <si>
    <t>05.03.2022 08:37:21</t>
  </si>
  <si>
    <t>05.03.2022 09:01:19</t>
  </si>
  <si>
    <t>K-493 35-01-K00493_35-01-K00493_42783858</t>
  </si>
  <si>
    <t>05.03.2022 08:54:49</t>
  </si>
  <si>
    <t>05.03.2022 13:37:30</t>
  </si>
  <si>
    <t>05.03.2022 09:13:02</t>
  </si>
  <si>
    <t>05.03.2022 17:25:36</t>
  </si>
  <si>
    <t>05.03.2022 09:10:27</t>
  </si>
  <si>
    <t>05.03.2022 16:55:22</t>
  </si>
  <si>
    <t>AŞAĞIKIRIKLAR DM 35-16-M00448_AŞAĞIKIRIKLAR M06_2115971</t>
  </si>
  <si>
    <t>05.03.2022 09:14:57</t>
  </si>
  <si>
    <t>05.03.2022 09:33:00</t>
  </si>
  <si>
    <t>TR-2/106 45-83-L00106_İBRAHİMCİ L02_72116444</t>
  </si>
  <si>
    <t>05.03.2022 09:50:28</t>
  </si>
  <si>
    <t>05.03.2022 16:59:15</t>
  </si>
  <si>
    <t>ABALIOĞLU KÖK 35-27-M00491_TAŞLIYOL KÖK M05_72168591</t>
  </si>
  <si>
    <t>05.03.2022 09:21:16</t>
  </si>
  <si>
    <t>05.03.2022 17:47:03</t>
  </si>
  <si>
    <t>KAYMAKÇI TR-12 35-15-M00249_35-15-M00249_2365647</t>
  </si>
  <si>
    <t>05.03.2022 09:54:52</t>
  </si>
  <si>
    <t>05.03.2022 17:14:20</t>
  </si>
  <si>
    <t>05.03.2022 10:02:00</t>
  </si>
  <si>
    <t>05.03.2022 10:34:46</t>
  </si>
  <si>
    <t>TR-2/96 45-83-M00783__72372916_72372916</t>
  </si>
  <si>
    <t>05.03.2022 10:05:11</t>
  </si>
  <si>
    <t>05.03.2022 11:44:36</t>
  </si>
  <si>
    <t>MENEMEN TR-87 (DM-5/31) 35-28-M00687_DAĞITIM TRAFO MENEMEN TR-87 M03_66570113</t>
  </si>
  <si>
    <t>05.03.2022 10:31:00</t>
  </si>
  <si>
    <t>05.03.2022 16:46:27</t>
  </si>
  <si>
    <t>BORNOVA TM 35-02-A00005_TR-A K12_2308105</t>
  </si>
  <si>
    <t>05.03.2022 10:54:00</t>
  </si>
  <si>
    <t>05.03.2022 11:41:52</t>
  </si>
  <si>
    <t>KAYAKÖY DM 35-15-L00866_KAYAKÖY İM L09_72307167</t>
  </si>
  <si>
    <t>OG Hatta Ağaç Kesimi</t>
  </si>
  <si>
    <t>05.03.2022 11:31:21</t>
  </si>
  <si>
    <t>05.03.2022 11:54:18</t>
  </si>
  <si>
    <t>HALİTPAŞA DM 45-80-M00060_BELEN M02_72188714</t>
  </si>
  <si>
    <t>05.03.2022 12:16:57</t>
  </si>
  <si>
    <t>05.03.2022 12:59:23</t>
  </si>
  <si>
    <t>ULUKENT DM-3/29 35-28-M00050_35-28-M00050_66491752</t>
  </si>
  <si>
    <t>05.03.2022 13:08:26</t>
  </si>
  <si>
    <t>05.03.2022 14:14:42</t>
  </si>
  <si>
    <t>K-1296 35-01-K01296_35-01-K01296_72006240</t>
  </si>
  <si>
    <t>05.03.2022 12:22:00</t>
  </si>
  <si>
    <t>05.03.2022 13:49:26</t>
  </si>
  <si>
    <t>MORDOĞAN İM 35-21-A00002_İYTE-2 M03_2061844</t>
  </si>
  <si>
    <t>05.03.2022 13:19:26</t>
  </si>
  <si>
    <t>05.03.2022 13:27:10</t>
  </si>
  <si>
    <t>MORDOĞAN İM 35-21-A00002_KARABURUN M04_2314072</t>
  </si>
  <si>
    <t>05.03.2022 13:54:00</t>
  </si>
  <si>
    <t>DİKİLİ İM 35-30-A00001_ALTINOVA-1 M08_72357026</t>
  </si>
  <si>
    <t>05.03.2022 13:32:27</t>
  </si>
  <si>
    <t>05.03.2022 13:48:27</t>
  </si>
  <si>
    <t>DM-13/22 (ÇİMENLİ SOKAK) 45-71-M00059_45-71-M00059_2367871</t>
  </si>
  <si>
    <t>05.03.2022 13:48:49</t>
  </si>
  <si>
    <t>05.03.2022 17:27:00</t>
  </si>
  <si>
    <t>BUCA TM 35-03-A00003_Buca-3 K05_2311765</t>
  </si>
  <si>
    <t>05.03.2022 14:16:51</t>
  </si>
  <si>
    <t>05.03.2022 14:57:47</t>
  </si>
  <si>
    <t>05.03.2022 14:42:14</t>
  </si>
  <si>
    <t>05.03.2022 16:56:47</t>
  </si>
  <si>
    <t>05.03.2022 14:57:29</t>
  </si>
  <si>
    <t>05.03.2022 19:17:58</t>
  </si>
  <si>
    <t>TR-60 35-26-M00060_35-26-M00060_2370970</t>
  </si>
  <si>
    <t>05.03.2022 15:08:51</t>
  </si>
  <si>
    <t>05.03.2022 15:44:07</t>
  </si>
  <si>
    <t>05.03.2022 15:37:37</t>
  </si>
  <si>
    <t>05.03.2022 17:10:32</t>
  </si>
  <si>
    <t>SARIGÖL DM 45-79-M00069_ULUDERBENT FİDERİ M16_2076611</t>
  </si>
  <si>
    <t>05.03.2022 16:16:48</t>
  </si>
  <si>
    <t>05.03.2022 16:31:00</t>
  </si>
  <si>
    <t>05.03.2022 16:27:27</t>
  </si>
  <si>
    <t>05.03.2022 17:54:46</t>
  </si>
  <si>
    <t>L-416 KAPALI SPOR SALONU 35-18-L00416_L-417 L03_72107110</t>
  </si>
  <si>
    <t>05.03.2022 16:50:33</t>
  </si>
  <si>
    <t>05.03.2022 18:09:15</t>
  </si>
  <si>
    <t>YENİFOÇA TR-18 35-23-M00018_42096481_56372560_56372560</t>
  </si>
  <si>
    <t>05.03.2022 16:53:41</t>
  </si>
  <si>
    <t>05.03.2022 17:57:52</t>
  </si>
  <si>
    <t>KAYAKÖY DM 35-15-L00866_İLKKURŞUN L05_72307055</t>
  </si>
  <si>
    <t>05.03.2022 17:02:27</t>
  </si>
  <si>
    <t>05.03.2022 17:03:07</t>
  </si>
  <si>
    <t>05.03.2022 17:08:41</t>
  </si>
  <si>
    <t>05.03.2022 17:26:41</t>
  </si>
  <si>
    <t>TR-2/106 45-83-L00106_İBRAHİMCİ L02_72116467</t>
  </si>
  <si>
    <t>05.03.2022 17:10:35</t>
  </si>
  <si>
    <t>05.03.2022 17:37:54</t>
  </si>
  <si>
    <t>05.03.2022 17:34:07</t>
  </si>
  <si>
    <t>05.03.2022 17:45:00</t>
  </si>
  <si>
    <t>K-215 35-04-K00215_35-04-K00215_2372147</t>
  </si>
  <si>
    <t>05.03.2022 17:52:26</t>
  </si>
  <si>
    <t>05.03.2022 20:59:10</t>
  </si>
  <si>
    <t>M-2672 35-01-M02672_35-01-M02672_81340715</t>
  </si>
  <si>
    <t>05.03.2022 18:17:42</t>
  </si>
  <si>
    <t>05.03.2022 18:34:30</t>
  </si>
  <si>
    <t>SEYDİKÖY İM 35-08-A00002_VODAFONE M15_2309359</t>
  </si>
  <si>
    <t>05.03.2022 19:40:01</t>
  </si>
  <si>
    <t>05.03.2022 20:25:01</t>
  </si>
  <si>
    <t>OTOKENT İM 35-08-A00004_TR-1 K07_2308675</t>
  </si>
  <si>
    <t>05.03.2022 20:37:59</t>
  </si>
  <si>
    <t>M-1172 35-01-M01172_M-1171 M02_2315104</t>
  </si>
  <si>
    <t>05.03.2022 20:24:10</t>
  </si>
  <si>
    <t>05.03.2022 21:54:18</t>
  </si>
  <si>
    <t>05.03.2022 21:06:20</t>
  </si>
  <si>
    <t>05.03.2022 22:25:19</t>
  </si>
  <si>
    <t>BAHRİBABA İM-DM 35-01-A00014_ÜÇYOL M06_60323569</t>
  </si>
  <si>
    <t>05.03.2022 21:33:51</t>
  </si>
  <si>
    <t>05.03.2022 22:35:25</t>
  </si>
  <si>
    <t>SEYDİKÖY İM 35-08-A00002_TR-1 10.5 K08_2053311</t>
  </si>
  <si>
    <t>05.03.2022 21:49:37</t>
  </si>
  <si>
    <t>05.03.2022 21:52:31</t>
  </si>
  <si>
    <t>BAHRİBABA İM-DM 35-01-A00014_BAHRİBABA-18/BAHRİBABA-9 K09_60323566</t>
  </si>
  <si>
    <t>05.03.2022 22:18:52</t>
  </si>
  <si>
    <t>05.03.2022 23:08:51</t>
  </si>
  <si>
    <t>05.03.2022 23:17:09</t>
  </si>
  <si>
    <t>06.03.2022 00:29:35</t>
  </si>
  <si>
    <t>05.03.2022 19:37:00</t>
  </si>
  <si>
    <t>05.03.2022 20:21:00</t>
  </si>
  <si>
    <t>ESBAŞ İM 35-08-A00001_ESBAŞ-10 K05_2053330</t>
  </si>
  <si>
    <t>ESBAŞ İM 35-08-A00001_ESBAŞ-12 K04_2050759</t>
  </si>
  <si>
    <t>ESBAŞ İM 35-08-A00001_ESBAŞ-10 K05_2053329</t>
  </si>
  <si>
    <t>20.03.2022 01:00:31</t>
  </si>
  <si>
    <t>20.03.2022 01:03:18</t>
  </si>
  <si>
    <t>20.03.2022 02:14:09</t>
  </si>
  <si>
    <t>20.03.2022 02:42:14</t>
  </si>
  <si>
    <t>TR-46 35-30-L00046_B_56398324_56398324</t>
  </si>
  <si>
    <t>20.03.2022 04:51:09</t>
  </si>
  <si>
    <t>20.03.2022 05:27:18</t>
  </si>
  <si>
    <t>20.03.2022 06:12:13</t>
  </si>
  <si>
    <t>20.03.2022 08:07:17</t>
  </si>
  <si>
    <t>20.03.2022 06:40:55</t>
  </si>
  <si>
    <t>20.03.2022 13:50:58</t>
  </si>
  <si>
    <t>DERBENT TM 45-83-A00003_HALİLBEYLİ-2 (BAĞYURDU) M25_2314193</t>
  </si>
  <si>
    <t>20.03.2022 08:44:51</t>
  </si>
  <si>
    <t>20.03.2022 10:52:00</t>
  </si>
  <si>
    <t>BİRGİ TR-10 35-15-L00266_DIREK TIPI TRAFO HUCRESI H01_2046154</t>
  </si>
  <si>
    <t>20.03.2022 09:05:00</t>
  </si>
  <si>
    <t>20.03.2022 18:18:01</t>
  </si>
  <si>
    <t>ADALA DM 45-78-M00827_HatBaşıAyırıcı_53140351 M12_53140351</t>
  </si>
  <si>
    <t>20.03.2022 09:08:44</t>
  </si>
  <si>
    <t>20.03.2022 17:27:39</t>
  </si>
  <si>
    <t>TURGUTLU TR-1/1 DM 45-83-M00001_KAPTANOĞLU M07_72159570</t>
  </si>
  <si>
    <t>20.03.2022 09:16:28</t>
  </si>
  <si>
    <t>20.03.2022 18:29:03</t>
  </si>
  <si>
    <t>DM-12 45-71-M00305_DM-16 M06_2079875</t>
  </si>
  <si>
    <t>20.03.2022 09:19:41</t>
  </si>
  <si>
    <t>20.03.2022 15:05:29</t>
  </si>
  <si>
    <t>20.03.2022 09:20:36</t>
  </si>
  <si>
    <t>20.03.2022 09:22:19</t>
  </si>
  <si>
    <t>M-30 35-02-M00030_M-454 M08_2311572</t>
  </si>
  <si>
    <t>20.03.2022 09:29:34</t>
  </si>
  <si>
    <t>20.03.2022 12:54:19</t>
  </si>
  <si>
    <t>20.03.2022 09:26:20</t>
  </si>
  <si>
    <t>20.03.2022 17:12:47</t>
  </si>
  <si>
    <t>20.03.2022 09:31:28</t>
  </si>
  <si>
    <t>20.03.2022 17:52:00</t>
  </si>
  <si>
    <t>20.03.2022 09:32:55</t>
  </si>
  <si>
    <t>20.03.2022 09:39:51</t>
  </si>
  <si>
    <t>M-2008 35-02-M02008_B_56363429_56363429</t>
  </si>
  <si>
    <t>20.03.2022 09:38:09</t>
  </si>
  <si>
    <t>20.03.2022 13:56:35</t>
  </si>
  <si>
    <t>K-4623 35-02-K04623_35-02-K04623_2371376</t>
  </si>
  <si>
    <t>20.03.2022 09:47:00</t>
  </si>
  <si>
    <t>20.03.2022 14:00:09</t>
  </si>
  <si>
    <t>ALMAK TM 35-17-A00003_HatBaşıAyırıcı_65314110 M28_65314110</t>
  </si>
  <si>
    <t>20.03.2022 10:01:44</t>
  </si>
  <si>
    <t>20.03.2022 11:28:01</t>
  </si>
  <si>
    <t>20.03.2022 10:13:55</t>
  </si>
  <si>
    <t>20.03.2022 10:14:35</t>
  </si>
  <si>
    <t>TR-2/2 45-83-L00002_AVŞAR İM L01_72143552</t>
  </si>
  <si>
    <t>20.03.2022 10:24:35</t>
  </si>
  <si>
    <t>20.03.2022 10:26:16</t>
  </si>
  <si>
    <t>TR-99 35-15-L00099_35-15-L00099_66734671</t>
  </si>
  <si>
    <t>20.03.2022 09:44:05</t>
  </si>
  <si>
    <t>20.03.2022 17:12:00</t>
  </si>
  <si>
    <t>TR-2/62 45-83-L00062_TR-63 L01_2082861</t>
  </si>
  <si>
    <t>20.03.2022 11:43:56</t>
  </si>
  <si>
    <t>20.03.2022 14:18:48</t>
  </si>
  <si>
    <t>K-1762 35-01-K01762_A_56372131_56372131</t>
  </si>
  <si>
    <t>20.03.2022 11:56:47</t>
  </si>
  <si>
    <t>20.03.2022 12:04:25</t>
  </si>
  <si>
    <t>TR-1/84 (ERBİLLER) 45-83-M00084_TR-1/83 M04_2095765</t>
  </si>
  <si>
    <t>20.03.2022 12:16:06</t>
  </si>
  <si>
    <t>20.03.2022 12:16:35</t>
  </si>
  <si>
    <t>DM-16 45-71-M00309_DAĞITIM TRAFOSU M10_2080529</t>
  </si>
  <si>
    <t>20.03.2022 12:18:18</t>
  </si>
  <si>
    <t>20.03.2022 15:07:00</t>
  </si>
  <si>
    <t>20.03.2022 14:41:27</t>
  </si>
  <si>
    <t>20.03.2022 15:41:58</t>
  </si>
  <si>
    <t>TR-1/3 45-83-M00003_PAŞATIMARI TR-1 M05_2095356</t>
  </si>
  <si>
    <t>20.03.2022 14:57:26</t>
  </si>
  <si>
    <t>20.03.2022 19:44:28</t>
  </si>
  <si>
    <t>BURHAN KURTOĞLU TR-1 45-71-M01358_45-71-M01358_2369710</t>
  </si>
  <si>
    <t>20.03.2022 15:21:26</t>
  </si>
  <si>
    <t>20.03.2022 19:24:49</t>
  </si>
  <si>
    <t>CABBAR DM 45-73-M00100_KEMALİYE-1 ÇIKIŞ M09_2058104</t>
  </si>
  <si>
    <t>20.03.2022 15:25:29</t>
  </si>
  <si>
    <t>20.03.2022 15:44:31</t>
  </si>
  <si>
    <t>20.03.2022 17:20:04</t>
  </si>
  <si>
    <t>20.03.2022 19:46:11</t>
  </si>
  <si>
    <t>MORALILAR İM 45-72-A00002_MORALILAR TARIMSAL SULAMA L04_2330484</t>
  </si>
  <si>
    <t>20.03.2022 16:46:07</t>
  </si>
  <si>
    <t>20.03.2022 18:01:17</t>
  </si>
  <si>
    <t>KABAZLI KÖK 45-78-M00675_KABAZLI M03_65971403</t>
  </si>
  <si>
    <t>20.03.2022 16:50:24</t>
  </si>
  <si>
    <t>20.03.2022 17:25:46</t>
  </si>
  <si>
    <t>HATUNDERE CEZAEVİ ÖZEL 35-28-M00469Ö_ M01_2315147</t>
  </si>
  <si>
    <t>20.03.2022 17:42:19</t>
  </si>
  <si>
    <t>20.03.2022 20:11:45</t>
  </si>
  <si>
    <t>GÜRES KÖK 45-80-M00053_KOLDERE-GÜMÜRCELİ-MTV M01_72195951</t>
  </si>
  <si>
    <t>20.03.2022 18:58:54</t>
  </si>
  <si>
    <t>20.03.2022 19:27:00</t>
  </si>
  <si>
    <t>OSMANCALI KÖYÜ TR-1 45-71-M01720_43170792_56384321_56384321</t>
  </si>
  <si>
    <t>20.03.2022 19:04:50</t>
  </si>
  <si>
    <t>20.03.2022 23:15:19</t>
  </si>
  <si>
    <t>20.03.2022 19:15:41</t>
  </si>
  <si>
    <t>20.03.2022 20:21:14</t>
  </si>
  <si>
    <t>ÇEŞME İM 35-18-A00001_OVACIK L08_2053078</t>
  </si>
  <si>
    <t>20.03.2022 20:05:54</t>
  </si>
  <si>
    <t>20.03.2022 20:07:56</t>
  </si>
  <si>
    <t>SASKO SİTESİ-2 ÖZEL TR 35-21-L00212_35-21-L00212_2358475</t>
  </si>
  <si>
    <t>20.03.2022 20:02:05</t>
  </si>
  <si>
    <t>20.03.2022 22:53:05</t>
  </si>
  <si>
    <t>20.03.2022 20:04:58</t>
  </si>
  <si>
    <t>20.03.2022 20:35:27</t>
  </si>
  <si>
    <t>20.03.2022 20:16:58</t>
  </si>
  <si>
    <t>20.03.2022 20:25:00</t>
  </si>
  <si>
    <t>OTOYOL DM 45-80-M02917_HatBaşıAyırıcı_53137209 M01_53137209</t>
  </si>
  <si>
    <t>20.03.2022 20:24:56</t>
  </si>
  <si>
    <t>20.03.2022 20:25:34</t>
  </si>
  <si>
    <t>20.03.2022 20:26:47</t>
  </si>
  <si>
    <t>M-3090(YATIRIM REZERVE) 35-09-M03090_C c1b_5860918</t>
  </si>
  <si>
    <t>20.03.2022 20:14:18</t>
  </si>
  <si>
    <t>20.03.2022 21:18:47</t>
  </si>
  <si>
    <t>ÇEŞME İM 35-18-A00001_OVACIK L08_2308113</t>
  </si>
  <si>
    <t>20.03.2022 20:28:56</t>
  </si>
  <si>
    <t>20.03.2022 20:51:51</t>
  </si>
  <si>
    <t>K-1409 35-04-K01409_A_56371547_56371547</t>
  </si>
  <si>
    <t>20.03.2022 20:56:04</t>
  </si>
  <si>
    <t>20.03.2022 21:24:51</t>
  </si>
  <si>
    <t>L-90 RAINBOW DM 35-18-L00090_SERA (L-103) L05_2325082</t>
  </si>
  <si>
    <t>20.03.2022 20:51:36</t>
  </si>
  <si>
    <t>20.03.2022 21:42:51</t>
  </si>
  <si>
    <t>TR-2/15 45-83-L00015_TR-2/13 L01_72122579</t>
  </si>
  <si>
    <t>20.03.2022 23:26:54</t>
  </si>
  <si>
    <t>21.03.2022 02:34:44</t>
  </si>
  <si>
    <t>ÜÇPINAR DM 45-71-M00183_MURADİYE M07_72249132</t>
  </si>
  <si>
    <t>21.03.2022 00:34:39</t>
  </si>
  <si>
    <t>21.03.2022 01:10:00</t>
  </si>
  <si>
    <t>21.03.2022 00:59:41</t>
  </si>
  <si>
    <t>21.03.2022 02:08:45</t>
  </si>
  <si>
    <t>GÜLBAHÇE TR-1 45-71-M00184_BAĞYOLU TR-1 M03_72255608</t>
  </si>
  <si>
    <t>21.03.2022 01:04:15</t>
  </si>
  <si>
    <t>21.03.2022 03:52:55</t>
  </si>
  <si>
    <t>TR-46 35-30-L00046_35-30-L00046_2352198</t>
  </si>
  <si>
    <t>21.03.2022 01:49:44</t>
  </si>
  <si>
    <t>21.03.2022 02:53:18</t>
  </si>
  <si>
    <t>ÇIRPI İM 35-20-A00002_TRAFO A M05_2055133</t>
  </si>
  <si>
    <t>21.03.2022 07:27:00</t>
  </si>
  <si>
    <t>21.03.2022 08:00:56</t>
  </si>
  <si>
    <t>CABBAR DM 45-73-M00100_DSİ ÇIKIŞ M03_2057597</t>
  </si>
  <si>
    <t>21.03.2022 08:07:15</t>
  </si>
  <si>
    <t>21.03.2022 08:15:00</t>
  </si>
  <si>
    <t>İZZETTİN KÖK 45-83-M00132_ARPALIK M04_2107742</t>
  </si>
  <si>
    <t>21.03.2022 08:14:29</t>
  </si>
  <si>
    <t>21.03.2022 09:02:26</t>
  </si>
  <si>
    <t>21.03.2022 08:42:23</t>
  </si>
  <si>
    <t>21.03.2022 10:12:38</t>
  </si>
  <si>
    <t>21.03.2022 09:04:06</t>
  </si>
  <si>
    <t>21.03.2022 18:30:36</t>
  </si>
  <si>
    <t>TR-106 45-78-L00106_49364261_56388369_56388369</t>
  </si>
  <si>
    <t>21.03.2022 09:04:16</t>
  </si>
  <si>
    <t>21.03.2022 13:32:57</t>
  </si>
  <si>
    <t>TR-2 35-15-M00002_35-15-M00002_66732270</t>
  </si>
  <si>
    <t>21.03.2022 09:08:12</t>
  </si>
  <si>
    <t>21.03.2022 17:18:23</t>
  </si>
  <si>
    <t>MENEMEN TR-79 35-28-L00079_35-28-L00079_66568457</t>
  </si>
  <si>
    <t>21.03.2022 09:11:33</t>
  </si>
  <si>
    <t>21.03.2022 16:41:46</t>
  </si>
  <si>
    <t>TİYENLİ KÖK 45-85-M00004_TİYENLİ KÖY ÇIKIŞI M01_72102279</t>
  </si>
  <si>
    <t>21.03.2022 09:15:14</t>
  </si>
  <si>
    <t>21.03.2022 09:37:51</t>
  </si>
  <si>
    <t>21.03.2022 09:20:03</t>
  </si>
  <si>
    <t>21.03.2022 16:20:02</t>
  </si>
  <si>
    <t>21.03.2022 09:20:20</t>
  </si>
  <si>
    <t>21.03.2022 17:09:00</t>
  </si>
  <si>
    <t>DAĞDERE DM 45-72-M00097_ÇITAK M05_2106082</t>
  </si>
  <si>
    <t>21.03.2022 09:28:15</t>
  </si>
  <si>
    <t>21.03.2022 09:30:37</t>
  </si>
  <si>
    <t>TR-138 35-16-L00138_35-16-L00138_2347417</t>
  </si>
  <si>
    <t>21.03.2022 09:32:21</t>
  </si>
  <si>
    <t>21.03.2022 12:29:27</t>
  </si>
  <si>
    <t>TR-2/18 (YAYLAKAPI) 45-83-L00018_TR-2/12 L02_2325962</t>
  </si>
  <si>
    <t>21.03.2022 09:21:00</t>
  </si>
  <si>
    <t>21.03.2022 18:35:38</t>
  </si>
  <si>
    <t>M-968 35-03-M00968_TRAFO M03_41931594</t>
  </si>
  <si>
    <t>21.03.2022 10:32:10</t>
  </si>
  <si>
    <t>21.03.2022 10:47:46</t>
  </si>
  <si>
    <t>K-4502 35-10-K04502_915079307_915079307</t>
  </si>
  <si>
    <t>21.03.2022 10:51:29</t>
  </si>
  <si>
    <t>21.03.2022 11:15:54</t>
  </si>
  <si>
    <t>YENİ TOKİ TR-13 45-71-M02267_45-71-M02267_72266099</t>
  </si>
  <si>
    <t>21.03.2022 11:14:15</t>
  </si>
  <si>
    <t>21.03.2022 13:02:01</t>
  </si>
  <si>
    <t>KAPAKLI DM 45-72-M00309_KAYIŞLAR M09_2099434</t>
  </si>
  <si>
    <t>21.03.2022 11:25:34</t>
  </si>
  <si>
    <t>21.03.2022 11:29:14</t>
  </si>
  <si>
    <t>K-3872 35-04-K03872_A A1B_5819795</t>
  </si>
  <si>
    <t>21.03.2022 11:24:46</t>
  </si>
  <si>
    <t>21.03.2022 13:10:11</t>
  </si>
  <si>
    <t>K-1625 35-07-K01625_DAĞITIM TRAFOSU K03_66518442</t>
  </si>
  <si>
    <t>21.03.2022 12:12:34</t>
  </si>
  <si>
    <t>21.03.2022 12:44:11</t>
  </si>
  <si>
    <t>21.03.2022 12:31:54</t>
  </si>
  <si>
    <t>21.03.2022 12:32:54</t>
  </si>
  <si>
    <t>21.03.2022 12:31:22</t>
  </si>
  <si>
    <t>21.03.2022 13:20:22</t>
  </si>
  <si>
    <t>YENİ TOKİ TR-12 45-71-M02266_45-71-M02266_72266037</t>
  </si>
  <si>
    <t>21.03.2022 13:08:00</t>
  </si>
  <si>
    <t>21.03.2022 17:41:14</t>
  </si>
  <si>
    <t>M-2573 35-01-M02573_C_56381900_56381900</t>
  </si>
  <si>
    <t>21.03.2022 13:23:13</t>
  </si>
  <si>
    <t>21.03.2022 16:57:32</t>
  </si>
  <si>
    <t>ALİAĞA TR-43 DM 35-17-M00043_GÜZELHİSAR ÇIKIŞI M13_2315084</t>
  </si>
  <si>
    <t>21.03.2022 13:29:06</t>
  </si>
  <si>
    <t>21.03.2022 14:35:11</t>
  </si>
  <si>
    <t>ÇAMLIK KÖYÜ TR-3 35-13-L00083_D_56378873_56378873</t>
  </si>
  <si>
    <t>21.03.2022 14:27:56</t>
  </si>
  <si>
    <t>21.03.2022 15:55:45</t>
  </si>
  <si>
    <t>PAYAMLI M-1 KÖK 35-25-M00175_DONANIMLI YEDEK M16_72057877</t>
  </si>
  <si>
    <t>21.03.2022 14:39:45</t>
  </si>
  <si>
    <t>21.03.2022 15:04:06</t>
  </si>
  <si>
    <t>21.03.2022 16:53:36</t>
  </si>
  <si>
    <t>21.03.2022 17:08:58</t>
  </si>
  <si>
    <t>IŞIKLAR TM 35-02-A00006_CUMAOVASI-1 M06_2307647</t>
  </si>
  <si>
    <t>21.03.2022 16:56:57</t>
  </si>
  <si>
    <t>21.03.2022 17:07:01</t>
  </si>
  <si>
    <t>K-4130 35-04-K04130_35-04-K04130_2361587</t>
  </si>
  <si>
    <t>21.03.2022 16:45:28</t>
  </si>
  <si>
    <t>21.03.2022 17:25:31</t>
  </si>
  <si>
    <t>TR-82 35-17-M00082__56394498_56394498</t>
  </si>
  <si>
    <t>21.03.2022 16:58:40</t>
  </si>
  <si>
    <t>21.03.2022 17:54:25</t>
  </si>
  <si>
    <t>TR-39 35-15-M00039_48885377_56364441_56364441</t>
  </si>
  <si>
    <t>21.03.2022 17:37:53</t>
  </si>
  <si>
    <t>21.03.2022 20:07:16</t>
  </si>
  <si>
    <t>21.03.2022 17:44:10</t>
  </si>
  <si>
    <t>21.03.2022 18:43:11</t>
  </si>
  <si>
    <t>GÜRES KÖK 45-80-M00053_KOLDERE-GÜMÜRCELİ-MTV M01_72195903</t>
  </si>
  <si>
    <t>21.03.2022 17:51:54</t>
  </si>
  <si>
    <t>21.03.2022 18:24:05</t>
  </si>
  <si>
    <t>21.03.2022 17:59:41</t>
  </si>
  <si>
    <t>21.03.2022 21:04:45</t>
  </si>
  <si>
    <t>21.03.2022 18:10:15</t>
  </si>
  <si>
    <t>21.03.2022 18:52:41</t>
  </si>
  <si>
    <t>KOLDERE KÖK 45-80-M00051_TR-3 TR-6 TR-8 TR-9 M04_73403316</t>
  </si>
  <si>
    <t>21.03.2022 18:21:22</t>
  </si>
  <si>
    <t>21.03.2022 19:13:00</t>
  </si>
  <si>
    <t>DM-3/TR-33 (ESKİ TR-8) 35-22-M00008_35-22-M00008_72136755</t>
  </si>
  <si>
    <t>21.03.2022 19:09:30</t>
  </si>
  <si>
    <t>21.03.2022 21:11:49</t>
  </si>
  <si>
    <t>TR-151 35-16-L00151_47574097_56352774_56352774</t>
  </si>
  <si>
    <t>21.03.2022 19:34:54</t>
  </si>
  <si>
    <t>21.03.2022 20:02:21</t>
  </si>
  <si>
    <t>L-90 RAINBOW DM 35-18-L00090_950458720_950458720</t>
  </si>
  <si>
    <t>21.03.2022 20:00:11</t>
  </si>
  <si>
    <t>21.03.2022 21:25:02</t>
  </si>
  <si>
    <t>21.03.2022 21:24:29</t>
  </si>
  <si>
    <t>22.03.2022 02:20:45</t>
  </si>
  <si>
    <t>06.03.2022 00:30:00</t>
  </si>
  <si>
    <t>06.03.2022 00:47:54</t>
  </si>
  <si>
    <t>ZEYTİNALAN İM 35-19-A00002_TR-69 L12_2308008</t>
  </si>
  <si>
    <t>06.03.2022 00:49:00</t>
  </si>
  <si>
    <t>06.03.2022 01:15:00</t>
  </si>
  <si>
    <t>TR-26 35-31-L00026_DIREK TIPI TRAFO HUCRESI H01_2048722</t>
  </si>
  <si>
    <t>06.03.2022 01:05:31</t>
  </si>
  <si>
    <t>06.03.2022 02:19:41</t>
  </si>
  <si>
    <t>AKHİSAR İM 45-72-A00001_OVAKÖY L04_2308265</t>
  </si>
  <si>
    <t>06.03.2022 02:33:11</t>
  </si>
  <si>
    <t>06.03.2022 02:59:38</t>
  </si>
  <si>
    <t>PAYAMLI M-1 KÖK 35-25-M00175_DONANIMLI YEDEK M16_72057731</t>
  </si>
  <si>
    <t>06.03.2022 02:45:37</t>
  </si>
  <si>
    <t>06.03.2022 03:41:00</t>
  </si>
  <si>
    <t>TR-55 KÖK 35-19-M00055_URLA İM 15.8 L01_76783820</t>
  </si>
  <si>
    <t>06.03.2022 03:43:17</t>
  </si>
  <si>
    <t>06.03.2022 05:27:04</t>
  </si>
  <si>
    <t>TR-74 35-19-L00074_TR-63 L01_2115357</t>
  </si>
  <si>
    <t>06.03.2022 04:26:07</t>
  </si>
  <si>
    <t>06.03.2022 06:43:51</t>
  </si>
  <si>
    <t>SALİHLİ İM 45-78-A00001_TRF-B M12_48929113</t>
  </si>
  <si>
    <t>06.03.2022 08:01:37</t>
  </si>
  <si>
    <t>06.03.2022 14:28:57</t>
  </si>
  <si>
    <t>SALİHLİ İM 45-78-A00001_TRF-C M02_48929096</t>
  </si>
  <si>
    <t>06.03.2022 08:01:26</t>
  </si>
  <si>
    <t>06.03.2022 14:26:13</t>
  </si>
  <si>
    <t>TR-2/18 45-72-L00018_DAĞITIM TRAFOSU TR-2/18 L08_66594121</t>
  </si>
  <si>
    <t>06.03.2022 09:04:41</t>
  </si>
  <si>
    <t>06.03.2022 16:53:37</t>
  </si>
  <si>
    <t>06.03.2022 09:00:41</t>
  </si>
  <si>
    <t>06.03.2022 16:40:46</t>
  </si>
  <si>
    <t>06.03.2022 09:15:44</t>
  </si>
  <si>
    <t>06.03.2022 17:58:48</t>
  </si>
  <si>
    <t>KULA İM 45-77-A00001_KONURCA M01_2049991</t>
  </si>
  <si>
    <t>06.03.2022 09:19:47</t>
  </si>
  <si>
    <t>06.03.2022 09:33:37</t>
  </si>
  <si>
    <t>06.03.2022 09:21:11</t>
  </si>
  <si>
    <t>06.03.2022 10:20:30</t>
  </si>
  <si>
    <t>TR-2/24 45-83-L00024_45-83-L00024_72170863</t>
  </si>
  <si>
    <t>06.03.2022 09:24:30</t>
  </si>
  <si>
    <t>06.03.2022 16:40:14</t>
  </si>
  <si>
    <t>06.03.2022 09:48:07</t>
  </si>
  <si>
    <t>06.03.2022 09:48:57</t>
  </si>
  <si>
    <t>ZEYTİNALAN İM 35-19-A00002_URLA 266 GİRİŞ M03_2308020</t>
  </si>
  <si>
    <t>06.03.2022 09:52:42</t>
  </si>
  <si>
    <t>06.03.2022 12:22:32</t>
  </si>
  <si>
    <t>M-1628 35-02-M01628_M-1629 M01_2099627</t>
  </si>
  <si>
    <t>06.03.2022 14:38:50</t>
  </si>
  <si>
    <t>HALİLBEYLİ DM 35-27-M00620_HALİLBEYLİ TR-1 KÖK M12_2306341</t>
  </si>
  <si>
    <t>06.03.2022 10:20:02</t>
  </si>
  <si>
    <t>06.03.2022 10:58:47</t>
  </si>
  <si>
    <t>KUŞÇULAR DM-2 35-19-M00515_TR-319 M05_80470370</t>
  </si>
  <si>
    <t>06.03.2022 11:10:21</t>
  </si>
  <si>
    <t>06.03.2022 11:16:58</t>
  </si>
  <si>
    <t>TAYTAN OFİS KÖK 45-78-M00314_SALİHLİ DM-1 GİRİŞİ (DEMİRKÖPRÜ-1) M011_60669726</t>
  </si>
  <si>
    <t>06.03.2022 11:49:07</t>
  </si>
  <si>
    <t>06.03.2022 12:17:31</t>
  </si>
  <si>
    <t>06.03.2022 12:19:31</t>
  </si>
  <si>
    <t>06.03.2022 12:42:00</t>
  </si>
  <si>
    <t>06.03.2022 12:30:19</t>
  </si>
  <si>
    <t>06.03.2022 13:01:47</t>
  </si>
  <si>
    <t>M-367 35-02-M00367_35-02-M00367_2346626</t>
  </si>
  <si>
    <t>06.03.2022 13:13:17</t>
  </si>
  <si>
    <t>06.03.2022 17:06:49</t>
  </si>
  <si>
    <t>06.03.2022 13:11:26</t>
  </si>
  <si>
    <t>06.03.2022 14:00:55</t>
  </si>
  <si>
    <t>KOLDERE KÖK 45-80-M00051_ÇAVUŞOĞLU TST M06_73403245</t>
  </si>
  <si>
    <t>06.03.2022 14:50:43</t>
  </si>
  <si>
    <t>06.03.2022 15:21:55</t>
  </si>
  <si>
    <t>06.03.2022 14:27:00</t>
  </si>
  <si>
    <t>06.03.2022 15:51:16</t>
  </si>
  <si>
    <t>06.03.2022 14:29:00</t>
  </si>
  <si>
    <t>06.03.2022 16:08:28</t>
  </si>
  <si>
    <t>SOMA TR-44/2 45-82-M00077_DIREK TIPI TRAFO HUCRESI H01_2092772</t>
  </si>
  <si>
    <t>06.03.2022 15:04:43</t>
  </si>
  <si>
    <t>06.03.2022 16:02:56</t>
  </si>
  <si>
    <t>GÜMÜLDÜR DM 35-25-M00100_DM-6/1 M15_2309328</t>
  </si>
  <si>
    <t>06.03.2022 15:36:29</t>
  </si>
  <si>
    <t>06.03.2022 15:51:32</t>
  </si>
  <si>
    <t>M-2902 35-02-M02902_DAĞITIM TRAFOSU-1 M04_79063389</t>
  </si>
  <si>
    <t>06.03.2022 15:45:45</t>
  </si>
  <si>
    <t>06.03.2022 17:18:34</t>
  </si>
  <si>
    <t>SOMA TR-44 45-82-M00044_SOMA TR-44/2 M03_2324896</t>
  </si>
  <si>
    <t>06.03.2022 15:48:57</t>
  </si>
  <si>
    <t>06.03.2022 16:13:44</t>
  </si>
  <si>
    <t>SARUHANLI TR-25 45-80-M00025_SARUHANLI DM M01_72203532</t>
  </si>
  <si>
    <t>06.03.2022 16:09:27</t>
  </si>
  <si>
    <t>06.03.2022 16:27:48</t>
  </si>
  <si>
    <t>YAYLAKÖY KÖYÜ TR-1 45-71-M01710_43168563_56384974_56384974</t>
  </si>
  <si>
    <t>06.03.2022 16:23:05</t>
  </si>
  <si>
    <t>06.03.2022 18:01:37</t>
  </si>
  <si>
    <t>KIRKAĞAÇ DM 45-76-M00043_GELENBE M03_72247484</t>
  </si>
  <si>
    <t>06.03.2022 16:38:17</t>
  </si>
  <si>
    <t>06.03.2022 16:53:00</t>
  </si>
  <si>
    <t>06.03.2022 16:41:55</t>
  </si>
  <si>
    <t>06.03.2022 18:17:45</t>
  </si>
  <si>
    <t>06.03.2022 16:44:31</t>
  </si>
  <si>
    <t>06.03.2022 17:10:00</t>
  </si>
  <si>
    <t>ÇAYIRLI KARŞIYAKA TR-3 35-29-L00164_35-29-L00164_72404228</t>
  </si>
  <si>
    <t>06.03.2022 17:12:14</t>
  </si>
  <si>
    <t>06.03.2022 22:00:16</t>
  </si>
  <si>
    <t>06.03.2022 17:30:49</t>
  </si>
  <si>
    <t>06.03.2022 18:20:32</t>
  </si>
  <si>
    <t>ALAŞEHİR TR-72 45-73-M00072_45-73-M00072_2372255</t>
  </si>
  <si>
    <t>06.03.2022 18:48:23</t>
  </si>
  <si>
    <t>06.03.2022 19:05:38</t>
  </si>
  <si>
    <t>TİRE İM-DM-1 35-29-A00001_GÖKÇEN SULAMA M26_2313893</t>
  </si>
  <si>
    <t>06.03.2022 19:24:18</t>
  </si>
  <si>
    <t>06.03.2022 20:05:37</t>
  </si>
  <si>
    <t>DM-8/9 (ESKİ HARMANDALI) 45-71-M00293_I I1_73539680</t>
  </si>
  <si>
    <t>06.03.2022 19:21:21</t>
  </si>
  <si>
    <t>06.03.2022 21:58:40</t>
  </si>
  <si>
    <t>TEPECİK KÖPRÜ DM 35-14-M00332_TEPECİK ÇIKIŞI (M-78) M04_49833964</t>
  </si>
  <si>
    <t>06.03.2022 19:58:00</t>
  </si>
  <si>
    <t>06.03.2022 20:21:10</t>
  </si>
  <si>
    <t>TR-49 45-78-L00049__56388741_56388741</t>
  </si>
  <si>
    <t>06.03.2022 20:23:08</t>
  </si>
  <si>
    <t>06.03.2022 21:20:38</t>
  </si>
  <si>
    <t>TR-141 35-16-L00141_TR-137 L02_72017414</t>
  </si>
  <si>
    <t>06.03.2022 21:02:49</t>
  </si>
  <si>
    <t>06.03.2022 21:39:18</t>
  </si>
  <si>
    <t>TEPECİK KÖPRÜ DM 35-14-M00332_HatBaşıAyırıcı_53138750 M04_53138750</t>
  </si>
  <si>
    <t>06.03.2022 21:18:18</t>
  </si>
  <si>
    <t>06.03.2022 23:23:23</t>
  </si>
  <si>
    <t>TATAR DM 35-19-M00256_MORDOĞAN-2 ÇIKIŞ M04_2318878</t>
  </si>
  <si>
    <t>06.03.2022 22:13:09</t>
  </si>
  <si>
    <t>06.03.2022 22:18:00</t>
  </si>
  <si>
    <t>06.03.2022 23:20:47</t>
  </si>
  <si>
    <t>07.03.2022 00:08:21</t>
  </si>
  <si>
    <t>TİYENLİ KÖK 45-85-M00004_TİYENLİ KÖY ÇIKIŞI M01_72102206</t>
  </si>
  <si>
    <t>22.03.2022 04:21:37</t>
  </si>
  <si>
    <t>22.03.2022 08:31:00</t>
  </si>
  <si>
    <t>22.03.2022 04:57:13</t>
  </si>
  <si>
    <t>22.03.2022 06:20:51</t>
  </si>
  <si>
    <t>KIRTEPE KÖK 35-29-L00055_EĞRİDERE L01_72212794</t>
  </si>
  <si>
    <t>22.03.2022 05:33:44</t>
  </si>
  <si>
    <t>22.03.2022 06:19:23</t>
  </si>
  <si>
    <t>KABAZLI KÖK 45-78-M00675_KÖSEALİ KORDON 1/0 HAT M05_65971406</t>
  </si>
  <si>
    <t>22.03.2022 08:28:44</t>
  </si>
  <si>
    <t>22.03.2022 09:24:02</t>
  </si>
  <si>
    <t>YILMAZ İM 45-78-A00003_CAFERBEY L05_2331485</t>
  </si>
  <si>
    <t>22.03.2022 08:48:34</t>
  </si>
  <si>
    <t>22.03.2022 09:10:31</t>
  </si>
  <si>
    <t>22.03.2022 09:14:01</t>
  </si>
  <si>
    <t>22.03.2022 16:19:02</t>
  </si>
  <si>
    <t>TR-118 35-15-M00118_TR-105 M04_66876725</t>
  </si>
  <si>
    <t>22.03.2022 09:19:54</t>
  </si>
  <si>
    <t>22.03.2022 13:39:33</t>
  </si>
  <si>
    <t>22.03.2022 09:24:39</t>
  </si>
  <si>
    <t>22.03.2022 09:29:17</t>
  </si>
  <si>
    <t>YENİ TOKİ TR-7 45-71-M02245_45-71-M02245_72148190</t>
  </si>
  <si>
    <t>22.03.2022 09:25:32</t>
  </si>
  <si>
    <t>22.03.2022 11:14:28</t>
  </si>
  <si>
    <t>DM-14 45-71-M00361_DM-1 M08_72258879</t>
  </si>
  <si>
    <t>22.03.2022 09:27:04</t>
  </si>
  <si>
    <t>22.03.2022 09:28:34</t>
  </si>
  <si>
    <t>22.03.2022 09:25:14</t>
  </si>
  <si>
    <t>22.03.2022 12:41:08</t>
  </si>
  <si>
    <t>M-1297 35-02-M01297_35-02-M01297_2355895</t>
  </si>
  <si>
    <t>22.03.2022 09:30:22</t>
  </si>
  <si>
    <t>22.03.2022 13:36:00</t>
  </si>
  <si>
    <t>KOYUNDERE TR-8 35-28-M00163_KOYUNDERE TR-7 M02_66528001</t>
  </si>
  <si>
    <t>22.03.2022 09:38:08</t>
  </si>
  <si>
    <t>22.03.2022 14:31:43</t>
  </si>
  <si>
    <t>M-1297 35-02-M01297_C_56381160_56381160</t>
  </si>
  <si>
    <t>22.03.2022 09:40:00</t>
  </si>
  <si>
    <t>22.03.2022 18:40:00</t>
  </si>
  <si>
    <t>M-1297 35-02-M01297_B_56376180_56376180</t>
  </si>
  <si>
    <t>MENEMEN İM 35-28-A00001_MENEMEN ŞEHİR-3 L06_2311522</t>
  </si>
  <si>
    <t>22.03.2022 09:40:44</t>
  </si>
  <si>
    <t>22.03.2022 10:12:08</t>
  </si>
  <si>
    <t>M-1297 35-02-M01297_A_56378267_56378267</t>
  </si>
  <si>
    <t>22.03.2022 09:39:00</t>
  </si>
  <si>
    <t>DM-25/16 45-71-M00392_45-71-M00392_72048813</t>
  </si>
  <si>
    <t>22.03.2022 09:45:00</t>
  </si>
  <si>
    <t>22.03.2022 19:23:00</t>
  </si>
  <si>
    <t>DM-14/08 45-71-M00385_DM-14/10 FORD PLAZA M03_66509253</t>
  </si>
  <si>
    <t>22.03.2022 10:02:57</t>
  </si>
  <si>
    <t>22.03.2022 10:54:36</t>
  </si>
  <si>
    <t>TR-128 35-26-M00128_DAĞITIM TRAFO TR-128 M04_66030849</t>
  </si>
  <si>
    <t>22.03.2022 10:04:00</t>
  </si>
  <si>
    <t>22.03.2022 13:16:00</t>
  </si>
  <si>
    <t>22.03.2022 10:04:55</t>
  </si>
  <si>
    <t>22.03.2022 11:09:21</t>
  </si>
  <si>
    <t>MENEMEN TR-15 35-28-L00015_DIREK TIPI TRAFO HUCRESI H01_2108606</t>
  </si>
  <si>
    <t>22.03.2022 10:15:28</t>
  </si>
  <si>
    <t>22.03.2022 17:46:56</t>
  </si>
  <si>
    <t>22.03.2022 10:28:38</t>
  </si>
  <si>
    <t>GÖLMARMARA İM 45-85-A00001_HatBaşıAyırıcı_53135861 L26_53135861</t>
  </si>
  <si>
    <t>22.03.2022 10:37:08</t>
  </si>
  <si>
    <t>22.03.2022 12:28:16</t>
  </si>
  <si>
    <t>YEŞİLOVA KÖK 45-78-M01393_YEŞİLOVA TARIMSAL M03_83810709</t>
  </si>
  <si>
    <t>22.03.2022 11:20:24</t>
  </si>
  <si>
    <t>22.03.2022 11:41:39</t>
  </si>
  <si>
    <t>M-2779 35-01-M02779__81571200_81571200</t>
  </si>
  <si>
    <t>22.03.2022 11:36:26</t>
  </si>
  <si>
    <t>22.03.2022 13:14:53</t>
  </si>
  <si>
    <t>DM-2/TR-19 45-72-L00019__72373378_72373378</t>
  </si>
  <si>
    <t>22.03.2022 11:57:11</t>
  </si>
  <si>
    <t>22.03.2022 14:42:46</t>
  </si>
  <si>
    <t>22.03.2022 12:09:00</t>
  </si>
  <si>
    <t>22.03.2022 12:53:49</t>
  </si>
  <si>
    <t>22.03.2022 12:06:44</t>
  </si>
  <si>
    <t>22.03.2022 12:54:24</t>
  </si>
  <si>
    <t>TR-5 35-27-M00005_TR-19 M04_72208139</t>
  </si>
  <si>
    <t>22.03.2022 12:24:31</t>
  </si>
  <si>
    <t>22.03.2022 13:18:40</t>
  </si>
  <si>
    <t>22.03.2022 12:28:59</t>
  </si>
  <si>
    <t>22.03.2022 14:55:07</t>
  </si>
  <si>
    <t>PAYAMLI M-27 (SAKIZAĞACI KÖK) 35-25-M00188_M-25/M-22/M-23/M-24/İZSU M03_72070683</t>
  </si>
  <si>
    <t>22.03.2022 13:01:36</t>
  </si>
  <si>
    <t>22.03.2022 13:29:55</t>
  </si>
  <si>
    <t>YENİ TOKİ TR-8 45-71-M02246_45-71-M02246_72149105</t>
  </si>
  <si>
    <t>22.03.2022 13:07:48</t>
  </si>
  <si>
    <t>22.03.2022 14:55:28</t>
  </si>
  <si>
    <t>TR-94 35-16-L00094_35-16-L00094_72001672</t>
  </si>
  <si>
    <t>22.03.2022 13:31:03</t>
  </si>
  <si>
    <t>22.03.2022 19:30:28</t>
  </si>
  <si>
    <t>HAMZABEYLİ TR-4 45-71-M01774_B_56352589_56352589</t>
  </si>
  <si>
    <t>22.03.2022 14:45:25</t>
  </si>
  <si>
    <t>22.03.2022 15:56:59</t>
  </si>
  <si>
    <t>KULA İM 45-77-A00001_KONURCA M01_2049499</t>
  </si>
  <si>
    <t>22.03.2022 14:50:54</t>
  </si>
  <si>
    <t>22.03.2022 14:56:42</t>
  </si>
  <si>
    <t>K-1873 35-09-K01873_A_56379906_56379906</t>
  </si>
  <si>
    <t>22.03.2022 15:41:01</t>
  </si>
  <si>
    <t>22.03.2022 16:54:40</t>
  </si>
  <si>
    <t>22.03.2022 16:45:14</t>
  </si>
  <si>
    <t>22.03.2022 17:00:46</t>
  </si>
  <si>
    <t>SUBAŞI İM 35-26-A00002_TRAFO 15.8 GİRİŞ L05_2035572</t>
  </si>
  <si>
    <t>22.03.2022 16:53:56</t>
  </si>
  <si>
    <t>22.03.2022 17:28:37</t>
  </si>
  <si>
    <t>TR-23 35-17-M00023_B tr23/b1b_5814778</t>
  </si>
  <si>
    <t>22.03.2022 18:08:25</t>
  </si>
  <si>
    <t>22.03.2022 19:51:51</t>
  </si>
  <si>
    <t>K-2416 35-07-K02416_B b3b_5849339</t>
  </si>
  <si>
    <t>22.03.2022 18:32:50</t>
  </si>
  <si>
    <t>22.03.2022 20:45:59</t>
  </si>
  <si>
    <t>EŞREFPAŞA İM 35-01-A00002_ÇİMENTEPE K18_2045371</t>
  </si>
  <si>
    <t>10.03.2022 01:07:38</t>
  </si>
  <si>
    <t>10.03.2022 01:09:11</t>
  </si>
  <si>
    <t>KARABAĞLAR TM 35-01-A00012_TR-C K35_2310507</t>
  </si>
  <si>
    <t>10.03.2022 01:14:42</t>
  </si>
  <si>
    <t>10.03.2022 01:17:05</t>
  </si>
  <si>
    <t>KARABURUN İM 35-21-A00001_MORDOĞAN M04_2314238</t>
  </si>
  <si>
    <t>10.03.2022 01:24:01</t>
  </si>
  <si>
    <t>PİYALE TM 35-02-A00007_PİYALE-29 K40_2310560</t>
  </si>
  <si>
    <t>10.03.2022 02:58:09</t>
  </si>
  <si>
    <t>10.03.2022 03:38:12</t>
  </si>
  <si>
    <t>K-435 35-02-K00435_K-3471 K01_2065993</t>
  </si>
  <si>
    <t>10.03.2022 03:16:52</t>
  </si>
  <si>
    <t>10.03.2022 03:23:55</t>
  </si>
  <si>
    <t>BORNOVA TM 35-02-A00005_TR-A K12_2057002</t>
  </si>
  <si>
    <t>10.03.2022 03:15:52</t>
  </si>
  <si>
    <t>10.03.2022 03:32:16</t>
  </si>
  <si>
    <t>KARABAĞLAR TM 35-01-A00012_KARABAĞLAR-7 K27_2310500</t>
  </si>
  <si>
    <t>10.03.2022 05:25:53</t>
  </si>
  <si>
    <t>10.03.2022 05:30:12</t>
  </si>
  <si>
    <t>KARABAĞLAR TM 35-01-A00012_KARABAĞLAR-15 K39_2310510</t>
  </si>
  <si>
    <t>10.03.2022 05:31:28</t>
  </si>
  <si>
    <t>10.03.2022 05:34:55</t>
  </si>
  <si>
    <t>KARABAĞLAR TM 35-01-A00012_KARABAĞLAR-22 K47_2310630</t>
  </si>
  <si>
    <t>10.03.2022 05:40:46</t>
  </si>
  <si>
    <t>10.03.2022 05:45:56</t>
  </si>
  <si>
    <t>K-55 35-04-K00055_35-04-K00055_47722795</t>
  </si>
  <si>
    <t>10.03.2022 06:09:22</t>
  </si>
  <si>
    <t>10.03.2022 06:30:19</t>
  </si>
  <si>
    <t>KARABAĞLAR TM 35-01-A00012_KARABAĞLAR-3 K21_2310494</t>
  </si>
  <si>
    <t>10.03.2022 05:55:35</t>
  </si>
  <si>
    <t>10.03.2022 05:59:00</t>
  </si>
  <si>
    <t>KARABAĞLAR TM 35-01-A00012_KARABAĞLAR-2 K19_2310493</t>
  </si>
  <si>
    <t>10.03.2022 05:55:00</t>
  </si>
  <si>
    <t>10.03.2022 06:02:00</t>
  </si>
  <si>
    <t>10.03.2022 06:05:22</t>
  </si>
  <si>
    <t>10.03.2022 06:45:44</t>
  </si>
  <si>
    <t>10.03.2022 08:33:32</t>
  </si>
  <si>
    <t>10.03.2022 08:34:32</t>
  </si>
  <si>
    <t>AKHİSAR İM 45-72-A00001_ESKİ ZEYTİN OVA L06_2058305</t>
  </si>
  <si>
    <t>10.03.2022 09:12:15</t>
  </si>
  <si>
    <t>10.03.2022 09:01:22</t>
  </si>
  <si>
    <t>10.03.2022 14:30:12</t>
  </si>
  <si>
    <t>AKHİSAR İM 45-72-A00001_TR-A L08_2058304</t>
  </si>
  <si>
    <t>10.03.2022 09:03:25</t>
  </si>
  <si>
    <t>DM-12/TR-1 45-72-L00062_TR-2/18 L011_66452633</t>
  </si>
  <si>
    <t>10.03.2022 09:04:00</t>
  </si>
  <si>
    <t>10.03.2022 11:27:04</t>
  </si>
  <si>
    <t>L-10 MEZARLIK YANI 35-14-L00010_A a2_5952053</t>
  </si>
  <si>
    <t>10.03.2022 09:00:21</t>
  </si>
  <si>
    <t>10.03.2022 10:14:05</t>
  </si>
  <si>
    <t>K-3075 35-04-K03075_TR-2 K01_2056324</t>
  </si>
  <si>
    <t>10.03.2022 09:24:26</t>
  </si>
  <si>
    <t>10.03.2022 19:17:19</t>
  </si>
  <si>
    <t>10.03.2022 09:24:36</t>
  </si>
  <si>
    <t>10.03.2022 12:27:26</t>
  </si>
  <si>
    <t>ÇANAKÇI KÖK 45-79-M00194_ÇİMENTEPE YENİKÖY M01_67098847</t>
  </si>
  <si>
    <t>10.03.2022 09:25:33</t>
  </si>
  <si>
    <t>10.03.2022 09:55:16</t>
  </si>
  <si>
    <t>10.03.2022 09:28:17</t>
  </si>
  <si>
    <t>10.03.2022 17:35:42</t>
  </si>
  <si>
    <t>10.03.2022 09:05:39</t>
  </si>
  <si>
    <t>10.03.2022 16:37:49</t>
  </si>
  <si>
    <t>ÇANAKÇI KÖK 45-79-M00194_HatBaşıAyırıcı_53134479 M01_53134479</t>
  </si>
  <si>
    <t>10.03.2022 09:36:00</t>
  </si>
  <si>
    <t>10.03.2022 17:23:00</t>
  </si>
  <si>
    <t>TR-99 35-15-L00099_DAĞITIM TRAFO TR-99 L03_66734646</t>
  </si>
  <si>
    <t>10.03.2022 09:47:13</t>
  </si>
  <si>
    <t>10.03.2022 18:03:17</t>
  </si>
  <si>
    <t>10.03.2022 09:52:21</t>
  </si>
  <si>
    <t>10.03.2022 17:08:33</t>
  </si>
  <si>
    <t>10.03.2022 10:28:53</t>
  </si>
  <si>
    <t>10.03.2022 12:15:42</t>
  </si>
  <si>
    <t>SEYDİKÖY İM 35-08-A00002_UZUNDERE TM SEYDİKÖY GİRİŞ M14_2052668</t>
  </si>
  <si>
    <t>10.03.2022 10:39:00</t>
  </si>
  <si>
    <t>10.03.2022 10:45:00</t>
  </si>
  <si>
    <t>ULUCAK TM 35-28-A00002_EGEKENT-2 M15_2313762</t>
  </si>
  <si>
    <t>10.03.2022 10:37:25</t>
  </si>
  <si>
    <t>10.03.2022 11:47:39</t>
  </si>
  <si>
    <t>OTOKENT İM 35-08-A00004_MEDİKAL M04_2051743</t>
  </si>
  <si>
    <t>10.03.2022 10:41:54</t>
  </si>
  <si>
    <t>10.03.2022 10:43:13</t>
  </si>
  <si>
    <t>10.03.2022 10:57:00</t>
  </si>
  <si>
    <t>TR-2/4A 45-83-L00134_TR-2/6 L02_72118874</t>
  </si>
  <si>
    <t>10.03.2022 10:56:52</t>
  </si>
  <si>
    <t>10.03.2022 17:36:16</t>
  </si>
  <si>
    <t>K-4412 35-01-K04412_35-01-K04412_65825967</t>
  </si>
  <si>
    <t>10.03.2022 11:31:39</t>
  </si>
  <si>
    <t>10.03.2022 11:47:49</t>
  </si>
  <si>
    <t>ULUKENT DM-1/1 35-28-M00584_ULUKENT DM-1/18 M02_66561438</t>
  </si>
  <si>
    <t>10.03.2022 11:41:34</t>
  </si>
  <si>
    <t>10.03.2022 15:49:42</t>
  </si>
  <si>
    <t>AKÖREN TR-19 KÖK 45-78-M00974_ALAŞEHİR M04_66244782</t>
  </si>
  <si>
    <t>10.03.2022 11:54:42</t>
  </si>
  <si>
    <t>10.03.2022 12:43:48</t>
  </si>
  <si>
    <t>10.03.2022 12:12:38</t>
  </si>
  <si>
    <t>10.03.2022 14:12:02</t>
  </si>
  <si>
    <t>10.03.2022 10:31:47</t>
  </si>
  <si>
    <t>10.03.2022 12:42:00</t>
  </si>
  <si>
    <t>DM-12/TR-1 45-72-L00062_TR-2/18 L03_66452738</t>
  </si>
  <si>
    <t>10.03.2022 12:48:37</t>
  </si>
  <si>
    <t>10.03.2022 13:41:18</t>
  </si>
  <si>
    <t>TÜRKELLİ DM (TR-4) 35-28-M00368_TÜRKELLİ ÇIKIŞ M04_56299107</t>
  </si>
  <si>
    <t>10.03.2022 12:42:45</t>
  </si>
  <si>
    <t>10.03.2022 13:45:10</t>
  </si>
  <si>
    <t>10.03.2022 12:41:29</t>
  </si>
  <si>
    <t>10.03.2022 13:53:00</t>
  </si>
  <si>
    <t>10.03.2022 13:08:25</t>
  </si>
  <si>
    <t>10.03.2022 13:51:14</t>
  </si>
  <si>
    <t>AKHİSAR İM 45-72-A00001_TR-1/43 M13_2057347</t>
  </si>
  <si>
    <t>10.03.2022 13:36:12</t>
  </si>
  <si>
    <t>10.03.2022 13:57:13</t>
  </si>
  <si>
    <t>IŞIKLAR TM 35-02-A00006_KARAYOLLARI M25_2308414</t>
  </si>
  <si>
    <t>10.03.2022 13:45:02</t>
  </si>
  <si>
    <t>10.03.2022 14:45:22</t>
  </si>
  <si>
    <t>M-639 OLDURUK KÖK 35-03-M00639_M-738  ( GÖLET) M02_42868455</t>
  </si>
  <si>
    <t>10.03.2022 14:15:43</t>
  </si>
  <si>
    <t>10.03.2022 15:28:15</t>
  </si>
  <si>
    <t>10.03.2022 14:18:20</t>
  </si>
  <si>
    <t>10.03.2022 15:58:10</t>
  </si>
  <si>
    <t>AHMETBEYLER DM 35-16-M00154_PAŞAKÖY (ARAPLIOVASI) GES DM M03_82985721</t>
  </si>
  <si>
    <t>10.03.2022 14:24:15</t>
  </si>
  <si>
    <t>10.03.2022 14:24:42</t>
  </si>
  <si>
    <t>10.03.2022 14:30:34</t>
  </si>
  <si>
    <t>10.03.2022 15:52:14</t>
  </si>
  <si>
    <t>L-367 ERBAY SİTESİ 35-18-L00367_35-18-L00367_72187692</t>
  </si>
  <si>
    <t>10.03.2022 14:53:06</t>
  </si>
  <si>
    <t>10.03.2022 15:46:06</t>
  </si>
  <si>
    <t>M-1088 35-09-M01088_M-1087 M01_47327790</t>
  </si>
  <si>
    <t>10.03.2022 15:11:52</t>
  </si>
  <si>
    <t>10.03.2022 15:12:32</t>
  </si>
  <si>
    <t>K-4244 35-01-K04244_B_56362125_56362125</t>
  </si>
  <si>
    <t>10.03.2022 15:35:51</t>
  </si>
  <si>
    <t>10.03.2022 16:51:08</t>
  </si>
  <si>
    <t>ULUKENT DM-1/4 35-28-M00065_DAĞITIM TRAFO ULUKENT DM-1/4 M04_66557625</t>
  </si>
  <si>
    <t>10.03.2022 16:10:44</t>
  </si>
  <si>
    <t>10.03.2022 16:42:48</t>
  </si>
  <si>
    <t>10.03.2022 17:16:15</t>
  </si>
  <si>
    <t>10.03.2022 17:37:56</t>
  </si>
  <si>
    <t>10.03.2022 17:16:23</t>
  </si>
  <si>
    <t>10.03.2022 18:06:00</t>
  </si>
  <si>
    <t>SALİHLERALTI TANSAŞ KÖK 35-30-M00670_GÜLKENT-4 M02_72071642</t>
  </si>
  <si>
    <t>10.03.2022 17:17:52</t>
  </si>
  <si>
    <t>10.03.2022 17:44:54</t>
  </si>
  <si>
    <t>10.03.2022 17:23:33</t>
  </si>
  <si>
    <t>10.03.2022 17:38:12</t>
  </si>
  <si>
    <t>TR-31 45-77-L00031_45-77-L00031_2363795</t>
  </si>
  <si>
    <t>10.03.2022 16:51:15</t>
  </si>
  <si>
    <t>10.03.2022 17:48:34</t>
  </si>
  <si>
    <t>ALABAŞ TR-14 35-15-L00906_D_56362087_56362087</t>
  </si>
  <si>
    <t>10.03.2022 17:38:13</t>
  </si>
  <si>
    <t>10.03.2022 18:51:54</t>
  </si>
  <si>
    <t>10.03.2022 17:40:29</t>
  </si>
  <si>
    <t>10.03.2022 19:44:12</t>
  </si>
  <si>
    <t>10.03.2022 18:40:23</t>
  </si>
  <si>
    <t>10.03.2022 20:12:33</t>
  </si>
  <si>
    <t>10.03.2022 19:42:15</t>
  </si>
  <si>
    <t>10.03.2022 19:42:42</t>
  </si>
  <si>
    <t>TIRAZLI KÖK 45-79-M00079_BAHARLAR M06_72036244</t>
  </si>
  <si>
    <t>10.03.2022 19:47:32</t>
  </si>
  <si>
    <t>10.03.2022 19:47:52</t>
  </si>
  <si>
    <t>DM-12/TR-1 45-72-L00062_TR-2/18 L011_66452746</t>
  </si>
  <si>
    <t>10.03.2022 21:51:10</t>
  </si>
  <si>
    <t>10.03.2022 20:40:11</t>
  </si>
  <si>
    <t>10.03.2022 22:24:12</t>
  </si>
  <si>
    <t>10.03.2022 20:30:59</t>
  </si>
  <si>
    <t>10.03.2022 23:10:47</t>
  </si>
  <si>
    <t>M-1288 35-02-M01288_E_56364981_56364981</t>
  </si>
  <si>
    <t>10.03.2022 20:56:36</t>
  </si>
  <si>
    <t>10.03.2022 23:10:44</t>
  </si>
  <si>
    <t>K-1874 35-09-K01874_C_56380988_56380988</t>
  </si>
  <si>
    <t>10.03.2022 21:10:45</t>
  </si>
  <si>
    <t>10.03.2022 22:46:51</t>
  </si>
  <si>
    <t>KARAKUYU KÖK 35-26-M00437_KÖYLER KORUCUK M06_66057122</t>
  </si>
  <si>
    <t>10.03.2022 21:23:12</t>
  </si>
  <si>
    <t>10.03.2022 21:24:12</t>
  </si>
  <si>
    <t>BEYDERE KÖK 45-71-M00128_HatBaşıAyırıcı_53135162 M03_53135162</t>
  </si>
  <si>
    <t>10.03.2022 21:15:41</t>
  </si>
  <si>
    <t>11.03.2022 03:57:27</t>
  </si>
  <si>
    <t>ÖZGÖRKEY KÖK 35-26-M00256_BEŞEVLER KUŞÇUBURUN M05_65969612</t>
  </si>
  <si>
    <t>10.03.2022 21:24:42</t>
  </si>
  <si>
    <t>10.03.2022 22:10:51</t>
  </si>
  <si>
    <t>L-105 35-18-L00105_OVACIK KÖYÜ VE VERİCİLER L02_2324754</t>
  </si>
  <si>
    <t>10.03.2022 22:03:12</t>
  </si>
  <si>
    <t>10.03.2022 22:58:06</t>
  </si>
  <si>
    <t>BURUNCUK KÖK 35-20-L00273_ZEYTİNOVA DAĞ GRUBU L02_66528753</t>
  </si>
  <si>
    <t>10.03.2022 22:08:45</t>
  </si>
  <si>
    <t>10.03.2022 23:57:29</t>
  </si>
  <si>
    <t>TR-1/86-A (NAME SOKAK TRF) 45-83-M00271_48122843_56387192_56387192</t>
  </si>
  <si>
    <t>10.03.2022 22:12:55</t>
  </si>
  <si>
    <t>10.03.2022 22:56:42</t>
  </si>
  <si>
    <t>ZEYTİNLİOVA TR-1 KÖK 45-72-L00389_TR-4 ÇIKIŞI L06_2102919</t>
  </si>
  <si>
    <t>10.03.2022 22:20:52</t>
  </si>
  <si>
    <t>10.03.2022 23:08:25</t>
  </si>
  <si>
    <t>10.03.2022 22:23:52</t>
  </si>
  <si>
    <t>10.03.2022 22:59:00</t>
  </si>
  <si>
    <t>10.03.2022 22:29:22</t>
  </si>
  <si>
    <t>10.03.2022 22:42:00</t>
  </si>
  <si>
    <t>K-1664 35-04-K01664_A_56364193_56364193</t>
  </si>
  <si>
    <t>10.03.2022 22:23:35</t>
  </si>
  <si>
    <t>11.03.2022 05:04:03</t>
  </si>
  <si>
    <t>VELİLER KÖK 35-31-L00116_VELİLER TR-1 L02_2119147</t>
  </si>
  <si>
    <t>10.03.2022 22:43:42</t>
  </si>
  <si>
    <t>10.03.2022 23:06:25</t>
  </si>
  <si>
    <t>AYRANCILAR DM-5 35-26-M00807_DM-5/13 M02_2336121</t>
  </si>
  <si>
    <t>10.03.2022 22:40:06</t>
  </si>
  <si>
    <t>10.03.2022 23:42:00</t>
  </si>
  <si>
    <t>10.03.2022 23:09:03</t>
  </si>
  <si>
    <t>10.03.2022 23:43:25</t>
  </si>
  <si>
    <t>DM03/TR27 35-27-M01000_ H_66135949</t>
  </si>
  <si>
    <t>10.03.2022 23:08:10</t>
  </si>
  <si>
    <t>11.03.2022 01:25:32</t>
  </si>
  <si>
    <t>OĞLANANASI TR-4 35-22-M00258_A_56353747_56353747</t>
  </si>
  <si>
    <t>11.03.2022 01:05:52</t>
  </si>
  <si>
    <t>DM-3/13 (KIRMIZI KÖPRÜ) 45-71-M00102_A dm1/58a1b_45180253</t>
  </si>
  <si>
    <t>10.03.2022 23:24:19</t>
  </si>
  <si>
    <t>11.03.2022 00:12:16</t>
  </si>
  <si>
    <t>M-2845 35-03-M02845_M-2846 M05_72156277</t>
  </si>
  <si>
    <t>10.03.2022 23:12:15</t>
  </si>
  <si>
    <t>11.03.2022 01:20:50</t>
  </si>
  <si>
    <t>SEYREK TR-2/1 35-28-M00378_95000046939_95000046939</t>
  </si>
  <si>
    <t>10.03.2022 23:30:54</t>
  </si>
  <si>
    <t>11.03.2022 01:56:58</t>
  </si>
  <si>
    <t>K-3903 35-04-K03903_C_56364244_56364244</t>
  </si>
  <si>
    <t>07.03.2022 00:26:59</t>
  </si>
  <si>
    <t>07.03.2022 01:01:00</t>
  </si>
  <si>
    <t>MORSAN TM 45-71-A00002_KENAN EVREN S.S M19_2312065</t>
  </si>
  <si>
    <t>07.03.2022 01:52:51</t>
  </si>
  <si>
    <t>07.03.2022 02:28:27</t>
  </si>
  <si>
    <t>MURADİYE DM 45-71-M00006_BAĞ YOLU GİRİŞ M01_2077021</t>
  </si>
  <si>
    <t>07.03.2022 01:52:50</t>
  </si>
  <si>
    <t>07.03.2022 01:56:21</t>
  </si>
  <si>
    <t>MORSAN TM 45-71-A00002_MURADİYE M13_2312167</t>
  </si>
  <si>
    <t>07.03.2022 01:53:49</t>
  </si>
  <si>
    <t>07.03.2022 03:21:00</t>
  </si>
  <si>
    <t>DM-12 45-71-M00305_DM-12/04 M05_2080000</t>
  </si>
  <si>
    <t>07.03.2022 02:29:00</t>
  </si>
  <si>
    <t>07.03.2022 02:49:00</t>
  </si>
  <si>
    <t>DM-21/08 45-71-M00459_45-71-M00459_72250212</t>
  </si>
  <si>
    <t>07.03.2022 04:09:37</t>
  </si>
  <si>
    <t>07.03.2022 05:00:43</t>
  </si>
  <si>
    <t>DERBENT İM-DM 45-83-A00004_TM GİRİŞ-1 M07_2099903</t>
  </si>
  <si>
    <t>07.03.2022 04:13:59</t>
  </si>
  <si>
    <t>07.03.2022 05:27:56</t>
  </si>
  <si>
    <t>ARPALIK KÖK 45-83-M00137_İZZETTİN KÖK M03_2096507</t>
  </si>
  <si>
    <t>07.03.2022 05:47:54</t>
  </si>
  <si>
    <t>07.03.2022 07:07:30</t>
  </si>
  <si>
    <t>07.03.2022 07:47:27</t>
  </si>
  <si>
    <t>07.03.2022 08:29:36</t>
  </si>
  <si>
    <t>07.03.2022 08:22:06</t>
  </si>
  <si>
    <t>07.03.2022 09:59:56</t>
  </si>
  <si>
    <t>07.03.2022 08:57:03</t>
  </si>
  <si>
    <t>07.03.2022 09:00:57</t>
  </si>
  <si>
    <t>07.03.2022 09:02:21</t>
  </si>
  <si>
    <t>07.03.2022 18:09:26</t>
  </si>
  <si>
    <t>MEDAR DM 45-72-L00079_KÖYLER L03_66588723</t>
  </si>
  <si>
    <t>07.03.2022 08:50:00</t>
  </si>
  <si>
    <t>07.03.2022 09:03:00</t>
  </si>
  <si>
    <t>07.03.2022 09:20:47</t>
  </si>
  <si>
    <t>07.03.2022 18:08:16</t>
  </si>
  <si>
    <t>07.03.2022 09:14:58</t>
  </si>
  <si>
    <t>07.03.2022 09:25:38</t>
  </si>
  <si>
    <t>07.03.2022 09:27:57</t>
  </si>
  <si>
    <t>07.03.2022 10:14:24</t>
  </si>
  <si>
    <t>MURADİYE HASTANE TR-1 45-71-M00193_ M02_2081710</t>
  </si>
  <si>
    <t>07.03.2022 09:36:19</t>
  </si>
  <si>
    <t>07.03.2022 16:49:18</t>
  </si>
  <si>
    <t>DELEMENLER KÖK 45-73-M00490_GÜZLE BELENYAKA M05_2317061</t>
  </si>
  <si>
    <t>07.03.2022 09:19:14</t>
  </si>
  <si>
    <t>07.03.2022 10:11:18</t>
  </si>
  <si>
    <t>YOLÜSTÜ İM 35-15-A00002_YOLÜSTÜ MERKEZ L08_2314556</t>
  </si>
  <si>
    <t>07.03.2022 09:50:00</t>
  </si>
  <si>
    <t>07.03.2022 10:27:04</t>
  </si>
  <si>
    <t>GÜMÜLDÜR DM 35-25-M00100_BARAJ M01_2054404</t>
  </si>
  <si>
    <t>07.03.2022 09:56:07</t>
  </si>
  <si>
    <t>07.03.2022 09:59:00</t>
  </si>
  <si>
    <t>MURADİYE TR-4 45-71-M01417_45-71-M01417_2361708</t>
  </si>
  <si>
    <t>07.03.2022 10:01:04</t>
  </si>
  <si>
    <t>07.03.2022 16:46:00</t>
  </si>
  <si>
    <t>TEİAŞ Hat Bakım Çalışması</t>
  </si>
  <si>
    <t>07.03.2022 09:58:00</t>
  </si>
  <si>
    <t>07.03.2022 12:04:41</t>
  </si>
  <si>
    <t>K-1293 35-04-K01293_35-04-K01293_2371301</t>
  </si>
  <si>
    <t>07.03.2022 10:09:07</t>
  </si>
  <si>
    <t>07.03.2022 10:43:13</t>
  </si>
  <si>
    <t>07.03.2022 10:28:00</t>
  </si>
  <si>
    <t>07.03.2022 18:12:00</t>
  </si>
  <si>
    <t>AŞAĞICUMA DM 35-16-M00103_KAPLAN M01_72040362</t>
  </si>
  <si>
    <t>07.03.2022 11:11:57</t>
  </si>
  <si>
    <t>07.03.2022 12:06:53</t>
  </si>
  <si>
    <t>TR-2/43 45-72-L00043_45-72-L00043_61324983</t>
  </si>
  <si>
    <t>07.03.2022 12:09:19</t>
  </si>
  <si>
    <t>07.03.2022 14:37:03</t>
  </si>
  <si>
    <t>KAVAKLIDERE  KÖK 45-73-M00140_ALAŞEHİR TM GİRİŞ M06_66675710</t>
  </si>
  <si>
    <t>07.03.2022 12:45:11</t>
  </si>
  <si>
    <t>07.03.2022 12:47:37</t>
  </si>
  <si>
    <t>UĞURLU KÖK 45-86-M00045_GÜNDOĞDU UĞURLU M02_72226019</t>
  </si>
  <si>
    <t>07.03.2022 13:09:19</t>
  </si>
  <si>
    <t>07.03.2022 13:41:17</t>
  </si>
  <si>
    <t>DM-20 45-71-M00273_TR-20/20 AYAKKABICILAR M02_2306433</t>
  </si>
  <si>
    <t>07.03.2022 13:14:36</t>
  </si>
  <si>
    <t>07.03.2022 14:56:00</t>
  </si>
  <si>
    <t>07.03.2022 13:26:21</t>
  </si>
  <si>
    <t>07.03.2022 14:18:50</t>
  </si>
  <si>
    <t>URGANLI TR-1 KÖK 45-83-M00129_TR-2 M05_2098466</t>
  </si>
  <si>
    <t>07.03.2022 14:24:06</t>
  </si>
  <si>
    <t>07.03.2022 15:11:00</t>
  </si>
  <si>
    <t>07.03.2022 14:32:00</t>
  </si>
  <si>
    <t>07.03.2022 15:54:00</t>
  </si>
  <si>
    <t>07.03.2022 14:56:33</t>
  </si>
  <si>
    <t>07.03.2022 14:59:28</t>
  </si>
  <si>
    <t>TR-1/14-D 45-72-M00101_45-72-M00101_2359988</t>
  </si>
  <si>
    <t>07.03.2022 15:51:53</t>
  </si>
  <si>
    <t>07.03.2022 16:37:36</t>
  </si>
  <si>
    <t>K-3590 35-01-K03590_35-01-K03590_2368884</t>
  </si>
  <si>
    <t>07.03.2022 17:23:25</t>
  </si>
  <si>
    <t>07.03.2022 18:44:08</t>
  </si>
  <si>
    <t>07.03.2022 17:45:56</t>
  </si>
  <si>
    <t>07.03.2022 18:56:56</t>
  </si>
  <si>
    <t>M-1360 35-04-M01360_35-04-M01360_72035142</t>
  </si>
  <si>
    <t>07.03.2022 19:16:03</t>
  </si>
  <si>
    <t>07.03.2022 20:06:21</t>
  </si>
  <si>
    <t>ÇAPAK KÖK 35-26-M00435_DAĞKIZILCA-2 ÇIKIŞ M05_66033222</t>
  </si>
  <si>
    <t>07.03.2022 21:15:23</t>
  </si>
  <si>
    <t>07.03.2022 21:37:00</t>
  </si>
  <si>
    <t>07.03.2022 21:56:41</t>
  </si>
  <si>
    <t>07.03.2022 22:24:40</t>
  </si>
  <si>
    <t>SARIGÖL DM 45-79-M00069_SELİMİYE FİDERİ M18_2076607</t>
  </si>
  <si>
    <t>23.03.2022 00:02:34</t>
  </si>
  <si>
    <t>23.03.2022 00:17:49</t>
  </si>
  <si>
    <t>SALİHLİ İM 45-78-A00001_ŞEHİR-4 L11_48929099</t>
  </si>
  <si>
    <t>23.03.2022 05:54:04</t>
  </si>
  <si>
    <t>23.03.2022 07:18:54</t>
  </si>
  <si>
    <t>23.03.2022 05:53:29</t>
  </si>
  <si>
    <t>23.03.2022 06:52:36</t>
  </si>
  <si>
    <t>TR-1/83 KAPTANOĞLU DM 45-83-M00083_DERBENT GİRİŞ M04_61291946</t>
  </si>
  <si>
    <t>23.03.2022 06:32:21</t>
  </si>
  <si>
    <t>23.03.2022 06:43:00</t>
  </si>
  <si>
    <t>23.03.2022 07:24:24</t>
  </si>
  <si>
    <t>23.03.2022 08:08:54</t>
  </si>
  <si>
    <t>HELVACI TR-3 35-17-M00363_DIREK TIPI TRAFO HUCRESI H01_2047469</t>
  </si>
  <si>
    <t>23.03.2022 07:28:21</t>
  </si>
  <si>
    <t>23.03.2022 09:17:12</t>
  </si>
  <si>
    <t>AKHİSAR İM 45-72-A00001_KAYALIOĞLU L14_2308511</t>
  </si>
  <si>
    <t>23.03.2022 07:57:14</t>
  </si>
  <si>
    <t>23.03.2022 08:17:31</t>
  </si>
  <si>
    <t>ALAŞEHİR TM 45-73-A00001_YEŞİLYURT M06_2312672</t>
  </si>
  <si>
    <t>23.03.2022 08:52:30</t>
  </si>
  <si>
    <t>23.03.2022 08:54:37</t>
  </si>
  <si>
    <t>SALİHLİ İM 45-78-A00001_ŞEHİR-3 L09_48929097</t>
  </si>
  <si>
    <t>23.03.2022 08:55:37</t>
  </si>
  <si>
    <t>23.03.2022 10:23:47</t>
  </si>
  <si>
    <t>K-3273 35-07-K03273_35-07-K03273_2348177</t>
  </si>
  <si>
    <t>23.03.2022 09:06:00</t>
  </si>
  <si>
    <t>23.03.2022 13:53:47</t>
  </si>
  <si>
    <t>DM-25/15 45-71-M00394_C_56403369_56403369</t>
  </si>
  <si>
    <t>23.03.2022 08:56:00</t>
  </si>
  <si>
    <t>23.03.2022 17:22:47</t>
  </si>
  <si>
    <t>M-1295 35-02-M01295_35-02-M01295_2355908</t>
  </si>
  <si>
    <t>23.03.2022 09:08:00</t>
  </si>
  <si>
    <t>23.03.2022 11:45:00</t>
  </si>
  <si>
    <t>TR-2/3 45-83-L00003_TR-2/4 L01_72148351</t>
  </si>
  <si>
    <t>23.03.2022 09:14:40</t>
  </si>
  <si>
    <t>23.03.2022 12:17:03</t>
  </si>
  <si>
    <t>KIRKAĞAÇ TR-11 45-76-M00011_KIRKAĞAÇ TR-21/KIRKAĞAÇ TR-23 M03_72217097</t>
  </si>
  <si>
    <t>23.03.2022 09:15:52</t>
  </si>
  <si>
    <t>23.03.2022 17:39:21</t>
  </si>
  <si>
    <t>TR-10 35-16-L00010_35-16-L00010_2347284</t>
  </si>
  <si>
    <t>23.03.2022 09:29:55</t>
  </si>
  <si>
    <t>23.03.2022 12:45:07</t>
  </si>
  <si>
    <t>MENEMEN DM-7 35-28-M00967_35-28-M00967_83531052</t>
  </si>
  <si>
    <t>23.03.2022 09:48:10</t>
  </si>
  <si>
    <t>23.03.2022 13:53:53</t>
  </si>
  <si>
    <t>AKGEDİK KÖK-3 45-71-M00164_AKGEDİK M02_55994694</t>
  </si>
  <si>
    <t>23.03.2022 09:57:17</t>
  </si>
  <si>
    <t>23.03.2022 10:54:11</t>
  </si>
  <si>
    <t>DEMİRKÖPRÜ TM 45-78-A00005_ALAŞEHİR M03_2329520</t>
  </si>
  <si>
    <t>23.03.2022 10:26:13</t>
  </si>
  <si>
    <t>23.03.2022 10:27:54</t>
  </si>
  <si>
    <t>23.03.2022 10:42:24</t>
  </si>
  <si>
    <t>23.03.2022 16:29:11</t>
  </si>
  <si>
    <t>MENEMEN TR-86 35-28-L00086_D_56394482_56394482</t>
  </si>
  <si>
    <t>23.03.2022 10:36:12</t>
  </si>
  <si>
    <t>23.03.2022 12:29:22</t>
  </si>
  <si>
    <t>L-470 KÖK 35-18-L00470_35-18-L00470_72090185</t>
  </si>
  <si>
    <t>23.03.2022 13:08:00</t>
  </si>
  <si>
    <t>23.03.2022 14:25:59</t>
  </si>
  <si>
    <t>SELÇUK İM/DM 35-13-A00004_SELÇUK ZİRAİ SULAMA L05_65986069</t>
  </si>
  <si>
    <t>23.03.2022 13:36:53</t>
  </si>
  <si>
    <t>23.03.2022 13:53:56</t>
  </si>
  <si>
    <t>ESBAŞ İM 35-08-A00001_IRMAK M10_2047814</t>
  </si>
  <si>
    <t>23.03.2022 13:39:34</t>
  </si>
  <si>
    <t>23.03.2022 14:55:12</t>
  </si>
  <si>
    <t>23.03.2022 14:18:22</t>
  </si>
  <si>
    <t>23.03.2022 14:22:29</t>
  </si>
  <si>
    <t>23.03.2022 14:34:21</t>
  </si>
  <si>
    <t>23.03.2022 14:57:41</t>
  </si>
  <si>
    <t>DM-2/15(BİTPAZARI) 45-71-M00122_45-71-M00122_66474504</t>
  </si>
  <si>
    <t>23.03.2022 14:57:54</t>
  </si>
  <si>
    <t>23.03.2022 17:43:45</t>
  </si>
  <si>
    <t>MENEMEN İM 35-28-A00001_ULUCAK-2 M14_2053670</t>
  </si>
  <si>
    <t>23.03.2022 15:14:44</t>
  </si>
  <si>
    <t>23.03.2022 15:15:14</t>
  </si>
  <si>
    <t>23.03.2022 15:26:24</t>
  </si>
  <si>
    <t>23.03.2022 16:14:59</t>
  </si>
  <si>
    <t>K-467 35-01-K00467_913568548_913568548</t>
  </si>
  <si>
    <t>23.03.2022 16:41:37</t>
  </si>
  <si>
    <t>23.03.2022 19:18:31</t>
  </si>
  <si>
    <t>ULUCAK DM 35-27-M00792_ULUCAK ŞEHİR M04_2310310</t>
  </si>
  <si>
    <t>23.03.2022 18:08:44</t>
  </si>
  <si>
    <t>23.03.2022 18:58:16</t>
  </si>
  <si>
    <t>23.03.2022 18:56:29</t>
  </si>
  <si>
    <t>23.03.2022 21:05:18</t>
  </si>
  <si>
    <t>23.03.2022 19:28:18</t>
  </si>
  <si>
    <t>23.03.2022 20:28:24</t>
  </si>
  <si>
    <t>DM-2 45-71-M00002_DAHİLİ TRF M24_2048817</t>
  </si>
  <si>
    <t>23.03.2022 19:49:10</t>
  </si>
  <si>
    <t>23.03.2022 23:00:48</t>
  </si>
  <si>
    <t>KARŞIYAKA GIS TM 35-04-A00002_Karşıyaka-18 K32_2309959</t>
  </si>
  <si>
    <t>23.03.2022 20:55:08</t>
  </si>
  <si>
    <t>23.03.2022 21:37:28</t>
  </si>
  <si>
    <t>ZEYTİNLİOVA TR-1 KÖK 45-72-L00389_TR-14 ÇIKIŞI L07_2330196</t>
  </si>
  <si>
    <t>23.03.2022 21:16:43</t>
  </si>
  <si>
    <t>23.03.2022 22:26:54</t>
  </si>
  <si>
    <t>KARADOĞAN BENZİNLİK YANI TR-2 35-15-L00143_A_56371374_56371374</t>
  </si>
  <si>
    <t>23.03.2022 21:19:00</t>
  </si>
  <si>
    <t>23.03.2022 22:09:33</t>
  </si>
  <si>
    <t>KARŞIYAKA GIS TM 35-04-A00002_Karşıyaka-18 K32_2053603</t>
  </si>
  <si>
    <t>23.03.2022 21:37:31</t>
  </si>
  <si>
    <t>23.03.2022 22:14:26</t>
  </si>
  <si>
    <t>M-2573 35-01-M02573_B k1499/b1_5895385</t>
  </si>
  <si>
    <t>23.03.2022 21:58:24</t>
  </si>
  <si>
    <t>24.03.2022 00:36:34</t>
  </si>
  <si>
    <t>YAHŞELLİ KÖK 35-28-M00293_EMİRALEM M03_66582307</t>
  </si>
  <si>
    <t>23.03.2022 22:06:06</t>
  </si>
  <si>
    <t>23.03.2022 22:09:00</t>
  </si>
  <si>
    <t>K-2395 35-04-K02395_TRAFO K01_2313287</t>
  </si>
  <si>
    <t>23.03.2022 22:11:48</t>
  </si>
  <si>
    <t>23.03.2022 23:08:32</t>
  </si>
  <si>
    <t>23.03.2022 22:15:55</t>
  </si>
  <si>
    <t>23.03.2022 22:21:05</t>
  </si>
  <si>
    <t>K-963 35-02-K00963_K-3952 K04_2063497</t>
  </si>
  <si>
    <t>23.03.2022 22:21:08</t>
  </si>
  <si>
    <t>23.03.2022 23:18:57</t>
  </si>
  <si>
    <t>24.03.2022 00:32:03</t>
  </si>
  <si>
    <t>11.03.2022 00:07:22</t>
  </si>
  <si>
    <t>11.03.2022 00:49:25</t>
  </si>
  <si>
    <t>KALEMOĞLU TR-1 45-75-M00318_DIREK TIPI TRAFO HUCRESI H01_2038117</t>
  </si>
  <si>
    <t>11.03.2022 00:34:52</t>
  </si>
  <si>
    <t>11.03.2022 02:23:23</t>
  </si>
  <si>
    <t>11.03.2022 01:12:26</t>
  </si>
  <si>
    <t>11.03.2022 01:40:43</t>
  </si>
  <si>
    <t>K-2316 35-04-K02316_A_56366541_56366541</t>
  </si>
  <si>
    <t>11.03.2022 01:26:06</t>
  </si>
  <si>
    <t>11.03.2022 02:34:33</t>
  </si>
  <si>
    <t>DM-12/TR-1 45-72-L00062_DAĞITIM TRAFOSU DM-12/TR-1 L012_66452745</t>
  </si>
  <si>
    <t>11.03.2022 01:38:32</t>
  </si>
  <si>
    <t>11.03.2022 02:34:57</t>
  </si>
  <si>
    <t>11.03.2022 01:30:02</t>
  </si>
  <si>
    <t>11.03.2022 02:48:20</t>
  </si>
  <si>
    <t>11.03.2022 02:32:46</t>
  </si>
  <si>
    <t>11.03.2022 03:16:08</t>
  </si>
  <si>
    <t>K-870 35-02-K00870_C_56379596_56379596</t>
  </si>
  <si>
    <t>11.03.2022 02:58:54</t>
  </si>
  <si>
    <t>11.03.2022 03:38:31</t>
  </si>
  <si>
    <t>KARŞIYAKA GIS TM 35-04-A00002_Karşıyaka-13 K22_2309964</t>
  </si>
  <si>
    <t>11.03.2022 03:14:55</t>
  </si>
  <si>
    <t>11.03.2022 03:16:36</t>
  </si>
  <si>
    <t>NAMET KÖK 35-26-M00556_ARMAK M04_65932417</t>
  </si>
  <si>
    <t>11.03.2022 03:14:36</t>
  </si>
  <si>
    <t>11.03.2022 04:13:03</t>
  </si>
  <si>
    <t>11.03.2022 06:50:43</t>
  </si>
  <si>
    <t>11.03.2022 08:51:43</t>
  </si>
  <si>
    <t>11.03.2022 06:52:11</t>
  </si>
  <si>
    <t>11.03.2022 10:17:06</t>
  </si>
  <si>
    <t>DİKİLİ İM 35-30-A00001_TRAFO-1 L01_72356754</t>
  </si>
  <si>
    <t>11.03.2022 07:35:33</t>
  </si>
  <si>
    <t>11.03.2022 08:33:34</t>
  </si>
  <si>
    <t>SAĞANCI İM 35-16-A00003_TR-A L04_2072978</t>
  </si>
  <si>
    <t>11.03.2022 07:48:45</t>
  </si>
  <si>
    <t>11.03.2022 08:40:34</t>
  </si>
  <si>
    <t>DİKİLİ İM 35-30-A00001_CUMHURİYET (DİKİLİ TM) M01_72356798</t>
  </si>
  <si>
    <t>11.03.2022 07:48:31</t>
  </si>
  <si>
    <t>11.03.2022 08:32:00</t>
  </si>
  <si>
    <t>TR-10 (M-710) 35-30-M00710_TR-7 M02_79410158</t>
  </si>
  <si>
    <t>11.03.2022 08:29:23</t>
  </si>
  <si>
    <t>11.03.2022 09:15:21</t>
  </si>
  <si>
    <t>K-1664 35-04-K01664_35-04-K01664_2372074</t>
  </si>
  <si>
    <t>11.03.2022 08:50:15</t>
  </si>
  <si>
    <t>11.03.2022 10:22:02</t>
  </si>
  <si>
    <t>11.03.2022 08:55:02</t>
  </si>
  <si>
    <t>11.03.2022 18:24:42</t>
  </si>
  <si>
    <t>11.03.2022 09:01:37</t>
  </si>
  <si>
    <t>11.03.2022 17:31:51</t>
  </si>
  <si>
    <t>DM-25/37 45-71-M00058_45-71-M00058_2367868</t>
  </si>
  <si>
    <t>11.03.2022 09:33:19</t>
  </si>
  <si>
    <t>11.03.2022 12:35:05</t>
  </si>
  <si>
    <t>TR-27 35-15-L00027_35-15-L00027_66564112</t>
  </si>
  <si>
    <t>11.03.2022 09:04:13</t>
  </si>
  <si>
    <t>11.03.2022 10:25:43</t>
  </si>
  <si>
    <t>TR-55 35-26-M00055_ÇAYBAŞI YOLU M01_83027122</t>
  </si>
  <si>
    <t>11.03.2022 09:07:13</t>
  </si>
  <si>
    <t>11.03.2022 12:16:54</t>
  </si>
  <si>
    <t>11.03.2022 09:08:34</t>
  </si>
  <si>
    <t>11.03.2022 09:20:13</t>
  </si>
  <si>
    <t>YENMİŞ KÖK 35-27-M00366_Recloser M03_2303188</t>
  </si>
  <si>
    <t>11.03.2022 09:18:23</t>
  </si>
  <si>
    <t>11.03.2022 09:18:54</t>
  </si>
  <si>
    <t>MENEMEN TR-87 (DM-5/31) 35-28-L00087_35-28-L00087_66570138</t>
  </si>
  <si>
    <t>11.03.2022 09:57:30</t>
  </si>
  <si>
    <t>11.03.2022 17:01:08</t>
  </si>
  <si>
    <t>K-335 35-03-K00335_35-03-K00335_2348103</t>
  </si>
  <si>
    <t>11.03.2022 09:24:18</t>
  </si>
  <si>
    <t>11.03.2022 17:11:42</t>
  </si>
  <si>
    <t>11.03.2022 09:29:28</t>
  </si>
  <si>
    <t>11.03.2022 17:27:54</t>
  </si>
  <si>
    <t>K-4375 35-04-K04375_35-04-K04375_66946970</t>
  </si>
  <si>
    <t>11.03.2022 09:39:12</t>
  </si>
  <si>
    <t>11.03.2022 17:41:17</t>
  </si>
  <si>
    <t>ARMUTLU DM-2/TR-34 35-27-L00347_C_65510096_65510096</t>
  </si>
  <si>
    <t>11.03.2022 11:20:18</t>
  </si>
  <si>
    <t>11.03.2022 10:05:47</t>
  </si>
  <si>
    <t>11.03.2022 10:09:16</t>
  </si>
  <si>
    <t>M-1161 35-01-M01161_TRAFO M02_42444538</t>
  </si>
  <si>
    <t>11.03.2022 10:22:05</t>
  </si>
  <si>
    <t>11.03.2022 13:11:40</t>
  </si>
  <si>
    <t>11.03.2022 10:34:48</t>
  </si>
  <si>
    <t>11.03.2022 11:13:50</t>
  </si>
  <si>
    <t>VEZİRKÖPRÜ İM 35-03-A00002_SEYHAN K02_2309365</t>
  </si>
  <si>
    <t>11.03.2022 11:00:00</t>
  </si>
  <si>
    <t>11.03.2022 11:37:00</t>
  </si>
  <si>
    <t>K-1247 35-01-K01247_K-4531 K02_2117812</t>
  </si>
  <si>
    <t>11.03.2022 11:01:23</t>
  </si>
  <si>
    <t>11.03.2022 11:24:00</t>
  </si>
  <si>
    <t>KARABAĞLAR TM 35-01-A00012_KARABAĞLAR-13 K36_2310508</t>
  </si>
  <si>
    <t>11.03.2022 11:40:03</t>
  </si>
  <si>
    <t>11.03.2022 11:45:18</t>
  </si>
  <si>
    <t>KARABAĞLAR TM 35-01-A00012_KARABAĞLAR-21 K46_2310629</t>
  </si>
  <si>
    <t>11.03.2022 11:40:30</t>
  </si>
  <si>
    <t>11.03.2022 11:45:55</t>
  </si>
  <si>
    <t>KARABAĞLAR TM 35-01-A00012_KARABAĞLAR-17 K42_2310625</t>
  </si>
  <si>
    <t>11.03.2022 11:41:46</t>
  </si>
  <si>
    <t>11.03.2022 11:55:41</t>
  </si>
  <si>
    <t>KARABAĞLAR TM 35-01-A00012_KARABAĞLAR-19 K44_2310628</t>
  </si>
  <si>
    <t>11.03.2022 11:40:00</t>
  </si>
  <si>
    <t>11.03.2022 11:45:45</t>
  </si>
  <si>
    <t>KARABAĞLAR TM 35-01-A00012_KARABAĞLAR-12 K34_2310506</t>
  </si>
  <si>
    <t>11.03.2022 11:40:12</t>
  </si>
  <si>
    <t>11.03.2022 11:58:31</t>
  </si>
  <si>
    <t>11.03.2022 12:27:41</t>
  </si>
  <si>
    <t>11.03.2022 14:08:52</t>
  </si>
  <si>
    <t>11.03.2022 12:49:58</t>
  </si>
  <si>
    <t>11.03.2022 15:23:16</t>
  </si>
  <si>
    <t>K-3488 35-04-K03488_A_56355322_56355322</t>
  </si>
  <si>
    <t>11.03.2022 13:05:05</t>
  </si>
  <si>
    <t>11.03.2022 16:18:35</t>
  </si>
  <si>
    <t>HÜSEYİN UYAR ÖZEL TR 35-27-L00162Ö_DIREK TIPI TRAFO HUCRESI H01_2051558</t>
  </si>
  <si>
    <t>11.03.2022 14:06:35</t>
  </si>
  <si>
    <t>11.03.2022 16:43:34</t>
  </si>
  <si>
    <t>ÖRNEKKÖY TR-1 35-27-L00128_YAYLACIK L02_72169410</t>
  </si>
  <si>
    <t>11.03.2022 16:28:42</t>
  </si>
  <si>
    <t>11.03.2022 16:50:23</t>
  </si>
  <si>
    <t>K-767 35-01-K00767_35-01-K00767_49931925</t>
  </si>
  <si>
    <t>11.03.2022 17:02:38</t>
  </si>
  <si>
    <t>11.03.2022 18:29:04</t>
  </si>
  <si>
    <t>ÖDEMİŞ İM 35-15-A00001_YENİ KENT L16_2062384</t>
  </si>
  <si>
    <t>11.03.2022 17:43:25</t>
  </si>
  <si>
    <t>11.03.2022 17:45:03</t>
  </si>
  <si>
    <t>11.03.2022 17:33:55</t>
  </si>
  <si>
    <t>11.03.2022 20:12:54</t>
  </si>
  <si>
    <t>SASKO SİTESİ TR-1 35-21-L00211_HatBaşıAyırıcı_53138194 L01_53138194</t>
  </si>
  <si>
    <t>11.03.2022 17:47:02</t>
  </si>
  <si>
    <t>11.03.2022 19:08:18</t>
  </si>
  <si>
    <t>M-639 OLDURUK KÖK 35-03-M00639_M-1929 M04_42868424</t>
  </si>
  <si>
    <t>11.03.2022 18:28:48</t>
  </si>
  <si>
    <t>11.03.2022 19:03:32</t>
  </si>
  <si>
    <t>11.03.2022 19:45:13</t>
  </si>
  <si>
    <t>11.03.2022 20:16:21</t>
  </si>
  <si>
    <t>TABAKLAR TR-2 45-75-M00337_A_56397920_56397920</t>
  </si>
  <si>
    <t>11.03.2022 20:18:34</t>
  </si>
  <si>
    <t>11.03.2022 22:28:14</t>
  </si>
  <si>
    <t>11.03.2022 21:37:09</t>
  </si>
  <si>
    <t>11.03.2022 22:41:16</t>
  </si>
  <si>
    <t>K-1229 35-01-K01229_35-01-K01229_2355499</t>
  </si>
  <si>
    <t>24.03.2022 00:03:15</t>
  </si>
  <si>
    <t>24.03.2022 00:33:37</t>
  </si>
  <si>
    <t>K-123 35-01-K00123_35-01-K00123_2375634</t>
  </si>
  <si>
    <t>24.03.2022 00:37:53</t>
  </si>
  <si>
    <t>24.03.2022 02:03:08</t>
  </si>
  <si>
    <t>M-1370 35-07-M01370_M-1371 M03_65650054</t>
  </si>
  <si>
    <t>24.03.2022 01:55:34</t>
  </si>
  <si>
    <t>24.03.2022 05:56:48</t>
  </si>
  <si>
    <t>DM-22 45-71-M01177_DM-23 M07_2085404</t>
  </si>
  <si>
    <t>24.03.2022 07:21:55</t>
  </si>
  <si>
    <t>24.03.2022 09:22:12</t>
  </si>
  <si>
    <t>DM-18 (UNCU BOZKÖY) 45-71-M00213_DM-18/10 M01_84451820</t>
  </si>
  <si>
    <t>24.03.2022 07:22:56</t>
  </si>
  <si>
    <t>24.03.2022 09:20:13</t>
  </si>
  <si>
    <t>KARAALİ DM 45-71-M02127_BAĞYOLU GİRİŞ M01_54851025</t>
  </si>
  <si>
    <t>24.03.2022 07:21:48</t>
  </si>
  <si>
    <t>24.03.2022 07:56:17</t>
  </si>
  <si>
    <t>M-1765 35-02-M01765_KEMALPAŞA-2 M06_66096629</t>
  </si>
  <si>
    <t>24.03.2022 07:59:56</t>
  </si>
  <si>
    <t>24.03.2022 10:19:26</t>
  </si>
  <si>
    <t>DM-2/44 35-26-M00841_DM-2/37 M03_66235369</t>
  </si>
  <si>
    <t>24.03.2022 08:38:56</t>
  </si>
  <si>
    <t>24.03.2022 09:20:26</t>
  </si>
  <si>
    <t>DM-23 45-71-M00500_DM-14 M05_2077433</t>
  </si>
  <si>
    <t>24.03.2022 08:29:11</t>
  </si>
  <si>
    <t>24.03.2022 09:24:11</t>
  </si>
  <si>
    <t>MORSAN TM 45-71-A00002_BAĞYOLU M12_2312165</t>
  </si>
  <si>
    <t>24.03.2022 08:51:58</t>
  </si>
  <si>
    <t>24.03.2022 09:40:06</t>
  </si>
  <si>
    <t>24.03.2022 08:52:01</t>
  </si>
  <si>
    <t>24.03.2022 09:38:28</t>
  </si>
  <si>
    <t>24.03.2022 08:57:58</t>
  </si>
  <si>
    <t>24.03.2022 15:58:08</t>
  </si>
  <si>
    <t>MENEMEN TR-65 35-28-L00065_35-28-L00065_66797565</t>
  </si>
  <si>
    <t>24.03.2022 09:05:52</t>
  </si>
  <si>
    <t>24.03.2022 12:54:09</t>
  </si>
  <si>
    <t>KARAKUYU KÖK 35-26-M00437_TR-5/TR-6/TR-7 KOCATAŞ SAĞLIK OCAĞI M11_66057106</t>
  </si>
  <si>
    <t>24.03.2022 08:44:00</t>
  </si>
  <si>
    <t>24.03.2022 17:46:13</t>
  </si>
  <si>
    <t>TR-8 35-16-L00008_35-16-L00008_2347282</t>
  </si>
  <si>
    <t>24.03.2022 09:03:28</t>
  </si>
  <si>
    <t>24.03.2022 12:06:52</t>
  </si>
  <si>
    <t>AVŞAR İM 45-83-A00002_F KOLU L03_81661212</t>
  </si>
  <si>
    <t>24.03.2022 09:04:00</t>
  </si>
  <si>
    <t>24.03.2022 17:42:18</t>
  </si>
  <si>
    <t>TİRE İM-DM-1 35-29-A00001_YENİÇİFTLİK M18_2059041</t>
  </si>
  <si>
    <t>24.03.2022 09:23:21</t>
  </si>
  <si>
    <t>24.03.2022 17:56:46</t>
  </si>
  <si>
    <t>24.03.2022 09:29:00</t>
  </si>
  <si>
    <t>24.03.2022 18:01:32</t>
  </si>
  <si>
    <t>TR-7 35-16-L00007_35-16-L00007_67566312</t>
  </si>
  <si>
    <t>24.03.2022 09:31:48</t>
  </si>
  <si>
    <t>24.03.2022 12:40:42</t>
  </si>
  <si>
    <t>M-1896 35-09-M01896_35-09-M01896_42782897</t>
  </si>
  <si>
    <t>24.03.2022 09:51:00</t>
  </si>
  <si>
    <t>24.03.2022 12:08:27</t>
  </si>
  <si>
    <t>KÖREZ KÖK 45-77-L00284_DEREKÖY KÖK L04_2308831</t>
  </si>
  <si>
    <t>24.03.2022 09:58:06</t>
  </si>
  <si>
    <t>24.03.2022 12:02:29</t>
  </si>
  <si>
    <t>M-531 KAVAKLIDERE KÖK 35-02-M00531_M-530 / M529 M11_72200151</t>
  </si>
  <si>
    <t>24.03.2022 09:52:07</t>
  </si>
  <si>
    <t>24.03.2022 10:36:35</t>
  </si>
  <si>
    <t>K-3499 35-03-K03499_35-03-K03499_41968975</t>
  </si>
  <si>
    <t>24.03.2022 10:14:00</t>
  </si>
  <si>
    <t>24.03.2022 17:35:52</t>
  </si>
  <si>
    <t>24.03.2022 10:19:08</t>
  </si>
  <si>
    <t>24.03.2022 13:35:34</t>
  </si>
  <si>
    <t>24.03.2022 09:58:00</t>
  </si>
  <si>
    <t>24.03.2022 18:25:23</t>
  </si>
  <si>
    <t>24.03.2022 10:47:00</t>
  </si>
  <si>
    <t>24.03.2022 16:58:41</t>
  </si>
  <si>
    <t>24.03.2022 11:48:07</t>
  </si>
  <si>
    <t>24.03.2022 14:40:50</t>
  </si>
  <si>
    <t>K-1695 35-04-K01695_B_56370240_56370240</t>
  </si>
  <si>
    <t>24.03.2022 12:04:00</t>
  </si>
  <si>
    <t>24.03.2022 12:19:30</t>
  </si>
  <si>
    <t>K-2436 35-04-K02436_99663841_99663841</t>
  </si>
  <si>
    <t>24.03.2022 13:03:31</t>
  </si>
  <si>
    <t>24.03.2022 16:31:52</t>
  </si>
  <si>
    <t>DM-1/14-C 45-71-M00038_45-71-M00038_2354286</t>
  </si>
  <si>
    <t>24.03.2022 13:12:59</t>
  </si>
  <si>
    <t>24.03.2022 14:19:00</t>
  </si>
  <si>
    <t>24.03.2022 13:30:18</t>
  </si>
  <si>
    <t>24.03.2022 13:42:28</t>
  </si>
  <si>
    <t>MENEMEN TR-62 35-28-M00738_DAĞITIM TRAFO MENEMEN TR-62 M03_66813791</t>
  </si>
  <si>
    <t>24.03.2022 13:37:18</t>
  </si>
  <si>
    <t>24.03.2022 17:42:17</t>
  </si>
  <si>
    <t>DM-2/6 (DM-10) 45-71-M00276_45-71-M00276_66499601</t>
  </si>
  <si>
    <t>24.03.2022 14:31:44</t>
  </si>
  <si>
    <t>24.03.2022 17:34:24</t>
  </si>
  <si>
    <t>24.03.2022 15:42:06</t>
  </si>
  <si>
    <t>24.03.2022 15:58:00</t>
  </si>
  <si>
    <t>AKGEDİK KÖK-3 45-71-M00164_AKGEDİK M02_55994733</t>
  </si>
  <si>
    <t>24.03.2022 15:46:46</t>
  </si>
  <si>
    <t>24.03.2022 16:53:31</t>
  </si>
  <si>
    <t>DM-14/3 45-71-M00387_MAĞRA BAHÇE M03_66511408</t>
  </si>
  <si>
    <t>24.03.2022 17:19:35</t>
  </si>
  <si>
    <t>24.03.2022 18:19:02</t>
  </si>
  <si>
    <t>K-4629 35-04-K04629_35-04-K04629_2370048</t>
  </si>
  <si>
    <t>24.03.2022 17:47:06</t>
  </si>
  <si>
    <t>24.03.2022 18:40:42</t>
  </si>
  <si>
    <t>K-4095 35-09-K04095_K-2522 K02_45393814</t>
  </si>
  <si>
    <t>08.03.2022 02:00:00</t>
  </si>
  <si>
    <t>08.03.2022 02:59:20</t>
  </si>
  <si>
    <t>08.03.2022 07:31:58</t>
  </si>
  <si>
    <t>08.03.2022 07:49:00</t>
  </si>
  <si>
    <t>08.03.2022 08:36:00</t>
  </si>
  <si>
    <t>08.03.2022 17:13:09</t>
  </si>
  <si>
    <t>_C_56402386_56402386</t>
  </si>
  <si>
    <t>08.03.2022 08:38:02</t>
  </si>
  <si>
    <t>08.03.2022 10:09:44</t>
  </si>
  <si>
    <t>08.03.2022 08:44:09</t>
  </si>
  <si>
    <t>08.03.2022 08:44:58</t>
  </si>
  <si>
    <t>08.03.2022 09:05:11</t>
  </si>
  <si>
    <t>08.03.2022 17:56:11</t>
  </si>
  <si>
    <t>08.03.2022 09:08:04</t>
  </si>
  <si>
    <t>08.03.2022 17:48:49</t>
  </si>
  <si>
    <t>MURADİYE HASTANE TR-1 45-71-M00193_ M04_2320878</t>
  </si>
  <si>
    <t>08.03.2022 09:42:59</t>
  </si>
  <si>
    <t>08.03.2022 17:32:56</t>
  </si>
  <si>
    <t>MURADİYE TR-4 45-71-M01417_DIREK TIPI TRAFO HUCRESI H01_2083815</t>
  </si>
  <si>
    <t>08.03.2022 17:34:35</t>
  </si>
  <si>
    <t>URLA TM-1 35-19-A00004_ALAÇATI-2 M04_2313935</t>
  </si>
  <si>
    <t>08.03.2022 09:45:15</t>
  </si>
  <si>
    <t>08.03.2022 09:48:53</t>
  </si>
  <si>
    <t>YILMAZ TR-12 45-78-L00212_TR-13 L02_65991895</t>
  </si>
  <si>
    <t>08.03.2022 09:55:34</t>
  </si>
  <si>
    <t>08.03.2022 17:46:29</t>
  </si>
  <si>
    <t>08.03.2022 09:59:13</t>
  </si>
  <si>
    <t>08.03.2022 13:32:25</t>
  </si>
  <si>
    <t>KAYIŞLAR KÖK 45-80-M00183_DİLEK M03_72195773</t>
  </si>
  <si>
    <t>08.03.2022 10:00:49</t>
  </si>
  <si>
    <t>08.03.2022 10:53:47</t>
  </si>
  <si>
    <t>BALIKLIOVA DM 35-19-L00270_GÜLBAHÇE GİRİŞ L01_2321766</t>
  </si>
  <si>
    <t>08.03.2022 10:19:28</t>
  </si>
  <si>
    <t>08.03.2022 11:27:17</t>
  </si>
  <si>
    <t>ARSLANLAR TM 35-26-A00004_ÇIRPI-1 M04_2305249</t>
  </si>
  <si>
    <t>ÖZBEK DM (TR-315) 35-19-M00044_YASEMİN KÖK M01_72140333</t>
  </si>
  <si>
    <t>08.03.2022 10:40:28</t>
  </si>
  <si>
    <t>08.03.2022 10:54:25</t>
  </si>
  <si>
    <t>KARABEL KÖK(VİŞNELİ KÖK) 35-26-M01207_DEREKÖY CUMALI M05_66051272</t>
  </si>
  <si>
    <t>08.03.2022 11:00:50</t>
  </si>
  <si>
    <t>08.03.2022 11:20:35</t>
  </si>
  <si>
    <t>SOMA B SANTRALİ TM 45-82-A00004_IŞIKLAR-1 (1H05) M09_66326701</t>
  </si>
  <si>
    <t>08.03.2022 11:16:48</t>
  </si>
  <si>
    <t>08.03.2022 12:04:04</t>
  </si>
  <si>
    <t>08.03.2022 11:25:32</t>
  </si>
  <si>
    <t>08.03.2022 13:13:26</t>
  </si>
  <si>
    <t>ARAPLIOVASI GES DM 35-16-M00811_BÖLCEK ENH GİRİŞ M024_48716798</t>
  </si>
  <si>
    <t>TR-134 35-15-M00134_35-15-M00134_66588333</t>
  </si>
  <si>
    <t>08.03.2022 12:09:40</t>
  </si>
  <si>
    <t>08.03.2022 12:59:48</t>
  </si>
  <si>
    <t>DEREKÖY TR-1 35-27-M00966_DIREK TIPI TRAFO HUCRESI H01_2052272</t>
  </si>
  <si>
    <t>08.03.2022 12:35:49</t>
  </si>
  <si>
    <t>08.03.2022 14:29:25</t>
  </si>
  <si>
    <t>PANCAR KÖK 35-26-M00891_PANCAR ŞEHİR M01_2302861</t>
  </si>
  <si>
    <t>08.03.2022 12:32:38</t>
  </si>
  <si>
    <t>08.03.2022 13:50:04</t>
  </si>
  <si>
    <t>08.03.2022 13:16:57</t>
  </si>
  <si>
    <t>08.03.2022 13:17:27</t>
  </si>
  <si>
    <t>08.03.2022 14:17:14</t>
  </si>
  <si>
    <t>08.03.2022 15:57:09</t>
  </si>
  <si>
    <t>SANCAKLI BOZKÖY KÖK 45-71-M00087_SULAMA M02_61320770</t>
  </si>
  <si>
    <t>08.03.2022 14:11:38</t>
  </si>
  <si>
    <t>08.03.2022 20:35:37</t>
  </si>
  <si>
    <t>08.03.2022 15:02:24</t>
  </si>
  <si>
    <t>08.03.2022 15:14:34</t>
  </si>
  <si>
    <t>BAĞARASI TR-10 KÖK 35-23-M00179_GERENKÖY KÖK M01_72143145</t>
  </si>
  <si>
    <t>08.03.2022 15:06:24</t>
  </si>
  <si>
    <t>08.03.2022 15:11:00</t>
  </si>
  <si>
    <t>BÜYÜKBELEN KÖK 45-80-M00066_BELEN ŞEHİR-2 M05_72191840</t>
  </si>
  <si>
    <t>08.03.2022 15:03:08</t>
  </si>
  <si>
    <t>08.03.2022 15:46:36</t>
  </si>
  <si>
    <t>DM-14/12 45-71-M00560_A_56398281_56398281</t>
  </si>
  <si>
    <t>08.03.2022 15:41:58</t>
  </si>
  <si>
    <t>08.03.2022 18:08:59</t>
  </si>
  <si>
    <t>K-1869 35-09-K01869_35-09-K01869_47394975</t>
  </si>
  <si>
    <t>08.03.2022 15:59:54</t>
  </si>
  <si>
    <t>08.03.2022 17:18:23</t>
  </si>
  <si>
    <t>08.03.2022 16:17:40</t>
  </si>
  <si>
    <t>08.03.2022 16:23:40</t>
  </si>
  <si>
    <t>08.03.2022 16:17:38</t>
  </si>
  <si>
    <t>08.03.2022 16:47:15</t>
  </si>
  <si>
    <t>08.03.2022 16:41:08</t>
  </si>
  <si>
    <t>08.03.2022 16:45:04</t>
  </si>
  <si>
    <t>YUSUFLU KÖK 35-20-L00077_YUSUFLU ÇAYIR L02_66528469</t>
  </si>
  <si>
    <t>08.03.2022 16:47:57</t>
  </si>
  <si>
    <t>08.03.2022 17:15:06</t>
  </si>
  <si>
    <t>MURADİYE TR-5 (ESKİ MEZARLIK YANI) 45-71-M00204_SAĞLIK OCAĞI M09_2312788</t>
  </si>
  <si>
    <t>29.03.2022 10:21:03</t>
  </si>
  <si>
    <t>29.03.2022 14:50:30</t>
  </si>
  <si>
    <t>SELİM GES KÖK 35-23-M00319_YENİ FOÇA TR-1 DM FOTAŞ-2 M04_72307470</t>
  </si>
  <si>
    <t>10.03.2022 19:53:54</t>
  </si>
  <si>
    <t>POYRAZDAMLARI TR-11 45-78-M00576_KURTTUTAN GES M02_2328101</t>
  </si>
  <si>
    <t>16.03.2022 16:48:00</t>
  </si>
  <si>
    <t>16.03.2022 17:56:11</t>
  </si>
  <si>
    <t>CAMBAZLI KÖK 45-84-M00005_CANBAZLI GES M02_50241500</t>
  </si>
  <si>
    <t>22.03.2022 13:25:24</t>
  </si>
  <si>
    <t>22.03.2022 14:06:34</t>
  </si>
  <si>
    <t>SÜLEYMANLI KÖK 35-28-M00606_GÖRECE-2 GES M09_72509050</t>
  </si>
  <si>
    <t>23.03.2022 20:34:00</t>
  </si>
  <si>
    <t>23.03.2022 22:24:32</t>
  </si>
  <si>
    <t>KOZBEYLİ KÖK 35-27-M00902_GİRİŞ M01_2332481</t>
  </si>
  <si>
    <t>21.03.2022 15:41:57</t>
  </si>
  <si>
    <t>21.03.2022 19:04:04</t>
  </si>
  <si>
    <t>KINIK ORGANİZE DM 35-24-M00208_POLYAK-1 M06_83158742</t>
  </si>
  <si>
    <t>17.03.2022 14:13:17</t>
  </si>
  <si>
    <t>17.03.2022 14:39:18</t>
  </si>
  <si>
    <t>POYRAZDAMLARI TR-11 45-78-M00576_KURTTUTAN GES M02_2106465</t>
  </si>
  <si>
    <t>10.03.2022 16:29:23</t>
  </si>
  <si>
    <t>10.03.2022 17:39:29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</si>
</sst>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7424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2256496</v>
      </c>
      <c r="B2">
        <v>1</v>
      </c>
      <c r="C2" t="s">
        <v>80</v>
      </c>
      <c r="D2" t="s">
        <v>96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2.9780555550000001</v>
      </c>
      <c r="O2">
        <v>0</v>
      </c>
      <c r="P2">
        <v>1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0.56702389463603087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0.56702389463603087</v>
      </c>
    </row>
    <row r="3" spans="1:31" x14ac:dyDescent="0.25">
      <c r="A3">
        <v>2256497</v>
      </c>
      <c r="B3">
        <v>1</v>
      </c>
      <c r="C3" t="s">
        <v>81</v>
      </c>
      <c r="D3" t="s">
        <v>123</v>
      </c>
      <c r="E3" t="s">
        <v>132</v>
      </c>
      <c r="F3" t="s">
        <v>141</v>
      </c>
      <c r="G3" t="s">
        <v>142</v>
      </c>
      <c r="H3" t="s">
        <v>135</v>
      </c>
      <c r="I3" t="s">
        <v>136</v>
      </c>
      <c r="J3" t="s">
        <v>137</v>
      </c>
      <c r="K3" t="s">
        <v>138</v>
      </c>
      <c r="L3" t="s">
        <v>143</v>
      </c>
      <c r="M3" t="s">
        <v>144</v>
      </c>
      <c r="N3">
        <v>1.9655555549999999</v>
      </c>
      <c r="O3">
        <v>0</v>
      </c>
      <c r="P3">
        <v>1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0.71961226084348673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0.71961226084348673</v>
      </c>
    </row>
    <row r="4" spans="1:31" x14ac:dyDescent="0.25">
      <c r="A4">
        <v>2256498</v>
      </c>
      <c r="B4">
        <v>1</v>
      </c>
      <c r="C4" t="s">
        <v>80</v>
      </c>
      <c r="D4" t="s">
        <v>98</v>
      </c>
      <c r="E4" t="s">
        <v>145</v>
      </c>
      <c r="F4" t="s">
        <v>146</v>
      </c>
      <c r="G4" t="s">
        <v>147</v>
      </c>
      <c r="H4" t="s">
        <v>148</v>
      </c>
      <c r="I4" t="s">
        <v>136</v>
      </c>
      <c r="J4" t="s">
        <v>137</v>
      </c>
      <c r="K4" t="s">
        <v>138</v>
      </c>
      <c r="L4" t="s">
        <v>149</v>
      </c>
      <c r="M4" t="s">
        <v>150</v>
      </c>
      <c r="N4">
        <v>0.84527777699999995</v>
      </c>
      <c r="O4">
        <v>0</v>
      </c>
      <c r="P4">
        <v>21</v>
      </c>
      <c r="Q4">
        <v>29</v>
      </c>
      <c r="R4">
        <v>186</v>
      </c>
      <c r="S4">
        <v>9</v>
      </c>
      <c r="T4">
        <v>59</v>
      </c>
      <c r="U4">
        <v>2</v>
      </c>
      <c r="V4">
        <v>0</v>
      </c>
      <c r="W4">
        <v>0</v>
      </c>
      <c r="X4">
        <v>8.8925792778668775</v>
      </c>
      <c r="Y4">
        <v>39.231678943087338</v>
      </c>
      <c r="Z4">
        <v>104.40416419668809</v>
      </c>
      <c r="AA4">
        <v>52.722214451443143</v>
      </c>
      <c r="AB4">
        <v>50.853261577407473</v>
      </c>
      <c r="AC4">
        <v>41.868608587798555</v>
      </c>
      <c r="AD4">
        <v>0</v>
      </c>
      <c r="AE4">
        <v>297.97250703429148</v>
      </c>
    </row>
    <row r="5" spans="1:31" x14ac:dyDescent="0.25">
      <c r="A5">
        <v>2256500</v>
      </c>
      <c r="B5">
        <v>1</v>
      </c>
      <c r="C5" t="s">
        <v>80</v>
      </c>
      <c r="D5" t="s">
        <v>83</v>
      </c>
      <c r="E5" t="s">
        <v>151</v>
      </c>
      <c r="F5" t="s">
        <v>152</v>
      </c>
      <c r="G5" t="s">
        <v>153</v>
      </c>
      <c r="H5" t="s">
        <v>135</v>
      </c>
      <c r="I5" t="s">
        <v>136</v>
      </c>
      <c r="J5" t="s">
        <v>137</v>
      </c>
      <c r="K5" t="s">
        <v>138</v>
      </c>
      <c r="L5" t="s">
        <v>154</v>
      </c>
      <c r="M5" t="s">
        <v>155</v>
      </c>
      <c r="N5">
        <v>1.368055555</v>
      </c>
      <c r="O5">
        <v>0</v>
      </c>
      <c r="P5">
        <v>2</v>
      </c>
      <c r="Q5">
        <v>0</v>
      </c>
      <c r="R5">
        <v>0</v>
      </c>
      <c r="S5">
        <v>0</v>
      </c>
      <c r="T5">
        <v>24</v>
      </c>
      <c r="U5">
        <v>0</v>
      </c>
      <c r="V5">
        <v>6</v>
      </c>
      <c r="W5">
        <v>0</v>
      </c>
      <c r="X5">
        <v>0.77618882261392841</v>
      </c>
      <c r="Y5">
        <v>0</v>
      </c>
      <c r="Z5">
        <v>0</v>
      </c>
      <c r="AA5">
        <v>0</v>
      </c>
      <c r="AB5">
        <v>110.6006778439744</v>
      </c>
      <c r="AC5">
        <v>0</v>
      </c>
      <c r="AD5">
        <v>480.41809771399784</v>
      </c>
      <c r="AE5">
        <v>591.79496438058618</v>
      </c>
    </row>
    <row r="6" spans="1:31" x14ac:dyDescent="0.25">
      <c r="A6">
        <v>2256501</v>
      </c>
      <c r="B6">
        <v>1</v>
      </c>
      <c r="C6" t="s">
        <v>80</v>
      </c>
      <c r="D6" t="s">
        <v>92</v>
      </c>
      <c r="E6" t="s">
        <v>151</v>
      </c>
      <c r="F6" t="s">
        <v>156</v>
      </c>
      <c r="G6" t="s">
        <v>153</v>
      </c>
      <c r="H6" t="s">
        <v>135</v>
      </c>
      <c r="I6" t="s">
        <v>136</v>
      </c>
      <c r="J6" t="s">
        <v>137</v>
      </c>
      <c r="K6" t="s">
        <v>138</v>
      </c>
      <c r="L6" t="s">
        <v>157</v>
      </c>
      <c r="M6" t="s">
        <v>158</v>
      </c>
      <c r="N6">
        <v>0.88972222199999995</v>
      </c>
      <c r="O6">
        <v>0</v>
      </c>
      <c r="P6">
        <v>192</v>
      </c>
      <c r="Q6">
        <v>0</v>
      </c>
      <c r="R6">
        <v>1</v>
      </c>
      <c r="S6">
        <v>0</v>
      </c>
      <c r="T6">
        <v>7</v>
      </c>
      <c r="U6">
        <v>0</v>
      </c>
      <c r="V6">
        <v>0</v>
      </c>
      <c r="W6">
        <v>0</v>
      </c>
      <c r="X6">
        <v>43.914233792166108</v>
      </c>
      <c r="Y6">
        <v>0</v>
      </c>
      <c r="Z6">
        <v>0.21120462128756554</v>
      </c>
      <c r="AA6">
        <v>0</v>
      </c>
      <c r="AB6">
        <v>5.8369318349805459</v>
      </c>
      <c r="AC6">
        <v>0</v>
      </c>
      <c r="AD6">
        <v>0</v>
      </c>
      <c r="AE6">
        <v>49.962370248434219</v>
      </c>
    </row>
    <row r="7" spans="1:31" x14ac:dyDescent="0.25">
      <c r="A7">
        <v>2256503</v>
      </c>
      <c r="B7">
        <v>1</v>
      </c>
      <c r="C7" t="s">
        <v>80</v>
      </c>
      <c r="D7" t="s">
        <v>84</v>
      </c>
      <c r="E7" t="s">
        <v>151</v>
      </c>
      <c r="F7" t="s">
        <v>159</v>
      </c>
      <c r="G7" t="s">
        <v>160</v>
      </c>
      <c r="H7" t="s">
        <v>135</v>
      </c>
      <c r="I7" t="s">
        <v>136</v>
      </c>
      <c r="J7" t="s">
        <v>137</v>
      </c>
      <c r="K7" t="s">
        <v>138</v>
      </c>
      <c r="L7" t="s">
        <v>161</v>
      </c>
      <c r="M7" t="s">
        <v>162</v>
      </c>
      <c r="N7">
        <v>2.9644444440000002</v>
      </c>
      <c r="O7">
        <v>0</v>
      </c>
      <c r="P7">
        <v>108</v>
      </c>
      <c r="Q7">
        <v>0</v>
      </c>
      <c r="R7">
        <v>0</v>
      </c>
      <c r="S7">
        <v>0</v>
      </c>
      <c r="T7">
        <v>22</v>
      </c>
      <c r="U7">
        <v>0</v>
      </c>
      <c r="V7">
        <v>0</v>
      </c>
      <c r="W7">
        <v>0</v>
      </c>
      <c r="X7">
        <v>78.645404620846506</v>
      </c>
      <c r="Y7">
        <v>0</v>
      </c>
      <c r="Z7">
        <v>0</v>
      </c>
      <c r="AA7">
        <v>0</v>
      </c>
      <c r="AB7">
        <v>42.120446057185035</v>
      </c>
      <c r="AC7">
        <v>0</v>
      </c>
      <c r="AD7">
        <v>0</v>
      </c>
      <c r="AE7">
        <v>120.76585067803154</v>
      </c>
    </row>
    <row r="8" spans="1:31" x14ac:dyDescent="0.25">
      <c r="A8">
        <v>2256505</v>
      </c>
      <c r="B8">
        <v>1</v>
      </c>
      <c r="C8" t="s">
        <v>81</v>
      </c>
      <c r="D8" t="s">
        <v>112</v>
      </c>
      <c r="E8" t="s">
        <v>163</v>
      </c>
      <c r="F8" t="s">
        <v>164</v>
      </c>
      <c r="G8" t="s">
        <v>147</v>
      </c>
      <c r="H8" t="s">
        <v>148</v>
      </c>
      <c r="I8" t="s">
        <v>136</v>
      </c>
      <c r="J8" t="s">
        <v>137</v>
      </c>
      <c r="K8" t="s">
        <v>138</v>
      </c>
      <c r="L8" t="s">
        <v>165</v>
      </c>
      <c r="M8" t="s">
        <v>166</v>
      </c>
      <c r="N8">
        <v>0.49277777699999997</v>
      </c>
      <c r="O8">
        <v>0</v>
      </c>
      <c r="P8">
        <v>77</v>
      </c>
      <c r="Q8">
        <v>189</v>
      </c>
      <c r="R8">
        <v>23</v>
      </c>
      <c r="S8">
        <v>10</v>
      </c>
      <c r="T8">
        <v>6</v>
      </c>
      <c r="U8">
        <v>2</v>
      </c>
      <c r="V8">
        <v>0</v>
      </c>
      <c r="W8">
        <v>0</v>
      </c>
      <c r="X8">
        <v>6.4234464800513154</v>
      </c>
      <c r="Y8">
        <v>13.083774158781752</v>
      </c>
      <c r="Z8">
        <v>4.3556083663618415</v>
      </c>
      <c r="AA8">
        <v>25.45496543678761</v>
      </c>
      <c r="AB8">
        <v>1.2686912366816097</v>
      </c>
      <c r="AC8">
        <v>55.31767974151915</v>
      </c>
      <c r="AD8">
        <v>0</v>
      </c>
      <c r="AE8">
        <v>105.90416542018329</v>
      </c>
    </row>
    <row r="9" spans="1:31" x14ac:dyDescent="0.25">
      <c r="A9">
        <v>2256516</v>
      </c>
      <c r="B9">
        <v>1</v>
      </c>
      <c r="C9" t="s">
        <v>80</v>
      </c>
      <c r="D9" t="s">
        <v>100</v>
      </c>
      <c r="E9" t="s">
        <v>132</v>
      </c>
      <c r="F9" t="s">
        <v>167</v>
      </c>
      <c r="G9" t="s">
        <v>142</v>
      </c>
      <c r="H9" t="s">
        <v>135</v>
      </c>
      <c r="I9" t="s">
        <v>136</v>
      </c>
      <c r="J9" t="s">
        <v>137</v>
      </c>
      <c r="K9" t="s">
        <v>138</v>
      </c>
      <c r="L9" t="s">
        <v>168</v>
      </c>
      <c r="M9" t="s">
        <v>169</v>
      </c>
      <c r="N9">
        <v>3.1172222220000001</v>
      </c>
      <c r="O9">
        <v>0</v>
      </c>
      <c r="P9">
        <v>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1.9301709413116779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1.9301709413116779</v>
      </c>
    </row>
    <row r="10" spans="1:31" x14ac:dyDescent="0.25">
      <c r="A10">
        <v>2256517</v>
      </c>
      <c r="B10">
        <v>1</v>
      </c>
      <c r="C10" t="s">
        <v>80</v>
      </c>
      <c r="D10" t="s">
        <v>108</v>
      </c>
      <c r="E10" t="s">
        <v>151</v>
      </c>
      <c r="F10" t="s">
        <v>170</v>
      </c>
      <c r="G10" t="s">
        <v>171</v>
      </c>
      <c r="H10" t="s">
        <v>135</v>
      </c>
      <c r="I10" t="s">
        <v>136</v>
      </c>
      <c r="J10" t="s">
        <v>137</v>
      </c>
      <c r="K10" t="s">
        <v>172</v>
      </c>
      <c r="L10" t="s">
        <v>173</v>
      </c>
      <c r="M10" t="s">
        <v>174</v>
      </c>
      <c r="N10">
        <v>4.4358333329999997</v>
      </c>
      <c r="O10">
        <v>0</v>
      </c>
      <c r="P10">
        <v>48</v>
      </c>
      <c r="Q10">
        <v>0</v>
      </c>
      <c r="R10">
        <v>0</v>
      </c>
      <c r="S10">
        <v>0</v>
      </c>
      <c r="T10">
        <v>15</v>
      </c>
      <c r="U10">
        <v>0</v>
      </c>
      <c r="V10">
        <v>0</v>
      </c>
      <c r="W10">
        <v>0</v>
      </c>
      <c r="X10">
        <v>53.573625245191622</v>
      </c>
      <c r="Y10">
        <v>0</v>
      </c>
      <c r="Z10">
        <v>0</v>
      </c>
      <c r="AA10">
        <v>0</v>
      </c>
      <c r="AB10">
        <v>44.60660273959089</v>
      </c>
      <c r="AC10">
        <v>0</v>
      </c>
      <c r="AD10">
        <v>0</v>
      </c>
      <c r="AE10">
        <v>98.180227984782505</v>
      </c>
    </row>
    <row r="11" spans="1:31" x14ac:dyDescent="0.25">
      <c r="A11">
        <v>2256526</v>
      </c>
      <c r="B11">
        <v>1</v>
      </c>
      <c r="C11" t="s">
        <v>80</v>
      </c>
      <c r="D11" t="s">
        <v>106</v>
      </c>
      <c r="E11" t="s">
        <v>151</v>
      </c>
      <c r="F11" t="s">
        <v>175</v>
      </c>
      <c r="G11" t="s">
        <v>176</v>
      </c>
      <c r="H11" t="s">
        <v>135</v>
      </c>
      <c r="I11" t="s">
        <v>136</v>
      </c>
      <c r="J11" t="s">
        <v>137</v>
      </c>
      <c r="K11" t="s">
        <v>138</v>
      </c>
      <c r="L11" t="s">
        <v>177</v>
      </c>
      <c r="M11" t="s">
        <v>178</v>
      </c>
      <c r="N11">
        <v>6.0633333330000001</v>
      </c>
      <c r="O11">
        <v>0</v>
      </c>
      <c r="P11">
        <v>9</v>
      </c>
      <c r="Q11">
        <v>0</v>
      </c>
      <c r="R11">
        <v>6</v>
      </c>
      <c r="S11">
        <v>0</v>
      </c>
      <c r="T11">
        <v>1</v>
      </c>
      <c r="U11">
        <v>0</v>
      </c>
      <c r="V11">
        <v>0</v>
      </c>
      <c r="W11">
        <v>0</v>
      </c>
      <c r="X11">
        <v>4.2273908959639508</v>
      </c>
      <c r="Y11">
        <v>0</v>
      </c>
      <c r="Z11">
        <v>1.571531222688755</v>
      </c>
      <c r="AA11">
        <v>0</v>
      </c>
      <c r="AB11">
        <v>0.30537086558622673</v>
      </c>
      <c r="AC11">
        <v>0</v>
      </c>
      <c r="AD11">
        <v>0</v>
      </c>
      <c r="AE11">
        <v>6.1042929842389322</v>
      </c>
    </row>
    <row r="12" spans="1:31" x14ac:dyDescent="0.25">
      <c r="A12">
        <v>2256536</v>
      </c>
      <c r="B12">
        <v>1</v>
      </c>
      <c r="C12" t="s">
        <v>80</v>
      </c>
      <c r="D12" t="s">
        <v>83</v>
      </c>
      <c r="E12" t="s">
        <v>151</v>
      </c>
      <c r="F12" t="s">
        <v>179</v>
      </c>
      <c r="G12" t="s">
        <v>180</v>
      </c>
      <c r="H12" t="s">
        <v>135</v>
      </c>
      <c r="I12" t="s">
        <v>136</v>
      </c>
      <c r="J12" t="s">
        <v>137</v>
      </c>
      <c r="K12" t="s">
        <v>138</v>
      </c>
      <c r="L12" t="s">
        <v>181</v>
      </c>
      <c r="M12" t="s">
        <v>182</v>
      </c>
      <c r="N12">
        <v>1.068888888</v>
      </c>
      <c r="O12">
        <v>0</v>
      </c>
      <c r="P12">
        <v>5</v>
      </c>
      <c r="Q12">
        <v>0</v>
      </c>
      <c r="R12">
        <v>0</v>
      </c>
      <c r="S12">
        <v>0</v>
      </c>
      <c r="T12">
        <v>28</v>
      </c>
      <c r="U12">
        <v>0</v>
      </c>
      <c r="V12">
        <v>0</v>
      </c>
      <c r="W12">
        <v>0</v>
      </c>
      <c r="X12">
        <v>2.6928490266168694</v>
      </c>
      <c r="Y12">
        <v>0</v>
      </c>
      <c r="Z12">
        <v>0</v>
      </c>
      <c r="AA12">
        <v>0</v>
      </c>
      <c r="AB12">
        <v>58.581212176909958</v>
      </c>
      <c r="AC12">
        <v>0</v>
      </c>
      <c r="AD12">
        <v>0</v>
      </c>
      <c r="AE12">
        <v>61.274061203526827</v>
      </c>
    </row>
    <row r="13" spans="1:31" x14ac:dyDescent="0.25">
      <c r="A13">
        <v>2256537</v>
      </c>
      <c r="B13">
        <v>1</v>
      </c>
      <c r="C13" t="s">
        <v>80</v>
      </c>
      <c r="D13" t="s">
        <v>82</v>
      </c>
      <c r="E13" t="s">
        <v>132</v>
      </c>
      <c r="F13" t="s">
        <v>183</v>
      </c>
      <c r="G13" t="s">
        <v>184</v>
      </c>
      <c r="H13" t="s">
        <v>135</v>
      </c>
      <c r="I13" t="s">
        <v>136</v>
      </c>
      <c r="J13" t="s">
        <v>137</v>
      </c>
      <c r="K13" t="s">
        <v>138</v>
      </c>
      <c r="L13" t="s">
        <v>185</v>
      </c>
      <c r="M13" t="s">
        <v>186</v>
      </c>
      <c r="N13">
        <v>1.782777777</v>
      </c>
      <c r="O13">
        <v>0</v>
      </c>
      <c r="P13">
        <v>1</v>
      </c>
      <c r="Q13">
        <v>0</v>
      </c>
      <c r="R13">
        <v>0</v>
      </c>
      <c r="S13">
        <v>0</v>
      </c>
      <c r="T13">
        <v>1</v>
      </c>
      <c r="U13">
        <v>0</v>
      </c>
      <c r="V13">
        <v>0</v>
      </c>
      <c r="W13">
        <v>0</v>
      </c>
      <c r="X13">
        <v>0.17594652629418667</v>
      </c>
      <c r="Y13">
        <v>0</v>
      </c>
      <c r="Z13">
        <v>0</v>
      </c>
      <c r="AA13">
        <v>0</v>
      </c>
      <c r="AB13">
        <v>3.4092282763875001</v>
      </c>
      <c r="AC13">
        <v>0</v>
      </c>
      <c r="AD13">
        <v>0</v>
      </c>
      <c r="AE13">
        <v>3.5851748026816868</v>
      </c>
    </row>
    <row r="14" spans="1:31" x14ac:dyDescent="0.25">
      <c r="A14">
        <v>2256538</v>
      </c>
      <c r="B14">
        <v>1</v>
      </c>
      <c r="C14" t="s">
        <v>81</v>
      </c>
      <c r="D14" t="s">
        <v>113</v>
      </c>
      <c r="E14" t="s">
        <v>132</v>
      </c>
      <c r="F14" t="s">
        <v>187</v>
      </c>
      <c r="G14" t="s">
        <v>142</v>
      </c>
      <c r="H14" t="s">
        <v>135</v>
      </c>
      <c r="I14" t="s">
        <v>136</v>
      </c>
      <c r="J14" t="s">
        <v>137</v>
      </c>
      <c r="K14" t="s">
        <v>138</v>
      </c>
      <c r="L14" t="s">
        <v>188</v>
      </c>
      <c r="M14" t="s">
        <v>189</v>
      </c>
      <c r="N14">
        <v>2.4488888879999999</v>
      </c>
      <c r="O14">
        <v>0</v>
      </c>
      <c r="P14">
        <v>1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0.3429700151131167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0.3429700151131167</v>
      </c>
    </row>
    <row r="15" spans="1:31" x14ac:dyDescent="0.25">
      <c r="A15">
        <v>2256543</v>
      </c>
      <c r="B15">
        <v>1</v>
      </c>
      <c r="C15" t="s">
        <v>80</v>
      </c>
      <c r="D15" t="s">
        <v>92</v>
      </c>
      <c r="E15" t="s">
        <v>132</v>
      </c>
      <c r="F15" t="s">
        <v>190</v>
      </c>
      <c r="G15" t="s">
        <v>134</v>
      </c>
      <c r="H15" t="s">
        <v>135</v>
      </c>
      <c r="I15" t="s">
        <v>136</v>
      </c>
      <c r="J15" t="s">
        <v>137</v>
      </c>
      <c r="K15" t="s">
        <v>138</v>
      </c>
      <c r="L15" t="s">
        <v>191</v>
      </c>
      <c r="M15" t="s">
        <v>192</v>
      </c>
      <c r="N15">
        <v>0.62388888799999997</v>
      </c>
      <c r="O15">
        <v>0</v>
      </c>
      <c r="P15">
        <v>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2.9444156013610001E-2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2.9444156013610001E-2</v>
      </c>
    </row>
    <row r="16" spans="1:31" x14ac:dyDescent="0.25">
      <c r="A16">
        <v>2256549</v>
      </c>
      <c r="B16">
        <v>1</v>
      </c>
      <c r="C16" t="s">
        <v>80</v>
      </c>
      <c r="D16" t="s">
        <v>96</v>
      </c>
      <c r="E16" t="s">
        <v>132</v>
      </c>
      <c r="F16" t="s">
        <v>193</v>
      </c>
      <c r="G16" t="s">
        <v>134</v>
      </c>
      <c r="H16" t="s">
        <v>135</v>
      </c>
      <c r="I16" t="s">
        <v>136</v>
      </c>
      <c r="J16" t="s">
        <v>137</v>
      </c>
      <c r="K16" t="s">
        <v>138</v>
      </c>
      <c r="L16" t="s">
        <v>194</v>
      </c>
      <c r="M16" t="s">
        <v>195</v>
      </c>
      <c r="N16">
        <v>7.0236111110000001</v>
      </c>
      <c r="O16">
        <v>0</v>
      </c>
      <c r="P16">
        <v>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1.3575754841848071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1.3575754841848071</v>
      </c>
    </row>
    <row r="17" spans="1:31" x14ac:dyDescent="0.25">
      <c r="A17">
        <v>2256551</v>
      </c>
      <c r="B17">
        <v>1</v>
      </c>
      <c r="C17" t="s">
        <v>80</v>
      </c>
      <c r="D17" t="s">
        <v>92</v>
      </c>
      <c r="E17" t="s">
        <v>132</v>
      </c>
      <c r="F17" t="s">
        <v>196</v>
      </c>
      <c r="G17" t="s">
        <v>197</v>
      </c>
      <c r="H17" t="s">
        <v>135</v>
      </c>
      <c r="I17" t="s">
        <v>136</v>
      </c>
      <c r="J17" t="s">
        <v>137</v>
      </c>
      <c r="K17" t="s">
        <v>138</v>
      </c>
      <c r="L17" t="s">
        <v>198</v>
      </c>
      <c r="M17" t="s">
        <v>199</v>
      </c>
      <c r="N17">
        <v>5.8630555549999999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0.45209923078125053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0.45209923078125053</v>
      </c>
    </row>
    <row r="18" spans="1:31" x14ac:dyDescent="0.25">
      <c r="A18">
        <v>2256552</v>
      </c>
      <c r="B18">
        <v>1</v>
      </c>
      <c r="C18" t="s">
        <v>80</v>
      </c>
      <c r="D18" t="s">
        <v>90</v>
      </c>
      <c r="E18" t="s">
        <v>151</v>
      </c>
      <c r="F18" t="s">
        <v>200</v>
      </c>
      <c r="G18" t="s">
        <v>201</v>
      </c>
      <c r="H18" t="s">
        <v>135</v>
      </c>
      <c r="I18" t="s">
        <v>136</v>
      </c>
      <c r="J18" t="s">
        <v>137</v>
      </c>
      <c r="K18" t="s">
        <v>138</v>
      </c>
      <c r="L18" t="s">
        <v>202</v>
      </c>
      <c r="M18" t="s">
        <v>203</v>
      </c>
      <c r="N18">
        <v>2.807222222</v>
      </c>
      <c r="O18">
        <v>0</v>
      </c>
      <c r="P18">
        <v>2</v>
      </c>
      <c r="Q18">
        <v>0</v>
      </c>
      <c r="R18">
        <v>0</v>
      </c>
      <c r="S18">
        <v>0</v>
      </c>
      <c r="T18">
        <v>33</v>
      </c>
      <c r="U18">
        <v>0</v>
      </c>
      <c r="V18">
        <v>5</v>
      </c>
      <c r="W18">
        <v>0</v>
      </c>
      <c r="X18">
        <v>0.12306578866152168</v>
      </c>
      <c r="Y18">
        <v>0</v>
      </c>
      <c r="Z18">
        <v>0</v>
      </c>
      <c r="AA18">
        <v>0</v>
      </c>
      <c r="AB18">
        <v>211.42494277576924</v>
      </c>
      <c r="AC18">
        <v>0</v>
      </c>
      <c r="AD18">
        <v>587.17979879498978</v>
      </c>
      <c r="AE18">
        <v>798.72780735942058</v>
      </c>
    </row>
    <row r="19" spans="1:31" x14ac:dyDescent="0.25">
      <c r="A19">
        <v>2256553</v>
      </c>
      <c r="B19">
        <v>1</v>
      </c>
      <c r="C19" t="s">
        <v>80</v>
      </c>
      <c r="D19" t="s">
        <v>98</v>
      </c>
      <c r="E19" t="s">
        <v>132</v>
      </c>
      <c r="F19" t="s">
        <v>204</v>
      </c>
      <c r="G19" t="s">
        <v>142</v>
      </c>
      <c r="H19" t="s">
        <v>135</v>
      </c>
      <c r="I19" t="s">
        <v>136</v>
      </c>
      <c r="J19" t="s">
        <v>137</v>
      </c>
      <c r="K19" t="s">
        <v>138</v>
      </c>
      <c r="L19" t="s">
        <v>205</v>
      </c>
      <c r="M19" t="s">
        <v>206</v>
      </c>
      <c r="N19">
        <v>2.0763888879999999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0.30287462624976336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0.30287462624976336</v>
      </c>
    </row>
    <row r="20" spans="1:31" x14ac:dyDescent="0.25">
      <c r="A20">
        <v>2256554</v>
      </c>
      <c r="B20">
        <v>1</v>
      </c>
      <c r="C20" t="s">
        <v>80</v>
      </c>
      <c r="D20" t="s">
        <v>102</v>
      </c>
      <c r="E20" t="s">
        <v>207</v>
      </c>
      <c r="F20" t="s">
        <v>208</v>
      </c>
      <c r="G20" t="s">
        <v>153</v>
      </c>
      <c r="H20" t="s">
        <v>135</v>
      </c>
      <c r="I20" t="s">
        <v>136</v>
      </c>
      <c r="J20" t="s">
        <v>137</v>
      </c>
      <c r="K20" t="s">
        <v>138</v>
      </c>
      <c r="L20" t="s">
        <v>209</v>
      </c>
      <c r="M20" t="s">
        <v>210</v>
      </c>
      <c r="N20">
        <v>2.6044444439999999</v>
      </c>
      <c r="O20">
        <v>0</v>
      </c>
      <c r="P20">
        <v>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0.97832400325632007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0.97832400325632007</v>
      </c>
    </row>
    <row r="21" spans="1:31" x14ac:dyDescent="0.25">
      <c r="A21">
        <v>2256556</v>
      </c>
      <c r="B21">
        <v>1</v>
      </c>
      <c r="C21" t="s">
        <v>80</v>
      </c>
      <c r="D21" t="s">
        <v>93</v>
      </c>
      <c r="E21" t="s">
        <v>207</v>
      </c>
      <c r="F21" t="s">
        <v>211</v>
      </c>
      <c r="G21" t="s">
        <v>201</v>
      </c>
      <c r="H21" t="s">
        <v>135</v>
      </c>
      <c r="I21" t="s">
        <v>136</v>
      </c>
      <c r="J21" t="s">
        <v>3</v>
      </c>
      <c r="K21" t="s">
        <v>138</v>
      </c>
      <c r="L21" t="s">
        <v>212</v>
      </c>
      <c r="M21" t="s">
        <v>213</v>
      </c>
      <c r="N21">
        <v>1.3433333329999999</v>
      </c>
      <c r="O21">
        <v>0</v>
      </c>
      <c r="P21">
        <v>143</v>
      </c>
      <c r="Q21">
        <v>0</v>
      </c>
      <c r="R21">
        <v>0</v>
      </c>
      <c r="S21">
        <v>0</v>
      </c>
      <c r="T21">
        <v>39</v>
      </c>
      <c r="U21">
        <v>0</v>
      </c>
      <c r="V21">
        <v>0</v>
      </c>
      <c r="W21">
        <v>0</v>
      </c>
      <c r="X21">
        <v>64.584863043453353</v>
      </c>
      <c r="Y21">
        <v>0</v>
      </c>
      <c r="Z21">
        <v>0</v>
      </c>
      <c r="AA21">
        <v>0</v>
      </c>
      <c r="AB21">
        <v>51.291458620725038</v>
      </c>
      <c r="AC21">
        <v>0</v>
      </c>
      <c r="AD21">
        <v>0</v>
      </c>
      <c r="AE21">
        <v>115.87632166417839</v>
      </c>
    </row>
    <row r="22" spans="1:31" x14ac:dyDescent="0.25">
      <c r="A22">
        <v>2256558</v>
      </c>
      <c r="B22">
        <v>1</v>
      </c>
      <c r="C22" t="s">
        <v>80</v>
      </c>
      <c r="D22" t="s">
        <v>82</v>
      </c>
      <c r="E22" t="s">
        <v>214</v>
      </c>
      <c r="F22" t="s">
        <v>215</v>
      </c>
      <c r="G22" t="s">
        <v>201</v>
      </c>
      <c r="H22" t="s">
        <v>135</v>
      </c>
      <c r="I22" t="s">
        <v>136</v>
      </c>
      <c r="J22" t="s">
        <v>137</v>
      </c>
      <c r="K22" t="s">
        <v>138</v>
      </c>
      <c r="L22" t="s">
        <v>216</v>
      </c>
      <c r="M22" t="s">
        <v>217</v>
      </c>
      <c r="N22">
        <v>2.7691666659999998</v>
      </c>
      <c r="O22">
        <v>0</v>
      </c>
      <c r="P22">
        <v>144</v>
      </c>
      <c r="Q22">
        <v>0</v>
      </c>
      <c r="R22">
        <v>0</v>
      </c>
      <c r="S22">
        <v>0</v>
      </c>
      <c r="T22">
        <v>13</v>
      </c>
      <c r="U22">
        <v>0</v>
      </c>
      <c r="V22">
        <v>0</v>
      </c>
      <c r="W22">
        <v>0</v>
      </c>
      <c r="X22">
        <v>140.07006178254179</v>
      </c>
      <c r="Y22">
        <v>0</v>
      </c>
      <c r="Z22">
        <v>0</v>
      </c>
      <c r="AA22">
        <v>0</v>
      </c>
      <c r="AB22">
        <v>35.821985575168121</v>
      </c>
      <c r="AC22">
        <v>0</v>
      </c>
      <c r="AD22">
        <v>0</v>
      </c>
      <c r="AE22">
        <v>175.89204735770991</v>
      </c>
    </row>
    <row r="23" spans="1:31" x14ac:dyDescent="0.25">
      <c r="A23">
        <v>2256559</v>
      </c>
      <c r="B23">
        <v>1</v>
      </c>
      <c r="C23" t="s">
        <v>81</v>
      </c>
      <c r="D23" t="s">
        <v>127</v>
      </c>
      <c r="E23" t="s">
        <v>132</v>
      </c>
      <c r="F23" t="s">
        <v>218</v>
      </c>
      <c r="G23" t="s">
        <v>197</v>
      </c>
      <c r="H23" t="s">
        <v>135</v>
      </c>
      <c r="I23" t="s">
        <v>136</v>
      </c>
      <c r="J23" t="s">
        <v>137</v>
      </c>
      <c r="K23" t="s">
        <v>138</v>
      </c>
      <c r="L23" t="s">
        <v>219</v>
      </c>
      <c r="M23" t="s">
        <v>220</v>
      </c>
      <c r="N23">
        <v>0.995</v>
      </c>
      <c r="O23">
        <v>0</v>
      </c>
      <c r="P23">
        <v>7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1.5532240474102377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1.5532240474102377</v>
      </c>
    </row>
    <row r="24" spans="1:31" x14ac:dyDescent="0.25">
      <c r="A24">
        <v>2256560</v>
      </c>
      <c r="B24">
        <v>1</v>
      </c>
      <c r="C24" t="s">
        <v>80</v>
      </c>
      <c r="D24" t="s">
        <v>92</v>
      </c>
      <c r="E24" t="s">
        <v>132</v>
      </c>
      <c r="F24" t="s">
        <v>221</v>
      </c>
      <c r="G24" t="s">
        <v>134</v>
      </c>
      <c r="H24" t="s">
        <v>135</v>
      </c>
      <c r="I24" t="s">
        <v>136</v>
      </c>
      <c r="J24" t="s">
        <v>137</v>
      </c>
      <c r="K24" t="s">
        <v>138</v>
      </c>
      <c r="L24" t="s">
        <v>222</v>
      </c>
      <c r="M24" t="s">
        <v>223</v>
      </c>
      <c r="N24">
        <v>4.3269444439999996</v>
      </c>
      <c r="O24">
        <v>0</v>
      </c>
      <c r="P24">
        <v>8</v>
      </c>
      <c r="Q24">
        <v>0</v>
      </c>
      <c r="R24">
        <v>0</v>
      </c>
      <c r="S24">
        <v>0</v>
      </c>
      <c r="T24">
        <v>1</v>
      </c>
      <c r="U24">
        <v>0</v>
      </c>
      <c r="V24">
        <v>0</v>
      </c>
      <c r="W24">
        <v>0</v>
      </c>
      <c r="X24">
        <v>17.289484845956636</v>
      </c>
      <c r="Y24">
        <v>0</v>
      </c>
      <c r="Z24">
        <v>0</v>
      </c>
      <c r="AA24">
        <v>0</v>
      </c>
      <c r="AB24">
        <v>2.1639440493925144</v>
      </c>
      <c r="AC24">
        <v>0</v>
      </c>
      <c r="AD24">
        <v>0</v>
      </c>
      <c r="AE24">
        <v>19.453428895349152</v>
      </c>
    </row>
    <row r="25" spans="1:31" x14ac:dyDescent="0.25">
      <c r="A25">
        <v>2256565</v>
      </c>
      <c r="B25">
        <v>1</v>
      </c>
      <c r="C25" t="s">
        <v>80</v>
      </c>
      <c r="D25" t="s">
        <v>82</v>
      </c>
      <c r="E25" t="s">
        <v>132</v>
      </c>
      <c r="F25" t="s">
        <v>224</v>
      </c>
      <c r="G25" t="s">
        <v>142</v>
      </c>
      <c r="H25" t="s">
        <v>135</v>
      </c>
      <c r="I25" t="s">
        <v>136</v>
      </c>
      <c r="J25" t="s">
        <v>137</v>
      </c>
      <c r="K25" t="s">
        <v>138</v>
      </c>
      <c r="L25" t="s">
        <v>225</v>
      </c>
      <c r="M25" t="s">
        <v>226</v>
      </c>
      <c r="N25">
        <v>4.1036111110000002</v>
      </c>
      <c r="O25">
        <v>0</v>
      </c>
      <c r="P25">
        <v>1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1.6558175445462444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1.6558175445462444</v>
      </c>
    </row>
    <row r="26" spans="1:31" x14ac:dyDescent="0.25">
      <c r="A26">
        <v>2256566</v>
      </c>
      <c r="B26">
        <v>1</v>
      </c>
      <c r="C26" t="s">
        <v>80</v>
      </c>
      <c r="D26" t="s">
        <v>106</v>
      </c>
      <c r="E26" t="s">
        <v>151</v>
      </c>
      <c r="F26" t="s">
        <v>227</v>
      </c>
      <c r="G26" t="s">
        <v>160</v>
      </c>
      <c r="H26" t="s">
        <v>135</v>
      </c>
      <c r="I26" t="s">
        <v>136</v>
      </c>
      <c r="J26" t="s">
        <v>137</v>
      </c>
      <c r="K26" t="s">
        <v>138</v>
      </c>
      <c r="L26" t="s">
        <v>228</v>
      </c>
      <c r="M26" t="s">
        <v>229</v>
      </c>
      <c r="N26">
        <v>3.443888888</v>
      </c>
      <c r="O26">
        <v>0</v>
      </c>
      <c r="P26">
        <v>0</v>
      </c>
      <c r="Q26">
        <v>0</v>
      </c>
      <c r="R26">
        <v>3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4.1434529924735175</v>
      </c>
      <c r="AA26">
        <v>0</v>
      </c>
      <c r="AB26">
        <v>0</v>
      </c>
      <c r="AC26">
        <v>0</v>
      </c>
      <c r="AD26">
        <v>0</v>
      </c>
      <c r="AE26">
        <v>4.1434529924735175</v>
      </c>
    </row>
    <row r="27" spans="1:31" x14ac:dyDescent="0.25">
      <c r="A27">
        <v>2256567</v>
      </c>
      <c r="B27">
        <v>1</v>
      </c>
      <c r="C27" t="s">
        <v>80</v>
      </c>
      <c r="D27" t="s">
        <v>86</v>
      </c>
      <c r="E27" t="s">
        <v>207</v>
      </c>
      <c r="F27" t="s">
        <v>230</v>
      </c>
      <c r="G27" t="s">
        <v>231</v>
      </c>
      <c r="H27" t="s">
        <v>135</v>
      </c>
      <c r="I27" t="s">
        <v>136</v>
      </c>
      <c r="J27" t="s">
        <v>137</v>
      </c>
      <c r="K27" t="s">
        <v>138</v>
      </c>
      <c r="L27" t="s">
        <v>232</v>
      </c>
      <c r="M27" t="s">
        <v>233</v>
      </c>
      <c r="N27">
        <v>0.60861111099999998</v>
      </c>
      <c r="O27">
        <v>0</v>
      </c>
      <c r="P27">
        <v>162</v>
      </c>
      <c r="Q27">
        <v>0</v>
      </c>
      <c r="R27">
        <v>0</v>
      </c>
      <c r="S27">
        <v>0</v>
      </c>
      <c r="T27">
        <v>8</v>
      </c>
      <c r="U27">
        <v>0</v>
      </c>
      <c r="V27">
        <v>0</v>
      </c>
      <c r="W27">
        <v>0</v>
      </c>
      <c r="X27">
        <v>38.665230450364945</v>
      </c>
      <c r="Y27">
        <v>0</v>
      </c>
      <c r="Z27">
        <v>0</v>
      </c>
      <c r="AA27">
        <v>0</v>
      </c>
      <c r="AB27">
        <v>5.9678804762266671</v>
      </c>
      <c r="AC27">
        <v>0</v>
      </c>
      <c r="AD27">
        <v>0</v>
      </c>
      <c r="AE27">
        <v>44.633110926591613</v>
      </c>
    </row>
    <row r="28" spans="1:31" x14ac:dyDescent="0.25">
      <c r="A28">
        <v>2256568</v>
      </c>
      <c r="B28">
        <v>1</v>
      </c>
      <c r="C28" t="s">
        <v>80</v>
      </c>
      <c r="D28" t="s">
        <v>100</v>
      </c>
      <c r="E28" t="s">
        <v>151</v>
      </c>
      <c r="F28" t="s">
        <v>234</v>
      </c>
      <c r="G28" t="s">
        <v>153</v>
      </c>
      <c r="H28" t="s">
        <v>135</v>
      </c>
      <c r="I28" t="s">
        <v>136</v>
      </c>
      <c r="J28" t="s">
        <v>137</v>
      </c>
      <c r="K28" t="s">
        <v>138</v>
      </c>
      <c r="L28" t="s">
        <v>235</v>
      </c>
      <c r="M28" t="s">
        <v>236</v>
      </c>
      <c r="N28">
        <v>2.128055555</v>
      </c>
      <c r="O28">
        <v>0</v>
      </c>
      <c r="P28">
        <v>17</v>
      </c>
      <c r="Q28">
        <v>0</v>
      </c>
      <c r="R28">
        <v>2</v>
      </c>
      <c r="S28">
        <v>0</v>
      </c>
      <c r="T28">
        <v>2</v>
      </c>
      <c r="U28">
        <v>0</v>
      </c>
      <c r="V28">
        <v>0</v>
      </c>
      <c r="W28">
        <v>0</v>
      </c>
      <c r="X28">
        <v>15.26945604545722</v>
      </c>
      <c r="Y28">
        <v>0</v>
      </c>
      <c r="Z28">
        <v>6.3472496018780653</v>
      </c>
      <c r="AA28">
        <v>0</v>
      </c>
      <c r="AB28">
        <v>12.591566608636612</v>
      </c>
      <c r="AC28">
        <v>0</v>
      </c>
      <c r="AD28">
        <v>0</v>
      </c>
      <c r="AE28">
        <v>34.208272255971899</v>
      </c>
    </row>
    <row r="29" spans="1:31" x14ac:dyDescent="0.25">
      <c r="A29">
        <v>2256573</v>
      </c>
      <c r="B29">
        <v>1</v>
      </c>
      <c r="C29" t="s">
        <v>80</v>
      </c>
      <c r="D29" t="s">
        <v>101</v>
      </c>
      <c r="E29" t="s">
        <v>151</v>
      </c>
      <c r="F29" t="s">
        <v>237</v>
      </c>
      <c r="G29" t="s">
        <v>160</v>
      </c>
      <c r="H29" t="s">
        <v>135</v>
      </c>
      <c r="I29" t="s">
        <v>136</v>
      </c>
      <c r="J29" t="s">
        <v>137</v>
      </c>
      <c r="K29" t="s">
        <v>138</v>
      </c>
      <c r="L29" t="s">
        <v>238</v>
      </c>
      <c r="M29" t="s">
        <v>239</v>
      </c>
      <c r="N29">
        <v>2.4983333330000002</v>
      </c>
      <c r="O29">
        <v>0</v>
      </c>
      <c r="P29">
        <v>20</v>
      </c>
      <c r="Q29">
        <v>0</v>
      </c>
      <c r="R29">
        <v>0</v>
      </c>
      <c r="S29">
        <v>0</v>
      </c>
      <c r="T29">
        <v>2</v>
      </c>
      <c r="U29">
        <v>0</v>
      </c>
      <c r="V29">
        <v>0</v>
      </c>
      <c r="W29">
        <v>0</v>
      </c>
      <c r="X29">
        <v>44.483469907764722</v>
      </c>
      <c r="Y29">
        <v>0</v>
      </c>
      <c r="Z29">
        <v>0</v>
      </c>
      <c r="AA29">
        <v>0</v>
      </c>
      <c r="AB29">
        <v>4.7295124492884799</v>
      </c>
      <c r="AC29">
        <v>0</v>
      </c>
      <c r="AD29">
        <v>0</v>
      </c>
      <c r="AE29">
        <v>49.2129823570532</v>
      </c>
    </row>
    <row r="30" spans="1:31" x14ac:dyDescent="0.25">
      <c r="A30">
        <v>2256574</v>
      </c>
      <c r="B30">
        <v>1</v>
      </c>
      <c r="C30" t="s">
        <v>80</v>
      </c>
      <c r="D30" t="s">
        <v>96</v>
      </c>
      <c r="E30" t="s">
        <v>214</v>
      </c>
      <c r="F30" t="s">
        <v>240</v>
      </c>
      <c r="G30" t="s">
        <v>241</v>
      </c>
      <c r="H30" t="s">
        <v>135</v>
      </c>
      <c r="I30" t="s">
        <v>136</v>
      </c>
      <c r="J30" t="s">
        <v>137</v>
      </c>
      <c r="K30" t="s">
        <v>138</v>
      </c>
      <c r="L30" t="s">
        <v>242</v>
      </c>
      <c r="M30" t="s">
        <v>243</v>
      </c>
      <c r="N30">
        <v>6.4477777769999998</v>
      </c>
      <c r="O30">
        <v>0</v>
      </c>
      <c r="P30">
        <v>12</v>
      </c>
      <c r="Q30">
        <v>0</v>
      </c>
      <c r="R30">
        <v>0</v>
      </c>
      <c r="S30">
        <v>0</v>
      </c>
      <c r="T30">
        <v>63</v>
      </c>
      <c r="U30">
        <v>0</v>
      </c>
      <c r="V30">
        <v>0</v>
      </c>
      <c r="W30">
        <v>0</v>
      </c>
      <c r="X30">
        <v>79.321556252210556</v>
      </c>
      <c r="Y30">
        <v>0</v>
      </c>
      <c r="Z30">
        <v>0</v>
      </c>
      <c r="AA30">
        <v>0</v>
      </c>
      <c r="AB30">
        <v>606.6247785638534</v>
      </c>
      <c r="AC30">
        <v>0</v>
      </c>
      <c r="AD30">
        <v>0</v>
      </c>
      <c r="AE30">
        <v>685.946334816064</v>
      </c>
    </row>
    <row r="31" spans="1:31" x14ac:dyDescent="0.25">
      <c r="A31">
        <v>2256585</v>
      </c>
      <c r="B31">
        <v>1</v>
      </c>
      <c r="C31" t="s">
        <v>80</v>
      </c>
      <c r="D31" t="s">
        <v>93</v>
      </c>
      <c r="E31" t="s">
        <v>151</v>
      </c>
      <c r="F31" t="s">
        <v>244</v>
      </c>
      <c r="G31" t="s">
        <v>153</v>
      </c>
      <c r="H31" t="s">
        <v>135</v>
      </c>
      <c r="I31" t="s">
        <v>136</v>
      </c>
      <c r="J31" t="s">
        <v>137</v>
      </c>
      <c r="K31" t="s">
        <v>138</v>
      </c>
      <c r="L31" t="s">
        <v>245</v>
      </c>
      <c r="M31" t="s">
        <v>246</v>
      </c>
      <c r="N31">
        <v>2.670555555</v>
      </c>
      <c r="O31">
        <v>0</v>
      </c>
      <c r="P31">
        <v>9</v>
      </c>
      <c r="Q31">
        <v>0</v>
      </c>
      <c r="R31">
        <v>4</v>
      </c>
      <c r="S31">
        <v>0</v>
      </c>
      <c r="T31">
        <v>29</v>
      </c>
      <c r="U31">
        <v>0</v>
      </c>
      <c r="V31">
        <v>2</v>
      </c>
      <c r="W31">
        <v>0</v>
      </c>
      <c r="X31">
        <v>5.6848099379431192</v>
      </c>
      <c r="Y31">
        <v>0</v>
      </c>
      <c r="Z31">
        <v>9.0885906451254961</v>
      </c>
      <c r="AA31">
        <v>0</v>
      </c>
      <c r="AB31">
        <v>97.916539665722823</v>
      </c>
      <c r="AC31">
        <v>0</v>
      </c>
      <c r="AD31">
        <v>30.125953993674248</v>
      </c>
      <c r="AE31">
        <v>142.81589424246567</v>
      </c>
    </row>
    <row r="32" spans="1:31" x14ac:dyDescent="0.25">
      <c r="A32">
        <v>2256586</v>
      </c>
      <c r="B32">
        <v>1</v>
      </c>
      <c r="C32" t="s">
        <v>80</v>
      </c>
      <c r="D32" t="s">
        <v>93</v>
      </c>
      <c r="E32" t="s">
        <v>132</v>
      </c>
      <c r="F32" t="s">
        <v>247</v>
      </c>
      <c r="G32" t="s">
        <v>142</v>
      </c>
      <c r="H32" t="s">
        <v>135</v>
      </c>
      <c r="I32" t="s">
        <v>136</v>
      </c>
      <c r="J32" t="s">
        <v>137</v>
      </c>
      <c r="K32" t="s">
        <v>138</v>
      </c>
      <c r="L32" t="s">
        <v>248</v>
      </c>
      <c r="M32" t="s">
        <v>249</v>
      </c>
      <c r="N32">
        <v>1.800277777</v>
      </c>
      <c r="O32">
        <v>0</v>
      </c>
      <c r="P32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1.5398657886957787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1.5398657886957787</v>
      </c>
    </row>
    <row r="33" spans="1:31" x14ac:dyDescent="0.25">
      <c r="A33">
        <v>2256587</v>
      </c>
      <c r="B33">
        <v>1</v>
      </c>
      <c r="C33" t="s">
        <v>80</v>
      </c>
      <c r="D33" t="s">
        <v>96</v>
      </c>
      <c r="E33" t="s">
        <v>132</v>
      </c>
      <c r="F33" t="s">
        <v>250</v>
      </c>
      <c r="G33" t="s">
        <v>142</v>
      </c>
      <c r="H33" t="s">
        <v>135</v>
      </c>
      <c r="I33" t="s">
        <v>136</v>
      </c>
      <c r="J33" t="s">
        <v>137</v>
      </c>
      <c r="K33" t="s">
        <v>138</v>
      </c>
      <c r="L33" t="s">
        <v>251</v>
      </c>
      <c r="M33" t="s">
        <v>252</v>
      </c>
      <c r="N33">
        <v>7.636666666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2.3135440467482447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2.3135440467482447</v>
      </c>
    </row>
    <row r="34" spans="1:31" x14ac:dyDescent="0.25">
      <c r="A34">
        <v>2256588</v>
      </c>
      <c r="B34">
        <v>1</v>
      </c>
      <c r="C34" t="s">
        <v>80</v>
      </c>
      <c r="D34" t="s">
        <v>92</v>
      </c>
      <c r="E34" t="s">
        <v>151</v>
      </c>
      <c r="F34" t="s">
        <v>253</v>
      </c>
      <c r="G34" t="s">
        <v>201</v>
      </c>
      <c r="H34" t="s">
        <v>135</v>
      </c>
      <c r="I34" t="s">
        <v>136</v>
      </c>
      <c r="J34" t="s">
        <v>3</v>
      </c>
      <c r="K34" t="s">
        <v>138</v>
      </c>
      <c r="L34" t="s">
        <v>254</v>
      </c>
      <c r="M34" t="s">
        <v>255</v>
      </c>
      <c r="N34">
        <v>2.1638888879999998</v>
      </c>
      <c r="O34">
        <v>0</v>
      </c>
      <c r="P34">
        <v>4</v>
      </c>
      <c r="Q34">
        <v>0</v>
      </c>
      <c r="R34">
        <v>13</v>
      </c>
      <c r="S34">
        <v>0</v>
      </c>
      <c r="T34">
        <v>0</v>
      </c>
      <c r="U34">
        <v>0</v>
      </c>
      <c r="V34">
        <v>0</v>
      </c>
      <c r="W34">
        <v>0</v>
      </c>
      <c r="X34">
        <v>3.157818643092789</v>
      </c>
      <c r="Y34">
        <v>0</v>
      </c>
      <c r="Z34">
        <v>4.8838276443923299</v>
      </c>
      <c r="AA34">
        <v>0</v>
      </c>
      <c r="AB34">
        <v>0</v>
      </c>
      <c r="AC34">
        <v>0</v>
      </c>
      <c r="AD34">
        <v>0</v>
      </c>
      <c r="AE34">
        <v>8.0416462874851184</v>
      </c>
    </row>
    <row r="35" spans="1:31" x14ac:dyDescent="0.25">
      <c r="A35">
        <v>2256589</v>
      </c>
      <c r="B35">
        <v>1</v>
      </c>
      <c r="C35" t="s">
        <v>81</v>
      </c>
      <c r="D35" t="s">
        <v>123</v>
      </c>
      <c r="E35" t="s">
        <v>256</v>
      </c>
      <c r="F35" t="s">
        <v>257</v>
      </c>
      <c r="G35" t="s">
        <v>171</v>
      </c>
      <c r="H35" t="s">
        <v>148</v>
      </c>
      <c r="I35" t="s">
        <v>136</v>
      </c>
      <c r="J35" t="s">
        <v>137</v>
      </c>
      <c r="K35" t="s">
        <v>172</v>
      </c>
      <c r="L35" t="s">
        <v>258</v>
      </c>
      <c r="M35" t="s">
        <v>259</v>
      </c>
      <c r="N35">
        <v>3.477222222</v>
      </c>
      <c r="O35">
        <v>0</v>
      </c>
      <c r="P35">
        <v>625</v>
      </c>
      <c r="Q35">
        <v>0</v>
      </c>
      <c r="R35">
        <v>0</v>
      </c>
      <c r="S35">
        <v>0</v>
      </c>
      <c r="T35">
        <v>33</v>
      </c>
      <c r="U35">
        <v>0</v>
      </c>
      <c r="V35">
        <v>0</v>
      </c>
      <c r="W35">
        <v>0</v>
      </c>
      <c r="X35">
        <v>509.12158959318339</v>
      </c>
      <c r="Y35">
        <v>0</v>
      </c>
      <c r="Z35">
        <v>0</v>
      </c>
      <c r="AA35">
        <v>0</v>
      </c>
      <c r="AB35">
        <v>180.50179343361003</v>
      </c>
      <c r="AC35">
        <v>0</v>
      </c>
      <c r="AD35">
        <v>0</v>
      </c>
      <c r="AE35">
        <v>689.62338302679336</v>
      </c>
    </row>
    <row r="36" spans="1:31" x14ac:dyDescent="0.25">
      <c r="A36">
        <v>2256594</v>
      </c>
      <c r="B36">
        <v>1</v>
      </c>
      <c r="C36" t="s">
        <v>80</v>
      </c>
      <c r="D36" t="s">
        <v>96</v>
      </c>
      <c r="E36" t="s">
        <v>132</v>
      </c>
      <c r="F36" t="s">
        <v>260</v>
      </c>
      <c r="G36" t="s">
        <v>142</v>
      </c>
      <c r="H36" t="s">
        <v>135</v>
      </c>
      <c r="I36" t="s">
        <v>136</v>
      </c>
      <c r="J36" t="s">
        <v>137</v>
      </c>
      <c r="K36" t="s">
        <v>138</v>
      </c>
      <c r="L36" t="s">
        <v>261</v>
      </c>
      <c r="M36" t="s">
        <v>262</v>
      </c>
      <c r="N36">
        <v>6.7483333329999997</v>
      </c>
      <c r="O36">
        <v>0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0.15621366180531668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0.15621366180531668</v>
      </c>
    </row>
    <row r="37" spans="1:31" x14ac:dyDescent="0.25">
      <c r="A37">
        <v>2256596</v>
      </c>
      <c r="B37">
        <v>1</v>
      </c>
      <c r="C37" t="s">
        <v>80</v>
      </c>
      <c r="D37" t="s">
        <v>106</v>
      </c>
      <c r="E37" t="s">
        <v>207</v>
      </c>
      <c r="F37" t="s">
        <v>263</v>
      </c>
      <c r="G37" t="s">
        <v>264</v>
      </c>
      <c r="H37" t="s">
        <v>135</v>
      </c>
      <c r="I37" t="s">
        <v>136</v>
      </c>
      <c r="J37" t="s">
        <v>3</v>
      </c>
      <c r="K37" t="s">
        <v>138</v>
      </c>
      <c r="L37" t="s">
        <v>265</v>
      </c>
      <c r="M37" t="s">
        <v>266</v>
      </c>
      <c r="N37">
        <v>4.6694444439999998</v>
      </c>
      <c r="O37">
        <v>0</v>
      </c>
      <c r="P37">
        <v>0</v>
      </c>
      <c r="Q37">
        <v>0</v>
      </c>
      <c r="R37">
        <v>14</v>
      </c>
      <c r="S37">
        <v>0</v>
      </c>
      <c r="T37">
        <v>4</v>
      </c>
      <c r="U37">
        <v>0</v>
      </c>
      <c r="V37">
        <v>0</v>
      </c>
      <c r="W37">
        <v>0</v>
      </c>
      <c r="X37">
        <v>0</v>
      </c>
      <c r="Y37">
        <v>0</v>
      </c>
      <c r="Z37">
        <v>36.460873810216327</v>
      </c>
      <c r="AA37">
        <v>0</v>
      </c>
      <c r="AB37">
        <v>5.2998740737288292</v>
      </c>
      <c r="AC37">
        <v>0</v>
      </c>
      <c r="AD37">
        <v>0</v>
      </c>
      <c r="AE37">
        <v>41.760747883945157</v>
      </c>
    </row>
    <row r="38" spans="1:31" x14ac:dyDescent="0.25">
      <c r="A38">
        <v>2256597</v>
      </c>
      <c r="B38">
        <v>1</v>
      </c>
      <c r="C38" t="s">
        <v>80</v>
      </c>
      <c r="D38" t="s">
        <v>92</v>
      </c>
      <c r="E38" t="s">
        <v>145</v>
      </c>
      <c r="F38" t="s">
        <v>267</v>
      </c>
      <c r="G38" t="s">
        <v>171</v>
      </c>
      <c r="H38" t="s">
        <v>148</v>
      </c>
      <c r="I38" t="s">
        <v>136</v>
      </c>
      <c r="J38" t="s">
        <v>137</v>
      </c>
      <c r="K38" t="s">
        <v>172</v>
      </c>
      <c r="L38" t="s">
        <v>268</v>
      </c>
      <c r="M38" t="s">
        <v>269</v>
      </c>
      <c r="N38">
        <v>1.259166666</v>
      </c>
      <c r="O38">
        <v>0</v>
      </c>
      <c r="P38">
        <v>907</v>
      </c>
      <c r="Q38">
        <v>2</v>
      </c>
      <c r="R38">
        <v>307</v>
      </c>
      <c r="S38">
        <v>7</v>
      </c>
      <c r="T38">
        <v>89</v>
      </c>
      <c r="U38">
        <v>0</v>
      </c>
      <c r="V38">
        <v>1</v>
      </c>
      <c r="W38">
        <v>0</v>
      </c>
      <c r="X38">
        <v>275.54972797535578</v>
      </c>
      <c r="Y38">
        <v>0.84601637203048585</v>
      </c>
      <c r="Z38">
        <v>62.633736567379962</v>
      </c>
      <c r="AA38">
        <v>14.609096147394428</v>
      </c>
      <c r="AB38">
        <v>93.930495267752988</v>
      </c>
      <c r="AC38">
        <v>0</v>
      </c>
      <c r="AD38">
        <v>0.36736839916812752</v>
      </c>
      <c r="AE38">
        <v>447.93644072908177</v>
      </c>
    </row>
    <row r="39" spans="1:31" x14ac:dyDescent="0.25">
      <c r="A39">
        <v>2256599</v>
      </c>
      <c r="B39">
        <v>1</v>
      </c>
      <c r="C39" t="s">
        <v>80</v>
      </c>
      <c r="D39" t="s">
        <v>92</v>
      </c>
      <c r="E39" t="s">
        <v>145</v>
      </c>
      <c r="F39" t="s">
        <v>270</v>
      </c>
      <c r="G39" t="s">
        <v>271</v>
      </c>
      <c r="H39" t="s">
        <v>148</v>
      </c>
      <c r="I39" t="s">
        <v>136</v>
      </c>
      <c r="J39" t="s">
        <v>137</v>
      </c>
      <c r="K39" t="s">
        <v>172</v>
      </c>
      <c r="L39" t="s">
        <v>272</v>
      </c>
      <c r="M39" t="s">
        <v>273</v>
      </c>
      <c r="N39">
        <v>2.0547222220000001</v>
      </c>
      <c r="O39">
        <v>0</v>
      </c>
      <c r="P39">
        <v>89</v>
      </c>
      <c r="Q39">
        <v>7</v>
      </c>
      <c r="R39">
        <v>20</v>
      </c>
      <c r="S39">
        <v>4</v>
      </c>
      <c r="T39">
        <v>6</v>
      </c>
      <c r="U39">
        <v>0</v>
      </c>
      <c r="V39">
        <v>0</v>
      </c>
      <c r="W39">
        <v>0</v>
      </c>
      <c r="X39">
        <v>47.490538012007107</v>
      </c>
      <c r="Y39">
        <v>162.4166629495333</v>
      </c>
      <c r="Z39">
        <v>2.6773619045117827</v>
      </c>
      <c r="AA39">
        <v>524.27289303473174</v>
      </c>
      <c r="AB39">
        <v>21.348602372693076</v>
      </c>
      <c r="AC39">
        <v>0</v>
      </c>
      <c r="AD39">
        <v>0</v>
      </c>
      <c r="AE39">
        <v>758.20605827347697</v>
      </c>
    </row>
    <row r="40" spans="1:31" x14ac:dyDescent="0.25">
      <c r="A40">
        <v>2256605</v>
      </c>
      <c r="B40">
        <v>1</v>
      </c>
      <c r="C40" t="s">
        <v>80</v>
      </c>
      <c r="D40" t="s">
        <v>97</v>
      </c>
      <c r="E40" t="s">
        <v>132</v>
      </c>
      <c r="F40" t="s">
        <v>274</v>
      </c>
      <c r="G40" t="s">
        <v>201</v>
      </c>
      <c r="H40" t="s">
        <v>135</v>
      </c>
      <c r="I40" t="s">
        <v>136</v>
      </c>
      <c r="J40" t="s">
        <v>137</v>
      </c>
      <c r="K40" t="s">
        <v>138</v>
      </c>
      <c r="L40" t="s">
        <v>275</v>
      </c>
      <c r="M40" t="s">
        <v>276</v>
      </c>
      <c r="N40">
        <v>1.8902777770000001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0.20157030440859836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0.20157030440859836</v>
      </c>
    </row>
    <row r="41" spans="1:31" x14ac:dyDescent="0.25">
      <c r="A41">
        <v>2256608</v>
      </c>
      <c r="B41">
        <v>1</v>
      </c>
      <c r="C41" t="s">
        <v>81</v>
      </c>
      <c r="D41" t="s">
        <v>120</v>
      </c>
      <c r="E41" t="s">
        <v>151</v>
      </c>
      <c r="F41" t="s">
        <v>277</v>
      </c>
      <c r="G41" t="s">
        <v>278</v>
      </c>
      <c r="H41" t="s">
        <v>135</v>
      </c>
      <c r="I41" t="s">
        <v>136</v>
      </c>
      <c r="J41" t="s">
        <v>137</v>
      </c>
      <c r="K41" t="s">
        <v>138</v>
      </c>
      <c r="L41" t="s">
        <v>279</v>
      </c>
      <c r="M41" t="s">
        <v>280</v>
      </c>
      <c r="N41">
        <v>0.818333333</v>
      </c>
      <c r="O41">
        <v>0</v>
      </c>
      <c r="P41">
        <v>98</v>
      </c>
      <c r="Q41">
        <v>0</v>
      </c>
      <c r="R41">
        <v>0</v>
      </c>
      <c r="S41">
        <v>0</v>
      </c>
      <c r="T41">
        <v>10</v>
      </c>
      <c r="U41">
        <v>0</v>
      </c>
      <c r="V41">
        <v>0</v>
      </c>
      <c r="W41">
        <v>0</v>
      </c>
      <c r="X41">
        <v>9.9061989530594428</v>
      </c>
      <c r="Y41">
        <v>0</v>
      </c>
      <c r="Z41">
        <v>0</v>
      </c>
      <c r="AA41">
        <v>0</v>
      </c>
      <c r="AB41">
        <v>0.22906832231070007</v>
      </c>
      <c r="AC41">
        <v>0</v>
      </c>
      <c r="AD41">
        <v>0</v>
      </c>
      <c r="AE41">
        <v>10.135267275370143</v>
      </c>
    </row>
    <row r="42" spans="1:31" x14ac:dyDescent="0.25">
      <c r="A42">
        <v>2256609</v>
      </c>
      <c r="B42">
        <v>1</v>
      </c>
      <c r="C42" t="s">
        <v>80</v>
      </c>
      <c r="D42" t="s">
        <v>96</v>
      </c>
      <c r="E42" t="s">
        <v>151</v>
      </c>
      <c r="F42" t="s">
        <v>281</v>
      </c>
      <c r="G42" t="s">
        <v>282</v>
      </c>
      <c r="H42" t="s">
        <v>135</v>
      </c>
      <c r="I42" t="s">
        <v>136</v>
      </c>
      <c r="J42" t="s">
        <v>137</v>
      </c>
      <c r="K42" t="s">
        <v>138</v>
      </c>
      <c r="L42" t="s">
        <v>283</v>
      </c>
      <c r="M42" t="s">
        <v>284</v>
      </c>
      <c r="N42">
        <v>1.7863888880000001</v>
      </c>
      <c r="O42">
        <v>0</v>
      </c>
      <c r="P42">
        <v>24</v>
      </c>
      <c r="Q42">
        <v>0</v>
      </c>
      <c r="R42">
        <v>0</v>
      </c>
      <c r="S42">
        <v>0</v>
      </c>
      <c r="T42">
        <v>3</v>
      </c>
      <c r="U42">
        <v>0</v>
      </c>
      <c r="V42">
        <v>0</v>
      </c>
      <c r="W42">
        <v>0</v>
      </c>
      <c r="X42">
        <v>39.84473543027714</v>
      </c>
      <c r="Y42">
        <v>0</v>
      </c>
      <c r="Z42">
        <v>0</v>
      </c>
      <c r="AA42">
        <v>0</v>
      </c>
      <c r="AB42">
        <v>9.2606304385664995</v>
      </c>
      <c r="AC42">
        <v>0</v>
      </c>
      <c r="AD42">
        <v>0</v>
      </c>
      <c r="AE42">
        <v>49.105365868843641</v>
      </c>
    </row>
    <row r="43" spans="1:31" x14ac:dyDescent="0.25">
      <c r="A43">
        <v>2256611</v>
      </c>
      <c r="B43">
        <v>1</v>
      </c>
      <c r="C43" t="s">
        <v>80</v>
      </c>
      <c r="D43" t="s">
        <v>87</v>
      </c>
      <c r="E43" t="s">
        <v>214</v>
      </c>
      <c r="F43" t="s">
        <v>285</v>
      </c>
      <c r="G43" t="s">
        <v>241</v>
      </c>
      <c r="H43" t="s">
        <v>135</v>
      </c>
      <c r="I43" t="s">
        <v>136</v>
      </c>
      <c r="J43" t="s">
        <v>137</v>
      </c>
      <c r="K43" t="s">
        <v>138</v>
      </c>
      <c r="L43" t="s">
        <v>286</v>
      </c>
      <c r="M43" t="s">
        <v>287</v>
      </c>
      <c r="N43">
        <v>4.306944444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1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140.40323031437524</v>
      </c>
      <c r="AE43">
        <v>140.40323031437524</v>
      </c>
    </row>
    <row r="44" spans="1:31" x14ac:dyDescent="0.25">
      <c r="A44">
        <v>2256612</v>
      </c>
      <c r="B44">
        <v>1</v>
      </c>
      <c r="C44" t="s">
        <v>81</v>
      </c>
      <c r="D44" t="s">
        <v>122</v>
      </c>
      <c r="E44" t="s">
        <v>132</v>
      </c>
      <c r="F44" t="s">
        <v>288</v>
      </c>
      <c r="G44" t="s">
        <v>289</v>
      </c>
      <c r="H44" t="s">
        <v>135</v>
      </c>
      <c r="I44" t="s">
        <v>136</v>
      </c>
      <c r="J44" t="s">
        <v>137</v>
      </c>
      <c r="K44" t="s">
        <v>138</v>
      </c>
      <c r="L44" t="s">
        <v>290</v>
      </c>
      <c r="M44" t="s">
        <v>291</v>
      </c>
      <c r="N44">
        <v>0.34888888800000001</v>
      </c>
      <c r="O44">
        <v>0</v>
      </c>
      <c r="P44">
        <v>0</v>
      </c>
      <c r="Q44">
        <v>0</v>
      </c>
      <c r="R44">
        <v>0</v>
      </c>
      <c r="S44">
        <v>0</v>
      </c>
      <c r="T44">
        <v>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1.1905274486948891E-2</v>
      </c>
      <c r="AC44">
        <v>0</v>
      </c>
      <c r="AD44">
        <v>0</v>
      </c>
      <c r="AE44">
        <v>1.1905274486948891E-2</v>
      </c>
    </row>
    <row r="45" spans="1:31" x14ac:dyDescent="0.25">
      <c r="A45">
        <v>2256617</v>
      </c>
      <c r="B45">
        <v>1</v>
      </c>
      <c r="C45" t="s">
        <v>80</v>
      </c>
      <c r="D45" t="s">
        <v>103</v>
      </c>
      <c r="E45" t="s">
        <v>132</v>
      </c>
      <c r="F45" t="s">
        <v>292</v>
      </c>
      <c r="G45" t="s">
        <v>289</v>
      </c>
      <c r="H45" t="s">
        <v>135</v>
      </c>
      <c r="I45" t="s">
        <v>136</v>
      </c>
      <c r="J45" t="s">
        <v>137</v>
      </c>
      <c r="K45" t="s">
        <v>138</v>
      </c>
      <c r="L45" t="s">
        <v>293</v>
      </c>
      <c r="M45" t="s">
        <v>294</v>
      </c>
      <c r="N45">
        <v>0.85416666600000002</v>
      </c>
      <c r="O45">
        <v>0</v>
      </c>
      <c r="P45">
        <v>8</v>
      </c>
      <c r="Q45">
        <v>0</v>
      </c>
      <c r="R45">
        <v>0</v>
      </c>
      <c r="S45">
        <v>0</v>
      </c>
      <c r="T45">
        <v>4</v>
      </c>
      <c r="U45">
        <v>0</v>
      </c>
      <c r="V45">
        <v>0</v>
      </c>
      <c r="W45">
        <v>0</v>
      </c>
      <c r="X45">
        <v>1.3823663238353066</v>
      </c>
      <c r="Y45">
        <v>0</v>
      </c>
      <c r="Z45">
        <v>0</v>
      </c>
      <c r="AA45">
        <v>0</v>
      </c>
      <c r="AB45">
        <v>2.7878492289410035</v>
      </c>
      <c r="AC45">
        <v>0</v>
      </c>
      <c r="AD45">
        <v>0</v>
      </c>
      <c r="AE45">
        <v>4.1702155527763098</v>
      </c>
    </row>
    <row r="46" spans="1:31" x14ac:dyDescent="0.25">
      <c r="A46">
        <v>2256618</v>
      </c>
      <c r="B46">
        <v>1</v>
      </c>
      <c r="C46" t="s">
        <v>80</v>
      </c>
      <c r="D46" t="s">
        <v>83</v>
      </c>
      <c r="E46" t="s">
        <v>151</v>
      </c>
      <c r="F46" t="s">
        <v>295</v>
      </c>
      <c r="G46" t="s">
        <v>176</v>
      </c>
      <c r="H46" t="s">
        <v>135</v>
      </c>
      <c r="I46" t="s">
        <v>136</v>
      </c>
      <c r="J46" t="s">
        <v>137</v>
      </c>
      <c r="K46" t="s">
        <v>138</v>
      </c>
      <c r="L46" t="s">
        <v>296</v>
      </c>
      <c r="M46" t="s">
        <v>297</v>
      </c>
      <c r="N46">
        <v>2.12</v>
      </c>
      <c r="O46">
        <v>0</v>
      </c>
      <c r="P46">
        <v>153</v>
      </c>
      <c r="Q46">
        <v>0</v>
      </c>
      <c r="R46">
        <v>0</v>
      </c>
      <c r="S46">
        <v>0</v>
      </c>
      <c r="T46">
        <v>3</v>
      </c>
      <c r="U46">
        <v>0</v>
      </c>
      <c r="V46">
        <v>0</v>
      </c>
      <c r="W46">
        <v>0</v>
      </c>
      <c r="X46">
        <v>80.620118328855952</v>
      </c>
      <c r="Y46">
        <v>0</v>
      </c>
      <c r="Z46">
        <v>0</v>
      </c>
      <c r="AA46">
        <v>0</v>
      </c>
      <c r="AB46">
        <v>3.8595825940449369</v>
      </c>
      <c r="AC46">
        <v>0</v>
      </c>
      <c r="AD46">
        <v>0</v>
      </c>
      <c r="AE46">
        <v>84.479700922900889</v>
      </c>
    </row>
    <row r="47" spans="1:31" x14ac:dyDescent="0.25">
      <c r="A47">
        <v>2256621</v>
      </c>
      <c r="B47">
        <v>1</v>
      </c>
      <c r="C47" t="s">
        <v>80</v>
      </c>
      <c r="D47" t="s">
        <v>105</v>
      </c>
      <c r="E47" t="s">
        <v>132</v>
      </c>
      <c r="F47" t="s">
        <v>298</v>
      </c>
      <c r="G47" t="s">
        <v>142</v>
      </c>
      <c r="H47" t="s">
        <v>135</v>
      </c>
      <c r="I47" t="s">
        <v>136</v>
      </c>
      <c r="J47" t="s">
        <v>137</v>
      </c>
      <c r="K47" t="s">
        <v>138</v>
      </c>
      <c r="L47" t="s">
        <v>299</v>
      </c>
      <c r="M47" t="s">
        <v>300</v>
      </c>
      <c r="N47">
        <v>0.92749999999999999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8.1802972228594437E-2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8.1802972228594437E-2</v>
      </c>
    </row>
    <row r="48" spans="1:31" x14ac:dyDescent="0.25">
      <c r="A48">
        <v>2256623</v>
      </c>
      <c r="B48">
        <v>1</v>
      </c>
      <c r="C48" t="s">
        <v>80</v>
      </c>
      <c r="D48" t="s">
        <v>107</v>
      </c>
      <c r="E48" t="s">
        <v>132</v>
      </c>
      <c r="F48" t="s">
        <v>301</v>
      </c>
      <c r="G48" t="s">
        <v>134</v>
      </c>
      <c r="H48" t="s">
        <v>135</v>
      </c>
      <c r="I48" t="s">
        <v>136</v>
      </c>
      <c r="J48" t="s">
        <v>137</v>
      </c>
      <c r="K48" t="s">
        <v>138</v>
      </c>
      <c r="L48" t="s">
        <v>302</v>
      </c>
      <c r="M48" t="s">
        <v>303</v>
      </c>
      <c r="N48">
        <v>0.84833333300000002</v>
      </c>
      <c r="O48">
        <v>0</v>
      </c>
      <c r="P48">
        <v>3</v>
      </c>
      <c r="Q48">
        <v>0</v>
      </c>
      <c r="R48">
        <v>0</v>
      </c>
      <c r="S48">
        <v>0</v>
      </c>
      <c r="T48">
        <v>1</v>
      </c>
      <c r="U48">
        <v>0</v>
      </c>
      <c r="V48">
        <v>0</v>
      </c>
      <c r="W48">
        <v>0</v>
      </c>
      <c r="X48">
        <v>0.45233645928522004</v>
      </c>
      <c r="Y48">
        <v>0</v>
      </c>
      <c r="Z48">
        <v>0</v>
      </c>
      <c r="AA48">
        <v>0</v>
      </c>
      <c r="AB48">
        <v>2.7613498308321867</v>
      </c>
      <c r="AC48">
        <v>0</v>
      </c>
      <c r="AD48">
        <v>0</v>
      </c>
      <c r="AE48">
        <v>3.2136862901174066</v>
      </c>
    </row>
    <row r="49" spans="1:31" x14ac:dyDescent="0.25">
      <c r="A49">
        <v>2256624</v>
      </c>
      <c r="B49">
        <v>1</v>
      </c>
      <c r="C49" t="s">
        <v>80</v>
      </c>
      <c r="D49" t="s">
        <v>92</v>
      </c>
      <c r="E49" t="s">
        <v>145</v>
      </c>
      <c r="F49" t="s">
        <v>267</v>
      </c>
      <c r="G49" t="s">
        <v>171</v>
      </c>
      <c r="H49" t="s">
        <v>148</v>
      </c>
      <c r="I49" t="s">
        <v>136</v>
      </c>
      <c r="J49" t="s">
        <v>137</v>
      </c>
      <c r="K49" t="s">
        <v>172</v>
      </c>
      <c r="L49" t="s">
        <v>304</v>
      </c>
      <c r="M49" t="s">
        <v>305</v>
      </c>
      <c r="N49">
        <v>1.1333333329999999</v>
      </c>
      <c r="O49">
        <v>0</v>
      </c>
      <c r="P49">
        <v>907</v>
      </c>
      <c r="Q49">
        <v>2</v>
      </c>
      <c r="R49">
        <v>307</v>
      </c>
      <c r="S49">
        <v>7</v>
      </c>
      <c r="T49">
        <v>89</v>
      </c>
      <c r="U49">
        <v>0</v>
      </c>
      <c r="V49">
        <v>1</v>
      </c>
      <c r="W49">
        <v>0</v>
      </c>
      <c r="X49">
        <v>248.07613438048185</v>
      </c>
      <c r="Y49">
        <v>0.73403104217636672</v>
      </c>
      <c r="Z49">
        <v>59.455823950849954</v>
      </c>
      <c r="AA49">
        <v>12.354020934102603</v>
      </c>
      <c r="AB49">
        <v>79.422106097376286</v>
      </c>
      <c r="AC49">
        <v>0</v>
      </c>
      <c r="AD49">
        <v>0.32221101532620006</v>
      </c>
      <c r="AE49">
        <v>400.36432742031326</v>
      </c>
    </row>
    <row r="50" spans="1:31" x14ac:dyDescent="0.25">
      <c r="A50">
        <v>2256626</v>
      </c>
      <c r="B50">
        <v>1</v>
      </c>
      <c r="C50" t="s">
        <v>80</v>
      </c>
      <c r="D50" t="s">
        <v>100</v>
      </c>
      <c r="E50" t="s">
        <v>151</v>
      </c>
      <c r="F50" t="s">
        <v>306</v>
      </c>
      <c r="G50" t="s">
        <v>153</v>
      </c>
      <c r="H50" t="s">
        <v>135</v>
      </c>
      <c r="I50" t="s">
        <v>136</v>
      </c>
      <c r="J50" t="s">
        <v>137</v>
      </c>
      <c r="K50" t="s">
        <v>138</v>
      </c>
      <c r="L50" t="s">
        <v>307</v>
      </c>
      <c r="M50" t="s">
        <v>308</v>
      </c>
      <c r="N50">
        <v>0.29277777700000002</v>
      </c>
      <c r="O50">
        <v>0</v>
      </c>
      <c r="P50">
        <v>66</v>
      </c>
      <c r="Q50">
        <v>0</v>
      </c>
      <c r="R50">
        <v>3</v>
      </c>
      <c r="S50">
        <v>0</v>
      </c>
      <c r="T50">
        <v>15</v>
      </c>
      <c r="U50">
        <v>0</v>
      </c>
      <c r="V50">
        <v>0</v>
      </c>
      <c r="W50">
        <v>0</v>
      </c>
      <c r="X50">
        <v>7.1068407615409956</v>
      </c>
      <c r="Y50">
        <v>0</v>
      </c>
      <c r="Z50">
        <v>0.31124887725486</v>
      </c>
      <c r="AA50">
        <v>0</v>
      </c>
      <c r="AB50">
        <v>4.3189458581632838</v>
      </c>
      <c r="AC50">
        <v>0</v>
      </c>
      <c r="AD50">
        <v>0</v>
      </c>
      <c r="AE50">
        <v>11.737035496959139</v>
      </c>
    </row>
    <row r="51" spans="1:31" x14ac:dyDescent="0.25">
      <c r="A51">
        <v>2256628</v>
      </c>
      <c r="B51">
        <v>1</v>
      </c>
      <c r="C51" t="s">
        <v>80</v>
      </c>
      <c r="D51" t="s">
        <v>100</v>
      </c>
      <c r="E51" t="s">
        <v>151</v>
      </c>
      <c r="F51" t="s">
        <v>309</v>
      </c>
      <c r="G51" t="s">
        <v>310</v>
      </c>
      <c r="H51" t="s">
        <v>135</v>
      </c>
      <c r="I51" t="s">
        <v>136</v>
      </c>
      <c r="J51" t="s">
        <v>137</v>
      </c>
      <c r="K51" t="s">
        <v>138</v>
      </c>
      <c r="L51" t="s">
        <v>311</v>
      </c>
      <c r="M51" t="s">
        <v>312</v>
      </c>
      <c r="N51">
        <v>2.1305555549999999</v>
      </c>
      <c r="O51">
        <v>0</v>
      </c>
      <c r="P51">
        <v>3</v>
      </c>
      <c r="Q51">
        <v>0</v>
      </c>
      <c r="R51">
        <v>4</v>
      </c>
      <c r="S51">
        <v>0</v>
      </c>
      <c r="T51">
        <v>1</v>
      </c>
      <c r="U51">
        <v>0</v>
      </c>
      <c r="V51">
        <v>0</v>
      </c>
      <c r="W51">
        <v>0</v>
      </c>
      <c r="X51">
        <v>0.48579977137803337</v>
      </c>
      <c r="Y51">
        <v>0</v>
      </c>
      <c r="Z51">
        <v>11.835280744157794</v>
      </c>
      <c r="AA51">
        <v>0</v>
      </c>
      <c r="AB51">
        <v>1.682937895860438</v>
      </c>
      <c r="AC51">
        <v>0</v>
      </c>
      <c r="AD51">
        <v>0</v>
      </c>
      <c r="AE51">
        <v>14.004018411396265</v>
      </c>
    </row>
    <row r="52" spans="1:31" x14ac:dyDescent="0.25">
      <c r="A52">
        <v>2256629</v>
      </c>
      <c r="B52">
        <v>1</v>
      </c>
      <c r="C52" t="s">
        <v>80</v>
      </c>
      <c r="D52" t="s">
        <v>83</v>
      </c>
      <c r="E52" t="s">
        <v>151</v>
      </c>
      <c r="F52" t="s">
        <v>313</v>
      </c>
      <c r="G52" t="s">
        <v>314</v>
      </c>
      <c r="H52" t="s">
        <v>135</v>
      </c>
      <c r="I52" t="s">
        <v>136</v>
      </c>
      <c r="J52" t="s">
        <v>137</v>
      </c>
      <c r="K52" t="s">
        <v>138</v>
      </c>
      <c r="L52" t="s">
        <v>315</v>
      </c>
      <c r="M52" t="s">
        <v>316</v>
      </c>
      <c r="N52">
        <v>2.650833333</v>
      </c>
      <c r="O52">
        <v>0</v>
      </c>
      <c r="P52">
        <v>56</v>
      </c>
      <c r="Q52">
        <v>0</v>
      </c>
      <c r="R52">
        <v>0</v>
      </c>
      <c r="S52">
        <v>0</v>
      </c>
      <c r="T52">
        <v>38</v>
      </c>
      <c r="U52">
        <v>0</v>
      </c>
      <c r="V52">
        <v>0</v>
      </c>
      <c r="W52">
        <v>0</v>
      </c>
      <c r="X52">
        <v>54.43711234873399</v>
      </c>
      <c r="Y52">
        <v>0</v>
      </c>
      <c r="Z52">
        <v>0</v>
      </c>
      <c r="AA52">
        <v>0</v>
      </c>
      <c r="AB52">
        <v>214.078318247411</v>
      </c>
      <c r="AC52">
        <v>0</v>
      </c>
      <c r="AD52">
        <v>0</v>
      </c>
      <c r="AE52">
        <v>268.51543059614499</v>
      </c>
    </row>
    <row r="53" spans="1:31" x14ac:dyDescent="0.25">
      <c r="A53">
        <v>2256643</v>
      </c>
      <c r="B53">
        <v>1</v>
      </c>
      <c r="C53" t="s">
        <v>80</v>
      </c>
      <c r="D53" t="s">
        <v>104</v>
      </c>
      <c r="E53" t="s">
        <v>256</v>
      </c>
      <c r="F53" t="s">
        <v>317</v>
      </c>
      <c r="G53" t="s">
        <v>318</v>
      </c>
      <c r="H53" t="s">
        <v>148</v>
      </c>
      <c r="I53" t="s">
        <v>136</v>
      </c>
      <c r="J53" t="s">
        <v>137</v>
      </c>
      <c r="K53" t="s">
        <v>138</v>
      </c>
      <c r="L53" t="s">
        <v>319</v>
      </c>
      <c r="M53" t="s">
        <v>320</v>
      </c>
      <c r="N53">
        <v>2.5852777769999999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80.972388563011123</v>
      </c>
      <c r="AD53">
        <v>0</v>
      </c>
      <c r="AE53">
        <v>80.972388563011123</v>
      </c>
    </row>
    <row r="54" spans="1:31" x14ac:dyDescent="0.25">
      <c r="A54">
        <v>2256645</v>
      </c>
      <c r="B54">
        <v>1</v>
      </c>
      <c r="C54" t="s">
        <v>80</v>
      </c>
      <c r="D54" t="s">
        <v>106</v>
      </c>
      <c r="E54" t="s">
        <v>132</v>
      </c>
      <c r="F54" t="s">
        <v>321</v>
      </c>
      <c r="G54" t="s">
        <v>142</v>
      </c>
      <c r="H54" t="s">
        <v>135</v>
      </c>
      <c r="I54" t="s">
        <v>136</v>
      </c>
      <c r="J54" t="s">
        <v>137</v>
      </c>
      <c r="K54" t="s">
        <v>138</v>
      </c>
      <c r="L54" t="s">
        <v>322</v>
      </c>
      <c r="M54" t="s">
        <v>323</v>
      </c>
      <c r="N54">
        <v>2.5633333330000001</v>
      </c>
      <c r="O54">
        <v>0</v>
      </c>
      <c r="P54">
        <v>1</v>
      </c>
      <c r="Q54">
        <v>0</v>
      </c>
      <c r="R54">
        <v>0</v>
      </c>
      <c r="S54">
        <v>0</v>
      </c>
      <c r="T54">
        <v>1</v>
      </c>
      <c r="U54">
        <v>0</v>
      </c>
      <c r="V54">
        <v>0</v>
      </c>
      <c r="W54">
        <v>0</v>
      </c>
      <c r="X54">
        <v>0.56372213265226667</v>
      </c>
      <c r="Y54">
        <v>0</v>
      </c>
      <c r="Z54">
        <v>0</v>
      </c>
      <c r="AA54">
        <v>0</v>
      </c>
      <c r="AB54">
        <v>3.9794993763104998</v>
      </c>
      <c r="AC54">
        <v>0</v>
      </c>
      <c r="AD54">
        <v>0</v>
      </c>
      <c r="AE54">
        <v>4.5432215089627661</v>
      </c>
    </row>
    <row r="55" spans="1:31" x14ac:dyDescent="0.25">
      <c r="A55">
        <v>2256646</v>
      </c>
      <c r="B55">
        <v>1</v>
      </c>
      <c r="C55" t="s">
        <v>80</v>
      </c>
      <c r="D55" t="s">
        <v>94</v>
      </c>
      <c r="E55" t="s">
        <v>132</v>
      </c>
      <c r="F55" t="s">
        <v>324</v>
      </c>
      <c r="G55" t="s">
        <v>201</v>
      </c>
      <c r="H55" t="s">
        <v>135</v>
      </c>
      <c r="I55" t="s">
        <v>136</v>
      </c>
      <c r="J55" t="s">
        <v>3</v>
      </c>
      <c r="K55" t="s">
        <v>138</v>
      </c>
      <c r="L55" t="s">
        <v>325</v>
      </c>
      <c r="M55" t="s">
        <v>326</v>
      </c>
      <c r="N55">
        <v>2.429166666</v>
      </c>
      <c r="O55">
        <v>0</v>
      </c>
      <c r="P55">
        <v>0</v>
      </c>
      <c r="Q55">
        <v>0</v>
      </c>
      <c r="R55">
        <v>0</v>
      </c>
      <c r="S55">
        <v>0</v>
      </c>
      <c r="T55">
        <v>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0.88672077064273502</v>
      </c>
      <c r="AC55">
        <v>0</v>
      </c>
      <c r="AD55">
        <v>0</v>
      </c>
      <c r="AE55">
        <v>0.88672077064273502</v>
      </c>
    </row>
    <row r="56" spans="1:31" x14ac:dyDescent="0.25">
      <c r="A56">
        <v>2256650</v>
      </c>
      <c r="B56">
        <v>1</v>
      </c>
      <c r="C56" t="s">
        <v>80</v>
      </c>
      <c r="D56" t="s">
        <v>90</v>
      </c>
      <c r="E56" t="s">
        <v>132</v>
      </c>
      <c r="F56" t="s">
        <v>327</v>
      </c>
      <c r="G56" t="s">
        <v>201</v>
      </c>
      <c r="H56" t="s">
        <v>135</v>
      </c>
      <c r="I56" t="s">
        <v>136</v>
      </c>
      <c r="J56" t="s">
        <v>137</v>
      </c>
      <c r="K56" t="s">
        <v>138</v>
      </c>
      <c r="L56" t="s">
        <v>328</v>
      </c>
      <c r="M56" t="s">
        <v>329</v>
      </c>
      <c r="N56">
        <v>2.2438888879999999</v>
      </c>
      <c r="O56">
        <v>0</v>
      </c>
      <c r="P56">
        <v>0</v>
      </c>
      <c r="Q56">
        <v>0</v>
      </c>
      <c r="R56">
        <v>0</v>
      </c>
      <c r="S56">
        <v>0</v>
      </c>
      <c r="T56">
        <v>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30.471328474788027</v>
      </c>
      <c r="AC56">
        <v>0</v>
      </c>
      <c r="AD56">
        <v>0</v>
      </c>
      <c r="AE56">
        <v>30.471328474788027</v>
      </c>
    </row>
    <row r="57" spans="1:31" x14ac:dyDescent="0.25">
      <c r="A57">
        <v>2256652</v>
      </c>
      <c r="B57">
        <v>1</v>
      </c>
      <c r="C57" t="s">
        <v>80</v>
      </c>
      <c r="D57" t="s">
        <v>95</v>
      </c>
      <c r="E57" t="s">
        <v>132</v>
      </c>
      <c r="F57" t="s">
        <v>330</v>
      </c>
      <c r="G57" t="s">
        <v>289</v>
      </c>
      <c r="H57" t="s">
        <v>135</v>
      </c>
      <c r="I57" t="s">
        <v>136</v>
      </c>
      <c r="J57" t="s">
        <v>137</v>
      </c>
      <c r="K57" t="s">
        <v>138</v>
      </c>
      <c r="L57" t="s">
        <v>331</v>
      </c>
      <c r="M57" t="s">
        <v>332</v>
      </c>
      <c r="N57">
        <v>0.48916666600000003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0.14236987213533334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0.14236987213533334</v>
      </c>
    </row>
    <row r="58" spans="1:31" x14ac:dyDescent="0.25">
      <c r="A58">
        <v>2256654</v>
      </c>
      <c r="B58">
        <v>1</v>
      </c>
      <c r="C58" t="s">
        <v>80</v>
      </c>
      <c r="D58" t="s">
        <v>90</v>
      </c>
      <c r="E58" t="s">
        <v>132</v>
      </c>
      <c r="F58" t="s">
        <v>333</v>
      </c>
      <c r="G58" t="s">
        <v>289</v>
      </c>
      <c r="H58" t="s">
        <v>135</v>
      </c>
      <c r="I58" t="s">
        <v>136</v>
      </c>
      <c r="J58" t="s">
        <v>137</v>
      </c>
      <c r="K58" t="s">
        <v>138</v>
      </c>
      <c r="L58" t="s">
        <v>334</v>
      </c>
      <c r="M58" t="s">
        <v>335</v>
      </c>
      <c r="N58">
        <v>1.3561111109999999</v>
      </c>
      <c r="O58">
        <v>0</v>
      </c>
      <c r="P58">
        <v>11</v>
      </c>
      <c r="Q58">
        <v>0</v>
      </c>
      <c r="R58">
        <v>0</v>
      </c>
      <c r="S58">
        <v>0</v>
      </c>
      <c r="T58">
        <v>1</v>
      </c>
      <c r="U58">
        <v>0</v>
      </c>
      <c r="V58">
        <v>0</v>
      </c>
      <c r="W58">
        <v>0</v>
      </c>
      <c r="X58">
        <v>5.1079279344534951</v>
      </c>
      <c r="Y58">
        <v>0</v>
      </c>
      <c r="Z58">
        <v>0</v>
      </c>
      <c r="AA58">
        <v>0</v>
      </c>
      <c r="AB58">
        <v>0.10769741803105806</v>
      </c>
      <c r="AC58">
        <v>0</v>
      </c>
      <c r="AD58">
        <v>0</v>
      </c>
      <c r="AE58">
        <v>5.2156253524845528</v>
      </c>
    </row>
    <row r="59" spans="1:31" x14ac:dyDescent="0.25">
      <c r="A59">
        <v>2256656</v>
      </c>
      <c r="B59">
        <v>1</v>
      </c>
      <c r="C59" t="s">
        <v>81</v>
      </c>
      <c r="D59" t="s">
        <v>112</v>
      </c>
      <c r="E59" t="s">
        <v>132</v>
      </c>
      <c r="F59" t="s">
        <v>336</v>
      </c>
      <c r="G59" t="s">
        <v>142</v>
      </c>
      <c r="H59" t="s">
        <v>135</v>
      </c>
      <c r="I59" t="s">
        <v>136</v>
      </c>
      <c r="J59" t="s">
        <v>137</v>
      </c>
      <c r="K59" t="s">
        <v>138</v>
      </c>
      <c r="L59" t="s">
        <v>337</v>
      </c>
      <c r="M59" t="s">
        <v>338</v>
      </c>
      <c r="N59">
        <v>1.303055555</v>
      </c>
      <c r="O59">
        <v>0</v>
      </c>
      <c r="P59">
        <v>0</v>
      </c>
      <c r="Q59">
        <v>0</v>
      </c>
      <c r="R59">
        <v>5</v>
      </c>
      <c r="S59">
        <v>0</v>
      </c>
      <c r="T59">
        <v>1</v>
      </c>
      <c r="U59">
        <v>0</v>
      </c>
      <c r="V59">
        <v>0</v>
      </c>
      <c r="W59">
        <v>0</v>
      </c>
      <c r="X59">
        <v>0</v>
      </c>
      <c r="Y59">
        <v>0</v>
      </c>
      <c r="Z59">
        <v>0.30694462741953693</v>
      </c>
      <c r="AA59">
        <v>0</v>
      </c>
      <c r="AB59">
        <v>0</v>
      </c>
      <c r="AC59">
        <v>0</v>
      </c>
      <c r="AD59">
        <v>0</v>
      </c>
      <c r="AE59">
        <v>0.30694462741953693</v>
      </c>
    </row>
    <row r="60" spans="1:31" x14ac:dyDescent="0.25">
      <c r="A60">
        <v>2256666</v>
      </c>
      <c r="B60">
        <v>1</v>
      </c>
      <c r="C60" t="s">
        <v>81</v>
      </c>
      <c r="D60" t="s">
        <v>121</v>
      </c>
      <c r="E60" t="s">
        <v>151</v>
      </c>
      <c r="F60" t="s">
        <v>339</v>
      </c>
      <c r="G60" t="s">
        <v>340</v>
      </c>
      <c r="H60" t="s">
        <v>135</v>
      </c>
      <c r="I60" t="s">
        <v>136</v>
      </c>
      <c r="J60" t="s">
        <v>137</v>
      </c>
      <c r="K60" t="s">
        <v>138</v>
      </c>
      <c r="L60" t="s">
        <v>341</v>
      </c>
      <c r="M60" t="s">
        <v>342</v>
      </c>
      <c r="N60">
        <v>1.4063888879999999</v>
      </c>
      <c r="O60">
        <v>0</v>
      </c>
      <c r="P60">
        <v>32</v>
      </c>
      <c r="Q60">
        <v>0</v>
      </c>
      <c r="R60">
        <v>1</v>
      </c>
      <c r="S60">
        <v>0</v>
      </c>
      <c r="T60">
        <v>1</v>
      </c>
      <c r="U60">
        <v>0</v>
      </c>
      <c r="V60">
        <v>0</v>
      </c>
      <c r="W60">
        <v>0</v>
      </c>
      <c r="X60">
        <v>8.6631622065696803</v>
      </c>
      <c r="Y60">
        <v>0</v>
      </c>
      <c r="Z60">
        <v>8.3868236688140002E-2</v>
      </c>
      <c r="AA60">
        <v>0</v>
      </c>
      <c r="AB60">
        <v>0.49200074092091006</v>
      </c>
      <c r="AC60">
        <v>0</v>
      </c>
      <c r="AD60">
        <v>0</v>
      </c>
      <c r="AE60">
        <v>9.2390311841787298</v>
      </c>
    </row>
    <row r="61" spans="1:31" x14ac:dyDescent="0.25">
      <c r="A61">
        <v>2256679</v>
      </c>
      <c r="B61">
        <v>1</v>
      </c>
      <c r="C61" t="s">
        <v>80</v>
      </c>
      <c r="D61" t="s">
        <v>86</v>
      </c>
      <c r="E61" t="s">
        <v>132</v>
      </c>
      <c r="F61" t="s">
        <v>343</v>
      </c>
      <c r="G61" t="s">
        <v>201</v>
      </c>
      <c r="H61" t="s">
        <v>135</v>
      </c>
      <c r="I61" t="s">
        <v>136</v>
      </c>
      <c r="J61" t="s">
        <v>3</v>
      </c>
      <c r="K61" t="s">
        <v>138</v>
      </c>
      <c r="L61" t="s">
        <v>344</v>
      </c>
      <c r="M61" t="s">
        <v>345</v>
      </c>
      <c r="N61">
        <v>1.27</v>
      </c>
      <c r="O61">
        <v>0</v>
      </c>
      <c r="P61">
        <v>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3.0798383880646405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3.0798383880646405</v>
      </c>
    </row>
    <row r="62" spans="1:31" x14ac:dyDescent="0.25">
      <c r="A62">
        <v>2256987</v>
      </c>
      <c r="B62">
        <v>1</v>
      </c>
      <c r="C62" t="s">
        <v>80</v>
      </c>
      <c r="D62" t="s">
        <v>107</v>
      </c>
      <c r="E62" t="s">
        <v>151</v>
      </c>
      <c r="F62" t="s">
        <v>346</v>
      </c>
      <c r="G62" t="s">
        <v>160</v>
      </c>
      <c r="H62" t="s">
        <v>135</v>
      </c>
      <c r="I62" t="s">
        <v>136</v>
      </c>
      <c r="J62" t="s">
        <v>137</v>
      </c>
      <c r="K62" t="s">
        <v>138</v>
      </c>
      <c r="L62" t="s">
        <v>347</v>
      </c>
      <c r="M62" t="s">
        <v>348</v>
      </c>
      <c r="N62">
        <v>1.910833333</v>
      </c>
      <c r="O62">
        <v>0</v>
      </c>
      <c r="P62">
        <v>59</v>
      </c>
      <c r="Q62">
        <v>0</v>
      </c>
      <c r="R62">
        <v>0</v>
      </c>
      <c r="S62">
        <v>0</v>
      </c>
      <c r="T62">
        <v>7</v>
      </c>
      <c r="U62">
        <v>0</v>
      </c>
      <c r="V62">
        <v>0</v>
      </c>
      <c r="W62">
        <v>0</v>
      </c>
      <c r="X62">
        <v>24.405990830495071</v>
      </c>
      <c r="Y62">
        <v>0</v>
      </c>
      <c r="Z62">
        <v>0</v>
      </c>
      <c r="AA62">
        <v>0</v>
      </c>
      <c r="AB62">
        <v>5.9900460988080999</v>
      </c>
      <c r="AC62">
        <v>0</v>
      </c>
      <c r="AD62">
        <v>0</v>
      </c>
      <c r="AE62">
        <v>30.396036929303172</v>
      </c>
    </row>
    <row r="63" spans="1:31" x14ac:dyDescent="0.25">
      <c r="A63">
        <v>2257256</v>
      </c>
      <c r="B63">
        <v>1</v>
      </c>
      <c r="C63" t="s">
        <v>81</v>
      </c>
      <c r="D63" t="s">
        <v>123</v>
      </c>
      <c r="E63" t="s">
        <v>151</v>
      </c>
      <c r="F63" t="s">
        <v>349</v>
      </c>
      <c r="G63" t="s">
        <v>350</v>
      </c>
      <c r="H63" t="s">
        <v>135</v>
      </c>
      <c r="I63" t="s">
        <v>136</v>
      </c>
      <c r="J63" t="s">
        <v>137</v>
      </c>
      <c r="K63" t="s">
        <v>138</v>
      </c>
      <c r="L63" t="s">
        <v>351</v>
      </c>
      <c r="M63" t="s">
        <v>352</v>
      </c>
      <c r="N63">
        <v>1.079722222</v>
      </c>
      <c r="O63">
        <v>0</v>
      </c>
      <c r="P63">
        <v>57</v>
      </c>
      <c r="Q63">
        <v>0</v>
      </c>
      <c r="R63">
        <v>0</v>
      </c>
      <c r="S63">
        <v>0</v>
      </c>
      <c r="T63">
        <v>3</v>
      </c>
      <c r="U63">
        <v>0</v>
      </c>
      <c r="V63">
        <v>0</v>
      </c>
      <c r="W63">
        <v>0</v>
      </c>
      <c r="X63">
        <v>6.6671330078993414</v>
      </c>
      <c r="Y63">
        <v>0</v>
      </c>
      <c r="Z63">
        <v>0</v>
      </c>
      <c r="AA63">
        <v>0</v>
      </c>
      <c r="AB63">
        <v>0.94745895221810839</v>
      </c>
      <c r="AC63">
        <v>0</v>
      </c>
      <c r="AD63">
        <v>0</v>
      </c>
      <c r="AE63">
        <v>7.6145919601174494</v>
      </c>
    </row>
    <row r="64" spans="1:31" x14ac:dyDescent="0.25">
      <c r="A64">
        <v>2256878</v>
      </c>
      <c r="B64">
        <v>1</v>
      </c>
      <c r="C64" t="s">
        <v>80</v>
      </c>
      <c r="D64" t="s">
        <v>106</v>
      </c>
      <c r="E64" t="s">
        <v>132</v>
      </c>
      <c r="F64" t="s">
        <v>353</v>
      </c>
      <c r="G64" t="s">
        <v>289</v>
      </c>
      <c r="H64" t="s">
        <v>135</v>
      </c>
      <c r="I64" t="s">
        <v>136</v>
      </c>
      <c r="J64" t="s">
        <v>137</v>
      </c>
      <c r="K64" t="s">
        <v>138</v>
      </c>
      <c r="L64" t="s">
        <v>354</v>
      </c>
      <c r="M64" t="s">
        <v>355</v>
      </c>
      <c r="N64">
        <v>0.45138888799999999</v>
      </c>
      <c r="O64">
        <v>0</v>
      </c>
      <c r="P64">
        <v>0</v>
      </c>
      <c r="Q64">
        <v>0</v>
      </c>
      <c r="R64">
        <v>0</v>
      </c>
      <c r="S64">
        <v>0</v>
      </c>
      <c r="T64">
        <v>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</row>
    <row r="65" spans="1:31" x14ac:dyDescent="0.25">
      <c r="A65">
        <v>2257173</v>
      </c>
      <c r="B65">
        <v>1</v>
      </c>
      <c r="C65" t="s">
        <v>81</v>
      </c>
      <c r="D65" t="s">
        <v>128</v>
      </c>
      <c r="E65" t="s">
        <v>151</v>
      </c>
      <c r="F65" t="s">
        <v>356</v>
      </c>
      <c r="G65" t="s">
        <v>153</v>
      </c>
      <c r="H65" t="s">
        <v>135</v>
      </c>
      <c r="I65" t="s">
        <v>136</v>
      </c>
      <c r="J65" t="s">
        <v>137</v>
      </c>
      <c r="K65" t="s">
        <v>138</v>
      </c>
      <c r="L65" t="s">
        <v>357</v>
      </c>
      <c r="M65" t="s">
        <v>358</v>
      </c>
      <c r="N65">
        <v>2.4550000000000001</v>
      </c>
      <c r="O65">
        <v>0</v>
      </c>
      <c r="P65">
        <v>18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9.2315695184712059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9.2315695184712059</v>
      </c>
    </row>
    <row r="66" spans="1:31" x14ac:dyDescent="0.25">
      <c r="A66">
        <v>2256924</v>
      </c>
      <c r="B66">
        <v>1</v>
      </c>
      <c r="C66" t="s">
        <v>80</v>
      </c>
      <c r="D66" t="s">
        <v>96</v>
      </c>
      <c r="E66" t="s">
        <v>151</v>
      </c>
      <c r="F66" t="s">
        <v>359</v>
      </c>
      <c r="G66" t="s">
        <v>160</v>
      </c>
      <c r="H66" t="s">
        <v>135</v>
      </c>
      <c r="I66" t="s">
        <v>136</v>
      </c>
      <c r="J66" t="s">
        <v>137</v>
      </c>
      <c r="K66" t="s">
        <v>138</v>
      </c>
      <c r="L66" t="s">
        <v>360</v>
      </c>
      <c r="M66" t="s">
        <v>361</v>
      </c>
      <c r="N66">
        <v>4.75</v>
      </c>
      <c r="O66">
        <v>0</v>
      </c>
      <c r="P66">
        <v>0</v>
      </c>
      <c r="Q66">
        <v>0</v>
      </c>
      <c r="R66">
        <v>0</v>
      </c>
      <c r="S66">
        <v>0</v>
      </c>
      <c r="T66">
        <v>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10.196182881221912</v>
      </c>
      <c r="AC66">
        <v>0</v>
      </c>
      <c r="AD66">
        <v>0</v>
      </c>
      <c r="AE66">
        <v>10.196182881221912</v>
      </c>
    </row>
    <row r="67" spans="1:31" x14ac:dyDescent="0.25">
      <c r="A67">
        <v>2256884</v>
      </c>
      <c r="B67">
        <v>1</v>
      </c>
      <c r="C67" t="s">
        <v>80</v>
      </c>
      <c r="D67" t="s">
        <v>83</v>
      </c>
      <c r="E67" t="s">
        <v>151</v>
      </c>
      <c r="F67" t="s">
        <v>362</v>
      </c>
      <c r="G67" t="s">
        <v>160</v>
      </c>
      <c r="H67" t="s">
        <v>135</v>
      </c>
      <c r="I67" t="s">
        <v>136</v>
      </c>
      <c r="J67" t="s">
        <v>137</v>
      </c>
      <c r="K67" t="s">
        <v>138</v>
      </c>
      <c r="L67" t="s">
        <v>363</v>
      </c>
      <c r="M67" t="s">
        <v>364</v>
      </c>
      <c r="N67">
        <v>1.643888888</v>
      </c>
      <c r="O67">
        <v>0</v>
      </c>
      <c r="P67">
        <v>232</v>
      </c>
      <c r="Q67">
        <v>0</v>
      </c>
      <c r="R67">
        <v>0</v>
      </c>
      <c r="S67">
        <v>0</v>
      </c>
      <c r="T67">
        <v>11</v>
      </c>
      <c r="U67">
        <v>0</v>
      </c>
      <c r="V67">
        <v>0</v>
      </c>
      <c r="W67">
        <v>0</v>
      </c>
      <c r="X67">
        <v>81.386493414936226</v>
      </c>
      <c r="Y67">
        <v>0</v>
      </c>
      <c r="Z67">
        <v>0</v>
      </c>
      <c r="AA67">
        <v>0</v>
      </c>
      <c r="AB67">
        <v>9.9511254804810179</v>
      </c>
      <c r="AC67">
        <v>0</v>
      </c>
      <c r="AD67">
        <v>0</v>
      </c>
      <c r="AE67">
        <v>91.337618895417251</v>
      </c>
    </row>
    <row r="68" spans="1:31" x14ac:dyDescent="0.25">
      <c r="A68">
        <v>2256861</v>
      </c>
      <c r="B68">
        <v>1</v>
      </c>
      <c r="C68" t="s">
        <v>81</v>
      </c>
      <c r="D68" t="s">
        <v>115</v>
      </c>
      <c r="E68" t="s">
        <v>256</v>
      </c>
      <c r="F68" t="s">
        <v>365</v>
      </c>
      <c r="G68" t="s">
        <v>366</v>
      </c>
      <c r="H68" t="s">
        <v>148</v>
      </c>
      <c r="I68" t="s">
        <v>136</v>
      </c>
      <c r="J68" t="s">
        <v>137</v>
      </c>
      <c r="K68" t="s">
        <v>172</v>
      </c>
      <c r="L68" t="s">
        <v>367</v>
      </c>
      <c r="M68" t="s">
        <v>368</v>
      </c>
      <c r="N68">
        <v>2.3452777770000002</v>
      </c>
      <c r="O68">
        <v>0</v>
      </c>
      <c r="P68">
        <v>140</v>
      </c>
      <c r="Q68">
        <v>0</v>
      </c>
      <c r="R68">
        <v>0</v>
      </c>
      <c r="S68">
        <v>0</v>
      </c>
      <c r="T68">
        <v>10</v>
      </c>
      <c r="U68">
        <v>0</v>
      </c>
      <c r="V68">
        <v>0</v>
      </c>
      <c r="W68">
        <v>0</v>
      </c>
      <c r="X68">
        <v>41.369140651801793</v>
      </c>
      <c r="Y68">
        <v>0</v>
      </c>
      <c r="Z68">
        <v>0</v>
      </c>
      <c r="AA68">
        <v>0</v>
      </c>
      <c r="AB68">
        <v>21.804680585297231</v>
      </c>
      <c r="AC68">
        <v>0</v>
      </c>
      <c r="AD68">
        <v>0</v>
      </c>
      <c r="AE68">
        <v>63.17382123709902</v>
      </c>
    </row>
    <row r="69" spans="1:31" x14ac:dyDescent="0.25">
      <c r="A69">
        <v>2257233</v>
      </c>
      <c r="B69">
        <v>1</v>
      </c>
      <c r="C69" t="s">
        <v>80</v>
      </c>
      <c r="D69" t="s">
        <v>105</v>
      </c>
      <c r="E69" t="s">
        <v>132</v>
      </c>
      <c r="F69" t="s">
        <v>369</v>
      </c>
      <c r="G69" t="s">
        <v>134</v>
      </c>
      <c r="H69" t="s">
        <v>135</v>
      </c>
      <c r="I69" t="s">
        <v>136</v>
      </c>
      <c r="J69" t="s">
        <v>137</v>
      </c>
      <c r="K69" t="s">
        <v>138</v>
      </c>
      <c r="L69" t="s">
        <v>370</v>
      </c>
      <c r="M69" t="s">
        <v>371</v>
      </c>
      <c r="N69">
        <v>2.491666666</v>
      </c>
      <c r="O69">
        <v>0</v>
      </c>
      <c r="P69">
        <v>2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2.0803679512601367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2.0803679512601367</v>
      </c>
    </row>
    <row r="70" spans="1:31" x14ac:dyDescent="0.25">
      <c r="A70">
        <v>2256841</v>
      </c>
      <c r="B70">
        <v>1</v>
      </c>
      <c r="C70" t="s">
        <v>80</v>
      </c>
      <c r="D70" t="s">
        <v>95</v>
      </c>
      <c r="E70" t="s">
        <v>214</v>
      </c>
      <c r="F70" t="s">
        <v>372</v>
      </c>
      <c r="G70" t="s">
        <v>153</v>
      </c>
      <c r="H70" t="s">
        <v>135</v>
      </c>
      <c r="I70" t="s">
        <v>136</v>
      </c>
      <c r="J70" t="s">
        <v>137</v>
      </c>
      <c r="K70" t="s">
        <v>138</v>
      </c>
      <c r="L70" t="s">
        <v>373</v>
      </c>
      <c r="M70" t="s">
        <v>374</v>
      </c>
      <c r="N70">
        <v>0.52500000000000002</v>
      </c>
      <c r="O70">
        <v>0</v>
      </c>
      <c r="P70">
        <v>57</v>
      </c>
      <c r="Q70">
        <v>0</v>
      </c>
      <c r="R70">
        <v>0</v>
      </c>
      <c r="S70">
        <v>0</v>
      </c>
      <c r="T70">
        <v>1</v>
      </c>
      <c r="U70">
        <v>0</v>
      </c>
      <c r="V70">
        <v>0</v>
      </c>
      <c r="W70">
        <v>0</v>
      </c>
      <c r="X70">
        <v>6.6443225537776449</v>
      </c>
      <c r="Y70">
        <v>0</v>
      </c>
      <c r="Z70">
        <v>0</v>
      </c>
      <c r="AA70">
        <v>0</v>
      </c>
      <c r="AB70">
        <v>2.7123402598830001E-2</v>
      </c>
      <c r="AC70">
        <v>0</v>
      </c>
      <c r="AD70">
        <v>0</v>
      </c>
      <c r="AE70">
        <v>6.6714459563764752</v>
      </c>
    </row>
    <row r="71" spans="1:31" x14ac:dyDescent="0.25">
      <c r="A71">
        <v>2257130</v>
      </c>
      <c r="B71">
        <v>1</v>
      </c>
      <c r="C71" t="s">
        <v>81</v>
      </c>
      <c r="D71" t="s">
        <v>117</v>
      </c>
      <c r="E71" t="s">
        <v>151</v>
      </c>
      <c r="F71" t="s">
        <v>375</v>
      </c>
      <c r="G71" t="s">
        <v>153</v>
      </c>
      <c r="H71" t="s">
        <v>135</v>
      </c>
      <c r="I71" t="s">
        <v>136</v>
      </c>
      <c r="J71" t="s">
        <v>137</v>
      </c>
      <c r="K71" t="s">
        <v>138</v>
      </c>
      <c r="L71" t="s">
        <v>376</v>
      </c>
      <c r="M71" t="s">
        <v>377</v>
      </c>
      <c r="N71">
        <v>3.1013888879999998</v>
      </c>
      <c r="O71">
        <v>0</v>
      </c>
      <c r="P71">
        <v>19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4.5978439988058675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4.5978439988058675</v>
      </c>
    </row>
    <row r="72" spans="1:31" x14ac:dyDescent="0.25">
      <c r="A72">
        <v>2257107</v>
      </c>
      <c r="B72">
        <v>1</v>
      </c>
      <c r="C72" t="s">
        <v>80</v>
      </c>
      <c r="D72" t="s">
        <v>99</v>
      </c>
      <c r="E72" t="s">
        <v>145</v>
      </c>
      <c r="F72" t="s">
        <v>378</v>
      </c>
      <c r="G72" t="s">
        <v>314</v>
      </c>
      <c r="H72" t="s">
        <v>148</v>
      </c>
      <c r="I72" t="s">
        <v>136</v>
      </c>
      <c r="J72" t="s">
        <v>137</v>
      </c>
      <c r="K72" t="s">
        <v>138</v>
      </c>
      <c r="L72" t="s">
        <v>379</v>
      </c>
      <c r="M72" t="s">
        <v>380</v>
      </c>
      <c r="N72">
        <v>0.61888888799999997</v>
      </c>
      <c r="O72">
        <v>3</v>
      </c>
      <c r="P72">
        <v>1736</v>
      </c>
      <c r="Q72">
        <v>1</v>
      </c>
      <c r="R72">
        <v>30</v>
      </c>
      <c r="S72">
        <v>7</v>
      </c>
      <c r="T72">
        <v>153</v>
      </c>
      <c r="U72">
        <v>0</v>
      </c>
      <c r="V72">
        <v>3</v>
      </c>
      <c r="W72">
        <v>4.6666098843895361</v>
      </c>
      <c r="X72">
        <v>224.44986419105047</v>
      </c>
      <c r="Y72">
        <v>0.14706057956781113</v>
      </c>
      <c r="Z72">
        <v>3.9450153258322684</v>
      </c>
      <c r="AA72">
        <v>7.7626969219705382</v>
      </c>
      <c r="AB72">
        <v>37.167207814968307</v>
      </c>
      <c r="AC72">
        <v>0</v>
      </c>
      <c r="AD72">
        <v>63.800636012392005</v>
      </c>
      <c r="AE72">
        <v>341.93909073017096</v>
      </c>
    </row>
    <row r="73" spans="1:31" x14ac:dyDescent="0.25">
      <c r="A73">
        <v>2257067</v>
      </c>
      <c r="B73">
        <v>1</v>
      </c>
      <c r="C73" t="s">
        <v>80</v>
      </c>
      <c r="D73" t="s">
        <v>108</v>
      </c>
      <c r="E73" t="s">
        <v>151</v>
      </c>
      <c r="F73" t="s">
        <v>381</v>
      </c>
      <c r="G73" t="s">
        <v>201</v>
      </c>
      <c r="H73" t="s">
        <v>135</v>
      </c>
      <c r="I73" t="s">
        <v>136</v>
      </c>
      <c r="J73" t="s">
        <v>3</v>
      </c>
      <c r="K73" t="s">
        <v>138</v>
      </c>
      <c r="L73" t="s">
        <v>382</v>
      </c>
      <c r="M73" t="s">
        <v>383</v>
      </c>
      <c r="N73">
        <v>6.4305555549999998</v>
      </c>
      <c r="O73">
        <v>0</v>
      </c>
      <c r="P73">
        <v>20</v>
      </c>
      <c r="Q73">
        <v>0</v>
      </c>
      <c r="R73">
        <v>3</v>
      </c>
      <c r="S73">
        <v>0</v>
      </c>
      <c r="T73">
        <v>2</v>
      </c>
      <c r="U73">
        <v>0</v>
      </c>
      <c r="V73">
        <v>0</v>
      </c>
      <c r="W73">
        <v>0</v>
      </c>
      <c r="X73">
        <v>35.317782177196392</v>
      </c>
      <c r="Y73">
        <v>0</v>
      </c>
      <c r="Z73">
        <v>4.8723918591360738</v>
      </c>
      <c r="AA73">
        <v>0</v>
      </c>
      <c r="AB73">
        <v>22.370780351231009</v>
      </c>
      <c r="AC73">
        <v>0</v>
      </c>
      <c r="AD73">
        <v>0</v>
      </c>
      <c r="AE73">
        <v>62.56095438756347</v>
      </c>
    </row>
    <row r="74" spans="1:31" x14ac:dyDescent="0.25">
      <c r="A74">
        <v>2257113</v>
      </c>
      <c r="B74">
        <v>1</v>
      </c>
      <c r="C74" t="s">
        <v>80</v>
      </c>
      <c r="D74" t="s">
        <v>98</v>
      </c>
      <c r="E74" t="s">
        <v>132</v>
      </c>
      <c r="F74" t="s">
        <v>384</v>
      </c>
      <c r="G74" t="s">
        <v>142</v>
      </c>
      <c r="H74" t="s">
        <v>135</v>
      </c>
      <c r="I74" t="s">
        <v>136</v>
      </c>
      <c r="J74" t="s">
        <v>137</v>
      </c>
      <c r="K74" t="s">
        <v>138</v>
      </c>
      <c r="L74" t="s">
        <v>385</v>
      </c>
      <c r="M74" t="s">
        <v>386</v>
      </c>
      <c r="N74">
        <v>1.4527777770000001</v>
      </c>
      <c r="O74">
        <v>0</v>
      </c>
      <c r="P74">
        <v>0</v>
      </c>
      <c r="Q74">
        <v>0</v>
      </c>
      <c r="R74">
        <v>0</v>
      </c>
      <c r="S74">
        <v>0</v>
      </c>
      <c r="T74">
        <v>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0.10648654838780194</v>
      </c>
      <c r="AC74">
        <v>0</v>
      </c>
      <c r="AD74">
        <v>0</v>
      </c>
      <c r="AE74">
        <v>0.10648654838780194</v>
      </c>
    </row>
    <row r="75" spans="1:31" x14ac:dyDescent="0.25">
      <c r="A75">
        <v>2256881</v>
      </c>
      <c r="B75">
        <v>1</v>
      </c>
      <c r="C75" t="s">
        <v>81</v>
      </c>
      <c r="D75" t="s">
        <v>116</v>
      </c>
      <c r="E75" t="s">
        <v>207</v>
      </c>
      <c r="F75" t="s">
        <v>387</v>
      </c>
      <c r="G75" t="s">
        <v>171</v>
      </c>
      <c r="H75" t="s">
        <v>135</v>
      </c>
      <c r="I75" t="s">
        <v>136</v>
      </c>
      <c r="J75" t="s">
        <v>137</v>
      </c>
      <c r="K75" t="s">
        <v>172</v>
      </c>
      <c r="L75" t="s">
        <v>388</v>
      </c>
      <c r="M75" t="s">
        <v>389</v>
      </c>
      <c r="N75">
        <v>7.0483333330000004</v>
      </c>
      <c r="O75">
        <v>0</v>
      </c>
      <c r="P75">
        <v>54</v>
      </c>
      <c r="Q75">
        <v>0</v>
      </c>
      <c r="R75">
        <v>0</v>
      </c>
      <c r="S75">
        <v>0</v>
      </c>
      <c r="T75">
        <v>3</v>
      </c>
      <c r="U75">
        <v>0</v>
      </c>
      <c r="V75">
        <v>0</v>
      </c>
      <c r="W75">
        <v>0</v>
      </c>
      <c r="X75">
        <v>25.928999321190709</v>
      </c>
      <c r="Y75">
        <v>0</v>
      </c>
      <c r="Z75">
        <v>0</v>
      </c>
      <c r="AA75">
        <v>0</v>
      </c>
      <c r="AB75">
        <v>12.580213131231417</v>
      </c>
      <c r="AC75">
        <v>0</v>
      </c>
      <c r="AD75">
        <v>0</v>
      </c>
      <c r="AE75">
        <v>38.509212452422126</v>
      </c>
    </row>
    <row r="76" spans="1:31" x14ac:dyDescent="0.25">
      <c r="A76">
        <v>2256864</v>
      </c>
      <c r="B76">
        <v>1</v>
      </c>
      <c r="C76" t="s">
        <v>80</v>
      </c>
      <c r="D76" t="s">
        <v>82</v>
      </c>
      <c r="E76" t="s">
        <v>151</v>
      </c>
      <c r="F76" t="s">
        <v>390</v>
      </c>
      <c r="G76" t="s">
        <v>171</v>
      </c>
      <c r="H76" t="s">
        <v>135</v>
      </c>
      <c r="I76" t="s">
        <v>136</v>
      </c>
      <c r="J76" t="s">
        <v>137</v>
      </c>
      <c r="K76" t="s">
        <v>172</v>
      </c>
      <c r="L76" t="s">
        <v>391</v>
      </c>
      <c r="M76" t="s">
        <v>392</v>
      </c>
      <c r="N76">
        <v>7.2305555549999996</v>
      </c>
      <c r="O76">
        <v>0</v>
      </c>
      <c r="P76">
        <v>143</v>
      </c>
      <c r="Q76">
        <v>0</v>
      </c>
      <c r="R76">
        <v>0</v>
      </c>
      <c r="S76">
        <v>0</v>
      </c>
      <c r="T76">
        <v>2</v>
      </c>
      <c r="U76">
        <v>0</v>
      </c>
      <c r="V76">
        <v>0</v>
      </c>
      <c r="W76">
        <v>0</v>
      </c>
      <c r="X76">
        <v>414.0018882833254</v>
      </c>
      <c r="Y76">
        <v>0</v>
      </c>
      <c r="Z76">
        <v>0</v>
      </c>
      <c r="AA76">
        <v>0</v>
      </c>
      <c r="AB76">
        <v>0.7277299874983777</v>
      </c>
      <c r="AC76">
        <v>0</v>
      </c>
      <c r="AD76">
        <v>0</v>
      </c>
      <c r="AE76">
        <v>414.72961827082378</v>
      </c>
    </row>
    <row r="77" spans="1:31" x14ac:dyDescent="0.25">
      <c r="A77">
        <v>2257030</v>
      </c>
      <c r="B77">
        <v>1</v>
      </c>
      <c r="C77" t="s">
        <v>81</v>
      </c>
      <c r="D77" t="s">
        <v>128</v>
      </c>
      <c r="E77" t="s">
        <v>151</v>
      </c>
      <c r="F77" t="s">
        <v>393</v>
      </c>
      <c r="G77" t="s">
        <v>153</v>
      </c>
      <c r="H77" t="s">
        <v>135</v>
      </c>
      <c r="I77" t="s">
        <v>136</v>
      </c>
      <c r="J77" t="s">
        <v>137</v>
      </c>
      <c r="K77" t="s">
        <v>138</v>
      </c>
      <c r="L77" t="s">
        <v>394</v>
      </c>
      <c r="M77" t="s">
        <v>395</v>
      </c>
      <c r="N77">
        <v>2.5519444440000001</v>
      </c>
      <c r="O77">
        <v>0</v>
      </c>
      <c r="P77">
        <v>5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2.5442435517747195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2.5442435517747195</v>
      </c>
    </row>
    <row r="78" spans="1:31" x14ac:dyDescent="0.25">
      <c r="A78">
        <v>2257044</v>
      </c>
      <c r="B78">
        <v>1</v>
      </c>
      <c r="C78" t="s">
        <v>81</v>
      </c>
      <c r="D78" t="s">
        <v>127</v>
      </c>
      <c r="E78" t="s">
        <v>214</v>
      </c>
      <c r="F78" t="s">
        <v>396</v>
      </c>
      <c r="G78" t="s">
        <v>241</v>
      </c>
      <c r="H78" t="s">
        <v>135</v>
      </c>
      <c r="I78" t="s">
        <v>136</v>
      </c>
      <c r="J78" t="s">
        <v>137</v>
      </c>
      <c r="K78" t="s">
        <v>138</v>
      </c>
      <c r="L78" t="s">
        <v>397</v>
      </c>
      <c r="M78" t="s">
        <v>398</v>
      </c>
      <c r="N78">
        <v>1.413611111</v>
      </c>
      <c r="O78">
        <v>0</v>
      </c>
      <c r="P78">
        <v>37</v>
      </c>
      <c r="Q78">
        <v>0</v>
      </c>
      <c r="R78">
        <v>0</v>
      </c>
      <c r="S78">
        <v>0</v>
      </c>
      <c r="T78">
        <v>5</v>
      </c>
      <c r="U78">
        <v>0</v>
      </c>
      <c r="V78">
        <v>0</v>
      </c>
      <c r="W78">
        <v>0</v>
      </c>
      <c r="X78">
        <v>9.6351244757170171</v>
      </c>
      <c r="Y78">
        <v>0</v>
      </c>
      <c r="Z78">
        <v>0</v>
      </c>
      <c r="AA78">
        <v>0</v>
      </c>
      <c r="AB78">
        <v>2.0979740637933437</v>
      </c>
      <c r="AC78">
        <v>0</v>
      </c>
      <c r="AD78">
        <v>0</v>
      </c>
      <c r="AE78">
        <v>11.733098539510362</v>
      </c>
    </row>
    <row r="79" spans="1:31" x14ac:dyDescent="0.25">
      <c r="A79">
        <v>2256901</v>
      </c>
      <c r="B79">
        <v>1</v>
      </c>
      <c r="C79" t="s">
        <v>81</v>
      </c>
      <c r="D79" t="s">
        <v>127</v>
      </c>
      <c r="E79" t="s">
        <v>132</v>
      </c>
      <c r="F79" t="s">
        <v>399</v>
      </c>
      <c r="G79" t="s">
        <v>142</v>
      </c>
      <c r="H79" t="s">
        <v>135</v>
      </c>
      <c r="I79" t="s">
        <v>136</v>
      </c>
      <c r="J79" t="s">
        <v>137</v>
      </c>
      <c r="K79" t="s">
        <v>138</v>
      </c>
      <c r="L79" t="s">
        <v>400</v>
      </c>
      <c r="M79" t="s">
        <v>401</v>
      </c>
      <c r="N79">
        <v>1.2224999999999999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0.11701982701052166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0.11701982701052166</v>
      </c>
    </row>
    <row r="80" spans="1:31" x14ac:dyDescent="0.25">
      <c r="A80">
        <v>2257010</v>
      </c>
      <c r="B80">
        <v>1</v>
      </c>
      <c r="C80" t="s">
        <v>80</v>
      </c>
      <c r="D80" t="s">
        <v>95</v>
      </c>
      <c r="E80" t="s">
        <v>214</v>
      </c>
      <c r="F80" t="s">
        <v>402</v>
      </c>
      <c r="G80" t="s">
        <v>153</v>
      </c>
      <c r="H80" t="s">
        <v>135</v>
      </c>
      <c r="I80" t="s">
        <v>136</v>
      </c>
      <c r="J80" t="s">
        <v>137</v>
      </c>
      <c r="K80" t="s">
        <v>138</v>
      </c>
      <c r="L80" t="s">
        <v>403</v>
      </c>
      <c r="M80" t="s">
        <v>404</v>
      </c>
      <c r="N80">
        <v>0.78277777699999995</v>
      </c>
      <c r="O80">
        <v>0</v>
      </c>
      <c r="P80">
        <v>110</v>
      </c>
      <c r="Q80">
        <v>0</v>
      </c>
      <c r="R80">
        <v>0</v>
      </c>
      <c r="S80">
        <v>0</v>
      </c>
      <c r="T80">
        <v>3</v>
      </c>
      <c r="U80">
        <v>0</v>
      </c>
      <c r="V80">
        <v>0</v>
      </c>
      <c r="W80">
        <v>0</v>
      </c>
      <c r="X80">
        <v>18.74092712362603</v>
      </c>
      <c r="Y80">
        <v>0</v>
      </c>
      <c r="Z80">
        <v>0</v>
      </c>
      <c r="AA80">
        <v>0</v>
      </c>
      <c r="AB80">
        <v>3.2999699718405</v>
      </c>
      <c r="AC80">
        <v>0</v>
      </c>
      <c r="AD80">
        <v>0</v>
      </c>
      <c r="AE80">
        <v>22.04089709546653</v>
      </c>
    </row>
    <row r="81" spans="1:31" x14ac:dyDescent="0.25">
      <c r="A81">
        <v>2257033</v>
      </c>
      <c r="B81">
        <v>1</v>
      </c>
      <c r="C81" t="s">
        <v>80</v>
      </c>
      <c r="D81" t="s">
        <v>82</v>
      </c>
      <c r="E81" t="s">
        <v>132</v>
      </c>
      <c r="F81" t="s">
        <v>405</v>
      </c>
      <c r="G81" t="s">
        <v>142</v>
      </c>
      <c r="H81" t="s">
        <v>135</v>
      </c>
      <c r="I81" t="s">
        <v>136</v>
      </c>
      <c r="J81" t="s">
        <v>137</v>
      </c>
      <c r="K81" t="s">
        <v>138</v>
      </c>
      <c r="L81" t="s">
        <v>406</v>
      </c>
      <c r="M81" t="s">
        <v>407</v>
      </c>
      <c r="N81">
        <v>2.0508333329999999</v>
      </c>
      <c r="O81">
        <v>0</v>
      </c>
      <c r="P81">
        <v>8</v>
      </c>
      <c r="Q81">
        <v>0</v>
      </c>
      <c r="R81">
        <v>0</v>
      </c>
      <c r="S81">
        <v>0</v>
      </c>
      <c r="T81">
        <v>1</v>
      </c>
      <c r="U81">
        <v>0</v>
      </c>
      <c r="V81">
        <v>0</v>
      </c>
      <c r="W81">
        <v>0</v>
      </c>
      <c r="X81">
        <v>4.3621542318909343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4.3621542318909343</v>
      </c>
    </row>
    <row r="82" spans="1:31" x14ac:dyDescent="0.25">
      <c r="A82">
        <v>2257156</v>
      </c>
      <c r="B82">
        <v>1</v>
      </c>
      <c r="C82" t="s">
        <v>80</v>
      </c>
      <c r="D82" t="s">
        <v>96</v>
      </c>
      <c r="E82" t="s">
        <v>132</v>
      </c>
      <c r="F82" t="s">
        <v>408</v>
      </c>
      <c r="G82" t="s">
        <v>142</v>
      </c>
      <c r="H82" t="s">
        <v>135</v>
      </c>
      <c r="I82" t="s">
        <v>136</v>
      </c>
      <c r="J82" t="s">
        <v>137</v>
      </c>
      <c r="K82" t="s">
        <v>138</v>
      </c>
      <c r="L82" t="s">
        <v>409</v>
      </c>
      <c r="M82" t="s">
        <v>410</v>
      </c>
      <c r="N82">
        <v>2.4933333329999998</v>
      </c>
      <c r="O82">
        <v>0</v>
      </c>
      <c r="P82">
        <v>1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1.61815229968E-2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1.61815229968E-2</v>
      </c>
    </row>
    <row r="83" spans="1:31" x14ac:dyDescent="0.25">
      <c r="A83">
        <v>2256970</v>
      </c>
      <c r="B83">
        <v>1</v>
      </c>
      <c r="C83" t="s">
        <v>80</v>
      </c>
      <c r="D83" t="s">
        <v>96</v>
      </c>
      <c r="E83" t="s">
        <v>132</v>
      </c>
      <c r="F83" t="s">
        <v>411</v>
      </c>
      <c r="G83" t="s">
        <v>142</v>
      </c>
      <c r="H83" t="s">
        <v>135</v>
      </c>
      <c r="I83" t="s">
        <v>136</v>
      </c>
      <c r="J83" t="s">
        <v>137</v>
      </c>
      <c r="K83" t="s">
        <v>138</v>
      </c>
      <c r="L83" t="s">
        <v>412</v>
      </c>
      <c r="M83" t="s">
        <v>413</v>
      </c>
      <c r="N83">
        <v>5.9625000000000004</v>
      </c>
      <c r="O83">
        <v>0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7.4078226912293204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7.4078226912293204</v>
      </c>
    </row>
    <row r="84" spans="1:31" x14ac:dyDescent="0.25">
      <c r="A84">
        <v>2256824</v>
      </c>
      <c r="B84">
        <v>1</v>
      </c>
      <c r="C84" t="s">
        <v>80</v>
      </c>
      <c r="D84" t="s">
        <v>82</v>
      </c>
      <c r="E84" t="s">
        <v>151</v>
      </c>
      <c r="F84" t="s">
        <v>414</v>
      </c>
      <c r="G84" t="s">
        <v>153</v>
      </c>
      <c r="H84" t="s">
        <v>135</v>
      </c>
      <c r="I84" t="s">
        <v>136</v>
      </c>
      <c r="J84" t="s">
        <v>137</v>
      </c>
      <c r="K84" t="s">
        <v>138</v>
      </c>
      <c r="L84" t="s">
        <v>415</v>
      </c>
      <c r="M84" t="s">
        <v>416</v>
      </c>
      <c r="N84">
        <v>0.99388888799999997</v>
      </c>
      <c r="O84">
        <v>0</v>
      </c>
      <c r="P84">
        <v>63</v>
      </c>
      <c r="Q84">
        <v>0</v>
      </c>
      <c r="R84">
        <v>0</v>
      </c>
      <c r="S84">
        <v>0</v>
      </c>
      <c r="T84">
        <v>4</v>
      </c>
      <c r="U84">
        <v>0</v>
      </c>
      <c r="V84">
        <v>0</v>
      </c>
      <c r="W84">
        <v>0</v>
      </c>
      <c r="X84">
        <v>30.783769285740277</v>
      </c>
      <c r="Y84">
        <v>0</v>
      </c>
      <c r="Z84">
        <v>0</v>
      </c>
      <c r="AA84">
        <v>0</v>
      </c>
      <c r="AB84">
        <v>1.5247582719868797</v>
      </c>
      <c r="AC84">
        <v>0</v>
      </c>
      <c r="AD84">
        <v>0</v>
      </c>
      <c r="AE84">
        <v>32.30852755772716</v>
      </c>
    </row>
    <row r="85" spans="1:31" x14ac:dyDescent="0.25">
      <c r="A85">
        <v>2256910</v>
      </c>
      <c r="B85">
        <v>1</v>
      </c>
      <c r="C85" t="s">
        <v>81</v>
      </c>
      <c r="D85" t="s">
        <v>113</v>
      </c>
      <c r="E85" t="s">
        <v>163</v>
      </c>
      <c r="F85" t="s">
        <v>417</v>
      </c>
      <c r="G85" t="s">
        <v>418</v>
      </c>
      <c r="H85" t="s">
        <v>148</v>
      </c>
      <c r="I85" t="s">
        <v>136</v>
      </c>
      <c r="J85" t="s">
        <v>137</v>
      </c>
      <c r="K85" t="s">
        <v>138</v>
      </c>
      <c r="L85" t="s">
        <v>419</v>
      </c>
      <c r="M85" t="s">
        <v>420</v>
      </c>
      <c r="N85">
        <v>3.8038888879999999</v>
      </c>
      <c r="O85">
        <v>0</v>
      </c>
      <c r="P85">
        <v>340</v>
      </c>
      <c r="Q85">
        <v>21</v>
      </c>
      <c r="R85">
        <v>3</v>
      </c>
      <c r="S85">
        <v>11</v>
      </c>
      <c r="T85">
        <v>11</v>
      </c>
      <c r="U85">
        <v>2</v>
      </c>
      <c r="V85">
        <v>0</v>
      </c>
      <c r="W85">
        <v>0</v>
      </c>
      <c r="X85">
        <v>199.33795508142191</v>
      </c>
      <c r="Y85">
        <v>147.92613022977253</v>
      </c>
      <c r="Z85">
        <v>2.6421476704905751</v>
      </c>
      <c r="AA85">
        <v>351.63321865062255</v>
      </c>
      <c r="AB85">
        <v>37.581404058528399</v>
      </c>
      <c r="AC85">
        <v>221.81866042408305</v>
      </c>
      <c r="AD85">
        <v>0</v>
      </c>
      <c r="AE85">
        <v>960.93951611491912</v>
      </c>
    </row>
    <row r="86" spans="1:31" x14ac:dyDescent="0.25">
      <c r="A86">
        <v>2256890</v>
      </c>
      <c r="B86">
        <v>1</v>
      </c>
      <c r="C86" t="s">
        <v>81</v>
      </c>
      <c r="D86" t="s">
        <v>121</v>
      </c>
      <c r="E86" t="s">
        <v>207</v>
      </c>
      <c r="F86" t="s">
        <v>421</v>
      </c>
      <c r="G86" t="s">
        <v>171</v>
      </c>
      <c r="H86" t="s">
        <v>135</v>
      </c>
      <c r="I86" t="s">
        <v>136</v>
      </c>
      <c r="J86" t="s">
        <v>137</v>
      </c>
      <c r="K86" t="s">
        <v>172</v>
      </c>
      <c r="L86" t="s">
        <v>422</v>
      </c>
      <c r="M86" t="s">
        <v>423</v>
      </c>
      <c r="N86">
        <v>7.5366666660000003</v>
      </c>
      <c r="O86">
        <v>0</v>
      </c>
      <c r="P86">
        <v>149</v>
      </c>
      <c r="Q86">
        <v>0</v>
      </c>
      <c r="R86">
        <v>3</v>
      </c>
      <c r="S86">
        <v>0</v>
      </c>
      <c r="T86">
        <v>3</v>
      </c>
      <c r="U86">
        <v>0</v>
      </c>
      <c r="V86">
        <v>0</v>
      </c>
      <c r="W86">
        <v>0</v>
      </c>
      <c r="X86">
        <v>110.42000609942512</v>
      </c>
      <c r="Y86">
        <v>0</v>
      </c>
      <c r="Z86">
        <v>2.6868618194391933</v>
      </c>
      <c r="AA86">
        <v>0</v>
      </c>
      <c r="AB86">
        <v>0.37109119706592003</v>
      </c>
      <c r="AC86">
        <v>0</v>
      </c>
      <c r="AD86">
        <v>0</v>
      </c>
      <c r="AE86">
        <v>113.47795911593023</v>
      </c>
    </row>
    <row r="87" spans="1:31" x14ac:dyDescent="0.25">
      <c r="A87">
        <v>2257245</v>
      </c>
      <c r="B87">
        <v>1</v>
      </c>
      <c r="C87" t="s">
        <v>81</v>
      </c>
      <c r="D87" t="s">
        <v>113</v>
      </c>
      <c r="E87" t="s">
        <v>214</v>
      </c>
      <c r="F87" t="s">
        <v>424</v>
      </c>
      <c r="G87" t="s">
        <v>425</v>
      </c>
      <c r="H87" t="s">
        <v>135</v>
      </c>
      <c r="I87" t="s">
        <v>136</v>
      </c>
      <c r="J87" t="s">
        <v>137</v>
      </c>
      <c r="K87" t="s">
        <v>138</v>
      </c>
      <c r="L87" t="s">
        <v>426</v>
      </c>
      <c r="M87" t="s">
        <v>427</v>
      </c>
      <c r="N87">
        <v>0.87472222200000005</v>
      </c>
      <c r="O87">
        <v>0</v>
      </c>
      <c r="P87">
        <v>36</v>
      </c>
      <c r="Q87">
        <v>0</v>
      </c>
      <c r="R87">
        <v>0</v>
      </c>
      <c r="S87">
        <v>0</v>
      </c>
      <c r="T87">
        <v>4</v>
      </c>
      <c r="U87">
        <v>0</v>
      </c>
      <c r="V87">
        <v>0</v>
      </c>
      <c r="W87">
        <v>0</v>
      </c>
      <c r="X87">
        <v>8.4881003810875022</v>
      </c>
      <c r="Y87">
        <v>0</v>
      </c>
      <c r="Z87">
        <v>0</v>
      </c>
      <c r="AA87">
        <v>0</v>
      </c>
      <c r="AB87">
        <v>0.55834783123804266</v>
      </c>
      <c r="AC87">
        <v>0</v>
      </c>
      <c r="AD87">
        <v>0</v>
      </c>
      <c r="AE87">
        <v>9.0464482123255454</v>
      </c>
    </row>
    <row r="88" spans="1:31" x14ac:dyDescent="0.25">
      <c r="A88">
        <v>2256847</v>
      </c>
      <c r="B88">
        <v>1</v>
      </c>
      <c r="C88" t="s">
        <v>80</v>
      </c>
      <c r="D88" t="s">
        <v>105</v>
      </c>
      <c r="E88" t="s">
        <v>132</v>
      </c>
      <c r="F88" t="s">
        <v>428</v>
      </c>
      <c r="G88" t="s">
        <v>142</v>
      </c>
      <c r="H88" t="s">
        <v>135</v>
      </c>
      <c r="I88" t="s">
        <v>136</v>
      </c>
      <c r="J88" t="s">
        <v>137</v>
      </c>
      <c r="K88" t="s">
        <v>138</v>
      </c>
      <c r="L88" t="s">
        <v>429</v>
      </c>
      <c r="M88" t="s">
        <v>430</v>
      </c>
      <c r="N88">
        <v>0.64972222199999996</v>
      </c>
      <c r="O88">
        <v>0</v>
      </c>
      <c r="P88">
        <v>9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1.5489199779513168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1.5489199779513168</v>
      </c>
    </row>
    <row r="89" spans="1:31" x14ac:dyDescent="0.25">
      <c r="A89">
        <v>2257013</v>
      </c>
      <c r="B89">
        <v>1</v>
      </c>
      <c r="C89" t="s">
        <v>80</v>
      </c>
      <c r="D89" t="s">
        <v>90</v>
      </c>
      <c r="E89" t="s">
        <v>151</v>
      </c>
      <c r="F89" t="s">
        <v>431</v>
      </c>
      <c r="G89" t="s">
        <v>153</v>
      </c>
      <c r="H89" t="s">
        <v>135</v>
      </c>
      <c r="I89" t="s">
        <v>136</v>
      </c>
      <c r="J89" t="s">
        <v>137</v>
      </c>
      <c r="K89" t="s">
        <v>138</v>
      </c>
      <c r="L89" t="s">
        <v>432</v>
      </c>
      <c r="M89" t="s">
        <v>433</v>
      </c>
      <c r="N89">
        <v>2.6997222220000001</v>
      </c>
      <c r="O89">
        <v>0</v>
      </c>
      <c r="P89">
        <v>43</v>
      </c>
      <c r="Q89">
        <v>0</v>
      </c>
      <c r="R89">
        <v>0</v>
      </c>
      <c r="S89">
        <v>0</v>
      </c>
      <c r="T89">
        <v>8</v>
      </c>
      <c r="U89">
        <v>0</v>
      </c>
      <c r="V89">
        <v>0</v>
      </c>
      <c r="W89">
        <v>0</v>
      </c>
      <c r="X89">
        <v>34.236786856969147</v>
      </c>
      <c r="Y89">
        <v>0</v>
      </c>
      <c r="Z89">
        <v>0</v>
      </c>
      <c r="AA89">
        <v>0</v>
      </c>
      <c r="AB89">
        <v>7.809827806392347</v>
      </c>
      <c r="AC89">
        <v>0</v>
      </c>
      <c r="AD89">
        <v>0</v>
      </c>
      <c r="AE89">
        <v>42.046614663361495</v>
      </c>
    </row>
    <row r="90" spans="1:31" x14ac:dyDescent="0.25">
      <c r="A90">
        <v>2257059</v>
      </c>
      <c r="B90">
        <v>1</v>
      </c>
      <c r="C90" t="s">
        <v>81</v>
      </c>
      <c r="D90" t="s">
        <v>123</v>
      </c>
      <c r="E90" t="s">
        <v>132</v>
      </c>
      <c r="F90" t="s">
        <v>434</v>
      </c>
      <c r="G90" t="s">
        <v>142</v>
      </c>
      <c r="H90" t="s">
        <v>135</v>
      </c>
      <c r="I90" t="s">
        <v>136</v>
      </c>
      <c r="J90" t="s">
        <v>137</v>
      </c>
      <c r="K90" t="s">
        <v>138</v>
      </c>
      <c r="L90" t="s">
        <v>435</v>
      </c>
      <c r="M90" t="s">
        <v>436</v>
      </c>
      <c r="N90">
        <v>3.2855555550000002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0.23139166056835836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0.23139166056835836</v>
      </c>
    </row>
    <row r="91" spans="1:31" x14ac:dyDescent="0.25">
      <c r="A91">
        <v>2256913</v>
      </c>
      <c r="B91">
        <v>1</v>
      </c>
      <c r="C91" t="s">
        <v>81</v>
      </c>
      <c r="D91" t="s">
        <v>116</v>
      </c>
      <c r="E91" t="s">
        <v>256</v>
      </c>
      <c r="F91" t="s">
        <v>437</v>
      </c>
      <c r="G91" t="s">
        <v>314</v>
      </c>
      <c r="H91" t="s">
        <v>148</v>
      </c>
      <c r="I91" t="s">
        <v>136</v>
      </c>
      <c r="J91" t="s">
        <v>137</v>
      </c>
      <c r="K91" t="s">
        <v>138</v>
      </c>
      <c r="L91" t="s">
        <v>438</v>
      </c>
      <c r="M91" t="s">
        <v>439</v>
      </c>
      <c r="N91">
        <v>1.2905555550000001</v>
      </c>
      <c r="O91">
        <v>0</v>
      </c>
      <c r="P91">
        <v>111</v>
      </c>
      <c r="Q91">
        <v>0</v>
      </c>
      <c r="R91">
        <v>8</v>
      </c>
      <c r="S91">
        <v>0</v>
      </c>
      <c r="T91">
        <v>11</v>
      </c>
      <c r="U91">
        <v>0</v>
      </c>
      <c r="V91">
        <v>0</v>
      </c>
      <c r="W91">
        <v>0</v>
      </c>
      <c r="X91">
        <v>25.775737115064025</v>
      </c>
      <c r="Y91">
        <v>0</v>
      </c>
      <c r="Z91">
        <v>1.9668193225968937</v>
      </c>
      <c r="AA91">
        <v>0</v>
      </c>
      <c r="AB91">
        <v>7.0336372703708419</v>
      </c>
      <c r="AC91">
        <v>0</v>
      </c>
      <c r="AD91">
        <v>0</v>
      </c>
      <c r="AE91">
        <v>34.776193708031762</v>
      </c>
    </row>
    <row r="92" spans="1:31" x14ac:dyDescent="0.25">
      <c r="A92">
        <v>2256867</v>
      </c>
      <c r="B92">
        <v>1</v>
      </c>
      <c r="C92" t="s">
        <v>80</v>
      </c>
      <c r="D92" t="s">
        <v>95</v>
      </c>
      <c r="E92" t="s">
        <v>256</v>
      </c>
      <c r="F92" t="s">
        <v>440</v>
      </c>
      <c r="G92" t="s">
        <v>171</v>
      </c>
      <c r="H92" t="s">
        <v>148</v>
      </c>
      <c r="I92" t="s">
        <v>136</v>
      </c>
      <c r="J92" t="s">
        <v>137</v>
      </c>
      <c r="K92" t="s">
        <v>172</v>
      </c>
      <c r="L92" t="s">
        <v>441</v>
      </c>
      <c r="M92" t="s">
        <v>442</v>
      </c>
      <c r="N92">
        <v>6.1788888880000004</v>
      </c>
      <c r="O92">
        <v>0</v>
      </c>
      <c r="P92">
        <v>0</v>
      </c>
      <c r="Q92">
        <v>0</v>
      </c>
      <c r="R92">
        <v>0</v>
      </c>
      <c r="S92">
        <v>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8.0338988563050009</v>
      </c>
      <c r="AB92">
        <v>0</v>
      </c>
      <c r="AC92">
        <v>0</v>
      </c>
      <c r="AD92">
        <v>0</v>
      </c>
      <c r="AE92">
        <v>8.0338988563050009</v>
      </c>
    </row>
    <row r="93" spans="1:31" x14ac:dyDescent="0.25">
      <c r="A93">
        <v>2256887</v>
      </c>
      <c r="B93">
        <v>1</v>
      </c>
      <c r="C93" t="s">
        <v>80</v>
      </c>
      <c r="D93" t="s">
        <v>106</v>
      </c>
      <c r="E93" t="s">
        <v>132</v>
      </c>
      <c r="F93" t="s">
        <v>443</v>
      </c>
      <c r="G93" t="s">
        <v>142</v>
      </c>
      <c r="H93" t="s">
        <v>135</v>
      </c>
      <c r="I93" t="s">
        <v>136</v>
      </c>
      <c r="J93" t="s">
        <v>137</v>
      </c>
      <c r="K93" t="s">
        <v>138</v>
      </c>
      <c r="L93" t="s">
        <v>444</v>
      </c>
      <c r="M93" t="s">
        <v>445</v>
      </c>
      <c r="N93">
        <v>1.406111111</v>
      </c>
      <c r="O93">
        <v>0</v>
      </c>
      <c r="P93">
        <v>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0.33605751984214838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0.33605751984214838</v>
      </c>
    </row>
    <row r="94" spans="1:31" x14ac:dyDescent="0.25">
      <c r="A94">
        <v>2257056</v>
      </c>
      <c r="B94">
        <v>1</v>
      </c>
      <c r="C94" t="s">
        <v>81</v>
      </c>
      <c r="D94" t="s">
        <v>121</v>
      </c>
      <c r="E94" t="s">
        <v>132</v>
      </c>
      <c r="F94" t="s">
        <v>446</v>
      </c>
      <c r="G94" t="s">
        <v>201</v>
      </c>
      <c r="H94" t="s">
        <v>135</v>
      </c>
      <c r="I94" t="s">
        <v>136</v>
      </c>
      <c r="J94" t="s">
        <v>137</v>
      </c>
      <c r="K94" t="s">
        <v>138</v>
      </c>
      <c r="L94" t="s">
        <v>447</v>
      </c>
      <c r="M94" t="s">
        <v>448</v>
      </c>
      <c r="N94">
        <v>3.4722222220000001</v>
      </c>
      <c r="O94">
        <v>0</v>
      </c>
      <c r="P94">
        <v>0</v>
      </c>
      <c r="Q94">
        <v>0</v>
      </c>
      <c r="R94">
        <v>0</v>
      </c>
      <c r="S94">
        <v>0</v>
      </c>
      <c r="T94">
        <v>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4.398115544445</v>
      </c>
      <c r="AC94">
        <v>0</v>
      </c>
      <c r="AD94">
        <v>0</v>
      </c>
      <c r="AE94">
        <v>4.398115544445</v>
      </c>
    </row>
    <row r="95" spans="1:31" x14ac:dyDescent="0.25">
      <c r="A95">
        <v>2256993</v>
      </c>
      <c r="B95">
        <v>1</v>
      </c>
      <c r="C95" t="s">
        <v>80</v>
      </c>
      <c r="D95" t="s">
        <v>83</v>
      </c>
      <c r="E95" t="s">
        <v>132</v>
      </c>
      <c r="F95" t="s">
        <v>449</v>
      </c>
      <c r="G95" t="s">
        <v>134</v>
      </c>
      <c r="H95" t="s">
        <v>135</v>
      </c>
      <c r="I95" t="s">
        <v>136</v>
      </c>
      <c r="J95" t="s">
        <v>137</v>
      </c>
      <c r="K95" t="s">
        <v>138</v>
      </c>
      <c r="L95" t="s">
        <v>450</v>
      </c>
      <c r="M95" t="s">
        <v>451</v>
      </c>
      <c r="N95">
        <v>5.6427777770000001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</row>
    <row r="96" spans="1:31" x14ac:dyDescent="0.25">
      <c r="A96">
        <v>2256850</v>
      </c>
      <c r="B96">
        <v>1</v>
      </c>
      <c r="C96" t="s">
        <v>80</v>
      </c>
      <c r="D96" t="s">
        <v>92</v>
      </c>
      <c r="E96" t="s">
        <v>151</v>
      </c>
      <c r="F96" t="s">
        <v>452</v>
      </c>
      <c r="G96" t="s">
        <v>278</v>
      </c>
      <c r="H96" t="s">
        <v>135</v>
      </c>
      <c r="I96" t="s">
        <v>136</v>
      </c>
      <c r="J96" t="s">
        <v>137</v>
      </c>
      <c r="K96" t="s">
        <v>138</v>
      </c>
      <c r="L96" t="s">
        <v>453</v>
      </c>
      <c r="M96" t="s">
        <v>454</v>
      </c>
      <c r="N96">
        <v>3.0119444440000001</v>
      </c>
      <c r="O96">
        <v>0</v>
      </c>
      <c r="P96">
        <v>16</v>
      </c>
      <c r="Q96">
        <v>0</v>
      </c>
      <c r="R96">
        <v>5</v>
      </c>
      <c r="S96">
        <v>0</v>
      </c>
      <c r="T96">
        <v>0</v>
      </c>
      <c r="U96">
        <v>0</v>
      </c>
      <c r="V96">
        <v>0</v>
      </c>
      <c r="W96">
        <v>0</v>
      </c>
      <c r="X96">
        <v>10.607131886170968</v>
      </c>
      <c r="Y96">
        <v>0</v>
      </c>
      <c r="Z96">
        <v>3.2889119373579168</v>
      </c>
      <c r="AA96">
        <v>0</v>
      </c>
      <c r="AB96">
        <v>0</v>
      </c>
      <c r="AC96">
        <v>0</v>
      </c>
      <c r="AD96">
        <v>0</v>
      </c>
      <c r="AE96">
        <v>13.896043823528885</v>
      </c>
    </row>
    <row r="97" spans="1:31" x14ac:dyDescent="0.25">
      <c r="A97">
        <v>2257093</v>
      </c>
      <c r="B97">
        <v>1</v>
      </c>
      <c r="C97" t="s">
        <v>80</v>
      </c>
      <c r="D97" t="s">
        <v>103</v>
      </c>
      <c r="E97" t="s">
        <v>132</v>
      </c>
      <c r="F97" t="s">
        <v>455</v>
      </c>
      <c r="G97" t="s">
        <v>142</v>
      </c>
      <c r="H97" t="s">
        <v>135</v>
      </c>
      <c r="I97" t="s">
        <v>136</v>
      </c>
      <c r="J97" t="s">
        <v>137</v>
      </c>
      <c r="K97" t="s">
        <v>138</v>
      </c>
      <c r="L97" t="s">
        <v>456</v>
      </c>
      <c r="M97" t="s">
        <v>457</v>
      </c>
      <c r="N97">
        <v>3.003055555</v>
      </c>
      <c r="O97">
        <v>0</v>
      </c>
      <c r="P97">
        <v>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0.75410481793150841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0.75410481793150841</v>
      </c>
    </row>
    <row r="98" spans="1:31" x14ac:dyDescent="0.25">
      <c r="A98">
        <v>2257242</v>
      </c>
      <c r="B98">
        <v>1</v>
      </c>
      <c r="C98" t="s">
        <v>80</v>
      </c>
      <c r="D98" t="s">
        <v>107</v>
      </c>
      <c r="E98" t="s">
        <v>132</v>
      </c>
      <c r="F98" t="s">
        <v>458</v>
      </c>
      <c r="G98" t="s">
        <v>289</v>
      </c>
      <c r="H98" t="s">
        <v>135</v>
      </c>
      <c r="I98" t="s">
        <v>136</v>
      </c>
      <c r="J98" t="s">
        <v>137</v>
      </c>
      <c r="K98" t="s">
        <v>138</v>
      </c>
      <c r="L98" t="s">
        <v>459</v>
      </c>
      <c r="M98" t="s">
        <v>460</v>
      </c>
      <c r="N98">
        <v>1.900833333</v>
      </c>
      <c r="O98">
        <v>0</v>
      </c>
      <c r="P98">
        <v>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0.52900639572982244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0.52900639572982244</v>
      </c>
    </row>
    <row r="99" spans="1:31" x14ac:dyDescent="0.25">
      <c r="A99">
        <v>2257108</v>
      </c>
      <c r="B99">
        <v>1</v>
      </c>
      <c r="C99" t="s">
        <v>81</v>
      </c>
      <c r="D99" t="s">
        <v>127</v>
      </c>
      <c r="E99" t="s">
        <v>207</v>
      </c>
      <c r="F99" t="s">
        <v>461</v>
      </c>
      <c r="G99" t="s">
        <v>231</v>
      </c>
      <c r="H99" t="s">
        <v>135</v>
      </c>
      <c r="I99" t="s">
        <v>136</v>
      </c>
      <c r="J99" t="s">
        <v>137</v>
      </c>
      <c r="K99" t="s">
        <v>138</v>
      </c>
      <c r="L99" t="s">
        <v>462</v>
      </c>
      <c r="M99" t="s">
        <v>463</v>
      </c>
      <c r="N99">
        <v>1.6741666660000001</v>
      </c>
      <c r="O99">
        <v>0</v>
      </c>
      <c r="P99">
        <v>0</v>
      </c>
      <c r="Q99">
        <v>0</v>
      </c>
      <c r="R99">
        <v>5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3.0272756621496821</v>
      </c>
      <c r="AA99">
        <v>0</v>
      </c>
      <c r="AB99">
        <v>0</v>
      </c>
      <c r="AC99">
        <v>0</v>
      </c>
      <c r="AD99">
        <v>0</v>
      </c>
      <c r="AE99">
        <v>3.0272756621496821</v>
      </c>
    </row>
    <row r="100" spans="1:31" x14ac:dyDescent="0.25">
      <c r="A100">
        <v>2256962</v>
      </c>
      <c r="B100">
        <v>1</v>
      </c>
      <c r="C100" t="s">
        <v>80</v>
      </c>
      <c r="D100" t="s">
        <v>106</v>
      </c>
      <c r="E100" t="s">
        <v>145</v>
      </c>
      <c r="F100" t="s">
        <v>464</v>
      </c>
      <c r="G100" t="s">
        <v>465</v>
      </c>
      <c r="H100" t="s">
        <v>148</v>
      </c>
      <c r="I100" t="s">
        <v>136</v>
      </c>
      <c r="J100" t="s">
        <v>137</v>
      </c>
      <c r="K100" t="s">
        <v>138</v>
      </c>
      <c r="L100" t="s">
        <v>466</v>
      </c>
      <c r="M100" t="s">
        <v>467</v>
      </c>
      <c r="N100">
        <v>3.3622222220000002</v>
      </c>
      <c r="O100">
        <v>0</v>
      </c>
      <c r="P100">
        <v>4</v>
      </c>
      <c r="Q100">
        <v>32</v>
      </c>
      <c r="R100">
        <v>271</v>
      </c>
      <c r="S100">
        <v>8</v>
      </c>
      <c r="T100">
        <v>61</v>
      </c>
      <c r="U100">
        <v>0</v>
      </c>
      <c r="V100">
        <v>0</v>
      </c>
      <c r="W100">
        <v>0</v>
      </c>
      <c r="X100">
        <v>4.3915497679866213</v>
      </c>
      <c r="Y100">
        <v>58.997549367224437</v>
      </c>
      <c r="Z100">
        <v>437.13617427887442</v>
      </c>
      <c r="AA100">
        <v>18.330896886348906</v>
      </c>
      <c r="AB100">
        <v>163.81572684687606</v>
      </c>
      <c r="AC100">
        <v>0</v>
      </c>
      <c r="AD100">
        <v>0</v>
      </c>
      <c r="AE100">
        <v>682.67189714731035</v>
      </c>
    </row>
    <row r="101" spans="1:31" x14ac:dyDescent="0.25">
      <c r="A101">
        <v>2256976</v>
      </c>
      <c r="B101">
        <v>1</v>
      </c>
      <c r="C101" t="s">
        <v>81</v>
      </c>
      <c r="D101" t="s">
        <v>126</v>
      </c>
      <c r="E101" t="s">
        <v>163</v>
      </c>
      <c r="F101" t="s">
        <v>468</v>
      </c>
      <c r="G101" t="s">
        <v>171</v>
      </c>
      <c r="H101" t="s">
        <v>148</v>
      </c>
      <c r="I101" t="s">
        <v>136</v>
      </c>
      <c r="J101" t="s">
        <v>137</v>
      </c>
      <c r="K101" t="s">
        <v>172</v>
      </c>
      <c r="L101" t="s">
        <v>469</v>
      </c>
      <c r="M101" t="s">
        <v>470</v>
      </c>
      <c r="N101">
        <v>2.2280555550000001</v>
      </c>
      <c r="O101">
        <v>0</v>
      </c>
      <c r="P101">
        <v>891</v>
      </c>
      <c r="Q101">
        <v>44</v>
      </c>
      <c r="R101">
        <v>126</v>
      </c>
      <c r="S101">
        <v>14</v>
      </c>
      <c r="T101">
        <v>58</v>
      </c>
      <c r="U101">
        <v>1</v>
      </c>
      <c r="V101">
        <v>0</v>
      </c>
      <c r="W101">
        <v>0</v>
      </c>
      <c r="X101">
        <v>175.43806008066647</v>
      </c>
      <c r="Y101">
        <v>197.09278540458922</v>
      </c>
      <c r="Z101">
        <v>34.412025839266306</v>
      </c>
      <c r="AA101">
        <v>110.29219557877794</v>
      </c>
      <c r="AB101">
        <v>42.247104752998247</v>
      </c>
      <c r="AC101">
        <v>3.6635865761313697</v>
      </c>
      <c r="AD101">
        <v>0</v>
      </c>
      <c r="AE101">
        <v>563.14575823242956</v>
      </c>
    </row>
    <row r="102" spans="1:31" x14ac:dyDescent="0.25">
      <c r="A102">
        <v>2257145</v>
      </c>
      <c r="B102">
        <v>1</v>
      </c>
      <c r="C102" t="s">
        <v>80</v>
      </c>
      <c r="D102" t="s">
        <v>91</v>
      </c>
      <c r="E102" t="s">
        <v>132</v>
      </c>
      <c r="F102" t="s">
        <v>471</v>
      </c>
      <c r="G102" t="s">
        <v>289</v>
      </c>
      <c r="H102" t="s">
        <v>135</v>
      </c>
      <c r="I102" t="s">
        <v>136</v>
      </c>
      <c r="J102" t="s">
        <v>137</v>
      </c>
      <c r="K102" t="s">
        <v>138</v>
      </c>
      <c r="L102" t="s">
        <v>472</v>
      </c>
      <c r="M102" t="s">
        <v>473</v>
      </c>
      <c r="N102">
        <v>0.80333333299999998</v>
      </c>
      <c r="O102">
        <v>0</v>
      </c>
      <c r="P102">
        <v>5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1.5785768745096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1.5785768745096</v>
      </c>
    </row>
    <row r="103" spans="1:31" x14ac:dyDescent="0.25">
      <c r="A103">
        <v>2256833</v>
      </c>
      <c r="B103">
        <v>1</v>
      </c>
      <c r="C103" t="s">
        <v>80</v>
      </c>
      <c r="D103" t="s">
        <v>84</v>
      </c>
      <c r="E103" t="s">
        <v>256</v>
      </c>
      <c r="F103" t="s">
        <v>474</v>
      </c>
      <c r="G103" t="s">
        <v>264</v>
      </c>
      <c r="H103" t="s">
        <v>148</v>
      </c>
      <c r="I103" t="s">
        <v>136</v>
      </c>
      <c r="J103" t="s">
        <v>3</v>
      </c>
      <c r="K103" t="s">
        <v>138</v>
      </c>
      <c r="L103" t="s">
        <v>475</v>
      </c>
      <c r="M103" t="s">
        <v>476</v>
      </c>
      <c r="N103">
        <v>9.8880555549999993</v>
      </c>
      <c r="O103">
        <v>0</v>
      </c>
      <c r="P103">
        <v>383</v>
      </c>
      <c r="Q103">
        <v>0</v>
      </c>
      <c r="R103">
        <v>0</v>
      </c>
      <c r="S103">
        <v>0</v>
      </c>
      <c r="T103">
        <v>18</v>
      </c>
      <c r="U103">
        <v>0</v>
      </c>
      <c r="V103">
        <v>0</v>
      </c>
      <c r="W103">
        <v>0</v>
      </c>
      <c r="X103">
        <v>1040.7007073793852</v>
      </c>
      <c r="Y103">
        <v>0</v>
      </c>
      <c r="Z103">
        <v>0</v>
      </c>
      <c r="AA103">
        <v>0</v>
      </c>
      <c r="AB103">
        <v>128.83228632059635</v>
      </c>
      <c r="AC103">
        <v>0</v>
      </c>
      <c r="AD103">
        <v>0</v>
      </c>
      <c r="AE103">
        <v>1169.5329936999815</v>
      </c>
    </row>
    <row r="104" spans="1:31" x14ac:dyDescent="0.25">
      <c r="A104">
        <v>2256959</v>
      </c>
      <c r="B104">
        <v>1</v>
      </c>
      <c r="C104" t="s">
        <v>80</v>
      </c>
      <c r="D104" t="s">
        <v>83</v>
      </c>
      <c r="E104" t="s">
        <v>477</v>
      </c>
      <c r="F104" t="s">
        <v>478</v>
      </c>
      <c r="G104" t="s">
        <v>147</v>
      </c>
      <c r="H104" t="s">
        <v>479</v>
      </c>
      <c r="I104" t="s">
        <v>136</v>
      </c>
      <c r="J104" t="s">
        <v>137</v>
      </c>
      <c r="K104" t="s">
        <v>138</v>
      </c>
      <c r="L104" t="s">
        <v>480</v>
      </c>
      <c r="M104" t="s">
        <v>481</v>
      </c>
      <c r="N104">
        <v>1.3630555550000001</v>
      </c>
      <c r="O104">
        <v>0</v>
      </c>
      <c r="P104">
        <v>0</v>
      </c>
      <c r="Q104">
        <v>0</v>
      </c>
      <c r="R104">
        <v>0</v>
      </c>
      <c r="S104">
        <v>1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7.4139868914556537</v>
      </c>
      <c r="AB104">
        <v>0</v>
      </c>
      <c r="AC104">
        <v>0</v>
      </c>
      <c r="AD104">
        <v>0</v>
      </c>
      <c r="AE104">
        <v>7.4139868914556537</v>
      </c>
    </row>
    <row r="105" spans="1:31" x14ac:dyDescent="0.25">
      <c r="A105">
        <v>2256939</v>
      </c>
      <c r="B105">
        <v>1</v>
      </c>
      <c r="C105" t="s">
        <v>81</v>
      </c>
      <c r="D105" t="s">
        <v>127</v>
      </c>
      <c r="E105" t="s">
        <v>145</v>
      </c>
      <c r="F105" t="s">
        <v>482</v>
      </c>
      <c r="G105" t="s">
        <v>147</v>
      </c>
      <c r="H105" t="s">
        <v>148</v>
      </c>
      <c r="I105" t="s">
        <v>136</v>
      </c>
      <c r="J105" t="s">
        <v>137</v>
      </c>
      <c r="K105" t="s">
        <v>138</v>
      </c>
      <c r="L105" t="s">
        <v>483</v>
      </c>
      <c r="M105" t="s">
        <v>484</v>
      </c>
      <c r="N105">
        <v>0.73694444400000003</v>
      </c>
      <c r="O105">
        <v>0</v>
      </c>
      <c r="P105">
        <v>703</v>
      </c>
      <c r="Q105">
        <v>9</v>
      </c>
      <c r="R105">
        <v>14</v>
      </c>
      <c r="S105">
        <v>24</v>
      </c>
      <c r="T105">
        <v>123</v>
      </c>
      <c r="U105">
        <v>0</v>
      </c>
      <c r="V105">
        <v>0</v>
      </c>
      <c r="W105">
        <v>0</v>
      </c>
      <c r="X105">
        <v>130.75647548567036</v>
      </c>
      <c r="Y105">
        <v>5.0936616400308958</v>
      </c>
      <c r="Z105">
        <v>7.3413307788401703</v>
      </c>
      <c r="AA105">
        <v>153.58659138196734</v>
      </c>
      <c r="AB105">
        <v>155.12168712402558</v>
      </c>
      <c r="AC105">
        <v>0</v>
      </c>
      <c r="AD105">
        <v>0</v>
      </c>
      <c r="AE105">
        <v>451.89974641053436</v>
      </c>
    </row>
    <row r="106" spans="1:31" x14ac:dyDescent="0.25">
      <c r="A106">
        <v>2257045</v>
      </c>
      <c r="B106">
        <v>1</v>
      </c>
      <c r="C106" t="s">
        <v>80</v>
      </c>
      <c r="D106" t="s">
        <v>108</v>
      </c>
      <c r="E106" t="s">
        <v>132</v>
      </c>
      <c r="F106" t="s">
        <v>485</v>
      </c>
      <c r="G106" t="s">
        <v>197</v>
      </c>
      <c r="H106" t="s">
        <v>135</v>
      </c>
      <c r="I106" t="s">
        <v>136</v>
      </c>
      <c r="J106" t="s">
        <v>137</v>
      </c>
      <c r="K106" t="s">
        <v>138</v>
      </c>
      <c r="L106" t="s">
        <v>486</v>
      </c>
      <c r="M106" t="s">
        <v>487</v>
      </c>
      <c r="N106">
        <v>3.2850000000000001</v>
      </c>
      <c r="O106">
        <v>0</v>
      </c>
      <c r="P106">
        <v>1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0.55073466868991838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0.55073466868991838</v>
      </c>
    </row>
    <row r="107" spans="1:31" x14ac:dyDescent="0.25">
      <c r="A107">
        <v>2256896</v>
      </c>
      <c r="B107">
        <v>1</v>
      </c>
      <c r="C107" t="s">
        <v>80</v>
      </c>
      <c r="D107" t="s">
        <v>103</v>
      </c>
      <c r="E107" t="s">
        <v>163</v>
      </c>
      <c r="F107" t="s">
        <v>488</v>
      </c>
      <c r="G107" t="s">
        <v>147</v>
      </c>
      <c r="H107" t="s">
        <v>148</v>
      </c>
      <c r="I107" t="s">
        <v>136</v>
      </c>
      <c r="J107" t="s">
        <v>137</v>
      </c>
      <c r="K107" t="s">
        <v>138</v>
      </c>
      <c r="L107" t="s">
        <v>489</v>
      </c>
      <c r="M107" t="s">
        <v>490</v>
      </c>
      <c r="N107">
        <v>0.80416666599999997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563.78652683870212</v>
      </c>
      <c r="AD107">
        <v>0</v>
      </c>
      <c r="AE107">
        <v>563.78652683870212</v>
      </c>
    </row>
    <row r="108" spans="1:31" x14ac:dyDescent="0.25">
      <c r="A108">
        <v>2257228</v>
      </c>
      <c r="B108">
        <v>1</v>
      </c>
      <c r="C108" t="s">
        <v>80</v>
      </c>
      <c r="D108" t="s">
        <v>102</v>
      </c>
      <c r="E108" t="s">
        <v>151</v>
      </c>
      <c r="F108" t="s">
        <v>491</v>
      </c>
      <c r="G108" t="s">
        <v>153</v>
      </c>
      <c r="H108" t="s">
        <v>135</v>
      </c>
      <c r="I108" t="s">
        <v>136</v>
      </c>
      <c r="J108" t="s">
        <v>137</v>
      </c>
      <c r="K108" t="s">
        <v>138</v>
      </c>
      <c r="L108" t="s">
        <v>492</v>
      </c>
      <c r="M108" t="s">
        <v>493</v>
      </c>
      <c r="N108">
        <v>0.63694444400000005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4.1553918424045828E-2</v>
      </c>
      <c r="AC108">
        <v>0</v>
      </c>
      <c r="AD108">
        <v>0</v>
      </c>
      <c r="AE108">
        <v>4.1553918424045828E-2</v>
      </c>
    </row>
    <row r="109" spans="1:31" x14ac:dyDescent="0.25">
      <c r="A109">
        <v>2256919</v>
      </c>
      <c r="B109">
        <v>1</v>
      </c>
      <c r="C109" t="s">
        <v>81</v>
      </c>
      <c r="D109" t="s">
        <v>127</v>
      </c>
      <c r="E109" t="s">
        <v>132</v>
      </c>
      <c r="F109" t="s">
        <v>494</v>
      </c>
      <c r="G109" t="s">
        <v>184</v>
      </c>
      <c r="H109" t="s">
        <v>135</v>
      </c>
      <c r="I109" t="s">
        <v>136</v>
      </c>
      <c r="J109" t="s">
        <v>137</v>
      </c>
      <c r="K109" t="s">
        <v>138</v>
      </c>
      <c r="L109" t="s">
        <v>495</v>
      </c>
      <c r="M109" t="s">
        <v>496</v>
      </c>
      <c r="N109">
        <v>2.4255555549999999</v>
      </c>
      <c r="O109">
        <v>0</v>
      </c>
      <c r="P109">
        <v>5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1.9248570607945026</v>
      </c>
      <c r="Y109">
        <v>0</v>
      </c>
      <c r="Z109">
        <v>0</v>
      </c>
      <c r="AA109">
        <v>0</v>
      </c>
      <c r="AB109">
        <v>6.9770406082733327</v>
      </c>
      <c r="AC109">
        <v>0</v>
      </c>
      <c r="AD109">
        <v>0</v>
      </c>
      <c r="AE109">
        <v>8.9018976690678357</v>
      </c>
    </row>
    <row r="110" spans="1:31" x14ac:dyDescent="0.25">
      <c r="A110">
        <v>2257128</v>
      </c>
      <c r="B110">
        <v>1</v>
      </c>
      <c r="C110" t="s">
        <v>80</v>
      </c>
      <c r="D110" t="s">
        <v>101</v>
      </c>
      <c r="E110" t="s">
        <v>151</v>
      </c>
      <c r="F110" t="s">
        <v>497</v>
      </c>
      <c r="G110" t="s">
        <v>201</v>
      </c>
      <c r="H110" t="s">
        <v>135</v>
      </c>
      <c r="I110" t="s">
        <v>136</v>
      </c>
      <c r="J110" t="s">
        <v>3</v>
      </c>
      <c r="K110" t="s">
        <v>138</v>
      </c>
      <c r="L110" t="s">
        <v>498</v>
      </c>
      <c r="M110" t="s">
        <v>499</v>
      </c>
      <c r="N110">
        <v>1.6161111109999999</v>
      </c>
      <c r="O110">
        <v>0</v>
      </c>
      <c r="P110">
        <v>8</v>
      </c>
      <c r="Q110">
        <v>0</v>
      </c>
      <c r="R110">
        <v>2</v>
      </c>
      <c r="S110">
        <v>0</v>
      </c>
      <c r="T110">
        <v>3</v>
      </c>
      <c r="U110">
        <v>0</v>
      </c>
      <c r="V110">
        <v>0</v>
      </c>
      <c r="W110">
        <v>0</v>
      </c>
      <c r="X110">
        <v>0.44835467369278997</v>
      </c>
      <c r="Y110">
        <v>0</v>
      </c>
      <c r="Z110">
        <v>0.13270049833363556</v>
      </c>
      <c r="AA110">
        <v>0</v>
      </c>
      <c r="AB110">
        <v>0.65066455411789326</v>
      </c>
      <c r="AC110">
        <v>0</v>
      </c>
      <c r="AD110">
        <v>0</v>
      </c>
      <c r="AE110">
        <v>1.2317197261443189</v>
      </c>
    </row>
    <row r="111" spans="1:31" x14ac:dyDescent="0.25">
      <c r="A111">
        <v>2256879</v>
      </c>
      <c r="B111">
        <v>1</v>
      </c>
      <c r="C111" t="s">
        <v>80</v>
      </c>
      <c r="D111" t="s">
        <v>93</v>
      </c>
      <c r="E111" t="s">
        <v>256</v>
      </c>
      <c r="F111" t="s">
        <v>500</v>
      </c>
      <c r="G111" t="s">
        <v>171</v>
      </c>
      <c r="H111" t="s">
        <v>148</v>
      </c>
      <c r="I111" t="s">
        <v>136</v>
      </c>
      <c r="J111" t="s">
        <v>137</v>
      </c>
      <c r="K111" t="s">
        <v>172</v>
      </c>
      <c r="L111" t="s">
        <v>501</v>
      </c>
      <c r="M111" t="s">
        <v>502</v>
      </c>
      <c r="N111">
        <v>8.1402777769999997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60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175.57966894177667</v>
      </c>
      <c r="AC111">
        <v>0</v>
      </c>
      <c r="AD111">
        <v>0</v>
      </c>
      <c r="AE111">
        <v>175.57966894177667</v>
      </c>
    </row>
    <row r="112" spans="1:31" x14ac:dyDescent="0.25">
      <c r="A112">
        <v>2257211</v>
      </c>
      <c r="B112">
        <v>1</v>
      </c>
      <c r="C112" t="s">
        <v>81</v>
      </c>
      <c r="D112" t="s">
        <v>128</v>
      </c>
      <c r="E112" t="s">
        <v>256</v>
      </c>
      <c r="F112" t="s">
        <v>503</v>
      </c>
      <c r="G112" t="s">
        <v>418</v>
      </c>
      <c r="H112" t="s">
        <v>148</v>
      </c>
      <c r="I112" t="s">
        <v>136</v>
      </c>
      <c r="J112" t="s">
        <v>137</v>
      </c>
      <c r="K112" t="s">
        <v>138</v>
      </c>
      <c r="L112" t="s">
        <v>504</v>
      </c>
      <c r="M112" t="s">
        <v>505</v>
      </c>
      <c r="N112">
        <v>1.480555555</v>
      </c>
      <c r="O112">
        <v>0</v>
      </c>
      <c r="P112">
        <v>47</v>
      </c>
      <c r="Q112">
        <v>1</v>
      </c>
      <c r="R112">
        <v>24</v>
      </c>
      <c r="S112">
        <v>2</v>
      </c>
      <c r="T112">
        <v>11</v>
      </c>
      <c r="U112">
        <v>0</v>
      </c>
      <c r="V112">
        <v>0</v>
      </c>
      <c r="W112">
        <v>0</v>
      </c>
      <c r="X112">
        <v>28.455577276833349</v>
      </c>
      <c r="Y112">
        <v>4.4555547732472228E-3</v>
      </c>
      <c r="Z112">
        <v>12.558838616322397</v>
      </c>
      <c r="AA112">
        <v>5.8014728405918889</v>
      </c>
      <c r="AB112">
        <v>16.188871180298481</v>
      </c>
      <c r="AC112">
        <v>0</v>
      </c>
      <c r="AD112">
        <v>0</v>
      </c>
      <c r="AE112">
        <v>63.009215468819363</v>
      </c>
    </row>
    <row r="113" spans="1:31" x14ac:dyDescent="0.25">
      <c r="A113">
        <v>2257065</v>
      </c>
      <c r="B113">
        <v>1</v>
      </c>
      <c r="C113" t="s">
        <v>80</v>
      </c>
      <c r="D113" t="s">
        <v>86</v>
      </c>
      <c r="E113" t="s">
        <v>214</v>
      </c>
      <c r="F113" t="s">
        <v>506</v>
      </c>
      <c r="G113" t="s">
        <v>340</v>
      </c>
      <c r="H113" t="s">
        <v>135</v>
      </c>
      <c r="I113" t="s">
        <v>136</v>
      </c>
      <c r="J113" t="s">
        <v>137</v>
      </c>
      <c r="K113" t="s">
        <v>138</v>
      </c>
      <c r="L113" t="s">
        <v>507</v>
      </c>
      <c r="M113" t="s">
        <v>508</v>
      </c>
      <c r="N113">
        <v>7.3341666659999998</v>
      </c>
      <c r="O113">
        <v>0</v>
      </c>
      <c r="P113">
        <v>96</v>
      </c>
      <c r="Q113">
        <v>0</v>
      </c>
      <c r="R113">
        <v>0</v>
      </c>
      <c r="S113">
        <v>0</v>
      </c>
      <c r="T113">
        <v>86</v>
      </c>
      <c r="U113">
        <v>0</v>
      </c>
      <c r="V113">
        <v>0</v>
      </c>
      <c r="W113">
        <v>0</v>
      </c>
      <c r="X113">
        <v>167.54857038654774</v>
      </c>
      <c r="Y113">
        <v>0</v>
      </c>
      <c r="Z113">
        <v>0</v>
      </c>
      <c r="AA113">
        <v>0</v>
      </c>
      <c r="AB113">
        <v>314.0860173043194</v>
      </c>
      <c r="AC113">
        <v>0</v>
      </c>
      <c r="AD113">
        <v>0</v>
      </c>
      <c r="AE113">
        <v>481.63458769086714</v>
      </c>
    </row>
    <row r="114" spans="1:31" x14ac:dyDescent="0.25">
      <c r="A114">
        <v>2256979</v>
      </c>
      <c r="B114">
        <v>1</v>
      </c>
      <c r="C114" t="s">
        <v>80</v>
      </c>
      <c r="D114" t="s">
        <v>92</v>
      </c>
      <c r="E114" t="s">
        <v>132</v>
      </c>
      <c r="F114" t="s">
        <v>509</v>
      </c>
      <c r="G114" t="s">
        <v>184</v>
      </c>
      <c r="H114" t="s">
        <v>135</v>
      </c>
      <c r="I114" t="s">
        <v>136</v>
      </c>
      <c r="J114" t="s">
        <v>137</v>
      </c>
      <c r="K114" t="s">
        <v>138</v>
      </c>
      <c r="L114" t="s">
        <v>510</v>
      </c>
      <c r="M114" t="s">
        <v>511</v>
      </c>
      <c r="N114">
        <v>3.6344444440000001</v>
      </c>
      <c r="O114">
        <v>0</v>
      </c>
      <c r="P114">
        <v>8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6.4444038364533016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6.4444038364533016</v>
      </c>
    </row>
    <row r="115" spans="1:31" x14ac:dyDescent="0.25">
      <c r="A115">
        <v>2257148</v>
      </c>
      <c r="B115">
        <v>1</v>
      </c>
      <c r="C115" t="s">
        <v>80</v>
      </c>
      <c r="D115" t="s">
        <v>98</v>
      </c>
      <c r="E115" t="s">
        <v>132</v>
      </c>
      <c r="F115" t="s">
        <v>512</v>
      </c>
      <c r="G115" t="s">
        <v>142</v>
      </c>
      <c r="H115" t="s">
        <v>135</v>
      </c>
      <c r="I115" t="s">
        <v>136</v>
      </c>
      <c r="J115" t="s">
        <v>137</v>
      </c>
      <c r="K115" t="s">
        <v>138</v>
      </c>
      <c r="L115" t="s">
        <v>513</v>
      </c>
      <c r="M115" t="s">
        <v>514</v>
      </c>
      <c r="N115">
        <v>5.2291666660000002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1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0.17488403072848002</v>
      </c>
      <c r="AC115">
        <v>0</v>
      </c>
      <c r="AD115">
        <v>0</v>
      </c>
      <c r="AE115">
        <v>0.17488403072848002</v>
      </c>
    </row>
    <row r="116" spans="1:31" x14ac:dyDescent="0.25">
      <c r="A116">
        <v>2256893</v>
      </c>
      <c r="B116">
        <v>1</v>
      </c>
      <c r="C116" t="s">
        <v>80</v>
      </c>
      <c r="D116" t="s">
        <v>82</v>
      </c>
      <c r="E116" t="s">
        <v>151</v>
      </c>
      <c r="F116" t="s">
        <v>515</v>
      </c>
      <c r="G116" t="s">
        <v>366</v>
      </c>
      <c r="H116" t="s">
        <v>135</v>
      </c>
      <c r="I116" t="s">
        <v>136</v>
      </c>
      <c r="J116" t="s">
        <v>137</v>
      </c>
      <c r="K116" t="s">
        <v>172</v>
      </c>
      <c r="L116" t="s">
        <v>516</v>
      </c>
      <c r="M116" t="s">
        <v>517</v>
      </c>
      <c r="N116">
        <v>0.62250000000000005</v>
      </c>
      <c r="O116">
        <v>0</v>
      </c>
      <c r="P116">
        <v>76</v>
      </c>
      <c r="Q116">
        <v>0</v>
      </c>
      <c r="R116">
        <v>0</v>
      </c>
      <c r="S116">
        <v>0</v>
      </c>
      <c r="T116">
        <v>4</v>
      </c>
      <c r="U116">
        <v>0</v>
      </c>
      <c r="V116">
        <v>0</v>
      </c>
      <c r="W116">
        <v>0</v>
      </c>
      <c r="X116">
        <v>18.22342004952765</v>
      </c>
      <c r="Y116">
        <v>0</v>
      </c>
      <c r="Z116">
        <v>0</v>
      </c>
      <c r="AA116">
        <v>0</v>
      </c>
      <c r="AB116">
        <v>0.20397269322358502</v>
      </c>
      <c r="AC116">
        <v>0</v>
      </c>
      <c r="AD116">
        <v>0</v>
      </c>
      <c r="AE116">
        <v>18.427392742751234</v>
      </c>
    </row>
    <row r="117" spans="1:31" x14ac:dyDescent="0.25">
      <c r="A117">
        <v>2256899</v>
      </c>
      <c r="B117">
        <v>1</v>
      </c>
      <c r="C117" t="s">
        <v>80</v>
      </c>
      <c r="D117" t="s">
        <v>87</v>
      </c>
      <c r="E117" t="s">
        <v>207</v>
      </c>
      <c r="F117" t="s">
        <v>518</v>
      </c>
      <c r="G117" t="s">
        <v>366</v>
      </c>
      <c r="H117" t="s">
        <v>135</v>
      </c>
      <c r="I117" t="s">
        <v>136</v>
      </c>
      <c r="J117" t="s">
        <v>137</v>
      </c>
      <c r="K117" t="s">
        <v>172</v>
      </c>
      <c r="L117" t="s">
        <v>519</v>
      </c>
      <c r="M117" t="s">
        <v>520</v>
      </c>
      <c r="N117">
        <v>1.0919444439999999</v>
      </c>
      <c r="O117">
        <v>0</v>
      </c>
      <c r="P117">
        <v>4</v>
      </c>
      <c r="Q117">
        <v>0</v>
      </c>
      <c r="R117">
        <v>0</v>
      </c>
      <c r="S117">
        <v>0</v>
      </c>
      <c r="T117">
        <v>3</v>
      </c>
      <c r="U117">
        <v>0</v>
      </c>
      <c r="V117">
        <v>2</v>
      </c>
      <c r="W117">
        <v>0</v>
      </c>
      <c r="X117">
        <v>0.44676012566733592</v>
      </c>
      <c r="Y117">
        <v>0</v>
      </c>
      <c r="Z117">
        <v>0</v>
      </c>
      <c r="AA117">
        <v>0</v>
      </c>
      <c r="AB117">
        <v>5.9669059039109555</v>
      </c>
      <c r="AC117">
        <v>0</v>
      </c>
      <c r="AD117">
        <v>174.1025914640822</v>
      </c>
      <c r="AE117">
        <v>180.51625749366048</v>
      </c>
    </row>
    <row r="118" spans="1:31" x14ac:dyDescent="0.25">
      <c r="A118">
        <v>2257191</v>
      </c>
      <c r="B118">
        <v>1</v>
      </c>
      <c r="C118" t="s">
        <v>80</v>
      </c>
      <c r="D118" t="s">
        <v>96</v>
      </c>
      <c r="E118" t="s">
        <v>145</v>
      </c>
      <c r="F118" t="s">
        <v>521</v>
      </c>
      <c r="G118" t="s">
        <v>147</v>
      </c>
      <c r="H118" t="s">
        <v>148</v>
      </c>
      <c r="I118" t="s">
        <v>136</v>
      </c>
      <c r="J118" t="s">
        <v>137</v>
      </c>
      <c r="K118" t="s">
        <v>138</v>
      </c>
      <c r="L118" t="s">
        <v>522</v>
      </c>
      <c r="M118" t="s">
        <v>523</v>
      </c>
      <c r="N118">
        <v>2.4980555550000001</v>
      </c>
      <c r="O118">
        <v>2</v>
      </c>
      <c r="P118">
        <v>23</v>
      </c>
      <c r="Q118">
        <v>3</v>
      </c>
      <c r="R118">
        <v>0</v>
      </c>
      <c r="S118">
        <v>7</v>
      </c>
      <c r="T118">
        <v>1</v>
      </c>
      <c r="U118">
        <v>0</v>
      </c>
      <c r="V118">
        <v>0</v>
      </c>
      <c r="W118">
        <v>37.318587021404575</v>
      </c>
      <c r="X118">
        <v>6.1433029078348564</v>
      </c>
      <c r="Y118">
        <v>3.7707954824449539</v>
      </c>
      <c r="Z118">
        <v>0</v>
      </c>
      <c r="AA118">
        <v>103.32240366332879</v>
      </c>
      <c r="AB118">
        <v>2.9656751040147356</v>
      </c>
      <c r="AC118">
        <v>0</v>
      </c>
      <c r="AD118">
        <v>0</v>
      </c>
      <c r="AE118">
        <v>153.52076417902791</v>
      </c>
    </row>
    <row r="119" spans="1:31" x14ac:dyDescent="0.25">
      <c r="A119">
        <v>2256991</v>
      </c>
      <c r="B119">
        <v>1</v>
      </c>
      <c r="C119" t="s">
        <v>81</v>
      </c>
      <c r="D119" t="s">
        <v>114</v>
      </c>
      <c r="E119" t="s">
        <v>145</v>
      </c>
      <c r="F119" t="s">
        <v>524</v>
      </c>
      <c r="G119" t="s">
        <v>147</v>
      </c>
      <c r="H119" t="s">
        <v>148</v>
      </c>
      <c r="I119" t="s">
        <v>136</v>
      </c>
      <c r="J119" t="s">
        <v>137</v>
      </c>
      <c r="K119" t="s">
        <v>138</v>
      </c>
      <c r="L119" t="s">
        <v>525</v>
      </c>
      <c r="M119" t="s">
        <v>526</v>
      </c>
      <c r="N119">
        <v>0.258333333</v>
      </c>
      <c r="O119">
        <v>0</v>
      </c>
      <c r="P119">
        <v>1814</v>
      </c>
      <c r="Q119">
        <v>0</v>
      </c>
      <c r="R119">
        <v>48</v>
      </c>
      <c r="S119">
        <v>8</v>
      </c>
      <c r="T119">
        <v>163</v>
      </c>
      <c r="U119">
        <v>1</v>
      </c>
      <c r="V119">
        <v>1</v>
      </c>
      <c r="W119">
        <v>0</v>
      </c>
      <c r="X119">
        <v>34.428561965606121</v>
      </c>
      <c r="Y119">
        <v>0</v>
      </c>
      <c r="Z119">
        <v>0.3949013216079334</v>
      </c>
      <c r="AA119">
        <v>13.609690810233841</v>
      </c>
      <c r="AB119">
        <v>8.3293073539292166</v>
      </c>
      <c r="AC119">
        <v>0.27766155677975002</v>
      </c>
      <c r="AD119">
        <v>0</v>
      </c>
      <c r="AE119">
        <v>57.040123008156861</v>
      </c>
    </row>
    <row r="120" spans="1:31" x14ac:dyDescent="0.25">
      <c r="A120">
        <v>2257154</v>
      </c>
      <c r="B120">
        <v>1</v>
      </c>
      <c r="C120" t="s">
        <v>80</v>
      </c>
      <c r="D120" t="s">
        <v>110</v>
      </c>
      <c r="E120" t="s">
        <v>132</v>
      </c>
      <c r="F120" t="s">
        <v>527</v>
      </c>
      <c r="G120" t="s">
        <v>142</v>
      </c>
      <c r="H120" t="s">
        <v>135</v>
      </c>
      <c r="I120" t="s">
        <v>136</v>
      </c>
      <c r="J120" t="s">
        <v>137</v>
      </c>
      <c r="K120" t="s">
        <v>138</v>
      </c>
      <c r="L120" t="s">
        <v>528</v>
      </c>
      <c r="M120" t="s">
        <v>529</v>
      </c>
      <c r="N120">
        <v>1.5758333330000001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1.37972970386231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1.37972970386231</v>
      </c>
    </row>
    <row r="121" spans="1:31" x14ac:dyDescent="0.25">
      <c r="A121">
        <v>2257177</v>
      </c>
      <c r="B121">
        <v>1</v>
      </c>
      <c r="C121" t="s">
        <v>80</v>
      </c>
      <c r="D121" t="s">
        <v>82</v>
      </c>
      <c r="E121" t="s">
        <v>214</v>
      </c>
      <c r="F121" t="s">
        <v>530</v>
      </c>
      <c r="G121" t="s">
        <v>314</v>
      </c>
      <c r="H121" t="s">
        <v>135</v>
      </c>
      <c r="I121" t="s">
        <v>136</v>
      </c>
      <c r="J121" t="s">
        <v>137</v>
      </c>
      <c r="K121" t="s">
        <v>138</v>
      </c>
      <c r="L121" t="s">
        <v>531</v>
      </c>
      <c r="M121" t="s">
        <v>532</v>
      </c>
      <c r="N121">
        <v>0.961388888</v>
      </c>
      <c r="O121">
        <v>0</v>
      </c>
      <c r="P121">
        <v>165</v>
      </c>
      <c r="Q121">
        <v>0</v>
      </c>
      <c r="R121">
        <v>0</v>
      </c>
      <c r="S121">
        <v>0</v>
      </c>
      <c r="T121">
        <v>7</v>
      </c>
      <c r="U121">
        <v>0</v>
      </c>
      <c r="V121">
        <v>0</v>
      </c>
      <c r="W121">
        <v>0</v>
      </c>
      <c r="X121">
        <v>62.112147165824148</v>
      </c>
      <c r="Y121">
        <v>0</v>
      </c>
      <c r="Z121">
        <v>0</v>
      </c>
      <c r="AA121">
        <v>0</v>
      </c>
      <c r="AB121">
        <v>2.3489488197154307</v>
      </c>
      <c r="AC121">
        <v>0</v>
      </c>
      <c r="AD121">
        <v>0</v>
      </c>
      <c r="AE121">
        <v>64.461095985539572</v>
      </c>
    </row>
    <row r="122" spans="1:31" x14ac:dyDescent="0.25">
      <c r="A122">
        <v>2257114</v>
      </c>
      <c r="B122">
        <v>1</v>
      </c>
      <c r="C122" t="s">
        <v>80</v>
      </c>
      <c r="D122" t="s">
        <v>107</v>
      </c>
      <c r="E122" t="s">
        <v>151</v>
      </c>
      <c r="F122" t="s">
        <v>533</v>
      </c>
      <c r="G122" t="s">
        <v>153</v>
      </c>
      <c r="H122" t="s">
        <v>135</v>
      </c>
      <c r="I122" t="s">
        <v>136</v>
      </c>
      <c r="J122" t="s">
        <v>137</v>
      </c>
      <c r="K122" t="s">
        <v>138</v>
      </c>
      <c r="L122" t="s">
        <v>534</v>
      </c>
      <c r="M122" t="s">
        <v>535</v>
      </c>
      <c r="N122">
        <v>2.5575000000000001</v>
      </c>
      <c r="O122">
        <v>0</v>
      </c>
      <c r="P122">
        <v>4</v>
      </c>
      <c r="Q122">
        <v>0</v>
      </c>
      <c r="R122">
        <v>0</v>
      </c>
      <c r="S122">
        <v>0</v>
      </c>
      <c r="T122">
        <v>10</v>
      </c>
      <c r="U122">
        <v>0</v>
      </c>
      <c r="V122">
        <v>0</v>
      </c>
      <c r="W122">
        <v>0</v>
      </c>
      <c r="X122">
        <v>2.6458751664657596</v>
      </c>
      <c r="Y122">
        <v>0</v>
      </c>
      <c r="Z122">
        <v>0</v>
      </c>
      <c r="AA122">
        <v>0</v>
      </c>
      <c r="AB122">
        <v>3.8460345299570657</v>
      </c>
      <c r="AC122">
        <v>0</v>
      </c>
      <c r="AD122">
        <v>0</v>
      </c>
      <c r="AE122">
        <v>6.4919096964228249</v>
      </c>
    </row>
    <row r="123" spans="1:31" x14ac:dyDescent="0.25">
      <c r="A123">
        <v>2257074</v>
      </c>
      <c r="B123">
        <v>1</v>
      </c>
      <c r="C123" t="s">
        <v>80</v>
      </c>
      <c r="D123" t="s">
        <v>85</v>
      </c>
      <c r="E123" t="s">
        <v>151</v>
      </c>
      <c r="F123" t="s">
        <v>536</v>
      </c>
      <c r="G123" t="s">
        <v>314</v>
      </c>
      <c r="H123" t="s">
        <v>135</v>
      </c>
      <c r="I123" t="s">
        <v>136</v>
      </c>
      <c r="J123" t="s">
        <v>137</v>
      </c>
      <c r="K123" t="s">
        <v>138</v>
      </c>
      <c r="L123" t="s">
        <v>537</v>
      </c>
      <c r="M123" t="s">
        <v>538</v>
      </c>
      <c r="N123">
        <v>1.2622222219999999</v>
      </c>
      <c r="O123">
        <v>0</v>
      </c>
      <c r="P123">
        <v>101</v>
      </c>
      <c r="Q123">
        <v>0</v>
      </c>
      <c r="R123">
        <v>0</v>
      </c>
      <c r="S123">
        <v>0</v>
      </c>
      <c r="T123">
        <v>5</v>
      </c>
      <c r="U123">
        <v>0</v>
      </c>
      <c r="V123">
        <v>0</v>
      </c>
      <c r="W123">
        <v>0</v>
      </c>
      <c r="X123">
        <v>28.275393813870949</v>
      </c>
      <c r="Y123">
        <v>0</v>
      </c>
      <c r="Z123">
        <v>0</v>
      </c>
      <c r="AA123">
        <v>0</v>
      </c>
      <c r="AB123">
        <v>2.6969732642543844</v>
      </c>
      <c r="AC123">
        <v>0</v>
      </c>
      <c r="AD123">
        <v>0</v>
      </c>
      <c r="AE123">
        <v>30.972367078125334</v>
      </c>
    </row>
    <row r="124" spans="1:31" x14ac:dyDescent="0.25">
      <c r="A124">
        <v>2256882</v>
      </c>
      <c r="B124">
        <v>1</v>
      </c>
      <c r="C124" t="s">
        <v>81</v>
      </c>
      <c r="D124" t="s">
        <v>118</v>
      </c>
      <c r="E124" t="s">
        <v>256</v>
      </c>
      <c r="F124" t="s">
        <v>539</v>
      </c>
      <c r="G124" t="s">
        <v>171</v>
      </c>
      <c r="H124" t="s">
        <v>148</v>
      </c>
      <c r="I124" t="s">
        <v>136</v>
      </c>
      <c r="J124" t="s">
        <v>137</v>
      </c>
      <c r="K124" t="s">
        <v>172</v>
      </c>
      <c r="L124" t="s">
        <v>540</v>
      </c>
      <c r="M124" t="s">
        <v>541</v>
      </c>
      <c r="N124">
        <v>8.93</v>
      </c>
      <c r="O124">
        <v>0</v>
      </c>
      <c r="P124">
        <v>55</v>
      </c>
      <c r="Q124">
        <v>1</v>
      </c>
      <c r="R124">
        <v>15</v>
      </c>
      <c r="S124">
        <v>0</v>
      </c>
      <c r="T124">
        <v>2</v>
      </c>
      <c r="U124">
        <v>0</v>
      </c>
      <c r="V124">
        <v>0</v>
      </c>
      <c r="W124">
        <v>0</v>
      </c>
      <c r="X124">
        <v>35.32555822493962</v>
      </c>
      <c r="Y124">
        <v>11.568142530949032</v>
      </c>
      <c r="Z124">
        <v>47.051430109514307</v>
      </c>
      <c r="AA124">
        <v>0</v>
      </c>
      <c r="AB124">
        <v>0.31416241927636007</v>
      </c>
      <c r="AC124">
        <v>0</v>
      </c>
      <c r="AD124">
        <v>0</v>
      </c>
      <c r="AE124">
        <v>94.259293284679316</v>
      </c>
    </row>
    <row r="125" spans="1:31" x14ac:dyDescent="0.25">
      <c r="A125">
        <v>2257031</v>
      </c>
      <c r="B125">
        <v>1</v>
      </c>
      <c r="C125" t="s">
        <v>81</v>
      </c>
      <c r="D125" t="s">
        <v>127</v>
      </c>
      <c r="E125" t="s">
        <v>256</v>
      </c>
      <c r="F125" t="s">
        <v>542</v>
      </c>
      <c r="G125" t="s">
        <v>543</v>
      </c>
      <c r="H125" t="s">
        <v>148</v>
      </c>
      <c r="I125" t="s">
        <v>136</v>
      </c>
      <c r="J125" t="s">
        <v>137</v>
      </c>
      <c r="K125" t="s">
        <v>138</v>
      </c>
      <c r="L125" t="s">
        <v>544</v>
      </c>
      <c r="M125" t="s">
        <v>545</v>
      </c>
      <c r="N125">
        <v>2.3519444439999999</v>
      </c>
      <c r="O125">
        <v>0</v>
      </c>
      <c r="P125">
        <v>212</v>
      </c>
      <c r="Q125">
        <v>0</v>
      </c>
      <c r="R125">
        <v>50</v>
      </c>
      <c r="S125">
        <v>0</v>
      </c>
      <c r="T125">
        <v>29</v>
      </c>
      <c r="U125">
        <v>0</v>
      </c>
      <c r="V125">
        <v>0</v>
      </c>
      <c r="W125">
        <v>0</v>
      </c>
      <c r="X125">
        <v>98.473627401477003</v>
      </c>
      <c r="Y125">
        <v>0</v>
      </c>
      <c r="Z125">
        <v>21.115725022618992</v>
      </c>
      <c r="AA125">
        <v>0</v>
      </c>
      <c r="AB125">
        <v>22.992020220456396</v>
      </c>
      <c r="AC125">
        <v>0</v>
      </c>
      <c r="AD125">
        <v>0</v>
      </c>
      <c r="AE125">
        <v>142.5813726445524</v>
      </c>
    </row>
    <row r="126" spans="1:31" x14ac:dyDescent="0.25">
      <c r="A126">
        <v>2256845</v>
      </c>
      <c r="B126">
        <v>1</v>
      </c>
      <c r="C126" t="s">
        <v>81</v>
      </c>
      <c r="D126" t="s">
        <v>120</v>
      </c>
      <c r="E126" t="s">
        <v>132</v>
      </c>
      <c r="F126" t="s">
        <v>546</v>
      </c>
      <c r="G126" t="s">
        <v>142</v>
      </c>
      <c r="H126" t="s">
        <v>135</v>
      </c>
      <c r="I126" t="s">
        <v>136</v>
      </c>
      <c r="J126" t="s">
        <v>137</v>
      </c>
      <c r="K126" t="s">
        <v>138</v>
      </c>
      <c r="L126" t="s">
        <v>547</v>
      </c>
      <c r="M126" t="s">
        <v>548</v>
      </c>
      <c r="N126">
        <v>1.0972222220000001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0.15443778505801281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0.15443778505801281</v>
      </c>
    </row>
    <row r="127" spans="1:31" x14ac:dyDescent="0.25">
      <c r="A127">
        <v>2257157</v>
      </c>
      <c r="B127">
        <v>1</v>
      </c>
      <c r="C127" t="s">
        <v>80</v>
      </c>
      <c r="D127" t="s">
        <v>95</v>
      </c>
      <c r="E127" t="s">
        <v>214</v>
      </c>
      <c r="F127" t="s">
        <v>372</v>
      </c>
      <c r="G127" t="s">
        <v>153</v>
      </c>
      <c r="H127" t="s">
        <v>135</v>
      </c>
      <c r="I127" t="s">
        <v>136</v>
      </c>
      <c r="J127" t="s">
        <v>137</v>
      </c>
      <c r="K127" t="s">
        <v>138</v>
      </c>
      <c r="L127" t="s">
        <v>549</v>
      </c>
      <c r="M127" t="s">
        <v>550</v>
      </c>
      <c r="N127">
        <v>0.80472222199999999</v>
      </c>
      <c r="O127">
        <v>0</v>
      </c>
      <c r="P127">
        <v>57</v>
      </c>
      <c r="Q127">
        <v>0</v>
      </c>
      <c r="R127">
        <v>0</v>
      </c>
      <c r="S127">
        <v>0</v>
      </c>
      <c r="T127">
        <v>1</v>
      </c>
      <c r="U127">
        <v>0</v>
      </c>
      <c r="V127">
        <v>0</v>
      </c>
      <c r="W127">
        <v>0</v>
      </c>
      <c r="X127">
        <v>11.803065774701059</v>
      </c>
      <c r="Y127">
        <v>0</v>
      </c>
      <c r="Z127">
        <v>0</v>
      </c>
      <c r="AA127">
        <v>0</v>
      </c>
      <c r="AB127">
        <v>4.1403561802575005E-2</v>
      </c>
      <c r="AC127">
        <v>0</v>
      </c>
      <c r="AD127">
        <v>0</v>
      </c>
      <c r="AE127">
        <v>11.844469336503634</v>
      </c>
    </row>
    <row r="128" spans="1:31" x14ac:dyDescent="0.25">
      <c r="A128">
        <v>2257111</v>
      </c>
      <c r="B128">
        <v>1</v>
      </c>
      <c r="C128" t="s">
        <v>80</v>
      </c>
      <c r="D128" t="s">
        <v>92</v>
      </c>
      <c r="E128" t="s">
        <v>132</v>
      </c>
      <c r="F128" t="s">
        <v>551</v>
      </c>
      <c r="G128" t="s">
        <v>142</v>
      </c>
      <c r="H128" t="s">
        <v>135</v>
      </c>
      <c r="I128" t="s">
        <v>136</v>
      </c>
      <c r="J128" t="s">
        <v>137</v>
      </c>
      <c r="K128" t="s">
        <v>138</v>
      </c>
      <c r="L128" t="s">
        <v>552</v>
      </c>
      <c r="M128" t="s">
        <v>553</v>
      </c>
      <c r="N128">
        <v>1.2383333329999999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8.1442526324455825E-2</v>
      </c>
      <c r="AC128">
        <v>0</v>
      </c>
      <c r="AD128">
        <v>0</v>
      </c>
      <c r="AE128">
        <v>8.1442526324455825E-2</v>
      </c>
    </row>
    <row r="129" spans="1:31" x14ac:dyDescent="0.25">
      <c r="A129">
        <v>2256965</v>
      </c>
      <c r="B129">
        <v>1</v>
      </c>
      <c r="C129" t="s">
        <v>80</v>
      </c>
      <c r="D129" t="s">
        <v>99</v>
      </c>
      <c r="E129" t="s">
        <v>151</v>
      </c>
      <c r="F129" t="s">
        <v>554</v>
      </c>
      <c r="G129" t="s">
        <v>555</v>
      </c>
      <c r="H129" t="s">
        <v>135</v>
      </c>
      <c r="I129" t="s">
        <v>136</v>
      </c>
      <c r="J129" t="s">
        <v>137</v>
      </c>
      <c r="K129" t="s">
        <v>138</v>
      </c>
      <c r="L129" t="s">
        <v>556</v>
      </c>
      <c r="M129" t="s">
        <v>557</v>
      </c>
      <c r="N129">
        <v>4.0761111110000003</v>
      </c>
      <c r="O129">
        <v>0</v>
      </c>
      <c r="P129">
        <v>29</v>
      </c>
      <c r="Q129">
        <v>0</v>
      </c>
      <c r="R129">
        <v>0</v>
      </c>
      <c r="S129">
        <v>0</v>
      </c>
      <c r="T129">
        <v>1</v>
      </c>
      <c r="U129">
        <v>0</v>
      </c>
      <c r="V129">
        <v>0</v>
      </c>
      <c r="W129">
        <v>0</v>
      </c>
      <c r="X129">
        <v>20.407951800160856</v>
      </c>
      <c r="Y129">
        <v>0</v>
      </c>
      <c r="Z129">
        <v>0</v>
      </c>
      <c r="AA129">
        <v>0</v>
      </c>
      <c r="AB129">
        <v>5.7919613237430001</v>
      </c>
      <c r="AC129">
        <v>0</v>
      </c>
      <c r="AD129">
        <v>0</v>
      </c>
      <c r="AE129">
        <v>26.199913123903855</v>
      </c>
    </row>
    <row r="130" spans="1:31" x14ac:dyDescent="0.25">
      <c r="A130">
        <v>2257088</v>
      </c>
      <c r="B130">
        <v>1</v>
      </c>
      <c r="C130" t="s">
        <v>80</v>
      </c>
      <c r="D130" t="s">
        <v>97</v>
      </c>
      <c r="E130" t="s">
        <v>132</v>
      </c>
      <c r="F130" t="s">
        <v>558</v>
      </c>
      <c r="G130" t="s">
        <v>184</v>
      </c>
      <c r="H130" t="s">
        <v>135</v>
      </c>
      <c r="I130" t="s">
        <v>136</v>
      </c>
      <c r="J130" t="s">
        <v>137</v>
      </c>
      <c r="K130" t="s">
        <v>138</v>
      </c>
      <c r="L130" t="s">
        <v>559</v>
      </c>
      <c r="M130" t="s">
        <v>560</v>
      </c>
      <c r="N130">
        <v>0.65166666600000001</v>
      </c>
      <c r="O130">
        <v>0</v>
      </c>
      <c r="P130">
        <v>2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0.33664128485728884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0.33664128485728884</v>
      </c>
    </row>
    <row r="131" spans="1:31" x14ac:dyDescent="0.25">
      <c r="A131">
        <v>2257011</v>
      </c>
      <c r="B131">
        <v>1</v>
      </c>
      <c r="C131" t="s">
        <v>80</v>
      </c>
      <c r="D131" t="s">
        <v>85</v>
      </c>
      <c r="E131" t="s">
        <v>132</v>
      </c>
      <c r="F131" t="s">
        <v>561</v>
      </c>
      <c r="G131" t="s">
        <v>142</v>
      </c>
      <c r="H131" t="s">
        <v>135</v>
      </c>
      <c r="I131" t="s">
        <v>136</v>
      </c>
      <c r="J131" t="s">
        <v>137</v>
      </c>
      <c r="K131" t="s">
        <v>138</v>
      </c>
      <c r="L131" t="s">
        <v>562</v>
      </c>
      <c r="M131" t="s">
        <v>563</v>
      </c>
      <c r="N131">
        <v>2.0325000000000002</v>
      </c>
      <c r="O131">
        <v>0</v>
      </c>
      <c r="P131">
        <v>9</v>
      </c>
      <c r="Q131">
        <v>0</v>
      </c>
      <c r="R131">
        <v>0</v>
      </c>
      <c r="S131">
        <v>0</v>
      </c>
      <c r="T131">
        <v>2</v>
      </c>
      <c r="U131">
        <v>0</v>
      </c>
      <c r="V131">
        <v>0</v>
      </c>
      <c r="W131">
        <v>0</v>
      </c>
      <c r="X131">
        <v>4.0177258817787926</v>
      </c>
      <c r="Y131">
        <v>0</v>
      </c>
      <c r="Z131">
        <v>0</v>
      </c>
      <c r="AA131">
        <v>0</v>
      </c>
      <c r="AB131">
        <v>3.4106243436565622</v>
      </c>
      <c r="AC131">
        <v>0</v>
      </c>
      <c r="AD131">
        <v>0</v>
      </c>
      <c r="AE131">
        <v>7.4283502254353548</v>
      </c>
    </row>
    <row r="132" spans="1:31" x14ac:dyDescent="0.25">
      <c r="A132">
        <v>2256865</v>
      </c>
      <c r="B132">
        <v>1</v>
      </c>
      <c r="C132" t="s">
        <v>80</v>
      </c>
      <c r="D132" t="s">
        <v>106</v>
      </c>
      <c r="E132" t="s">
        <v>163</v>
      </c>
      <c r="F132" t="s">
        <v>564</v>
      </c>
      <c r="G132" t="s">
        <v>366</v>
      </c>
      <c r="H132" t="s">
        <v>148</v>
      </c>
      <c r="I132" t="s">
        <v>136</v>
      </c>
      <c r="J132" t="s">
        <v>137</v>
      </c>
      <c r="K132" t="s">
        <v>172</v>
      </c>
      <c r="L132" t="s">
        <v>391</v>
      </c>
      <c r="M132" t="s">
        <v>565</v>
      </c>
      <c r="N132">
        <v>8.5247222219999994</v>
      </c>
      <c r="O132">
        <v>1</v>
      </c>
      <c r="P132">
        <v>0</v>
      </c>
      <c r="Q132">
        <v>13</v>
      </c>
      <c r="R132">
        <v>97</v>
      </c>
      <c r="S132">
        <v>9</v>
      </c>
      <c r="T132">
        <v>14</v>
      </c>
      <c r="U132">
        <v>0</v>
      </c>
      <c r="V132">
        <v>0</v>
      </c>
      <c r="W132">
        <v>3.8177591006288925</v>
      </c>
      <c r="X132">
        <v>0</v>
      </c>
      <c r="Y132">
        <v>23.063696855357076</v>
      </c>
      <c r="Z132">
        <v>617.75624354507738</v>
      </c>
      <c r="AA132">
        <v>79.329908474336094</v>
      </c>
      <c r="AB132">
        <v>100.93044785372088</v>
      </c>
      <c r="AC132">
        <v>0</v>
      </c>
      <c r="AD132">
        <v>0</v>
      </c>
      <c r="AE132">
        <v>824.89805582912038</v>
      </c>
    </row>
    <row r="133" spans="1:31" x14ac:dyDescent="0.25">
      <c r="A133">
        <v>2257071</v>
      </c>
      <c r="B133">
        <v>1</v>
      </c>
      <c r="C133" t="s">
        <v>81</v>
      </c>
      <c r="D133" t="s">
        <v>112</v>
      </c>
      <c r="E133" t="s">
        <v>132</v>
      </c>
      <c r="F133" t="s">
        <v>566</v>
      </c>
      <c r="G133" t="s">
        <v>289</v>
      </c>
      <c r="H133" t="s">
        <v>135</v>
      </c>
      <c r="I133" t="s">
        <v>136</v>
      </c>
      <c r="J133" t="s">
        <v>137</v>
      </c>
      <c r="K133" t="s">
        <v>138</v>
      </c>
      <c r="L133" t="s">
        <v>567</v>
      </c>
      <c r="M133" t="s">
        <v>568</v>
      </c>
      <c r="N133">
        <v>1.711944444</v>
      </c>
      <c r="O133">
        <v>0</v>
      </c>
      <c r="P133">
        <v>10</v>
      </c>
      <c r="Q133">
        <v>0</v>
      </c>
      <c r="R133">
        <v>0</v>
      </c>
      <c r="S133">
        <v>0</v>
      </c>
      <c r="T133">
        <v>1</v>
      </c>
      <c r="U133">
        <v>0</v>
      </c>
      <c r="V133">
        <v>0</v>
      </c>
      <c r="W133">
        <v>0</v>
      </c>
      <c r="X133">
        <v>3.8398109527829121</v>
      </c>
      <c r="Y133">
        <v>0</v>
      </c>
      <c r="Z133">
        <v>0</v>
      </c>
      <c r="AA133">
        <v>0</v>
      </c>
      <c r="AB133">
        <v>0.23221921868615469</v>
      </c>
      <c r="AC133">
        <v>0</v>
      </c>
      <c r="AD133">
        <v>0</v>
      </c>
      <c r="AE133">
        <v>4.0720301714690663</v>
      </c>
    </row>
    <row r="134" spans="1:31" x14ac:dyDescent="0.25">
      <c r="A134">
        <v>2257220</v>
      </c>
      <c r="B134">
        <v>1</v>
      </c>
      <c r="C134" t="s">
        <v>80</v>
      </c>
      <c r="D134" t="s">
        <v>111</v>
      </c>
      <c r="E134" t="s">
        <v>132</v>
      </c>
      <c r="F134" t="s">
        <v>569</v>
      </c>
      <c r="G134" t="s">
        <v>142</v>
      </c>
      <c r="H134" t="s">
        <v>135</v>
      </c>
      <c r="I134" t="s">
        <v>136</v>
      </c>
      <c r="J134" t="s">
        <v>137</v>
      </c>
      <c r="K134" t="s">
        <v>138</v>
      </c>
      <c r="L134" t="s">
        <v>570</v>
      </c>
      <c r="M134" t="s">
        <v>571</v>
      </c>
      <c r="N134">
        <v>3.3258333329999998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4.449715835135053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4.449715835135053</v>
      </c>
    </row>
    <row r="135" spans="1:31" x14ac:dyDescent="0.25">
      <c r="A135">
        <v>2257028</v>
      </c>
      <c r="B135">
        <v>1</v>
      </c>
      <c r="C135" t="s">
        <v>81</v>
      </c>
      <c r="D135" t="s">
        <v>122</v>
      </c>
      <c r="E135" t="s">
        <v>132</v>
      </c>
      <c r="F135" t="s">
        <v>572</v>
      </c>
      <c r="G135" t="s">
        <v>142</v>
      </c>
      <c r="H135" t="s">
        <v>135</v>
      </c>
      <c r="I135" t="s">
        <v>136</v>
      </c>
      <c r="J135" t="s">
        <v>137</v>
      </c>
      <c r="K135" t="s">
        <v>138</v>
      </c>
      <c r="L135" t="s">
        <v>573</v>
      </c>
      <c r="M135" t="s">
        <v>574</v>
      </c>
      <c r="N135">
        <v>1.190833333</v>
      </c>
      <c r="O135">
        <v>0</v>
      </c>
      <c r="P135">
        <v>2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0.45683876145632674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0.45683876145632674</v>
      </c>
    </row>
    <row r="136" spans="1:31" x14ac:dyDescent="0.25">
      <c r="A136">
        <v>2256905</v>
      </c>
      <c r="B136">
        <v>1</v>
      </c>
      <c r="C136" t="s">
        <v>80</v>
      </c>
      <c r="D136" t="s">
        <v>96</v>
      </c>
      <c r="E136" t="s">
        <v>151</v>
      </c>
      <c r="F136" t="s">
        <v>575</v>
      </c>
      <c r="G136" t="s">
        <v>201</v>
      </c>
      <c r="H136" t="s">
        <v>135</v>
      </c>
      <c r="I136" t="s">
        <v>136</v>
      </c>
      <c r="J136" t="s">
        <v>3</v>
      </c>
      <c r="K136" t="s">
        <v>138</v>
      </c>
      <c r="L136" t="s">
        <v>576</v>
      </c>
      <c r="M136" t="s">
        <v>577</v>
      </c>
      <c r="N136">
        <v>6.0475000000000003</v>
      </c>
      <c r="O136">
        <v>0</v>
      </c>
      <c r="P136">
        <v>57</v>
      </c>
      <c r="Q136">
        <v>0</v>
      </c>
      <c r="R136">
        <v>0</v>
      </c>
      <c r="S136">
        <v>0</v>
      </c>
      <c r="T136">
        <v>1</v>
      </c>
      <c r="U136">
        <v>0</v>
      </c>
      <c r="V136">
        <v>0</v>
      </c>
      <c r="W136">
        <v>0</v>
      </c>
      <c r="X136">
        <v>75.691272242833222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75.691272242833222</v>
      </c>
    </row>
    <row r="137" spans="1:31" x14ac:dyDescent="0.25">
      <c r="A137">
        <v>2256885</v>
      </c>
      <c r="B137">
        <v>1</v>
      </c>
      <c r="C137" t="s">
        <v>80</v>
      </c>
      <c r="D137" t="s">
        <v>106</v>
      </c>
      <c r="E137" t="s">
        <v>132</v>
      </c>
      <c r="F137" t="s">
        <v>578</v>
      </c>
      <c r="G137" t="s">
        <v>142</v>
      </c>
      <c r="H137" t="s">
        <v>135</v>
      </c>
      <c r="I137" t="s">
        <v>136</v>
      </c>
      <c r="J137" t="s">
        <v>137</v>
      </c>
      <c r="K137" t="s">
        <v>138</v>
      </c>
      <c r="L137" t="s">
        <v>579</v>
      </c>
      <c r="M137" t="s">
        <v>580</v>
      </c>
      <c r="N137">
        <v>0.86055555500000003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1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1.7852484726440132</v>
      </c>
      <c r="AC137">
        <v>0</v>
      </c>
      <c r="AD137">
        <v>0</v>
      </c>
      <c r="AE137">
        <v>1.7852484726440132</v>
      </c>
    </row>
    <row r="138" spans="1:31" x14ac:dyDescent="0.25">
      <c r="A138">
        <v>2257234</v>
      </c>
      <c r="B138">
        <v>1</v>
      </c>
      <c r="C138" t="s">
        <v>80</v>
      </c>
      <c r="D138" t="s">
        <v>96</v>
      </c>
      <c r="E138" t="s">
        <v>132</v>
      </c>
      <c r="F138" t="s">
        <v>581</v>
      </c>
      <c r="G138" t="s">
        <v>134</v>
      </c>
      <c r="H138" t="s">
        <v>135</v>
      </c>
      <c r="I138" t="s">
        <v>136</v>
      </c>
      <c r="J138" t="s">
        <v>137</v>
      </c>
      <c r="K138" t="s">
        <v>138</v>
      </c>
      <c r="L138" t="s">
        <v>582</v>
      </c>
      <c r="M138" t="s">
        <v>583</v>
      </c>
      <c r="N138">
        <v>2.0277777769999998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0.14231512490059778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0.14231512490059778</v>
      </c>
    </row>
    <row r="139" spans="1:31" x14ac:dyDescent="0.25">
      <c r="A139">
        <v>2257091</v>
      </c>
      <c r="B139">
        <v>1</v>
      </c>
      <c r="C139" t="s">
        <v>81</v>
      </c>
      <c r="D139" t="s">
        <v>113</v>
      </c>
      <c r="E139" t="s">
        <v>132</v>
      </c>
      <c r="F139" t="s">
        <v>584</v>
      </c>
      <c r="G139" t="s">
        <v>142</v>
      </c>
      <c r="H139" t="s">
        <v>135</v>
      </c>
      <c r="I139" t="s">
        <v>136</v>
      </c>
      <c r="J139" t="s">
        <v>137</v>
      </c>
      <c r="K139" t="s">
        <v>138</v>
      </c>
      <c r="L139" t="s">
        <v>585</v>
      </c>
      <c r="M139" t="s">
        <v>586</v>
      </c>
      <c r="N139">
        <v>1.37</v>
      </c>
      <c r="O139">
        <v>0</v>
      </c>
      <c r="P139">
        <v>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3.2027134010166667E-3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3.2027134010166667E-3</v>
      </c>
    </row>
    <row r="140" spans="1:31" x14ac:dyDescent="0.25">
      <c r="A140">
        <v>2257197</v>
      </c>
      <c r="B140">
        <v>1</v>
      </c>
      <c r="C140" t="s">
        <v>81</v>
      </c>
      <c r="D140" t="s">
        <v>128</v>
      </c>
      <c r="E140" t="s">
        <v>151</v>
      </c>
      <c r="F140" t="s">
        <v>587</v>
      </c>
      <c r="G140" t="s">
        <v>153</v>
      </c>
      <c r="H140" t="s">
        <v>135</v>
      </c>
      <c r="I140" t="s">
        <v>136</v>
      </c>
      <c r="J140" t="s">
        <v>137</v>
      </c>
      <c r="K140" t="s">
        <v>138</v>
      </c>
      <c r="L140" t="s">
        <v>588</v>
      </c>
      <c r="M140" t="s">
        <v>589</v>
      </c>
      <c r="N140">
        <v>3.474444444</v>
      </c>
      <c r="O140">
        <v>0</v>
      </c>
      <c r="P140">
        <v>7</v>
      </c>
      <c r="Q140">
        <v>0</v>
      </c>
      <c r="R140">
        <v>0</v>
      </c>
      <c r="S140">
        <v>0</v>
      </c>
      <c r="T140">
        <v>3</v>
      </c>
      <c r="U140">
        <v>0</v>
      </c>
      <c r="V140">
        <v>0</v>
      </c>
      <c r="W140">
        <v>0</v>
      </c>
      <c r="X140">
        <v>2.9370670754448969</v>
      </c>
      <c r="Y140">
        <v>0</v>
      </c>
      <c r="Z140">
        <v>0</v>
      </c>
      <c r="AA140">
        <v>0</v>
      </c>
      <c r="AB140">
        <v>6.2296786814278677</v>
      </c>
      <c r="AC140">
        <v>0</v>
      </c>
      <c r="AD140">
        <v>0</v>
      </c>
      <c r="AE140">
        <v>9.1667457568727642</v>
      </c>
    </row>
    <row r="141" spans="1:31" x14ac:dyDescent="0.25">
      <c r="A141">
        <v>2257037</v>
      </c>
      <c r="B141">
        <v>1</v>
      </c>
      <c r="C141" t="s">
        <v>80</v>
      </c>
      <c r="D141" t="s">
        <v>107</v>
      </c>
      <c r="E141" t="s">
        <v>163</v>
      </c>
      <c r="F141" t="s">
        <v>590</v>
      </c>
      <c r="G141" t="s">
        <v>147</v>
      </c>
      <c r="H141" t="s">
        <v>148</v>
      </c>
      <c r="I141" t="s">
        <v>136</v>
      </c>
      <c r="J141" t="s">
        <v>137</v>
      </c>
      <c r="K141" t="s">
        <v>138</v>
      </c>
      <c r="L141" t="s">
        <v>591</v>
      </c>
      <c r="M141" t="s">
        <v>592</v>
      </c>
      <c r="N141">
        <v>1.516388888</v>
      </c>
      <c r="O141">
        <v>1</v>
      </c>
      <c r="P141">
        <v>99</v>
      </c>
      <c r="Q141">
        <v>5</v>
      </c>
      <c r="R141">
        <v>34</v>
      </c>
      <c r="S141">
        <v>8</v>
      </c>
      <c r="T141">
        <v>17</v>
      </c>
      <c r="U141">
        <v>0</v>
      </c>
      <c r="V141">
        <v>0</v>
      </c>
      <c r="W141">
        <v>3.1707468573565203</v>
      </c>
      <c r="X141">
        <v>28.412158387687619</v>
      </c>
      <c r="Y141">
        <v>4.0405254024441781</v>
      </c>
      <c r="Z141">
        <v>61.39785527920985</v>
      </c>
      <c r="AA141">
        <v>17.456113800812311</v>
      </c>
      <c r="AB141">
        <v>22.046054812810876</v>
      </c>
      <c r="AC141">
        <v>0</v>
      </c>
      <c r="AD141">
        <v>0</v>
      </c>
      <c r="AE141">
        <v>136.52345454032135</v>
      </c>
    </row>
    <row r="142" spans="1:31" x14ac:dyDescent="0.25">
      <c r="A142">
        <v>2257014</v>
      </c>
      <c r="B142">
        <v>1</v>
      </c>
      <c r="C142" t="s">
        <v>81</v>
      </c>
      <c r="D142" t="s">
        <v>118</v>
      </c>
      <c r="E142" t="s">
        <v>151</v>
      </c>
      <c r="F142" t="s">
        <v>593</v>
      </c>
      <c r="G142" t="s">
        <v>160</v>
      </c>
      <c r="H142" t="s">
        <v>135</v>
      </c>
      <c r="I142" t="s">
        <v>136</v>
      </c>
      <c r="J142" t="s">
        <v>137</v>
      </c>
      <c r="K142" t="s">
        <v>138</v>
      </c>
      <c r="L142" t="s">
        <v>594</v>
      </c>
      <c r="M142" t="s">
        <v>595</v>
      </c>
      <c r="N142">
        <v>1.93</v>
      </c>
      <c r="O142">
        <v>0</v>
      </c>
      <c r="P142">
        <v>2</v>
      </c>
      <c r="Q142">
        <v>0</v>
      </c>
      <c r="R142">
        <v>0</v>
      </c>
      <c r="S142">
        <v>0</v>
      </c>
      <c r="T142">
        <v>2</v>
      </c>
      <c r="U142">
        <v>0</v>
      </c>
      <c r="V142">
        <v>0</v>
      </c>
      <c r="W142">
        <v>0</v>
      </c>
      <c r="X142">
        <v>0.32064723978046528</v>
      </c>
      <c r="Y142">
        <v>0</v>
      </c>
      <c r="Z142">
        <v>0</v>
      </c>
      <c r="AA142">
        <v>0</v>
      </c>
      <c r="AB142">
        <v>19.389771171664197</v>
      </c>
      <c r="AC142">
        <v>0</v>
      </c>
      <c r="AD142">
        <v>0</v>
      </c>
      <c r="AE142">
        <v>19.710418411444664</v>
      </c>
    </row>
    <row r="143" spans="1:31" x14ac:dyDescent="0.25">
      <c r="A143">
        <v>2257160</v>
      </c>
      <c r="B143">
        <v>1</v>
      </c>
      <c r="C143" t="s">
        <v>80</v>
      </c>
      <c r="D143" t="s">
        <v>104</v>
      </c>
      <c r="E143" t="s">
        <v>132</v>
      </c>
      <c r="F143" t="s">
        <v>596</v>
      </c>
      <c r="G143" t="s">
        <v>142</v>
      </c>
      <c r="H143" t="s">
        <v>135</v>
      </c>
      <c r="I143" t="s">
        <v>136</v>
      </c>
      <c r="J143" t="s">
        <v>137</v>
      </c>
      <c r="K143" t="s">
        <v>138</v>
      </c>
      <c r="L143" t="s">
        <v>597</v>
      </c>
      <c r="M143" t="s">
        <v>598</v>
      </c>
      <c r="N143">
        <v>1.853611111</v>
      </c>
      <c r="O143">
        <v>0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1.3225775316341195</v>
      </c>
      <c r="AA143">
        <v>0</v>
      </c>
      <c r="AB143">
        <v>0</v>
      </c>
      <c r="AC143">
        <v>0</v>
      </c>
      <c r="AD143">
        <v>0</v>
      </c>
      <c r="AE143">
        <v>1.3225775316341195</v>
      </c>
    </row>
    <row r="144" spans="1:31" x14ac:dyDescent="0.25">
      <c r="A144">
        <v>2257206</v>
      </c>
      <c r="B144">
        <v>1</v>
      </c>
      <c r="C144" t="s">
        <v>80</v>
      </c>
      <c r="D144" t="s">
        <v>84</v>
      </c>
      <c r="E144" t="s">
        <v>132</v>
      </c>
      <c r="F144" t="s">
        <v>599</v>
      </c>
      <c r="G144" t="s">
        <v>142</v>
      </c>
      <c r="H144" t="s">
        <v>135</v>
      </c>
      <c r="I144" t="s">
        <v>136</v>
      </c>
      <c r="J144" t="s">
        <v>137</v>
      </c>
      <c r="K144" t="s">
        <v>138</v>
      </c>
      <c r="L144" t="s">
        <v>600</v>
      </c>
      <c r="M144" t="s">
        <v>601</v>
      </c>
      <c r="N144">
        <v>2.5474999999999999</v>
      </c>
      <c r="O144">
        <v>0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8.7406652123367776E-2</v>
      </c>
      <c r="AA144">
        <v>0</v>
      </c>
      <c r="AB144">
        <v>0</v>
      </c>
      <c r="AC144">
        <v>0</v>
      </c>
      <c r="AD144">
        <v>0</v>
      </c>
      <c r="AE144">
        <v>8.7406652123367776E-2</v>
      </c>
    </row>
    <row r="145" spans="1:31" x14ac:dyDescent="0.25">
      <c r="A145">
        <v>2256914</v>
      </c>
      <c r="B145">
        <v>1</v>
      </c>
      <c r="C145" t="s">
        <v>81</v>
      </c>
      <c r="D145" t="s">
        <v>113</v>
      </c>
      <c r="E145" t="s">
        <v>256</v>
      </c>
      <c r="F145" t="s">
        <v>602</v>
      </c>
      <c r="G145" t="s">
        <v>171</v>
      </c>
      <c r="H145" t="s">
        <v>148</v>
      </c>
      <c r="I145" t="s">
        <v>136</v>
      </c>
      <c r="J145" t="s">
        <v>137</v>
      </c>
      <c r="K145" t="s">
        <v>172</v>
      </c>
      <c r="L145" t="s">
        <v>603</v>
      </c>
      <c r="M145" t="s">
        <v>604</v>
      </c>
      <c r="N145">
        <v>4.4133333329999997</v>
      </c>
      <c r="O145">
        <v>0</v>
      </c>
      <c r="P145">
        <v>0</v>
      </c>
      <c r="Q145">
        <v>8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17.091575995260431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17.091575995260431</v>
      </c>
    </row>
    <row r="146" spans="1:31" x14ac:dyDescent="0.25">
      <c r="A146">
        <v>2256974</v>
      </c>
      <c r="B146">
        <v>1</v>
      </c>
      <c r="C146" t="s">
        <v>81</v>
      </c>
      <c r="D146" t="s">
        <v>112</v>
      </c>
      <c r="E146" t="s">
        <v>132</v>
      </c>
      <c r="F146" t="s">
        <v>605</v>
      </c>
      <c r="G146" t="s">
        <v>197</v>
      </c>
      <c r="H146" t="s">
        <v>135</v>
      </c>
      <c r="I146" t="s">
        <v>136</v>
      </c>
      <c r="J146" t="s">
        <v>137</v>
      </c>
      <c r="K146" t="s">
        <v>138</v>
      </c>
      <c r="L146" t="s">
        <v>606</v>
      </c>
      <c r="M146" t="s">
        <v>607</v>
      </c>
      <c r="N146">
        <v>2.4366666659999998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1</v>
      </c>
      <c r="U146">
        <v>0</v>
      </c>
      <c r="V146">
        <v>0</v>
      </c>
      <c r="W146">
        <v>0</v>
      </c>
      <c r="X146">
        <v>0.2706211361412475</v>
      </c>
      <c r="Y146">
        <v>0</v>
      </c>
      <c r="Z146">
        <v>0</v>
      </c>
      <c r="AA146">
        <v>0</v>
      </c>
      <c r="AB146">
        <v>0.50891241173017576</v>
      </c>
      <c r="AC146">
        <v>0</v>
      </c>
      <c r="AD146">
        <v>0</v>
      </c>
      <c r="AE146">
        <v>0.77953354787142326</v>
      </c>
    </row>
    <row r="147" spans="1:31" x14ac:dyDescent="0.25">
      <c r="A147">
        <v>2256868</v>
      </c>
      <c r="B147">
        <v>1</v>
      </c>
      <c r="C147" t="s">
        <v>80</v>
      </c>
      <c r="D147" t="s">
        <v>82</v>
      </c>
      <c r="E147" t="s">
        <v>151</v>
      </c>
      <c r="F147" t="s">
        <v>608</v>
      </c>
      <c r="G147" t="s">
        <v>171</v>
      </c>
      <c r="H147" t="s">
        <v>135</v>
      </c>
      <c r="I147" t="s">
        <v>136</v>
      </c>
      <c r="J147" t="s">
        <v>137</v>
      </c>
      <c r="K147" t="s">
        <v>172</v>
      </c>
      <c r="L147" t="s">
        <v>609</v>
      </c>
      <c r="M147" t="s">
        <v>610</v>
      </c>
      <c r="N147">
        <v>7.2008333330000003</v>
      </c>
      <c r="O147">
        <v>0</v>
      </c>
      <c r="P147">
        <v>128</v>
      </c>
      <c r="Q147">
        <v>0</v>
      </c>
      <c r="R147">
        <v>0</v>
      </c>
      <c r="S147">
        <v>0</v>
      </c>
      <c r="T147">
        <v>6</v>
      </c>
      <c r="U147">
        <v>0</v>
      </c>
      <c r="V147">
        <v>0</v>
      </c>
      <c r="W147">
        <v>0</v>
      </c>
      <c r="X147">
        <v>289.3137636179286</v>
      </c>
      <c r="Y147">
        <v>0</v>
      </c>
      <c r="Z147">
        <v>0</v>
      </c>
      <c r="AA147">
        <v>0</v>
      </c>
      <c r="AB147">
        <v>11.737470941279998</v>
      </c>
      <c r="AC147">
        <v>0</v>
      </c>
      <c r="AD147">
        <v>0</v>
      </c>
      <c r="AE147">
        <v>301.05123455920858</v>
      </c>
    </row>
    <row r="148" spans="1:31" x14ac:dyDescent="0.25">
      <c r="A148">
        <v>2257223</v>
      </c>
      <c r="B148">
        <v>1</v>
      </c>
      <c r="C148" t="s">
        <v>80</v>
      </c>
      <c r="D148" t="s">
        <v>101</v>
      </c>
      <c r="E148" t="s">
        <v>132</v>
      </c>
      <c r="F148" t="s">
        <v>611</v>
      </c>
      <c r="G148" t="s">
        <v>289</v>
      </c>
      <c r="H148" t="s">
        <v>135</v>
      </c>
      <c r="I148" t="s">
        <v>136</v>
      </c>
      <c r="J148" t="s">
        <v>137</v>
      </c>
      <c r="K148" t="s">
        <v>138</v>
      </c>
      <c r="L148" t="s">
        <v>612</v>
      </c>
      <c r="M148" t="s">
        <v>613</v>
      </c>
      <c r="N148">
        <v>0.946944444</v>
      </c>
      <c r="O148">
        <v>0</v>
      </c>
      <c r="P148">
        <v>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7.370807536217612E-2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7.370807536217612E-2</v>
      </c>
    </row>
    <row r="149" spans="1:31" x14ac:dyDescent="0.25">
      <c r="A149">
        <v>2257020</v>
      </c>
      <c r="B149">
        <v>1</v>
      </c>
      <c r="C149" t="s">
        <v>80</v>
      </c>
      <c r="D149" t="s">
        <v>84</v>
      </c>
      <c r="E149" t="s">
        <v>207</v>
      </c>
      <c r="F149" t="s">
        <v>614</v>
      </c>
      <c r="G149" t="s">
        <v>153</v>
      </c>
      <c r="H149" t="s">
        <v>135</v>
      </c>
      <c r="I149" t="s">
        <v>136</v>
      </c>
      <c r="J149" t="s">
        <v>137</v>
      </c>
      <c r="K149" t="s">
        <v>138</v>
      </c>
      <c r="L149" t="s">
        <v>615</v>
      </c>
      <c r="M149" t="s">
        <v>616</v>
      </c>
      <c r="N149">
        <v>3.1494444439999998</v>
      </c>
      <c r="O149">
        <v>0</v>
      </c>
      <c r="P149">
        <v>383</v>
      </c>
      <c r="Q149">
        <v>0</v>
      </c>
      <c r="R149">
        <v>0</v>
      </c>
      <c r="S149">
        <v>0</v>
      </c>
      <c r="T149">
        <v>18</v>
      </c>
      <c r="U149">
        <v>0</v>
      </c>
      <c r="V149">
        <v>0</v>
      </c>
      <c r="W149">
        <v>0</v>
      </c>
      <c r="X149">
        <v>315.63340071074185</v>
      </c>
      <c r="Y149">
        <v>0</v>
      </c>
      <c r="Z149">
        <v>0</v>
      </c>
      <c r="AA149">
        <v>0</v>
      </c>
      <c r="AB149">
        <v>40.958725936061185</v>
      </c>
      <c r="AC149">
        <v>0</v>
      </c>
      <c r="AD149">
        <v>0</v>
      </c>
      <c r="AE149">
        <v>356.59212664680302</v>
      </c>
    </row>
    <row r="150" spans="1:31" x14ac:dyDescent="0.25">
      <c r="A150">
        <v>2256888</v>
      </c>
      <c r="B150">
        <v>1</v>
      </c>
      <c r="C150" t="s">
        <v>80</v>
      </c>
      <c r="D150" t="s">
        <v>83</v>
      </c>
      <c r="E150" t="s">
        <v>132</v>
      </c>
      <c r="F150" t="s">
        <v>617</v>
      </c>
      <c r="G150" t="s">
        <v>134</v>
      </c>
      <c r="H150" t="s">
        <v>135</v>
      </c>
      <c r="I150" t="s">
        <v>136</v>
      </c>
      <c r="J150" t="s">
        <v>137</v>
      </c>
      <c r="K150" t="s">
        <v>138</v>
      </c>
      <c r="L150" t="s">
        <v>618</v>
      </c>
      <c r="M150" t="s">
        <v>619</v>
      </c>
      <c r="N150">
        <v>3.193333333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2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10.582110803894865</v>
      </c>
      <c r="AC150">
        <v>0</v>
      </c>
      <c r="AD150">
        <v>0</v>
      </c>
      <c r="AE150">
        <v>10.582110803894865</v>
      </c>
    </row>
    <row r="151" spans="1:31" x14ac:dyDescent="0.25">
      <c r="A151">
        <v>2256957</v>
      </c>
      <c r="B151">
        <v>1</v>
      </c>
      <c r="C151" t="s">
        <v>81</v>
      </c>
      <c r="D151" t="s">
        <v>122</v>
      </c>
      <c r="E151" t="s">
        <v>145</v>
      </c>
      <c r="F151" t="s">
        <v>620</v>
      </c>
      <c r="G151" t="s">
        <v>147</v>
      </c>
      <c r="H151" t="s">
        <v>148</v>
      </c>
      <c r="I151" t="s">
        <v>136</v>
      </c>
      <c r="J151" t="s">
        <v>137</v>
      </c>
      <c r="K151" t="s">
        <v>138</v>
      </c>
      <c r="L151" t="s">
        <v>621</v>
      </c>
      <c r="M151" t="s">
        <v>622</v>
      </c>
      <c r="N151">
        <v>0.66416666599999996</v>
      </c>
      <c r="O151">
        <v>24</v>
      </c>
      <c r="P151">
        <v>838</v>
      </c>
      <c r="Q151">
        <v>68</v>
      </c>
      <c r="R151">
        <v>34</v>
      </c>
      <c r="S151">
        <v>23</v>
      </c>
      <c r="T151">
        <v>52</v>
      </c>
      <c r="U151">
        <v>0</v>
      </c>
      <c r="V151">
        <v>2</v>
      </c>
      <c r="W151">
        <v>2.2439812967337711</v>
      </c>
      <c r="X151">
        <v>70.823363470503864</v>
      </c>
      <c r="Y151">
        <v>25.512660161333617</v>
      </c>
      <c r="Z151">
        <v>6.4008810519351247</v>
      </c>
      <c r="AA151">
        <v>51.994995387659152</v>
      </c>
      <c r="AB151">
        <v>11.225227989739723</v>
      </c>
      <c r="AC151">
        <v>0</v>
      </c>
      <c r="AD151">
        <v>1.2246617480069348</v>
      </c>
      <c r="AE151">
        <v>169.42577110591216</v>
      </c>
    </row>
    <row r="152" spans="1:31" x14ac:dyDescent="0.25">
      <c r="A152">
        <v>2257200</v>
      </c>
      <c r="B152">
        <v>1</v>
      </c>
      <c r="C152" t="s">
        <v>81</v>
      </c>
      <c r="D152" t="s">
        <v>128</v>
      </c>
      <c r="E152" t="s">
        <v>145</v>
      </c>
      <c r="F152" t="s">
        <v>623</v>
      </c>
      <c r="G152" t="s">
        <v>147</v>
      </c>
      <c r="H152" t="s">
        <v>148</v>
      </c>
      <c r="I152" t="s">
        <v>136</v>
      </c>
      <c r="J152" t="s">
        <v>137</v>
      </c>
      <c r="K152" t="s">
        <v>138</v>
      </c>
      <c r="L152" t="s">
        <v>624</v>
      </c>
      <c r="M152" t="s">
        <v>625</v>
      </c>
      <c r="N152">
        <v>0.71805555499999996</v>
      </c>
      <c r="O152">
        <v>0</v>
      </c>
      <c r="P152">
        <v>18</v>
      </c>
      <c r="Q152">
        <v>0</v>
      </c>
      <c r="R152">
        <v>0</v>
      </c>
      <c r="S152">
        <v>13</v>
      </c>
      <c r="T152">
        <v>1</v>
      </c>
      <c r="U152">
        <v>15</v>
      </c>
      <c r="V152">
        <v>0</v>
      </c>
      <c r="W152">
        <v>0</v>
      </c>
      <c r="X152">
        <v>5.2840070161532493</v>
      </c>
      <c r="Y152">
        <v>0</v>
      </c>
      <c r="Z152">
        <v>0</v>
      </c>
      <c r="AA152">
        <v>42.78713629473156</v>
      </c>
      <c r="AB152">
        <v>3.9359888739859725</v>
      </c>
      <c r="AC152">
        <v>716.76698996868629</v>
      </c>
      <c r="AD152">
        <v>0</v>
      </c>
      <c r="AE152">
        <v>768.77412215355707</v>
      </c>
    </row>
    <row r="153" spans="1:31" x14ac:dyDescent="0.25">
      <c r="A153">
        <v>2256851</v>
      </c>
      <c r="B153">
        <v>1</v>
      </c>
      <c r="C153" t="s">
        <v>80</v>
      </c>
      <c r="D153" t="s">
        <v>84</v>
      </c>
      <c r="E153" t="s">
        <v>151</v>
      </c>
      <c r="F153" t="s">
        <v>626</v>
      </c>
      <c r="G153" t="s">
        <v>153</v>
      </c>
      <c r="H153" t="s">
        <v>135</v>
      </c>
      <c r="I153" t="s">
        <v>136</v>
      </c>
      <c r="J153" t="s">
        <v>137</v>
      </c>
      <c r="K153" t="s">
        <v>138</v>
      </c>
      <c r="L153" t="s">
        <v>627</v>
      </c>
      <c r="M153" t="s">
        <v>628</v>
      </c>
      <c r="N153">
        <v>7.653888888</v>
      </c>
      <c r="O153">
        <v>0</v>
      </c>
      <c r="P153">
        <v>2</v>
      </c>
      <c r="Q153">
        <v>0</v>
      </c>
      <c r="R153">
        <v>0</v>
      </c>
      <c r="S153">
        <v>0</v>
      </c>
      <c r="T153">
        <v>102</v>
      </c>
      <c r="U153">
        <v>0</v>
      </c>
      <c r="V153">
        <v>4</v>
      </c>
      <c r="W153">
        <v>0</v>
      </c>
      <c r="X153">
        <v>0.39871812675670115</v>
      </c>
      <c r="Y153">
        <v>0</v>
      </c>
      <c r="Z153">
        <v>0</v>
      </c>
      <c r="AA153">
        <v>0</v>
      </c>
      <c r="AB153">
        <v>589.35596685743349</v>
      </c>
      <c r="AC153">
        <v>0</v>
      </c>
      <c r="AD153">
        <v>1143.8148919429755</v>
      </c>
      <c r="AE153">
        <v>1733.5695769271656</v>
      </c>
    </row>
    <row r="154" spans="1:31" x14ac:dyDescent="0.25">
      <c r="A154">
        <v>2257226</v>
      </c>
      <c r="B154">
        <v>1</v>
      </c>
      <c r="C154" t="s">
        <v>80</v>
      </c>
      <c r="D154" t="s">
        <v>93</v>
      </c>
      <c r="E154" t="s">
        <v>132</v>
      </c>
      <c r="F154" t="s">
        <v>629</v>
      </c>
      <c r="G154" t="s">
        <v>142</v>
      </c>
      <c r="H154" t="s">
        <v>135</v>
      </c>
      <c r="I154" t="s">
        <v>136</v>
      </c>
      <c r="J154" t="s">
        <v>137</v>
      </c>
      <c r="K154" t="s">
        <v>138</v>
      </c>
      <c r="L154" t="s">
        <v>630</v>
      </c>
      <c r="M154" t="s">
        <v>631</v>
      </c>
      <c r="N154">
        <v>1.7313888879999999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0.34641656957597111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0.34641656957597111</v>
      </c>
    </row>
    <row r="155" spans="1:31" x14ac:dyDescent="0.25">
      <c r="A155">
        <v>2257203</v>
      </c>
      <c r="B155">
        <v>1</v>
      </c>
      <c r="C155" t="s">
        <v>81</v>
      </c>
      <c r="D155" t="s">
        <v>118</v>
      </c>
      <c r="E155" t="s">
        <v>132</v>
      </c>
      <c r="F155" t="s">
        <v>632</v>
      </c>
      <c r="G155" t="s">
        <v>142</v>
      </c>
      <c r="H155" t="s">
        <v>135</v>
      </c>
      <c r="I155" t="s">
        <v>136</v>
      </c>
      <c r="J155" t="s">
        <v>137</v>
      </c>
      <c r="K155" t="s">
        <v>138</v>
      </c>
      <c r="L155" t="s">
        <v>633</v>
      </c>
      <c r="M155" t="s">
        <v>634</v>
      </c>
      <c r="N155">
        <v>1.3883333330000001</v>
      </c>
      <c r="O155">
        <v>0</v>
      </c>
      <c r="P155">
        <v>1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0.27584264964386168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0.27584264964386168</v>
      </c>
    </row>
    <row r="156" spans="1:31" x14ac:dyDescent="0.25">
      <c r="A156">
        <v>2257180</v>
      </c>
      <c r="B156">
        <v>1</v>
      </c>
      <c r="C156" t="s">
        <v>80</v>
      </c>
      <c r="D156" t="s">
        <v>105</v>
      </c>
      <c r="E156" t="s">
        <v>132</v>
      </c>
      <c r="F156" t="s">
        <v>635</v>
      </c>
      <c r="G156" t="s">
        <v>289</v>
      </c>
      <c r="H156" t="s">
        <v>135</v>
      </c>
      <c r="I156" t="s">
        <v>136</v>
      </c>
      <c r="J156" t="s">
        <v>137</v>
      </c>
      <c r="K156" t="s">
        <v>138</v>
      </c>
      <c r="L156" t="s">
        <v>636</v>
      </c>
      <c r="M156" t="s">
        <v>637</v>
      </c>
      <c r="N156">
        <v>2.3519444439999999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1.8734114178994794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1.8734114178994794</v>
      </c>
    </row>
    <row r="157" spans="1:31" x14ac:dyDescent="0.25">
      <c r="A157">
        <v>2257017</v>
      </c>
      <c r="B157">
        <v>1</v>
      </c>
      <c r="C157" t="s">
        <v>80</v>
      </c>
      <c r="D157" t="s">
        <v>96</v>
      </c>
      <c r="E157" t="s">
        <v>132</v>
      </c>
      <c r="F157" t="s">
        <v>638</v>
      </c>
      <c r="G157" t="s">
        <v>197</v>
      </c>
      <c r="H157" t="s">
        <v>135</v>
      </c>
      <c r="I157" t="s">
        <v>136</v>
      </c>
      <c r="J157" t="s">
        <v>137</v>
      </c>
      <c r="K157" t="s">
        <v>138</v>
      </c>
      <c r="L157" t="s">
        <v>639</v>
      </c>
      <c r="M157" t="s">
        <v>640</v>
      </c>
      <c r="N157">
        <v>5.2011111110000003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1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6.6188862028589996</v>
      </c>
      <c r="AC157">
        <v>0</v>
      </c>
      <c r="AD157">
        <v>0</v>
      </c>
      <c r="AE157">
        <v>6.6188862028589996</v>
      </c>
    </row>
    <row r="158" spans="1:31" x14ac:dyDescent="0.25">
      <c r="A158">
        <v>2257266</v>
      </c>
      <c r="B158">
        <v>1</v>
      </c>
      <c r="C158" t="s">
        <v>80</v>
      </c>
      <c r="D158" t="s">
        <v>83</v>
      </c>
      <c r="E158" t="s">
        <v>132</v>
      </c>
      <c r="F158" t="s">
        <v>641</v>
      </c>
      <c r="G158" t="s">
        <v>201</v>
      </c>
      <c r="H158" t="s">
        <v>135</v>
      </c>
      <c r="I158" t="s">
        <v>136</v>
      </c>
      <c r="J158" t="s">
        <v>3</v>
      </c>
      <c r="K158" t="s">
        <v>138</v>
      </c>
      <c r="L158" t="s">
        <v>642</v>
      </c>
      <c r="M158" t="s">
        <v>643</v>
      </c>
      <c r="N158">
        <v>4.3125</v>
      </c>
      <c r="O158">
        <v>0</v>
      </c>
      <c r="P158">
        <v>4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3.6123952244631128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3.6123952244631128</v>
      </c>
    </row>
    <row r="159" spans="1:31" x14ac:dyDescent="0.25">
      <c r="A159">
        <v>2256971</v>
      </c>
      <c r="B159">
        <v>1</v>
      </c>
      <c r="C159" t="s">
        <v>80</v>
      </c>
      <c r="D159" t="s">
        <v>106</v>
      </c>
      <c r="E159" t="s">
        <v>132</v>
      </c>
      <c r="F159" t="s">
        <v>644</v>
      </c>
      <c r="G159" t="s">
        <v>184</v>
      </c>
      <c r="H159" t="s">
        <v>135</v>
      </c>
      <c r="I159" t="s">
        <v>136</v>
      </c>
      <c r="J159" t="s">
        <v>137</v>
      </c>
      <c r="K159" t="s">
        <v>138</v>
      </c>
      <c r="L159" t="s">
        <v>645</v>
      </c>
      <c r="M159" t="s">
        <v>646</v>
      </c>
      <c r="N159">
        <v>3.9513888879999999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1</v>
      </c>
      <c r="U159">
        <v>0</v>
      </c>
      <c r="V159">
        <v>0</v>
      </c>
      <c r="W159">
        <v>0</v>
      </c>
      <c r="X159">
        <v>1.7204107371442403</v>
      </c>
      <c r="Y159">
        <v>0</v>
      </c>
      <c r="Z159">
        <v>0</v>
      </c>
      <c r="AA159">
        <v>0</v>
      </c>
      <c r="AB159">
        <v>0.87084452744931118</v>
      </c>
      <c r="AC159">
        <v>0</v>
      </c>
      <c r="AD159">
        <v>0</v>
      </c>
      <c r="AE159">
        <v>2.5912552645935514</v>
      </c>
    </row>
    <row r="160" spans="1:31" x14ac:dyDescent="0.25">
      <c r="A160">
        <v>2257097</v>
      </c>
      <c r="B160">
        <v>1</v>
      </c>
      <c r="C160" t="s">
        <v>81</v>
      </c>
      <c r="D160" t="s">
        <v>113</v>
      </c>
      <c r="E160" t="s">
        <v>132</v>
      </c>
      <c r="F160" t="s">
        <v>647</v>
      </c>
      <c r="G160" t="s">
        <v>142</v>
      </c>
      <c r="H160" t="s">
        <v>135</v>
      </c>
      <c r="I160" t="s">
        <v>136</v>
      </c>
      <c r="J160" t="s">
        <v>137</v>
      </c>
      <c r="K160" t="s">
        <v>138</v>
      </c>
      <c r="L160" t="s">
        <v>648</v>
      </c>
      <c r="M160" t="s">
        <v>649</v>
      </c>
      <c r="N160">
        <v>1.879444444</v>
      </c>
      <c r="O160">
        <v>0</v>
      </c>
      <c r="P160">
        <v>1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</row>
    <row r="161" spans="1:31" x14ac:dyDescent="0.25">
      <c r="A161">
        <v>2256954</v>
      </c>
      <c r="B161">
        <v>1</v>
      </c>
      <c r="C161" t="s">
        <v>81</v>
      </c>
      <c r="D161" t="s">
        <v>128</v>
      </c>
      <c r="E161" t="s">
        <v>145</v>
      </c>
      <c r="F161" t="s">
        <v>650</v>
      </c>
      <c r="G161" t="s">
        <v>147</v>
      </c>
      <c r="H161" t="s">
        <v>148</v>
      </c>
      <c r="I161" t="s">
        <v>136</v>
      </c>
      <c r="J161" t="s">
        <v>137</v>
      </c>
      <c r="K161" t="s">
        <v>138</v>
      </c>
      <c r="L161" t="s">
        <v>651</v>
      </c>
      <c r="M161" t="s">
        <v>652</v>
      </c>
      <c r="N161">
        <v>1.203888888</v>
      </c>
      <c r="O161">
        <v>20</v>
      </c>
      <c r="P161">
        <v>98</v>
      </c>
      <c r="Q161">
        <v>299</v>
      </c>
      <c r="R161">
        <v>84</v>
      </c>
      <c r="S161">
        <v>7</v>
      </c>
      <c r="T161">
        <v>2</v>
      </c>
      <c r="U161">
        <v>0</v>
      </c>
      <c r="V161">
        <v>0</v>
      </c>
      <c r="W161">
        <v>5.3636622852616007</v>
      </c>
      <c r="X161">
        <v>31.163820750919623</v>
      </c>
      <c r="Y161">
        <v>125.13116317604624</v>
      </c>
      <c r="Z161">
        <v>33.590091873404774</v>
      </c>
      <c r="AA161">
        <v>5.1387803761061415</v>
      </c>
      <c r="AB161">
        <v>1.9211110689127342</v>
      </c>
      <c r="AC161">
        <v>0</v>
      </c>
      <c r="AD161">
        <v>0</v>
      </c>
      <c r="AE161">
        <v>202.3086295306511</v>
      </c>
    </row>
    <row r="162" spans="1:31" x14ac:dyDescent="0.25">
      <c r="A162">
        <v>2256977</v>
      </c>
      <c r="B162">
        <v>1</v>
      </c>
      <c r="C162" t="s">
        <v>80</v>
      </c>
      <c r="D162" t="s">
        <v>103</v>
      </c>
      <c r="E162" t="s">
        <v>132</v>
      </c>
      <c r="F162" t="s">
        <v>653</v>
      </c>
      <c r="G162" t="s">
        <v>289</v>
      </c>
      <c r="H162" t="s">
        <v>135</v>
      </c>
      <c r="I162" t="s">
        <v>136</v>
      </c>
      <c r="J162" t="s">
        <v>137</v>
      </c>
      <c r="K162" t="s">
        <v>138</v>
      </c>
      <c r="L162" t="s">
        <v>654</v>
      </c>
      <c r="M162" t="s">
        <v>655</v>
      </c>
      <c r="N162">
        <v>1.9183333330000001</v>
      </c>
      <c r="O162">
        <v>0</v>
      </c>
      <c r="P162">
        <v>9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4.4866511860083333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4.4866511860083333</v>
      </c>
    </row>
    <row r="163" spans="1:31" x14ac:dyDescent="0.25">
      <c r="A163">
        <v>2256911</v>
      </c>
      <c r="B163">
        <v>1</v>
      </c>
      <c r="C163" t="s">
        <v>81</v>
      </c>
      <c r="D163" t="s">
        <v>120</v>
      </c>
      <c r="E163" t="s">
        <v>151</v>
      </c>
      <c r="F163" t="s">
        <v>656</v>
      </c>
      <c r="G163" t="s">
        <v>278</v>
      </c>
      <c r="H163" t="s">
        <v>135</v>
      </c>
      <c r="I163" t="s">
        <v>136</v>
      </c>
      <c r="J163" t="s">
        <v>137</v>
      </c>
      <c r="K163" t="s">
        <v>138</v>
      </c>
      <c r="L163" t="s">
        <v>657</v>
      </c>
      <c r="M163" t="s">
        <v>658</v>
      </c>
      <c r="N163">
        <v>2.2999999999999998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2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9.9761301155745024</v>
      </c>
      <c r="AC163">
        <v>0</v>
      </c>
      <c r="AD163">
        <v>0</v>
      </c>
      <c r="AE163">
        <v>9.9761301155745024</v>
      </c>
    </row>
    <row r="164" spans="1:31" x14ac:dyDescent="0.25">
      <c r="A164">
        <v>2257103</v>
      </c>
      <c r="B164">
        <v>1</v>
      </c>
      <c r="C164" t="s">
        <v>81</v>
      </c>
      <c r="D164" t="s">
        <v>113</v>
      </c>
      <c r="E164" t="s">
        <v>132</v>
      </c>
      <c r="F164" t="s">
        <v>659</v>
      </c>
      <c r="G164" t="s">
        <v>184</v>
      </c>
      <c r="H164" t="s">
        <v>135</v>
      </c>
      <c r="I164" t="s">
        <v>136</v>
      </c>
      <c r="J164" t="s">
        <v>137</v>
      </c>
      <c r="K164" t="s">
        <v>138</v>
      </c>
      <c r="L164" t="s">
        <v>660</v>
      </c>
      <c r="M164" t="s">
        <v>661</v>
      </c>
      <c r="N164">
        <v>1.892222222</v>
      </c>
      <c r="O164">
        <v>0</v>
      </c>
      <c r="P164">
        <v>8</v>
      </c>
      <c r="Q164">
        <v>0</v>
      </c>
      <c r="R164">
        <v>0</v>
      </c>
      <c r="S164">
        <v>0</v>
      </c>
      <c r="T164">
        <v>1</v>
      </c>
      <c r="U164">
        <v>0</v>
      </c>
      <c r="V164">
        <v>0</v>
      </c>
      <c r="W164">
        <v>0</v>
      </c>
      <c r="X164">
        <v>4.1929301132439178</v>
      </c>
      <c r="Y164">
        <v>0</v>
      </c>
      <c r="Z164">
        <v>0</v>
      </c>
      <c r="AA164">
        <v>0</v>
      </c>
      <c r="AB164">
        <v>6.4565285887081117E-2</v>
      </c>
      <c r="AC164">
        <v>0</v>
      </c>
      <c r="AD164">
        <v>0</v>
      </c>
      <c r="AE164">
        <v>4.2574953991309989</v>
      </c>
    </row>
    <row r="165" spans="1:31" x14ac:dyDescent="0.25">
      <c r="A165">
        <v>2257140</v>
      </c>
      <c r="B165">
        <v>1</v>
      </c>
      <c r="C165" t="s">
        <v>80</v>
      </c>
      <c r="D165" t="s">
        <v>100</v>
      </c>
      <c r="E165" t="s">
        <v>132</v>
      </c>
      <c r="F165" t="s">
        <v>662</v>
      </c>
      <c r="G165" t="s">
        <v>142</v>
      </c>
      <c r="H165" t="s">
        <v>135</v>
      </c>
      <c r="I165" t="s">
        <v>136</v>
      </c>
      <c r="J165" t="s">
        <v>137</v>
      </c>
      <c r="K165" t="s">
        <v>138</v>
      </c>
      <c r="L165" t="s">
        <v>663</v>
      </c>
      <c r="M165" t="s">
        <v>664</v>
      </c>
      <c r="N165">
        <v>2.8897222220000001</v>
      </c>
      <c r="O165">
        <v>0</v>
      </c>
      <c r="P165">
        <v>1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0.45937834169849756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0.45937834169849756</v>
      </c>
    </row>
    <row r="166" spans="1:31" x14ac:dyDescent="0.25">
      <c r="A166">
        <v>2256891</v>
      </c>
      <c r="B166">
        <v>1</v>
      </c>
      <c r="C166" t="s">
        <v>80</v>
      </c>
      <c r="D166" t="s">
        <v>104</v>
      </c>
      <c r="E166" t="s">
        <v>256</v>
      </c>
      <c r="F166" t="s">
        <v>665</v>
      </c>
      <c r="G166" t="s">
        <v>171</v>
      </c>
      <c r="H166" t="s">
        <v>148</v>
      </c>
      <c r="I166" t="s">
        <v>136</v>
      </c>
      <c r="J166" t="s">
        <v>137</v>
      </c>
      <c r="K166" t="s">
        <v>172</v>
      </c>
      <c r="L166" t="s">
        <v>666</v>
      </c>
      <c r="M166" t="s">
        <v>667</v>
      </c>
      <c r="N166">
        <v>3.2430555550000002</v>
      </c>
      <c r="O166">
        <v>10</v>
      </c>
      <c r="P166">
        <v>31</v>
      </c>
      <c r="Q166">
        <v>58</v>
      </c>
      <c r="R166">
        <v>203</v>
      </c>
      <c r="S166">
        <v>19</v>
      </c>
      <c r="T166">
        <v>46</v>
      </c>
      <c r="U166">
        <v>6</v>
      </c>
      <c r="V166">
        <v>0</v>
      </c>
      <c r="W166">
        <v>8.0846630820579559</v>
      </c>
      <c r="X166">
        <v>35.418571403525426</v>
      </c>
      <c r="Y166">
        <v>146.89689796810953</v>
      </c>
      <c r="Z166">
        <v>140.92032282143367</v>
      </c>
      <c r="AA166">
        <v>206.85509484864414</v>
      </c>
      <c r="AB166">
        <v>211.89231182382412</v>
      </c>
      <c r="AC166">
        <v>1863.7930603140505</v>
      </c>
      <c r="AD166">
        <v>0</v>
      </c>
      <c r="AE166">
        <v>2613.8609222616456</v>
      </c>
    </row>
    <row r="167" spans="1:31" x14ac:dyDescent="0.25">
      <c r="A167">
        <v>2256848</v>
      </c>
      <c r="B167">
        <v>1</v>
      </c>
      <c r="C167" t="s">
        <v>81</v>
      </c>
      <c r="D167" t="s">
        <v>117</v>
      </c>
      <c r="E167" t="s">
        <v>151</v>
      </c>
      <c r="F167" t="s">
        <v>668</v>
      </c>
      <c r="G167" t="s">
        <v>153</v>
      </c>
      <c r="H167" t="s">
        <v>135</v>
      </c>
      <c r="I167" t="s">
        <v>136</v>
      </c>
      <c r="J167" t="s">
        <v>137</v>
      </c>
      <c r="K167" t="s">
        <v>138</v>
      </c>
      <c r="L167" t="s">
        <v>669</v>
      </c>
      <c r="M167" t="s">
        <v>670</v>
      </c>
      <c r="N167">
        <v>1.5533333330000001</v>
      </c>
      <c r="O167">
        <v>0</v>
      </c>
      <c r="P167">
        <v>28</v>
      </c>
      <c r="Q167">
        <v>0</v>
      </c>
      <c r="R167">
        <v>0</v>
      </c>
      <c r="S167">
        <v>0</v>
      </c>
      <c r="T167">
        <v>4</v>
      </c>
      <c r="U167">
        <v>0</v>
      </c>
      <c r="V167">
        <v>0</v>
      </c>
      <c r="W167">
        <v>0</v>
      </c>
      <c r="X167">
        <v>5.2756077559067291</v>
      </c>
      <c r="Y167">
        <v>0</v>
      </c>
      <c r="Z167">
        <v>0</v>
      </c>
      <c r="AA167">
        <v>0</v>
      </c>
      <c r="AB167">
        <v>2.493395460410408</v>
      </c>
      <c r="AC167">
        <v>0</v>
      </c>
      <c r="AD167">
        <v>0</v>
      </c>
      <c r="AE167">
        <v>7.7690032163171372</v>
      </c>
    </row>
    <row r="168" spans="1:31" x14ac:dyDescent="0.25">
      <c r="A168">
        <v>2257275</v>
      </c>
      <c r="B168">
        <v>1</v>
      </c>
      <c r="C168" t="s">
        <v>81</v>
      </c>
      <c r="D168" t="s">
        <v>128</v>
      </c>
      <c r="E168" t="s">
        <v>151</v>
      </c>
      <c r="F168" t="s">
        <v>356</v>
      </c>
      <c r="G168" t="s">
        <v>153</v>
      </c>
      <c r="H168" t="s">
        <v>135</v>
      </c>
      <c r="I168" t="s">
        <v>136</v>
      </c>
      <c r="J168" t="s">
        <v>137</v>
      </c>
      <c r="K168" t="s">
        <v>138</v>
      </c>
      <c r="L168" t="s">
        <v>671</v>
      </c>
      <c r="M168" t="s">
        <v>672</v>
      </c>
      <c r="N168">
        <v>1.7313888879999999</v>
      </c>
      <c r="O168">
        <v>0</v>
      </c>
      <c r="P168">
        <v>18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5.1703062225616883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5.1703062225616883</v>
      </c>
    </row>
    <row r="169" spans="1:31" x14ac:dyDescent="0.25">
      <c r="A169">
        <v>2256880</v>
      </c>
      <c r="B169">
        <v>1</v>
      </c>
      <c r="C169" t="s">
        <v>80</v>
      </c>
      <c r="D169" t="s">
        <v>110</v>
      </c>
      <c r="E169" t="s">
        <v>151</v>
      </c>
      <c r="F169" t="s">
        <v>673</v>
      </c>
      <c r="G169" t="s">
        <v>171</v>
      </c>
      <c r="H169" t="s">
        <v>135</v>
      </c>
      <c r="I169" t="s">
        <v>136</v>
      </c>
      <c r="J169" t="s">
        <v>137</v>
      </c>
      <c r="K169" t="s">
        <v>172</v>
      </c>
      <c r="L169" t="s">
        <v>674</v>
      </c>
      <c r="M169" t="s">
        <v>675</v>
      </c>
      <c r="N169">
        <v>5.6624999999999996</v>
      </c>
      <c r="O169">
        <v>0</v>
      </c>
      <c r="P169">
        <v>149</v>
      </c>
      <c r="Q169">
        <v>0</v>
      </c>
      <c r="R169">
        <v>0</v>
      </c>
      <c r="S169">
        <v>0</v>
      </c>
      <c r="T169">
        <v>37</v>
      </c>
      <c r="U169">
        <v>0</v>
      </c>
      <c r="V169">
        <v>1</v>
      </c>
      <c r="W169">
        <v>0</v>
      </c>
      <c r="X169">
        <v>197.83474175947552</v>
      </c>
      <c r="Y169">
        <v>0</v>
      </c>
      <c r="Z169">
        <v>0</v>
      </c>
      <c r="AA169">
        <v>0</v>
      </c>
      <c r="AB169">
        <v>91.460048133501942</v>
      </c>
      <c r="AC169">
        <v>0</v>
      </c>
      <c r="AD169">
        <v>5.6068251095462456</v>
      </c>
      <c r="AE169">
        <v>294.90161500252373</v>
      </c>
    </row>
    <row r="170" spans="1:31" x14ac:dyDescent="0.25">
      <c r="A170">
        <v>2257066</v>
      </c>
      <c r="B170">
        <v>1</v>
      </c>
      <c r="C170" t="s">
        <v>80</v>
      </c>
      <c r="D170" t="s">
        <v>85</v>
      </c>
      <c r="E170" t="s">
        <v>151</v>
      </c>
      <c r="F170" t="s">
        <v>676</v>
      </c>
      <c r="G170" t="s">
        <v>201</v>
      </c>
      <c r="H170" t="s">
        <v>135</v>
      </c>
      <c r="I170" t="s">
        <v>136</v>
      </c>
      <c r="J170" t="s">
        <v>3</v>
      </c>
      <c r="K170" t="s">
        <v>138</v>
      </c>
      <c r="L170" t="s">
        <v>677</v>
      </c>
      <c r="M170" t="s">
        <v>678</v>
      </c>
      <c r="N170">
        <v>2.0811111109999998</v>
      </c>
      <c r="O170">
        <v>0</v>
      </c>
      <c r="P170">
        <v>97</v>
      </c>
      <c r="Q170">
        <v>0</v>
      </c>
      <c r="R170">
        <v>0</v>
      </c>
      <c r="S170">
        <v>0</v>
      </c>
      <c r="T170">
        <v>12</v>
      </c>
      <c r="U170">
        <v>0</v>
      </c>
      <c r="V170">
        <v>0</v>
      </c>
      <c r="W170">
        <v>0</v>
      </c>
      <c r="X170">
        <v>51.253242036403797</v>
      </c>
      <c r="Y170">
        <v>0</v>
      </c>
      <c r="Z170">
        <v>0</v>
      </c>
      <c r="AA170">
        <v>0</v>
      </c>
      <c r="AB170">
        <v>12.536226648918847</v>
      </c>
      <c r="AC170">
        <v>0</v>
      </c>
      <c r="AD170">
        <v>0</v>
      </c>
      <c r="AE170">
        <v>63.789468685322646</v>
      </c>
    </row>
    <row r="171" spans="1:31" x14ac:dyDescent="0.25">
      <c r="A171">
        <v>2257006</v>
      </c>
      <c r="B171">
        <v>1</v>
      </c>
      <c r="C171" t="s">
        <v>80</v>
      </c>
      <c r="D171" t="s">
        <v>92</v>
      </c>
      <c r="E171" t="s">
        <v>132</v>
      </c>
      <c r="F171" t="s">
        <v>679</v>
      </c>
      <c r="G171" t="s">
        <v>289</v>
      </c>
      <c r="H171" t="s">
        <v>135</v>
      </c>
      <c r="I171" t="s">
        <v>136</v>
      </c>
      <c r="J171" t="s">
        <v>137</v>
      </c>
      <c r="K171" t="s">
        <v>138</v>
      </c>
      <c r="L171" t="s">
        <v>680</v>
      </c>
      <c r="M171" t="s">
        <v>681</v>
      </c>
      <c r="N171">
        <v>0.90361111100000002</v>
      </c>
      <c r="O171">
        <v>0</v>
      </c>
      <c r="P171">
        <v>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1.2463282918234168E-2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1.2463282918234168E-2</v>
      </c>
    </row>
    <row r="172" spans="1:31" x14ac:dyDescent="0.25">
      <c r="A172">
        <v>2256857</v>
      </c>
      <c r="B172">
        <v>1</v>
      </c>
      <c r="C172" t="s">
        <v>81</v>
      </c>
      <c r="D172" t="s">
        <v>128</v>
      </c>
      <c r="E172" t="s">
        <v>145</v>
      </c>
      <c r="F172" t="s">
        <v>682</v>
      </c>
      <c r="G172" t="s">
        <v>147</v>
      </c>
      <c r="H172" t="s">
        <v>148</v>
      </c>
      <c r="I172" t="s">
        <v>136</v>
      </c>
      <c r="J172" t="s">
        <v>137</v>
      </c>
      <c r="K172" t="s">
        <v>138</v>
      </c>
      <c r="L172" t="s">
        <v>683</v>
      </c>
      <c r="M172" t="s">
        <v>684</v>
      </c>
      <c r="N172">
        <v>1.273055555</v>
      </c>
      <c r="O172">
        <v>0</v>
      </c>
      <c r="P172">
        <v>0</v>
      </c>
      <c r="Q172">
        <v>11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6.5797340567957283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6.5797340567957283</v>
      </c>
    </row>
    <row r="173" spans="1:31" x14ac:dyDescent="0.25">
      <c r="A173">
        <v>2256937</v>
      </c>
      <c r="B173">
        <v>1</v>
      </c>
      <c r="C173" t="s">
        <v>80</v>
      </c>
      <c r="D173" t="s">
        <v>103</v>
      </c>
      <c r="E173" t="s">
        <v>132</v>
      </c>
      <c r="F173" t="s">
        <v>685</v>
      </c>
      <c r="G173" t="s">
        <v>134</v>
      </c>
      <c r="H173" t="s">
        <v>135</v>
      </c>
      <c r="I173" t="s">
        <v>136</v>
      </c>
      <c r="J173" t="s">
        <v>137</v>
      </c>
      <c r="K173" t="s">
        <v>138</v>
      </c>
      <c r="L173" t="s">
        <v>686</v>
      </c>
      <c r="M173" t="s">
        <v>687</v>
      </c>
      <c r="N173">
        <v>0.79500000000000004</v>
      </c>
      <c r="O173">
        <v>0</v>
      </c>
      <c r="P173">
        <v>3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0.45338748808027507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0.45338748808027507</v>
      </c>
    </row>
    <row r="174" spans="1:31" x14ac:dyDescent="0.25">
      <c r="A174">
        <v>2257149</v>
      </c>
      <c r="B174">
        <v>1</v>
      </c>
      <c r="C174" t="s">
        <v>80</v>
      </c>
      <c r="D174" t="s">
        <v>105</v>
      </c>
      <c r="E174" t="s">
        <v>214</v>
      </c>
      <c r="F174" t="s">
        <v>688</v>
      </c>
      <c r="G174" t="s">
        <v>340</v>
      </c>
      <c r="H174" t="s">
        <v>135</v>
      </c>
      <c r="I174" t="s">
        <v>136</v>
      </c>
      <c r="J174" t="s">
        <v>137</v>
      </c>
      <c r="K174" t="s">
        <v>138</v>
      </c>
      <c r="L174" t="s">
        <v>689</v>
      </c>
      <c r="M174" t="s">
        <v>690</v>
      </c>
      <c r="N174">
        <v>4.2727777769999999</v>
      </c>
      <c r="O174">
        <v>0</v>
      </c>
      <c r="P174">
        <v>43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57.108372488616226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57.108372488616226</v>
      </c>
    </row>
    <row r="175" spans="1:31" x14ac:dyDescent="0.25">
      <c r="A175">
        <v>2257043</v>
      </c>
      <c r="B175">
        <v>1</v>
      </c>
      <c r="C175" t="s">
        <v>80</v>
      </c>
      <c r="D175" t="s">
        <v>85</v>
      </c>
      <c r="E175" t="s">
        <v>132</v>
      </c>
      <c r="F175" t="s">
        <v>691</v>
      </c>
      <c r="G175" t="s">
        <v>289</v>
      </c>
      <c r="H175" t="s">
        <v>135</v>
      </c>
      <c r="I175" t="s">
        <v>136</v>
      </c>
      <c r="J175" t="s">
        <v>137</v>
      </c>
      <c r="K175" t="s">
        <v>138</v>
      </c>
      <c r="L175" t="s">
        <v>692</v>
      </c>
      <c r="M175" t="s">
        <v>693</v>
      </c>
      <c r="N175">
        <v>0.59166666599999995</v>
      </c>
      <c r="O175">
        <v>0</v>
      </c>
      <c r="P175">
        <v>11</v>
      </c>
      <c r="Q175">
        <v>0</v>
      </c>
      <c r="R175">
        <v>0</v>
      </c>
      <c r="S175">
        <v>0</v>
      </c>
      <c r="T175">
        <v>4</v>
      </c>
      <c r="U175">
        <v>0</v>
      </c>
      <c r="V175">
        <v>0</v>
      </c>
      <c r="W175">
        <v>0</v>
      </c>
      <c r="X175">
        <v>1.4979824618228834</v>
      </c>
      <c r="Y175">
        <v>0</v>
      </c>
      <c r="Z175">
        <v>0</v>
      </c>
      <c r="AA175">
        <v>0</v>
      </c>
      <c r="AB175">
        <v>0.37858227179187504</v>
      </c>
      <c r="AC175">
        <v>0</v>
      </c>
      <c r="AD175">
        <v>0</v>
      </c>
      <c r="AE175">
        <v>1.8765647336147584</v>
      </c>
    </row>
    <row r="176" spans="1:31" x14ac:dyDescent="0.25">
      <c r="A176">
        <v>2256877</v>
      </c>
      <c r="B176">
        <v>1</v>
      </c>
      <c r="C176" t="s">
        <v>81</v>
      </c>
      <c r="D176" t="s">
        <v>114</v>
      </c>
      <c r="E176" t="s">
        <v>207</v>
      </c>
      <c r="F176" t="s">
        <v>694</v>
      </c>
      <c r="G176" t="s">
        <v>171</v>
      </c>
      <c r="H176" t="s">
        <v>135</v>
      </c>
      <c r="I176" t="s">
        <v>136</v>
      </c>
      <c r="J176" t="s">
        <v>137</v>
      </c>
      <c r="K176" t="s">
        <v>172</v>
      </c>
      <c r="L176" t="s">
        <v>695</v>
      </c>
      <c r="M176" t="s">
        <v>696</v>
      </c>
      <c r="N176">
        <v>2.1549999999999998</v>
      </c>
      <c r="O176">
        <v>0</v>
      </c>
      <c r="P176">
        <v>650</v>
      </c>
      <c r="Q176">
        <v>0</v>
      </c>
      <c r="R176">
        <v>0</v>
      </c>
      <c r="S176">
        <v>0</v>
      </c>
      <c r="T176">
        <v>98</v>
      </c>
      <c r="U176">
        <v>0</v>
      </c>
      <c r="V176">
        <v>0</v>
      </c>
      <c r="W176">
        <v>0</v>
      </c>
      <c r="X176">
        <v>221.13020137421131</v>
      </c>
      <c r="Y176">
        <v>0</v>
      </c>
      <c r="Z176">
        <v>0</v>
      </c>
      <c r="AA176">
        <v>0</v>
      </c>
      <c r="AB176">
        <v>115.06092751457717</v>
      </c>
      <c r="AC176">
        <v>0</v>
      </c>
      <c r="AD176">
        <v>0</v>
      </c>
      <c r="AE176">
        <v>336.19112888878851</v>
      </c>
    </row>
    <row r="177" spans="1:31" x14ac:dyDescent="0.25">
      <c r="A177">
        <v>2256917</v>
      </c>
      <c r="B177">
        <v>1</v>
      </c>
      <c r="C177" t="s">
        <v>81</v>
      </c>
      <c r="D177" t="s">
        <v>112</v>
      </c>
      <c r="E177" t="s">
        <v>132</v>
      </c>
      <c r="F177" t="s">
        <v>697</v>
      </c>
      <c r="G177" t="s">
        <v>142</v>
      </c>
      <c r="H177" t="s">
        <v>135</v>
      </c>
      <c r="I177" t="s">
        <v>136</v>
      </c>
      <c r="J177" t="s">
        <v>137</v>
      </c>
      <c r="K177" t="s">
        <v>138</v>
      </c>
      <c r="L177" t="s">
        <v>698</v>
      </c>
      <c r="M177" t="s">
        <v>699</v>
      </c>
      <c r="N177">
        <v>0.96583333299999996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0.36496369034334009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0.36496369034334009</v>
      </c>
    </row>
    <row r="178" spans="1:31" x14ac:dyDescent="0.25">
      <c r="A178">
        <v>2257146</v>
      </c>
      <c r="B178">
        <v>1</v>
      </c>
      <c r="C178" t="s">
        <v>80</v>
      </c>
      <c r="D178" t="s">
        <v>82</v>
      </c>
      <c r="E178" t="s">
        <v>132</v>
      </c>
      <c r="F178" t="s">
        <v>700</v>
      </c>
      <c r="G178" t="s">
        <v>184</v>
      </c>
      <c r="H178" t="s">
        <v>135</v>
      </c>
      <c r="I178" t="s">
        <v>136</v>
      </c>
      <c r="J178" t="s">
        <v>137</v>
      </c>
      <c r="K178" t="s">
        <v>138</v>
      </c>
      <c r="L178" t="s">
        <v>701</v>
      </c>
      <c r="M178" t="s">
        <v>702</v>
      </c>
      <c r="N178">
        <v>2.3788888880000001</v>
      </c>
      <c r="O178">
        <v>0</v>
      </c>
      <c r="P178">
        <v>11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5.1693027756623602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5.1693027756623602</v>
      </c>
    </row>
    <row r="179" spans="1:31" x14ac:dyDescent="0.25">
      <c r="A179">
        <v>2257026</v>
      </c>
      <c r="B179">
        <v>1</v>
      </c>
      <c r="C179" t="s">
        <v>81</v>
      </c>
      <c r="D179" t="s">
        <v>127</v>
      </c>
      <c r="E179" t="s">
        <v>163</v>
      </c>
      <c r="F179" t="s">
        <v>703</v>
      </c>
      <c r="G179" t="s">
        <v>147</v>
      </c>
      <c r="H179" t="s">
        <v>148</v>
      </c>
      <c r="I179" t="s">
        <v>704</v>
      </c>
      <c r="J179" t="s">
        <v>137</v>
      </c>
      <c r="K179" t="s">
        <v>138</v>
      </c>
      <c r="L179" t="s">
        <v>705</v>
      </c>
      <c r="M179" t="s">
        <v>706</v>
      </c>
      <c r="N179">
        <v>6.6666659999999999E-3</v>
      </c>
      <c r="O179">
        <v>1</v>
      </c>
      <c r="P179">
        <v>552</v>
      </c>
      <c r="Q179">
        <v>38</v>
      </c>
      <c r="R179">
        <v>50</v>
      </c>
      <c r="S179">
        <v>7</v>
      </c>
      <c r="T179">
        <v>53</v>
      </c>
      <c r="U179">
        <v>0</v>
      </c>
      <c r="V179">
        <v>0</v>
      </c>
      <c r="W179">
        <v>1.2221492625600001E-3</v>
      </c>
      <c r="X179">
        <v>0.64343709054419973</v>
      </c>
      <c r="Y179">
        <v>0.10256874845427334</v>
      </c>
      <c r="Z179">
        <v>0.12089322424196003</v>
      </c>
      <c r="AA179">
        <v>0.21420523014837334</v>
      </c>
      <c r="AB179">
        <v>0.23759744486446002</v>
      </c>
      <c r="AC179">
        <v>0</v>
      </c>
      <c r="AD179">
        <v>0</v>
      </c>
      <c r="AE179">
        <v>1.3199238875158263</v>
      </c>
    </row>
    <row r="180" spans="1:31" x14ac:dyDescent="0.25">
      <c r="A180">
        <v>2257152</v>
      </c>
      <c r="B180">
        <v>1</v>
      </c>
      <c r="C180" t="s">
        <v>80</v>
      </c>
      <c r="D180" t="s">
        <v>97</v>
      </c>
      <c r="E180" t="s">
        <v>132</v>
      </c>
      <c r="F180" t="s">
        <v>707</v>
      </c>
      <c r="G180" t="s">
        <v>184</v>
      </c>
      <c r="H180" t="s">
        <v>135</v>
      </c>
      <c r="I180" t="s">
        <v>136</v>
      </c>
      <c r="J180" t="s">
        <v>137</v>
      </c>
      <c r="K180" t="s">
        <v>138</v>
      </c>
      <c r="L180" t="s">
        <v>708</v>
      </c>
      <c r="M180" t="s">
        <v>709</v>
      </c>
      <c r="N180">
        <v>1.1399999999999999</v>
      </c>
      <c r="O180">
        <v>0</v>
      </c>
      <c r="P180">
        <v>3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3.762176346266211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3.762176346266211</v>
      </c>
    </row>
    <row r="181" spans="1:31" x14ac:dyDescent="0.25">
      <c r="A181">
        <v>2256854</v>
      </c>
      <c r="B181">
        <v>1</v>
      </c>
      <c r="C181" t="s">
        <v>81</v>
      </c>
      <c r="D181" t="s">
        <v>113</v>
      </c>
      <c r="E181" t="s">
        <v>145</v>
      </c>
      <c r="F181" t="s">
        <v>710</v>
      </c>
      <c r="G181" t="s">
        <v>147</v>
      </c>
      <c r="H181" t="s">
        <v>148</v>
      </c>
      <c r="I181" t="s">
        <v>136</v>
      </c>
      <c r="J181" t="s">
        <v>137</v>
      </c>
      <c r="K181" t="s">
        <v>138</v>
      </c>
      <c r="L181" t="s">
        <v>711</v>
      </c>
      <c r="M181" t="s">
        <v>712</v>
      </c>
      <c r="N181">
        <v>1.4580555550000001</v>
      </c>
      <c r="O181">
        <v>0</v>
      </c>
      <c r="P181">
        <v>136</v>
      </c>
      <c r="Q181">
        <v>10</v>
      </c>
      <c r="R181">
        <v>29</v>
      </c>
      <c r="S181">
        <v>1</v>
      </c>
      <c r="T181">
        <v>14</v>
      </c>
      <c r="U181">
        <v>1</v>
      </c>
      <c r="V181">
        <v>0</v>
      </c>
      <c r="W181">
        <v>0</v>
      </c>
      <c r="X181">
        <v>37.620563946440122</v>
      </c>
      <c r="Y181">
        <v>43.635399856474287</v>
      </c>
      <c r="Z181">
        <v>28.013290549244104</v>
      </c>
      <c r="AA181">
        <v>0.94770989130827077</v>
      </c>
      <c r="AB181">
        <v>49.683653849424424</v>
      </c>
      <c r="AC181">
        <v>83.323363995394899</v>
      </c>
      <c r="AD181">
        <v>0</v>
      </c>
      <c r="AE181">
        <v>243.22398208828611</v>
      </c>
    </row>
    <row r="182" spans="1:31" x14ac:dyDescent="0.25">
      <c r="A182">
        <v>2256903</v>
      </c>
      <c r="B182">
        <v>1</v>
      </c>
      <c r="C182" t="s">
        <v>81</v>
      </c>
      <c r="D182" t="s">
        <v>113</v>
      </c>
      <c r="E182" t="s">
        <v>207</v>
      </c>
      <c r="F182" t="s">
        <v>713</v>
      </c>
      <c r="G182" t="s">
        <v>171</v>
      </c>
      <c r="H182" t="s">
        <v>135</v>
      </c>
      <c r="I182" t="s">
        <v>136</v>
      </c>
      <c r="J182" t="s">
        <v>137</v>
      </c>
      <c r="K182" t="s">
        <v>172</v>
      </c>
      <c r="L182" t="s">
        <v>714</v>
      </c>
      <c r="M182" t="s">
        <v>715</v>
      </c>
      <c r="N182">
        <v>4.6124999999999998</v>
      </c>
      <c r="O182">
        <v>0</v>
      </c>
      <c r="P182">
        <v>11</v>
      </c>
      <c r="Q182">
        <v>0</v>
      </c>
      <c r="R182">
        <v>13</v>
      </c>
      <c r="S182">
        <v>0</v>
      </c>
      <c r="T182">
        <v>2</v>
      </c>
      <c r="U182">
        <v>0</v>
      </c>
      <c r="V182">
        <v>0</v>
      </c>
      <c r="W182">
        <v>0</v>
      </c>
      <c r="X182">
        <v>16.553517137160757</v>
      </c>
      <c r="Y182">
        <v>0</v>
      </c>
      <c r="Z182">
        <v>12.524542818766028</v>
      </c>
      <c r="AA182">
        <v>0</v>
      </c>
      <c r="AB182">
        <v>0.46122385861120835</v>
      </c>
      <c r="AC182">
        <v>0</v>
      </c>
      <c r="AD182">
        <v>0</v>
      </c>
      <c r="AE182">
        <v>29.539283814537992</v>
      </c>
    </row>
    <row r="183" spans="1:31" x14ac:dyDescent="0.25">
      <c r="A183">
        <v>2257046</v>
      </c>
      <c r="B183">
        <v>1</v>
      </c>
      <c r="C183" t="s">
        <v>80</v>
      </c>
      <c r="D183" t="s">
        <v>86</v>
      </c>
      <c r="E183" t="s">
        <v>132</v>
      </c>
      <c r="F183" t="s">
        <v>716</v>
      </c>
      <c r="G183" t="s">
        <v>142</v>
      </c>
      <c r="H183" t="s">
        <v>135</v>
      </c>
      <c r="I183" t="s">
        <v>136</v>
      </c>
      <c r="J183" t="s">
        <v>137</v>
      </c>
      <c r="K183" t="s">
        <v>138</v>
      </c>
      <c r="L183" t="s">
        <v>717</v>
      </c>
      <c r="M183" t="s">
        <v>718</v>
      </c>
      <c r="N183">
        <v>2.4105555550000002</v>
      </c>
      <c r="O183">
        <v>0</v>
      </c>
      <c r="P183">
        <v>2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2.0886354967700584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2.0886354967700584</v>
      </c>
    </row>
    <row r="184" spans="1:31" x14ac:dyDescent="0.25">
      <c r="A184">
        <v>2256897</v>
      </c>
      <c r="B184">
        <v>1</v>
      </c>
      <c r="C184" t="s">
        <v>80</v>
      </c>
      <c r="D184" t="s">
        <v>93</v>
      </c>
      <c r="E184" t="s">
        <v>132</v>
      </c>
      <c r="F184" t="s">
        <v>719</v>
      </c>
      <c r="G184" t="s">
        <v>289</v>
      </c>
      <c r="H184" t="s">
        <v>135</v>
      </c>
      <c r="I184" t="s">
        <v>136</v>
      </c>
      <c r="J184" t="s">
        <v>137</v>
      </c>
      <c r="K184" t="s">
        <v>138</v>
      </c>
      <c r="L184" t="s">
        <v>720</v>
      </c>
      <c r="M184" t="s">
        <v>721</v>
      </c>
      <c r="N184">
        <v>1.2380555550000001</v>
      </c>
      <c r="O184">
        <v>0</v>
      </c>
      <c r="P184">
        <v>2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3.4233953402666115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3.4233953402666115</v>
      </c>
    </row>
    <row r="185" spans="1:31" x14ac:dyDescent="0.25">
      <c r="A185">
        <v>2257158</v>
      </c>
      <c r="B185">
        <v>1</v>
      </c>
      <c r="C185" t="s">
        <v>80</v>
      </c>
      <c r="D185" t="s">
        <v>107</v>
      </c>
      <c r="E185" t="s">
        <v>151</v>
      </c>
      <c r="F185" t="s">
        <v>722</v>
      </c>
      <c r="G185" t="s">
        <v>153</v>
      </c>
      <c r="H185" t="s">
        <v>135</v>
      </c>
      <c r="I185" t="s">
        <v>136</v>
      </c>
      <c r="J185" t="s">
        <v>137</v>
      </c>
      <c r="K185" t="s">
        <v>138</v>
      </c>
      <c r="L185" t="s">
        <v>723</v>
      </c>
      <c r="M185" t="s">
        <v>724</v>
      </c>
      <c r="N185">
        <v>2.5036111110000001</v>
      </c>
      <c r="O185">
        <v>0</v>
      </c>
      <c r="P185">
        <v>37</v>
      </c>
      <c r="Q185">
        <v>0</v>
      </c>
      <c r="R185">
        <v>0</v>
      </c>
      <c r="S185">
        <v>0</v>
      </c>
      <c r="T185">
        <v>3</v>
      </c>
      <c r="U185">
        <v>0</v>
      </c>
      <c r="V185">
        <v>0</v>
      </c>
      <c r="W185">
        <v>0</v>
      </c>
      <c r="X185">
        <v>13.818949049278528</v>
      </c>
      <c r="Y185">
        <v>0</v>
      </c>
      <c r="Z185">
        <v>0</v>
      </c>
      <c r="AA185">
        <v>0</v>
      </c>
      <c r="AB185">
        <v>1.6670085123012501E-2</v>
      </c>
      <c r="AC185">
        <v>0</v>
      </c>
      <c r="AD185">
        <v>0</v>
      </c>
      <c r="AE185">
        <v>13.83561913440154</v>
      </c>
    </row>
    <row r="186" spans="1:31" x14ac:dyDescent="0.25">
      <c r="A186">
        <v>2257012</v>
      </c>
      <c r="B186">
        <v>1</v>
      </c>
      <c r="C186" t="s">
        <v>80</v>
      </c>
      <c r="D186" t="s">
        <v>83</v>
      </c>
      <c r="E186" t="s">
        <v>132</v>
      </c>
      <c r="F186" t="s">
        <v>725</v>
      </c>
      <c r="G186" t="s">
        <v>289</v>
      </c>
      <c r="H186" t="s">
        <v>135</v>
      </c>
      <c r="I186" t="s">
        <v>136</v>
      </c>
      <c r="J186" t="s">
        <v>137</v>
      </c>
      <c r="K186" t="s">
        <v>138</v>
      </c>
      <c r="L186" t="s">
        <v>726</v>
      </c>
      <c r="M186" t="s">
        <v>727</v>
      </c>
      <c r="N186">
        <v>2.0102777770000002</v>
      </c>
      <c r="O186">
        <v>0</v>
      </c>
      <c r="P186">
        <v>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0.81149463845290681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0.81149463845290681</v>
      </c>
    </row>
    <row r="187" spans="1:31" x14ac:dyDescent="0.25">
      <c r="A187">
        <v>2257035</v>
      </c>
      <c r="B187">
        <v>1</v>
      </c>
      <c r="C187" t="s">
        <v>81</v>
      </c>
      <c r="D187" t="s">
        <v>123</v>
      </c>
      <c r="E187" t="s">
        <v>132</v>
      </c>
      <c r="F187" t="s">
        <v>728</v>
      </c>
      <c r="G187" t="s">
        <v>142</v>
      </c>
      <c r="H187" t="s">
        <v>135</v>
      </c>
      <c r="I187" t="s">
        <v>136</v>
      </c>
      <c r="J187" t="s">
        <v>137</v>
      </c>
      <c r="K187" t="s">
        <v>138</v>
      </c>
      <c r="L187" t="s">
        <v>729</v>
      </c>
      <c r="M187" t="s">
        <v>730</v>
      </c>
      <c r="N187">
        <v>0.96083333299999996</v>
      </c>
      <c r="O187">
        <v>0</v>
      </c>
      <c r="P187">
        <v>2</v>
      </c>
      <c r="Q187">
        <v>0</v>
      </c>
      <c r="R187">
        <v>0</v>
      </c>
      <c r="S187">
        <v>0</v>
      </c>
      <c r="T187">
        <v>1</v>
      </c>
      <c r="U187">
        <v>0</v>
      </c>
      <c r="V187">
        <v>0</v>
      </c>
      <c r="W187">
        <v>0</v>
      </c>
      <c r="X187">
        <v>0.41996044161498836</v>
      </c>
      <c r="Y187">
        <v>0</v>
      </c>
      <c r="Z187">
        <v>0</v>
      </c>
      <c r="AA187">
        <v>0</v>
      </c>
      <c r="AB187">
        <v>0.23981249104931751</v>
      </c>
      <c r="AC187">
        <v>0</v>
      </c>
      <c r="AD187">
        <v>0</v>
      </c>
      <c r="AE187">
        <v>0.65977293266430581</v>
      </c>
    </row>
    <row r="188" spans="1:31" x14ac:dyDescent="0.25">
      <c r="A188">
        <v>2257072</v>
      </c>
      <c r="B188">
        <v>1</v>
      </c>
      <c r="C188" t="s">
        <v>80</v>
      </c>
      <c r="D188" t="s">
        <v>96</v>
      </c>
      <c r="E188" t="s">
        <v>145</v>
      </c>
      <c r="F188" t="s">
        <v>731</v>
      </c>
      <c r="G188" t="s">
        <v>147</v>
      </c>
      <c r="H188" t="s">
        <v>148</v>
      </c>
      <c r="I188" t="s">
        <v>136</v>
      </c>
      <c r="J188" t="s">
        <v>137</v>
      </c>
      <c r="K188" t="s">
        <v>138</v>
      </c>
      <c r="L188" t="s">
        <v>732</v>
      </c>
      <c r="M188" t="s">
        <v>733</v>
      </c>
      <c r="N188">
        <v>0.16888888799999999</v>
      </c>
      <c r="O188">
        <v>2</v>
      </c>
      <c r="P188">
        <v>23</v>
      </c>
      <c r="Q188">
        <v>3</v>
      </c>
      <c r="R188">
        <v>0</v>
      </c>
      <c r="S188">
        <v>7</v>
      </c>
      <c r="T188">
        <v>1</v>
      </c>
      <c r="U188">
        <v>0</v>
      </c>
      <c r="V188">
        <v>0</v>
      </c>
      <c r="W188">
        <v>1.7949050022151112</v>
      </c>
      <c r="X188">
        <v>0.3573167587392001</v>
      </c>
      <c r="Y188">
        <v>0.20970620560366227</v>
      </c>
      <c r="Z188">
        <v>0</v>
      </c>
      <c r="AA188">
        <v>7.2558448225099461</v>
      </c>
      <c r="AB188">
        <v>0.28490976017927111</v>
      </c>
      <c r="AC188">
        <v>0</v>
      </c>
      <c r="AD188">
        <v>0</v>
      </c>
      <c r="AE188">
        <v>9.9026825492471904</v>
      </c>
    </row>
    <row r="189" spans="1:31" x14ac:dyDescent="0.25">
      <c r="A189">
        <v>2256972</v>
      </c>
      <c r="B189">
        <v>1</v>
      </c>
      <c r="C189" t="s">
        <v>80</v>
      </c>
      <c r="D189" t="s">
        <v>82</v>
      </c>
      <c r="E189" t="s">
        <v>132</v>
      </c>
      <c r="F189" t="s">
        <v>734</v>
      </c>
      <c r="G189" t="s">
        <v>142</v>
      </c>
      <c r="H189" t="s">
        <v>135</v>
      </c>
      <c r="I189" t="s">
        <v>136</v>
      </c>
      <c r="J189" t="s">
        <v>137</v>
      </c>
      <c r="K189" t="s">
        <v>138</v>
      </c>
      <c r="L189" t="s">
        <v>735</v>
      </c>
      <c r="M189" t="s">
        <v>736</v>
      </c>
      <c r="N189">
        <v>2.0497222220000002</v>
      </c>
      <c r="O189">
        <v>0</v>
      </c>
      <c r="P189">
        <v>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2.6217155379995267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2.6217155379995267</v>
      </c>
    </row>
    <row r="190" spans="1:31" x14ac:dyDescent="0.25">
      <c r="A190">
        <v>2257098</v>
      </c>
      <c r="B190">
        <v>1</v>
      </c>
      <c r="C190" t="s">
        <v>81</v>
      </c>
      <c r="D190" t="s">
        <v>113</v>
      </c>
      <c r="E190" t="s">
        <v>132</v>
      </c>
      <c r="F190" t="s">
        <v>737</v>
      </c>
      <c r="G190" t="s">
        <v>142</v>
      </c>
      <c r="H190" t="s">
        <v>135</v>
      </c>
      <c r="I190" t="s">
        <v>136</v>
      </c>
      <c r="J190" t="s">
        <v>137</v>
      </c>
      <c r="K190" t="s">
        <v>138</v>
      </c>
      <c r="L190" t="s">
        <v>738</v>
      </c>
      <c r="M190" t="s">
        <v>739</v>
      </c>
      <c r="N190">
        <v>2.8858333329999999</v>
      </c>
      <c r="O190">
        <v>0</v>
      </c>
      <c r="P190">
        <v>1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0.27958595361139998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0.27958595361139998</v>
      </c>
    </row>
    <row r="191" spans="1:31" x14ac:dyDescent="0.25">
      <c r="A191">
        <v>2256929</v>
      </c>
      <c r="B191">
        <v>1</v>
      </c>
      <c r="C191" t="s">
        <v>81</v>
      </c>
      <c r="D191" t="s">
        <v>124</v>
      </c>
      <c r="E191" t="s">
        <v>132</v>
      </c>
      <c r="F191" t="s">
        <v>740</v>
      </c>
      <c r="G191" t="s">
        <v>142</v>
      </c>
      <c r="H191" t="s">
        <v>135</v>
      </c>
      <c r="I191" t="s">
        <v>136</v>
      </c>
      <c r="J191" t="s">
        <v>137</v>
      </c>
      <c r="K191" t="s">
        <v>138</v>
      </c>
      <c r="L191" t="s">
        <v>741</v>
      </c>
      <c r="M191" t="s">
        <v>742</v>
      </c>
      <c r="N191">
        <v>3.301666666</v>
      </c>
      <c r="O191">
        <v>0</v>
      </c>
      <c r="P191">
        <v>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0.90212992619444443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0.90212992619444443</v>
      </c>
    </row>
    <row r="192" spans="1:31" x14ac:dyDescent="0.25">
      <c r="A192">
        <v>2257029</v>
      </c>
      <c r="B192">
        <v>1</v>
      </c>
      <c r="C192" t="s">
        <v>81</v>
      </c>
      <c r="D192" t="s">
        <v>127</v>
      </c>
      <c r="E192" t="s">
        <v>151</v>
      </c>
      <c r="F192" t="s">
        <v>743</v>
      </c>
      <c r="G192" t="s">
        <v>153</v>
      </c>
      <c r="H192" t="s">
        <v>135</v>
      </c>
      <c r="I192" t="s">
        <v>136</v>
      </c>
      <c r="J192" t="s">
        <v>137</v>
      </c>
      <c r="K192" t="s">
        <v>138</v>
      </c>
      <c r="L192" t="s">
        <v>744</v>
      </c>
      <c r="M192" t="s">
        <v>745</v>
      </c>
      <c r="N192">
        <v>0.94</v>
      </c>
      <c r="O192">
        <v>0</v>
      </c>
      <c r="P192">
        <v>6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1.0189796893369223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1.0189796893369223</v>
      </c>
    </row>
    <row r="193" spans="1:31" x14ac:dyDescent="0.25">
      <c r="A193">
        <v>2256906</v>
      </c>
      <c r="B193">
        <v>1</v>
      </c>
      <c r="C193" t="s">
        <v>80</v>
      </c>
      <c r="D193" t="s">
        <v>110</v>
      </c>
      <c r="E193" t="s">
        <v>207</v>
      </c>
      <c r="F193" t="s">
        <v>746</v>
      </c>
      <c r="G193" t="s">
        <v>366</v>
      </c>
      <c r="H193" t="s">
        <v>135</v>
      </c>
      <c r="I193" t="s">
        <v>136</v>
      </c>
      <c r="J193" t="s">
        <v>137</v>
      </c>
      <c r="K193" t="s">
        <v>172</v>
      </c>
      <c r="L193" t="s">
        <v>747</v>
      </c>
      <c r="M193" t="s">
        <v>748</v>
      </c>
      <c r="N193">
        <v>0.48833333299999998</v>
      </c>
      <c r="O193">
        <v>0</v>
      </c>
      <c r="P193">
        <v>7</v>
      </c>
      <c r="Q193">
        <v>0</v>
      </c>
      <c r="R193">
        <v>0</v>
      </c>
      <c r="S193">
        <v>0</v>
      </c>
      <c r="T193">
        <v>193</v>
      </c>
      <c r="U193">
        <v>0</v>
      </c>
      <c r="V193">
        <v>0</v>
      </c>
      <c r="W193">
        <v>0</v>
      </c>
      <c r="X193">
        <v>1.3311509683229699</v>
      </c>
      <c r="Y193">
        <v>0</v>
      </c>
      <c r="Z193">
        <v>0</v>
      </c>
      <c r="AA193">
        <v>0</v>
      </c>
      <c r="AB193">
        <v>132.15224360153721</v>
      </c>
      <c r="AC193">
        <v>0</v>
      </c>
      <c r="AD193">
        <v>0</v>
      </c>
      <c r="AE193">
        <v>133.48339456986017</v>
      </c>
    </row>
    <row r="194" spans="1:31" x14ac:dyDescent="0.25">
      <c r="A194">
        <v>2257055</v>
      </c>
      <c r="B194">
        <v>1</v>
      </c>
      <c r="C194" t="s">
        <v>81</v>
      </c>
      <c r="D194" t="s">
        <v>123</v>
      </c>
      <c r="E194" t="s">
        <v>151</v>
      </c>
      <c r="F194" t="s">
        <v>749</v>
      </c>
      <c r="G194" t="s">
        <v>176</v>
      </c>
      <c r="H194" t="s">
        <v>135</v>
      </c>
      <c r="I194" t="s">
        <v>136</v>
      </c>
      <c r="J194" t="s">
        <v>137</v>
      </c>
      <c r="K194" t="s">
        <v>138</v>
      </c>
      <c r="L194" t="s">
        <v>750</v>
      </c>
      <c r="M194" t="s">
        <v>751</v>
      </c>
      <c r="N194">
        <v>3.0413888880000002</v>
      </c>
      <c r="O194">
        <v>0</v>
      </c>
      <c r="P194">
        <v>29</v>
      </c>
      <c r="Q194">
        <v>0</v>
      </c>
      <c r="R194">
        <v>6</v>
      </c>
      <c r="S194">
        <v>0</v>
      </c>
      <c r="T194">
        <v>4</v>
      </c>
      <c r="U194">
        <v>0</v>
      </c>
      <c r="V194">
        <v>0</v>
      </c>
      <c r="W194">
        <v>0</v>
      </c>
      <c r="X194">
        <v>16.322843401472866</v>
      </c>
      <c r="Y194">
        <v>0</v>
      </c>
      <c r="Z194">
        <v>25.60926997228119</v>
      </c>
      <c r="AA194">
        <v>0</v>
      </c>
      <c r="AB194">
        <v>9.5114786391504218</v>
      </c>
      <c r="AC194">
        <v>0</v>
      </c>
      <c r="AD194">
        <v>0</v>
      </c>
      <c r="AE194">
        <v>51.443592012904475</v>
      </c>
    </row>
    <row r="195" spans="1:31" x14ac:dyDescent="0.25">
      <c r="A195">
        <v>2256886</v>
      </c>
      <c r="B195">
        <v>1</v>
      </c>
      <c r="C195" t="s">
        <v>80</v>
      </c>
      <c r="D195" t="s">
        <v>84</v>
      </c>
      <c r="E195" t="s">
        <v>151</v>
      </c>
      <c r="F195" t="s">
        <v>752</v>
      </c>
      <c r="G195" t="s">
        <v>171</v>
      </c>
      <c r="H195" t="s">
        <v>135</v>
      </c>
      <c r="I195" t="s">
        <v>136</v>
      </c>
      <c r="J195" t="s">
        <v>137</v>
      </c>
      <c r="K195" t="s">
        <v>172</v>
      </c>
      <c r="L195" t="s">
        <v>753</v>
      </c>
      <c r="M195" t="s">
        <v>754</v>
      </c>
      <c r="N195">
        <v>8.0122222220000001</v>
      </c>
      <c r="O195">
        <v>0</v>
      </c>
      <c r="P195">
        <v>24</v>
      </c>
      <c r="Q195">
        <v>0</v>
      </c>
      <c r="R195">
        <v>0</v>
      </c>
      <c r="S195">
        <v>0</v>
      </c>
      <c r="T195">
        <v>2</v>
      </c>
      <c r="U195">
        <v>0</v>
      </c>
      <c r="V195">
        <v>0</v>
      </c>
      <c r="W195">
        <v>0</v>
      </c>
      <c r="X195">
        <v>44.137576240697953</v>
      </c>
      <c r="Y195">
        <v>0</v>
      </c>
      <c r="Z195">
        <v>0</v>
      </c>
      <c r="AA195">
        <v>0</v>
      </c>
      <c r="AB195">
        <v>1.987205816496574</v>
      </c>
      <c r="AC195">
        <v>0</v>
      </c>
      <c r="AD195">
        <v>0</v>
      </c>
      <c r="AE195">
        <v>46.12478205719453</v>
      </c>
    </row>
    <row r="196" spans="1:31" x14ac:dyDescent="0.25">
      <c r="A196">
        <v>2257092</v>
      </c>
      <c r="B196">
        <v>1</v>
      </c>
      <c r="C196" t="s">
        <v>80</v>
      </c>
      <c r="D196" t="s">
        <v>90</v>
      </c>
      <c r="E196" t="s">
        <v>256</v>
      </c>
      <c r="F196" t="s">
        <v>755</v>
      </c>
      <c r="G196" t="s">
        <v>756</v>
      </c>
      <c r="H196" t="s">
        <v>148</v>
      </c>
      <c r="I196" t="s">
        <v>136</v>
      </c>
      <c r="J196" t="s">
        <v>137</v>
      </c>
      <c r="K196" t="s">
        <v>138</v>
      </c>
      <c r="L196" t="s">
        <v>757</v>
      </c>
      <c r="M196" t="s">
        <v>758</v>
      </c>
      <c r="N196">
        <v>2.9555555550000001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10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34.066058511345034</v>
      </c>
      <c r="AC196">
        <v>0</v>
      </c>
      <c r="AD196">
        <v>0</v>
      </c>
      <c r="AE196">
        <v>34.066058511345034</v>
      </c>
    </row>
    <row r="197" spans="1:31" x14ac:dyDescent="0.25">
      <c r="A197">
        <v>2256949</v>
      </c>
      <c r="B197">
        <v>1</v>
      </c>
      <c r="C197" t="s">
        <v>80</v>
      </c>
      <c r="D197" t="s">
        <v>84</v>
      </c>
      <c r="E197" t="s">
        <v>214</v>
      </c>
      <c r="F197" t="s">
        <v>759</v>
      </c>
      <c r="G197" t="s">
        <v>241</v>
      </c>
      <c r="H197" t="s">
        <v>135</v>
      </c>
      <c r="I197" t="s">
        <v>136</v>
      </c>
      <c r="J197" t="s">
        <v>137</v>
      </c>
      <c r="K197" t="s">
        <v>138</v>
      </c>
      <c r="L197" t="s">
        <v>760</v>
      </c>
      <c r="M197" t="s">
        <v>761</v>
      </c>
      <c r="N197">
        <v>4.7836111109999999</v>
      </c>
      <c r="O197">
        <v>0</v>
      </c>
      <c r="P197">
        <v>105</v>
      </c>
      <c r="Q197">
        <v>0</v>
      </c>
      <c r="R197">
        <v>0</v>
      </c>
      <c r="S197">
        <v>0</v>
      </c>
      <c r="T197">
        <v>2</v>
      </c>
      <c r="U197">
        <v>0</v>
      </c>
      <c r="V197">
        <v>0</v>
      </c>
      <c r="W197">
        <v>0</v>
      </c>
      <c r="X197">
        <v>110.60557127085448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110.60557127085448</v>
      </c>
    </row>
    <row r="198" spans="1:31" x14ac:dyDescent="0.25">
      <c r="A198">
        <v>2257009</v>
      </c>
      <c r="B198">
        <v>1</v>
      </c>
      <c r="C198" t="s">
        <v>81</v>
      </c>
      <c r="D198" t="s">
        <v>113</v>
      </c>
      <c r="E198" t="s">
        <v>132</v>
      </c>
      <c r="F198" t="s">
        <v>762</v>
      </c>
      <c r="G198" t="s">
        <v>184</v>
      </c>
      <c r="H198" t="s">
        <v>135</v>
      </c>
      <c r="I198" t="s">
        <v>136</v>
      </c>
      <c r="J198" t="s">
        <v>137</v>
      </c>
      <c r="K198" t="s">
        <v>138</v>
      </c>
      <c r="L198" t="s">
        <v>763</v>
      </c>
      <c r="M198" t="s">
        <v>764</v>
      </c>
      <c r="N198">
        <v>2.1186111109999999</v>
      </c>
      <c r="O198">
        <v>0</v>
      </c>
      <c r="P198">
        <v>2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2.5349273201137787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2.5349273201137787</v>
      </c>
    </row>
    <row r="199" spans="1:31" x14ac:dyDescent="0.25">
      <c r="A199">
        <v>2257261</v>
      </c>
      <c r="B199">
        <v>1</v>
      </c>
      <c r="C199" t="s">
        <v>80</v>
      </c>
      <c r="D199" t="s">
        <v>96</v>
      </c>
      <c r="E199" t="s">
        <v>163</v>
      </c>
      <c r="F199" t="s">
        <v>765</v>
      </c>
      <c r="G199" t="s">
        <v>318</v>
      </c>
      <c r="H199" t="s">
        <v>148</v>
      </c>
      <c r="I199" t="s">
        <v>136</v>
      </c>
      <c r="J199" t="s">
        <v>137</v>
      </c>
      <c r="K199" t="s">
        <v>138</v>
      </c>
      <c r="L199" t="s">
        <v>766</v>
      </c>
      <c r="M199" t="s">
        <v>767</v>
      </c>
      <c r="N199">
        <v>2.7011111109999999</v>
      </c>
      <c r="O199">
        <v>0</v>
      </c>
      <c r="P199">
        <v>0</v>
      </c>
      <c r="Q199">
        <v>0</v>
      </c>
      <c r="R199">
        <v>0</v>
      </c>
      <c r="S199">
        <v>1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2.6936319239339999</v>
      </c>
      <c r="AB199">
        <v>0</v>
      </c>
      <c r="AC199">
        <v>0</v>
      </c>
      <c r="AD199">
        <v>0</v>
      </c>
      <c r="AE199">
        <v>2.6936319239339999</v>
      </c>
    </row>
    <row r="200" spans="1:31" x14ac:dyDescent="0.25">
      <c r="A200">
        <v>2256969</v>
      </c>
      <c r="B200">
        <v>1</v>
      </c>
      <c r="C200" t="s">
        <v>80</v>
      </c>
      <c r="D200" t="s">
        <v>94</v>
      </c>
      <c r="E200" t="s">
        <v>207</v>
      </c>
      <c r="F200" t="s">
        <v>768</v>
      </c>
      <c r="G200" t="s">
        <v>180</v>
      </c>
      <c r="H200" t="s">
        <v>135</v>
      </c>
      <c r="I200" t="s">
        <v>136</v>
      </c>
      <c r="J200" t="s">
        <v>137</v>
      </c>
      <c r="K200" t="s">
        <v>138</v>
      </c>
      <c r="L200" t="s">
        <v>769</v>
      </c>
      <c r="M200" t="s">
        <v>770</v>
      </c>
      <c r="N200">
        <v>1.166666666</v>
      </c>
      <c r="O200">
        <v>0</v>
      </c>
      <c r="P200">
        <v>58</v>
      </c>
      <c r="Q200">
        <v>0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3.2810854889214514</v>
      </c>
      <c r="Y200">
        <v>0</v>
      </c>
      <c r="Z200">
        <v>0</v>
      </c>
      <c r="AA200">
        <v>0</v>
      </c>
      <c r="AB200">
        <v>1.8286876641672222E-3</v>
      </c>
      <c r="AC200">
        <v>0</v>
      </c>
      <c r="AD200">
        <v>0</v>
      </c>
      <c r="AE200">
        <v>3.2829141765856185</v>
      </c>
    </row>
    <row r="201" spans="1:31" x14ac:dyDescent="0.25">
      <c r="A201">
        <v>2257052</v>
      </c>
      <c r="B201">
        <v>1</v>
      </c>
      <c r="C201" t="s">
        <v>80</v>
      </c>
      <c r="D201" t="s">
        <v>94</v>
      </c>
      <c r="E201" t="s">
        <v>256</v>
      </c>
      <c r="F201" t="s">
        <v>771</v>
      </c>
      <c r="G201" t="s">
        <v>543</v>
      </c>
      <c r="H201" t="s">
        <v>148</v>
      </c>
      <c r="I201" t="s">
        <v>136</v>
      </c>
      <c r="J201" t="s">
        <v>137</v>
      </c>
      <c r="K201" t="s">
        <v>138</v>
      </c>
      <c r="L201" t="s">
        <v>772</v>
      </c>
      <c r="M201" t="s">
        <v>773</v>
      </c>
      <c r="N201">
        <v>1.6119444439999999</v>
      </c>
      <c r="O201">
        <v>0</v>
      </c>
      <c r="P201">
        <v>73</v>
      </c>
      <c r="Q201">
        <v>0</v>
      </c>
      <c r="R201">
        <v>8</v>
      </c>
      <c r="S201">
        <v>0</v>
      </c>
      <c r="T201">
        <v>5</v>
      </c>
      <c r="U201">
        <v>0</v>
      </c>
      <c r="V201">
        <v>0</v>
      </c>
      <c r="W201">
        <v>0</v>
      </c>
      <c r="X201">
        <v>14.132085781170446</v>
      </c>
      <c r="Y201">
        <v>0</v>
      </c>
      <c r="Z201">
        <v>1.7356162613889503</v>
      </c>
      <c r="AA201">
        <v>0</v>
      </c>
      <c r="AB201">
        <v>4.6420773530492934</v>
      </c>
      <c r="AC201">
        <v>0</v>
      </c>
      <c r="AD201">
        <v>0</v>
      </c>
      <c r="AE201">
        <v>20.509779395608689</v>
      </c>
    </row>
    <row r="202" spans="1:31" x14ac:dyDescent="0.25">
      <c r="A202">
        <v>2257075</v>
      </c>
      <c r="B202">
        <v>1</v>
      </c>
      <c r="C202" t="s">
        <v>80</v>
      </c>
      <c r="D202" t="s">
        <v>96</v>
      </c>
      <c r="E202" t="s">
        <v>132</v>
      </c>
      <c r="F202" t="s">
        <v>774</v>
      </c>
      <c r="G202" t="s">
        <v>197</v>
      </c>
      <c r="H202" t="s">
        <v>135</v>
      </c>
      <c r="I202" t="s">
        <v>136</v>
      </c>
      <c r="J202" t="s">
        <v>137</v>
      </c>
      <c r="K202" t="s">
        <v>138</v>
      </c>
      <c r="L202" t="s">
        <v>775</v>
      </c>
      <c r="M202" t="s">
        <v>776</v>
      </c>
      <c r="N202">
        <v>2.3483333329999998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2.938706866515</v>
      </c>
      <c r="AC202">
        <v>0</v>
      </c>
      <c r="AD202">
        <v>0</v>
      </c>
      <c r="AE202">
        <v>2.938706866515</v>
      </c>
    </row>
    <row r="203" spans="1:31" x14ac:dyDescent="0.25">
      <c r="A203">
        <v>2256883</v>
      </c>
      <c r="B203">
        <v>1</v>
      </c>
      <c r="C203" t="s">
        <v>80</v>
      </c>
      <c r="D203" t="s">
        <v>97</v>
      </c>
      <c r="E203" t="s">
        <v>163</v>
      </c>
      <c r="F203" t="s">
        <v>777</v>
      </c>
      <c r="G203" t="s">
        <v>147</v>
      </c>
      <c r="H203" t="s">
        <v>148</v>
      </c>
      <c r="I203" t="s">
        <v>136</v>
      </c>
      <c r="J203" t="s">
        <v>137</v>
      </c>
      <c r="K203" t="s">
        <v>138</v>
      </c>
      <c r="L203" t="s">
        <v>778</v>
      </c>
      <c r="M203" t="s">
        <v>779</v>
      </c>
      <c r="N203">
        <v>1.379444444</v>
      </c>
      <c r="O203">
        <v>12</v>
      </c>
      <c r="P203">
        <v>517</v>
      </c>
      <c r="Q203">
        <v>9</v>
      </c>
      <c r="R203">
        <v>80</v>
      </c>
      <c r="S203">
        <v>15</v>
      </c>
      <c r="T203">
        <v>99</v>
      </c>
      <c r="U203">
        <v>0</v>
      </c>
      <c r="V203">
        <v>0</v>
      </c>
      <c r="W203">
        <v>18.943438050590736</v>
      </c>
      <c r="X203">
        <v>276.49463244253224</v>
      </c>
      <c r="Y203">
        <v>12.693842230902186</v>
      </c>
      <c r="Z203">
        <v>40.680451073189658</v>
      </c>
      <c r="AA203">
        <v>433.48044297720816</v>
      </c>
      <c r="AB203">
        <v>85.466415814781215</v>
      </c>
      <c r="AC203">
        <v>0</v>
      </c>
      <c r="AD203">
        <v>0</v>
      </c>
      <c r="AE203">
        <v>867.75922258920423</v>
      </c>
    </row>
    <row r="204" spans="1:31" x14ac:dyDescent="0.25">
      <c r="A204">
        <v>2257559</v>
      </c>
      <c r="B204">
        <v>1</v>
      </c>
      <c r="C204" t="s">
        <v>80</v>
      </c>
      <c r="D204" t="s">
        <v>96</v>
      </c>
      <c r="E204" t="s">
        <v>151</v>
      </c>
      <c r="F204" t="s">
        <v>780</v>
      </c>
      <c r="G204" t="s">
        <v>555</v>
      </c>
      <c r="H204" t="s">
        <v>135</v>
      </c>
      <c r="I204" t="s">
        <v>136</v>
      </c>
      <c r="J204" t="s">
        <v>137</v>
      </c>
      <c r="K204" t="s">
        <v>138</v>
      </c>
      <c r="L204" t="s">
        <v>781</v>
      </c>
      <c r="M204" t="s">
        <v>782</v>
      </c>
      <c r="N204">
        <v>1.5036111109999999</v>
      </c>
      <c r="O204">
        <v>0</v>
      </c>
      <c r="P204">
        <v>55</v>
      </c>
      <c r="Q204">
        <v>0</v>
      </c>
      <c r="R204">
        <v>0</v>
      </c>
      <c r="S204">
        <v>0</v>
      </c>
      <c r="T204">
        <v>11</v>
      </c>
      <c r="U204">
        <v>0</v>
      </c>
      <c r="V204">
        <v>0</v>
      </c>
      <c r="W204">
        <v>0</v>
      </c>
      <c r="X204">
        <v>86.060337261393769</v>
      </c>
      <c r="Y204">
        <v>0</v>
      </c>
      <c r="Z204">
        <v>0</v>
      </c>
      <c r="AA204">
        <v>0</v>
      </c>
      <c r="AB204">
        <v>3.987678190744167</v>
      </c>
      <c r="AC204">
        <v>0</v>
      </c>
      <c r="AD204">
        <v>0</v>
      </c>
      <c r="AE204">
        <v>90.048015452137932</v>
      </c>
    </row>
    <row r="205" spans="1:31" x14ac:dyDescent="0.25">
      <c r="A205">
        <v>2257751</v>
      </c>
      <c r="B205">
        <v>1</v>
      </c>
      <c r="C205" t="s">
        <v>81</v>
      </c>
      <c r="D205" t="s">
        <v>112</v>
      </c>
      <c r="E205" t="s">
        <v>132</v>
      </c>
      <c r="F205" t="s">
        <v>783</v>
      </c>
      <c r="G205" t="s">
        <v>142</v>
      </c>
      <c r="H205" t="s">
        <v>135</v>
      </c>
      <c r="I205" t="s">
        <v>136</v>
      </c>
      <c r="J205" t="s">
        <v>137</v>
      </c>
      <c r="K205" t="s">
        <v>138</v>
      </c>
      <c r="L205" t="s">
        <v>784</v>
      </c>
      <c r="M205" t="s">
        <v>785</v>
      </c>
      <c r="N205">
        <v>1.016388888</v>
      </c>
      <c r="O205">
        <v>0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9.8638571854606394E-2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9.8638571854606394E-2</v>
      </c>
    </row>
    <row r="206" spans="1:31" x14ac:dyDescent="0.25">
      <c r="A206">
        <v>2257396</v>
      </c>
      <c r="B206">
        <v>1</v>
      </c>
      <c r="C206" t="s">
        <v>81</v>
      </c>
      <c r="D206" t="s">
        <v>113</v>
      </c>
      <c r="E206" t="s">
        <v>256</v>
      </c>
      <c r="F206" t="s">
        <v>786</v>
      </c>
      <c r="G206" t="s">
        <v>171</v>
      </c>
      <c r="H206" t="s">
        <v>148</v>
      </c>
      <c r="I206" t="s">
        <v>136</v>
      </c>
      <c r="J206" t="s">
        <v>137</v>
      </c>
      <c r="K206" t="s">
        <v>172</v>
      </c>
      <c r="L206" t="s">
        <v>787</v>
      </c>
      <c r="M206" t="s">
        <v>788</v>
      </c>
      <c r="N206">
        <v>8.0502777769999998</v>
      </c>
      <c r="O206">
        <v>0</v>
      </c>
      <c r="P206">
        <v>26</v>
      </c>
      <c r="Q206">
        <v>0</v>
      </c>
      <c r="R206">
        <v>17</v>
      </c>
      <c r="S206">
        <v>0</v>
      </c>
      <c r="T206">
        <v>1</v>
      </c>
      <c r="U206">
        <v>0</v>
      </c>
      <c r="V206">
        <v>0</v>
      </c>
      <c r="W206">
        <v>0</v>
      </c>
      <c r="X206">
        <v>39.07359270118377</v>
      </c>
      <c r="Y206">
        <v>0</v>
      </c>
      <c r="Z206">
        <v>39.972649195387888</v>
      </c>
      <c r="AA206">
        <v>0</v>
      </c>
      <c r="AB206">
        <v>9.7183216202001077</v>
      </c>
      <c r="AC206">
        <v>0</v>
      </c>
      <c r="AD206">
        <v>0</v>
      </c>
      <c r="AE206">
        <v>88.764563516771773</v>
      </c>
    </row>
    <row r="207" spans="1:31" x14ac:dyDescent="0.25">
      <c r="A207">
        <v>2257350</v>
      </c>
      <c r="B207">
        <v>1</v>
      </c>
      <c r="C207" t="s">
        <v>80</v>
      </c>
      <c r="D207" t="s">
        <v>88</v>
      </c>
      <c r="E207" t="s">
        <v>132</v>
      </c>
      <c r="F207" t="s">
        <v>789</v>
      </c>
      <c r="G207" t="s">
        <v>142</v>
      </c>
      <c r="H207" t="s">
        <v>135</v>
      </c>
      <c r="I207" t="s">
        <v>136</v>
      </c>
      <c r="J207" t="s">
        <v>137</v>
      </c>
      <c r="K207" t="s">
        <v>138</v>
      </c>
      <c r="L207" t="s">
        <v>790</v>
      </c>
      <c r="M207" t="s">
        <v>791</v>
      </c>
      <c r="N207">
        <v>3.0841666659999998</v>
      </c>
      <c r="O207">
        <v>0</v>
      </c>
      <c r="P207">
        <v>11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6.7044279777241123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6.7044279777241123</v>
      </c>
    </row>
    <row r="208" spans="1:31" x14ac:dyDescent="0.25">
      <c r="A208">
        <v>2257290</v>
      </c>
      <c r="B208">
        <v>1</v>
      </c>
      <c r="C208" t="s">
        <v>81</v>
      </c>
      <c r="D208" t="s">
        <v>128</v>
      </c>
      <c r="E208" t="s">
        <v>132</v>
      </c>
      <c r="F208" t="s">
        <v>792</v>
      </c>
      <c r="G208" t="s">
        <v>134</v>
      </c>
      <c r="H208" t="s">
        <v>135</v>
      </c>
      <c r="I208" t="s">
        <v>136</v>
      </c>
      <c r="J208" t="s">
        <v>137</v>
      </c>
      <c r="K208" t="s">
        <v>138</v>
      </c>
      <c r="L208" t="s">
        <v>793</v>
      </c>
      <c r="M208" t="s">
        <v>794</v>
      </c>
      <c r="N208">
        <v>0.86027777699999997</v>
      </c>
      <c r="O208">
        <v>0</v>
      </c>
      <c r="P208">
        <v>6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0.96690313159393781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0.96690313159393781</v>
      </c>
    </row>
    <row r="209" spans="1:31" x14ac:dyDescent="0.25">
      <c r="A209">
        <v>2257390</v>
      </c>
      <c r="B209">
        <v>1</v>
      </c>
      <c r="C209" t="s">
        <v>80</v>
      </c>
      <c r="D209" t="s">
        <v>96</v>
      </c>
      <c r="E209" t="s">
        <v>132</v>
      </c>
      <c r="F209" t="s">
        <v>795</v>
      </c>
      <c r="G209" t="s">
        <v>289</v>
      </c>
      <c r="H209" t="s">
        <v>135</v>
      </c>
      <c r="I209" t="s">
        <v>136</v>
      </c>
      <c r="J209" t="s">
        <v>137</v>
      </c>
      <c r="K209" t="s">
        <v>138</v>
      </c>
      <c r="L209" t="s">
        <v>796</v>
      </c>
      <c r="M209" t="s">
        <v>797</v>
      </c>
      <c r="N209">
        <v>1.5533333330000001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2.4432034662916669E-3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2.4432034662916669E-3</v>
      </c>
    </row>
    <row r="210" spans="1:31" x14ac:dyDescent="0.25">
      <c r="A210">
        <v>2257771</v>
      </c>
      <c r="B210">
        <v>1</v>
      </c>
      <c r="C210" t="s">
        <v>80</v>
      </c>
      <c r="D210" t="s">
        <v>110</v>
      </c>
      <c r="E210" t="s">
        <v>151</v>
      </c>
      <c r="F210" t="s">
        <v>798</v>
      </c>
      <c r="G210" t="s">
        <v>153</v>
      </c>
      <c r="H210" t="s">
        <v>135</v>
      </c>
      <c r="I210" t="s">
        <v>136</v>
      </c>
      <c r="J210" t="s">
        <v>137</v>
      </c>
      <c r="K210" t="s">
        <v>138</v>
      </c>
      <c r="L210" t="s">
        <v>799</v>
      </c>
      <c r="M210" t="s">
        <v>800</v>
      </c>
      <c r="N210">
        <v>0.82250000000000001</v>
      </c>
      <c r="O210">
        <v>0</v>
      </c>
      <c r="P210">
        <v>35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9.0223375043638718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9.0223375043638718</v>
      </c>
    </row>
    <row r="211" spans="1:31" x14ac:dyDescent="0.25">
      <c r="A211">
        <v>2257708</v>
      </c>
      <c r="B211">
        <v>1</v>
      </c>
      <c r="C211" t="s">
        <v>81</v>
      </c>
      <c r="D211" t="s">
        <v>123</v>
      </c>
      <c r="E211" t="s">
        <v>132</v>
      </c>
      <c r="F211" t="s">
        <v>801</v>
      </c>
      <c r="G211" t="s">
        <v>142</v>
      </c>
      <c r="H211" t="s">
        <v>135</v>
      </c>
      <c r="I211" t="s">
        <v>136</v>
      </c>
      <c r="J211" t="s">
        <v>137</v>
      </c>
      <c r="K211" t="s">
        <v>138</v>
      </c>
      <c r="L211" t="s">
        <v>802</v>
      </c>
      <c r="M211" t="s">
        <v>803</v>
      </c>
      <c r="N211">
        <v>0.873611111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0.94328290922347624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0.94328290922347624</v>
      </c>
    </row>
    <row r="212" spans="1:31" x14ac:dyDescent="0.25">
      <c r="A212">
        <v>2257602</v>
      </c>
      <c r="B212">
        <v>1</v>
      </c>
      <c r="C212" t="s">
        <v>80</v>
      </c>
      <c r="D212" t="s">
        <v>88</v>
      </c>
      <c r="E212" t="s">
        <v>132</v>
      </c>
      <c r="F212" t="s">
        <v>804</v>
      </c>
      <c r="G212" t="s">
        <v>142</v>
      </c>
      <c r="H212" t="s">
        <v>135</v>
      </c>
      <c r="I212" t="s">
        <v>136</v>
      </c>
      <c r="J212" t="s">
        <v>137</v>
      </c>
      <c r="K212" t="s">
        <v>138</v>
      </c>
      <c r="L212" t="s">
        <v>805</v>
      </c>
      <c r="M212" t="s">
        <v>806</v>
      </c>
      <c r="N212">
        <v>1.731666666</v>
      </c>
      <c r="O212">
        <v>0</v>
      </c>
      <c r="P212">
        <v>3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2.2431747820862937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2.2431747820862937</v>
      </c>
    </row>
    <row r="213" spans="1:31" x14ac:dyDescent="0.25">
      <c r="A213">
        <v>2257516</v>
      </c>
      <c r="B213">
        <v>1</v>
      </c>
      <c r="C213" t="s">
        <v>80</v>
      </c>
      <c r="D213" t="s">
        <v>96</v>
      </c>
      <c r="E213" t="s">
        <v>132</v>
      </c>
      <c r="F213" t="s">
        <v>581</v>
      </c>
      <c r="G213" t="s">
        <v>142</v>
      </c>
      <c r="H213" t="s">
        <v>135</v>
      </c>
      <c r="I213" t="s">
        <v>136</v>
      </c>
      <c r="J213" t="s">
        <v>137</v>
      </c>
      <c r="K213" t="s">
        <v>138</v>
      </c>
      <c r="L213" t="s">
        <v>807</v>
      </c>
      <c r="M213" t="s">
        <v>808</v>
      </c>
      <c r="N213">
        <v>1.782777777</v>
      </c>
      <c r="O213">
        <v>0</v>
      </c>
      <c r="P213">
        <v>1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0.11063834344390445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0.11063834344390445</v>
      </c>
    </row>
    <row r="214" spans="1:31" x14ac:dyDescent="0.25">
      <c r="A214">
        <v>2257642</v>
      </c>
      <c r="B214">
        <v>1</v>
      </c>
      <c r="C214" t="s">
        <v>80</v>
      </c>
      <c r="D214" t="s">
        <v>106</v>
      </c>
      <c r="E214" t="s">
        <v>145</v>
      </c>
      <c r="F214" t="s">
        <v>809</v>
      </c>
      <c r="G214" t="s">
        <v>271</v>
      </c>
      <c r="H214" t="s">
        <v>148</v>
      </c>
      <c r="I214" t="s">
        <v>136</v>
      </c>
      <c r="J214" t="s">
        <v>137</v>
      </c>
      <c r="K214" t="s">
        <v>138</v>
      </c>
      <c r="L214" t="s">
        <v>810</v>
      </c>
      <c r="M214" t="s">
        <v>811</v>
      </c>
      <c r="N214">
        <v>0.74277777700000003</v>
      </c>
      <c r="O214">
        <v>0</v>
      </c>
      <c r="P214">
        <v>3</v>
      </c>
      <c r="Q214">
        <v>29</v>
      </c>
      <c r="R214">
        <v>136</v>
      </c>
      <c r="S214">
        <v>4</v>
      </c>
      <c r="T214">
        <v>28</v>
      </c>
      <c r="U214">
        <v>0</v>
      </c>
      <c r="V214">
        <v>0</v>
      </c>
      <c r="W214">
        <v>0</v>
      </c>
      <c r="X214">
        <v>0.73141291542283127</v>
      </c>
      <c r="Y214">
        <v>12.53299583270066</v>
      </c>
      <c r="Z214">
        <v>110.05184942967813</v>
      </c>
      <c r="AA214">
        <v>2.483310668986678</v>
      </c>
      <c r="AB214">
        <v>16.127939845202338</v>
      </c>
      <c r="AC214">
        <v>0</v>
      </c>
      <c r="AD214">
        <v>0</v>
      </c>
      <c r="AE214">
        <v>141.92750869199062</v>
      </c>
    </row>
    <row r="215" spans="1:31" x14ac:dyDescent="0.25">
      <c r="A215">
        <v>2257456</v>
      </c>
      <c r="B215">
        <v>1</v>
      </c>
      <c r="C215" t="s">
        <v>80</v>
      </c>
      <c r="D215" t="s">
        <v>100</v>
      </c>
      <c r="E215" t="s">
        <v>151</v>
      </c>
      <c r="F215" t="s">
        <v>812</v>
      </c>
      <c r="G215" t="s">
        <v>160</v>
      </c>
      <c r="H215" t="s">
        <v>135</v>
      </c>
      <c r="I215" t="s">
        <v>136</v>
      </c>
      <c r="J215" t="s">
        <v>137</v>
      </c>
      <c r="K215" t="s">
        <v>138</v>
      </c>
      <c r="L215" t="s">
        <v>813</v>
      </c>
      <c r="M215" t="s">
        <v>814</v>
      </c>
      <c r="N215">
        <v>1.0277777770000001</v>
      </c>
      <c r="O215">
        <v>0</v>
      </c>
      <c r="P215">
        <v>8</v>
      </c>
      <c r="Q215">
        <v>0</v>
      </c>
      <c r="R215">
        <v>1</v>
      </c>
      <c r="S215">
        <v>0</v>
      </c>
      <c r="T215">
        <v>12</v>
      </c>
      <c r="U215">
        <v>0</v>
      </c>
      <c r="V215">
        <v>0</v>
      </c>
      <c r="W215">
        <v>0</v>
      </c>
      <c r="X215">
        <v>1.6003170320653337</v>
      </c>
      <c r="Y215">
        <v>0</v>
      </c>
      <c r="Z215">
        <v>0.23308726871105279</v>
      </c>
      <c r="AA215">
        <v>0</v>
      </c>
      <c r="AB215">
        <v>14.318500735466706</v>
      </c>
      <c r="AC215">
        <v>0</v>
      </c>
      <c r="AD215">
        <v>0</v>
      </c>
      <c r="AE215">
        <v>16.151905036243093</v>
      </c>
    </row>
    <row r="216" spans="1:31" x14ac:dyDescent="0.25">
      <c r="A216">
        <v>2257622</v>
      </c>
      <c r="B216">
        <v>1</v>
      </c>
      <c r="C216" t="s">
        <v>80</v>
      </c>
      <c r="D216" t="s">
        <v>96</v>
      </c>
      <c r="E216" t="s">
        <v>132</v>
      </c>
      <c r="F216" t="s">
        <v>815</v>
      </c>
      <c r="G216" t="s">
        <v>142</v>
      </c>
      <c r="H216" t="s">
        <v>135</v>
      </c>
      <c r="I216" t="s">
        <v>136</v>
      </c>
      <c r="J216" t="s">
        <v>137</v>
      </c>
      <c r="K216" t="s">
        <v>138</v>
      </c>
      <c r="L216" t="s">
        <v>816</v>
      </c>
      <c r="M216" t="s">
        <v>817</v>
      </c>
      <c r="N216">
        <v>1.595555555</v>
      </c>
      <c r="O216">
        <v>0</v>
      </c>
      <c r="P216">
        <v>1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0.38967678892683999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0.38967678892683999</v>
      </c>
    </row>
    <row r="217" spans="1:31" x14ac:dyDescent="0.25">
      <c r="A217">
        <v>2257522</v>
      </c>
      <c r="B217">
        <v>1</v>
      </c>
      <c r="C217" t="s">
        <v>80</v>
      </c>
      <c r="D217" t="s">
        <v>107</v>
      </c>
      <c r="E217" t="s">
        <v>214</v>
      </c>
      <c r="F217" t="s">
        <v>818</v>
      </c>
      <c r="G217" t="s">
        <v>310</v>
      </c>
      <c r="H217" t="s">
        <v>135</v>
      </c>
      <c r="I217" t="s">
        <v>136</v>
      </c>
      <c r="J217" t="s">
        <v>137</v>
      </c>
      <c r="K217" t="s">
        <v>138</v>
      </c>
      <c r="L217" t="s">
        <v>819</v>
      </c>
      <c r="M217" t="s">
        <v>820</v>
      </c>
      <c r="N217">
        <v>2.568333333</v>
      </c>
      <c r="O217">
        <v>0</v>
      </c>
      <c r="P217">
        <v>51</v>
      </c>
      <c r="Q217">
        <v>0</v>
      </c>
      <c r="R217">
        <v>0</v>
      </c>
      <c r="S217">
        <v>0</v>
      </c>
      <c r="T217">
        <v>1</v>
      </c>
      <c r="U217">
        <v>0</v>
      </c>
      <c r="V217">
        <v>0</v>
      </c>
      <c r="W217">
        <v>0</v>
      </c>
      <c r="X217">
        <v>42.693340375582146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42.693340375582146</v>
      </c>
    </row>
    <row r="218" spans="1:31" x14ac:dyDescent="0.25">
      <c r="A218">
        <v>2257330</v>
      </c>
      <c r="B218">
        <v>1</v>
      </c>
      <c r="C218" t="s">
        <v>80</v>
      </c>
      <c r="D218" t="s">
        <v>97</v>
      </c>
      <c r="E218" t="s">
        <v>163</v>
      </c>
      <c r="F218" t="s">
        <v>821</v>
      </c>
      <c r="G218" t="s">
        <v>147</v>
      </c>
      <c r="H218" t="s">
        <v>148</v>
      </c>
      <c r="I218" t="s">
        <v>136</v>
      </c>
      <c r="J218" t="s">
        <v>137</v>
      </c>
      <c r="K218" t="s">
        <v>138</v>
      </c>
      <c r="L218" t="s">
        <v>822</v>
      </c>
      <c r="M218" t="s">
        <v>823</v>
      </c>
      <c r="N218">
        <v>0.90722222200000002</v>
      </c>
      <c r="O218">
        <v>1</v>
      </c>
      <c r="P218">
        <v>672</v>
      </c>
      <c r="Q218">
        <v>0</v>
      </c>
      <c r="R218">
        <v>0</v>
      </c>
      <c r="S218">
        <v>0</v>
      </c>
      <c r="T218">
        <v>24</v>
      </c>
      <c r="U218">
        <v>0</v>
      </c>
      <c r="V218">
        <v>0</v>
      </c>
      <c r="W218">
        <v>16.12221874364305</v>
      </c>
      <c r="X218">
        <v>287.31250143065188</v>
      </c>
      <c r="Y218">
        <v>0</v>
      </c>
      <c r="Z218">
        <v>0</v>
      </c>
      <c r="AA218">
        <v>0</v>
      </c>
      <c r="AB218">
        <v>11.566513065011726</v>
      </c>
      <c r="AC218">
        <v>0</v>
      </c>
      <c r="AD218">
        <v>0</v>
      </c>
      <c r="AE218">
        <v>315.00123323930666</v>
      </c>
    </row>
    <row r="219" spans="1:31" x14ac:dyDescent="0.25">
      <c r="A219">
        <v>2257599</v>
      </c>
      <c r="B219">
        <v>1</v>
      </c>
      <c r="C219" t="s">
        <v>80</v>
      </c>
      <c r="D219" t="s">
        <v>100</v>
      </c>
      <c r="E219" t="s">
        <v>163</v>
      </c>
      <c r="F219" t="s">
        <v>824</v>
      </c>
      <c r="G219" t="s">
        <v>147</v>
      </c>
      <c r="H219" t="s">
        <v>148</v>
      </c>
      <c r="I219" t="s">
        <v>136</v>
      </c>
      <c r="J219" t="s">
        <v>137</v>
      </c>
      <c r="K219" t="s">
        <v>138</v>
      </c>
      <c r="L219" t="s">
        <v>825</v>
      </c>
      <c r="M219" t="s">
        <v>826</v>
      </c>
      <c r="N219">
        <v>1.5763888880000001</v>
      </c>
      <c r="O219">
        <v>0</v>
      </c>
      <c r="P219">
        <v>3</v>
      </c>
      <c r="Q219">
        <v>57</v>
      </c>
      <c r="R219">
        <v>73</v>
      </c>
      <c r="S219">
        <v>3</v>
      </c>
      <c r="T219">
        <v>5</v>
      </c>
      <c r="U219">
        <v>0</v>
      </c>
      <c r="V219">
        <v>0</v>
      </c>
      <c r="W219">
        <v>0</v>
      </c>
      <c r="X219">
        <v>1.0362225629128605</v>
      </c>
      <c r="Y219">
        <v>161.03527058052421</v>
      </c>
      <c r="Z219">
        <v>116.020912221233</v>
      </c>
      <c r="AA219">
        <v>3.71379345465856</v>
      </c>
      <c r="AB219">
        <v>3.6000821844756454</v>
      </c>
      <c r="AC219">
        <v>0</v>
      </c>
      <c r="AD219">
        <v>0</v>
      </c>
      <c r="AE219">
        <v>285.40628100380428</v>
      </c>
    </row>
    <row r="220" spans="1:31" x14ac:dyDescent="0.25">
      <c r="A220">
        <v>2257293</v>
      </c>
      <c r="B220">
        <v>1</v>
      </c>
      <c r="C220" t="s">
        <v>80</v>
      </c>
      <c r="D220" t="s">
        <v>97</v>
      </c>
      <c r="E220" t="s">
        <v>151</v>
      </c>
      <c r="F220" t="s">
        <v>827</v>
      </c>
      <c r="G220" t="s">
        <v>153</v>
      </c>
      <c r="H220" t="s">
        <v>135</v>
      </c>
      <c r="I220" t="s">
        <v>136</v>
      </c>
      <c r="J220" t="s">
        <v>137</v>
      </c>
      <c r="K220" t="s">
        <v>138</v>
      </c>
      <c r="L220" t="s">
        <v>828</v>
      </c>
      <c r="M220" t="s">
        <v>829</v>
      </c>
      <c r="N220">
        <v>2.6419444439999999</v>
      </c>
      <c r="O220">
        <v>0</v>
      </c>
      <c r="P220">
        <v>46</v>
      </c>
      <c r="Q220">
        <v>0</v>
      </c>
      <c r="R220">
        <v>9</v>
      </c>
      <c r="S220">
        <v>0</v>
      </c>
      <c r="T220">
        <v>10</v>
      </c>
      <c r="U220">
        <v>0</v>
      </c>
      <c r="V220">
        <v>0</v>
      </c>
      <c r="W220">
        <v>0</v>
      </c>
      <c r="X220">
        <v>51.426262279414651</v>
      </c>
      <c r="Y220">
        <v>0</v>
      </c>
      <c r="Z220">
        <v>15.923216414692183</v>
      </c>
      <c r="AA220">
        <v>0</v>
      </c>
      <c r="AB220">
        <v>9.0036843193932032</v>
      </c>
      <c r="AC220">
        <v>0</v>
      </c>
      <c r="AD220">
        <v>0</v>
      </c>
      <c r="AE220">
        <v>76.353163013500037</v>
      </c>
    </row>
    <row r="221" spans="1:31" x14ac:dyDescent="0.25">
      <c r="A221">
        <v>2257542</v>
      </c>
      <c r="B221">
        <v>1</v>
      </c>
      <c r="C221" t="s">
        <v>80</v>
      </c>
      <c r="D221" t="s">
        <v>96</v>
      </c>
      <c r="E221" t="s">
        <v>132</v>
      </c>
      <c r="F221" t="s">
        <v>830</v>
      </c>
      <c r="G221" t="s">
        <v>289</v>
      </c>
      <c r="H221" t="s">
        <v>135</v>
      </c>
      <c r="I221" t="s">
        <v>136</v>
      </c>
      <c r="J221" t="s">
        <v>137</v>
      </c>
      <c r="K221" t="s">
        <v>138</v>
      </c>
      <c r="L221" t="s">
        <v>831</v>
      </c>
      <c r="M221" t="s">
        <v>832</v>
      </c>
      <c r="N221">
        <v>1.2627777769999999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2.3830949913207129</v>
      </c>
      <c r="AC221">
        <v>0</v>
      </c>
      <c r="AD221">
        <v>0</v>
      </c>
      <c r="AE221">
        <v>2.3830949913207129</v>
      </c>
    </row>
    <row r="222" spans="1:31" x14ac:dyDescent="0.25">
      <c r="A222">
        <v>2257436</v>
      </c>
      <c r="B222">
        <v>1</v>
      </c>
      <c r="C222" t="s">
        <v>80</v>
      </c>
      <c r="D222" t="s">
        <v>100</v>
      </c>
      <c r="E222" t="s">
        <v>163</v>
      </c>
      <c r="F222" t="s">
        <v>833</v>
      </c>
      <c r="G222" t="s">
        <v>171</v>
      </c>
      <c r="H222" t="s">
        <v>148</v>
      </c>
      <c r="I222" t="s">
        <v>136</v>
      </c>
      <c r="J222" t="s">
        <v>137</v>
      </c>
      <c r="K222" t="s">
        <v>172</v>
      </c>
      <c r="L222" t="s">
        <v>834</v>
      </c>
      <c r="M222" t="s">
        <v>835</v>
      </c>
      <c r="N222">
        <v>1.778333333</v>
      </c>
      <c r="O222">
        <v>4</v>
      </c>
      <c r="P222">
        <v>152</v>
      </c>
      <c r="Q222">
        <v>6</v>
      </c>
      <c r="R222">
        <v>59</v>
      </c>
      <c r="S222">
        <v>11</v>
      </c>
      <c r="T222">
        <v>61</v>
      </c>
      <c r="U222">
        <v>2</v>
      </c>
      <c r="V222">
        <v>0</v>
      </c>
      <c r="W222">
        <v>2.9943498172359568</v>
      </c>
      <c r="X222">
        <v>67.590787793153112</v>
      </c>
      <c r="Y222">
        <v>9.1470886271616294</v>
      </c>
      <c r="Z222">
        <v>28.082813784679139</v>
      </c>
      <c r="AA222">
        <v>88.209601543632417</v>
      </c>
      <c r="AB222">
        <v>59.776736872948149</v>
      </c>
      <c r="AC222">
        <v>75.094477897920655</v>
      </c>
      <c r="AD222">
        <v>0</v>
      </c>
      <c r="AE222">
        <v>330.89585633673107</v>
      </c>
    </row>
    <row r="223" spans="1:31" x14ac:dyDescent="0.25">
      <c r="A223">
        <v>2257579</v>
      </c>
      <c r="B223">
        <v>1</v>
      </c>
      <c r="C223" t="s">
        <v>80</v>
      </c>
      <c r="D223" t="s">
        <v>82</v>
      </c>
      <c r="E223" t="s">
        <v>132</v>
      </c>
      <c r="F223" t="s">
        <v>836</v>
      </c>
      <c r="G223" t="s">
        <v>142</v>
      </c>
      <c r="H223" t="s">
        <v>135</v>
      </c>
      <c r="I223" t="s">
        <v>136</v>
      </c>
      <c r="J223" t="s">
        <v>137</v>
      </c>
      <c r="K223" t="s">
        <v>138</v>
      </c>
      <c r="L223" t="s">
        <v>837</v>
      </c>
      <c r="M223" t="s">
        <v>838</v>
      </c>
      <c r="N223">
        <v>4.5433333329999996</v>
      </c>
      <c r="O223">
        <v>0</v>
      </c>
      <c r="P223">
        <v>9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6.6489531160285225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6.6489531160285225</v>
      </c>
    </row>
    <row r="224" spans="1:31" x14ac:dyDescent="0.25">
      <c r="A224">
        <v>2257685</v>
      </c>
      <c r="B224">
        <v>1</v>
      </c>
      <c r="C224" t="s">
        <v>81</v>
      </c>
      <c r="D224" t="s">
        <v>128</v>
      </c>
      <c r="E224" t="s">
        <v>132</v>
      </c>
      <c r="F224" t="s">
        <v>839</v>
      </c>
      <c r="G224" t="s">
        <v>289</v>
      </c>
      <c r="H224" t="s">
        <v>135</v>
      </c>
      <c r="I224" t="s">
        <v>136</v>
      </c>
      <c r="J224" t="s">
        <v>137</v>
      </c>
      <c r="K224" t="s">
        <v>138</v>
      </c>
      <c r="L224" t="s">
        <v>840</v>
      </c>
      <c r="M224" t="s">
        <v>841</v>
      </c>
      <c r="N224">
        <v>2.809722222</v>
      </c>
      <c r="O224">
        <v>0</v>
      </c>
      <c r="P224">
        <v>21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11.276340289007161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11.276340289007161</v>
      </c>
    </row>
    <row r="225" spans="1:31" x14ac:dyDescent="0.25">
      <c r="A225">
        <v>2257774</v>
      </c>
      <c r="B225">
        <v>1</v>
      </c>
      <c r="C225" t="s">
        <v>80</v>
      </c>
      <c r="D225" t="s">
        <v>101</v>
      </c>
      <c r="E225" t="s">
        <v>132</v>
      </c>
      <c r="F225" t="s">
        <v>842</v>
      </c>
      <c r="G225" t="s">
        <v>197</v>
      </c>
      <c r="H225" t="s">
        <v>135</v>
      </c>
      <c r="I225" t="s">
        <v>136</v>
      </c>
      <c r="J225" t="s">
        <v>137</v>
      </c>
      <c r="K225" t="s">
        <v>138</v>
      </c>
      <c r="L225" t="s">
        <v>843</v>
      </c>
      <c r="M225" t="s">
        <v>844</v>
      </c>
      <c r="N225">
        <v>2.1258333330000001</v>
      </c>
      <c r="O225">
        <v>0</v>
      </c>
      <c r="P225">
        <v>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0.5971899474547282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0.5971899474547282</v>
      </c>
    </row>
    <row r="226" spans="1:31" x14ac:dyDescent="0.25">
      <c r="A226">
        <v>2257628</v>
      </c>
      <c r="B226">
        <v>1</v>
      </c>
      <c r="C226" t="s">
        <v>80</v>
      </c>
      <c r="D226" t="s">
        <v>96</v>
      </c>
      <c r="E226" t="s">
        <v>132</v>
      </c>
      <c r="F226" t="s">
        <v>845</v>
      </c>
      <c r="G226" t="s">
        <v>142</v>
      </c>
      <c r="H226" t="s">
        <v>135</v>
      </c>
      <c r="I226" t="s">
        <v>136</v>
      </c>
      <c r="J226" t="s">
        <v>137</v>
      </c>
      <c r="K226" t="s">
        <v>138</v>
      </c>
      <c r="L226" t="s">
        <v>846</v>
      </c>
      <c r="M226" t="s">
        <v>847</v>
      </c>
      <c r="N226">
        <v>1.2122222220000001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0.66017505370299001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0.66017505370299001</v>
      </c>
    </row>
    <row r="227" spans="1:31" x14ac:dyDescent="0.25">
      <c r="A227">
        <v>2257651</v>
      </c>
      <c r="B227">
        <v>1</v>
      </c>
      <c r="C227" t="s">
        <v>80</v>
      </c>
      <c r="D227" t="s">
        <v>96</v>
      </c>
      <c r="E227" t="s">
        <v>132</v>
      </c>
      <c r="F227" t="s">
        <v>848</v>
      </c>
      <c r="G227" t="s">
        <v>142</v>
      </c>
      <c r="H227" t="s">
        <v>135</v>
      </c>
      <c r="I227" t="s">
        <v>136</v>
      </c>
      <c r="J227" t="s">
        <v>137</v>
      </c>
      <c r="K227" t="s">
        <v>138</v>
      </c>
      <c r="L227" t="s">
        <v>849</v>
      </c>
      <c r="M227" t="s">
        <v>850</v>
      </c>
      <c r="N227">
        <v>1.5052777770000001</v>
      </c>
      <c r="O227">
        <v>0</v>
      </c>
      <c r="P227">
        <v>1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1.0423077481694445E-4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1.0423077481694445E-4</v>
      </c>
    </row>
    <row r="228" spans="1:31" x14ac:dyDescent="0.25">
      <c r="A228">
        <v>2257565</v>
      </c>
      <c r="B228">
        <v>1</v>
      </c>
      <c r="C228" t="s">
        <v>80</v>
      </c>
      <c r="D228" t="s">
        <v>101</v>
      </c>
      <c r="E228" t="s">
        <v>151</v>
      </c>
      <c r="F228" t="s">
        <v>851</v>
      </c>
      <c r="G228" t="s">
        <v>153</v>
      </c>
      <c r="H228" t="s">
        <v>135</v>
      </c>
      <c r="I228" t="s">
        <v>136</v>
      </c>
      <c r="J228" t="s">
        <v>137</v>
      </c>
      <c r="K228" t="s">
        <v>138</v>
      </c>
      <c r="L228" t="s">
        <v>852</v>
      </c>
      <c r="M228" t="s">
        <v>853</v>
      </c>
      <c r="N228">
        <v>0.52916666599999995</v>
      </c>
      <c r="O228">
        <v>0</v>
      </c>
      <c r="P228">
        <v>79</v>
      </c>
      <c r="Q228">
        <v>0</v>
      </c>
      <c r="R228">
        <v>1</v>
      </c>
      <c r="S228">
        <v>0</v>
      </c>
      <c r="T228">
        <v>1</v>
      </c>
      <c r="U228">
        <v>0</v>
      </c>
      <c r="V228">
        <v>0</v>
      </c>
      <c r="W228">
        <v>0</v>
      </c>
      <c r="X228">
        <v>16.522360803505077</v>
      </c>
      <c r="Y228">
        <v>0</v>
      </c>
      <c r="Z228">
        <v>4.3045360765174727E-2</v>
      </c>
      <c r="AA228">
        <v>0</v>
      </c>
      <c r="AB228">
        <v>0.21220454418185919</v>
      </c>
      <c r="AC228">
        <v>0</v>
      </c>
      <c r="AD228">
        <v>0</v>
      </c>
      <c r="AE228">
        <v>16.777610708452109</v>
      </c>
    </row>
    <row r="229" spans="1:31" x14ac:dyDescent="0.25">
      <c r="A229">
        <v>2257717</v>
      </c>
      <c r="B229">
        <v>1</v>
      </c>
      <c r="C229" t="s">
        <v>81</v>
      </c>
      <c r="D229" t="s">
        <v>122</v>
      </c>
      <c r="E229" t="s">
        <v>132</v>
      </c>
      <c r="F229" t="s">
        <v>854</v>
      </c>
      <c r="G229" t="s">
        <v>289</v>
      </c>
      <c r="H229" t="s">
        <v>135</v>
      </c>
      <c r="I229" t="s">
        <v>136</v>
      </c>
      <c r="J229" t="s">
        <v>137</v>
      </c>
      <c r="K229" t="s">
        <v>138</v>
      </c>
      <c r="L229" t="s">
        <v>855</v>
      </c>
      <c r="M229" t="s">
        <v>856</v>
      </c>
      <c r="N229">
        <v>1.1088888880000001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0.31060037578089056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0.31060037578089056</v>
      </c>
    </row>
    <row r="230" spans="1:31" x14ac:dyDescent="0.25">
      <c r="A230">
        <v>2257525</v>
      </c>
      <c r="B230">
        <v>1</v>
      </c>
      <c r="C230" t="s">
        <v>80</v>
      </c>
      <c r="D230" t="s">
        <v>103</v>
      </c>
      <c r="E230" t="s">
        <v>163</v>
      </c>
      <c r="F230" t="s">
        <v>857</v>
      </c>
      <c r="G230" t="s">
        <v>171</v>
      </c>
      <c r="H230" t="s">
        <v>148</v>
      </c>
      <c r="I230" t="s">
        <v>136</v>
      </c>
      <c r="J230" t="s">
        <v>137</v>
      </c>
      <c r="K230" t="s">
        <v>172</v>
      </c>
      <c r="L230" t="s">
        <v>858</v>
      </c>
      <c r="M230" t="s">
        <v>859</v>
      </c>
      <c r="N230">
        <v>0.64916666599999995</v>
      </c>
      <c r="O230">
        <v>0</v>
      </c>
      <c r="P230">
        <v>0</v>
      </c>
      <c r="Q230">
        <v>0</v>
      </c>
      <c r="R230">
        <v>0</v>
      </c>
      <c r="S230">
        <v>12</v>
      </c>
      <c r="T230">
        <v>0</v>
      </c>
      <c r="U230">
        <v>19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30.885844303664737</v>
      </c>
      <c r="AB230">
        <v>0</v>
      </c>
      <c r="AC230">
        <v>355.07070165433993</v>
      </c>
      <c r="AD230">
        <v>0</v>
      </c>
      <c r="AE230">
        <v>385.95654595800465</v>
      </c>
    </row>
    <row r="231" spans="1:31" x14ac:dyDescent="0.25">
      <c r="A231">
        <v>2257731</v>
      </c>
      <c r="B231">
        <v>1</v>
      </c>
      <c r="C231" t="s">
        <v>80</v>
      </c>
      <c r="D231" t="s">
        <v>104</v>
      </c>
      <c r="E231" t="s">
        <v>256</v>
      </c>
      <c r="F231" t="s">
        <v>860</v>
      </c>
      <c r="G231" t="s">
        <v>318</v>
      </c>
      <c r="H231" t="s">
        <v>148</v>
      </c>
      <c r="I231" t="s">
        <v>136</v>
      </c>
      <c r="J231" t="s">
        <v>137</v>
      </c>
      <c r="K231" t="s">
        <v>138</v>
      </c>
      <c r="L231" t="s">
        <v>861</v>
      </c>
      <c r="M231" t="s">
        <v>862</v>
      </c>
      <c r="N231">
        <v>1.825555555</v>
      </c>
      <c r="O231">
        <v>0</v>
      </c>
      <c r="P231">
        <v>0</v>
      </c>
      <c r="Q231">
        <v>0</v>
      </c>
      <c r="R231">
        <v>0</v>
      </c>
      <c r="S231">
        <v>7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12.839509357902045</v>
      </c>
      <c r="AB231">
        <v>0</v>
      </c>
      <c r="AC231">
        <v>0</v>
      </c>
      <c r="AD231">
        <v>0</v>
      </c>
      <c r="AE231">
        <v>12.839509357902045</v>
      </c>
    </row>
    <row r="232" spans="1:31" x14ac:dyDescent="0.25">
      <c r="A232">
        <v>2257445</v>
      </c>
      <c r="B232">
        <v>1</v>
      </c>
      <c r="C232" t="s">
        <v>80</v>
      </c>
      <c r="D232" t="s">
        <v>92</v>
      </c>
      <c r="E232" t="s">
        <v>132</v>
      </c>
      <c r="F232" t="s">
        <v>863</v>
      </c>
      <c r="G232" t="s">
        <v>289</v>
      </c>
      <c r="H232" t="s">
        <v>135</v>
      </c>
      <c r="I232" t="s">
        <v>136</v>
      </c>
      <c r="J232" t="s">
        <v>137</v>
      </c>
      <c r="K232" t="s">
        <v>138</v>
      </c>
      <c r="L232" t="s">
        <v>864</v>
      </c>
      <c r="M232" t="s">
        <v>865</v>
      </c>
      <c r="N232">
        <v>3.531666666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1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5.6257695055976402</v>
      </c>
      <c r="AC232">
        <v>0</v>
      </c>
      <c r="AD232">
        <v>0</v>
      </c>
      <c r="AE232">
        <v>5.6257695055976402</v>
      </c>
    </row>
    <row r="233" spans="1:31" x14ac:dyDescent="0.25">
      <c r="A233">
        <v>2257482</v>
      </c>
      <c r="B233">
        <v>1</v>
      </c>
      <c r="C233" t="s">
        <v>80</v>
      </c>
      <c r="D233" t="s">
        <v>92</v>
      </c>
      <c r="E233" t="s">
        <v>132</v>
      </c>
      <c r="F233" t="s">
        <v>866</v>
      </c>
      <c r="G233" t="s">
        <v>289</v>
      </c>
      <c r="H233" t="s">
        <v>135</v>
      </c>
      <c r="I233" t="s">
        <v>136</v>
      </c>
      <c r="J233" t="s">
        <v>137</v>
      </c>
      <c r="K233" t="s">
        <v>138</v>
      </c>
      <c r="L233" t="s">
        <v>867</v>
      </c>
      <c r="M233" t="s">
        <v>868</v>
      </c>
      <c r="N233">
        <v>3.5652777769999999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3.7794852398730003</v>
      </c>
      <c r="AC233">
        <v>0</v>
      </c>
      <c r="AD233">
        <v>0</v>
      </c>
      <c r="AE233">
        <v>3.7794852398730003</v>
      </c>
    </row>
    <row r="234" spans="1:31" x14ac:dyDescent="0.25">
      <c r="A234">
        <v>2257299</v>
      </c>
      <c r="B234">
        <v>1</v>
      </c>
      <c r="C234" t="s">
        <v>80</v>
      </c>
      <c r="D234" t="s">
        <v>100</v>
      </c>
      <c r="E234" t="s">
        <v>256</v>
      </c>
      <c r="F234" t="s">
        <v>869</v>
      </c>
      <c r="G234" t="s">
        <v>870</v>
      </c>
      <c r="H234" t="s">
        <v>148</v>
      </c>
      <c r="I234" t="s">
        <v>136</v>
      </c>
      <c r="J234" t="s">
        <v>137</v>
      </c>
      <c r="K234" t="s">
        <v>138</v>
      </c>
      <c r="L234" t="s">
        <v>871</v>
      </c>
      <c r="M234" t="s">
        <v>872</v>
      </c>
      <c r="N234">
        <v>2.2255555550000001</v>
      </c>
      <c r="O234">
        <v>0</v>
      </c>
      <c r="P234">
        <v>72</v>
      </c>
      <c r="Q234">
        <v>0</v>
      </c>
      <c r="R234">
        <v>3</v>
      </c>
      <c r="S234">
        <v>0</v>
      </c>
      <c r="T234">
        <v>8</v>
      </c>
      <c r="U234">
        <v>0</v>
      </c>
      <c r="V234">
        <v>0</v>
      </c>
      <c r="W234">
        <v>0</v>
      </c>
      <c r="X234">
        <v>22.394300180244091</v>
      </c>
      <c r="Y234">
        <v>0</v>
      </c>
      <c r="Z234">
        <v>0.21320832586100005</v>
      </c>
      <c r="AA234">
        <v>0</v>
      </c>
      <c r="AB234">
        <v>1.8625342332331332</v>
      </c>
      <c r="AC234">
        <v>0</v>
      </c>
      <c r="AD234">
        <v>0</v>
      </c>
      <c r="AE234">
        <v>24.470042739338226</v>
      </c>
    </row>
    <row r="235" spans="1:31" x14ac:dyDescent="0.25">
      <c r="A235">
        <v>2257422</v>
      </c>
      <c r="B235">
        <v>1</v>
      </c>
      <c r="C235" t="s">
        <v>80</v>
      </c>
      <c r="D235" t="s">
        <v>100</v>
      </c>
      <c r="E235" t="s">
        <v>256</v>
      </c>
      <c r="F235" t="s">
        <v>873</v>
      </c>
      <c r="G235" t="s">
        <v>171</v>
      </c>
      <c r="H235" t="s">
        <v>148</v>
      </c>
      <c r="I235" t="s">
        <v>136</v>
      </c>
      <c r="J235" t="s">
        <v>137</v>
      </c>
      <c r="K235" t="s">
        <v>172</v>
      </c>
      <c r="L235" t="s">
        <v>874</v>
      </c>
      <c r="M235" t="s">
        <v>875</v>
      </c>
      <c r="N235">
        <v>2.5377777770000001</v>
      </c>
      <c r="O235">
        <v>1</v>
      </c>
      <c r="P235">
        <v>557</v>
      </c>
      <c r="Q235">
        <v>0</v>
      </c>
      <c r="R235">
        <v>1</v>
      </c>
      <c r="S235">
        <v>1</v>
      </c>
      <c r="T235">
        <v>12</v>
      </c>
      <c r="U235">
        <v>0</v>
      </c>
      <c r="V235">
        <v>0</v>
      </c>
      <c r="W235">
        <v>121.67641626812336</v>
      </c>
      <c r="X235">
        <v>250.87914445809241</v>
      </c>
      <c r="Y235">
        <v>0</v>
      </c>
      <c r="Z235">
        <v>0.55826815195315505</v>
      </c>
      <c r="AA235">
        <v>2.6613218027077501</v>
      </c>
      <c r="AB235">
        <v>3.5527416220067467</v>
      </c>
      <c r="AC235">
        <v>0</v>
      </c>
      <c r="AD235">
        <v>0</v>
      </c>
      <c r="AE235">
        <v>379.32789230288341</v>
      </c>
    </row>
    <row r="236" spans="1:31" x14ac:dyDescent="0.25">
      <c r="A236">
        <v>2257508</v>
      </c>
      <c r="B236">
        <v>1</v>
      </c>
      <c r="C236" t="s">
        <v>80</v>
      </c>
      <c r="D236" t="s">
        <v>101</v>
      </c>
      <c r="E236" t="s">
        <v>132</v>
      </c>
      <c r="F236" t="s">
        <v>876</v>
      </c>
      <c r="G236" t="s">
        <v>142</v>
      </c>
      <c r="H236" t="s">
        <v>135</v>
      </c>
      <c r="I236" t="s">
        <v>136</v>
      </c>
      <c r="J236" t="s">
        <v>137</v>
      </c>
      <c r="K236" t="s">
        <v>138</v>
      </c>
      <c r="L236" t="s">
        <v>877</v>
      </c>
      <c r="M236" t="s">
        <v>878</v>
      </c>
      <c r="N236">
        <v>0.97722222199999997</v>
      </c>
      <c r="O236">
        <v>0</v>
      </c>
      <c r="P236">
        <v>1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0.10424150485362665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0.10424150485362665</v>
      </c>
    </row>
    <row r="237" spans="1:31" x14ac:dyDescent="0.25">
      <c r="A237">
        <v>2257462</v>
      </c>
      <c r="B237">
        <v>1</v>
      </c>
      <c r="C237" t="s">
        <v>81</v>
      </c>
      <c r="D237" t="s">
        <v>128</v>
      </c>
      <c r="E237" t="s">
        <v>132</v>
      </c>
      <c r="F237" t="s">
        <v>879</v>
      </c>
      <c r="G237" t="s">
        <v>142</v>
      </c>
      <c r="H237" t="s">
        <v>135</v>
      </c>
      <c r="I237" t="s">
        <v>136</v>
      </c>
      <c r="J237" t="s">
        <v>137</v>
      </c>
      <c r="K237" t="s">
        <v>138</v>
      </c>
      <c r="L237" t="s">
        <v>880</v>
      </c>
      <c r="M237" t="s">
        <v>881</v>
      </c>
      <c r="N237">
        <v>1.836944444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1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0.25479731489589835</v>
      </c>
      <c r="AC237">
        <v>0</v>
      </c>
      <c r="AD237">
        <v>0</v>
      </c>
      <c r="AE237">
        <v>0.25479731489589835</v>
      </c>
    </row>
    <row r="238" spans="1:31" x14ac:dyDescent="0.25">
      <c r="A238">
        <v>2257548</v>
      </c>
      <c r="B238">
        <v>1</v>
      </c>
      <c r="C238" t="s">
        <v>80</v>
      </c>
      <c r="D238" t="s">
        <v>90</v>
      </c>
      <c r="E238" t="s">
        <v>132</v>
      </c>
      <c r="F238" t="s">
        <v>882</v>
      </c>
      <c r="G238" t="s">
        <v>142</v>
      </c>
      <c r="H238" t="s">
        <v>135</v>
      </c>
      <c r="I238" t="s">
        <v>136</v>
      </c>
      <c r="J238" t="s">
        <v>137</v>
      </c>
      <c r="K238" t="s">
        <v>138</v>
      </c>
      <c r="L238" t="s">
        <v>883</v>
      </c>
      <c r="M238" t="s">
        <v>884</v>
      </c>
      <c r="N238">
        <v>3.0694444440000002</v>
      </c>
      <c r="O238">
        <v>0</v>
      </c>
      <c r="P238">
        <v>4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4.754149707574129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4.754149707574129</v>
      </c>
    </row>
    <row r="239" spans="1:31" x14ac:dyDescent="0.25">
      <c r="A239">
        <v>2257405</v>
      </c>
      <c r="B239">
        <v>1</v>
      </c>
      <c r="C239" t="s">
        <v>81</v>
      </c>
      <c r="D239" t="s">
        <v>127</v>
      </c>
      <c r="E239" t="s">
        <v>132</v>
      </c>
      <c r="F239" t="s">
        <v>885</v>
      </c>
      <c r="G239" t="s">
        <v>142</v>
      </c>
      <c r="H239" t="s">
        <v>135</v>
      </c>
      <c r="I239" t="s">
        <v>136</v>
      </c>
      <c r="J239" t="s">
        <v>137</v>
      </c>
      <c r="K239" t="s">
        <v>138</v>
      </c>
      <c r="L239" t="s">
        <v>886</v>
      </c>
      <c r="M239" t="s">
        <v>887</v>
      </c>
      <c r="N239">
        <v>2.7241666659999999</v>
      </c>
      <c r="O239">
        <v>0</v>
      </c>
      <c r="P239">
        <v>6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4.2994207300459566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4.2994207300459566</v>
      </c>
    </row>
    <row r="240" spans="1:31" x14ac:dyDescent="0.25">
      <c r="A240">
        <v>2257528</v>
      </c>
      <c r="B240">
        <v>1</v>
      </c>
      <c r="C240" t="s">
        <v>80</v>
      </c>
      <c r="D240" t="s">
        <v>105</v>
      </c>
      <c r="E240" t="s">
        <v>132</v>
      </c>
      <c r="F240" t="s">
        <v>888</v>
      </c>
      <c r="G240" t="s">
        <v>142</v>
      </c>
      <c r="H240" t="s">
        <v>135</v>
      </c>
      <c r="I240" t="s">
        <v>136</v>
      </c>
      <c r="J240" t="s">
        <v>137</v>
      </c>
      <c r="K240" t="s">
        <v>138</v>
      </c>
      <c r="L240" t="s">
        <v>889</v>
      </c>
      <c r="M240" t="s">
        <v>890</v>
      </c>
      <c r="N240">
        <v>1.031666666</v>
      </c>
      <c r="O240">
        <v>0</v>
      </c>
      <c r="P240">
        <v>1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0.10975672323244444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0.10975672323244444</v>
      </c>
    </row>
    <row r="241" spans="1:31" x14ac:dyDescent="0.25">
      <c r="A241">
        <v>2257671</v>
      </c>
      <c r="B241">
        <v>1</v>
      </c>
      <c r="C241" t="s">
        <v>80</v>
      </c>
      <c r="D241" t="s">
        <v>84</v>
      </c>
      <c r="E241" t="s">
        <v>132</v>
      </c>
      <c r="F241" t="s">
        <v>891</v>
      </c>
      <c r="G241" t="s">
        <v>142</v>
      </c>
      <c r="H241" t="s">
        <v>135</v>
      </c>
      <c r="I241" t="s">
        <v>136</v>
      </c>
      <c r="J241" t="s">
        <v>137</v>
      </c>
      <c r="K241" t="s">
        <v>138</v>
      </c>
      <c r="L241" t="s">
        <v>892</v>
      </c>
      <c r="M241" t="s">
        <v>893</v>
      </c>
      <c r="N241">
        <v>3.179444444</v>
      </c>
      <c r="O241">
        <v>0</v>
      </c>
      <c r="P241">
        <v>1</v>
      </c>
      <c r="Q241">
        <v>0</v>
      </c>
      <c r="R241">
        <v>0</v>
      </c>
      <c r="S241">
        <v>0</v>
      </c>
      <c r="T241">
        <v>1</v>
      </c>
      <c r="U241">
        <v>0</v>
      </c>
      <c r="V241">
        <v>0</v>
      </c>
      <c r="W241">
        <v>0</v>
      </c>
      <c r="X241">
        <v>0.28961874704981333</v>
      </c>
      <c r="Y241">
        <v>0</v>
      </c>
      <c r="Z241">
        <v>0</v>
      </c>
      <c r="AA241">
        <v>0</v>
      </c>
      <c r="AB241">
        <v>7.098554822485002E-3</v>
      </c>
      <c r="AC241">
        <v>0</v>
      </c>
      <c r="AD241">
        <v>0</v>
      </c>
      <c r="AE241">
        <v>0.29671730187229833</v>
      </c>
    </row>
    <row r="242" spans="1:31" x14ac:dyDescent="0.25">
      <c r="A242">
        <v>2257648</v>
      </c>
      <c r="B242">
        <v>1</v>
      </c>
      <c r="C242" t="s">
        <v>80</v>
      </c>
      <c r="D242" t="s">
        <v>100</v>
      </c>
      <c r="E242" t="s">
        <v>132</v>
      </c>
      <c r="F242" t="s">
        <v>894</v>
      </c>
      <c r="G242" t="s">
        <v>134</v>
      </c>
      <c r="H242" t="s">
        <v>135</v>
      </c>
      <c r="I242" t="s">
        <v>136</v>
      </c>
      <c r="J242" t="s">
        <v>137</v>
      </c>
      <c r="K242" t="s">
        <v>138</v>
      </c>
      <c r="L242" t="s">
        <v>895</v>
      </c>
      <c r="M242" t="s">
        <v>896</v>
      </c>
      <c r="N242">
        <v>3.3955555550000001</v>
      </c>
      <c r="O242">
        <v>0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15.133208004938645</v>
      </c>
      <c r="AA242">
        <v>0</v>
      </c>
      <c r="AB242">
        <v>0</v>
      </c>
      <c r="AC242">
        <v>0</v>
      </c>
      <c r="AD242">
        <v>0</v>
      </c>
      <c r="AE242">
        <v>15.133208004938645</v>
      </c>
    </row>
    <row r="243" spans="1:31" x14ac:dyDescent="0.25">
      <c r="A243">
        <v>2257399</v>
      </c>
      <c r="B243">
        <v>1</v>
      </c>
      <c r="C243" t="s">
        <v>80</v>
      </c>
      <c r="D243" t="s">
        <v>93</v>
      </c>
      <c r="E243" t="s">
        <v>256</v>
      </c>
      <c r="F243" t="s">
        <v>897</v>
      </c>
      <c r="G243" t="s">
        <v>171</v>
      </c>
      <c r="H243" t="s">
        <v>148</v>
      </c>
      <c r="I243" t="s">
        <v>136</v>
      </c>
      <c r="J243" t="s">
        <v>137</v>
      </c>
      <c r="K243" t="s">
        <v>172</v>
      </c>
      <c r="L243" t="s">
        <v>898</v>
      </c>
      <c r="M243" t="s">
        <v>899</v>
      </c>
      <c r="N243">
        <v>7.9533333329999998</v>
      </c>
      <c r="O243">
        <v>0</v>
      </c>
      <c r="P243">
        <v>0</v>
      </c>
      <c r="Q243">
        <v>0</v>
      </c>
      <c r="R243">
        <v>0</v>
      </c>
      <c r="S243">
        <v>2</v>
      </c>
      <c r="T243">
        <v>58</v>
      </c>
      <c r="U243">
        <v>1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132.77348827748202</v>
      </c>
      <c r="AB243">
        <v>120.07388309885395</v>
      </c>
      <c r="AC243">
        <v>35.704947999185485</v>
      </c>
      <c r="AD243">
        <v>0</v>
      </c>
      <c r="AE243">
        <v>288.55231937552145</v>
      </c>
    </row>
    <row r="244" spans="1:31" x14ac:dyDescent="0.25">
      <c r="A244">
        <v>2257591</v>
      </c>
      <c r="B244">
        <v>1</v>
      </c>
      <c r="C244" t="s">
        <v>81</v>
      </c>
      <c r="D244" t="s">
        <v>112</v>
      </c>
      <c r="E244" t="s">
        <v>132</v>
      </c>
      <c r="F244" t="s">
        <v>900</v>
      </c>
      <c r="G244" t="s">
        <v>142</v>
      </c>
      <c r="H244" t="s">
        <v>135</v>
      </c>
      <c r="I244" t="s">
        <v>136</v>
      </c>
      <c r="J244" t="s">
        <v>137</v>
      </c>
      <c r="K244" t="s">
        <v>138</v>
      </c>
      <c r="L244" t="s">
        <v>901</v>
      </c>
      <c r="M244" t="s">
        <v>902</v>
      </c>
      <c r="N244">
        <v>1.7311111109999999</v>
      </c>
      <c r="O244">
        <v>0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0.28507818774977339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0.28507818774977339</v>
      </c>
    </row>
    <row r="245" spans="1:31" x14ac:dyDescent="0.25">
      <c r="A245">
        <v>2257777</v>
      </c>
      <c r="B245">
        <v>1</v>
      </c>
      <c r="C245" t="s">
        <v>80</v>
      </c>
      <c r="D245" t="s">
        <v>92</v>
      </c>
      <c r="E245" t="s">
        <v>151</v>
      </c>
      <c r="F245" t="s">
        <v>903</v>
      </c>
      <c r="G245" t="s">
        <v>314</v>
      </c>
      <c r="H245" t="s">
        <v>135</v>
      </c>
      <c r="I245" t="s">
        <v>136</v>
      </c>
      <c r="J245" t="s">
        <v>137</v>
      </c>
      <c r="K245" t="s">
        <v>138</v>
      </c>
      <c r="L245" t="s">
        <v>904</v>
      </c>
      <c r="M245" t="s">
        <v>905</v>
      </c>
      <c r="N245">
        <v>0.43305555499999998</v>
      </c>
      <c r="O245">
        <v>0</v>
      </c>
      <c r="P245">
        <v>51</v>
      </c>
      <c r="Q245">
        <v>0</v>
      </c>
      <c r="R245">
        <v>1</v>
      </c>
      <c r="S245">
        <v>0</v>
      </c>
      <c r="T245">
        <v>3</v>
      </c>
      <c r="U245">
        <v>0</v>
      </c>
      <c r="V245">
        <v>1</v>
      </c>
      <c r="W245">
        <v>0</v>
      </c>
      <c r="X245">
        <v>7.124910847502707</v>
      </c>
      <c r="Y245">
        <v>0</v>
      </c>
      <c r="Z245">
        <v>1.1153705974558492</v>
      </c>
      <c r="AA245">
        <v>0</v>
      </c>
      <c r="AB245">
        <v>1.1203684443731234</v>
      </c>
      <c r="AC245">
        <v>0</v>
      </c>
      <c r="AD245">
        <v>0.16031657345677333</v>
      </c>
      <c r="AE245">
        <v>9.5209664627884543</v>
      </c>
    </row>
    <row r="246" spans="1:31" x14ac:dyDescent="0.25">
      <c r="A246">
        <v>2257720</v>
      </c>
      <c r="B246">
        <v>1</v>
      </c>
      <c r="C246" t="s">
        <v>80</v>
      </c>
      <c r="D246" t="s">
        <v>83</v>
      </c>
      <c r="E246" t="s">
        <v>151</v>
      </c>
      <c r="F246" t="s">
        <v>906</v>
      </c>
      <c r="G246" t="s">
        <v>153</v>
      </c>
      <c r="H246" t="s">
        <v>135</v>
      </c>
      <c r="I246" t="s">
        <v>136</v>
      </c>
      <c r="J246" t="s">
        <v>137</v>
      </c>
      <c r="K246" t="s">
        <v>138</v>
      </c>
      <c r="L246" t="s">
        <v>907</v>
      </c>
      <c r="M246" t="s">
        <v>908</v>
      </c>
      <c r="N246">
        <v>0.65777777699999995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10</v>
      </c>
      <c r="U246">
        <v>0</v>
      </c>
      <c r="V246">
        <v>2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4.622019351399147</v>
      </c>
      <c r="AC246">
        <v>0</v>
      </c>
      <c r="AD246">
        <v>6.7095713595580619</v>
      </c>
      <c r="AE246">
        <v>11.331590710957208</v>
      </c>
    </row>
    <row r="247" spans="1:31" x14ac:dyDescent="0.25">
      <c r="A247">
        <v>2257471</v>
      </c>
      <c r="B247">
        <v>1</v>
      </c>
      <c r="C247" t="s">
        <v>81</v>
      </c>
      <c r="D247" t="s">
        <v>124</v>
      </c>
      <c r="E247" t="s">
        <v>151</v>
      </c>
      <c r="F247" t="s">
        <v>909</v>
      </c>
      <c r="G247" t="s">
        <v>153</v>
      </c>
      <c r="H247" t="s">
        <v>135</v>
      </c>
      <c r="I247" t="s">
        <v>136</v>
      </c>
      <c r="J247" t="s">
        <v>137</v>
      </c>
      <c r="K247" t="s">
        <v>138</v>
      </c>
      <c r="L247" t="s">
        <v>910</v>
      </c>
      <c r="M247" t="s">
        <v>911</v>
      </c>
      <c r="N247">
        <v>1.4030555549999999</v>
      </c>
      <c r="O247">
        <v>0</v>
      </c>
      <c r="P247">
        <v>43</v>
      </c>
      <c r="Q247">
        <v>0</v>
      </c>
      <c r="R247">
        <v>0</v>
      </c>
      <c r="S247">
        <v>0</v>
      </c>
      <c r="T247">
        <v>4</v>
      </c>
      <c r="U247">
        <v>0</v>
      </c>
      <c r="V247">
        <v>0</v>
      </c>
      <c r="W247">
        <v>0</v>
      </c>
      <c r="X247">
        <v>5.789048446561373</v>
      </c>
      <c r="Y247">
        <v>0</v>
      </c>
      <c r="Z247">
        <v>0</v>
      </c>
      <c r="AA247">
        <v>0</v>
      </c>
      <c r="AB247">
        <v>0.28143484726163609</v>
      </c>
      <c r="AC247">
        <v>0</v>
      </c>
      <c r="AD247">
        <v>0</v>
      </c>
      <c r="AE247">
        <v>6.0704832938230089</v>
      </c>
    </row>
    <row r="248" spans="1:31" x14ac:dyDescent="0.25">
      <c r="A248">
        <v>2257557</v>
      </c>
      <c r="B248">
        <v>1</v>
      </c>
      <c r="C248" t="s">
        <v>80</v>
      </c>
      <c r="D248" t="s">
        <v>92</v>
      </c>
      <c r="E248" t="s">
        <v>132</v>
      </c>
      <c r="F248" t="s">
        <v>912</v>
      </c>
      <c r="G248" t="s">
        <v>197</v>
      </c>
      <c r="H248" t="s">
        <v>135</v>
      </c>
      <c r="I248" t="s">
        <v>136</v>
      </c>
      <c r="J248" t="s">
        <v>137</v>
      </c>
      <c r="K248" t="s">
        <v>138</v>
      </c>
      <c r="L248" t="s">
        <v>913</v>
      </c>
      <c r="M248" t="s">
        <v>914</v>
      </c>
      <c r="N248">
        <v>0.97555555500000002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0.48270167229493333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0.48270167229493333</v>
      </c>
    </row>
    <row r="249" spans="1:31" x14ac:dyDescent="0.25">
      <c r="A249">
        <v>2257511</v>
      </c>
      <c r="B249">
        <v>1</v>
      </c>
      <c r="C249" t="s">
        <v>81</v>
      </c>
      <c r="D249" t="s">
        <v>128</v>
      </c>
      <c r="E249" t="s">
        <v>132</v>
      </c>
      <c r="F249" t="s">
        <v>915</v>
      </c>
      <c r="G249" t="s">
        <v>142</v>
      </c>
      <c r="H249" t="s">
        <v>135</v>
      </c>
      <c r="I249" t="s">
        <v>136</v>
      </c>
      <c r="J249" t="s">
        <v>137</v>
      </c>
      <c r="K249" t="s">
        <v>138</v>
      </c>
      <c r="L249" t="s">
        <v>916</v>
      </c>
      <c r="M249" t="s">
        <v>917</v>
      </c>
      <c r="N249">
        <v>1.8625</v>
      </c>
      <c r="O249">
        <v>0</v>
      </c>
      <c r="P249">
        <v>2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2.9602800313883338E-3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2.9602800313883338E-3</v>
      </c>
    </row>
    <row r="250" spans="1:31" x14ac:dyDescent="0.25">
      <c r="A250">
        <v>2257288</v>
      </c>
      <c r="B250">
        <v>1</v>
      </c>
      <c r="C250" t="s">
        <v>80</v>
      </c>
      <c r="D250" t="s">
        <v>95</v>
      </c>
      <c r="E250" t="s">
        <v>132</v>
      </c>
      <c r="F250" t="s">
        <v>918</v>
      </c>
      <c r="G250" t="s">
        <v>134</v>
      </c>
      <c r="H250" t="s">
        <v>135</v>
      </c>
      <c r="I250" t="s">
        <v>136</v>
      </c>
      <c r="J250" t="s">
        <v>137</v>
      </c>
      <c r="K250" t="s">
        <v>138</v>
      </c>
      <c r="L250" t="s">
        <v>919</v>
      </c>
      <c r="M250" t="s">
        <v>920</v>
      </c>
      <c r="N250">
        <v>1.2938888879999999</v>
      </c>
      <c r="O250">
        <v>0</v>
      </c>
      <c r="P250">
        <v>17</v>
      </c>
      <c r="Q250">
        <v>0</v>
      </c>
      <c r="R250">
        <v>0</v>
      </c>
      <c r="S250">
        <v>0</v>
      </c>
      <c r="T250">
        <v>1</v>
      </c>
      <c r="U250">
        <v>0</v>
      </c>
      <c r="V250">
        <v>0</v>
      </c>
      <c r="W250">
        <v>0</v>
      </c>
      <c r="X250">
        <v>3.9295123992965366</v>
      </c>
      <c r="Y250">
        <v>0</v>
      </c>
      <c r="Z250">
        <v>0</v>
      </c>
      <c r="AA250">
        <v>0</v>
      </c>
      <c r="AB250">
        <v>5.0840267150715004E-2</v>
      </c>
      <c r="AC250">
        <v>0</v>
      </c>
      <c r="AD250">
        <v>0</v>
      </c>
      <c r="AE250">
        <v>3.9803526664472515</v>
      </c>
    </row>
    <row r="251" spans="1:31" x14ac:dyDescent="0.25">
      <c r="A251">
        <v>2257617</v>
      </c>
      <c r="B251">
        <v>1</v>
      </c>
      <c r="C251" t="s">
        <v>81</v>
      </c>
      <c r="D251" t="s">
        <v>115</v>
      </c>
      <c r="E251" t="s">
        <v>163</v>
      </c>
      <c r="F251" t="s">
        <v>921</v>
      </c>
      <c r="G251" t="s">
        <v>147</v>
      </c>
      <c r="H251" t="s">
        <v>148</v>
      </c>
      <c r="I251" t="s">
        <v>136</v>
      </c>
      <c r="J251" t="s">
        <v>137</v>
      </c>
      <c r="K251" t="s">
        <v>138</v>
      </c>
      <c r="L251" t="s">
        <v>922</v>
      </c>
      <c r="M251" t="s">
        <v>923</v>
      </c>
      <c r="N251">
        <v>1.706111111</v>
      </c>
      <c r="O251">
        <v>0</v>
      </c>
      <c r="P251">
        <v>807</v>
      </c>
      <c r="Q251">
        <v>1</v>
      </c>
      <c r="R251">
        <v>39</v>
      </c>
      <c r="S251">
        <v>4</v>
      </c>
      <c r="T251">
        <v>38</v>
      </c>
      <c r="U251">
        <v>1</v>
      </c>
      <c r="V251">
        <v>0</v>
      </c>
      <c r="W251">
        <v>0</v>
      </c>
      <c r="X251">
        <v>88.823639674608089</v>
      </c>
      <c r="Y251">
        <v>8.3943700658506906</v>
      </c>
      <c r="Z251">
        <v>10.581187298012745</v>
      </c>
      <c r="AA251">
        <v>8.1545358285838603</v>
      </c>
      <c r="AB251">
        <v>24.540442109394423</v>
      </c>
      <c r="AC251">
        <v>26.524251213074912</v>
      </c>
      <c r="AD251">
        <v>0</v>
      </c>
      <c r="AE251">
        <v>167.01842618952472</v>
      </c>
    </row>
    <row r="252" spans="1:31" x14ac:dyDescent="0.25">
      <c r="A252">
        <v>2257408</v>
      </c>
      <c r="B252">
        <v>1</v>
      </c>
      <c r="C252" t="s">
        <v>80</v>
      </c>
      <c r="D252" t="s">
        <v>92</v>
      </c>
      <c r="E252" t="s">
        <v>256</v>
      </c>
      <c r="F252" t="s">
        <v>924</v>
      </c>
      <c r="G252" t="s">
        <v>318</v>
      </c>
      <c r="H252" t="s">
        <v>148</v>
      </c>
      <c r="I252" t="s">
        <v>136</v>
      </c>
      <c r="J252" t="s">
        <v>137</v>
      </c>
      <c r="K252" t="s">
        <v>138</v>
      </c>
      <c r="L252" t="s">
        <v>925</v>
      </c>
      <c r="M252" t="s">
        <v>926</v>
      </c>
      <c r="N252">
        <v>2.0130555550000002</v>
      </c>
      <c r="O252">
        <v>0</v>
      </c>
      <c r="P252">
        <v>255</v>
      </c>
      <c r="Q252">
        <v>0</v>
      </c>
      <c r="R252">
        <v>1</v>
      </c>
      <c r="S252">
        <v>0</v>
      </c>
      <c r="T252">
        <v>8</v>
      </c>
      <c r="U252">
        <v>0</v>
      </c>
      <c r="V252">
        <v>1</v>
      </c>
      <c r="W252">
        <v>0</v>
      </c>
      <c r="X252">
        <v>183.05530763115678</v>
      </c>
      <c r="Y252">
        <v>0</v>
      </c>
      <c r="Z252">
        <v>7.4330036754721283</v>
      </c>
      <c r="AA252">
        <v>0</v>
      </c>
      <c r="AB252">
        <v>12.910591897778865</v>
      </c>
      <c r="AC252">
        <v>0</v>
      </c>
      <c r="AD252">
        <v>1.1463152792421512</v>
      </c>
      <c r="AE252">
        <v>204.5452184836499</v>
      </c>
    </row>
    <row r="253" spans="1:31" x14ac:dyDescent="0.25">
      <c r="A253">
        <v>2257600</v>
      </c>
      <c r="B253">
        <v>1</v>
      </c>
      <c r="C253" t="s">
        <v>80</v>
      </c>
      <c r="D253" t="s">
        <v>93</v>
      </c>
      <c r="E253" t="s">
        <v>145</v>
      </c>
      <c r="F253" t="s">
        <v>927</v>
      </c>
      <c r="G253" t="s">
        <v>314</v>
      </c>
      <c r="H253" t="s">
        <v>148</v>
      </c>
      <c r="I253" t="s">
        <v>136</v>
      </c>
      <c r="J253" t="s">
        <v>137</v>
      </c>
      <c r="K253" t="s">
        <v>138</v>
      </c>
      <c r="L253" t="s">
        <v>928</v>
      </c>
      <c r="M253" t="s">
        <v>929</v>
      </c>
      <c r="N253">
        <v>0.74027777699999997</v>
      </c>
      <c r="O253">
        <v>3</v>
      </c>
      <c r="P253">
        <v>13</v>
      </c>
      <c r="Q253">
        <v>40</v>
      </c>
      <c r="R253">
        <v>178</v>
      </c>
      <c r="S253">
        <v>13</v>
      </c>
      <c r="T253">
        <v>50</v>
      </c>
      <c r="U253">
        <v>0</v>
      </c>
      <c r="V253">
        <v>0</v>
      </c>
      <c r="W253">
        <v>5.4380729866794333</v>
      </c>
      <c r="X253">
        <v>5.8915999126135672</v>
      </c>
      <c r="Y253">
        <v>28.449694640859644</v>
      </c>
      <c r="Z253">
        <v>91.121954582796974</v>
      </c>
      <c r="AA253">
        <v>14.983900707947891</v>
      </c>
      <c r="AB253">
        <v>14.697449104263107</v>
      </c>
      <c r="AC253">
        <v>0</v>
      </c>
      <c r="AD253">
        <v>0</v>
      </c>
      <c r="AE253">
        <v>160.58267193516065</v>
      </c>
    </row>
    <row r="254" spans="1:31" x14ac:dyDescent="0.25">
      <c r="A254">
        <v>2257451</v>
      </c>
      <c r="B254">
        <v>1</v>
      </c>
      <c r="C254" t="s">
        <v>80</v>
      </c>
      <c r="D254" t="s">
        <v>96</v>
      </c>
      <c r="E254" t="s">
        <v>151</v>
      </c>
      <c r="F254" t="s">
        <v>930</v>
      </c>
      <c r="G254" t="s">
        <v>555</v>
      </c>
      <c r="H254" t="s">
        <v>135</v>
      </c>
      <c r="I254" t="s">
        <v>136</v>
      </c>
      <c r="J254" t="s">
        <v>137</v>
      </c>
      <c r="K254" t="s">
        <v>138</v>
      </c>
      <c r="L254" t="s">
        <v>931</v>
      </c>
      <c r="M254" t="s">
        <v>932</v>
      </c>
      <c r="N254">
        <v>1.535555555</v>
      </c>
      <c r="O254">
        <v>0</v>
      </c>
      <c r="P254">
        <v>32</v>
      </c>
      <c r="Q254">
        <v>0</v>
      </c>
      <c r="R254">
        <v>6</v>
      </c>
      <c r="S254">
        <v>0</v>
      </c>
      <c r="T254">
        <v>4</v>
      </c>
      <c r="U254">
        <v>0</v>
      </c>
      <c r="V254">
        <v>0</v>
      </c>
      <c r="W254">
        <v>0</v>
      </c>
      <c r="X254">
        <v>20.437355938793065</v>
      </c>
      <c r="Y254">
        <v>0</v>
      </c>
      <c r="Z254">
        <v>4.6633686513730703</v>
      </c>
      <c r="AA254">
        <v>0</v>
      </c>
      <c r="AB254">
        <v>2.3715611523174025</v>
      </c>
      <c r="AC254">
        <v>0</v>
      </c>
      <c r="AD254">
        <v>0</v>
      </c>
      <c r="AE254">
        <v>27.472285742483535</v>
      </c>
    </row>
    <row r="255" spans="1:31" x14ac:dyDescent="0.25">
      <c r="A255">
        <v>2257574</v>
      </c>
      <c r="B255">
        <v>1</v>
      </c>
      <c r="C255" t="s">
        <v>81</v>
      </c>
      <c r="D255" t="s">
        <v>114</v>
      </c>
      <c r="E255" t="s">
        <v>256</v>
      </c>
      <c r="F255" t="s">
        <v>933</v>
      </c>
      <c r="G255" t="s">
        <v>318</v>
      </c>
      <c r="H255" t="s">
        <v>148</v>
      </c>
      <c r="I255" t="s">
        <v>136</v>
      </c>
      <c r="J255" t="s">
        <v>137</v>
      </c>
      <c r="K255" t="s">
        <v>138</v>
      </c>
      <c r="L255" t="s">
        <v>934</v>
      </c>
      <c r="M255" t="s">
        <v>935</v>
      </c>
      <c r="N255">
        <v>1.047222222</v>
      </c>
      <c r="O255">
        <v>0</v>
      </c>
      <c r="P255">
        <v>9</v>
      </c>
      <c r="Q255">
        <v>1</v>
      </c>
      <c r="R255">
        <v>4</v>
      </c>
      <c r="S255">
        <v>2</v>
      </c>
      <c r="T255">
        <v>6</v>
      </c>
      <c r="U255">
        <v>0</v>
      </c>
      <c r="V255">
        <v>0</v>
      </c>
      <c r="W255">
        <v>0</v>
      </c>
      <c r="X255">
        <v>0.96381728258868948</v>
      </c>
      <c r="Y255">
        <v>0</v>
      </c>
      <c r="Z255">
        <v>0.17343800896098749</v>
      </c>
      <c r="AA255">
        <v>3.7561562232965953</v>
      </c>
      <c r="AB255">
        <v>1.0022273825013339</v>
      </c>
      <c r="AC255">
        <v>0</v>
      </c>
      <c r="AD255">
        <v>0</v>
      </c>
      <c r="AE255">
        <v>5.8956388973476068</v>
      </c>
    </row>
    <row r="256" spans="1:31" x14ac:dyDescent="0.25">
      <c r="A256">
        <v>2257531</v>
      </c>
      <c r="B256">
        <v>1</v>
      </c>
      <c r="C256" t="s">
        <v>80</v>
      </c>
      <c r="D256" t="s">
        <v>82</v>
      </c>
      <c r="E256" t="s">
        <v>132</v>
      </c>
      <c r="F256" t="s">
        <v>936</v>
      </c>
      <c r="G256" t="s">
        <v>142</v>
      </c>
      <c r="H256" t="s">
        <v>135</v>
      </c>
      <c r="I256" t="s">
        <v>136</v>
      </c>
      <c r="J256" t="s">
        <v>137</v>
      </c>
      <c r="K256" t="s">
        <v>138</v>
      </c>
      <c r="L256" t="s">
        <v>937</v>
      </c>
      <c r="M256" t="s">
        <v>938</v>
      </c>
      <c r="N256">
        <v>3.699166666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0.18710611484055553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0.18710611484055553</v>
      </c>
    </row>
    <row r="257" spans="1:31" x14ac:dyDescent="0.25">
      <c r="A257">
        <v>2257537</v>
      </c>
      <c r="B257">
        <v>1</v>
      </c>
      <c r="C257" t="s">
        <v>80</v>
      </c>
      <c r="D257" t="s">
        <v>100</v>
      </c>
      <c r="E257" t="s">
        <v>132</v>
      </c>
      <c r="F257" t="s">
        <v>939</v>
      </c>
      <c r="G257" t="s">
        <v>142</v>
      </c>
      <c r="H257" t="s">
        <v>135</v>
      </c>
      <c r="I257" t="s">
        <v>136</v>
      </c>
      <c r="J257" t="s">
        <v>137</v>
      </c>
      <c r="K257" t="s">
        <v>138</v>
      </c>
      <c r="L257" t="s">
        <v>940</v>
      </c>
      <c r="M257" t="s">
        <v>941</v>
      </c>
      <c r="N257">
        <v>2.1038888880000002</v>
      </c>
      <c r="O257">
        <v>0</v>
      </c>
      <c r="P257">
        <v>0</v>
      </c>
      <c r="Q257">
        <v>0</v>
      </c>
      <c r="R257">
        <v>3</v>
      </c>
      <c r="S257">
        <v>0</v>
      </c>
      <c r="T257">
        <v>1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2.103089314486728</v>
      </c>
      <c r="AA257">
        <v>0</v>
      </c>
      <c r="AB257">
        <v>0.62971305857189441</v>
      </c>
      <c r="AC257">
        <v>0</v>
      </c>
      <c r="AD257">
        <v>0</v>
      </c>
      <c r="AE257">
        <v>2.7328023730586226</v>
      </c>
    </row>
    <row r="258" spans="1:31" x14ac:dyDescent="0.25">
      <c r="A258">
        <v>2257554</v>
      </c>
      <c r="B258">
        <v>1</v>
      </c>
      <c r="C258" t="s">
        <v>81</v>
      </c>
      <c r="D258" t="s">
        <v>122</v>
      </c>
      <c r="E258" t="s">
        <v>132</v>
      </c>
      <c r="F258" t="s">
        <v>942</v>
      </c>
      <c r="G258" t="s">
        <v>142</v>
      </c>
      <c r="H258" t="s">
        <v>135</v>
      </c>
      <c r="I258" t="s">
        <v>136</v>
      </c>
      <c r="J258" t="s">
        <v>137</v>
      </c>
      <c r="K258" t="s">
        <v>138</v>
      </c>
      <c r="L258" t="s">
        <v>943</v>
      </c>
      <c r="M258" t="s">
        <v>944</v>
      </c>
      <c r="N258">
        <v>0.98888888799999997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2</v>
      </c>
      <c r="U258">
        <v>0</v>
      </c>
      <c r="V258">
        <v>0</v>
      </c>
      <c r="W258">
        <v>0</v>
      </c>
      <c r="X258">
        <v>0.38276114991158222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0.38276114991158222</v>
      </c>
    </row>
    <row r="259" spans="1:31" x14ac:dyDescent="0.25">
      <c r="A259">
        <v>2257368</v>
      </c>
      <c r="B259">
        <v>1</v>
      </c>
      <c r="C259" t="s">
        <v>80</v>
      </c>
      <c r="D259" t="s">
        <v>100</v>
      </c>
      <c r="E259" t="s">
        <v>132</v>
      </c>
      <c r="F259" t="s">
        <v>945</v>
      </c>
      <c r="G259" t="s">
        <v>264</v>
      </c>
      <c r="H259" t="s">
        <v>135</v>
      </c>
      <c r="I259" t="s">
        <v>136</v>
      </c>
      <c r="J259" t="s">
        <v>137</v>
      </c>
      <c r="K259" t="s">
        <v>138</v>
      </c>
      <c r="L259" t="s">
        <v>946</v>
      </c>
      <c r="M259" t="s">
        <v>947</v>
      </c>
      <c r="N259">
        <v>1.852222222</v>
      </c>
      <c r="O259">
        <v>0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0.2425448218647667</v>
      </c>
      <c r="AA259">
        <v>0</v>
      </c>
      <c r="AB259">
        <v>0</v>
      </c>
      <c r="AC259">
        <v>0</v>
      </c>
      <c r="AD259">
        <v>0</v>
      </c>
      <c r="AE259">
        <v>0.2425448218647667</v>
      </c>
    </row>
    <row r="260" spans="1:31" x14ac:dyDescent="0.25">
      <c r="A260">
        <v>2257514</v>
      </c>
      <c r="B260">
        <v>1</v>
      </c>
      <c r="C260" t="s">
        <v>80</v>
      </c>
      <c r="D260" t="s">
        <v>92</v>
      </c>
      <c r="E260" t="s">
        <v>256</v>
      </c>
      <c r="F260" t="s">
        <v>948</v>
      </c>
      <c r="G260" t="s">
        <v>318</v>
      </c>
      <c r="H260" t="s">
        <v>148</v>
      </c>
      <c r="I260" t="s">
        <v>136</v>
      </c>
      <c r="J260" t="s">
        <v>137</v>
      </c>
      <c r="K260" t="s">
        <v>138</v>
      </c>
      <c r="L260" t="s">
        <v>949</v>
      </c>
      <c r="M260" t="s">
        <v>950</v>
      </c>
      <c r="N260">
        <v>2.1163888879999999</v>
      </c>
      <c r="O260">
        <v>0</v>
      </c>
      <c r="P260">
        <v>28</v>
      </c>
      <c r="Q260">
        <v>0</v>
      </c>
      <c r="R260">
        <v>5</v>
      </c>
      <c r="S260">
        <v>0</v>
      </c>
      <c r="T260">
        <v>7</v>
      </c>
      <c r="U260">
        <v>0</v>
      </c>
      <c r="V260">
        <v>0</v>
      </c>
      <c r="W260">
        <v>0</v>
      </c>
      <c r="X260">
        <v>10.814064883357231</v>
      </c>
      <c r="Y260">
        <v>0</v>
      </c>
      <c r="Z260">
        <v>2.1365485199699044</v>
      </c>
      <c r="AA260">
        <v>0</v>
      </c>
      <c r="AB260">
        <v>8.9623008533449013</v>
      </c>
      <c r="AC260">
        <v>0</v>
      </c>
      <c r="AD260">
        <v>0</v>
      </c>
      <c r="AE260">
        <v>21.912914256672039</v>
      </c>
    </row>
    <row r="261" spans="1:31" x14ac:dyDescent="0.25">
      <c r="A261">
        <v>2257660</v>
      </c>
      <c r="B261">
        <v>1</v>
      </c>
      <c r="C261" t="s">
        <v>80</v>
      </c>
      <c r="D261" t="s">
        <v>107</v>
      </c>
      <c r="E261" t="s">
        <v>151</v>
      </c>
      <c r="F261" t="s">
        <v>951</v>
      </c>
      <c r="G261" t="s">
        <v>197</v>
      </c>
      <c r="H261" t="s">
        <v>135</v>
      </c>
      <c r="I261" t="s">
        <v>136</v>
      </c>
      <c r="J261" t="s">
        <v>137</v>
      </c>
      <c r="K261" t="s">
        <v>138</v>
      </c>
      <c r="L261" t="s">
        <v>952</v>
      </c>
      <c r="M261" t="s">
        <v>953</v>
      </c>
      <c r="N261">
        <v>1.75</v>
      </c>
      <c r="O261">
        <v>0</v>
      </c>
      <c r="P261">
        <v>25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6.5291688133854615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6.5291688133854615</v>
      </c>
    </row>
    <row r="262" spans="1:31" x14ac:dyDescent="0.25">
      <c r="A262">
        <v>2257454</v>
      </c>
      <c r="B262">
        <v>1</v>
      </c>
      <c r="C262" t="s">
        <v>80</v>
      </c>
      <c r="D262" t="s">
        <v>87</v>
      </c>
      <c r="E262" t="s">
        <v>256</v>
      </c>
      <c r="F262" t="s">
        <v>954</v>
      </c>
      <c r="G262" t="s">
        <v>171</v>
      </c>
      <c r="H262" t="s">
        <v>148</v>
      </c>
      <c r="I262" t="s">
        <v>136</v>
      </c>
      <c r="J262" t="s">
        <v>137</v>
      </c>
      <c r="K262" t="s">
        <v>172</v>
      </c>
      <c r="L262" t="s">
        <v>955</v>
      </c>
      <c r="M262" t="s">
        <v>956</v>
      </c>
      <c r="N262">
        <v>9.5222222219999999</v>
      </c>
      <c r="O262">
        <v>0</v>
      </c>
      <c r="P262">
        <v>29</v>
      </c>
      <c r="Q262">
        <v>0</v>
      </c>
      <c r="R262">
        <v>0</v>
      </c>
      <c r="S262">
        <v>0</v>
      </c>
      <c r="T262">
        <v>17</v>
      </c>
      <c r="U262">
        <v>0</v>
      </c>
      <c r="V262">
        <v>3</v>
      </c>
      <c r="W262">
        <v>0</v>
      </c>
      <c r="X262">
        <v>119.79973518333972</v>
      </c>
      <c r="Y262">
        <v>0</v>
      </c>
      <c r="Z262">
        <v>0</v>
      </c>
      <c r="AA262">
        <v>0</v>
      </c>
      <c r="AB262">
        <v>978.38103071353328</v>
      </c>
      <c r="AC262">
        <v>0</v>
      </c>
      <c r="AD262">
        <v>434.55294696789394</v>
      </c>
      <c r="AE262">
        <v>1532.7337128647669</v>
      </c>
    </row>
    <row r="263" spans="1:31" x14ac:dyDescent="0.25">
      <c r="A263">
        <v>2257740</v>
      </c>
      <c r="B263">
        <v>1</v>
      </c>
      <c r="C263" t="s">
        <v>80</v>
      </c>
      <c r="D263" t="s">
        <v>97</v>
      </c>
      <c r="E263" t="s">
        <v>132</v>
      </c>
      <c r="F263" t="s">
        <v>957</v>
      </c>
      <c r="G263" t="s">
        <v>142</v>
      </c>
      <c r="H263" t="s">
        <v>135</v>
      </c>
      <c r="I263" t="s">
        <v>136</v>
      </c>
      <c r="J263" t="s">
        <v>137</v>
      </c>
      <c r="K263" t="s">
        <v>138</v>
      </c>
      <c r="L263" t="s">
        <v>958</v>
      </c>
      <c r="M263" t="s">
        <v>959</v>
      </c>
      <c r="N263">
        <v>1.602777777</v>
      </c>
      <c r="O263">
        <v>0</v>
      </c>
      <c r="P263">
        <v>1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0.70259851254419536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0.70259851254419536</v>
      </c>
    </row>
    <row r="264" spans="1:31" x14ac:dyDescent="0.25">
      <c r="A264">
        <v>2257285</v>
      </c>
      <c r="B264">
        <v>1</v>
      </c>
      <c r="C264" t="s">
        <v>80</v>
      </c>
      <c r="D264" t="s">
        <v>97</v>
      </c>
      <c r="E264" t="s">
        <v>256</v>
      </c>
      <c r="F264" t="s">
        <v>960</v>
      </c>
      <c r="G264" t="s">
        <v>418</v>
      </c>
      <c r="H264" t="s">
        <v>148</v>
      </c>
      <c r="I264" t="s">
        <v>136</v>
      </c>
      <c r="J264" t="s">
        <v>137</v>
      </c>
      <c r="K264" t="s">
        <v>138</v>
      </c>
      <c r="L264" t="s">
        <v>961</v>
      </c>
      <c r="M264" t="s">
        <v>962</v>
      </c>
      <c r="N264">
        <v>0.91166666600000001</v>
      </c>
      <c r="O264">
        <v>0</v>
      </c>
      <c r="P264">
        <v>30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33.338874578115629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33.338874578115629</v>
      </c>
    </row>
    <row r="265" spans="1:31" x14ac:dyDescent="0.25">
      <c r="A265">
        <v>2257428</v>
      </c>
      <c r="B265">
        <v>1</v>
      </c>
      <c r="C265" t="s">
        <v>80</v>
      </c>
      <c r="D265" t="s">
        <v>93</v>
      </c>
      <c r="E265" t="s">
        <v>132</v>
      </c>
      <c r="F265" t="s">
        <v>963</v>
      </c>
      <c r="G265" t="s">
        <v>289</v>
      </c>
      <c r="H265" t="s">
        <v>135</v>
      </c>
      <c r="I265" t="s">
        <v>136</v>
      </c>
      <c r="J265" t="s">
        <v>137</v>
      </c>
      <c r="K265" t="s">
        <v>138</v>
      </c>
      <c r="L265" t="s">
        <v>964</v>
      </c>
      <c r="M265" t="s">
        <v>965</v>
      </c>
      <c r="N265">
        <v>1.6883333330000001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0.22766200839058498</v>
      </c>
      <c r="AC265">
        <v>0</v>
      </c>
      <c r="AD265">
        <v>0</v>
      </c>
      <c r="AE265">
        <v>0.22766200839058498</v>
      </c>
    </row>
    <row r="266" spans="1:31" x14ac:dyDescent="0.25">
      <c r="A266">
        <v>2257597</v>
      </c>
      <c r="B266">
        <v>1</v>
      </c>
      <c r="C266" t="s">
        <v>80</v>
      </c>
      <c r="D266" t="s">
        <v>100</v>
      </c>
      <c r="E266" t="s">
        <v>207</v>
      </c>
      <c r="F266" t="s">
        <v>966</v>
      </c>
      <c r="G266" t="s">
        <v>231</v>
      </c>
      <c r="H266" t="s">
        <v>135</v>
      </c>
      <c r="I266" t="s">
        <v>136</v>
      </c>
      <c r="J266" t="s">
        <v>137</v>
      </c>
      <c r="K266" t="s">
        <v>138</v>
      </c>
      <c r="L266" t="s">
        <v>967</v>
      </c>
      <c r="M266" t="s">
        <v>968</v>
      </c>
      <c r="N266">
        <v>1.1858333329999999</v>
      </c>
      <c r="O266">
        <v>0</v>
      </c>
      <c r="P266">
        <v>267</v>
      </c>
      <c r="Q266">
        <v>0</v>
      </c>
      <c r="R266">
        <v>2</v>
      </c>
      <c r="S266">
        <v>0</v>
      </c>
      <c r="T266">
        <v>15</v>
      </c>
      <c r="U266">
        <v>0</v>
      </c>
      <c r="V266">
        <v>0</v>
      </c>
      <c r="W266">
        <v>0</v>
      </c>
      <c r="X266">
        <v>89.534913427996159</v>
      </c>
      <c r="Y266">
        <v>0</v>
      </c>
      <c r="Z266">
        <v>0.37356555236390843</v>
      </c>
      <c r="AA266">
        <v>0</v>
      </c>
      <c r="AB266">
        <v>5.8475223154134897</v>
      </c>
      <c r="AC266">
        <v>0</v>
      </c>
      <c r="AD266">
        <v>0</v>
      </c>
      <c r="AE266">
        <v>95.756001295773558</v>
      </c>
    </row>
    <row r="267" spans="1:31" x14ac:dyDescent="0.25">
      <c r="A267">
        <v>2257640</v>
      </c>
      <c r="B267">
        <v>1</v>
      </c>
      <c r="C267" t="s">
        <v>80</v>
      </c>
      <c r="D267" t="s">
        <v>82</v>
      </c>
      <c r="E267" t="s">
        <v>132</v>
      </c>
      <c r="F267" t="s">
        <v>969</v>
      </c>
      <c r="G267" t="s">
        <v>142</v>
      </c>
      <c r="H267" t="s">
        <v>135</v>
      </c>
      <c r="I267" t="s">
        <v>136</v>
      </c>
      <c r="J267" t="s">
        <v>137</v>
      </c>
      <c r="K267" t="s">
        <v>138</v>
      </c>
      <c r="L267" t="s">
        <v>970</v>
      </c>
      <c r="M267" t="s">
        <v>971</v>
      </c>
      <c r="N267">
        <v>2.1888888880000001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2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</row>
    <row r="268" spans="1:31" x14ac:dyDescent="0.25">
      <c r="A268">
        <v>2257534</v>
      </c>
      <c r="B268">
        <v>1</v>
      </c>
      <c r="C268" t="s">
        <v>81</v>
      </c>
      <c r="D268" t="s">
        <v>128</v>
      </c>
      <c r="E268" t="s">
        <v>256</v>
      </c>
      <c r="F268" t="s">
        <v>972</v>
      </c>
      <c r="G268" t="s">
        <v>318</v>
      </c>
      <c r="H268" t="s">
        <v>148</v>
      </c>
      <c r="I268" t="s">
        <v>136</v>
      </c>
      <c r="J268" t="s">
        <v>137</v>
      </c>
      <c r="K268" t="s">
        <v>138</v>
      </c>
      <c r="L268" t="s">
        <v>973</v>
      </c>
      <c r="M268" t="s">
        <v>974</v>
      </c>
      <c r="N268">
        <v>3.7511111110000002</v>
      </c>
      <c r="O268">
        <v>0</v>
      </c>
      <c r="P268">
        <v>156</v>
      </c>
      <c r="Q268">
        <v>0</v>
      </c>
      <c r="R268">
        <v>0</v>
      </c>
      <c r="S268">
        <v>0</v>
      </c>
      <c r="T268">
        <v>12</v>
      </c>
      <c r="U268">
        <v>0</v>
      </c>
      <c r="V268">
        <v>0</v>
      </c>
      <c r="W268">
        <v>0</v>
      </c>
      <c r="X268">
        <v>51.125261677378575</v>
      </c>
      <c r="Y268">
        <v>0</v>
      </c>
      <c r="Z268">
        <v>0</v>
      </c>
      <c r="AA268">
        <v>0</v>
      </c>
      <c r="AB268">
        <v>9.4623653505306482</v>
      </c>
      <c r="AC268">
        <v>0</v>
      </c>
      <c r="AD268">
        <v>0</v>
      </c>
      <c r="AE268">
        <v>60.587627027909221</v>
      </c>
    </row>
    <row r="269" spans="1:31" x14ac:dyDescent="0.25">
      <c r="A269">
        <v>2257683</v>
      </c>
      <c r="B269">
        <v>1</v>
      </c>
      <c r="C269" t="s">
        <v>80</v>
      </c>
      <c r="D269" t="s">
        <v>92</v>
      </c>
      <c r="E269" t="s">
        <v>256</v>
      </c>
      <c r="F269" t="s">
        <v>975</v>
      </c>
      <c r="G269" t="s">
        <v>318</v>
      </c>
      <c r="H269" t="s">
        <v>148</v>
      </c>
      <c r="I269" t="s">
        <v>136</v>
      </c>
      <c r="J269" t="s">
        <v>137</v>
      </c>
      <c r="K269" t="s">
        <v>138</v>
      </c>
      <c r="L269" t="s">
        <v>976</v>
      </c>
      <c r="M269" t="s">
        <v>977</v>
      </c>
      <c r="N269">
        <v>1.416111111</v>
      </c>
      <c r="O269">
        <v>0</v>
      </c>
      <c r="P269">
        <v>6</v>
      </c>
      <c r="Q269">
        <v>3</v>
      </c>
      <c r="R269">
        <v>0</v>
      </c>
      <c r="S269">
        <v>1</v>
      </c>
      <c r="T269">
        <v>0</v>
      </c>
      <c r="U269">
        <v>0</v>
      </c>
      <c r="V269">
        <v>0</v>
      </c>
      <c r="W269">
        <v>0</v>
      </c>
      <c r="X269">
        <v>1.2783087821215444</v>
      </c>
      <c r="Y269">
        <v>56.652518252165272</v>
      </c>
      <c r="Z269">
        <v>0</v>
      </c>
      <c r="AA269">
        <v>62.766056122887946</v>
      </c>
      <c r="AB269">
        <v>0</v>
      </c>
      <c r="AC269">
        <v>0</v>
      </c>
      <c r="AD269">
        <v>0</v>
      </c>
      <c r="AE269">
        <v>120.69688315717477</v>
      </c>
    </row>
    <row r="270" spans="1:31" x14ac:dyDescent="0.25">
      <c r="A270">
        <v>2257749</v>
      </c>
      <c r="B270">
        <v>1</v>
      </c>
      <c r="C270" t="s">
        <v>80</v>
      </c>
      <c r="D270" t="s">
        <v>95</v>
      </c>
      <c r="E270" t="s">
        <v>151</v>
      </c>
      <c r="F270" t="s">
        <v>978</v>
      </c>
      <c r="G270" t="s">
        <v>153</v>
      </c>
      <c r="H270" t="s">
        <v>135</v>
      </c>
      <c r="I270" t="s">
        <v>136</v>
      </c>
      <c r="J270" t="s">
        <v>137</v>
      </c>
      <c r="K270" t="s">
        <v>138</v>
      </c>
      <c r="L270" t="s">
        <v>979</v>
      </c>
      <c r="M270" t="s">
        <v>980</v>
      </c>
      <c r="N270">
        <v>0.95583333299999995</v>
      </c>
      <c r="O270">
        <v>0</v>
      </c>
      <c r="P270">
        <v>96</v>
      </c>
      <c r="Q270">
        <v>0</v>
      </c>
      <c r="R270">
        <v>0</v>
      </c>
      <c r="S270">
        <v>0</v>
      </c>
      <c r="T270">
        <v>11</v>
      </c>
      <c r="U270">
        <v>0</v>
      </c>
      <c r="V270">
        <v>0</v>
      </c>
      <c r="W270">
        <v>0</v>
      </c>
      <c r="X270">
        <v>19.554109494677622</v>
      </c>
      <c r="Y270">
        <v>0</v>
      </c>
      <c r="Z270">
        <v>0</v>
      </c>
      <c r="AA270">
        <v>0</v>
      </c>
      <c r="AB270">
        <v>1.8017255377035863</v>
      </c>
      <c r="AC270">
        <v>0</v>
      </c>
      <c r="AD270">
        <v>0</v>
      </c>
      <c r="AE270">
        <v>21.355835032381208</v>
      </c>
    </row>
    <row r="271" spans="1:31" x14ac:dyDescent="0.25">
      <c r="A271">
        <v>2257649</v>
      </c>
      <c r="B271">
        <v>1</v>
      </c>
      <c r="C271" t="s">
        <v>80</v>
      </c>
      <c r="D271" t="s">
        <v>94</v>
      </c>
      <c r="E271" t="s">
        <v>132</v>
      </c>
      <c r="F271" t="s">
        <v>981</v>
      </c>
      <c r="G271" t="s">
        <v>142</v>
      </c>
      <c r="H271" t="s">
        <v>135</v>
      </c>
      <c r="I271" t="s">
        <v>136</v>
      </c>
      <c r="J271" t="s">
        <v>137</v>
      </c>
      <c r="K271" t="s">
        <v>138</v>
      </c>
      <c r="L271" t="s">
        <v>982</v>
      </c>
      <c r="M271" t="s">
        <v>983</v>
      </c>
      <c r="N271">
        <v>1.66</v>
      </c>
      <c r="O271">
        <v>0</v>
      </c>
      <c r="P271">
        <v>2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0.58795089247812493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0.58795089247812493</v>
      </c>
    </row>
    <row r="272" spans="1:31" x14ac:dyDescent="0.25">
      <c r="A272">
        <v>2257603</v>
      </c>
      <c r="B272">
        <v>1</v>
      </c>
      <c r="C272" t="s">
        <v>80</v>
      </c>
      <c r="D272" t="s">
        <v>108</v>
      </c>
      <c r="E272" t="s">
        <v>151</v>
      </c>
      <c r="F272" t="s">
        <v>984</v>
      </c>
      <c r="G272" t="s">
        <v>153</v>
      </c>
      <c r="H272" t="s">
        <v>135</v>
      </c>
      <c r="I272" t="s">
        <v>136</v>
      </c>
      <c r="J272" t="s">
        <v>137</v>
      </c>
      <c r="K272" t="s">
        <v>138</v>
      </c>
      <c r="L272" t="s">
        <v>985</v>
      </c>
      <c r="M272" t="s">
        <v>986</v>
      </c>
      <c r="N272">
        <v>2.136666666</v>
      </c>
      <c r="O272">
        <v>0</v>
      </c>
      <c r="P272">
        <v>15</v>
      </c>
      <c r="Q272">
        <v>0</v>
      </c>
      <c r="R272">
        <v>3</v>
      </c>
      <c r="S272">
        <v>0</v>
      </c>
      <c r="T272">
        <v>5</v>
      </c>
      <c r="U272">
        <v>0</v>
      </c>
      <c r="V272">
        <v>0</v>
      </c>
      <c r="W272">
        <v>0</v>
      </c>
      <c r="X272">
        <v>3.4275477740376878</v>
      </c>
      <c r="Y272">
        <v>0</v>
      </c>
      <c r="Z272">
        <v>0.8956204959299251</v>
      </c>
      <c r="AA272">
        <v>0</v>
      </c>
      <c r="AB272">
        <v>3.6514899173105881</v>
      </c>
      <c r="AC272">
        <v>0</v>
      </c>
      <c r="AD272">
        <v>0</v>
      </c>
      <c r="AE272">
        <v>7.9746581872782007</v>
      </c>
    </row>
    <row r="273" spans="1:31" x14ac:dyDescent="0.25">
      <c r="A273">
        <v>2257500</v>
      </c>
      <c r="B273">
        <v>1</v>
      </c>
      <c r="C273" t="s">
        <v>80</v>
      </c>
      <c r="D273" t="s">
        <v>90</v>
      </c>
      <c r="E273" t="s">
        <v>132</v>
      </c>
      <c r="F273" t="s">
        <v>987</v>
      </c>
      <c r="G273" t="s">
        <v>142</v>
      </c>
      <c r="H273" t="s">
        <v>135</v>
      </c>
      <c r="I273" t="s">
        <v>136</v>
      </c>
      <c r="J273" t="s">
        <v>137</v>
      </c>
      <c r="K273" t="s">
        <v>138</v>
      </c>
      <c r="L273" t="s">
        <v>988</v>
      </c>
      <c r="M273" t="s">
        <v>989</v>
      </c>
      <c r="N273">
        <v>1.6172222220000001</v>
      </c>
      <c r="O273">
        <v>0</v>
      </c>
      <c r="P273">
        <v>2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1.1564904424660911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1.1564904424660911</v>
      </c>
    </row>
    <row r="274" spans="1:31" x14ac:dyDescent="0.25">
      <c r="A274">
        <v>2257543</v>
      </c>
      <c r="B274">
        <v>1</v>
      </c>
      <c r="C274" t="s">
        <v>81</v>
      </c>
      <c r="D274" t="s">
        <v>124</v>
      </c>
      <c r="E274" t="s">
        <v>207</v>
      </c>
      <c r="F274" t="s">
        <v>990</v>
      </c>
      <c r="G274" t="s">
        <v>366</v>
      </c>
      <c r="H274" t="s">
        <v>135</v>
      </c>
      <c r="I274" t="s">
        <v>136</v>
      </c>
      <c r="J274" t="s">
        <v>137</v>
      </c>
      <c r="K274" t="s">
        <v>172</v>
      </c>
      <c r="L274" t="s">
        <v>991</v>
      </c>
      <c r="M274" t="s">
        <v>992</v>
      </c>
      <c r="N274">
        <v>1.5225</v>
      </c>
      <c r="O274">
        <v>0</v>
      </c>
      <c r="P274">
        <v>156</v>
      </c>
      <c r="Q274">
        <v>0</v>
      </c>
      <c r="R274">
        <v>0</v>
      </c>
      <c r="S274">
        <v>0</v>
      </c>
      <c r="T274">
        <v>43</v>
      </c>
      <c r="U274">
        <v>0</v>
      </c>
      <c r="V274">
        <v>0</v>
      </c>
      <c r="W274">
        <v>0</v>
      </c>
      <c r="X274">
        <v>47.405101964177305</v>
      </c>
      <c r="Y274">
        <v>0</v>
      </c>
      <c r="Z274">
        <v>0</v>
      </c>
      <c r="AA274">
        <v>0</v>
      </c>
      <c r="AB274">
        <v>40.570585893082402</v>
      </c>
      <c r="AC274">
        <v>0</v>
      </c>
      <c r="AD274">
        <v>0</v>
      </c>
      <c r="AE274">
        <v>87.975687857259715</v>
      </c>
    </row>
    <row r="275" spans="1:31" x14ac:dyDescent="0.25">
      <c r="A275">
        <v>2257580</v>
      </c>
      <c r="B275">
        <v>1</v>
      </c>
      <c r="C275" t="s">
        <v>80</v>
      </c>
      <c r="D275" t="s">
        <v>106</v>
      </c>
      <c r="E275" t="s">
        <v>256</v>
      </c>
      <c r="F275" t="s">
        <v>993</v>
      </c>
      <c r="G275" t="s">
        <v>318</v>
      </c>
      <c r="H275" t="s">
        <v>148</v>
      </c>
      <c r="I275" t="s">
        <v>136</v>
      </c>
      <c r="J275" t="s">
        <v>137</v>
      </c>
      <c r="K275" t="s">
        <v>138</v>
      </c>
      <c r="L275" t="s">
        <v>994</v>
      </c>
      <c r="M275" t="s">
        <v>995</v>
      </c>
      <c r="N275">
        <v>5.5022222220000003</v>
      </c>
      <c r="O275">
        <v>0</v>
      </c>
      <c r="P275">
        <v>2</v>
      </c>
      <c r="Q275">
        <v>0</v>
      </c>
      <c r="R275">
        <v>22</v>
      </c>
      <c r="S275">
        <v>0</v>
      </c>
      <c r="T275">
        <v>2</v>
      </c>
      <c r="U275">
        <v>0</v>
      </c>
      <c r="V275">
        <v>0</v>
      </c>
      <c r="W275">
        <v>0</v>
      </c>
      <c r="X275">
        <v>6.4238553680208303</v>
      </c>
      <c r="Y275">
        <v>0</v>
      </c>
      <c r="Z275">
        <v>79.727924816792225</v>
      </c>
      <c r="AA275">
        <v>0</v>
      </c>
      <c r="AB275">
        <v>9.9189697701551989</v>
      </c>
      <c r="AC275">
        <v>0</v>
      </c>
      <c r="AD275">
        <v>0</v>
      </c>
      <c r="AE275">
        <v>96.07074995496825</v>
      </c>
    </row>
    <row r="276" spans="1:31" x14ac:dyDescent="0.25">
      <c r="A276">
        <v>2257586</v>
      </c>
      <c r="B276">
        <v>1</v>
      </c>
      <c r="C276" t="s">
        <v>81</v>
      </c>
      <c r="D276" t="s">
        <v>120</v>
      </c>
      <c r="E276" t="s">
        <v>151</v>
      </c>
      <c r="F276" t="s">
        <v>996</v>
      </c>
      <c r="G276" t="s">
        <v>153</v>
      </c>
      <c r="H276" t="s">
        <v>135</v>
      </c>
      <c r="I276" t="s">
        <v>136</v>
      </c>
      <c r="J276" t="s">
        <v>137</v>
      </c>
      <c r="K276" t="s">
        <v>138</v>
      </c>
      <c r="L276" t="s">
        <v>997</v>
      </c>
      <c r="M276" t="s">
        <v>998</v>
      </c>
      <c r="N276">
        <v>1.6177777769999999</v>
      </c>
      <c r="O276">
        <v>0</v>
      </c>
      <c r="P276">
        <v>48</v>
      </c>
      <c r="Q276">
        <v>0</v>
      </c>
      <c r="R276">
        <v>1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16.773463267384212</v>
      </c>
      <c r="Y276">
        <v>0</v>
      </c>
      <c r="Z276">
        <v>9.207443909623611E-2</v>
      </c>
      <c r="AA276">
        <v>0</v>
      </c>
      <c r="AB276">
        <v>1.5961064529660559E-2</v>
      </c>
      <c r="AC276">
        <v>0</v>
      </c>
      <c r="AD276">
        <v>0</v>
      </c>
      <c r="AE276">
        <v>16.881498771010108</v>
      </c>
    </row>
    <row r="277" spans="1:31" x14ac:dyDescent="0.25">
      <c r="A277">
        <v>2257583</v>
      </c>
      <c r="B277">
        <v>1</v>
      </c>
      <c r="C277" t="s">
        <v>81</v>
      </c>
      <c r="D277" t="s">
        <v>123</v>
      </c>
      <c r="E277" t="s">
        <v>207</v>
      </c>
      <c r="F277" t="s">
        <v>999</v>
      </c>
      <c r="G277" t="s">
        <v>160</v>
      </c>
      <c r="H277" t="s">
        <v>135</v>
      </c>
      <c r="I277" t="s">
        <v>136</v>
      </c>
      <c r="J277" t="s">
        <v>137</v>
      </c>
      <c r="K277" t="s">
        <v>138</v>
      </c>
      <c r="L277" t="s">
        <v>1000</v>
      </c>
      <c r="M277" t="s">
        <v>1001</v>
      </c>
      <c r="N277">
        <v>2.025833333</v>
      </c>
      <c r="O277">
        <v>0</v>
      </c>
      <c r="P277">
        <v>136</v>
      </c>
      <c r="Q277">
        <v>0</v>
      </c>
      <c r="R277">
        <v>19</v>
      </c>
      <c r="S277">
        <v>0</v>
      </c>
      <c r="T277">
        <v>18</v>
      </c>
      <c r="U277">
        <v>0</v>
      </c>
      <c r="V277">
        <v>0</v>
      </c>
      <c r="W277">
        <v>0</v>
      </c>
      <c r="X277">
        <v>46.600840984534166</v>
      </c>
      <c r="Y277">
        <v>0</v>
      </c>
      <c r="Z277">
        <v>8.0277669950581956</v>
      </c>
      <c r="AA277">
        <v>0</v>
      </c>
      <c r="AB277">
        <v>6.2551107728943114</v>
      </c>
      <c r="AC277">
        <v>0</v>
      </c>
      <c r="AD277">
        <v>0</v>
      </c>
      <c r="AE277">
        <v>60.883718752486672</v>
      </c>
    </row>
    <row r="278" spans="1:31" x14ac:dyDescent="0.25">
      <c r="A278">
        <v>2257752</v>
      </c>
      <c r="B278">
        <v>1</v>
      </c>
      <c r="C278" t="s">
        <v>80</v>
      </c>
      <c r="D278" t="s">
        <v>93</v>
      </c>
      <c r="E278" t="s">
        <v>132</v>
      </c>
      <c r="F278" t="s">
        <v>1002</v>
      </c>
      <c r="G278" t="s">
        <v>201</v>
      </c>
      <c r="H278" t="s">
        <v>135</v>
      </c>
      <c r="I278" t="s">
        <v>136</v>
      </c>
      <c r="J278" t="s">
        <v>137</v>
      </c>
      <c r="K278" t="s">
        <v>138</v>
      </c>
      <c r="L278" t="s">
        <v>1003</v>
      </c>
      <c r="M278" t="s">
        <v>1004</v>
      </c>
      <c r="N278">
        <v>3.9402777769999999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0.40330370134908755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0.40330370134908755</v>
      </c>
    </row>
    <row r="279" spans="1:31" x14ac:dyDescent="0.25">
      <c r="A279">
        <v>2257420</v>
      </c>
      <c r="B279">
        <v>1</v>
      </c>
      <c r="C279" t="s">
        <v>80</v>
      </c>
      <c r="D279" t="s">
        <v>100</v>
      </c>
      <c r="E279" t="s">
        <v>132</v>
      </c>
      <c r="F279" t="s">
        <v>1005</v>
      </c>
      <c r="G279" t="s">
        <v>134</v>
      </c>
      <c r="H279" t="s">
        <v>135</v>
      </c>
      <c r="I279" t="s">
        <v>136</v>
      </c>
      <c r="J279" t="s">
        <v>137</v>
      </c>
      <c r="K279" t="s">
        <v>138</v>
      </c>
      <c r="L279" t="s">
        <v>1006</v>
      </c>
      <c r="M279" t="s">
        <v>1007</v>
      </c>
      <c r="N279">
        <v>2.034444444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0.89440267563270848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0.89440267563270848</v>
      </c>
    </row>
    <row r="280" spans="1:31" x14ac:dyDescent="0.25">
      <c r="A280">
        <v>2257397</v>
      </c>
      <c r="B280">
        <v>1</v>
      </c>
      <c r="C280" t="s">
        <v>80</v>
      </c>
      <c r="D280" t="s">
        <v>86</v>
      </c>
      <c r="E280" t="s">
        <v>207</v>
      </c>
      <c r="F280" t="s">
        <v>1008</v>
      </c>
      <c r="G280" t="s">
        <v>171</v>
      </c>
      <c r="H280" t="s">
        <v>135</v>
      </c>
      <c r="I280" t="s">
        <v>136</v>
      </c>
      <c r="J280" t="s">
        <v>137</v>
      </c>
      <c r="K280" t="s">
        <v>172</v>
      </c>
      <c r="L280" t="s">
        <v>1009</v>
      </c>
      <c r="M280" t="s">
        <v>1010</v>
      </c>
      <c r="N280">
        <v>5.8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61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115.85048132677203</v>
      </c>
      <c r="AC280">
        <v>0</v>
      </c>
      <c r="AD280">
        <v>0</v>
      </c>
      <c r="AE280">
        <v>115.85048132677203</v>
      </c>
    </row>
    <row r="281" spans="1:31" x14ac:dyDescent="0.25">
      <c r="A281">
        <v>2257769</v>
      </c>
      <c r="B281">
        <v>1</v>
      </c>
      <c r="C281" t="s">
        <v>80</v>
      </c>
      <c r="D281" t="s">
        <v>90</v>
      </c>
      <c r="E281" t="s">
        <v>132</v>
      </c>
      <c r="F281" t="s">
        <v>1011</v>
      </c>
      <c r="G281" t="s">
        <v>289</v>
      </c>
      <c r="H281" t="s">
        <v>135</v>
      </c>
      <c r="I281" t="s">
        <v>136</v>
      </c>
      <c r="J281" t="s">
        <v>137</v>
      </c>
      <c r="K281" t="s">
        <v>138</v>
      </c>
      <c r="L281" t="s">
        <v>1012</v>
      </c>
      <c r="M281" t="s">
        <v>1013</v>
      </c>
      <c r="N281">
        <v>3.8616666660000001</v>
      </c>
      <c r="O281">
        <v>0</v>
      </c>
      <c r="P281">
        <v>9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6.5700585385468804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6.5700585385468804</v>
      </c>
    </row>
    <row r="282" spans="1:31" x14ac:dyDescent="0.25">
      <c r="A282">
        <v>2257746</v>
      </c>
      <c r="B282">
        <v>1</v>
      </c>
      <c r="C282" t="s">
        <v>81</v>
      </c>
      <c r="D282" t="s">
        <v>123</v>
      </c>
      <c r="E282" t="s">
        <v>207</v>
      </c>
      <c r="F282" t="s">
        <v>1014</v>
      </c>
      <c r="G282" t="s">
        <v>314</v>
      </c>
      <c r="H282" t="s">
        <v>135</v>
      </c>
      <c r="I282" t="s">
        <v>136</v>
      </c>
      <c r="J282" t="s">
        <v>137</v>
      </c>
      <c r="K282" t="s">
        <v>138</v>
      </c>
      <c r="L282" t="s">
        <v>1015</v>
      </c>
      <c r="M282" t="s">
        <v>1016</v>
      </c>
      <c r="N282">
        <v>0.94583333300000005</v>
      </c>
      <c r="O282">
        <v>0</v>
      </c>
      <c r="P282">
        <v>353</v>
      </c>
      <c r="Q282">
        <v>0</v>
      </c>
      <c r="R282">
        <v>1</v>
      </c>
      <c r="S282">
        <v>0</v>
      </c>
      <c r="T282">
        <v>11</v>
      </c>
      <c r="U282">
        <v>0</v>
      </c>
      <c r="V282">
        <v>0</v>
      </c>
      <c r="W282">
        <v>0</v>
      </c>
      <c r="X282">
        <v>85.41356111796145</v>
      </c>
      <c r="Y282">
        <v>0</v>
      </c>
      <c r="Z282">
        <v>0</v>
      </c>
      <c r="AA282">
        <v>0</v>
      </c>
      <c r="AB282">
        <v>2.6505215172929999</v>
      </c>
      <c r="AC282">
        <v>0</v>
      </c>
      <c r="AD282">
        <v>0</v>
      </c>
      <c r="AE282">
        <v>88.064082635254451</v>
      </c>
    </row>
    <row r="283" spans="1:31" x14ac:dyDescent="0.25">
      <c r="A283">
        <v>2257566</v>
      </c>
      <c r="B283">
        <v>1</v>
      </c>
      <c r="C283" t="s">
        <v>80</v>
      </c>
      <c r="D283" t="s">
        <v>103</v>
      </c>
      <c r="E283" t="s">
        <v>132</v>
      </c>
      <c r="F283" t="s">
        <v>1017</v>
      </c>
      <c r="G283" t="s">
        <v>289</v>
      </c>
      <c r="H283" t="s">
        <v>135</v>
      </c>
      <c r="I283" t="s">
        <v>136</v>
      </c>
      <c r="J283" t="s">
        <v>137</v>
      </c>
      <c r="K283" t="s">
        <v>138</v>
      </c>
      <c r="L283" t="s">
        <v>1018</v>
      </c>
      <c r="M283" t="s">
        <v>1019</v>
      </c>
      <c r="N283">
        <v>0.57388888800000004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1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1.5623445510026668E-2</v>
      </c>
      <c r="AC283">
        <v>0</v>
      </c>
      <c r="AD283">
        <v>0</v>
      </c>
      <c r="AE283">
        <v>1.5623445510026668E-2</v>
      </c>
    </row>
    <row r="284" spans="1:31" x14ac:dyDescent="0.25">
      <c r="A284">
        <v>2257520</v>
      </c>
      <c r="B284">
        <v>1</v>
      </c>
      <c r="C284" t="s">
        <v>80</v>
      </c>
      <c r="D284" t="s">
        <v>106</v>
      </c>
      <c r="E284" t="s">
        <v>256</v>
      </c>
      <c r="F284" t="s">
        <v>1020</v>
      </c>
      <c r="G284" t="s">
        <v>318</v>
      </c>
      <c r="H284" t="s">
        <v>148</v>
      </c>
      <c r="I284" t="s">
        <v>136</v>
      </c>
      <c r="J284" t="s">
        <v>137</v>
      </c>
      <c r="K284" t="s">
        <v>138</v>
      </c>
      <c r="L284" t="s">
        <v>1021</v>
      </c>
      <c r="M284" t="s">
        <v>1022</v>
      </c>
      <c r="N284">
        <v>5.0113888879999999</v>
      </c>
      <c r="O284">
        <v>0</v>
      </c>
      <c r="P284">
        <v>1</v>
      </c>
      <c r="Q284">
        <v>0</v>
      </c>
      <c r="R284">
        <v>48</v>
      </c>
      <c r="S284">
        <v>0</v>
      </c>
      <c r="T284">
        <v>11</v>
      </c>
      <c r="U284">
        <v>0</v>
      </c>
      <c r="V284">
        <v>0</v>
      </c>
      <c r="W284">
        <v>0</v>
      </c>
      <c r="X284">
        <v>1.7824672908952901</v>
      </c>
      <c r="Y284">
        <v>0</v>
      </c>
      <c r="Z284">
        <v>242.31150347798666</v>
      </c>
      <c r="AA284">
        <v>0</v>
      </c>
      <c r="AB284">
        <v>36.806396226253931</v>
      </c>
      <c r="AC284">
        <v>0</v>
      </c>
      <c r="AD284">
        <v>0</v>
      </c>
      <c r="AE284">
        <v>280.90036699513587</v>
      </c>
    </row>
    <row r="285" spans="1:31" x14ac:dyDescent="0.25">
      <c r="A285">
        <v>2257314</v>
      </c>
      <c r="B285">
        <v>1</v>
      </c>
      <c r="C285" t="s">
        <v>80</v>
      </c>
      <c r="D285" t="s">
        <v>90</v>
      </c>
      <c r="E285" t="s">
        <v>256</v>
      </c>
      <c r="F285" t="s">
        <v>1023</v>
      </c>
      <c r="G285" t="s">
        <v>318</v>
      </c>
      <c r="H285" t="s">
        <v>148</v>
      </c>
      <c r="I285" t="s">
        <v>136</v>
      </c>
      <c r="J285" t="s">
        <v>137</v>
      </c>
      <c r="K285" t="s">
        <v>138</v>
      </c>
      <c r="L285" t="s">
        <v>1024</v>
      </c>
      <c r="M285" t="s">
        <v>1025</v>
      </c>
      <c r="N285">
        <v>4.0350000000000001</v>
      </c>
      <c r="O285">
        <v>0</v>
      </c>
      <c r="P285">
        <v>180</v>
      </c>
      <c r="Q285">
        <v>0</v>
      </c>
      <c r="R285">
        <v>0</v>
      </c>
      <c r="S285">
        <v>0</v>
      </c>
      <c r="T285">
        <v>1</v>
      </c>
      <c r="U285">
        <v>0</v>
      </c>
      <c r="V285">
        <v>0</v>
      </c>
      <c r="W285">
        <v>0</v>
      </c>
      <c r="X285">
        <v>231.01544575939425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231.01544575939425</v>
      </c>
    </row>
    <row r="286" spans="1:31" x14ac:dyDescent="0.25">
      <c r="A286">
        <v>2257414</v>
      </c>
      <c r="B286">
        <v>1</v>
      </c>
      <c r="C286" t="s">
        <v>81</v>
      </c>
      <c r="D286" t="s">
        <v>121</v>
      </c>
      <c r="E286" t="s">
        <v>151</v>
      </c>
      <c r="F286" t="s">
        <v>1026</v>
      </c>
      <c r="G286" t="s">
        <v>171</v>
      </c>
      <c r="H286" t="s">
        <v>135</v>
      </c>
      <c r="I286" t="s">
        <v>136</v>
      </c>
      <c r="J286" t="s">
        <v>137</v>
      </c>
      <c r="K286" t="s">
        <v>172</v>
      </c>
      <c r="L286" t="s">
        <v>1027</v>
      </c>
      <c r="M286" t="s">
        <v>1028</v>
      </c>
      <c r="N286">
        <v>7.659444444</v>
      </c>
      <c r="O286">
        <v>0</v>
      </c>
      <c r="P286">
        <v>35</v>
      </c>
      <c r="Q286">
        <v>0</v>
      </c>
      <c r="R286">
        <v>2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23.950907148229373</v>
      </c>
      <c r="Y286">
        <v>0</v>
      </c>
      <c r="Z286">
        <v>1.2282573443485378</v>
      </c>
      <c r="AA286">
        <v>0</v>
      </c>
      <c r="AB286">
        <v>0</v>
      </c>
      <c r="AC286">
        <v>0</v>
      </c>
      <c r="AD286">
        <v>0</v>
      </c>
      <c r="AE286">
        <v>25.179164492577911</v>
      </c>
    </row>
    <row r="287" spans="1:31" x14ac:dyDescent="0.25">
      <c r="A287">
        <v>2257311</v>
      </c>
      <c r="B287">
        <v>1</v>
      </c>
      <c r="C287" t="s">
        <v>80</v>
      </c>
      <c r="D287" t="s">
        <v>88</v>
      </c>
      <c r="E287" t="s">
        <v>214</v>
      </c>
      <c r="F287" t="s">
        <v>1029</v>
      </c>
      <c r="G287" t="s">
        <v>153</v>
      </c>
      <c r="H287" t="s">
        <v>135</v>
      </c>
      <c r="I287" t="s">
        <v>136</v>
      </c>
      <c r="J287" t="s">
        <v>137</v>
      </c>
      <c r="K287" t="s">
        <v>138</v>
      </c>
      <c r="L287" t="s">
        <v>1030</v>
      </c>
      <c r="M287" t="s">
        <v>1031</v>
      </c>
      <c r="N287">
        <v>2.0313888879999999</v>
      </c>
      <c r="O287">
        <v>0</v>
      </c>
      <c r="P287">
        <v>108</v>
      </c>
      <c r="Q287">
        <v>0</v>
      </c>
      <c r="R287">
        <v>0</v>
      </c>
      <c r="S287">
        <v>0</v>
      </c>
      <c r="T287">
        <v>1</v>
      </c>
      <c r="U287">
        <v>0</v>
      </c>
      <c r="V287">
        <v>0</v>
      </c>
      <c r="W287">
        <v>0</v>
      </c>
      <c r="X287">
        <v>40.024432165566338</v>
      </c>
      <c r="Y287">
        <v>0</v>
      </c>
      <c r="Z287">
        <v>0</v>
      </c>
      <c r="AA287">
        <v>0</v>
      </c>
      <c r="AB287">
        <v>1.7107162995599998E-3</v>
      </c>
      <c r="AC287">
        <v>0</v>
      </c>
      <c r="AD287">
        <v>0</v>
      </c>
      <c r="AE287">
        <v>40.026142881865901</v>
      </c>
    </row>
    <row r="288" spans="1:31" x14ac:dyDescent="0.25">
      <c r="A288">
        <v>2257334</v>
      </c>
      <c r="B288">
        <v>1</v>
      </c>
      <c r="C288" t="s">
        <v>80</v>
      </c>
      <c r="D288" t="s">
        <v>96</v>
      </c>
      <c r="E288" t="s">
        <v>132</v>
      </c>
      <c r="F288" t="s">
        <v>1032</v>
      </c>
      <c r="G288" t="s">
        <v>289</v>
      </c>
      <c r="H288" t="s">
        <v>135</v>
      </c>
      <c r="I288" t="s">
        <v>136</v>
      </c>
      <c r="J288" t="s">
        <v>137</v>
      </c>
      <c r="K288" t="s">
        <v>138</v>
      </c>
      <c r="L288" t="s">
        <v>1033</v>
      </c>
      <c r="M288" t="s">
        <v>1034</v>
      </c>
      <c r="N288">
        <v>0.54527777700000002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4.6668331641071127E-2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4.6668331641071127E-2</v>
      </c>
    </row>
    <row r="289" spans="1:31" x14ac:dyDescent="0.25">
      <c r="A289">
        <v>2257646</v>
      </c>
      <c r="B289">
        <v>1</v>
      </c>
      <c r="C289" t="s">
        <v>80</v>
      </c>
      <c r="D289" t="s">
        <v>108</v>
      </c>
      <c r="E289" t="s">
        <v>151</v>
      </c>
      <c r="F289" t="s">
        <v>1035</v>
      </c>
      <c r="G289" t="s">
        <v>153</v>
      </c>
      <c r="H289" t="s">
        <v>135</v>
      </c>
      <c r="I289" t="s">
        <v>136</v>
      </c>
      <c r="J289" t="s">
        <v>137</v>
      </c>
      <c r="K289" t="s">
        <v>138</v>
      </c>
      <c r="L289" t="s">
        <v>1036</v>
      </c>
      <c r="M289" t="s">
        <v>1037</v>
      </c>
      <c r="N289">
        <v>1.234444444</v>
      </c>
      <c r="O289">
        <v>0</v>
      </c>
      <c r="P289">
        <v>4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0.35920071572243911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0.35920071572243911</v>
      </c>
    </row>
    <row r="290" spans="1:31" x14ac:dyDescent="0.25">
      <c r="A290">
        <v>2257497</v>
      </c>
      <c r="B290">
        <v>1</v>
      </c>
      <c r="C290" t="s">
        <v>81</v>
      </c>
      <c r="D290" t="s">
        <v>113</v>
      </c>
      <c r="E290" t="s">
        <v>151</v>
      </c>
      <c r="F290" t="s">
        <v>1038</v>
      </c>
      <c r="G290" t="s">
        <v>153</v>
      </c>
      <c r="H290" t="s">
        <v>135</v>
      </c>
      <c r="I290" t="s">
        <v>136</v>
      </c>
      <c r="J290" t="s">
        <v>137</v>
      </c>
      <c r="K290" t="s">
        <v>138</v>
      </c>
      <c r="L290" t="s">
        <v>1039</v>
      </c>
      <c r="M290" t="s">
        <v>1040</v>
      </c>
      <c r="N290">
        <v>1.378055555</v>
      </c>
      <c r="O290">
        <v>0</v>
      </c>
      <c r="P290">
        <v>3</v>
      </c>
      <c r="Q290">
        <v>0</v>
      </c>
      <c r="R290">
        <v>1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0.35448278058980426</v>
      </c>
      <c r="Y290">
        <v>0</v>
      </c>
      <c r="Z290">
        <v>1.3746798396582598</v>
      </c>
      <c r="AA290">
        <v>0</v>
      </c>
      <c r="AB290">
        <v>0</v>
      </c>
      <c r="AC290">
        <v>0</v>
      </c>
      <c r="AD290">
        <v>0</v>
      </c>
      <c r="AE290">
        <v>1.7291626202480641</v>
      </c>
    </row>
    <row r="291" spans="1:31" x14ac:dyDescent="0.25">
      <c r="A291">
        <v>2257377</v>
      </c>
      <c r="B291">
        <v>1</v>
      </c>
      <c r="C291" t="s">
        <v>80</v>
      </c>
      <c r="D291" t="s">
        <v>96</v>
      </c>
      <c r="E291" t="s">
        <v>151</v>
      </c>
      <c r="F291" t="s">
        <v>1041</v>
      </c>
      <c r="G291" t="s">
        <v>160</v>
      </c>
      <c r="H291" t="s">
        <v>135</v>
      </c>
      <c r="I291" t="s">
        <v>136</v>
      </c>
      <c r="J291" t="s">
        <v>137</v>
      </c>
      <c r="K291" t="s">
        <v>138</v>
      </c>
      <c r="L291" t="s">
        <v>1042</v>
      </c>
      <c r="M291" t="s">
        <v>1043</v>
      </c>
      <c r="N291">
        <v>2.9474999999999998</v>
      </c>
      <c r="O291">
        <v>0</v>
      </c>
      <c r="P291">
        <v>17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5.4487497611532625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5.4487497611532625</v>
      </c>
    </row>
    <row r="292" spans="1:31" x14ac:dyDescent="0.25">
      <c r="A292">
        <v>2257626</v>
      </c>
      <c r="B292">
        <v>1</v>
      </c>
      <c r="C292" t="s">
        <v>81</v>
      </c>
      <c r="D292" t="s">
        <v>113</v>
      </c>
      <c r="E292" t="s">
        <v>132</v>
      </c>
      <c r="F292" t="s">
        <v>1044</v>
      </c>
      <c r="G292" t="s">
        <v>142</v>
      </c>
      <c r="H292" t="s">
        <v>135</v>
      </c>
      <c r="I292" t="s">
        <v>136</v>
      </c>
      <c r="J292" t="s">
        <v>137</v>
      </c>
      <c r="K292" t="s">
        <v>138</v>
      </c>
      <c r="L292" t="s">
        <v>1045</v>
      </c>
      <c r="M292" t="s">
        <v>1046</v>
      </c>
      <c r="N292">
        <v>1.2541666659999999</v>
      </c>
      <c r="O292">
        <v>0</v>
      </c>
      <c r="P292">
        <v>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1.207132978965E-2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1.207132978965E-2</v>
      </c>
    </row>
    <row r="293" spans="1:31" x14ac:dyDescent="0.25">
      <c r="A293">
        <v>2257655</v>
      </c>
      <c r="B293">
        <v>1</v>
      </c>
      <c r="C293" t="s">
        <v>80</v>
      </c>
      <c r="D293" t="s">
        <v>82</v>
      </c>
      <c r="E293" t="s">
        <v>207</v>
      </c>
      <c r="F293" t="s">
        <v>1047</v>
      </c>
      <c r="G293" t="s">
        <v>197</v>
      </c>
      <c r="H293" t="s">
        <v>135</v>
      </c>
      <c r="I293" t="s">
        <v>136</v>
      </c>
      <c r="J293" t="s">
        <v>137</v>
      </c>
      <c r="K293" t="s">
        <v>138</v>
      </c>
      <c r="L293" t="s">
        <v>1048</v>
      </c>
      <c r="M293" t="s">
        <v>1049</v>
      </c>
      <c r="N293">
        <v>0.98833333300000004</v>
      </c>
      <c r="O293">
        <v>0</v>
      </c>
      <c r="P293">
        <v>673</v>
      </c>
      <c r="Q293">
        <v>0</v>
      </c>
      <c r="R293">
        <v>0</v>
      </c>
      <c r="S293">
        <v>0</v>
      </c>
      <c r="T293">
        <v>30</v>
      </c>
      <c r="U293">
        <v>0</v>
      </c>
      <c r="V293">
        <v>0</v>
      </c>
      <c r="W293">
        <v>0</v>
      </c>
      <c r="X293">
        <v>244.22198503368273</v>
      </c>
      <c r="Y293">
        <v>0</v>
      </c>
      <c r="Z293">
        <v>0</v>
      </c>
      <c r="AA293">
        <v>0</v>
      </c>
      <c r="AB293">
        <v>7.3733409150874172</v>
      </c>
      <c r="AC293">
        <v>0</v>
      </c>
      <c r="AD293">
        <v>0</v>
      </c>
      <c r="AE293">
        <v>251.59532594877015</v>
      </c>
    </row>
    <row r="294" spans="1:31" x14ac:dyDescent="0.25">
      <c r="A294">
        <v>2257363</v>
      </c>
      <c r="B294">
        <v>1</v>
      </c>
      <c r="C294" t="s">
        <v>80</v>
      </c>
      <c r="D294" t="s">
        <v>105</v>
      </c>
      <c r="E294" t="s">
        <v>256</v>
      </c>
      <c r="F294" t="s">
        <v>1050</v>
      </c>
      <c r="G294" t="s">
        <v>318</v>
      </c>
      <c r="H294" t="s">
        <v>148</v>
      </c>
      <c r="I294" t="s">
        <v>136</v>
      </c>
      <c r="J294" t="s">
        <v>137</v>
      </c>
      <c r="K294" t="s">
        <v>138</v>
      </c>
      <c r="L294" t="s">
        <v>1051</v>
      </c>
      <c r="M294" t="s">
        <v>1052</v>
      </c>
      <c r="N294">
        <v>2.4427777769999999</v>
      </c>
      <c r="O294">
        <v>0</v>
      </c>
      <c r="P294">
        <v>132</v>
      </c>
      <c r="Q294">
        <v>0</v>
      </c>
      <c r="R294">
        <v>6</v>
      </c>
      <c r="S294">
        <v>0</v>
      </c>
      <c r="T294">
        <v>13</v>
      </c>
      <c r="U294">
        <v>0</v>
      </c>
      <c r="V294">
        <v>0</v>
      </c>
      <c r="W294">
        <v>0</v>
      </c>
      <c r="X294">
        <v>48.209647562308852</v>
      </c>
      <c r="Y294">
        <v>0</v>
      </c>
      <c r="Z294">
        <v>1.1574045306072209</v>
      </c>
      <c r="AA294">
        <v>0</v>
      </c>
      <c r="AB294">
        <v>14.414974949521422</v>
      </c>
      <c r="AC294">
        <v>0</v>
      </c>
      <c r="AD294">
        <v>0</v>
      </c>
      <c r="AE294">
        <v>63.782027042437498</v>
      </c>
    </row>
    <row r="295" spans="1:31" x14ac:dyDescent="0.25">
      <c r="A295">
        <v>2257609</v>
      </c>
      <c r="B295">
        <v>1</v>
      </c>
      <c r="C295" t="s">
        <v>80</v>
      </c>
      <c r="D295" t="s">
        <v>82</v>
      </c>
      <c r="E295" t="s">
        <v>132</v>
      </c>
      <c r="F295" t="s">
        <v>1053</v>
      </c>
      <c r="G295" t="s">
        <v>153</v>
      </c>
      <c r="H295" t="s">
        <v>135</v>
      </c>
      <c r="I295" t="s">
        <v>136</v>
      </c>
      <c r="J295" t="s">
        <v>137</v>
      </c>
      <c r="K295" t="s">
        <v>138</v>
      </c>
      <c r="L295" t="s">
        <v>1054</v>
      </c>
      <c r="M295" t="s">
        <v>1055</v>
      </c>
      <c r="N295">
        <v>4.1258333330000001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2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64.842594852276974</v>
      </c>
      <c r="AC295">
        <v>0</v>
      </c>
      <c r="AD295">
        <v>0</v>
      </c>
      <c r="AE295">
        <v>64.842594852276974</v>
      </c>
    </row>
    <row r="296" spans="1:31" x14ac:dyDescent="0.25">
      <c r="A296">
        <v>2257463</v>
      </c>
      <c r="B296">
        <v>1</v>
      </c>
      <c r="C296" t="s">
        <v>80</v>
      </c>
      <c r="D296" t="s">
        <v>96</v>
      </c>
      <c r="E296" t="s">
        <v>132</v>
      </c>
      <c r="F296" t="s">
        <v>1056</v>
      </c>
      <c r="G296" t="s">
        <v>134</v>
      </c>
      <c r="H296" t="s">
        <v>135</v>
      </c>
      <c r="I296" t="s">
        <v>136</v>
      </c>
      <c r="J296" t="s">
        <v>137</v>
      </c>
      <c r="K296" t="s">
        <v>138</v>
      </c>
      <c r="L296" t="s">
        <v>1057</v>
      </c>
      <c r="M296" t="s">
        <v>1058</v>
      </c>
      <c r="N296">
        <v>2.9552777770000001</v>
      </c>
      <c r="O296">
        <v>0</v>
      </c>
      <c r="P296">
        <v>2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1.1955429755117115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1.1955429755117115</v>
      </c>
    </row>
    <row r="297" spans="1:31" x14ac:dyDescent="0.25">
      <c r="A297">
        <v>2257692</v>
      </c>
      <c r="B297">
        <v>1</v>
      </c>
      <c r="C297" t="s">
        <v>80</v>
      </c>
      <c r="D297" t="s">
        <v>84</v>
      </c>
      <c r="E297" t="s">
        <v>132</v>
      </c>
      <c r="F297" t="s">
        <v>1059</v>
      </c>
      <c r="G297" t="s">
        <v>289</v>
      </c>
      <c r="H297" t="s">
        <v>135</v>
      </c>
      <c r="I297" t="s">
        <v>136</v>
      </c>
      <c r="J297" t="s">
        <v>137</v>
      </c>
      <c r="K297" t="s">
        <v>138</v>
      </c>
      <c r="L297" t="s">
        <v>1060</v>
      </c>
      <c r="M297" t="s">
        <v>1061</v>
      </c>
      <c r="N297">
        <v>3.7188888879999999</v>
      </c>
      <c r="O297">
        <v>0</v>
      </c>
      <c r="P297">
        <v>8</v>
      </c>
      <c r="Q297">
        <v>0</v>
      </c>
      <c r="R297">
        <v>0</v>
      </c>
      <c r="S297">
        <v>0</v>
      </c>
      <c r="T297">
        <v>1</v>
      </c>
      <c r="U297">
        <v>0</v>
      </c>
      <c r="V297">
        <v>0</v>
      </c>
      <c r="W297">
        <v>0</v>
      </c>
      <c r="X297">
        <v>9.4590157298605213</v>
      </c>
      <c r="Y297">
        <v>0</v>
      </c>
      <c r="Z297">
        <v>0</v>
      </c>
      <c r="AA297">
        <v>0</v>
      </c>
      <c r="AB297">
        <v>3.3146887433912005</v>
      </c>
      <c r="AC297">
        <v>0</v>
      </c>
      <c r="AD297">
        <v>0</v>
      </c>
      <c r="AE297">
        <v>12.773704473251723</v>
      </c>
    </row>
    <row r="298" spans="1:31" x14ac:dyDescent="0.25">
      <c r="A298">
        <v>2257380</v>
      </c>
      <c r="B298">
        <v>1</v>
      </c>
      <c r="C298" t="s">
        <v>81</v>
      </c>
      <c r="D298" t="s">
        <v>117</v>
      </c>
      <c r="E298" t="s">
        <v>151</v>
      </c>
      <c r="F298" t="s">
        <v>1062</v>
      </c>
      <c r="G298" t="s">
        <v>176</v>
      </c>
      <c r="H298" t="s">
        <v>135</v>
      </c>
      <c r="I298" t="s">
        <v>136</v>
      </c>
      <c r="J298" t="s">
        <v>137</v>
      </c>
      <c r="K298" t="s">
        <v>138</v>
      </c>
      <c r="L298" t="s">
        <v>1063</v>
      </c>
      <c r="M298" t="s">
        <v>1064</v>
      </c>
      <c r="N298">
        <v>2.4341666659999999</v>
      </c>
      <c r="O298">
        <v>0</v>
      </c>
      <c r="P298">
        <v>25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0</v>
      </c>
      <c r="W298">
        <v>0</v>
      </c>
      <c r="X298">
        <v>4.8017469106541562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4.8017469106541562</v>
      </c>
    </row>
    <row r="299" spans="1:31" x14ac:dyDescent="0.25">
      <c r="A299">
        <v>2257549</v>
      </c>
      <c r="B299">
        <v>1</v>
      </c>
      <c r="C299" t="s">
        <v>80</v>
      </c>
      <c r="D299" t="s">
        <v>84</v>
      </c>
      <c r="E299" t="s">
        <v>132</v>
      </c>
      <c r="F299" t="s">
        <v>1065</v>
      </c>
      <c r="G299" t="s">
        <v>289</v>
      </c>
      <c r="H299" t="s">
        <v>135</v>
      </c>
      <c r="I299" t="s">
        <v>136</v>
      </c>
      <c r="J299" t="s">
        <v>137</v>
      </c>
      <c r="K299" t="s">
        <v>138</v>
      </c>
      <c r="L299" t="s">
        <v>1066</v>
      </c>
      <c r="M299" t="s">
        <v>1067</v>
      </c>
      <c r="N299">
        <v>5.2649999999999997</v>
      </c>
      <c r="O299">
        <v>0</v>
      </c>
      <c r="P299">
        <v>1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1.1666295607589177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1.1666295607589177</v>
      </c>
    </row>
    <row r="300" spans="1:31" x14ac:dyDescent="0.25">
      <c r="A300">
        <v>2257592</v>
      </c>
      <c r="B300">
        <v>1</v>
      </c>
      <c r="C300" t="s">
        <v>80</v>
      </c>
      <c r="D300" t="s">
        <v>97</v>
      </c>
      <c r="E300" t="s">
        <v>132</v>
      </c>
      <c r="F300" t="s">
        <v>1068</v>
      </c>
      <c r="G300" t="s">
        <v>142</v>
      </c>
      <c r="H300" t="s">
        <v>135</v>
      </c>
      <c r="I300" t="s">
        <v>136</v>
      </c>
      <c r="J300" t="s">
        <v>137</v>
      </c>
      <c r="K300" t="s">
        <v>138</v>
      </c>
      <c r="L300" t="s">
        <v>1069</v>
      </c>
      <c r="M300" t="s">
        <v>1070</v>
      </c>
      <c r="N300">
        <v>2.2425000000000002</v>
      </c>
      <c r="O300">
        <v>0</v>
      </c>
      <c r="P300">
        <v>2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1.282475346921075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1.282475346921075</v>
      </c>
    </row>
    <row r="301" spans="1:31" x14ac:dyDescent="0.25">
      <c r="A301">
        <v>2257386</v>
      </c>
      <c r="B301">
        <v>1</v>
      </c>
      <c r="C301" t="s">
        <v>80</v>
      </c>
      <c r="D301" t="s">
        <v>103</v>
      </c>
      <c r="E301" t="s">
        <v>214</v>
      </c>
      <c r="F301" t="s">
        <v>1071</v>
      </c>
      <c r="G301" t="s">
        <v>241</v>
      </c>
      <c r="H301" t="s">
        <v>135</v>
      </c>
      <c r="I301" t="s">
        <v>136</v>
      </c>
      <c r="J301" t="s">
        <v>137</v>
      </c>
      <c r="K301" t="s">
        <v>138</v>
      </c>
      <c r="L301" t="s">
        <v>1072</v>
      </c>
      <c r="M301" t="s">
        <v>1073</v>
      </c>
      <c r="N301">
        <v>1.5780555549999999</v>
      </c>
      <c r="O301">
        <v>0</v>
      </c>
      <c r="P301">
        <v>182</v>
      </c>
      <c r="Q301">
        <v>0</v>
      </c>
      <c r="R301">
        <v>0</v>
      </c>
      <c r="S301">
        <v>0</v>
      </c>
      <c r="T301">
        <v>7</v>
      </c>
      <c r="U301">
        <v>0</v>
      </c>
      <c r="V301">
        <v>0</v>
      </c>
      <c r="W301">
        <v>0</v>
      </c>
      <c r="X301">
        <v>80.996920334068378</v>
      </c>
      <c r="Y301">
        <v>0</v>
      </c>
      <c r="Z301">
        <v>0</v>
      </c>
      <c r="AA301">
        <v>0</v>
      </c>
      <c r="AB301">
        <v>3.4909296845869346</v>
      </c>
      <c r="AC301">
        <v>0</v>
      </c>
      <c r="AD301">
        <v>0</v>
      </c>
      <c r="AE301">
        <v>84.487850018655308</v>
      </c>
    </row>
    <row r="302" spans="1:31" x14ac:dyDescent="0.25">
      <c r="A302">
        <v>2257635</v>
      </c>
      <c r="B302">
        <v>1</v>
      </c>
      <c r="C302" t="s">
        <v>80</v>
      </c>
      <c r="D302" t="s">
        <v>99</v>
      </c>
      <c r="E302" t="s">
        <v>132</v>
      </c>
      <c r="F302" t="s">
        <v>1074</v>
      </c>
      <c r="G302" t="s">
        <v>142</v>
      </c>
      <c r="H302" t="s">
        <v>135</v>
      </c>
      <c r="I302" t="s">
        <v>136</v>
      </c>
      <c r="J302" t="s">
        <v>137</v>
      </c>
      <c r="K302" t="s">
        <v>138</v>
      </c>
      <c r="L302" t="s">
        <v>1075</v>
      </c>
      <c r="M302" t="s">
        <v>1076</v>
      </c>
      <c r="N302">
        <v>2.5975000000000001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0.27621790579690669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0.27621790579690669</v>
      </c>
    </row>
    <row r="303" spans="1:31" x14ac:dyDescent="0.25">
      <c r="A303">
        <v>2257466</v>
      </c>
      <c r="B303">
        <v>1</v>
      </c>
      <c r="C303" t="s">
        <v>80</v>
      </c>
      <c r="D303" t="s">
        <v>96</v>
      </c>
      <c r="E303" t="s">
        <v>163</v>
      </c>
      <c r="F303" t="s">
        <v>1077</v>
      </c>
      <c r="G303" t="s">
        <v>147</v>
      </c>
      <c r="H303" t="s">
        <v>148</v>
      </c>
      <c r="I303" t="s">
        <v>136</v>
      </c>
      <c r="J303" t="s">
        <v>137</v>
      </c>
      <c r="K303" t="s">
        <v>138</v>
      </c>
      <c r="L303" t="s">
        <v>1078</v>
      </c>
      <c r="M303" t="s">
        <v>1079</v>
      </c>
      <c r="N303">
        <v>2.1844444439999999</v>
      </c>
      <c r="O303">
        <v>0</v>
      </c>
      <c r="P303">
        <v>34</v>
      </c>
      <c r="Q303">
        <v>0</v>
      </c>
      <c r="R303">
        <v>0</v>
      </c>
      <c r="S303">
        <v>5</v>
      </c>
      <c r="T303">
        <v>30</v>
      </c>
      <c r="U303">
        <v>0</v>
      </c>
      <c r="V303">
        <v>0</v>
      </c>
      <c r="W303">
        <v>0</v>
      </c>
      <c r="X303">
        <v>59.492539662350552</v>
      </c>
      <c r="Y303">
        <v>0</v>
      </c>
      <c r="Z303">
        <v>0</v>
      </c>
      <c r="AA303">
        <v>252.70197475928285</v>
      </c>
      <c r="AB303">
        <v>149.58008098301943</v>
      </c>
      <c r="AC303">
        <v>0</v>
      </c>
      <c r="AD303">
        <v>0</v>
      </c>
      <c r="AE303">
        <v>461.77459540465281</v>
      </c>
    </row>
    <row r="304" spans="1:31" x14ac:dyDescent="0.25">
      <c r="A304">
        <v>2257629</v>
      </c>
      <c r="B304">
        <v>1</v>
      </c>
      <c r="C304" t="s">
        <v>80</v>
      </c>
      <c r="D304" t="s">
        <v>93</v>
      </c>
      <c r="E304" t="s">
        <v>256</v>
      </c>
      <c r="F304" t="s">
        <v>1080</v>
      </c>
      <c r="G304" t="s">
        <v>1081</v>
      </c>
      <c r="H304" t="s">
        <v>148</v>
      </c>
      <c r="I304" t="s">
        <v>136</v>
      </c>
      <c r="J304" t="s">
        <v>137</v>
      </c>
      <c r="K304" t="s">
        <v>138</v>
      </c>
      <c r="L304" t="s">
        <v>1082</v>
      </c>
      <c r="M304" t="s">
        <v>1083</v>
      </c>
      <c r="N304">
        <v>1.9172222219999999</v>
      </c>
      <c r="O304">
        <v>0</v>
      </c>
      <c r="P304">
        <v>0</v>
      </c>
      <c r="Q304">
        <v>0</v>
      </c>
      <c r="R304">
        <v>12</v>
      </c>
      <c r="S304">
        <v>0</v>
      </c>
      <c r="T304">
        <v>3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9.5672532733825957</v>
      </c>
      <c r="AA304">
        <v>0</v>
      </c>
      <c r="AB304">
        <v>1.768280794287</v>
      </c>
      <c r="AC304">
        <v>0</v>
      </c>
      <c r="AD304">
        <v>0</v>
      </c>
      <c r="AE304">
        <v>11.335534067669595</v>
      </c>
    </row>
    <row r="305" spans="1:31" x14ac:dyDescent="0.25">
      <c r="A305">
        <v>2257698</v>
      </c>
      <c r="B305">
        <v>1</v>
      </c>
      <c r="C305" t="s">
        <v>80</v>
      </c>
      <c r="D305" t="s">
        <v>96</v>
      </c>
      <c r="E305" t="s">
        <v>132</v>
      </c>
      <c r="F305" t="s">
        <v>1084</v>
      </c>
      <c r="G305" t="s">
        <v>197</v>
      </c>
      <c r="H305" t="s">
        <v>135</v>
      </c>
      <c r="I305" t="s">
        <v>136</v>
      </c>
      <c r="J305" t="s">
        <v>137</v>
      </c>
      <c r="K305" t="s">
        <v>138</v>
      </c>
      <c r="L305" t="s">
        <v>1085</v>
      </c>
      <c r="M305" t="s">
        <v>1086</v>
      </c>
      <c r="N305">
        <v>0.74638888800000003</v>
      </c>
      <c r="O305">
        <v>0</v>
      </c>
      <c r="P305">
        <v>2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1.2907291757614894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1.2907291757614894</v>
      </c>
    </row>
    <row r="306" spans="1:31" x14ac:dyDescent="0.25">
      <c r="A306">
        <v>2257612</v>
      </c>
      <c r="B306">
        <v>1</v>
      </c>
      <c r="C306" t="s">
        <v>80</v>
      </c>
      <c r="D306" t="s">
        <v>90</v>
      </c>
      <c r="E306" t="s">
        <v>132</v>
      </c>
      <c r="F306" t="s">
        <v>1087</v>
      </c>
      <c r="G306" t="s">
        <v>142</v>
      </c>
      <c r="H306" t="s">
        <v>135</v>
      </c>
      <c r="I306" t="s">
        <v>136</v>
      </c>
      <c r="J306" t="s">
        <v>137</v>
      </c>
      <c r="K306" t="s">
        <v>138</v>
      </c>
      <c r="L306" t="s">
        <v>1088</v>
      </c>
      <c r="M306" t="s">
        <v>1089</v>
      </c>
      <c r="N306">
        <v>1.6730555549999999</v>
      </c>
      <c r="O306">
        <v>0</v>
      </c>
      <c r="P306">
        <v>2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1.6841313231560002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1.6841313231560002</v>
      </c>
    </row>
    <row r="307" spans="1:31" x14ac:dyDescent="0.25">
      <c r="A307">
        <v>2257758</v>
      </c>
      <c r="B307">
        <v>1</v>
      </c>
      <c r="C307" t="s">
        <v>80</v>
      </c>
      <c r="D307" t="s">
        <v>85</v>
      </c>
      <c r="E307" t="s">
        <v>214</v>
      </c>
      <c r="F307" t="s">
        <v>1090</v>
      </c>
      <c r="G307" t="s">
        <v>153</v>
      </c>
      <c r="H307" t="s">
        <v>135</v>
      </c>
      <c r="I307" t="s">
        <v>136</v>
      </c>
      <c r="J307" t="s">
        <v>137</v>
      </c>
      <c r="K307" t="s">
        <v>138</v>
      </c>
      <c r="L307" t="s">
        <v>1091</v>
      </c>
      <c r="M307" t="s">
        <v>1092</v>
      </c>
      <c r="N307">
        <v>1.0786111110000001</v>
      </c>
      <c r="O307">
        <v>0</v>
      </c>
      <c r="P307">
        <v>73</v>
      </c>
      <c r="Q307">
        <v>0</v>
      </c>
      <c r="R307">
        <v>0</v>
      </c>
      <c r="S307">
        <v>0</v>
      </c>
      <c r="T307">
        <v>8</v>
      </c>
      <c r="U307">
        <v>0</v>
      </c>
      <c r="V307">
        <v>0</v>
      </c>
      <c r="W307">
        <v>0</v>
      </c>
      <c r="X307">
        <v>23.388519812664864</v>
      </c>
      <c r="Y307">
        <v>0</v>
      </c>
      <c r="Z307">
        <v>0</v>
      </c>
      <c r="AA307">
        <v>0</v>
      </c>
      <c r="AB307">
        <v>5.1806449903863658</v>
      </c>
      <c r="AC307">
        <v>0</v>
      </c>
      <c r="AD307">
        <v>0</v>
      </c>
      <c r="AE307">
        <v>28.56916480305123</v>
      </c>
    </row>
    <row r="308" spans="1:31" x14ac:dyDescent="0.25">
      <c r="A308">
        <v>2257595</v>
      </c>
      <c r="B308">
        <v>1</v>
      </c>
      <c r="C308" t="s">
        <v>80</v>
      </c>
      <c r="D308" t="s">
        <v>110</v>
      </c>
      <c r="E308" t="s">
        <v>132</v>
      </c>
      <c r="F308" t="s">
        <v>1093</v>
      </c>
      <c r="G308" t="s">
        <v>142</v>
      </c>
      <c r="H308" t="s">
        <v>135</v>
      </c>
      <c r="I308" t="s">
        <v>136</v>
      </c>
      <c r="J308" t="s">
        <v>137</v>
      </c>
      <c r="K308" t="s">
        <v>138</v>
      </c>
      <c r="L308" t="s">
        <v>1094</v>
      </c>
      <c r="M308" t="s">
        <v>1095</v>
      </c>
      <c r="N308">
        <v>0.95805555499999995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0.34018545088584923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0.34018545088584923</v>
      </c>
    </row>
    <row r="309" spans="1:31" x14ac:dyDescent="0.25">
      <c r="A309">
        <v>2257383</v>
      </c>
      <c r="B309">
        <v>1</v>
      </c>
      <c r="C309" t="s">
        <v>80</v>
      </c>
      <c r="D309" t="s">
        <v>82</v>
      </c>
      <c r="E309" t="s">
        <v>214</v>
      </c>
      <c r="F309" t="s">
        <v>1096</v>
      </c>
      <c r="G309" t="s">
        <v>310</v>
      </c>
      <c r="H309" t="s">
        <v>135</v>
      </c>
      <c r="I309" t="s">
        <v>136</v>
      </c>
      <c r="J309" t="s">
        <v>137</v>
      </c>
      <c r="K309" t="s">
        <v>138</v>
      </c>
      <c r="L309" t="s">
        <v>1097</v>
      </c>
      <c r="M309" t="s">
        <v>1098</v>
      </c>
      <c r="N309">
        <v>0.83222222199999996</v>
      </c>
      <c r="O309">
        <v>0</v>
      </c>
      <c r="P309">
        <v>47</v>
      </c>
      <c r="Q309">
        <v>0</v>
      </c>
      <c r="R309">
        <v>0</v>
      </c>
      <c r="S309">
        <v>0</v>
      </c>
      <c r="T309">
        <v>1</v>
      </c>
      <c r="U309">
        <v>0</v>
      </c>
      <c r="V309">
        <v>0</v>
      </c>
      <c r="W309">
        <v>0</v>
      </c>
      <c r="X309">
        <v>13.083628738713342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13.083628738713342</v>
      </c>
    </row>
    <row r="310" spans="1:31" x14ac:dyDescent="0.25">
      <c r="A310">
        <v>2257403</v>
      </c>
      <c r="B310">
        <v>1</v>
      </c>
      <c r="C310" t="s">
        <v>81</v>
      </c>
      <c r="D310" t="s">
        <v>113</v>
      </c>
      <c r="E310" t="s">
        <v>163</v>
      </c>
      <c r="F310" t="s">
        <v>1099</v>
      </c>
      <c r="G310" t="s">
        <v>147</v>
      </c>
      <c r="H310" t="s">
        <v>148</v>
      </c>
      <c r="I310" t="s">
        <v>704</v>
      </c>
      <c r="J310" t="s">
        <v>137</v>
      </c>
      <c r="K310" t="s">
        <v>138</v>
      </c>
      <c r="L310" t="s">
        <v>1100</v>
      </c>
      <c r="M310" t="s">
        <v>1101</v>
      </c>
      <c r="N310">
        <v>8.3333330000000001E-3</v>
      </c>
      <c r="O310">
        <v>0</v>
      </c>
      <c r="P310">
        <v>594</v>
      </c>
      <c r="Q310">
        <v>17</v>
      </c>
      <c r="R310">
        <v>73</v>
      </c>
      <c r="S310">
        <v>1</v>
      </c>
      <c r="T310">
        <v>37</v>
      </c>
      <c r="U310">
        <v>0</v>
      </c>
      <c r="V310">
        <v>0</v>
      </c>
      <c r="W310">
        <v>0</v>
      </c>
      <c r="X310">
        <v>0.56607710361290031</v>
      </c>
      <c r="Y310">
        <v>7.4577263904124988E-2</v>
      </c>
      <c r="Z310">
        <v>0.16987325448950008</v>
      </c>
      <c r="AA310">
        <v>0</v>
      </c>
      <c r="AB310">
        <v>0.11666184698206664</v>
      </c>
      <c r="AC310">
        <v>0</v>
      </c>
      <c r="AD310">
        <v>0</v>
      </c>
      <c r="AE310">
        <v>0.927189468988592</v>
      </c>
    </row>
    <row r="311" spans="1:31" x14ac:dyDescent="0.25">
      <c r="A311">
        <v>2257552</v>
      </c>
      <c r="B311">
        <v>1</v>
      </c>
      <c r="C311" t="s">
        <v>80</v>
      </c>
      <c r="D311" t="s">
        <v>103</v>
      </c>
      <c r="E311" t="s">
        <v>132</v>
      </c>
      <c r="F311" t="s">
        <v>1102</v>
      </c>
      <c r="G311" t="s">
        <v>142</v>
      </c>
      <c r="H311" t="s">
        <v>135</v>
      </c>
      <c r="I311" t="s">
        <v>136</v>
      </c>
      <c r="J311" t="s">
        <v>137</v>
      </c>
      <c r="K311" t="s">
        <v>138</v>
      </c>
      <c r="L311" t="s">
        <v>1103</v>
      </c>
      <c r="M311" t="s">
        <v>1104</v>
      </c>
      <c r="N311">
        <v>1.46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1.2832353877223268</v>
      </c>
      <c r="AC311">
        <v>0</v>
      </c>
      <c r="AD311">
        <v>0</v>
      </c>
      <c r="AE311">
        <v>1.2832353877223268</v>
      </c>
    </row>
    <row r="312" spans="1:31" x14ac:dyDescent="0.25">
      <c r="A312">
        <v>2257526</v>
      </c>
      <c r="B312">
        <v>1</v>
      </c>
      <c r="C312" t="s">
        <v>80</v>
      </c>
      <c r="D312" t="s">
        <v>101</v>
      </c>
      <c r="E312" t="s">
        <v>132</v>
      </c>
      <c r="F312" t="s">
        <v>1105</v>
      </c>
      <c r="G312" t="s">
        <v>142</v>
      </c>
      <c r="H312" t="s">
        <v>135</v>
      </c>
      <c r="I312" t="s">
        <v>136</v>
      </c>
      <c r="J312" t="s">
        <v>137</v>
      </c>
      <c r="K312" t="s">
        <v>138</v>
      </c>
      <c r="L312" t="s">
        <v>1106</v>
      </c>
      <c r="M312" t="s">
        <v>1107</v>
      </c>
      <c r="N312">
        <v>0.60138888800000001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0.14806505123147221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0.14806505123147221</v>
      </c>
    </row>
    <row r="313" spans="1:31" x14ac:dyDescent="0.25">
      <c r="A313">
        <v>2257532</v>
      </c>
      <c r="B313">
        <v>1</v>
      </c>
      <c r="C313" t="s">
        <v>81</v>
      </c>
      <c r="D313" t="s">
        <v>112</v>
      </c>
      <c r="E313" t="s">
        <v>132</v>
      </c>
      <c r="F313" t="s">
        <v>1108</v>
      </c>
      <c r="G313" t="s">
        <v>142</v>
      </c>
      <c r="H313" t="s">
        <v>135</v>
      </c>
      <c r="I313" t="s">
        <v>136</v>
      </c>
      <c r="J313" t="s">
        <v>137</v>
      </c>
      <c r="K313" t="s">
        <v>138</v>
      </c>
      <c r="L313" t="s">
        <v>1109</v>
      </c>
      <c r="M313" t="s">
        <v>1110</v>
      </c>
      <c r="N313">
        <v>2.3144444439999998</v>
      </c>
      <c r="O313">
        <v>0</v>
      </c>
      <c r="P313">
        <v>1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1.1416251230475001E-2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1.1416251230475001E-2</v>
      </c>
    </row>
    <row r="314" spans="1:31" x14ac:dyDescent="0.25">
      <c r="A314">
        <v>2257701</v>
      </c>
      <c r="B314">
        <v>1</v>
      </c>
      <c r="C314" t="s">
        <v>81</v>
      </c>
      <c r="D314" t="s">
        <v>119</v>
      </c>
      <c r="E314" t="s">
        <v>256</v>
      </c>
      <c r="F314" t="s">
        <v>1111</v>
      </c>
      <c r="G314" t="s">
        <v>870</v>
      </c>
      <c r="H314" t="s">
        <v>148</v>
      </c>
      <c r="I314" t="s">
        <v>136</v>
      </c>
      <c r="J314" t="s">
        <v>137</v>
      </c>
      <c r="K314" t="s">
        <v>138</v>
      </c>
      <c r="L314" t="s">
        <v>1112</v>
      </c>
      <c r="M314" t="s">
        <v>1113</v>
      </c>
      <c r="N314">
        <v>4.9124999999999996</v>
      </c>
      <c r="O314">
        <v>0</v>
      </c>
      <c r="P314">
        <v>20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6.804466630855738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6.804466630855738</v>
      </c>
    </row>
    <row r="315" spans="1:31" x14ac:dyDescent="0.25">
      <c r="A315">
        <v>2257724</v>
      </c>
      <c r="B315">
        <v>1</v>
      </c>
      <c r="C315" t="s">
        <v>80</v>
      </c>
      <c r="D315" t="s">
        <v>95</v>
      </c>
      <c r="E315" t="s">
        <v>132</v>
      </c>
      <c r="F315" t="s">
        <v>1114</v>
      </c>
      <c r="G315" t="s">
        <v>142</v>
      </c>
      <c r="H315" t="s">
        <v>135</v>
      </c>
      <c r="I315" t="s">
        <v>136</v>
      </c>
      <c r="J315" t="s">
        <v>137</v>
      </c>
      <c r="K315" t="s">
        <v>138</v>
      </c>
      <c r="L315" t="s">
        <v>1115</v>
      </c>
      <c r="M315" t="s">
        <v>1116</v>
      </c>
      <c r="N315">
        <v>0.54805555500000003</v>
      </c>
      <c r="O315">
        <v>0</v>
      </c>
      <c r="P315">
        <v>4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0.55072107425934802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0.55072107425934802</v>
      </c>
    </row>
    <row r="316" spans="1:31" x14ac:dyDescent="0.25">
      <c r="A316">
        <v>2257601</v>
      </c>
      <c r="B316">
        <v>1</v>
      </c>
      <c r="C316" t="s">
        <v>80</v>
      </c>
      <c r="D316" t="s">
        <v>105</v>
      </c>
      <c r="E316" t="s">
        <v>256</v>
      </c>
      <c r="F316" t="s">
        <v>1117</v>
      </c>
      <c r="G316" t="s">
        <v>318</v>
      </c>
      <c r="H316" t="s">
        <v>148</v>
      </c>
      <c r="I316" t="s">
        <v>136</v>
      </c>
      <c r="J316" t="s">
        <v>137</v>
      </c>
      <c r="K316" t="s">
        <v>138</v>
      </c>
      <c r="L316" t="s">
        <v>1118</v>
      </c>
      <c r="M316" t="s">
        <v>1119</v>
      </c>
      <c r="N316">
        <v>2.9424999999999999</v>
      </c>
      <c r="O316">
        <v>0</v>
      </c>
      <c r="P316">
        <v>110</v>
      </c>
      <c r="Q316">
        <v>0</v>
      </c>
      <c r="R316">
        <v>1</v>
      </c>
      <c r="S316">
        <v>0</v>
      </c>
      <c r="T316">
        <v>35</v>
      </c>
      <c r="U316">
        <v>0</v>
      </c>
      <c r="V316">
        <v>0</v>
      </c>
      <c r="W316">
        <v>0</v>
      </c>
      <c r="X316">
        <v>138.18195278599984</v>
      </c>
      <c r="Y316">
        <v>0</v>
      </c>
      <c r="Z316">
        <v>0.25027732807359748</v>
      </c>
      <c r="AA316">
        <v>0</v>
      </c>
      <c r="AB316">
        <v>71.706781697177377</v>
      </c>
      <c r="AC316">
        <v>0</v>
      </c>
      <c r="AD316">
        <v>0</v>
      </c>
      <c r="AE316">
        <v>210.13901181125081</v>
      </c>
    </row>
    <row r="317" spans="1:31" x14ac:dyDescent="0.25">
      <c r="A317">
        <v>2257555</v>
      </c>
      <c r="B317">
        <v>1</v>
      </c>
      <c r="C317" t="s">
        <v>81</v>
      </c>
      <c r="D317" t="s">
        <v>118</v>
      </c>
      <c r="E317" t="s">
        <v>163</v>
      </c>
      <c r="F317" t="s">
        <v>1120</v>
      </c>
      <c r="G317" t="s">
        <v>147</v>
      </c>
      <c r="H317" t="s">
        <v>148</v>
      </c>
      <c r="I317" t="s">
        <v>136</v>
      </c>
      <c r="J317" t="s">
        <v>137</v>
      </c>
      <c r="K317" t="s">
        <v>138</v>
      </c>
      <c r="L317" t="s">
        <v>1121</v>
      </c>
      <c r="M317" t="s">
        <v>1122</v>
      </c>
      <c r="N317">
        <v>1.4524999999999999</v>
      </c>
      <c r="O317">
        <v>3</v>
      </c>
      <c r="P317">
        <v>59</v>
      </c>
      <c r="Q317">
        <v>41</v>
      </c>
      <c r="R317">
        <v>93</v>
      </c>
      <c r="S317">
        <v>2</v>
      </c>
      <c r="T317">
        <v>27</v>
      </c>
      <c r="U317">
        <v>0</v>
      </c>
      <c r="V317">
        <v>0</v>
      </c>
      <c r="W317">
        <v>1.4456724380852175</v>
      </c>
      <c r="X317">
        <v>11.73847729548064</v>
      </c>
      <c r="Y317">
        <v>22.737019126141739</v>
      </c>
      <c r="Z317">
        <v>84.077273497626692</v>
      </c>
      <c r="AA317">
        <v>2.9494681784819998</v>
      </c>
      <c r="AB317">
        <v>30.049930533452322</v>
      </c>
      <c r="AC317">
        <v>0</v>
      </c>
      <c r="AD317">
        <v>0</v>
      </c>
      <c r="AE317">
        <v>152.99784106926859</v>
      </c>
    </row>
    <row r="318" spans="1:31" x14ac:dyDescent="0.25">
      <c r="A318">
        <v>2257415</v>
      </c>
      <c r="B318">
        <v>1</v>
      </c>
      <c r="C318" t="s">
        <v>80</v>
      </c>
      <c r="D318" t="s">
        <v>106</v>
      </c>
      <c r="E318" t="s">
        <v>163</v>
      </c>
      <c r="F318" t="s">
        <v>1123</v>
      </c>
      <c r="G318" t="s">
        <v>366</v>
      </c>
      <c r="H318" t="s">
        <v>148</v>
      </c>
      <c r="I318" t="s">
        <v>136</v>
      </c>
      <c r="J318" t="s">
        <v>137</v>
      </c>
      <c r="K318" t="s">
        <v>172</v>
      </c>
      <c r="L318" t="s">
        <v>1124</v>
      </c>
      <c r="M318" t="s">
        <v>1125</v>
      </c>
      <c r="N318">
        <v>6.0991666660000003</v>
      </c>
      <c r="O318">
        <v>0</v>
      </c>
      <c r="P318">
        <v>0</v>
      </c>
      <c r="Q318">
        <v>1</v>
      </c>
      <c r="R318">
        <v>36</v>
      </c>
      <c r="S318">
        <v>1</v>
      </c>
      <c r="T318">
        <v>1</v>
      </c>
      <c r="U318">
        <v>0</v>
      </c>
      <c r="V318">
        <v>0</v>
      </c>
      <c r="W318">
        <v>0</v>
      </c>
      <c r="X318">
        <v>0</v>
      </c>
      <c r="Y318">
        <v>1.3552275820358501</v>
      </c>
      <c r="Z318">
        <v>122.04291400057926</v>
      </c>
      <c r="AA318">
        <v>6.3208882772279997</v>
      </c>
      <c r="AB318">
        <v>23.38070134037584</v>
      </c>
      <c r="AC318">
        <v>0</v>
      </c>
      <c r="AD318">
        <v>0</v>
      </c>
      <c r="AE318">
        <v>153.09973120021897</v>
      </c>
    </row>
    <row r="319" spans="1:31" x14ac:dyDescent="0.25">
      <c r="A319">
        <v>2257409</v>
      </c>
      <c r="B319">
        <v>1</v>
      </c>
      <c r="C319" t="s">
        <v>81</v>
      </c>
      <c r="D319" t="s">
        <v>128</v>
      </c>
      <c r="E319" t="s">
        <v>151</v>
      </c>
      <c r="F319" t="s">
        <v>1126</v>
      </c>
      <c r="G319" t="s">
        <v>171</v>
      </c>
      <c r="H319" t="s">
        <v>135</v>
      </c>
      <c r="I319" t="s">
        <v>136</v>
      </c>
      <c r="J319" t="s">
        <v>137</v>
      </c>
      <c r="K319" t="s">
        <v>172</v>
      </c>
      <c r="L319" t="s">
        <v>1127</v>
      </c>
      <c r="M319" t="s">
        <v>1128</v>
      </c>
      <c r="N319">
        <v>8.9547222219999991</v>
      </c>
      <c r="O319">
        <v>0</v>
      </c>
      <c r="P319">
        <v>161</v>
      </c>
      <c r="Q319">
        <v>0</v>
      </c>
      <c r="R319">
        <v>0</v>
      </c>
      <c r="S319">
        <v>0</v>
      </c>
      <c r="T319">
        <v>4</v>
      </c>
      <c r="U319">
        <v>0</v>
      </c>
      <c r="V319">
        <v>0</v>
      </c>
      <c r="W319">
        <v>0</v>
      </c>
      <c r="X319">
        <v>261.48340676192566</v>
      </c>
      <c r="Y319">
        <v>0</v>
      </c>
      <c r="Z319">
        <v>0</v>
      </c>
      <c r="AA319">
        <v>0</v>
      </c>
      <c r="AB319">
        <v>31.683738542232462</v>
      </c>
      <c r="AC319">
        <v>0</v>
      </c>
      <c r="AD319">
        <v>0</v>
      </c>
      <c r="AE319">
        <v>293.16714530415811</v>
      </c>
    </row>
    <row r="320" spans="1:31" x14ac:dyDescent="0.25">
      <c r="A320">
        <v>2257515</v>
      </c>
      <c r="B320">
        <v>1</v>
      </c>
      <c r="C320" t="s">
        <v>80</v>
      </c>
      <c r="D320" t="s">
        <v>92</v>
      </c>
      <c r="E320" t="s">
        <v>132</v>
      </c>
      <c r="F320" t="s">
        <v>1129</v>
      </c>
      <c r="G320" t="s">
        <v>142</v>
      </c>
      <c r="H320" t="s">
        <v>135</v>
      </c>
      <c r="I320" t="s">
        <v>136</v>
      </c>
      <c r="J320" t="s">
        <v>137</v>
      </c>
      <c r="K320" t="s">
        <v>138</v>
      </c>
      <c r="L320" t="s">
        <v>1130</v>
      </c>
      <c r="M320" t="s">
        <v>1131</v>
      </c>
      <c r="N320">
        <v>2.4241666660000001</v>
      </c>
      <c r="O320">
        <v>0</v>
      </c>
      <c r="P320">
        <v>1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1.3989604720542401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1.3989604720542401</v>
      </c>
    </row>
    <row r="321" spans="1:31" x14ac:dyDescent="0.25">
      <c r="A321">
        <v>2257429</v>
      </c>
      <c r="B321">
        <v>1</v>
      </c>
      <c r="C321" t="s">
        <v>80</v>
      </c>
      <c r="D321" t="s">
        <v>95</v>
      </c>
      <c r="E321" t="s">
        <v>132</v>
      </c>
      <c r="F321" t="s">
        <v>1132</v>
      </c>
      <c r="G321" t="s">
        <v>142</v>
      </c>
      <c r="H321" t="s">
        <v>135</v>
      </c>
      <c r="I321" t="s">
        <v>136</v>
      </c>
      <c r="J321" t="s">
        <v>137</v>
      </c>
      <c r="K321" t="s">
        <v>138</v>
      </c>
      <c r="L321" t="s">
        <v>1133</v>
      </c>
      <c r="M321" t="s">
        <v>1134</v>
      </c>
      <c r="N321">
        <v>2.65</v>
      </c>
      <c r="O321">
        <v>0</v>
      </c>
      <c r="P321">
        <v>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1.0752952590356599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1.0752952590356599</v>
      </c>
    </row>
    <row r="322" spans="1:31" x14ac:dyDescent="0.25">
      <c r="A322">
        <v>2257286</v>
      </c>
      <c r="B322">
        <v>1</v>
      </c>
      <c r="C322" t="s">
        <v>80</v>
      </c>
      <c r="D322" t="s">
        <v>106</v>
      </c>
      <c r="E322" t="s">
        <v>132</v>
      </c>
      <c r="F322" t="s">
        <v>1135</v>
      </c>
      <c r="G322" t="s">
        <v>142</v>
      </c>
      <c r="H322" t="s">
        <v>135</v>
      </c>
      <c r="I322" t="s">
        <v>136</v>
      </c>
      <c r="J322" t="s">
        <v>137</v>
      </c>
      <c r="K322" t="s">
        <v>138</v>
      </c>
      <c r="L322" t="s">
        <v>1136</v>
      </c>
      <c r="M322" t="s">
        <v>1137</v>
      </c>
      <c r="N322">
        <v>1.628333333</v>
      </c>
      <c r="O322">
        <v>0</v>
      </c>
      <c r="P322">
        <v>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7.9270446952000001E-2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7.9270446952000001E-2</v>
      </c>
    </row>
    <row r="323" spans="1:31" x14ac:dyDescent="0.25">
      <c r="A323">
        <v>2257641</v>
      </c>
      <c r="B323">
        <v>1</v>
      </c>
      <c r="C323" t="s">
        <v>80</v>
      </c>
      <c r="D323" t="s">
        <v>104</v>
      </c>
      <c r="E323" t="s">
        <v>256</v>
      </c>
      <c r="F323" t="s">
        <v>1138</v>
      </c>
      <c r="G323" t="s">
        <v>318</v>
      </c>
      <c r="H323" t="s">
        <v>148</v>
      </c>
      <c r="I323" t="s">
        <v>136</v>
      </c>
      <c r="J323" t="s">
        <v>137</v>
      </c>
      <c r="K323" t="s">
        <v>138</v>
      </c>
      <c r="L323" t="s">
        <v>1139</v>
      </c>
      <c r="M323" t="s">
        <v>1140</v>
      </c>
      <c r="N323">
        <v>1.673333333</v>
      </c>
      <c r="O323">
        <v>0</v>
      </c>
      <c r="P323">
        <v>1</v>
      </c>
      <c r="Q323">
        <v>0</v>
      </c>
      <c r="R323">
        <v>7</v>
      </c>
      <c r="S323">
        <v>0</v>
      </c>
      <c r="T323">
        <v>1</v>
      </c>
      <c r="U323">
        <v>0</v>
      </c>
      <c r="V323">
        <v>0</v>
      </c>
      <c r="W323">
        <v>0</v>
      </c>
      <c r="X323">
        <v>3.7043495046513331E-2</v>
      </c>
      <c r="Y323">
        <v>0</v>
      </c>
      <c r="Z323">
        <v>1.9472247679293333</v>
      </c>
      <c r="AA323">
        <v>0</v>
      </c>
      <c r="AB323">
        <v>7.0623081685333346E-3</v>
      </c>
      <c r="AC323">
        <v>0</v>
      </c>
      <c r="AD323">
        <v>0</v>
      </c>
      <c r="AE323">
        <v>1.9913305711443798</v>
      </c>
    </row>
    <row r="324" spans="1:31" x14ac:dyDescent="0.25">
      <c r="A324">
        <v>2257498</v>
      </c>
      <c r="B324">
        <v>1</v>
      </c>
      <c r="C324" t="s">
        <v>80</v>
      </c>
      <c r="D324" t="s">
        <v>98</v>
      </c>
      <c r="E324" t="s">
        <v>151</v>
      </c>
      <c r="F324" t="s">
        <v>1141</v>
      </c>
      <c r="G324" t="s">
        <v>350</v>
      </c>
      <c r="H324" t="s">
        <v>135</v>
      </c>
      <c r="I324" t="s">
        <v>136</v>
      </c>
      <c r="J324" t="s">
        <v>137</v>
      </c>
      <c r="K324" t="s">
        <v>138</v>
      </c>
      <c r="L324" t="s">
        <v>1142</v>
      </c>
      <c r="M324" t="s">
        <v>1143</v>
      </c>
      <c r="N324">
        <v>0.74694444400000004</v>
      </c>
      <c r="O324">
        <v>0</v>
      </c>
      <c r="P324">
        <v>11</v>
      </c>
      <c r="Q324">
        <v>0</v>
      </c>
      <c r="R324">
        <v>2</v>
      </c>
      <c r="S324">
        <v>0</v>
      </c>
      <c r="T324">
        <v>7</v>
      </c>
      <c r="U324">
        <v>0</v>
      </c>
      <c r="V324">
        <v>0</v>
      </c>
      <c r="W324">
        <v>0</v>
      </c>
      <c r="X324">
        <v>2.682088392225995</v>
      </c>
      <c r="Y324">
        <v>0</v>
      </c>
      <c r="Z324">
        <v>0.23621971201945502</v>
      </c>
      <c r="AA324">
        <v>0</v>
      </c>
      <c r="AB324">
        <v>2.0864220218071354</v>
      </c>
      <c r="AC324">
        <v>0</v>
      </c>
      <c r="AD324">
        <v>0</v>
      </c>
      <c r="AE324">
        <v>5.0047301260525856</v>
      </c>
    </row>
    <row r="325" spans="1:31" x14ac:dyDescent="0.25">
      <c r="A325">
        <v>2257621</v>
      </c>
      <c r="B325">
        <v>1</v>
      </c>
      <c r="C325" t="s">
        <v>80</v>
      </c>
      <c r="D325" t="s">
        <v>92</v>
      </c>
      <c r="E325" t="s">
        <v>132</v>
      </c>
      <c r="F325" t="s">
        <v>912</v>
      </c>
      <c r="G325" t="s">
        <v>197</v>
      </c>
      <c r="H325" t="s">
        <v>135</v>
      </c>
      <c r="I325" t="s">
        <v>136</v>
      </c>
      <c r="J325" t="s">
        <v>137</v>
      </c>
      <c r="K325" t="s">
        <v>138</v>
      </c>
      <c r="L325" t="s">
        <v>1144</v>
      </c>
      <c r="M325" t="s">
        <v>1145</v>
      </c>
      <c r="N325">
        <v>2.02</v>
      </c>
      <c r="O325">
        <v>0</v>
      </c>
      <c r="P325">
        <v>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1.0552105731807149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1.0552105731807149</v>
      </c>
    </row>
    <row r="326" spans="1:31" x14ac:dyDescent="0.25">
      <c r="A326">
        <v>2257329</v>
      </c>
      <c r="B326">
        <v>1</v>
      </c>
      <c r="C326" t="s">
        <v>81</v>
      </c>
      <c r="D326" t="s">
        <v>120</v>
      </c>
      <c r="E326" t="s">
        <v>163</v>
      </c>
      <c r="F326" t="s">
        <v>1146</v>
      </c>
      <c r="G326" t="s">
        <v>147</v>
      </c>
      <c r="H326" t="s">
        <v>148</v>
      </c>
      <c r="I326" t="s">
        <v>136</v>
      </c>
      <c r="J326" t="s">
        <v>137</v>
      </c>
      <c r="K326" t="s">
        <v>138</v>
      </c>
      <c r="L326" t="s">
        <v>1147</v>
      </c>
      <c r="M326" t="s">
        <v>1148</v>
      </c>
      <c r="N326">
        <v>0.37805555499999999</v>
      </c>
      <c r="O326">
        <v>1</v>
      </c>
      <c r="P326">
        <v>473</v>
      </c>
      <c r="Q326">
        <v>28</v>
      </c>
      <c r="R326">
        <v>41</v>
      </c>
      <c r="S326">
        <v>8</v>
      </c>
      <c r="T326">
        <v>36</v>
      </c>
      <c r="U326">
        <v>0</v>
      </c>
      <c r="V326">
        <v>0</v>
      </c>
      <c r="W326">
        <v>0</v>
      </c>
      <c r="X326">
        <v>19.302274681290324</v>
      </c>
      <c r="Y326">
        <v>3.9545123527499331</v>
      </c>
      <c r="Z326">
        <v>1.4246255079423</v>
      </c>
      <c r="AA326">
        <v>12.504277879914982</v>
      </c>
      <c r="AB326">
        <v>2.9261892840118029</v>
      </c>
      <c r="AC326">
        <v>0</v>
      </c>
      <c r="AD326">
        <v>0</v>
      </c>
      <c r="AE326">
        <v>40.111879705909345</v>
      </c>
    </row>
    <row r="327" spans="1:31" x14ac:dyDescent="0.25">
      <c r="A327">
        <v>2257727</v>
      </c>
      <c r="B327">
        <v>1</v>
      </c>
      <c r="C327" t="s">
        <v>80</v>
      </c>
      <c r="D327" t="s">
        <v>104</v>
      </c>
      <c r="E327" t="s">
        <v>163</v>
      </c>
      <c r="F327" t="s">
        <v>1149</v>
      </c>
      <c r="G327" t="s">
        <v>314</v>
      </c>
      <c r="H327" t="s">
        <v>148</v>
      </c>
      <c r="I327" t="s">
        <v>136</v>
      </c>
      <c r="J327" t="s">
        <v>137</v>
      </c>
      <c r="K327" t="s">
        <v>138</v>
      </c>
      <c r="L327" t="s">
        <v>1150</v>
      </c>
      <c r="M327" t="s">
        <v>1151</v>
      </c>
      <c r="N327">
        <v>0.37583333299999999</v>
      </c>
      <c r="O327">
        <v>0</v>
      </c>
      <c r="P327">
        <v>350</v>
      </c>
      <c r="Q327">
        <v>1</v>
      </c>
      <c r="R327">
        <v>1</v>
      </c>
      <c r="S327">
        <v>8</v>
      </c>
      <c r="T327">
        <v>33</v>
      </c>
      <c r="U327">
        <v>2</v>
      </c>
      <c r="V327">
        <v>0</v>
      </c>
      <c r="W327">
        <v>0</v>
      </c>
      <c r="X327">
        <v>33.310278175925284</v>
      </c>
      <c r="Y327">
        <v>7.887523665972795</v>
      </c>
      <c r="Z327">
        <v>2.0793758183000003E-3</v>
      </c>
      <c r="AA327">
        <v>31.304711279860122</v>
      </c>
      <c r="AB327">
        <v>2.5857242648609144</v>
      </c>
      <c r="AC327">
        <v>18.827516330632648</v>
      </c>
      <c r="AD327">
        <v>0</v>
      </c>
      <c r="AE327">
        <v>93.917833093070058</v>
      </c>
    </row>
    <row r="328" spans="1:31" x14ac:dyDescent="0.25">
      <c r="A328">
        <v>2257349</v>
      </c>
      <c r="B328">
        <v>1</v>
      </c>
      <c r="C328" t="s">
        <v>80</v>
      </c>
      <c r="D328" t="s">
        <v>103</v>
      </c>
      <c r="E328" t="s">
        <v>151</v>
      </c>
      <c r="F328" t="s">
        <v>1152</v>
      </c>
      <c r="G328" t="s">
        <v>153</v>
      </c>
      <c r="H328" t="s">
        <v>135</v>
      </c>
      <c r="I328" t="s">
        <v>136</v>
      </c>
      <c r="J328" t="s">
        <v>137</v>
      </c>
      <c r="K328" t="s">
        <v>138</v>
      </c>
      <c r="L328" t="s">
        <v>1153</v>
      </c>
      <c r="M328" t="s">
        <v>1154</v>
      </c>
      <c r="N328">
        <v>1.3833333329999999</v>
      </c>
      <c r="O328">
        <v>0</v>
      </c>
      <c r="P328">
        <v>192</v>
      </c>
      <c r="Q328">
        <v>0</v>
      </c>
      <c r="R328">
        <v>0</v>
      </c>
      <c r="S328">
        <v>0</v>
      </c>
      <c r="T328">
        <v>5</v>
      </c>
      <c r="U328">
        <v>0</v>
      </c>
      <c r="V328">
        <v>0</v>
      </c>
      <c r="W328">
        <v>0</v>
      </c>
      <c r="X328">
        <v>57.807908760899466</v>
      </c>
      <c r="Y328">
        <v>0</v>
      </c>
      <c r="Z328">
        <v>0</v>
      </c>
      <c r="AA328">
        <v>0</v>
      </c>
      <c r="AB328">
        <v>1.5722799868310875</v>
      </c>
      <c r="AC328">
        <v>0</v>
      </c>
      <c r="AD328">
        <v>0</v>
      </c>
      <c r="AE328">
        <v>59.38018874773055</v>
      </c>
    </row>
    <row r="329" spans="1:31" x14ac:dyDescent="0.25">
      <c r="A329">
        <v>2257518</v>
      </c>
      <c r="B329">
        <v>1</v>
      </c>
      <c r="C329" t="s">
        <v>81</v>
      </c>
      <c r="D329" t="s">
        <v>112</v>
      </c>
      <c r="E329" t="s">
        <v>132</v>
      </c>
      <c r="F329" t="s">
        <v>1155</v>
      </c>
      <c r="G329" t="s">
        <v>289</v>
      </c>
      <c r="H329" t="s">
        <v>135</v>
      </c>
      <c r="I329" t="s">
        <v>136</v>
      </c>
      <c r="J329" t="s">
        <v>137</v>
      </c>
      <c r="K329" t="s">
        <v>138</v>
      </c>
      <c r="L329" t="s">
        <v>1156</v>
      </c>
      <c r="M329" t="s">
        <v>1157</v>
      </c>
      <c r="N329">
        <v>1.483055555</v>
      </c>
      <c r="O329">
        <v>0</v>
      </c>
      <c r="P329">
        <v>3</v>
      </c>
      <c r="Q329">
        <v>0</v>
      </c>
      <c r="R329">
        <v>4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0.33891235424652244</v>
      </c>
      <c r="Y329">
        <v>0</v>
      </c>
      <c r="Z329">
        <v>0.45169701792697314</v>
      </c>
      <c r="AA329">
        <v>0</v>
      </c>
      <c r="AB329">
        <v>0</v>
      </c>
      <c r="AC329">
        <v>0</v>
      </c>
      <c r="AD329">
        <v>0</v>
      </c>
      <c r="AE329">
        <v>0.79060937217349558</v>
      </c>
    </row>
    <row r="330" spans="1:31" x14ac:dyDescent="0.25">
      <c r="A330">
        <v>2257558</v>
      </c>
      <c r="B330">
        <v>1</v>
      </c>
      <c r="C330" t="s">
        <v>81</v>
      </c>
      <c r="D330" t="s">
        <v>118</v>
      </c>
      <c r="E330" t="s">
        <v>214</v>
      </c>
      <c r="F330" t="s">
        <v>1158</v>
      </c>
      <c r="G330" t="s">
        <v>1159</v>
      </c>
      <c r="H330" t="s">
        <v>135</v>
      </c>
      <c r="I330" t="s">
        <v>136</v>
      </c>
      <c r="J330" t="s">
        <v>137</v>
      </c>
      <c r="K330" t="s">
        <v>138</v>
      </c>
      <c r="L330" t="s">
        <v>1160</v>
      </c>
      <c r="M330" t="s">
        <v>1161</v>
      </c>
      <c r="N330">
        <v>2.8002777769999998</v>
      </c>
      <c r="O330">
        <v>0</v>
      </c>
      <c r="P330">
        <v>10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5.0370958336803113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5.0370958336803113</v>
      </c>
    </row>
    <row r="331" spans="1:31" x14ac:dyDescent="0.25">
      <c r="A331">
        <v>2257512</v>
      </c>
      <c r="B331">
        <v>1</v>
      </c>
      <c r="C331" t="s">
        <v>80</v>
      </c>
      <c r="D331" t="s">
        <v>86</v>
      </c>
      <c r="E331" t="s">
        <v>214</v>
      </c>
      <c r="F331" t="s">
        <v>1162</v>
      </c>
      <c r="G331" t="s">
        <v>340</v>
      </c>
      <c r="H331" t="s">
        <v>135</v>
      </c>
      <c r="I331" t="s">
        <v>136</v>
      </c>
      <c r="J331" t="s">
        <v>137</v>
      </c>
      <c r="K331" t="s">
        <v>138</v>
      </c>
      <c r="L331" t="s">
        <v>1163</v>
      </c>
      <c r="M331" t="s">
        <v>1164</v>
      </c>
      <c r="N331">
        <v>0.71583333299999996</v>
      </c>
      <c r="O331">
        <v>0</v>
      </c>
      <c r="P331">
        <v>27</v>
      </c>
      <c r="Q331">
        <v>0</v>
      </c>
      <c r="R331">
        <v>0</v>
      </c>
      <c r="S331">
        <v>0</v>
      </c>
      <c r="T331">
        <v>5</v>
      </c>
      <c r="U331">
        <v>0</v>
      </c>
      <c r="V331">
        <v>0</v>
      </c>
      <c r="W331">
        <v>0</v>
      </c>
      <c r="X331">
        <v>4.104527744524626</v>
      </c>
      <c r="Y331">
        <v>0</v>
      </c>
      <c r="Z331">
        <v>0</v>
      </c>
      <c r="AA331">
        <v>0</v>
      </c>
      <c r="AB331">
        <v>6.7966103461437619</v>
      </c>
      <c r="AC331">
        <v>0</v>
      </c>
      <c r="AD331">
        <v>0</v>
      </c>
      <c r="AE331">
        <v>10.901138090668388</v>
      </c>
    </row>
    <row r="332" spans="1:31" x14ac:dyDescent="0.25">
      <c r="A332">
        <v>2257644</v>
      </c>
      <c r="B332">
        <v>1</v>
      </c>
      <c r="C332" t="s">
        <v>81</v>
      </c>
      <c r="D332" t="s">
        <v>128</v>
      </c>
      <c r="E332" t="s">
        <v>132</v>
      </c>
      <c r="F332" t="s">
        <v>1165</v>
      </c>
      <c r="G332" t="s">
        <v>142</v>
      </c>
      <c r="H332" t="s">
        <v>135</v>
      </c>
      <c r="I332" t="s">
        <v>136</v>
      </c>
      <c r="J332" t="s">
        <v>137</v>
      </c>
      <c r="K332" t="s">
        <v>138</v>
      </c>
      <c r="L332" t="s">
        <v>1166</v>
      </c>
      <c r="M332" t="s">
        <v>1167</v>
      </c>
      <c r="N332">
        <v>0.834166666</v>
      </c>
      <c r="O332">
        <v>0</v>
      </c>
      <c r="P332">
        <v>9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1.4095516952101868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1.4095516952101868</v>
      </c>
    </row>
    <row r="333" spans="1:31" x14ac:dyDescent="0.25">
      <c r="A333">
        <v>2257618</v>
      </c>
      <c r="B333">
        <v>1</v>
      </c>
      <c r="C333" t="s">
        <v>80</v>
      </c>
      <c r="D333" t="s">
        <v>83</v>
      </c>
      <c r="E333" t="s">
        <v>151</v>
      </c>
      <c r="F333" t="s">
        <v>1168</v>
      </c>
      <c r="G333" t="s">
        <v>153</v>
      </c>
      <c r="H333" t="s">
        <v>135</v>
      </c>
      <c r="I333" t="s">
        <v>136</v>
      </c>
      <c r="J333" t="s">
        <v>137</v>
      </c>
      <c r="K333" t="s">
        <v>138</v>
      </c>
      <c r="L333" t="s">
        <v>1169</v>
      </c>
      <c r="M333" t="s">
        <v>1170</v>
      </c>
      <c r="N333">
        <v>2.0819444439999999</v>
      </c>
      <c r="O333">
        <v>0</v>
      </c>
      <c r="P333">
        <v>38</v>
      </c>
      <c r="Q333">
        <v>0</v>
      </c>
      <c r="R333">
        <v>0</v>
      </c>
      <c r="S333">
        <v>0</v>
      </c>
      <c r="T333">
        <v>27</v>
      </c>
      <c r="U333">
        <v>0</v>
      </c>
      <c r="V333">
        <v>0</v>
      </c>
      <c r="W333">
        <v>0</v>
      </c>
      <c r="X333">
        <v>36.598157886793281</v>
      </c>
      <c r="Y333">
        <v>0</v>
      </c>
      <c r="Z333">
        <v>0</v>
      </c>
      <c r="AA333">
        <v>0</v>
      </c>
      <c r="AB333">
        <v>20.383377216309906</v>
      </c>
      <c r="AC333">
        <v>0</v>
      </c>
      <c r="AD333">
        <v>0</v>
      </c>
      <c r="AE333">
        <v>56.981535103103184</v>
      </c>
    </row>
    <row r="334" spans="1:31" x14ac:dyDescent="0.25">
      <c r="A334">
        <v>2257332</v>
      </c>
      <c r="B334">
        <v>1</v>
      </c>
      <c r="C334" t="s">
        <v>80</v>
      </c>
      <c r="D334" t="s">
        <v>95</v>
      </c>
      <c r="E334" t="s">
        <v>214</v>
      </c>
      <c r="F334" t="s">
        <v>372</v>
      </c>
      <c r="G334" t="s">
        <v>153</v>
      </c>
      <c r="H334" t="s">
        <v>135</v>
      </c>
      <c r="I334" t="s">
        <v>136</v>
      </c>
      <c r="J334" t="s">
        <v>137</v>
      </c>
      <c r="K334" t="s">
        <v>138</v>
      </c>
      <c r="L334" t="s">
        <v>1171</v>
      </c>
      <c r="M334" t="s">
        <v>1172</v>
      </c>
      <c r="N334">
        <v>0.62305555499999998</v>
      </c>
      <c r="O334">
        <v>0</v>
      </c>
      <c r="P334">
        <v>57</v>
      </c>
      <c r="Q334">
        <v>0</v>
      </c>
      <c r="R334">
        <v>0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6.7369025858704772</v>
      </c>
      <c r="Y334">
        <v>0</v>
      </c>
      <c r="Z334">
        <v>0</v>
      </c>
      <c r="AA334">
        <v>0</v>
      </c>
      <c r="AB334">
        <v>2.5285354568535003E-2</v>
      </c>
      <c r="AC334">
        <v>0</v>
      </c>
      <c r="AD334">
        <v>0</v>
      </c>
      <c r="AE334">
        <v>6.7621879404390119</v>
      </c>
    </row>
    <row r="335" spans="1:31" x14ac:dyDescent="0.25">
      <c r="A335">
        <v>2257575</v>
      </c>
      <c r="B335">
        <v>1</v>
      </c>
      <c r="C335" t="s">
        <v>80</v>
      </c>
      <c r="D335" t="s">
        <v>96</v>
      </c>
      <c r="E335" t="s">
        <v>132</v>
      </c>
      <c r="F335" t="s">
        <v>1173</v>
      </c>
      <c r="G335" t="s">
        <v>142</v>
      </c>
      <c r="H335" t="s">
        <v>135</v>
      </c>
      <c r="I335" t="s">
        <v>136</v>
      </c>
      <c r="J335" t="s">
        <v>137</v>
      </c>
      <c r="K335" t="s">
        <v>138</v>
      </c>
      <c r="L335" t="s">
        <v>1174</v>
      </c>
      <c r="M335" t="s">
        <v>1175</v>
      </c>
      <c r="N335">
        <v>2.613611111</v>
      </c>
      <c r="O335">
        <v>0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</row>
    <row r="336" spans="1:31" x14ac:dyDescent="0.25">
      <c r="A336">
        <v>2257638</v>
      </c>
      <c r="B336">
        <v>1</v>
      </c>
      <c r="C336" t="s">
        <v>81</v>
      </c>
      <c r="D336" t="s">
        <v>120</v>
      </c>
      <c r="E336" t="s">
        <v>145</v>
      </c>
      <c r="F336" t="s">
        <v>1176</v>
      </c>
      <c r="G336" t="s">
        <v>147</v>
      </c>
      <c r="H336" t="s">
        <v>148</v>
      </c>
      <c r="I336" t="s">
        <v>136</v>
      </c>
      <c r="J336" t="s">
        <v>137</v>
      </c>
      <c r="K336" t="s">
        <v>138</v>
      </c>
      <c r="L336" t="s">
        <v>1177</v>
      </c>
      <c r="M336" t="s">
        <v>1178</v>
      </c>
      <c r="N336">
        <v>0.39722222200000001</v>
      </c>
      <c r="O336">
        <v>0</v>
      </c>
      <c r="P336">
        <v>522</v>
      </c>
      <c r="Q336">
        <v>6</v>
      </c>
      <c r="R336">
        <v>8</v>
      </c>
      <c r="S336">
        <v>1</v>
      </c>
      <c r="T336">
        <v>59</v>
      </c>
      <c r="U336">
        <v>0</v>
      </c>
      <c r="V336">
        <v>1</v>
      </c>
      <c r="W336">
        <v>0</v>
      </c>
      <c r="X336">
        <v>37.730806319397068</v>
      </c>
      <c r="Y336">
        <v>1.0707198562775</v>
      </c>
      <c r="Z336">
        <v>1.2520747929896556</v>
      </c>
      <c r="AA336">
        <v>0.46918261697807506</v>
      </c>
      <c r="AB336">
        <v>9.4553663472831992</v>
      </c>
      <c r="AC336">
        <v>0</v>
      </c>
      <c r="AD336">
        <v>0.54883725617832213</v>
      </c>
      <c r="AE336">
        <v>50.526987189103814</v>
      </c>
    </row>
    <row r="337" spans="1:31" x14ac:dyDescent="0.25">
      <c r="A337">
        <v>2257581</v>
      </c>
      <c r="B337">
        <v>1</v>
      </c>
      <c r="C337" t="s">
        <v>80</v>
      </c>
      <c r="D337" t="s">
        <v>84</v>
      </c>
      <c r="E337" t="s">
        <v>214</v>
      </c>
      <c r="F337" t="s">
        <v>1179</v>
      </c>
      <c r="G337" t="s">
        <v>310</v>
      </c>
      <c r="H337" t="s">
        <v>135</v>
      </c>
      <c r="I337" t="s">
        <v>136</v>
      </c>
      <c r="J337" t="s">
        <v>137</v>
      </c>
      <c r="K337" t="s">
        <v>138</v>
      </c>
      <c r="L337" t="s">
        <v>1180</v>
      </c>
      <c r="M337" t="s">
        <v>1181</v>
      </c>
      <c r="N337">
        <v>1.946111111</v>
      </c>
      <c r="O337">
        <v>0</v>
      </c>
      <c r="P337">
        <v>195</v>
      </c>
      <c r="Q337">
        <v>0</v>
      </c>
      <c r="R337">
        <v>0</v>
      </c>
      <c r="S337">
        <v>0</v>
      </c>
      <c r="T337">
        <v>5</v>
      </c>
      <c r="U337">
        <v>0</v>
      </c>
      <c r="V337">
        <v>0</v>
      </c>
      <c r="W337">
        <v>0</v>
      </c>
      <c r="X337">
        <v>81.201211014535119</v>
      </c>
      <c r="Y337">
        <v>0</v>
      </c>
      <c r="Z337">
        <v>0</v>
      </c>
      <c r="AA337">
        <v>0</v>
      </c>
      <c r="AB337">
        <v>3.4723435450743128</v>
      </c>
      <c r="AC337">
        <v>0</v>
      </c>
      <c r="AD337">
        <v>0</v>
      </c>
      <c r="AE337">
        <v>84.673554559609428</v>
      </c>
    </row>
    <row r="338" spans="1:31" x14ac:dyDescent="0.25">
      <c r="A338">
        <v>2257538</v>
      </c>
      <c r="B338">
        <v>1</v>
      </c>
      <c r="C338" t="s">
        <v>81</v>
      </c>
      <c r="D338" t="s">
        <v>116</v>
      </c>
      <c r="E338" t="s">
        <v>132</v>
      </c>
      <c r="F338" t="s">
        <v>1182</v>
      </c>
      <c r="G338" t="s">
        <v>142</v>
      </c>
      <c r="H338" t="s">
        <v>135</v>
      </c>
      <c r="I338" t="s">
        <v>136</v>
      </c>
      <c r="J338" t="s">
        <v>137</v>
      </c>
      <c r="K338" t="s">
        <v>138</v>
      </c>
      <c r="L338" t="s">
        <v>1183</v>
      </c>
      <c r="M338" t="s">
        <v>1184</v>
      </c>
      <c r="N338">
        <v>1.1144444440000001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1.0064279716296665E-2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1.0064279716296665E-2</v>
      </c>
    </row>
    <row r="339" spans="1:31" x14ac:dyDescent="0.25">
      <c r="A339">
        <v>2257389</v>
      </c>
      <c r="B339">
        <v>1</v>
      </c>
      <c r="C339" t="s">
        <v>80</v>
      </c>
      <c r="D339" t="s">
        <v>96</v>
      </c>
      <c r="E339" t="s">
        <v>151</v>
      </c>
      <c r="F339" t="s">
        <v>1185</v>
      </c>
      <c r="G339" t="s">
        <v>153</v>
      </c>
      <c r="H339" t="s">
        <v>135</v>
      </c>
      <c r="I339" t="s">
        <v>136</v>
      </c>
      <c r="J339" t="s">
        <v>137</v>
      </c>
      <c r="K339" t="s">
        <v>138</v>
      </c>
      <c r="L339" t="s">
        <v>1186</v>
      </c>
      <c r="M339" t="s">
        <v>1187</v>
      </c>
      <c r="N339">
        <v>1.007777777</v>
      </c>
      <c r="O339">
        <v>0</v>
      </c>
      <c r="P339">
        <v>13</v>
      </c>
      <c r="Q339">
        <v>0</v>
      </c>
      <c r="R339">
        <v>8</v>
      </c>
      <c r="S339">
        <v>0</v>
      </c>
      <c r="T339">
        <v>4</v>
      </c>
      <c r="U339">
        <v>0</v>
      </c>
      <c r="V339">
        <v>0</v>
      </c>
      <c r="W339">
        <v>0</v>
      </c>
      <c r="X339">
        <v>2.8904969810387033</v>
      </c>
      <c r="Y339">
        <v>0</v>
      </c>
      <c r="Z339">
        <v>0.65797563084762345</v>
      </c>
      <c r="AA339">
        <v>0</v>
      </c>
      <c r="AB339">
        <v>15.789721835842883</v>
      </c>
      <c r="AC339">
        <v>0</v>
      </c>
      <c r="AD339">
        <v>0</v>
      </c>
      <c r="AE339">
        <v>19.338194447729208</v>
      </c>
    </row>
    <row r="340" spans="1:31" x14ac:dyDescent="0.25">
      <c r="A340">
        <v>2257607</v>
      </c>
      <c r="B340">
        <v>1</v>
      </c>
      <c r="C340" t="s">
        <v>80</v>
      </c>
      <c r="D340" t="s">
        <v>92</v>
      </c>
      <c r="E340" t="s">
        <v>256</v>
      </c>
      <c r="F340" t="s">
        <v>1188</v>
      </c>
      <c r="G340" t="s">
        <v>318</v>
      </c>
      <c r="H340" t="s">
        <v>148</v>
      </c>
      <c r="I340" t="s">
        <v>136</v>
      </c>
      <c r="J340" t="s">
        <v>137</v>
      </c>
      <c r="K340" t="s">
        <v>138</v>
      </c>
      <c r="L340" t="s">
        <v>1189</v>
      </c>
      <c r="M340" t="s">
        <v>1190</v>
      </c>
      <c r="N340">
        <v>0.91888888800000001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50.768454352098011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50.768454352098011</v>
      </c>
    </row>
    <row r="341" spans="1:31" x14ac:dyDescent="0.25">
      <c r="A341">
        <v>2257375</v>
      </c>
      <c r="B341">
        <v>1</v>
      </c>
      <c r="C341" t="s">
        <v>81</v>
      </c>
      <c r="D341" t="s">
        <v>127</v>
      </c>
      <c r="E341" t="s">
        <v>132</v>
      </c>
      <c r="F341" t="s">
        <v>1191</v>
      </c>
      <c r="G341" t="s">
        <v>142</v>
      </c>
      <c r="H341" t="s">
        <v>135</v>
      </c>
      <c r="I341" t="s">
        <v>136</v>
      </c>
      <c r="J341" t="s">
        <v>137</v>
      </c>
      <c r="K341" t="s">
        <v>138</v>
      </c>
      <c r="L341" t="s">
        <v>1192</v>
      </c>
      <c r="M341" t="s">
        <v>1193</v>
      </c>
      <c r="N341">
        <v>3.4158333330000001</v>
      </c>
      <c r="O341">
        <v>0</v>
      </c>
      <c r="P341">
        <v>4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3.4052844125688679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3.4052844125688679</v>
      </c>
    </row>
    <row r="342" spans="1:31" x14ac:dyDescent="0.25">
      <c r="A342">
        <v>2257707</v>
      </c>
      <c r="B342">
        <v>1</v>
      </c>
      <c r="C342" t="s">
        <v>80</v>
      </c>
      <c r="D342" t="s">
        <v>104</v>
      </c>
      <c r="E342" t="s">
        <v>256</v>
      </c>
      <c r="F342" t="s">
        <v>1194</v>
      </c>
      <c r="G342" t="s">
        <v>543</v>
      </c>
      <c r="H342" t="s">
        <v>148</v>
      </c>
      <c r="I342" t="s">
        <v>136</v>
      </c>
      <c r="J342" t="s">
        <v>137</v>
      </c>
      <c r="K342" t="s">
        <v>138</v>
      </c>
      <c r="L342" t="s">
        <v>1195</v>
      </c>
      <c r="M342" t="s">
        <v>1196</v>
      </c>
      <c r="N342">
        <v>1.4113888880000001</v>
      </c>
      <c r="O342">
        <v>0</v>
      </c>
      <c r="P342">
        <v>137</v>
      </c>
      <c r="Q342">
        <v>0</v>
      </c>
      <c r="R342">
        <v>1</v>
      </c>
      <c r="S342">
        <v>0</v>
      </c>
      <c r="T342">
        <v>18</v>
      </c>
      <c r="U342">
        <v>0</v>
      </c>
      <c r="V342">
        <v>0</v>
      </c>
      <c r="W342">
        <v>0</v>
      </c>
      <c r="X342">
        <v>46.304451428291834</v>
      </c>
      <c r="Y342">
        <v>0</v>
      </c>
      <c r="Z342">
        <v>8.1873136714783329E-3</v>
      </c>
      <c r="AA342">
        <v>0</v>
      </c>
      <c r="AB342">
        <v>5.3408615695234074</v>
      </c>
      <c r="AC342">
        <v>0</v>
      </c>
      <c r="AD342">
        <v>0</v>
      </c>
      <c r="AE342">
        <v>51.653500311486717</v>
      </c>
    </row>
    <row r="343" spans="1:31" x14ac:dyDescent="0.25">
      <c r="A343">
        <v>2257461</v>
      </c>
      <c r="B343">
        <v>1</v>
      </c>
      <c r="C343" t="s">
        <v>80</v>
      </c>
      <c r="D343" t="s">
        <v>106</v>
      </c>
      <c r="E343" t="s">
        <v>145</v>
      </c>
      <c r="F343" t="s">
        <v>1197</v>
      </c>
      <c r="G343" t="s">
        <v>147</v>
      </c>
      <c r="H343" t="s">
        <v>148</v>
      </c>
      <c r="I343" t="s">
        <v>136</v>
      </c>
      <c r="J343" t="s">
        <v>137</v>
      </c>
      <c r="K343" t="s">
        <v>138</v>
      </c>
      <c r="L343" t="s">
        <v>1198</v>
      </c>
      <c r="M343" t="s">
        <v>1199</v>
      </c>
      <c r="N343">
        <v>0.81527777700000004</v>
      </c>
      <c r="O343">
        <v>0</v>
      </c>
      <c r="P343">
        <v>3</v>
      </c>
      <c r="Q343">
        <v>29</v>
      </c>
      <c r="R343">
        <v>136</v>
      </c>
      <c r="S343">
        <v>4</v>
      </c>
      <c r="T343">
        <v>28</v>
      </c>
      <c r="U343">
        <v>0</v>
      </c>
      <c r="V343">
        <v>0</v>
      </c>
      <c r="W343">
        <v>0</v>
      </c>
      <c r="X343">
        <v>0.78111575846636472</v>
      </c>
      <c r="Y343">
        <v>13.907516249907877</v>
      </c>
      <c r="Z343">
        <v>123.3160853968245</v>
      </c>
      <c r="AA343">
        <v>2.8084676047960424</v>
      </c>
      <c r="AB343">
        <v>21.150949159520447</v>
      </c>
      <c r="AC343">
        <v>0</v>
      </c>
      <c r="AD343">
        <v>0</v>
      </c>
      <c r="AE343">
        <v>161.96413416951523</v>
      </c>
    </row>
    <row r="344" spans="1:31" x14ac:dyDescent="0.25">
      <c r="A344">
        <v>2257690</v>
      </c>
      <c r="B344">
        <v>1</v>
      </c>
      <c r="C344" t="s">
        <v>80</v>
      </c>
      <c r="D344" t="s">
        <v>99</v>
      </c>
      <c r="E344" t="s">
        <v>214</v>
      </c>
      <c r="F344" t="s">
        <v>1200</v>
      </c>
      <c r="G344" t="s">
        <v>153</v>
      </c>
      <c r="H344" t="s">
        <v>135</v>
      </c>
      <c r="I344" t="s">
        <v>136</v>
      </c>
      <c r="J344" t="s">
        <v>137</v>
      </c>
      <c r="K344" t="s">
        <v>138</v>
      </c>
      <c r="L344" t="s">
        <v>1201</v>
      </c>
      <c r="M344" t="s">
        <v>1202</v>
      </c>
      <c r="N344">
        <v>1.29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7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7.3061354715275897</v>
      </c>
      <c r="AC344">
        <v>0</v>
      </c>
      <c r="AD344">
        <v>0</v>
      </c>
      <c r="AE344">
        <v>7.3061354715275897</v>
      </c>
    </row>
    <row r="345" spans="1:31" x14ac:dyDescent="0.25">
      <c r="A345">
        <v>2257504</v>
      </c>
      <c r="B345">
        <v>1</v>
      </c>
      <c r="C345" t="s">
        <v>80</v>
      </c>
      <c r="D345" t="s">
        <v>90</v>
      </c>
      <c r="E345" t="s">
        <v>132</v>
      </c>
      <c r="F345" t="s">
        <v>1203</v>
      </c>
      <c r="G345" t="s">
        <v>142</v>
      </c>
      <c r="H345" t="s">
        <v>135</v>
      </c>
      <c r="I345" t="s">
        <v>136</v>
      </c>
      <c r="J345" t="s">
        <v>137</v>
      </c>
      <c r="K345" t="s">
        <v>138</v>
      </c>
      <c r="L345" t="s">
        <v>1204</v>
      </c>
      <c r="M345" t="s">
        <v>1205</v>
      </c>
      <c r="N345">
        <v>3.9452777769999998</v>
      </c>
      <c r="O345">
        <v>0</v>
      </c>
      <c r="P345">
        <v>1</v>
      </c>
      <c r="Q345">
        <v>0</v>
      </c>
      <c r="R345">
        <v>0</v>
      </c>
      <c r="S345">
        <v>0</v>
      </c>
      <c r="T345">
        <v>3</v>
      </c>
      <c r="U345">
        <v>0</v>
      </c>
      <c r="V345">
        <v>0</v>
      </c>
      <c r="W345">
        <v>0</v>
      </c>
      <c r="X345">
        <v>2.2070516888371143</v>
      </c>
      <c r="Y345">
        <v>0</v>
      </c>
      <c r="Z345">
        <v>0</v>
      </c>
      <c r="AA345">
        <v>0</v>
      </c>
      <c r="AB345">
        <v>5.0942955249570847</v>
      </c>
      <c r="AC345">
        <v>0</v>
      </c>
      <c r="AD345">
        <v>0</v>
      </c>
      <c r="AE345">
        <v>7.301347213794199</v>
      </c>
    </row>
    <row r="346" spans="1:31" x14ac:dyDescent="0.25">
      <c r="A346">
        <v>2257670</v>
      </c>
      <c r="B346">
        <v>1</v>
      </c>
      <c r="C346" t="s">
        <v>80</v>
      </c>
      <c r="D346" t="s">
        <v>90</v>
      </c>
      <c r="E346" t="s">
        <v>132</v>
      </c>
      <c r="F346" t="s">
        <v>1206</v>
      </c>
      <c r="G346" t="s">
        <v>134</v>
      </c>
      <c r="H346" t="s">
        <v>135</v>
      </c>
      <c r="I346" t="s">
        <v>136</v>
      </c>
      <c r="J346" t="s">
        <v>137</v>
      </c>
      <c r="K346" t="s">
        <v>138</v>
      </c>
      <c r="L346" t="s">
        <v>1207</v>
      </c>
      <c r="M346" t="s">
        <v>1208</v>
      </c>
      <c r="N346">
        <v>1.8975</v>
      </c>
      <c r="O346">
        <v>0</v>
      </c>
      <c r="P346">
        <v>3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1.2630849846992835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1.2630849846992835</v>
      </c>
    </row>
    <row r="347" spans="1:31" x14ac:dyDescent="0.25">
      <c r="A347">
        <v>2257647</v>
      </c>
      <c r="B347">
        <v>1</v>
      </c>
      <c r="C347" t="s">
        <v>80</v>
      </c>
      <c r="D347" t="s">
        <v>97</v>
      </c>
      <c r="E347" t="s">
        <v>132</v>
      </c>
      <c r="F347" t="s">
        <v>1209</v>
      </c>
      <c r="G347" t="s">
        <v>142</v>
      </c>
      <c r="H347" t="s">
        <v>135</v>
      </c>
      <c r="I347" t="s">
        <v>136</v>
      </c>
      <c r="J347" t="s">
        <v>137</v>
      </c>
      <c r="K347" t="s">
        <v>138</v>
      </c>
      <c r="L347" t="s">
        <v>1210</v>
      </c>
      <c r="M347" t="s">
        <v>1211</v>
      </c>
      <c r="N347">
        <v>2.065833333</v>
      </c>
      <c r="O347">
        <v>0</v>
      </c>
      <c r="P347">
        <v>3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2.8818745129218715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2.8818745129218715</v>
      </c>
    </row>
    <row r="348" spans="1:31" x14ac:dyDescent="0.25">
      <c r="A348">
        <v>2257881</v>
      </c>
      <c r="B348">
        <v>1</v>
      </c>
      <c r="C348" t="s">
        <v>80</v>
      </c>
      <c r="D348" t="s">
        <v>83</v>
      </c>
      <c r="E348" t="s">
        <v>132</v>
      </c>
      <c r="F348" t="s">
        <v>1212</v>
      </c>
      <c r="G348" t="s">
        <v>289</v>
      </c>
      <c r="H348" t="s">
        <v>135</v>
      </c>
      <c r="I348" t="s">
        <v>136</v>
      </c>
      <c r="J348" t="s">
        <v>137</v>
      </c>
      <c r="K348" t="s">
        <v>138</v>
      </c>
      <c r="L348" t="s">
        <v>1213</v>
      </c>
      <c r="M348" t="s">
        <v>1214</v>
      </c>
      <c r="N348">
        <v>2.5508333329999999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1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3.7260122909931725</v>
      </c>
      <c r="AC348">
        <v>0</v>
      </c>
      <c r="AD348">
        <v>0</v>
      </c>
      <c r="AE348">
        <v>3.7260122909931725</v>
      </c>
    </row>
    <row r="349" spans="1:31" x14ac:dyDescent="0.25">
      <c r="A349">
        <v>2257883</v>
      </c>
      <c r="B349">
        <v>1</v>
      </c>
      <c r="C349" t="s">
        <v>80</v>
      </c>
      <c r="D349" t="s">
        <v>96</v>
      </c>
      <c r="E349" t="s">
        <v>132</v>
      </c>
      <c r="F349" t="s">
        <v>1215</v>
      </c>
      <c r="G349" t="s">
        <v>134</v>
      </c>
      <c r="H349" t="s">
        <v>135</v>
      </c>
      <c r="I349" t="s">
        <v>136</v>
      </c>
      <c r="J349" t="s">
        <v>137</v>
      </c>
      <c r="K349" t="s">
        <v>138</v>
      </c>
      <c r="L349" t="s">
        <v>1216</v>
      </c>
      <c r="M349" t="s">
        <v>1217</v>
      </c>
      <c r="N349">
        <v>1.098055555</v>
      </c>
      <c r="O349">
        <v>0</v>
      </c>
      <c r="P349">
        <v>4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2.0145172695829165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2.0145172695829165</v>
      </c>
    </row>
    <row r="350" spans="1:31" x14ac:dyDescent="0.25">
      <c r="A350">
        <v>2257890</v>
      </c>
      <c r="B350">
        <v>1</v>
      </c>
      <c r="C350" t="s">
        <v>80</v>
      </c>
      <c r="D350" t="s">
        <v>105</v>
      </c>
      <c r="E350" t="s">
        <v>256</v>
      </c>
      <c r="F350" t="s">
        <v>1218</v>
      </c>
      <c r="G350" t="s">
        <v>318</v>
      </c>
      <c r="H350" t="s">
        <v>148</v>
      </c>
      <c r="I350" t="s">
        <v>136</v>
      </c>
      <c r="J350" t="s">
        <v>137</v>
      </c>
      <c r="K350" t="s">
        <v>138</v>
      </c>
      <c r="L350" t="s">
        <v>1219</v>
      </c>
      <c r="M350" t="s">
        <v>1220</v>
      </c>
      <c r="N350">
        <v>1.464444444</v>
      </c>
      <c r="O350">
        <v>0</v>
      </c>
      <c r="P350">
        <v>106</v>
      </c>
      <c r="Q350">
        <v>0</v>
      </c>
      <c r="R350">
        <v>25</v>
      </c>
      <c r="S350">
        <v>0</v>
      </c>
      <c r="T350">
        <v>10</v>
      </c>
      <c r="U350">
        <v>0</v>
      </c>
      <c r="V350">
        <v>0</v>
      </c>
      <c r="W350">
        <v>0</v>
      </c>
      <c r="X350">
        <v>33.72801471674466</v>
      </c>
      <c r="Y350">
        <v>0</v>
      </c>
      <c r="Z350">
        <v>3.2990299903913476</v>
      </c>
      <c r="AA350">
        <v>0</v>
      </c>
      <c r="AB350">
        <v>12.674624867881803</v>
      </c>
      <c r="AC350">
        <v>0</v>
      </c>
      <c r="AD350">
        <v>0</v>
      </c>
      <c r="AE350">
        <v>49.70166957501781</v>
      </c>
    </row>
    <row r="351" spans="1:31" x14ac:dyDescent="0.25">
      <c r="A351">
        <v>2257891</v>
      </c>
      <c r="B351">
        <v>1</v>
      </c>
      <c r="C351" t="s">
        <v>80</v>
      </c>
      <c r="D351" t="s">
        <v>83</v>
      </c>
      <c r="E351" t="s">
        <v>132</v>
      </c>
      <c r="F351" t="s">
        <v>1221</v>
      </c>
      <c r="G351" t="s">
        <v>142</v>
      </c>
      <c r="H351" t="s">
        <v>135</v>
      </c>
      <c r="I351" t="s">
        <v>136</v>
      </c>
      <c r="J351" t="s">
        <v>137</v>
      </c>
      <c r="K351" t="s">
        <v>138</v>
      </c>
      <c r="L351" t="s">
        <v>1222</v>
      </c>
      <c r="M351" t="s">
        <v>1223</v>
      </c>
      <c r="N351">
        <v>1.4524999999999999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5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1.0668120800865426</v>
      </c>
      <c r="AC351">
        <v>0</v>
      </c>
      <c r="AD351">
        <v>0</v>
      </c>
      <c r="AE351">
        <v>1.0668120800865426</v>
      </c>
    </row>
    <row r="352" spans="1:31" x14ac:dyDescent="0.25">
      <c r="A352">
        <v>2257896</v>
      </c>
      <c r="B352">
        <v>1</v>
      </c>
      <c r="C352" t="s">
        <v>81</v>
      </c>
      <c r="D352" t="s">
        <v>112</v>
      </c>
      <c r="E352" t="s">
        <v>256</v>
      </c>
      <c r="F352" t="s">
        <v>1224</v>
      </c>
      <c r="G352" t="s">
        <v>366</v>
      </c>
      <c r="H352" t="s">
        <v>148</v>
      </c>
      <c r="I352" t="s">
        <v>136</v>
      </c>
      <c r="J352" t="s">
        <v>137</v>
      </c>
      <c r="K352" t="s">
        <v>172</v>
      </c>
      <c r="L352" t="s">
        <v>1225</v>
      </c>
      <c r="M352" t="s">
        <v>1226</v>
      </c>
      <c r="N352">
        <v>6.5322222219999997</v>
      </c>
      <c r="O352">
        <v>0</v>
      </c>
      <c r="P352">
        <v>63</v>
      </c>
      <c r="Q352">
        <v>0</v>
      </c>
      <c r="R352">
        <v>64</v>
      </c>
      <c r="S352">
        <v>0</v>
      </c>
      <c r="T352">
        <v>7</v>
      </c>
      <c r="U352">
        <v>0</v>
      </c>
      <c r="V352">
        <v>0</v>
      </c>
      <c r="W352">
        <v>0</v>
      </c>
      <c r="X352">
        <v>48.270777881902362</v>
      </c>
      <c r="Y352">
        <v>0</v>
      </c>
      <c r="Z352">
        <v>22.098400575790357</v>
      </c>
      <c r="AA352">
        <v>0</v>
      </c>
      <c r="AB352">
        <v>26.953664283609374</v>
      </c>
      <c r="AC352">
        <v>0</v>
      </c>
      <c r="AD352">
        <v>0</v>
      </c>
      <c r="AE352">
        <v>97.322842741302097</v>
      </c>
    </row>
    <row r="353" spans="1:31" x14ac:dyDescent="0.25">
      <c r="A353">
        <v>2257898</v>
      </c>
      <c r="B353">
        <v>1</v>
      </c>
      <c r="C353" t="s">
        <v>80</v>
      </c>
      <c r="D353" t="s">
        <v>105</v>
      </c>
      <c r="E353" t="s">
        <v>256</v>
      </c>
      <c r="F353" t="s">
        <v>1227</v>
      </c>
      <c r="G353" t="s">
        <v>318</v>
      </c>
      <c r="H353" t="s">
        <v>148</v>
      </c>
      <c r="I353" t="s">
        <v>136</v>
      </c>
      <c r="J353" t="s">
        <v>137</v>
      </c>
      <c r="K353" t="s">
        <v>138</v>
      </c>
      <c r="L353" t="s">
        <v>1228</v>
      </c>
      <c r="M353" t="s">
        <v>1229</v>
      </c>
      <c r="N353">
        <v>2.301111111</v>
      </c>
      <c r="O353">
        <v>0</v>
      </c>
      <c r="P353">
        <v>0</v>
      </c>
      <c r="Q353">
        <v>0</v>
      </c>
      <c r="R353">
        <v>0</v>
      </c>
      <c r="S353">
        <v>1</v>
      </c>
      <c r="T353">
        <v>0</v>
      </c>
      <c r="U353">
        <v>1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16.666976889868433</v>
      </c>
      <c r="AB353">
        <v>0</v>
      </c>
      <c r="AC353">
        <v>81.166268260258917</v>
      </c>
      <c r="AD353">
        <v>0</v>
      </c>
      <c r="AE353">
        <v>97.833245150127354</v>
      </c>
    </row>
    <row r="354" spans="1:31" x14ac:dyDescent="0.25">
      <c r="A354">
        <v>2257902</v>
      </c>
      <c r="B354">
        <v>1</v>
      </c>
      <c r="C354" t="s">
        <v>81</v>
      </c>
      <c r="D354" t="s">
        <v>128</v>
      </c>
      <c r="E354" t="s">
        <v>151</v>
      </c>
      <c r="F354" t="s">
        <v>1230</v>
      </c>
      <c r="G354" t="s">
        <v>160</v>
      </c>
      <c r="H354" t="s">
        <v>135</v>
      </c>
      <c r="I354" t="s">
        <v>136</v>
      </c>
      <c r="J354" t="s">
        <v>137</v>
      </c>
      <c r="K354" t="s">
        <v>138</v>
      </c>
      <c r="L354" t="s">
        <v>1231</v>
      </c>
      <c r="M354" t="s">
        <v>1232</v>
      </c>
      <c r="N354">
        <v>4.5425000000000004</v>
      </c>
      <c r="O354">
        <v>0</v>
      </c>
      <c r="P354">
        <v>3</v>
      </c>
      <c r="Q354">
        <v>0</v>
      </c>
      <c r="R354">
        <v>10</v>
      </c>
      <c r="S354">
        <v>0</v>
      </c>
      <c r="T354">
        <v>1</v>
      </c>
      <c r="U354">
        <v>0</v>
      </c>
      <c r="V354">
        <v>0</v>
      </c>
      <c r="W354">
        <v>0</v>
      </c>
      <c r="X354">
        <v>3.5847603567032329</v>
      </c>
      <c r="Y354">
        <v>0</v>
      </c>
      <c r="Z354">
        <v>7.7032638838294893</v>
      </c>
      <c r="AA354">
        <v>0</v>
      </c>
      <c r="AB354">
        <v>0.13688417280888085</v>
      </c>
      <c r="AC354">
        <v>0</v>
      </c>
      <c r="AD354">
        <v>0</v>
      </c>
      <c r="AE354">
        <v>11.424908413341603</v>
      </c>
    </row>
    <row r="355" spans="1:31" x14ac:dyDescent="0.25">
      <c r="A355">
        <v>2257905</v>
      </c>
      <c r="B355">
        <v>1</v>
      </c>
      <c r="C355" t="s">
        <v>81</v>
      </c>
      <c r="D355" t="s">
        <v>127</v>
      </c>
      <c r="E355" t="s">
        <v>256</v>
      </c>
      <c r="F355" t="s">
        <v>542</v>
      </c>
      <c r="G355" t="s">
        <v>318</v>
      </c>
      <c r="H355" t="s">
        <v>148</v>
      </c>
      <c r="I355" t="s">
        <v>136</v>
      </c>
      <c r="J355" t="s">
        <v>137</v>
      </c>
      <c r="K355" t="s">
        <v>138</v>
      </c>
      <c r="L355" t="s">
        <v>1233</v>
      </c>
      <c r="M355" t="s">
        <v>1234</v>
      </c>
      <c r="N355">
        <v>3.1061111110000001</v>
      </c>
      <c r="O355">
        <v>0</v>
      </c>
      <c r="P355">
        <v>212</v>
      </c>
      <c r="Q355">
        <v>0</v>
      </c>
      <c r="R355">
        <v>50</v>
      </c>
      <c r="S355">
        <v>0</v>
      </c>
      <c r="T355">
        <v>29</v>
      </c>
      <c r="U355">
        <v>0</v>
      </c>
      <c r="V355">
        <v>0</v>
      </c>
      <c r="W355">
        <v>0</v>
      </c>
      <c r="X355">
        <v>147.25422273485194</v>
      </c>
      <c r="Y355">
        <v>0</v>
      </c>
      <c r="Z355">
        <v>26.705309040016633</v>
      </c>
      <c r="AA355">
        <v>0</v>
      </c>
      <c r="AB355">
        <v>41.463620669071759</v>
      </c>
      <c r="AC355">
        <v>0</v>
      </c>
      <c r="AD355">
        <v>0</v>
      </c>
      <c r="AE355">
        <v>215.42315244394032</v>
      </c>
    </row>
    <row r="356" spans="1:31" x14ac:dyDescent="0.25">
      <c r="A356">
        <v>2257909</v>
      </c>
      <c r="B356">
        <v>1</v>
      </c>
      <c r="C356" t="s">
        <v>80</v>
      </c>
      <c r="D356" t="s">
        <v>93</v>
      </c>
      <c r="E356" t="s">
        <v>207</v>
      </c>
      <c r="F356" t="s">
        <v>1235</v>
      </c>
      <c r="G356" t="s">
        <v>171</v>
      </c>
      <c r="H356" t="s">
        <v>135</v>
      </c>
      <c r="I356" t="s">
        <v>136</v>
      </c>
      <c r="J356" t="s">
        <v>137</v>
      </c>
      <c r="K356" t="s">
        <v>172</v>
      </c>
      <c r="L356" t="s">
        <v>1236</v>
      </c>
      <c r="M356" t="s">
        <v>1237</v>
      </c>
      <c r="N356">
        <v>2.9452777769999998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55</v>
      </c>
      <c r="U356">
        <v>0</v>
      </c>
      <c r="V356">
        <v>1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324.34906998763427</v>
      </c>
      <c r="AC356">
        <v>0</v>
      </c>
      <c r="AD356">
        <v>40.433856292624455</v>
      </c>
      <c r="AE356">
        <v>364.78292628025872</v>
      </c>
    </row>
    <row r="357" spans="1:31" x14ac:dyDescent="0.25">
      <c r="A357">
        <v>2257912</v>
      </c>
      <c r="B357">
        <v>1</v>
      </c>
      <c r="C357" t="s">
        <v>81</v>
      </c>
      <c r="D357" t="s">
        <v>123</v>
      </c>
      <c r="E357" t="s">
        <v>256</v>
      </c>
      <c r="F357" t="s">
        <v>1238</v>
      </c>
      <c r="G357" t="s">
        <v>171</v>
      </c>
      <c r="H357" t="s">
        <v>148</v>
      </c>
      <c r="I357" t="s">
        <v>136</v>
      </c>
      <c r="J357" t="s">
        <v>137</v>
      </c>
      <c r="K357" t="s">
        <v>172</v>
      </c>
      <c r="L357" t="s">
        <v>1239</v>
      </c>
      <c r="M357" t="s">
        <v>1240</v>
      </c>
      <c r="N357">
        <v>7.7691666660000003</v>
      </c>
      <c r="O357">
        <v>0</v>
      </c>
      <c r="P357">
        <v>927</v>
      </c>
      <c r="Q357">
        <v>0</v>
      </c>
      <c r="R357">
        <v>0</v>
      </c>
      <c r="S357">
        <v>0</v>
      </c>
      <c r="T357">
        <v>26</v>
      </c>
      <c r="U357">
        <v>0</v>
      </c>
      <c r="V357">
        <v>0</v>
      </c>
      <c r="W357">
        <v>0</v>
      </c>
      <c r="X357">
        <v>1628.1910139100985</v>
      </c>
      <c r="Y357">
        <v>0</v>
      </c>
      <c r="Z357">
        <v>0</v>
      </c>
      <c r="AA357">
        <v>0</v>
      </c>
      <c r="AB357">
        <v>141.79863346322085</v>
      </c>
      <c r="AC357">
        <v>0</v>
      </c>
      <c r="AD357">
        <v>0</v>
      </c>
      <c r="AE357">
        <v>1769.9896473733193</v>
      </c>
    </row>
    <row r="358" spans="1:31" x14ac:dyDescent="0.25">
      <c r="A358">
        <v>2257918</v>
      </c>
      <c r="B358">
        <v>1</v>
      </c>
      <c r="C358" t="s">
        <v>81</v>
      </c>
      <c r="D358" t="s">
        <v>123</v>
      </c>
      <c r="E358" t="s">
        <v>256</v>
      </c>
      <c r="F358" t="s">
        <v>1241</v>
      </c>
      <c r="G358" t="s">
        <v>147</v>
      </c>
      <c r="H358" t="s">
        <v>148</v>
      </c>
      <c r="I358" t="s">
        <v>136</v>
      </c>
      <c r="J358" t="s">
        <v>137</v>
      </c>
      <c r="K358" t="s">
        <v>138</v>
      </c>
      <c r="L358" t="s">
        <v>1242</v>
      </c>
      <c r="M358" t="s">
        <v>1243</v>
      </c>
      <c r="N358">
        <v>2.0308333329999999</v>
      </c>
      <c r="O358">
        <v>0</v>
      </c>
      <c r="P358">
        <v>1</v>
      </c>
      <c r="Q358">
        <v>0</v>
      </c>
      <c r="R358">
        <v>12</v>
      </c>
      <c r="S358">
        <v>1</v>
      </c>
      <c r="T358">
        <v>2</v>
      </c>
      <c r="U358">
        <v>2</v>
      </c>
      <c r="V358">
        <v>0</v>
      </c>
      <c r="W358">
        <v>0</v>
      </c>
      <c r="X358">
        <v>0.37312608384763252</v>
      </c>
      <c r="Y358">
        <v>0</v>
      </c>
      <c r="Z358">
        <v>6.0215916266743097</v>
      </c>
      <c r="AA358">
        <v>128.05622937672351</v>
      </c>
      <c r="AB358">
        <v>7.5283551937965001</v>
      </c>
      <c r="AC358">
        <v>1693.1558038247751</v>
      </c>
      <c r="AD358">
        <v>0</v>
      </c>
      <c r="AE358">
        <v>1835.1351061058172</v>
      </c>
    </row>
    <row r="359" spans="1:31" x14ac:dyDescent="0.25">
      <c r="A359">
        <v>2257920</v>
      </c>
      <c r="B359">
        <v>1</v>
      </c>
      <c r="C359" t="s">
        <v>81</v>
      </c>
      <c r="D359" t="s">
        <v>118</v>
      </c>
      <c r="E359" t="s">
        <v>207</v>
      </c>
      <c r="F359" t="s">
        <v>1244</v>
      </c>
      <c r="G359" t="s">
        <v>171</v>
      </c>
      <c r="H359" t="s">
        <v>135</v>
      </c>
      <c r="I359" t="s">
        <v>136</v>
      </c>
      <c r="J359" t="s">
        <v>137</v>
      </c>
      <c r="K359" t="s">
        <v>172</v>
      </c>
      <c r="L359" t="s">
        <v>1245</v>
      </c>
      <c r="M359" t="s">
        <v>1246</v>
      </c>
      <c r="N359">
        <v>8.7177777770000002</v>
      </c>
      <c r="O359">
        <v>0</v>
      </c>
      <c r="P359">
        <v>15</v>
      </c>
      <c r="Q359">
        <v>0</v>
      </c>
      <c r="R359">
        <v>5</v>
      </c>
      <c r="S359">
        <v>0</v>
      </c>
      <c r="T359">
        <v>3</v>
      </c>
      <c r="U359">
        <v>0</v>
      </c>
      <c r="V359">
        <v>0</v>
      </c>
      <c r="W359">
        <v>0</v>
      </c>
      <c r="X359">
        <v>5.9431956173159532</v>
      </c>
      <c r="Y359">
        <v>0</v>
      </c>
      <c r="Z359">
        <v>5.8699694743452389</v>
      </c>
      <c r="AA359">
        <v>0</v>
      </c>
      <c r="AB359">
        <v>1.6821760800177001</v>
      </c>
      <c r="AC359">
        <v>0</v>
      </c>
      <c r="AD359">
        <v>0</v>
      </c>
      <c r="AE359">
        <v>13.495341171678891</v>
      </c>
    </row>
    <row r="360" spans="1:31" x14ac:dyDescent="0.25">
      <c r="A360">
        <v>2257923</v>
      </c>
      <c r="B360">
        <v>1</v>
      </c>
      <c r="C360" t="s">
        <v>81</v>
      </c>
      <c r="D360" t="s">
        <v>112</v>
      </c>
      <c r="E360" t="s">
        <v>207</v>
      </c>
      <c r="F360" t="s">
        <v>1247</v>
      </c>
      <c r="G360" t="s">
        <v>366</v>
      </c>
      <c r="H360" t="s">
        <v>135</v>
      </c>
      <c r="I360" t="s">
        <v>136</v>
      </c>
      <c r="J360" t="s">
        <v>137</v>
      </c>
      <c r="K360" t="s">
        <v>172</v>
      </c>
      <c r="L360" t="s">
        <v>1248</v>
      </c>
      <c r="M360" t="s">
        <v>1249</v>
      </c>
      <c r="N360">
        <v>2.6633333330000002</v>
      </c>
      <c r="O360">
        <v>0</v>
      </c>
      <c r="P360">
        <v>47</v>
      </c>
      <c r="Q360">
        <v>0</v>
      </c>
      <c r="R360">
        <v>0</v>
      </c>
      <c r="S360">
        <v>0</v>
      </c>
      <c r="T360">
        <v>134</v>
      </c>
      <c r="U360">
        <v>0</v>
      </c>
      <c r="V360">
        <v>0</v>
      </c>
      <c r="W360">
        <v>0</v>
      </c>
      <c r="X360">
        <v>25.489544751407653</v>
      </c>
      <c r="Y360">
        <v>0</v>
      </c>
      <c r="Z360">
        <v>0</v>
      </c>
      <c r="AA360">
        <v>0</v>
      </c>
      <c r="AB360">
        <v>259.15094949291472</v>
      </c>
      <c r="AC360">
        <v>0</v>
      </c>
      <c r="AD360">
        <v>0</v>
      </c>
      <c r="AE360">
        <v>284.64049424432238</v>
      </c>
    </row>
    <row r="361" spans="1:31" x14ac:dyDescent="0.25">
      <c r="A361">
        <v>2257926</v>
      </c>
      <c r="B361">
        <v>1</v>
      </c>
      <c r="C361" t="s">
        <v>80</v>
      </c>
      <c r="D361" t="s">
        <v>96</v>
      </c>
      <c r="E361" t="s">
        <v>214</v>
      </c>
      <c r="F361" t="s">
        <v>1250</v>
      </c>
      <c r="G361" t="s">
        <v>197</v>
      </c>
      <c r="H361" t="s">
        <v>135</v>
      </c>
      <c r="I361" t="s">
        <v>136</v>
      </c>
      <c r="J361" t="s">
        <v>137</v>
      </c>
      <c r="K361" t="s">
        <v>138</v>
      </c>
      <c r="L361" t="s">
        <v>1251</v>
      </c>
      <c r="M361" t="s">
        <v>1252</v>
      </c>
      <c r="N361">
        <v>5.415277777</v>
      </c>
      <c r="O361">
        <v>0</v>
      </c>
      <c r="P361">
        <v>3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2.1700445598753335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2.1700445598753335</v>
      </c>
    </row>
    <row r="362" spans="1:31" x14ac:dyDescent="0.25">
      <c r="A362">
        <v>2257927</v>
      </c>
      <c r="B362">
        <v>1</v>
      </c>
      <c r="C362" t="s">
        <v>80</v>
      </c>
      <c r="D362" t="s">
        <v>100</v>
      </c>
      <c r="E362" t="s">
        <v>132</v>
      </c>
      <c r="F362" t="s">
        <v>1253</v>
      </c>
      <c r="G362" t="s">
        <v>142</v>
      </c>
      <c r="H362" t="s">
        <v>135</v>
      </c>
      <c r="I362" t="s">
        <v>136</v>
      </c>
      <c r="J362" t="s">
        <v>137</v>
      </c>
      <c r="K362" t="s">
        <v>138</v>
      </c>
      <c r="L362" t="s">
        <v>1254</v>
      </c>
      <c r="M362" t="s">
        <v>1255</v>
      </c>
      <c r="N362">
        <v>1.160555555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0.3405981094509889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0.3405981094509889</v>
      </c>
    </row>
    <row r="363" spans="1:31" x14ac:dyDescent="0.25">
      <c r="A363">
        <v>2257929</v>
      </c>
      <c r="B363">
        <v>1</v>
      </c>
      <c r="C363" t="s">
        <v>81</v>
      </c>
      <c r="D363" t="s">
        <v>127</v>
      </c>
      <c r="E363" t="s">
        <v>132</v>
      </c>
      <c r="F363" t="s">
        <v>1256</v>
      </c>
      <c r="G363" t="s">
        <v>142</v>
      </c>
      <c r="H363" t="s">
        <v>135</v>
      </c>
      <c r="I363" t="s">
        <v>136</v>
      </c>
      <c r="J363" t="s">
        <v>137</v>
      </c>
      <c r="K363" t="s">
        <v>138</v>
      </c>
      <c r="L363" t="s">
        <v>1257</v>
      </c>
      <c r="M363" t="s">
        <v>1258</v>
      </c>
      <c r="N363">
        <v>7.3161111109999997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2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25.001831579760008</v>
      </c>
      <c r="AC363">
        <v>0</v>
      </c>
      <c r="AD363">
        <v>0</v>
      </c>
      <c r="AE363">
        <v>25.001831579760008</v>
      </c>
    </row>
    <row r="364" spans="1:31" x14ac:dyDescent="0.25">
      <c r="A364">
        <v>2257931</v>
      </c>
      <c r="B364">
        <v>1</v>
      </c>
      <c r="C364" t="s">
        <v>81</v>
      </c>
      <c r="D364" t="s">
        <v>123</v>
      </c>
      <c r="E364" t="s">
        <v>163</v>
      </c>
      <c r="F364" t="s">
        <v>1259</v>
      </c>
      <c r="G364" t="s">
        <v>147</v>
      </c>
      <c r="H364" t="s">
        <v>148</v>
      </c>
      <c r="I364" t="s">
        <v>136</v>
      </c>
      <c r="J364" t="s">
        <v>137</v>
      </c>
      <c r="K364" t="s">
        <v>138</v>
      </c>
      <c r="L364" t="s">
        <v>1260</v>
      </c>
      <c r="M364" t="s">
        <v>1261</v>
      </c>
      <c r="N364">
        <v>0.98944444399999998</v>
      </c>
      <c r="O364">
        <v>3</v>
      </c>
      <c r="P364">
        <v>36</v>
      </c>
      <c r="Q364">
        <v>121</v>
      </c>
      <c r="R364">
        <v>295</v>
      </c>
      <c r="S364">
        <v>19</v>
      </c>
      <c r="T364">
        <v>65</v>
      </c>
      <c r="U364">
        <v>0</v>
      </c>
      <c r="V364">
        <v>0</v>
      </c>
      <c r="W364">
        <v>0.36396103107879668</v>
      </c>
      <c r="X364">
        <v>5.9451076910348712</v>
      </c>
      <c r="Y364">
        <v>37.142376240109122</v>
      </c>
      <c r="Z364">
        <v>86.68564024859937</v>
      </c>
      <c r="AA364">
        <v>20.254118905675004</v>
      </c>
      <c r="AB364">
        <v>46.755521621778108</v>
      </c>
      <c r="AC364">
        <v>0</v>
      </c>
      <c r="AD364">
        <v>0</v>
      </c>
      <c r="AE364">
        <v>197.14672573827528</v>
      </c>
    </row>
    <row r="365" spans="1:31" x14ac:dyDescent="0.25">
      <c r="A365">
        <v>2257932</v>
      </c>
      <c r="B365">
        <v>1</v>
      </c>
      <c r="C365" t="s">
        <v>81</v>
      </c>
      <c r="D365" t="s">
        <v>118</v>
      </c>
      <c r="E365" t="s">
        <v>163</v>
      </c>
      <c r="F365" t="s">
        <v>1120</v>
      </c>
      <c r="G365" t="s">
        <v>147</v>
      </c>
      <c r="H365" t="s">
        <v>148</v>
      </c>
      <c r="I365" t="s">
        <v>136</v>
      </c>
      <c r="J365" t="s">
        <v>137</v>
      </c>
      <c r="K365" t="s">
        <v>138</v>
      </c>
      <c r="L365" t="s">
        <v>1262</v>
      </c>
      <c r="M365" t="s">
        <v>1263</v>
      </c>
      <c r="N365">
        <v>0.85861111099999998</v>
      </c>
      <c r="O365">
        <v>3</v>
      </c>
      <c r="P365">
        <v>59</v>
      </c>
      <c r="Q365">
        <v>41</v>
      </c>
      <c r="R365">
        <v>93</v>
      </c>
      <c r="S365">
        <v>2</v>
      </c>
      <c r="T365">
        <v>27</v>
      </c>
      <c r="U365">
        <v>0</v>
      </c>
      <c r="V365">
        <v>0</v>
      </c>
      <c r="W365">
        <v>0.88608746130689586</v>
      </c>
      <c r="X365">
        <v>8.3562943908165774</v>
      </c>
      <c r="Y365">
        <v>15.166218103224473</v>
      </c>
      <c r="Z365">
        <v>50.346778310654571</v>
      </c>
      <c r="AA365">
        <v>2.8307908232414998</v>
      </c>
      <c r="AB365">
        <v>32.071633623905441</v>
      </c>
      <c r="AC365">
        <v>0</v>
      </c>
      <c r="AD365">
        <v>0</v>
      </c>
      <c r="AE365">
        <v>109.65780271314945</v>
      </c>
    </row>
    <row r="366" spans="1:31" x14ac:dyDescent="0.25">
      <c r="A366">
        <v>2257933</v>
      </c>
      <c r="B366">
        <v>1</v>
      </c>
      <c r="C366" t="s">
        <v>80</v>
      </c>
      <c r="D366" t="s">
        <v>95</v>
      </c>
      <c r="E366" t="s">
        <v>214</v>
      </c>
      <c r="F366" t="s">
        <v>372</v>
      </c>
      <c r="G366" t="s">
        <v>1264</v>
      </c>
      <c r="H366" t="s">
        <v>135</v>
      </c>
      <c r="I366" t="s">
        <v>136</v>
      </c>
      <c r="J366" t="s">
        <v>137</v>
      </c>
      <c r="K366" t="s">
        <v>138</v>
      </c>
      <c r="L366" t="s">
        <v>1265</v>
      </c>
      <c r="M366" t="s">
        <v>1266</v>
      </c>
      <c r="N366">
        <v>0.89749999999999996</v>
      </c>
      <c r="O366">
        <v>0</v>
      </c>
      <c r="P366">
        <v>57</v>
      </c>
      <c r="Q366">
        <v>0</v>
      </c>
      <c r="R366">
        <v>0</v>
      </c>
      <c r="S366">
        <v>0</v>
      </c>
      <c r="T366">
        <v>1</v>
      </c>
      <c r="U366">
        <v>0</v>
      </c>
      <c r="V366">
        <v>0</v>
      </c>
      <c r="W366">
        <v>0</v>
      </c>
      <c r="X366">
        <v>12.824145182232344</v>
      </c>
      <c r="Y366">
        <v>0</v>
      </c>
      <c r="Z366">
        <v>0</v>
      </c>
      <c r="AA366">
        <v>0</v>
      </c>
      <c r="AB366">
        <v>8.4971017436414997E-2</v>
      </c>
      <c r="AC366">
        <v>0</v>
      </c>
      <c r="AD366">
        <v>0</v>
      </c>
      <c r="AE366">
        <v>12.909116199668759</v>
      </c>
    </row>
    <row r="367" spans="1:31" x14ac:dyDescent="0.25">
      <c r="A367">
        <v>2257940</v>
      </c>
      <c r="B367">
        <v>1</v>
      </c>
      <c r="C367" t="s">
        <v>81</v>
      </c>
      <c r="D367" t="s">
        <v>113</v>
      </c>
      <c r="E367" t="s">
        <v>256</v>
      </c>
      <c r="F367" t="s">
        <v>1267</v>
      </c>
      <c r="G367" t="s">
        <v>171</v>
      </c>
      <c r="H367" t="s">
        <v>148</v>
      </c>
      <c r="I367" t="s">
        <v>136</v>
      </c>
      <c r="J367" t="s">
        <v>137</v>
      </c>
      <c r="K367" t="s">
        <v>172</v>
      </c>
      <c r="L367" t="s">
        <v>1268</v>
      </c>
      <c r="M367" t="s">
        <v>1269</v>
      </c>
      <c r="N367">
        <v>4.3513888879999998</v>
      </c>
      <c r="O367">
        <v>0</v>
      </c>
      <c r="P367">
        <v>35</v>
      </c>
      <c r="Q367">
        <v>0</v>
      </c>
      <c r="R367">
        <v>24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19.12101178447481</v>
      </c>
      <c r="Y367">
        <v>0</v>
      </c>
      <c r="Z367">
        <v>21.934972502248446</v>
      </c>
      <c r="AA367">
        <v>0</v>
      </c>
      <c r="AB367">
        <v>0</v>
      </c>
      <c r="AC367">
        <v>0</v>
      </c>
      <c r="AD367">
        <v>0</v>
      </c>
      <c r="AE367">
        <v>41.055984286723259</v>
      </c>
    </row>
    <row r="368" spans="1:31" x14ac:dyDescent="0.25">
      <c r="A368">
        <v>2257943</v>
      </c>
      <c r="B368">
        <v>1</v>
      </c>
      <c r="C368" t="s">
        <v>80</v>
      </c>
      <c r="D368" t="s">
        <v>103</v>
      </c>
      <c r="E368" t="s">
        <v>145</v>
      </c>
      <c r="F368" t="s">
        <v>1270</v>
      </c>
      <c r="G368" t="s">
        <v>147</v>
      </c>
      <c r="H368" t="s">
        <v>148</v>
      </c>
      <c r="I368" t="s">
        <v>136</v>
      </c>
      <c r="J368" t="s">
        <v>137</v>
      </c>
      <c r="K368" t="s">
        <v>138</v>
      </c>
      <c r="L368" t="s">
        <v>1271</v>
      </c>
      <c r="M368" t="s">
        <v>1272</v>
      </c>
      <c r="N368">
        <v>0.92333333299999998</v>
      </c>
      <c r="O368">
        <v>0</v>
      </c>
      <c r="P368">
        <v>2</v>
      </c>
      <c r="Q368">
        <v>5</v>
      </c>
      <c r="R368">
        <v>10</v>
      </c>
      <c r="S368">
        <v>16</v>
      </c>
      <c r="T368">
        <v>8</v>
      </c>
      <c r="U368">
        <v>26</v>
      </c>
      <c r="V368">
        <v>1</v>
      </c>
      <c r="W368">
        <v>0</v>
      </c>
      <c r="X368">
        <v>1.3415828857082102</v>
      </c>
      <c r="Y368">
        <v>38.280038625981888</v>
      </c>
      <c r="Z368">
        <v>7.3248330290833863</v>
      </c>
      <c r="AA368">
        <v>100.22875047296255</v>
      </c>
      <c r="AB368">
        <v>45.061559660761596</v>
      </c>
      <c r="AC368">
        <v>3675.0128661840063</v>
      </c>
      <c r="AD368">
        <v>59.090137966180308</v>
      </c>
      <c r="AE368">
        <v>3926.3397688246846</v>
      </c>
    </row>
    <row r="369" spans="1:31" x14ac:dyDescent="0.25">
      <c r="A369">
        <v>2257949</v>
      </c>
      <c r="B369">
        <v>1</v>
      </c>
      <c r="C369" t="s">
        <v>80</v>
      </c>
      <c r="D369" t="s">
        <v>99</v>
      </c>
      <c r="E369" t="s">
        <v>207</v>
      </c>
      <c r="F369" t="s">
        <v>1273</v>
      </c>
      <c r="G369" t="s">
        <v>366</v>
      </c>
      <c r="H369" t="s">
        <v>135</v>
      </c>
      <c r="I369" t="s">
        <v>136</v>
      </c>
      <c r="J369" t="s">
        <v>137</v>
      </c>
      <c r="K369" t="s">
        <v>172</v>
      </c>
      <c r="L369" t="s">
        <v>1274</v>
      </c>
      <c r="M369" t="s">
        <v>1275</v>
      </c>
      <c r="N369">
        <v>3.02</v>
      </c>
      <c r="O369">
        <v>0</v>
      </c>
      <c r="P369">
        <v>151</v>
      </c>
      <c r="Q369">
        <v>0</v>
      </c>
      <c r="R369">
        <v>0</v>
      </c>
      <c r="S369">
        <v>0</v>
      </c>
      <c r="T369">
        <v>13</v>
      </c>
      <c r="U369">
        <v>0</v>
      </c>
      <c r="V369">
        <v>0</v>
      </c>
      <c r="W369">
        <v>0</v>
      </c>
      <c r="X369">
        <v>105.49083147161166</v>
      </c>
      <c r="Y369">
        <v>0</v>
      </c>
      <c r="Z369">
        <v>0</v>
      </c>
      <c r="AA369">
        <v>0</v>
      </c>
      <c r="AB369">
        <v>6.3325539382227216</v>
      </c>
      <c r="AC369">
        <v>0</v>
      </c>
      <c r="AD369">
        <v>0</v>
      </c>
      <c r="AE369">
        <v>111.82338540983437</v>
      </c>
    </row>
    <row r="370" spans="1:31" x14ac:dyDescent="0.25">
      <c r="A370">
        <v>2257950</v>
      </c>
      <c r="B370">
        <v>1</v>
      </c>
      <c r="C370" t="s">
        <v>81</v>
      </c>
      <c r="D370" t="s">
        <v>128</v>
      </c>
      <c r="E370" t="s">
        <v>214</v>
      </c>
      <c r="F370" t="s">
        <v>1276</v>
      </c>
      <c r="G370" t="s">
        <v>241</v>
      </c>
      <c r="H370" t="s">
        <v>135</v>
      </c>
      <c r="I370" t="s">
        <v>136</v>
      </c>
      <c r="J370" t="s">
        <v>137</v>
      </c>
      <c r="K370" t="s">
        <v>138</v>
      </c>
      <c r="L370" t="s">
        <v>1277</v>
      </c>
      <c r="M370" t="s">
        <v>1278</v>
      </c>
      <c r="N370">
        <v>2.028611111</v>
      </c>
      <c r="O370">
        <v>0</v>
      </c>
      <c r="P370">
        <v>92</v>
      </c>
      <c r="Q370">
        <v>0</v>
      </c>
      <c r="R370">
        <v>0</v>
      </c>
      <c r="S370">
        <v>0</v>
      </c>
      <c r="T370">
        <v>12</v>
      </c>
      <c r="U370">
        <v>0</v>
      </c>
      <c r="V370">
        <v>0</v>
      </c>
      <c r="W370">
        <v>0</v>
      </c>
      <c r="X370">
        <v>41.454812460435086</v>
      </c>
      <c r="Y370">
        <v>0</v>
      </c>
      <c r="Z370">
        <v>0</v>
      </c>
      <c r="AA370">
        <v>0</v>
      </c>
      <c r="AB370">
        <v>13.846230271169343</v>
      </c>
      <c r="AC370">
        <v>0</v>
      </c>
      <c r="AD370">
        <v>0</v>
      </c>
      <c r="AE370">
        <v>55.301042731604426</v>
      </c>
    </row>
    <row r="371" spans="1:31" x14ac:dyDescent="0.25">
      <c r="A371">
        <v>2257951</v>
      </c>
      <c r="B371">
        <v>1</v>
      </c>
      <c r="C371" t="s">
        <v>81</v>
      </c>
      <c r="D371" t="s">
        <v>128</v>
      </c>
      <c r="E371" t="s">
        <v>145</v>
      </c>
      <c r="F371" t="s">
        <v>1279</v>
      </c>
      <c r="G371" t="s">
        <v>147</v>
      </c>
      <c r="H371" t="s">
        <v>148</v>
      </c>
      <c r="I371" t="s">
        <v>136</v>
      </c>
      <c r="J371" t="s">
        <v>137</v>
      </c>
      <c r="K371" t="s">
        <v>138</v>
      </c>
      <c r="L371" t="s">
        <v>1280</v>
      </c>
      <c r="M371" t="s">
        <v>1281</v>
      </c>
      <c r="N371">
        <v>2.5705555549999999</v>
      </c>
      <c r="O371">
        <v>0</v>
      </c>
      <c r="P371">
        <v>0</v>
      </c>
      <c r="Q371">
        <v>0</v>
      </c>
      <c r="R371">
        <v>0</v>
      </c>
      <c r="S371">
        <v>8</v>
      </c>
      <c r="T371">
        <v>0</v>
      </c>
      <c r="U371">
        <v>3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247.44513359968917</v>
      </c>
      <c r="AB371">
        <v>0</v>
      </c>
      <c r="AC371">
        <v>443.6734028896953</v>
      </c>
      <c r="AD371">
        <v>0</v>
      </c>
      <c r="AE371">
        <v>691.1185364893845</v>
      </c>
    </row>
    <row r="372" spans="1:31" x14ac:dyDescent="0.25">
      <c r="A372">
        <v>2257953</v>
      </c>
      <c r="B372">
        <v>1</v>
      </c>
      <c r="C372" t="s">
        <v>80</v>
      </c>
      <c r="D372" t="s">
        <v>106</v>
      </c>
      <c r="E372" t="s">
        <v>151</v>
      </c>
      <c r="F372" t="s">
        <v>1282</v>
      </c>
      <c r="G372" t="s">
        <v>160</v>
      </c>
      <c r="H372" t="s">
        <v>135</v>
      </c>
      <c r="I372" t="s">
        <v>136</v>
      </c>
      <c r="J372" t="s">
        <v>137</v>
      </c>
      <c r="K372" t="s">
        <v>138</v>
      </c>
      <c r="L372" t="s">
        <v>1283</v>
      </c>
      <c r="M372" t="s">
        <v>1284</v>
      </c>
      <c r="N372">
        <v>5.2569444440000002</v>
      </c>
      <c r="O372">
        <v>0</v>
      </c>
      <c r="P372">
        <v>0</v>
      </c>
      <c r="Q372">
        <v>0</v>
      </c>
      <c r="R372">
        <v>1</v>
      </c>
      <c r="S372">
        <v>0</v>
      </c>
      <c r="T372">
        <v>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1.6421096125845585</v>
      </c>
      <c r="AA372">
        <v>0</v>
      </c>
      <c r="AB372">
        <v>1.0877208990779998</v>
      </c>
      <c r="AC372">
        <v>0</v>
      </c>
      <c r="AD372">
        <v>0</v>
      </c>
      <c r="AE372">
        <v>2.7298305116625583</v>
      </c>
    </row>
    <row r="373" spans="1:31" x14ac:dyDescent="0.25">
      <c r="A373">
        <v>2257955</v>
      </c>
      <c r="B373">
        <v>1</v>
      </c>
      <c r="C373" t="s">
        <v>80</v>
      </c>
      <c r="D373" t="s">
        <v>97</v>
      </c>
      <c r="E373" t="s">
        <v>132</v>
      </c>
      <c r="F373" t="s">
        <v>1285</v>
      </c>
      <c r="G373" t="s">
        <v>142</v>
      </c>
      <c r="H373" t="s">
        <v>135</v>
      </c>
      <c r="I373" t="s">
        <v>136</v>
      </c>
      <c r="J373" t="s">
        <v>137</v>
      </c>
      <c r="K373" t="s">
        <v>138</v>
      </c>
      <c r="L373" t="s">
        <v>1286</v>
      </c>
      <c r="M373" t="s">
        <v>1287</v>
      </c>
      <c r="N373">
        <v>0.46555555500000001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0.14895108577012001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0.14895108577012001</v>
      </c>
    </row>
    <row r="374" spans="1:31" x14ac:dyDescent="0.25">
      <c r="A374">
        <v>2257958</v>
      </c>
      <c r="B374">
        <v>1</v>
      </c>
      <c r="C374" t="s">
        <v>80</v>
      </c>
      <c r="D374" t="s">
        <v>107</v>
      </c>
      <c r="E374" t="s">
        <v>207</v>
      </c>
      <c r="F374" t="s">
        <v>1288</v>
      </c>
      <c r="G374" t="s">
        <v>231</v>
      </c>
      <c r="H374" t="s">
        <v>135</v>
      </c>
      <c r="I374" t="s">
        <v>136</v>
      </c>
      <c r="J374" t="s">
        <v>137</v>
      </c>
      <c r="K374" t="s">
        <v>138</v>
      </c>
      <c r="L374" t="s">
        <v>1289</v>
      </c>
      <c r="M374" t="s">
        <v>1290</v>
      </c>
      <c r="N374">
        <v>4.2202777769999997</v>
      </c>
      <c r="O374">
        <v>0</v>
      </c>
      <c r="P374">
        <v>30</v>
      </c>
      <c r="Q374">
        <v>0</v>
      </c>
      <c r="R374">
        <v>4</v>
      </c>
      <c r="S374">
        <v>0</v>
      </c>
      <c r="T374">
        <v>12</v>
      </c>
      <c r="U374">
        <v>0</v>
      </c>
      <c r="V374">
        <v>0</v>
      </c>
      <c r="W374">
        <v>0</v>
      </c>
      <c r="X374">
        <v>28.043758235734288</v>
      </c>
      <c r="Y374">
        <v>0</v>
      </c>
      <c r="Z374">
        <v>0.37900008837685412</v>
      </c>
      <c r="AA374">
        <v>0</v>
      </c>
      <c r="AB374">
        <v>48.861831894337847</v>
      </c>
      <c r="AC374">
        <v>0</v>
      </c>
      <c r="AD374">
        <v>0</v>
      </c>
      <c r="AE374">
        <v>77.284590218448983</v>
      </c>
    </row>
    <row r="375" spans="1:31" x14ac:dyDescent="0.25">
      <c r="A375">
        <v>2257959</v>
      </c>
      <c r="B375">
        <v>1</v>
      </c>
      <c r="C375" t="s">
        <v>80</v>
      </c>
      <c r="D375" t="s">
        <v>90</v>
      </c>
      <c r="E375" t="s">
        <v>132</v>
      </c>
      <c r="F375" t="s">
        <v>1291</v>
      </c>
      <c r="G375" t="s">
        <v>142</v>
      </c>
      <c r="H375" t="s">
        <v>135</v>
      </c>
      <c r="I375" t="s">
        <v>136</v>
      </c>
      <c r="J375" t="s">
        <v>137</v>
      </c>
      <c r="K375" t="s">
        <v>138</v>
      </c>
      <c r="L375" t="s">
        <v>1292</v>
      </c>
      <c r="M375" t="s">
        <v>1293</v>
      </c>
      <c r="N375">
        <v>2.0866666660000002</v>
      </c>
      <c r="O375">
        <v>0</v>
      </c>
      <c r="P375">
        <v>4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2.1657868442265604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2.1657868442265604</v>
      </c>
    </row>
    <row r="376" spans="1:31" x14ac:dyDescent="0.25">
      <c r="A376">
        <v>2257961</v>
      </c>
      <c r="B376">
        <v>1</v>
      </c>
      <c r="C376" t="s">
        <v>80</v>
      </c>
      <c r="D376" t="s">
        <v>100</v>
      </c>
      <c r="E376" t="s">
        <v>132</v>
      </c>
      <c r="F376" t="s">
        <v>1294</v>
      </c>
      <c r="G376" t="s">
        <v>142</v>
      </c>
      <c r="H376" t="s">
        <v>135</v>
      </c>
      <c r="I376" t="s">
        <v>136</v>
      </c>
      <c r="J376" t="s">
        <v>137</v>
      </c>
      <c r="K376" t="s">
        <v>138</v>
      </c>
      <c r="L376" t="s">
        <v>1295</v>
      </c>
      <c r="M376" t="s">
        <v>1296</v>
      </c>
      <c r="N376">
        <v>1.1827777770000001</v>
      </c>
      <c r="O376">
        <v>0</v>
      </c>
      <c r="P376">
        <v>3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0.54320856165900999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0.54320856165900999</v>
      </c>
    </row>
    <row r="377" spans="1:31" x14ac:dyDescent="0.25">
      <c r="A377">
        <v>2257963</v>
      </c>
      <c r="B377">
        <v>1</v>
      </c>
      <c r="C377" t="s">
        <v>80</v>
      </c>
      <c r="D377" t="s">
        <v>105</v>
      </c>
      <c r="E377" t="s">
        <v>132</v>
      </c>
      <c r="F377" t="s">
        <v>1297</v>
      </c>
      <c r="G377" t="s">
        <v>289</v>
      </c>
      <c r="H377" t="s">
        <v>135</v>
      </c>
      <c r="I377" t="s">
        <v>136</v>
      </c>
      <c r="J377" t="s">
        <v>137</v>
      </c>
      <c r="K377" t="s">
        <v>138</v>
      </c>
      <c r="L377" t="s">
        <v>1298</v>
      </c>
      <c r="M377" t="s">
        <v>1299</v>
      </c>
      <c r="N377">
        <v>1.045833333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2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1.9358312301597502</v>
      </c>
      <c r="AC377">
        <v>0</v>
      </c>
      <c r="AD377">
        <v>0</v>
      </c>
      <c r="AE377">
        <v>1.9358312301597502</v>
      </c>
    </row>
    <row r="378" spans="1:31" x14ac:dyDescent="0.25">
      <c r="A378">
        <v>2257965</v>
      </c>
      <c r="B378">
        <v>1</v>
      </c>
      <c r="C378" t="s">
        <v>80</v>
      </c>
      <c r="D378" t="s">
        <v>97</v>
      </c>
      <c r="E378" t="s">
        <v>207</v>
      </c>
      <c r="F378" t="s">
        <v>1300</v>
      </c>
      <c r="G378" t="s">
        <v>1301</v>
      </c>
      <c r="H378" t="s">
        <v>135</v>
      </c>
      <c r="I378" t="s">
        <v>136</v>
      </c>
      <c r="J378" t="s">
        <v>137</v>
      </c>
      <c r="K378" t="s">
        <v>138</v>
      </c>
      <c r="L378" t="s">
        <v>1302</v>
      </c>
      <c r="M378" t="s">
        <v>1303</v>
      </c>
      <c r="N378">
        <v>0.51111111099999995</v>
      </c>
      <c r="O378">
        <v>0</v>
      </c>
      <c r="P378">
        <v>255</v>
      </c>
      <c r="Q378">
        <v>0</v>
      </c>
      <c r="R378">
        <v>1</v>
      </c>
      <c r="S378">
        <v>0</v>
      </c>
      <c r="T378">
        <v>7</v>
      </c>
      <c r="U378">
        <v>0</v>
      </c>
      <c r="V378">
        <v>0</v>
      </c>
      <c r="W378">
        <v>0</v>
      </c>
      <c r="X378">
        <v>58.289018013563137</v>
      </c>
      <c r="Y378">
        <v>0</v>
      </c>
      <c r="Z378">
        <v>0</v>
      </c>
      <c r="AA378">
        <v>0</v>
      </c>
      <c r="AB378">
        <v>3.4683416428621503</v>
      </c>
      <c r="AC378">
        <v>0</v>
      </c>
      <c r="AD378">
        <v>0</v>
      </c>
      <c r="AE378">
        <v>61.757359656425287</v>
      </c>
    </row>
    <row r="379" spans="1:31" x14ac:dyDescent="0.25">
      <c r="A379">
        <v>2257967</v>
      </c>
      <c r="B379">
        <v>1</v>
      </c>
      <c r="C379" t="s">
        <v>81</v>
      </c>
      <c r="D379" t="s">
        <v>116</v>
      </c>
      <c r="E379" t="s">
        <v>145</v>
      </c>
      <c r="F379" t="s">
        <v>1304</v>
      </c>
      <c r="G379" t="s">
        <v>147</v>
      </c>
      <c r="H379" t="s">
        <v>148</v>
      </c>
      <c r="I379" t="s">
        <v>136</v>
      </c>
      <c r="J379" t="s">
        <v>137</v>
      </c>
      <c r="K379" t="s">
        <v>138</v>
      </c>
      <c r="L379" t="s">
        <v>1305</v>
      </c>
      <c r="M379" t="s">
        <v>1306</v>
      </c>
      <c r="N379">
        <v>0.81555555499999999</v>
      </c>
      <c r="O379">
        <v>0</v>
      </c>
      <c r="P379">
        <v>678</v>
      </c>
      <c r="Q379">
        <v>52</v>
      </c>
      <c r="R379">
        <v>70</v>
      </c>
      <c r="S379">
        <v>8</v>
      </c>
      <c r="T379">
        <v>58</v>
      </c>
      <c r="U379">
        <v>2</v>
      </c>
      <c r="V379">
        <v>0</v>
      </c>
      <c r="W379">
        <v>0</v>
      </c>
      <c r="X379">
        <v>85.173644340007698</v>
      </c>
      <c r="Y379">
        <v>51.171909484194771</v>
      </c>
      <c r="Z379">
        <v>14.120536213732699</v>
      </c>
      <c r="AA379">
        <v>17.325614607108868</v>
      </c>
      <c r="AB379">
        <v>12.222464274618099</v>
      </c>
      <c r="AC379">
        <v>7.5286617408458163</v>
      </c>
      <c r="AD379">
        <v>0</v>
      </c>
      <c r="AE379">
        <v>187.54283066050792</v>
      </c>
    </row>
    <row r="380" spans="1:31" x14ac:dyDescent="0.25">
      <c r="A380">
        <v>2257977</v>
      </c>
      <c r="B380">
        <v>1</v>
      </c>
      <c r="C380" t="s">
        <v>80</v>
      </c>
      <c r="D380" t="s">
        <v>110</v>
      </c>
      <c r="E380" t="s">
        <v>207</v>
      </c>
      <c r="F380" t="s">
        <v>1307</v>
      </c>
      <c r="G380" t="s">
        <v>314</v>
      </c>
      <c r="H380" t="s">
        <v>135</v>
      </c>
      <c r="I380" t="s">
        <v>136</v>
      </c>
      <c r="J380" t="s">
        <v>137</v>
      </c>
      <c r="K380" t="s">
        <v>138</v>
      </c>
      <c r="L380" t="s">
        <v>1308</v>
      </c>
      <c r="M380" t="s">
        <v>1309</v>
      </c>
      <c r="N380">
        <v>0.65361111100000002</v>
      </c>
      <c r="O380">
        <v>0</v>
      </c>
      <c r="P380">
        <v>511</v>
      </c>
      <c r="Q380">
        <v>0</v>
      </c>
      <c r="R380">
        <v>0</v>
      </c>
      <c r="S380">
        <v>0</v>
      </c>
      <c r="T380">
        <v>51</v>
      </c>
      <c r="U380">
        <v>0</v>
      </c>
      <c r="V380">
        <v>1</v>
      </c>
      <c r="W380">
        <v>0</v>
      </c>
      <c r="X380">
        <v>96.783732515970868</v>
      </c>
      <c r="Y380">
        <v>0</v>
      </c>
      <c r="Z380">
        <v>0</v>
      </c>
      <c r="AA380">
        <v>0</v>
      </c>
      <c r="AB380">
        <v>41.419170183815702</v>
      </c>
      <c r="AC380">
        <v>0</v>
      </c>
      <c r="AD380">
        <v>5.2512320947028588</v>
      </c>
      <c r="AE380">
        <v>143.45413479448942</v>
      </c>
    </row>
    <row r="381" spans="1:31" x14ac:dyDescent="0.25">
      <c r="A381">
        <v>2257983</v>
      </c>
      <c r="B381">
        <v>1</v>
      </c>
      <c r="C381" t="s">
        <v>80</v>
      </c>
      <c r="D381" t="s">
        <v>100</v>
      </c>
      <c r="E381" t="s">
        <v>132</v>
      </c>
      <c r="F381" t="s">
        <v>1310</v>
      </c>
      <c r="G381" t="s">
        <v>142</v>
      </c>
      <c r="H381" t="s">
        <v>135</v>
      </c>
      <c r="I381" t="s">
        <v>136</v>
      </c>
      <c r="J381" t="s">
        <v>137</v>
      </c>
      <c r="K381" t="s">
        <v>138</v>
      </c>
      <c r="L381" t="s">
        <v>1311</v>
      </c>
      <c r="M381" t="s">
        <v>1312</v>
      </c>
      <c r="N381">
        <v>3.5733333329999999</v>
      </c>
      <c r="O381">
        <v>0</v>
      </c>
      <c r="P381">
        <v>2</v>
      </c>
      <c r="Q381">
        <v>0</v>
      </c>
      <c r="R381">
        <v>0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2.1023849037783515</v>
      </c>
      <c r="Y381">
        <v>0</v>
      </c>
      <c r="Z381">
        <v>0</v>
      </c>
      <c r="AA381">
        <v>0</v>
      </c>
      <c r="AB381">
        <v>8.2734760092561643</v>
      </c>
      <c r="AC381">
        <v>0</v>
      </c>
      <c r="AD381">
        <v>0</v>
      </c>
      <c r="AE381">
        <v>10.375860913034515</v>
      </c>
    </row>
    <row r="382" spans="1:31" x14ac:dyDescent="0.25">
      <c r="A382">
        <v>2257989</v>
      </c>
      <c r="B382">
        <v>1</v>
      </c>
      <c r="C382" t="s">
        <v>80</v>
      </c>
      <c r="D382" t="s">
        <v>96</v>
      </c>
      <c r="E382" t="s">
        <v>132</v>
      </c>
      <c r="F382" t="s">
        <v>1313</v>
      </c>
      <c r="G382" t="s">
        <v>142</v>
      </c>
      <c r="H382" t="s">
        <v>135</v>
      </c>
      <c r="I382" t="s">
        <v>136</v>
      </c>
      <c r="J382" t="s">
        <v>137</v>
      </c>
      <c r="K382" t="s">
        <v>138</v>
      </c>
      <c r="L382" t="s">
        <v>1314</v>
      </c>
      <c r="M382" t="s">
        <v>1315</v>
      </c>
      <c r="N382">
        <v>0.59722222199999997</v>
      </c>
      <c r="O382">
        <v>0</v>
      </c>
      <c r="P382">
        <v>2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1.3790700531066251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1.3790700531066251</v>
      </c>
    </row>
    <row r="383" spans="1:31" x14ac:dyDescent="0.25">
      <c r="A383">
        <v>2257990</v>
      </c>
      <c r="B383">
        <v>1</v>
      </c>
      <c r="C383" t="s">
        <v>81</v>
      </c>
      <c r="D383" t="s">
        <v>117</v>
      </c>
      <c r="E383" t="s">
        <v>132</v>
      </c>
      <c r="F383" t="s">
        <v>1316</v>
      </c>
      <c r="G383" t="s">
        <v>142</v>
      </c>
      <c r="H383" t="s">
        <v>135</v>
      </c>
      <c r="I383" t="s">
        <v>136</v>
      </c>
      <c r="J383" t="s">
        <v>137</v>
      </c>
      <c r="K383" t="s">
        <v>138</v>
      </c>
      <c r="L383" t="s">
        <v>1317</v>
      </c>
      <c r="M383" t="s">
        <v>1318</v>
      </c>
      <c r="N383">
        <v>1.4297222220000001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5.4540776356311674E-2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5.4540776356311674E-2</v>
      </c>
    </row>
    <row r="384" spans="1:31" x14ac:dyDescent="0.25">
      <c r="A384">
        <v>2257991</v>
      </c>
      <c r="B384">
        <v>1</v>
      </c>
      <c r="C384" t="s">
        <v>81</v>
      </c>
      <c r="D384" t="s">
        <v>123</v>
      </c>
      <c r="E384" t="s">
        <v>145</v>
      </c>
      <c r="F384" t="s">
        <v>1319</v>
      </c>
      <c r="G384" t="s">
        <v>147</v>
      </c>
      <c r="H384" t="s">
        <v>148</v>
      </c>
      <c r="I384" t="s">
        <v>136</v>
      </c>
      <c r="J384" t="s">
        <v>137</v>
      </c>
      <c r="K384" t="s">
        <v>138</v>
      </c>
      <c r="L384" t="s">
        <v>1320</v>
      </c>
      <c r="M384" t="s">
        <v>1321</v>
      </c>
      <c r="N384">
        <v>0.74444444399999998</v>
      </c>
      <c r="O384">
        <v>6</v>
      </c>
      <c r="P384">
        <v>0</v>
      </c>
      <c r="Q384">
        <v>77</v>
      </c>
      <c r="R384">
        <v>0</v>
      </c>
      <c r="S384">
        <v>15</v>
      </c>
      <c r="T384">
        <v>0</v>
      </c>
      <c r="U384">
        <v>0</v>
      </c>
      <c r="V384">
        <v>0</v>
      </c>
      <c r="W384">
        <v>0.92505582949361131</v>
      </c>
      <c r="X384">
        <v>0</v>
      </c>
      <c r="Y384">
        <v>24.114825929206102</v>
      </c>
      <c r="Z384">
        <v>0</v>
      </c>
      <c r="AA384">
        <v>7.0526597387210685</v>
      </c>
      <c r="AB384">
        <v>0</v>
      </c>
      <c r="AC384">
        <v>0</v>
      </c>
      <c r="AD384">
        <v>0</v>
      </c>
      <c r="AE384">
        <v>32.092541497420783</v>
      </c>
    </row>
    <row r="385" spans="1:31" x14ac:dyDescent="0.25">
      <c r="A385">
        <v>2257992</v>
      </c>
      <c r="B385">
        <v>1</v>
      </c>
      <c r="C385" t="s">
        <v>80</v>
      </c>
      <c r="D385" t="s">
        <v>102</v>
      </c>
      <c r="E385" t="s">
        <v>145</v>
      </c>
      <c r="F385" t="s">
        <v>1322</v>
      </c>
      <c r="G385" t="s">
        <v>314</v>
      </c>
      <c r="H385" t="s">
        <v>148</v>
      </c>
      <c r="I385" t="s">
        <v>136</v>
      </c>
      <c r="J385" t="s">
        <v>137</v>
      </c>
      <c r="K385" t="s">
        <v>138</v>
      </c>
      <c r="L385" t="s">
        <v>1323</v>
      </c>
      <c r="M385" t="s">
        <v>1324</v>
      </c>
      <c r="N385">
        <v>7.0277777E-2</v>
      </c>
      <c r="O385">
        <v>1</v>
      </c>
      <c r="P385">
        <v>1757</v>
      </c>
      <c r="Q385">
        <v>11</v>
      </c>
      <c r="R385">
        <v>499</v>
      </c>
      <c r="S385">
        <v>14</v>
      </c>
      <c r="T385">
        <v>259</v>
      </c>
      <c r="U385">
        <v>10</v>
      </c>
      <c r="V385">
        <v>0</v>
      </c>
      <c r="W385">
        <v>1.8250658350527776E-2</v>
      </c>
      <c r="X385">
        <v>18.029205510033727</v>
      </c>
      <c r="Y385">
        <v>1.3146471920318001</v>
      </c>
      <c r="Z385">
        <v>11.991252718226956</v>
      </c>
      <c r="AA385">
        <v>9.3892148824397861</v>
      </c>
      <c r="AB385">
        <v>21.635753424136361</v>
      </c>
      <c r="AC385">
        <v>78.388947004102306</v>
      </c>
      <c r="AD385">
        <v>0</v>
      </c>
      <c r="AE385">
        <v>140.76727138932148</v>
      </c>
    </row>
    <row r="386" spans="1:31" x14ac:dyDescent="0.25">
      <c r="A386">
        <v>2258003</v>
      </c>
      <c r="B386">
        <v>1</v>
      </c>
      <c r="C386" t="s">
        <v>80</v>
      </c>
      <c r="D386" t="s">
        <v>94</v>
      </c>
      <c r="E386" t="s">
        <v>132</v>
      </c>
      <c r="F386" t="s">
        <v>1325</v>
      </c>
      <c r="G386" t="s">
        <v>289</v>
      </c>
      <c r="H386" t="s">
        <v>135</v>
      </c>
      <c r="I386" t="s">
        <v>136</v>
      </c>
      <c r="J386" t="s">
        <v>137</v>
      </c>
      <c r="K386" t="s">
        <v>138</v>
      </c>
      <c r="L386" t="s">
        <v>1326</v>
      </c>
      <c r="M386" t="s">
        <v>1327</v>
      </c>
      <c r="N386">
        <v>3.3547222219999999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</row>
    <row r="387" spans="1:31" x14ac:dyDescent="0.25">
      <c r="A387">
        <v>2258009</v>
      </c>
      <c r="B387">
        <v>1</v>
      </c>
      <c r="C387" t="s">
        <v>80</v>
      </c>
      <c r="D387" t="s">
        <v>103</v>
      </c>
      <c r="E387" t="s">
        <v>163</v>
      </c>
      <c r="F387" t="s">
        <v>1328</v>
      </c>
      <c r="G387" t="s">
        <v>147</v>
      </c>
      <c r="H387" t="s">
        <v>148</v>
      </c>
      <c r="I387" t="s">
        <v>136</v>
      </c>
      <c r="J387" t="s">
        <v>137</v>
      </c>
      <c r="K387" t="s">
        <v>138</v>
      </c>
      <c r="L387" t="s">
        <v>1329</v>
      </c>
      <c r="M387" t="s">
        <v>1330</v>
      </c>
      <c r="N387">
        <v>0.25305555499999999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312.65989087200069</v>
      </c>
      <c r="AD387">
        <v>0</v>
      </c>
      <c r="AE387">
        <v>312.65989087200069</v>
      </c>
    </row>
    <row r="388" spans="1:31" x14ac:dyDescent="0.25">
      <c r="A388">
        <v>2258010</v>
      </c>
      <c r="B388">
        <v>1</v>
      </c>
      <c r="C388" t="s">
        <v>81</v>
      </c>
      <c r="D388" t="s">
        <v>117</v>
      </c>
      <c r="E388" t="s">
        <v>151</v>
      </c>
      <c r="F388" t="s">
        <v>1331</v>
      </c>
      <c r="G388" t="s">
        <v>153</v>
      </c>
      <c r="H388" t="s">
        <v>135</v>
      </c>
      <c r="I388" t="s">
        <v>136</v>
      </c>
      <c r="J388" t="s">
        <v>137</v>
      </c>
      <c r="K388" t="s">
        <v>138</v>
      </c>
      <c r="L388" t="s">
        <v>1332</v>
      </c>
      <c r="M388" t="s">
        <v>1333</v>
      </c>
      <c r="N388">
        <v>1.3319444439999999</v>
      </c>
      <c r="O388">
        <v>0</v>
      </c>
      <c r="P388">
        <v>2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0.59992108240647923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0.59992108240647923</v>
      </c>
    </row>
    <row r="389" spans="1:31" x14ac:dyDescent="0.25">
      <c r="A389">
        <v>2258012</v>
      </c>
      <c r="B389">
        <v>1</v>
      </c>
      <c r="C389" t="s">
        <v>81</v>
      </c>
      <c r="D389" t="s">
        <v>123</v>
      </c>
      <c r="E389" t="s">
        <v>151</v>
      </c>
      <c r="F389" t="s">
        <v>1334</v>
      </c>
      <c r="G389" t="s">
        <v>153</v>
      </c>
      <c r="H389" t="s">
        <v>135</v>
      </c>
      <c r="I389" t="s">
        <v>136</v>
      </c>
      <c r="J389" t="s">
        <v>137</v>
      </c>
      <c r="K389" t="s">
        <v>138</v>
      </c>
      <c r="L389" t="s">
        <v>1335</v>
      </c>
      <c r="M389" t="s">
        <v>1336</v>
      </c>
      <c r="N389">
        <v>0.73055555500000002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1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0.85350018614228085</v>
      </c>
      <c r="AC389">
        <v>0</v>
      </c>
      <c r="AD389">
        <v>0</v>
      </c>
      <c r="AE389">
        <v>0.85350018614228085</v>
      </c>
    </row>
    <row r="390" spans="1:31" x14ac:dyDescent="0.25">
      <c r="A390">
        <v>2258016</v>
      </c>
      <c r="B390">
        <v>1</v>
      </c>
      <c r="C390" t="s">
        <v>80</v>
      </c>
      <c r="D390" t="s">
        <v>98</v>
      </c>
      <c r="E390" t="s">
        <v>132</v>
      </c>
      <c r="F390" t="s">
        <v>1337</v>
      </c>
      <c r="G390" t="s">
        <v>142</v>
      </c>
      <c r="H390" t="s">
        <v>135</v>
      </c>
      <c r="I390" t="s">
        <v>136</v>
      </c>
      <c r="J390" t="s">
        <v>137</v>
      </c>
      <c r="K390" t="s">
        <v>138</v>
      </c>
      <c r="L390" t="s">
        <v>1338</v>
      </c>
      <c r="M390" t="s">
        <v>1339</v>
      </c>
      <c r="N390">
        <v>1.073611111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9.8636840434916662E-3</v>
      </c>
      <c r="AA390">
        <v>0</v>
      </c>
      <c r="AB390">
        <v>0</v>
      </c>
      <c r="AC390">
        <v>0</v>
      </c>
      <c r="AD390">
        <v>0</v>
      </c>
      <c r="AE390">
        <v>9.8636840434916662E-3</v>
      </c>
    </row>
    <row r="391" spans="1:31" x14ac:dyDescent="0.25">
      <c r="A391">
        <v>2258017</v>
      </c>
      <c r="B391">
        <v>1</v>
      </c>
      <c r="C391" t="s">
        <v>80</v>
      </c>
      <c r="D391" t="s">
        <v>92</v>
      </c>
      <c r="E391" t="s">
        <v>132</v>
      </c>
      <c r="F391" t="s">
        <v>1340</v>
      </c>
      <c r="G391" t="s">
        <v>142</v>
      </c>
      <c r="H391" t="s">
        <v>135</v>
      </c>
      <c r="I391" t="s">
        <v>136</v>
      </c>
      <c r="J391" t="s">
        <v>137</v>
      </c>
      <c r="K391" t="s">
        <v>138</v>
      </c>
      <c r="L391" t="s">
        <v>1341</v>
      </c>
      <c r="M391" t="s">
        <v>1342</v>
      </c>
      <c r="N391">
        <v>1.4083333330000001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0.14976723922967336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0.14976723922967336</v>
      </c>
    </row>
    <row r="392" spans="1:31" x14ac:dyDescent="0.25">
      <c r="A392">
        <v>2258020</v>
      </c>
      <c r="B392">
        <v>1</v>
      </c>
      <c r="C392" t="s">
        <v>80</v>
      </c>
      <c r="D392" t="s">
        <v>82</v>
      </c>
      <c r="E392" t="s">
        <v>132</v>
      </c>
      <c r="F392" t="s">
        <v>1343</v>
      </c>
      <c r="G392" t="s">
        <v>197</v>
      </c>
      <c r="H392" t="s">
        <v>135</v>
      </c>
      <c r="I392" t="s">
        <v>136</v>
      </c>
      <c r="J392" t="s">
        <v>137</v>
      </c>
      <c r="K392" t="s">
        <v>138</v>
      </c>
      <c r="L392" t="s">
        <v>1344</v>
      </c>
      <c r="M392" t="s">
        <v>1345</v>
      </c>
      <c r="N392">
        <v>1.973333333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0.43861402694497009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0.43861402694497009</v>
      </c>
    </row>
    <row r="393" spans="1:31" x14ac:dyDescent="0.25">
      <c r="A393">
        <v>2258023</v>
      </c>
      <c r="B393">
        <v>1</v>
      </c>
      <c r="C393" t="s">
        <v>81</v>
      </c>
      <c r="D393" t="s">
        <v>120</v>
      </c>
      <c r="E393" t="s">
        <v>145</v>
      </c>
      <c r="F393" t="s">
        <v>1346</v>
      </c>
      <c r="G393" t="s">
        <v>147</v>
      </c>
      <c r="H393" t="s">
        <v>148</v>
      </c>
      <c r="I393" t="s">
        <v>136</v>
      </c>
      <c r="J393" t="s">
        <v>137</v>
      </c>
      <c r="K393" t="s">
        <v>138</v>
      </c>
      <c r="L393" t="s">
        <v>1347</v>
      </c>
      <c r="M393" t="s">
        <v>1348</v>
      </c>
      <c r="N393">
        <v>0.67111111099999998</v>
      </c>
      <c r="O393">
        <v>0</v>
      </c>
      <c r="P393">
        <v>188</v>
      </c>
      <c r="Q393">
        <v>0</v>
      </c>
      <c r="R393">
        <v>8</v>
      </c>
      <c r="S393">
        <v>0</v>
      </c>
      <c r="T393">
        <v>20</v>
      </c>
      <c r="U393">
        <v>0</v>
      </c>
      <c r="V393">
        <v>0</v>
      </c>
      <c r="W393">
        <v>0</v>
      </c>
      <c r="X393">
        <v>17.794098090789856</v>
      </c>
      <c r="Y393">
        <v>0</v>
      </c>
      <c r="Z393">
        <v>8.3304568625407711</v>
      </c>
      <c r="AA393">
        <v>0</v>
      </c>
      <c r="AB393">
        <v>14.097058632211398</v>
      </c>
      <c r="AC393">
        <v>0</v>
      </c>
      <c r="AD393">
        <v>0</v>
      </c>
      <c r="AE393">
        <v>40.221613585542023</v>
      </c>
    </row>
    <row r="394" spans="1:31" x14ac:dyDescent="0.25">
      <c r="A394">
        <v>2258024</v>
      </c>
      <c r="B394">
        <v>1</v>
      </c>
      <c r="C394" t="s">
        <v>80</v>
      </c>
      <c r="D394" t="s">
        <v>99</v>
      </c>
      <c r="E394" t="s">
        <v>132</v>
      </c>
      <c r="F394" t="s">
        <v>1349</v>
      </c>
      <c r="G394" t="s">
        <v>142</v>
      </c>
      <c r="H394" t="s">
        <v>135</v>
      </c>
      <c r="I394" t="s">
        <v>136</v>
      </c>
      <c r="J394" t="s">
        <v>137</v>
      </c>
      <c r="K394" t="s">
        <v>138</v>
      </c>
      <c r="L394" t="s">
        <v>1350</v>
      </c>
      <c r="M394" t="s">
        <v>1351</v>
      </c>
      <c r="N394">
        <v>2.5755555550000002</v>
      </c>
      <c r="O394">
        <v>0</v>
      </c>
      <c r="P394">
        <v>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0.5896793902438856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0.5896793902438856</v>
      </c>
    </row>
    <row r="395" spans="1:31" x14ac:dyDescent="0.25">
      <c r="A395">
        <v>2258026</v>
      </c>
      <c r="B395">
        <v>1</v>
      </c>
      <c r="C395" t="s">
        <v>80</v>
      </c>
      <c r="D395" t="s">
        <v>104</v>
      </c>
      <c r="E395" t="s">
        <v>132</v>
      </c>
      <c r="F395" t="s">
        <v>1352</v>
      </c>
      <c r="G395" t="s">
        <v>142</v>
      </c>
      <c r="H395" t="s">
        <v>135</v>
      </c>
      <c r="I395" t="s">
        <v>136</v>
      </c>
      <c r="J395" t="s">
        <v>137</v>
      </c>
      <c r="K395" t="s">
        <v>138</v>
      </c>
      <c r="L395" t="s">
        <v>1353</v>
      </c>
      <c r="M395" t="s">
        <v>1354</v>
      </c>
      <c r="N395">
        <v>3.3911111109999998</v>
      </c>
      <c r="O395">
        <v>0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2.0467950454525E-3</v>
      </c>
      <c r="AA395">
        <v>0</v>
      </c>
      <c r="AB395">
        <v>0</v>
      </c>
      <c r="AC395">
        <v>0</v>
      </c>
      <c r="AD395">
        <v>0</v>
      </c>
      <c r="AE395">
        <v>2.0467950454525E-3</v>
      </c>
    </row>
    <row r="396" spans="1:31" x14ac:dyDescent="0.25">
      <c r="A396">
        <v>2258031</v>
      </c>
      <c r="B396">
        <v>1</v>
      </c>
      <c r="C396" t="s">
        <v>80</v>
      </c>
      <c r="D396" t="s">
        <v>105</v>
      </c>
      <c r="E396" t="s">
        <v>151</v>
      </c>
      <c r="F396" t="s">
        <v>1355</v>
      </c>
      <c r="G396" t="s">
        <v>197</v>
      </c>
      <c r="H396" t="s">
        <v>135</v>
      </c>
      <c r="I396" t="s">
        <v>136</v>
      </c>
      <c r="J396" t="s">
        <v>137</v>
      </c>
      <c r="K396" t="s">
        <v>138</v>
      </c>
      <c r="L396" t="s">
        <v>1356</v>
      </c>
      <c r="M396" t="s">
        <v>1357</v>
      </c>
      <c r="N396">
        <v>1.7041666660000001</v>
      </c>
      <c r="O396">
        <v>0</v>
      </c>
      <c r="P396">
        <v>3</v>
      </c>
      <c r="Q396">
        <v>0</v>
      </c>
      <c r="R396">
        <v>1</v>
      </c>
      <c r="S396">
        <v>0</v>
      </c>
      <c r="T396">
        <v>11</v>
      </c>
      <c r="U396">
        <v>0</v>
      </c>
      <c r="V396">
        <v>0</v>
      </c>
      <c r="W396">
        <v>0</v>
      </c>
      <c r="X396">
        <v>1.1870333735274841</v>
      </c>
      <c r="Y396">
        <v>0</v>
      </c>
      <c r="Z396">
        <v>0</v>
      </c>
      <c r="AA396">
        <v>0</v>
      </c>
      <c r="AB396">
        <v>13.30855716391323</v>
      </c>
      <c r="AC396">
        <v>0</v>
      </c>
      <c r="AD396">
        <v>0</v>
      </c>
      <c r="AE396">
        <v>14.495590537440714</v>
      </c>
    </row>
    <row r="397" spans="1:31" x14ac:dyDescent="0.25">
      <c r="A397">
        <v>2258032</v>
      </c>
      <c r="B397">
        <v>1</v>
      </c>
      <c r="C397" t="s">
        <v>80</v>
      </c>
      <c r="D397" t="s">
        <v>96</v>
      </c>
      <c r="E397" t="s">
        <v>151</v>
      </c>
      <c r="F397" t="s">
        <v>1358</v>
      </c>
      <c r="G397" t="s">
        <v>180</v>
      </c>
      <c r="H397" t="s">
        <v>135</v>
      </c>
      <c r="I397" t="s">
        <v>136</v>
      </c>
      <c r="J397" t="s">
        <v>137</v>
      </c>
      <c r="K397" t="s">
        <v>138</v>
      </c>
      <c r="L397" t="s">
        <v>1359</v>
      </c>
      <c r="M397" t="s">
        <v>1360</v>
      </c>
      <c r="N397">
        <v>1.8716666660000001</v>
      </c>
      <c r="O397">
        <v>0</v>
      </c>
      <c r="P397">
        <v>146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114.18725174041937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114.18725174041937</v>
      </c>
    </row>
    <row r="398" spans="1:31" x14ac:dyDescent="0.25">
      <c r="A398">
        <v>2258035</v>
      </c>
      <c r="B398">
        <v>1</v>
      </c>
      <c r="C398" t="s">
        <v>80</v>
      </c>
      <c r="D398" t="s">
        <v>104</v>
      </c>
      <c r="E398" t="s">
        <v>163</v>
      </c>
      <c r="F398" t="s">
        <v>1361</v>
      </c>
      <c r="G398" t="s">
        <v>147</v>
      </c>
      <c r="H398" t="s">
        <v>148</v>
      </c>
      <c r="I398" t="s">
        <v>136</v>
      </c>
      <c r="J398" t="s">
        <v>137</v>
      </c>
      <c r="K398" t="s">
        <v>138</v>
      </c>
      <c r="L398" t="s">
        <v>1362</v>
      </c>
      <c r="M398" t="s">
        <v>1363</v>
      </c>
      <c r="N398">
        <v>2.2061111109999998</v>
      </c>
      <c r="O398">
        <v>0</v>
      </c>
      <c r="P398">
        <v>9</v>
      </c>
      <c r="Q398">
        <v>2</v>
      </c>
      <c r="R398">
        <v>16</v>
      </c>
      <c r="S398">
        <v>4</v>
      </c>
      <c r="T398">
        <v>8</v>
      </c>
      <c r="U398">
        <v>0</v>
      </c>
      <c r="V398">
        <v>0</v>
      </c>
      <c r="W398">
        <v>0</v>
      </c>
      <c r="X398">
        <v>13.162542744237948</v>
      </c>
      <c r="Y398">
        <v>1.2102838992859999</v>
      </c>
      <c r="Z398">
        <v>12.350531370356798</v>
      </c>
      <c r="AA398">
        <v>18.90635857751969</v>
      </c>
      <c r="AB398">
        <v>19.47251745980272</v>
      </c>
      <c r="AC398">
        <v>0</v>
      </c>
      <c r="AD398">
        <v>0</v>
      </c>
      <c r="AE398">
        <v>65.102234051203155</v>
      </c>
    </row>
    <row r="399" spans="1:31" x14ac:dyDescent="0.25">
      <c r="A399">
        <v>2258039</v>
      </c>
      <c r="B399">
        <v>1</v>
      </c>
      <c r="C399" t="s">
        <v>80</v>
      </c>
      <c r="D399" t="s">
        <v>100</v>
      </c>
      <c r="E399" t="s">
        <v>145</v>
      </c>
      <c r="F399" t="s">
        <v>1364</v>
      </c>
      <c r="G399" t="s">
        <v>147</v>
      </c>
      <c r="H399" t="s">
        <v>148</v>
      </c>
      <c r="I399" t="s">
        <v>136</v>
      </c>
      <c r="J399" t="s">
        <v>137</v>
      </c>
      <c r="K399" t="s">
        <v>138</v>
      </c>
      <c r="L399" t="s">
        <v>1365</v>
      </c>
      <c r="M399" t="s">
        <v>1366</v>
      </c>
      <c r="N399">
        <v>0.57722222199999995</v>
      </c>
      <c r="O399">
        <v>0</v>
      </c>
      <c r="P399">
        <v>541</v>
      </c>
      <c r="Q399">
        <v>0</v>
      </c>
      <c r="R399">
        <v>104</v>
      </c>
      <c r="S399">
        <v>1</v>
      </c>
      <c r="T399">
        <v>93</v>
      </c>
      <c r="U399">
        <v>0</v>
      </c>
      <c r="V399">
        <v>0</v>
      </c>
      <c r="W399">
        <v>0</v>
      </c>
      <c r="X399">
        <v>104.75705809663616</v>
      </c>
      <c r="Y399">
        <v>0</v>
      </c>
      <c r="Z399">
        <v>14.264808551402094</v>
      </c>
      <c r="AA399">
        <v>0.88708368257249992</v>
      </c>
      <c r="AB399">
        <v>33.460154581677429</v>
      </c>
      <c r="AC399">
        <v>0</v>
      </c>
      <c r="AD399">
        <v>0</v>
      </c>
      <c r="AE399">
        <v>153.36910491228818</v>
      </c>
    </row>
    <row r="400" spans="1:31" x14ac:dyDescent="0.25">
      <c r="A400">
        <v>2258041</v>
      </c>
      <c r="B400">
        <v>1</v>
      </c>
      <c r="C400" t="s">
        <v>80</v>
      </c>
      <c r="D400" t="s">
        <v>101</v>
      </c>
      <c r="E400" t="s">
        <v>132</v>
      </c>
      <c r="F400" t="s">
        <v>1367</v>
      </c>
      <c r="G400" t="s">
        <v>289</v>
      </c>
      <c r="H400" t="s">
        <v>135</v>
      </c>
      <c r="I400" t="s">
        <v>136</v>
      </c>
      <c r="J400" t="s">
        <v>137</v>
      </c>
      <c r="K400" t="s">
        <v>138</v>
      </c>
      <c r="L400" t="s">
        <v>1368</v>
      </c>
      <c r="M400" t="s">
        <v>1369</v>
      </c>
      <c r="N400">
        <v>2.6777777770000002</v>
      </c>
      <c r="O400">
        <v>0</v>
      </c>
      <c r="P400">
        <v>7</v>
      </c>
      <c r="Q400">
        <v>0</v>
      </c>
      <c r="R400">
        <v>0</v>
      </c>
      <c r="S400">
        <v>0</v>
      </c>
      <c r="T400">
        <v>14</v>
      </c>
      <c r="U400">
        <v>0</v>
      </c>
      <c r="V400">
        <v>0</v>
      </c>
      <c r="W400">
        <v>0</v>
      </c>
      <c r="X400">
        <v>1.1064929469013867</v>
      </c>
      <c r="Y400">
        <v>0</v>
      </c>
      <c r="Z400">
        <v>0</v>
      </c>
      <c r="AA400">
        <v>0</v>
      </c>
      <c r="AB400">
        <v>18.734639209303779</v>
      </c>
      <c r="AC400">
        <v>0</v>
      </c>
      <c r="AD400">
        <v>0</v>
      </c>
      <c r="AE400">
        <v>19.841132156205166</v>
      </c>
    </row>
    <row r="401" spans="1:31" x14ac:dyDescent="0.25">
      <c r="A401">
        <v>2258042</v>
      </c>
      <c r="B401">
        <v>1</v>
      </c>
      <c r="C401" t="s">
        <v>80</v>
      </c>
      <c r="D401" t="s">
        <v>111</v>
      </c>
      <c r="E401" t="s">
        <v>151</v>
      </c>
      <c r="F401" t="s">
        <v>1370</v>
      </c>
      <c r="G401" t="s">
        <v>201</v>
      </c>
      <c r="H401" t="s">
        <v>135</v>
      </c>
      <c r="I401" t="s">
        <v>136</v>
      </c>
      <c r="J401" t="s">
        <v>3</v>
      </c>
      <c r="K401" t="s">
        <v>138</v>
      </c>
      <c r="L401" t="s">
        <v>1371</v>
      </c>
      <c r="M401" t="s">
        <v>1372</v>
      </c>
      <c r="N401">
        <v>1.1088888880000001</v>
      </c>
      <c r="O401">
        <v>0</v>
      </c>
      <c r="P401">
        <v>0</v>
      </c>
      <c r="Q401">
        <v>0</v>
      </c>
      <c r="R401">
        <v>1</v>
      </c>
      <c r="S401">
        <v>0</v>
      </c>
      <c r="T401">
        <v>7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0.68939789678163232</v>
      </c>
      <c r="AA401">
        <v>0</v>
      </c>
      <c r="AB401">
        <v>19.399631975505972</v>
      </c>
      <c r="AC401">
        <v>0</v>
      </c>
      <c r="AD401">
        <v>0</v>
      </c>
      <c r="AE401">
        <v>20.089029872287604</v>
      </c>
    </row>
    <row r="402" spans="1:31" x14ac:dyDescent="0.25">
      <c r="A402">
        <v>2258043</v>
      </c>
      <c r="B402">
        <v>1</v>
      </c>
      <c r="C402" t="s">
        <v>80</v>
      </c>
      <c r="D402" t="s">
        <v>100</v>
      </c>
      <c r="E402" t="s">
        <v>256</v>
      </c>
      <c r="F402" t="s">
        <v>1373</v>
      </c>
      <c r="G402" t="s">
        <v>318</v>
      </c>
      <c r="H402" t="s">
        <v>148</v>
      </c>
      <c r="I402" t="s">
        <v>136</v>
      </c>
      <c r="J402" t="s">
        <v>137</v>
      </c>
      <c r="K402" t="s">
        <v>138</v>
      </c>
      <c r="L402" t="s">
        <v>1374</v>
      </c>
      <c r="M402" t="s">
        <v>1375</v>
      </c>
      <c r="N402">
        <v>2.1147222220000002</v>
      </c>
      <c r="O402">
        <v>0</v>
      </c>
      <c r="P402">
        <v>79</v>
      </c>
      <c r="Q402">
        <v>0</v>
      </c>
      <c r="R402">
        <v>0</v>
      </c>
      <c r="S402">
        <v>0</v>
      </c>
      <c r="T402">
        <v>11</v>
      </c>
      <c r="U402">
        <v>0</v>
      </c>
      <c r="V402">
        <v>0</v>
      </c>
      <c r="W402">
        <v>0</v>
      </c>
      <c r="X402">
        <v>49.990818409567098</v>
      </c>
      <c r="Y402">
        <v>0</v>
      </c>
      <c r="Z402">
        <v>0</v>
      </c>
      <c r="AA402">
        <v>0</v>
      </c>
      <c r="AB402">
        <v>12.031657548980116</v>
      </c>
      <c r="AC402">
        <v>0</v>
      </c>
      <c r="AD402">
        <v>0</v>
      </c>
      <c r="AE402">
        <v>62.022475958547211</v>
      </c>
    </row>
    <row r="403" spans="1:31" x14ac:dyDescent="0.25">
      <c r="A403">
        <v>2258044</v>
      </c>
      <c r="B403">
        <v>1</v>
      </c>
      <c r="C403" t="s">
        <v>80</v>
      </c>
      <c r="D403" t="s">
        <v>96</v>
      </c>
      <c r="E403" t="s">
        <v>132</v>
      </c>
      <c r="F403" t="s">
        <v>1376</v>
      </c>
      <c r="G403" t="s">
        <v>134</v>
      </c>
      <c r="H403" t="s">
        <v>135</v>
      </c>
      <c r="I403" t="s">
        <v>136</v>
      </c>
      <c r="J403" t="s">
        <v>137</v>
      </c>
      <c r="K403" t="s">
        <v>138</v>
      </c>
      <c r="L403" t="s">
        <v>1377</v>
      </c>
      <c r="M403" t="s">
        <v>1378</v>
      </c>
      <c r="N403">
        <v>3.554166666</v>
      </c>
      <c r="O403">
        <v>0</v>
      </c>
      <c r="P403">
        <v>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0.96185110422469433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0.96185110422469433</v>
      </c>
    </row>
    <row r="404" spans="1:31" x14ac:dyDescent="0.25">
      <c r="A404">
        <v>2266422</v>
      </c>
      <c r="B404">
        <v>1</v>
      </c>
      <c r="C404" t="s">
        <v>80</v>
      </c>
      <c r="D404" t="s">
        <v>92</v>
      </c>
      <c r="E404" t="s">
        <v>132</v>
      </c>
      <c r="F404" t="s">
        <v>1379</v>
      </c>
      <c r="G404" t="s">
        <v>134</v>
      </c>
      <c r="H404" t="s">
        <v>135</v>
      </c>
      <c r="I404" t="s">
        <v>136</v>
      </c>
      <c r="J404" t="s">
        <v>137</v>
      </c>
      <c r="K404" t="s">
        <v>138</v>
      </c>
      <c r="L404" t="s">
        <v>1380</v>
      </c>
      <c r="M404" t="s">
        <v>1381</v>
      </c>
      <c r="N404">
        <v>1.1263888879999999</v>
      </c>
      <c r="O404">
        <v>0</v>
      </c>
      <c r="P404">
        <v>9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3.6063886903812232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3.6063886903812232</v>
      </c>
    </row>
    <row r="405" spans="1:31" x14ac:dyDescent="0.25">
      <c r="A405">
        <v>2266423</v>
      </c>
      <c r="B405">
        <v>1</v>
      </c>
      <c r="C405" t="s">
        <v>80</v>
      </c>
      <c r="D405" t="s">
        <v>96</v>
      </c>
      <c r="E405" t="s">
        <v>132</v>
      </c>
      <c r="F405" t="s">
        <v>1382</v>
      </c>
      <c r="G405" t="s">
        <v>134</v>
      </c>
      <c r="H405" t="s">
        <v>135</v>
      </c>
      <c r="I405" t="s">
        <v>136</v>
      </c>
      <c r="J405" t="s">
        <v>137</v>
      </c>
      <c r="K405" t="s">
        <v>138</v>
      </c>
      <c r="L405" t="s">
        <v>1383</v>
      </c>
      <c r="M405" t="s">
        <v>1384</v>
      </c>
      <c r="N405">
        <v>0.90472222199999996</v>
      </c>
      <c r="O405">
        <v>0</v>
      </c>
      <c r="P405">
        <v>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2.4908800323315557E-2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2.4908800323315557E-2</v>
      </c>
    </row>
    <row r="406" spans="1:31" x14ac:dyDescent="0.25">
      <c r="A406">
        <v>2266424</v>
      </c>
      <c r="B406">
        <v>1</v>
      </c>
      <c r="C406" t="s">
        <v>80</v>
      </c>
      <c r="D406" t="s">
        <v>94</v>
      </c>
      <c r="E406" t="s">
        <v>151</v>
      </c>
      <c r="F406" t="s">
        <v>1385</v>
      </c>
      <c r="G406" t="s">
        <v>197</v>
      </c>
      <c r="H406" t="s">
        <v>135</v>
      </c>
      <c r="I406" t="s">
        <v>136</v>
      </c>
      <c r="J406" t="s">
        <v>137</v>
      </c>
      <c r="K406" t="s">
        <v>138</v>
      </c>
      <c r="L406" t="s">
        <v>1386</v>
      </c>
      <c r="M406" t="s">
        <v>1387</v>
      </c>
      <c r="N406">
        <v>0.93583333300000004</v>
      </c>
      <c r="O406">
        <v>0</v>
      </c>
      <c r="P406">
        <v>24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3.2115103889382279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3.2115103889382279</v>
      </c>
    </row>
    <row r="407" spans="1:31" x14ac:dyDescent="0.25">
      <c r="A407">
        <v>2266425</v>
      </c>
      <c r="B407">
        <v>1</v>
      </c>
      <c r="C407" t="s">
        <v>80</v>
      </c>
      <c r="D407" t="s">
        <v>96</v>
      </c>
      <c r="E407" t="s">
        <v>132</v>
      </c>
      <c r="F407" t="s">
        <v>1388</v>
      </c>
      <c r="G407" t="s">
        <v>134</v>
      </c>
      <c r="H407" t="s">
        <v>135</v>
      </c>
      <c r="I407" t="s">
        <v>136</v>
      </c>
      <c r="J407" t="s">
        <v>137</v>
      </c>
      <c r="K407" t="s">
        <v>138</v>
      </c>
      <c r="L407" t="s">
        <v>1389</v>
      </c>
      <c r="M407" t="s">
        <v>1390</v>
      </c>
      <c r="N407">
        <v>1.623611111</v>
      </c>
      <c r="O407">
        <v>0</v>
      </c>
      <c r="P407">
        <v>2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3.299889916647377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3.299889916647377</v>
      </c>
    </row>
    <row r="408" spans="1:31" x14ac:dyDescent="0.25">
      <c r="A408">
        <v>2266426</v>
      </c>
      <c r="B408">
        <v>1</v>
      </c>
      <c r="C408" t="s">
        <v>80</v>
      </c>
      <c r="D408" t="s">
        <v>93</v>
      </c>
      <c r="E408" t="s">
        <v>151</v>
      </c>
      <c r="F408" t="s">
        <v>1391</v>
      </c>
      <c r="G408" t="s">
        <v>555</v>
      </c>
      <c r="H408" t="s">
        <v>135</v>
      </c>
      <c r="I408" t="s">
        <v>136</v>
      </c>
      <c r="J408" t="s">
        <v>137</v>
      </c>
      <c r="K408" t="s">
        <v>138</v>
      </c>
      <c r="L408" t="s">
        <v>1392</v>
      </c>
      <c r="M408" t="s">
        <v>1393</v>
      </c>
      <c r="N408">
        <v>1.939166666</v>
      </c>
      <c r="O408">
        <v>0</v>
      </c>
      <c r="P408">
        <v>16</v>
      </c>
      <c r="Q408">
        <v>0</v>
      </c>
      <c r="R408">
        <v>1</v>
      </c>
      <c r="S408">
        <v>0</v>
      </c>
      <c r="T408">
        <v>7</v>
      </c>
      <c r="U408">
        <v>0</v>
      </c>
      <c r="V408">
        <v>0</v>
      </c>
      <c r="W408">
        <v>0</v>
      </c>
      <c r="X408">
        <v>6.7695399481385596</v>
      </c>
      <c r="Y408">
        <v>0</v>
      </c>
      <c r="Z408">
        <v>4.3025746661666666E-4</v>
      </c>
      <c r="AA408">
        <v>0</v>
      </c>
      <c r="AB408">
        <v>11.7713216872225</v>
      </c>
      <c r="AC408">
        <v>0</v>
      </c>
      <c r="AD408">
        <v>0</v>
      </c>
      <c r="AE408">
        <v>18.541291892827676</v>
      </c>
    </row>
    <row r="409" spans="1:31" x14ac:dyDescent="0.25">
      <c r="A409">
        <v>2266427</v>
      </c>
      <c r="B409">
        <v>1</v>
      </c>
      <c r="C409" t="s">
        <v>80</v>
      </c>
      <c r="D409" t="s">
        <v>97</v>
      </c>
      <c r="E409" t="s">
        <v>151</v>
      </c>
      <c r="F409" t="s">
        <v>1394</v>
      </c>
      <c r="G409" t="s">
        <v>153</v>
      </c>
      <c r="H409" t="s">
        <v>135</v>
      </c>
      <c r="I409" t="s">
        <v>136</v>
      </c>
      <c r="J409" t="s">
        <v>137</v>
      </c>
      <c r="K409" t="s">
        <v>138</v>
      </c>
      <c r="L409" t="s">
        <v>1395</v>
      </c>
      <c r="M409" t="s">
        <v>1396</v>
      </c>
      <c r="N409">
        <v>4.0888888879999996</v>
      </c>
      <c r="O409">
        <v>0</v>
      </c>
      <c r="P409">
        <v>30</v>
      </c>
      <c r="Q409">
        <v>0</v>
      </c>
      <c r="R409">
        <v>0</v>
      </c>
      <c r="S409">
        <v>0</v>
      </c>
      <c r="T409">
        <v>2</v>
      </c>
      <c r="U409">
        <v>0</v>
      </c>
      <c r="V409">
        <v>0</v>
      </c>
      <c r="W409">
        <v>0</v>
      </c>
      <c r="X409">
        <v>37.914659322679618</v>
      </c>
      <c r="Y409">
        <v>0</v>
      </c>
      <c r="Z409">
        <v>0</v>
      </c>
      <c r="AA409">
        <v>0</v>
      </c>
      <c r="AB409">
        <v>1.2835149539572355</v>
      </c>
      <c r="AC409">
        <v>0</v>
      </c>
      <c r="AD409">
        <v>0</v>
      </c>
      <c r="AE409">
        <v>39.198174276636855</v>
      </c>
    </row>
    <row r="410" spans="1:31" x14ac:dyDescent="0.25">
      <c r="A410">
        <v>2266429</v>
      </c>
      <c r="B410">
        <v>1</v>
      </c>
      <c r="C410" t="s">
        <v>80</v>
      </c>
      <c r="D410" t="s">
        <v>82</v>
      </c>
      <c r="E410" t="s">
        <v>214</v>
      </c>
      <c r="F410" t="s">
        <v>1397</v>
      </c>
      <c r="G410" t="s">
        <v>153</v>
      </c>
      <c r="H410" t="s">
        <v>135</v>
      </c>
      <c r="I410" t="s">
        <v>136</v>
      </c>
      <c r="J410" t="s">
        <v>137</v>
      </c>
      <c r="K410" t="s">
        <v>138</v>
      </c>
      <c r="L410" t="s">
        <v>1398</v>
      </c>
      <c r="M410" t="s">
        <v>1399</v>
      </c>
      <c r="N410">
        <v>2.9822222219999999</v>
      </c>
      <c r="O410">
        <v>0</v>
      </c>
      <c r="P410">
        <v>43</v>
      </c>
      <c r="Q410">
        <v>0</v>
      </c>
      <c r="R410">
        <v>0</v>
      </c>
      <c r="S410">
        <v>0</v>
      </c>
      <c r="T410">
        <v>10</v>
      </c>
      <c r="U410">
        <v>0</v>
      </c>
      <c r="V410">
        <v>0</v>
      </c>
      <c r="W410">
        <v>0</v>
      </c>
      <c r="X410">
        <v>38.562043188343495</v>
      </c>
      <c r="Y410">
        <v>0</v>
      </c>
      <c r="Z410">
        <v>0</v>
      </c>
      <c r="AA410">
        <v>0</v>
      </c>
      <c r="AB410">
        <v>12.459334757426223</v>
      </c>
      <c r="AC410">
        <v>0</v>
      </c>
      <c r="AD410">
        <v>0</v>
      </c>
      <c r="AE410">
        <v>51.021377945769714</v>
      </c>
    </row>
    <row r="411" spans="1:31" x14ac:dyDescent="0.25">
      <c r="A411">
        <v>2266430</v>
      </c>
      <c r="B411">
        <v>1</v>
      </c>
      <c r="C411" t="s">
        <v>81</v>
      </c>
      <c r="D411" t="s">
        <v>127</v>
      </c>
      <c r="E411" t="s">
        <v>151</v>
      </c>
      <c r="F411" t="s">
        <v>1400</v>
      </c>
      <c r="G411" t="s">
        <v>153</v>
      </c>
      <c r="H411" t="s">
        <v>135</v>
      </c>
      <c r="I411" t="s">
        <v>136</v>
      </c>
      <c r="J411" t="s">
        <v>137</v>
      </c>
      <c r="K411" t="s">
        <v>138</v>
      </c>
      <c r="L411" t="s">
        <v>1401</v>
      </c>
      <c r="M411" t="s">
        <v>1402</v>
      </c>
      <c r="N411">
        <v>5.0897222219999998</v>
      </c>
      <c r="O411">
        <v>0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2.7206869010969306</v>
      </c>
      <c r="AA411">
        <v>0</v>
      </c>
      <c r="AB411">
        <v>0</v>
      </c>
      <c r="AC411">
        <v>0</v>
      </c>
      <c r="AD411">
        <v>0</v>
      </c>
      <c r="AE411">
        <v>2.7206869010969306</v>
      </c>
    </row>
    <row r="412" spans="1:31" x14ac:dyDescent="0.25">
      <c r="A412">
        <v>2266432</v>
      </c>
      <c r="B412">
        <v>1</v>
      </c>
      <c r="C412" t="s">
        <v>81</v>
      </c>
      <c r="D412" t="s">
        <v>118</v>
      </c>
      <c r="E412" t="s">
        <v>207</v>
      </c>
      <c r="F412" t="s">
        <v>1403</v>
      </c>
      <c r="G412" t="s">
        <v>153</v>
      </c>
      <c r="H412" t="s">
        <v>135</v>
      </c>
      <c r="I412" t="s">
        <v>136</v>
      </c>
      <c r="J412" t="s">
        <v>137</v>
      </c>
      <c r="K412" t="s">
        <v>138</v>
      </c>
      <c r="L412" t="s">
        <v>1404</v>
      </c>
      <c r="M412" t="s">
        <v>1405</v>
      </c>
      <c r="N412">
        <v>0.67805555500000003</v>
      </c>
      <c r="O412">
        <v>0</v>
      </c>
      <c r="P412">
        <v>60</v>
      </c>
      <c r="Q412">
        <v>0</v>
      </c>
      <c r="R412">
        <v>4</v>
      </c>
      <c r="S412">
        <v>0</v>
      </c>
      <c r="T412">
        <v>8</v>
      </c>
      <c r="U412">
        <v>0</v>
      </c>
      <c r="V412">
        <v>0</v>
      </c>
      <c r="W412">
        <v>0</v>
      </c>
      <c r="X412">
        <v>5.6648979324439361</v>
      </c>
      <c r="Y412">
        <v>0</v>
      </c>
      <c r="Z412">
        <v>0.34579005529580559</v>
      </c>
      <c r="AA412">
        <v>0</v>
      </c>
      <c r="AB412">
        <v>2.3507532970113099</v>
      </c>
      <c r="AC412">
        <v>0</v>
      </c>
      <c r="AD412">
        <v>0</v>
      </c>
      <c r="AE412">
        <v>8.3614412847510522</v>
      </c>
    </row>
    <row r="413" spans="1:31" x14ac:dyDescent="0.25">
      <c r="A413">
        <v>2266435</v>
      </c>
      <c r="B413">
        <v>1</v>
      </c>
      <c r="C413" t="s">
        <v>80</v>
      </c>
      <c r="D413" t="s">
        <v>96</v>
      </c>
      <c r="E413" t="s">
        <v>132</v>
      </c>
      <c r="F413" t="s">
        <v>1406</v>
      </c>
      <c r="G413" t="s">
        <v>134</v>
      </c>
      <c r="H413" t="s">
        <v>135</v>
      </c>
      <c r="I413" t="s">
        <v>136</v>
      </c>
      <c r="J413" t="s">
        <v>137</v>
      </c>
      <c r="K413" t="s">
        <v>138</v>
      </c>
      <c r="L413" t="s">
        <v>1407</v>
      </c>
      <c r="M413" t="s">
        <v>1408</v>
      </c>
      <c r="N413">
        <v>4.7519444440000003</v>
      </c>
      <c r="O413">
        <v>0</v>
      </c>
      <c r="P413">
        <v>2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3.5993619874394023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3.5993619874394023</v>
      </c>
    </row>
    <row r="414" spans="1:31" x14ac:dyDescent="0.25">
      <c r="A414">
        <v>2266437</v>
      </c>
      <c r="B414">
        <v>1</v>
      </c>
      <c r="C414" t="s">
        <v>80</v>
      </c>
      <c r="D414" t="s">
        <v>94</v>
      </c>
      <c r="E414" t="s">
        <v>132</v>
      </c>
      <c r="F414" t="s">
        <v>1409</v>
      </c>
      <c r="G414" t="s">
        <v>197</v>
      </c>
      <c r="H414" t="s">
        <v>135</v>
      </c>
      <c r="I414" t="s">
        <v>136</v>
      </c>
      <c r="J414" t="s">
        <v>137</v>
      </c>
      <c r="K414" t="s">
        <v>138</v>
      </c>
      <c r="L414" t="s">
        <v>1410</v>
      </c>
      <c r="M414" t="s">
        <v>1411</v>
      </c>
      <c r="N414">
        <v>0.94222222200000005</v>
      </c>
      <c r="O414">
        <v>0</v>
      </c>
      <c r="P414">
        <v>2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0.22215621495700888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0.22215621495700888</v>
      </c>
    </row>
    <row r="415" spans="1:31" x14ac:dyDescent="0.25">
      <c r="A415">
        <v>2266440</v>
      </c>
      <c r="B415">
        <v>1</v>
      </c>
      <c r="C415" t="s">
        <v>81</v>
      </c>
      <c r="D415" t="s">
        <v>123</v>
      </c>
      <c r="E415" t="s">
        <v>132</v>
      </c>
      <c r="F415" t="s">
        <v>1412</v>
      </c>
      <c r="G415" t="s">
        <v>201</v>
      </c>
      <c r="H415" t="s">
        <v>135</v>
      </c>
      <c r="I415" t="s">
        <v>136</v>
      </c>
      <c r="J415" t="s">
        <v>137</v>
      </c>
      <c r="K415" t="s">
        <v>138</v>
      </c>
      <c r="L415" t="s">
        <v>1413</v>
      </c>
      <c r="M415" t="s">
        <v>1414</v>
      </c>
      <c r="N415">
        <v>1.5888888880000001</v>
      </c>
      <c r="O415">
        <v>0</v>
      </c>
      <c r="P415">
        <v>4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1.0156803230540055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1.0156803230540055</v>
      </c>
    </row>
    <row r="416" spans="1:31" x14ac:dyDescent="0.25">
      <c r="A416">
        <v>2266444</v>
      </c>
      <c r="B416">
        <v>1</v>
      </c>
      <c r="C416" t="s">
        <v>80</v>
      </c>
      <c r="D416" t="s">
        <v>102</v>
      </c>
      <c r="E416" t="s">
        <v>151</v>
      </c>
      <c r="F416" t="s">
        <v>1415</v>
      </c>
      <c r="G416" t="s">
        <v>282</v>
      </c>
      <c r="H416" t="s">
        <v>135</v>
      </c>
      <c r="I416" t="s">
        <v>136</v>
      </c>
      <c r="J416" t="s">
        <v>137</v>
      </c>
      <c r="K416" t="s">
        <v>138</v>
      </c>
      <c r="L416" t="s">
        <v>1416</v>
      </c>
      <c r="M416" t="s">
        <v>1417</v>
      </c>
      <c r="N416">
        <v>0.92944444400000004</v>
      </c>
      <c r="O416">
        <v>0</v>
      </c>
      <c r="P416">
        <v>20</v>
      </c>
      <c r="Q416">
        <v>0</v>
      </c>
      <c r="R416">
        <v>3</v>
      </c>
      <c r="S416">
        <v>0</v>
      </c>
      <c r="T416">
        <v>8</v>
      </c>
      <c r="U416">
        <v>0</v>
      </c>
      <c r="V416">
        <v>0</v>
      </c>
      <c r="W416">
        <v>0</v>
      </c>
      <c r="X416">
        <v>2.818204380443913</v>
      </c>
      <c r="Y416">
        <v>0</v>
      </c>
      <c r="Z416">
        <v>0.26043178287245</v>
      </c>
      <c r="AA416">
        <v>0</v>
      </c>
      <c r="AB416">
        <v>3.450623314849611</v>
      </c>
      <c r="AC416">
        <v>0</v>
      </c>
      <c r="AD416">
        <v>0</v>
      </c>
      <c r="AE416">
        <v>6.5292594781659741</v>
      </c>
    </row>
    <row r="417" spans="1:31" x14ac:dyDescent="0.25">
      <c r="A417">
        <v>2266447</v>
      </c>
      <c r="B417">
        <v>1</v>
      </c>
      <c r="C417" t="s">
        <v>80</v>
      </c>
      <c r="D417" t="s">
        <v>96</v>
      </c>
      <c r="E417" t="s">
        <v>132</v>
      </c>
      <c r="F417" t="s">
        <v>1418</v>
      </c>
      <c r="G417" t="s">
        <v>134</v>
      </c>
      <c r="H417" t="s">
        <v>135</v>
      </c>
      <c r="I417" t="s">
        <v>136</v>
      </c>
      <c r="J417" t="s">
        <v>137</v>
      </c>
      <c r="K417" t="s">
        <v>138</v>
      </c>
      <c r="L417" t="s">
        <v>1419</v>
      </c>
      <c r="M417" t="s">
        <v>1420</v>
      </c>
      <c r="N417">
        <v>4.4313888879999999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0.50723052178700501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0.50723052178700501</v>
      </c>
    </row>
    <row r="418" spans="1:31" x14ac:dyDescent="0.25">
      <c r="A418">
        <v>2266448</v>
      </c>
      <c r="B418">
        <v>1</v>
      </c>
      <c r="C418" t="s">
        <v>81</v>
      </c>
      <c r="D418" t="s">
        <v>122</v>
      </c>
      <c r="E418" t="s">
        <v>151</v>
      </c>
      <c r="F418" t="s">
        <v>1421</v>
      </c>
      <c r="G418" t="s">
        <v>160</v>
      </c>
      <c r="H418" t="s">
        <v>135</v>
      </c>
      <c r="I418" t="s">
        <v>136</v>
      </c>
      <c r="J418" t="s">
        <v>137</v>
      </c>
      <c r="K418" t="s">
        <v>138</v>
      </c>
      <c r="L418" t="s">
        <v>1422</v>
      </c>
      <c r="M418" t="s">
        <v>1423</v>
      </c>
      <c r="N418">
        <v>1.798611111</v>
      </c>
      <c r="O418">
        <v>0</v>
      </c>
      <c r="P418">
        <v>3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0.20396652363205331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0.20396652363205331</v>
      </c>
    </row>
    <row r="419" spans="1:31" x14ac:dyDescent="0.25">
      <c r="A419">
        <v>2266457</v>
      </c>
      <c r="B419">
        <v>1</v>
      </c>
      <c r="C419" t="s">
        <v>81</v>
      </c>
      <c r="D419" t="s">
        <v>127</v>
      </c>
      <c r="E419" t="s">
        <v>256</v>
      </c>
      <c r="F419" t="s">
        <v>1424</v>
      </c>
      <c r="G419" t="s">
        <v>171</v>
      </c>
      <c r="H419" t="s">
        <v>148</v>
      </c>
      <c r="I419" t="s">
        <v>136</v>
      </c>
      <c r="J419" t="s">
        <v>137</v>
      </c>
      <c r="K419" t="s">
        <v>172</v>
      </c>
      <c r="L419" t="s">
        <v>1425</v>
      </c>
      <c r="M419" t="s">
        <v>1426</v>
      </c>
      <c r="N419">
        <v>7.7405555550000003</v>
      </c>
      <c r="O419">
        <v>0</v>
      </c>
      <c r="P419">
        <v>597</v>
      </c>
      <c r="Q419">
        <v>0</v>
      </c>
      <c r="R419">
        <v>1</v>
      </c>
      <c r="S419">
        <v>0</v>
      </c>
      <c r="T419">
        <v>38</v>
      </c>
      <c r="U419">
        <v>0</v>
      </c>
      <c r="V419">
        <v>0</v>
      </c>
      <c r="W419">
        <v>0</v>
      </c>
      <c r="X419">
        <v>1479.3992451900406</v>
      </c>
      <c r="Y419">
        <v>0</v>
      </c>
      <c r="Z419">
        <v>0.64708244356345768</v>
      </c>
      <c r="AA419">
        <v>0</v>
      </c>
      <c r="AB419">
        <v>400.43057823793998</v>
      </c>
      <c r="AC419">
        <v>0</v>
      </c>
      <c r="AD419">
        <v>0</v>
      </c>
      <c r="AE419">
        <v>1880.476905871544</v>
      </c>
    </row>
    <row r="420" spans="1:31" x14ac:dyDescent="0.25">
      <c r="A420">
        <v>2266458</v>
      </c>
      <c r="B420">
        <v>1</v>
      </c>
      <c r="C420" t="s">
        <v>80</v>
      </c>
      <c r="D420" t="s">
        <v>99</v>
      </c>
      <c r="E420" t="s">
        <v>132</v>
      </c>
      <c r="F420" t="s">
        <v>1427</v>
      </c>
      <c r="G420" t="s">
        <v>142</v>
      </c>
      <c r="H420" t="s">
        <v>135</v>
      </c>
      <c r="I420" t="s">
        <v>136</v>
      </c>
      <c r="J420" t="s">
        <v>137</v>
      </c>
      <c r="K420" t="s">
        <v>138</v>
      </c>
      <c r="L420" t="s">
        <v>1428</v>
      </c>
      <c r="M420" t="s">
        <v>1429</v>
      </c>
      <c r="N420">
        <v>3.5211111110000002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0.76304951050059566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0.76304951050059566</v>
      </c>
    </row>
    <row r="421" spans="1:31" x14ac:dyDescent="0.25">
      <c r="A421">
        <v>2266460</v>
      </c>
      <c r="B421">
        <v>1</v>
      </c>
      <c r="C421" t="s">
        <v>80</v>
      </c>
      <c r="D421" t="s">
        <v>100</v>
      </c>
      <c r="E421" t="s">
        <v>132</v>
      </c>
      <c r="F421" t="s">
        <v>1430</v>
      </c>
      <c r="G421" t="s">
        <v>142</v>
      </c>
      <c r="H421" t="s">
        <v>135</v>
      </c>
      <c r="I421" t="s">
        <v>136</v>
      </c>
      <c r="J421" t="s">
        <v>137</v>
      </c>
      <c r="K421" t="s">
        <v>138</v>
      </c>
      <c r="L421" t="s">
        <v>1431</v>
      </c>
      <c r="M421" t="s">
        <v>1432</v>
      </c>
      <c r="N421">
        <v>0.95972222200000001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1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0.47085773016890675</v>
      </c>
      <c r="AC421">
        <v>0</v>
      </c>
      <c r="AD421">
        <v>0</v>
      </c>
      <c r="AE421">
        <v>0.47085773016890675</v>
      </c>
    </row>
    <row r="422" spans="1:31" x14ac:dyDescent="0.25">
      <c r="A422">
        <v>2266461</v>
      </c>
      <c r="B422">
        <v>1</v>
      </c>
      <c r="C422" t="s">
        <v>80</v>
      </c>
      <c r="D422" t="s">
        <v>83</v>
      </c>
      <c r="E422" t="s">
        <v>132</v>
      </c>
      <c r="F422" t="s">
        <v>1433</v>
      </c>
      <c r="G422" t="s">
        <v>142</v>
      </c>
      <c r="H422" t="s">
        <v>135</v>
      </c>
      <c r="I422" t="s">
        <v>136</v>
      </c>
      <c r="J422" t="s">
        <v>137</v>
      </c>
      <c r="K422" t="s">
        <v>138</v>
      </c>
      <c r="L422" t="s">
        <v>1434</v>
      </c>
      <c r="M422" t="s">
        <v>1435</v>
      </c>
      <c r="N422">
        <v>1.5986111110000001</v>
      </c>
      <c r="O422">
        <v>0</v>
      </c>
      <c r="P422">
        <v>4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0.78957214902113748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0.78957214902113748</v>
      </c>
    </row>
    <row r="423" spans="1:31" x14ac:dyDescent="0.25">
      <c r="A423">
        <v>2266463</v>
      </c>
      <c r="B423">
        <v>1</v>
      </c>
      <c r="C423" t="s">
        <v>80</v>
      </c>
      <c r="D423" t="s">
        <v>106</v>
      </c>
      <c r="E423" t="s">
        <v>256</v>
      </c>
      <c r="F423" t="s">
        <v>1436</v>
      </c>
      <c r="G423" t="s">
        <v>465</v>
      </c>
      <c r="H423" t="s">
        <v>148</v>
      </c>
      <c r="I423" t="s">
        <v>136</v>
      </c>
      <c r="J423" t="s">
        <v>137</v>
      </c>
      <c r="K423" t="s">
        <v>138</v>
      </c>
      <c r="L423" t="s">
        <v>1437</v>
      </c>
      <c r="M423" t="s">
        <v>1438</v>
      </c>
      <c r="N423">
        <v>4.375555555</v>
      </c>
      <c r="O423">
        <v>0</v>
      </c>
      <c r="P423">
        <v>91</v>
      </c>
      <c r="Q423">
        <v>0</v>
      </c>
      <c r="R423">
        <v>2</v>
      </c>
      <c r="S423">
        <v>0</v>
      </c>
      <c r="T423">
        <v>10</v>
      </c>
      <c r="U423">
        <v>0</v>
      </c>
      <c r="V423">
        <v>0</v>
      </c>
      <c r="W423">
        <v>0</v>
      </c>
      <c r="X423">
        <v>33.860428214862182</v>
      </c>
      <c r="Y423">
        <v>0</v>
      </c>
      <c r="Z423">
        <v>3.6114417065356667E-2</v>
      </c>
      <c r="AA423">
        <v>0</v>
      </c>
      <c r="AB423">
        <v>19.797082673777634</v>
      </c>
      <c r="AC423">
        <v>0</v>
      </c>
      <c r="AD423">
        <v>0</v>
      </c>
      <c r="AE423">
        <v>53.693625305705169</v>
      </c>
    </row>
    <row r="424" spans="1:31" x14ac:dyDescent="0.25">
      <c r="A424">
        <v>2266473</v>
      </c>
      <c r="B424">
        <v>1</v>
      </c>
      <c r="C424" t="s">
        <v>81</v>
      </c>
      <c r="D424" t="s">
        <v>128</v>
      </c>
      <c r="E424" t="s">
        <v>214</v>
      </c>
      <c r="F424" t="s">
        <v>1439</v>
      </c>
      <c r="G424" t="s">
        <v>201</v>
      </c>
      <c r="H424" t="s">
        <v>135</v>
      </c>
      <c r="I424" t="s">
        <v>136</v>
      </c>
      <c r="J424" t="s">
        <v>137</v>
      </c>
      <c r="K424" t="s">
        <v>138</v>
      </c>
      <c r="L424" t="s">
        <v>1440</v>
      </c>
      <c r="M424" t="s">
        <v>1441</v>
      </c>
      <c r="N424">
        <v>2.6497222219999998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25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38.827512358681894</v>
      </c>
      <c r="AC424">
        <v>0</v>
      </c>
      <c r="AD424">
        <v>0</v>
      </c>
      <c r="AE424">
        <v>38.827512358681894</v>
      </c>
    </row>
    <row r="425" spans="1:31" x14ac:dyDescent="0.25">
      <c r="A425">
        <v>2266479</v>
      </c>
      <c r="B425">
        <v>1</v>
      </c>
      <c r="C425" t="s">
        <v>80</v>
      </c>
      <c r="D425" t="s">
        <v>108</v>
      </c>
      <c r="E425" t="s">
        <v>132</v>
      </c>
      <c r="F425" t="s">
        <v>1442</v>
      </c>
      <c r="G425" t="s">
        <v>142</v>
      </c>
      <c r="H425" t="s">
        <v>135</v>
      </c>
      <c r="I425" t="s">
        <v>136</v>
      </c>
      <c r="J425" t="s">
        <v>137</v>
      </c>
      <c r="K425" t="s">
        <v>138</v>
      </c>
      <c r="L425" t="s">
        <v>1443</v>
      </c>
      <c r="M425" t="s">
        <v>1444</v>
      </c>
      <c r="N425">
        <v>1.868055555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0.69462384050952253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0.69462384050952253</v>
      </c>
    </row>
    <row r="426" spans="1:31" x14ac:dyDescent="0.25">
      <c r="A426">
        <v>2266481</v>
      </c>
      <c r="B426">
        <v>1</v>
      </c>
      <c r="C426" t="s">
        <v>80</v>
      </c>
      <c r="D426" t="s">
        <v>84</v>
      </c>
      <c r="E426" t="s">
        <v>132</v>
      </c>
      <c r="F426" t="s">
        <v>1445</v>
      </c>
      <c r="G426" t="s">
        <v>142</v>
      </c>
      <c r="H426" t="s">
        <v>135</v>
      </c>
      <c r="I426" t="s">
        <v>136</v>
      </c>
      <c r="J426" t="s">
        <v>137</v>
      </c>
      <c r="K426" t="s">
        <v>138</v>
      </c>
      <c r="L426" t="s">
        <v>1446</v>
      </c>
      <c r="M426" t="s">
        <v>1447</v>
      </c>
      <c r="N426">
        <v>2.213055555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1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</row>
    <row r="427" spans="1:31" x14ac:dyDescent="0.25">
      <c r="A427">
        <v>2266484</v>
      </c>
      <c r="B427">
        <v>1</v>
      </c>
      <c r="C427" t="s">
        <v>80</v>
      </c>
      <c r="D427" t="s">
        <v>96</v>
      </c>
      <c r="E427" t="s">
        <v>132</v>
      </c>
      <c r="F427" t="s">
        <v>1448</v>
      </c>
      <c r="G427" t="s">
        <v>134</v>
      </c>
      <c r="H427" t="s">
        <v>135</v>
      </c>
      <c r="I427" t="s">
        <v>136</v>
      </c>
      <c r="J427" t="s">
        <v>137</v>
      </c>
      <c r="K427" t="s">
        <v>138</v>
      </c>
      <c r="L427" t="s">
        <v>1449</v>
      </c>
      <c r="M427" t="s">
        <v>1450</v>
      </c>
      <c r="N427">
        <v>2.7022222220000001</v>
      </c>
      <c r="O427">
        <v>0</v>
      </c>
      <c r="P427">
        <v>2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4.8787317596559703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4.8787317596559703</v>
      </c>
    </row>
    <row r="428" spans="1:31" x14ac:dyDescent="0.25">
      <c r="A428">
        <v>2266488</v>
      </c>
      <c r="B428">
        <v>1</v>
      </c>
      <c r="C428" t="s">
        <v>80</v>
      </c>
      <c r="D428" t="s">
        <v>84</v>
      </c>
      <c r="E428" t="s">
        <v>132</v>
      </c>
      <c r="F428" t="s">
        <v>1451</v>
      </c>
      <c r="G428" t="s">
        <v>201</v>
      </c>
      <c r="H428" t="s">
        <v>135</v>
      </c>
      <c r="I428" t="s">
        <v>136</v>
      </c>
      <c r="J428" t="s">
        <v>3</v>
      </c>
      <c r="K428" t="s">
        <v>138</v>
      </c>
      <c r="L428" t="s">
        <v>1452</v>
      </c>
      <c r="M428" t="s">
        <v>1453</v>
      </c>
      <c r="N428">
        <v>3.5858333330000001</v>
      </c>
      <c r="O428">
        <v>0</v>
      </c>
      <c r="P428">
        <v>4</v>
      </c>
      <c r="Q428">
        <v>0</v>
      </c>
      <c r="R428">
        <v>0</v>
      </c>
      <c r="S428">
        <v>0</v>
      </c>
      <c r="T428">
        <v>1</v>
      </c>
      <c r="U428">
        <v>0</v>
      </c>
      <c r="V428">
        <v>0</v>
      </c>
      <c r="W428">
        <v>0</v>
      </c>
      <c r="X428">
        <v>2.6959540149785965</v>
      </c>
      <c r="Y428">
        <v>0</v>
      </c>
      <c r="Z428">
        <v>0</v>
      </c>
      <c r="AA428">
        <v>0</v>
      </c>
      <c r="AB428">
        <v>1.5122174885784319</v>
      </c>
      <c r="AC428">
        <v>0</v>
      </c>
      <c r="AD428">
        <v>0</v>
      </c>
      <c r="AE428">
        <v>4.2081715035570282</v>
      </c>
    </row>
    <row r="429" spans="1:31" x14ac:dyDescent="0.25">
      <c r="A429">
        <v>2266492</v>
      </c>
      <c r="B429">
        <v>1</v>
      </c>
      <c r="C429" t="s">
        <v>80</v>
      </c>
      <c r="D429" t="s">
        <v>93</v>
      </c>
      <c r="E429" t="s">
        <v>151</v>
      </c>
      <c r="F429" t="s">
        <v>1454</v>
      </c>
      <c r="G429" t="s">
        <v>153</v>
      </c>
      <c r="H429" t="s">
        <v>135</v>
      </c>
      <c r="I429" t="s">
        <v>136</v>
      </c>
      <c r="J429" t="s">
        <v>137</v>
      </c>
      <c r="K429" t="s">
        <v>138</v>
      </c>
      <c r="L429" t="s">
        <v>1455</v>
      </c>
      <c r="M429" t="s">
        <v>1456</v>
      </c>
      <c r="N429">
        <v>5.1527777769999998</v>
      </c>
      <c r="O429">
        <v>0</v>
      </c>
      <c r="P429">
        <v>0</v>
      </c>
      <c r="Q429">
        <v>0</v>
      </c>
      <c r="R429">
        <v>4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23.515583666882268</v>
      </c>
      <c r="AA429">
        <v>0</v>
      </c>
      <c r="AB429">
        <v>3.6964192714397668</v>
      </c>
      <c r="AC429">
        <v>0</v>
      </c>
      <c r="AD429">
        <v>0</v>
      </c>
      <c r="AE429">
        <v>27.212002938322033</v>
      </c>
    </row>
    <row r="430" spans="1:31" x14ac:dyDescent="0.25">
      <c r="A430">
        <v>2266493</v>
      </c>
      <c r="B430">
        <v>1</v>
      </c>
      <c r="C430" t="s">
        <v>80</v>
      </c>
      <c r="D430" t="s">
        <v>94</v>
      </c>
      <c r="E430" t="s">
        <v>151</v>
      </c>
      <c r="F430" t="s">
        <v>1457</v>
      </c>
      <c r="G430" t="s">
        <v>153</v>
      </c>
      <c r="H430" t="s">
        <v>135</v>
      </c>
      <c r="I430" t="s">
        <v>136</v>
      </c>
      <c r="J430" t="s">
        <v>137</v>
      </c>
      <c r="K430" t="s">
        <v>138</v>
      </c>
      <c r="L430" t="s">
        <v>1458</v>
      </c>
      <c r="M430" t="s">
        <v>1459</v>
      </c>
      <c r="N430">
        <v>1.6658333329999999</v>
      </c>
      <c r="O430">
        <v>0</v>
      </c>
      <c r="P430">
        <v>26</v>
      </c>
      <c r="Q430">
        <v>0</v>
      </c>
      <c r="R430">
        <v>1</v>
      </c>
      <c r="S430">
        <v>0</v>
      </c>
      <c r="T430">
        <v>2</v>
      </c>
      <c r="U430">
        <v>0</v>
      </c>
      <c r="V430">
        <v>0</v>
      </c>
      <c r="W430">
        <v>0</v>
      </c>
      <c r="X430">
        <v>11.0209645668589</v>
      </c>
      <c r="Y430">
        <v>0</v>
      </c>
      <c r="Z430">
        <v>0.17171683083312</v>
      </c>
      <c r="AA430">
        <v>0</v>
      </c>
      <c r="AB430">
        <v>0.41162019335180927</v>
      </c>
      <c r="AC430">
        <v>0</v>
      </c>
      <c r="AD430">
        <v>0</v>
      </c>
      <c r="AE430">
        <v>11.604301591043829</v>
      </c>
    </row>
    <row r="431" spans="1:31" x14ac:dyDescent="0.25">
      <c r="A431">
        <v>2266494</v>
      </c>
      <c r="B431">
        <v>1</v>
      </c>
      <c r="C431" t="s">
        <v>81</v>
      </c>
      <c r="D431" t="s">
        <v>115</v>
      </c>
      <c r="E431" t="s">
        <v>151</v>
      </c>
      <c r="F431" t="s">
        <v>1460</v>
      </c>
      <c r="G431" t="s">
        <v>555</v>
      </c>
      <c r="H431" t="s">
        <v>135</v>
      </c>
      <c r="I431" t="s">
        <v>136</v>
      </c>
      <c r="J431" t="s">
        <v>137</v>
      </c>
      <c r="K431" t="s">
        <v>138</v>
      </c>
      <c r="L431" t="s">
        <v>1461</v>
      </c>
      <c r="M431" t="s">
        <v>1462</v>
      </c>
      <c r="N431">
        <v>1.474444444</v>
      </c>
      <c r="O431">
        <v>0</v>
      </c>
      <c r="P431">
        <v>14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0.31880042142251669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0.31880042142251669</v>
      </c>
    </row>
    <row r="432" spans="1:31" x14ac:dyDescent="0.25">
      <c r="A432">
        <v>2266495</v>
      </c>
      <c r="B432">
        <v>1</v>
      </c>
      <c r="C432" t="s">
        <v>80</v>
      </c>
      <c r="D432" t="s">
        <v>107</v>
      </c>
      <c r="E432" t="s">
        <v>132</v>
      </c>
      <c r="F432" t="s">
        <v>1463</v>
      </c>
      <c r="G432" t="s">
        <v>142</v>
      </c>
      <c r="H432" t="s">
        <v>135</v>
      </c>
      <c r="I432" t="s">
        <v>136</v>
      </c>
      <c r="J432" t="s">
        <v>137</v>
      </c>
      <c r="K432" t="s">
        <v>138</v>
      </c>
      <c r="L432" t="s">
        <v>1464</v>
      </c>
      <c r="M432" t="s">
        <v>1465</v>
      </c>
      <c r="N432">
        <v>1.996388888</v>
      </c>
      <c r="O432">
        <v>0</v>
      </c>
      <c r="P432">
        <v>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0.2474877020923778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0.2474877020923778</v>
      </c>
    </row>
    <row r="433" spans="1:31" x14ac:dyDescent="0.25">
      <c r="A433">
        <v>2266498</v>
      </c>
      <c r="B433">
        <v>1</v>
      </c>
      <c r="C433" t="s">
        <v>80</v>
      </c>
      <c r="D433" t="s">
        <v>104</v>
      </c>
      <c r="E433" t="s">
        <v>132</v>
      </c>
      <c r="F433" t="s">
        <v>1466</v>
      </c>
      <c r="G433" t="s">
        <v>197</v>
      </c>
      <c r="H433" t="s">
        <v>135</v>
      </c>
      <c r="I433" t="s">
        <v>136</v>
      </c>
      <c r="J433" t="s">
        <v>137</v>
      </c>
      <c r="K433" t="s">
        <v>138</v>
      </c>
      <c r="L433" t="s">
        <v>1467</v>
      </c>
      <c r="M433" t="s">
        <v>1468</v>
      </c>
      <c r="N433">
        <v>4.0049999999999999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0.49049162610140001</v>
      </c>
      <c r="AC433">
        <v>0</v>
      </c>
      <c r="AD433">
        <v>0</v>
      </c>
      <c r="AE433">
        <v>0.49049162610140001</v>
      </c>
    </row>
    <row r="434" spans="1:31" x14ac:dyDescent="0.25">
      <c r="A434">
        <v>2266499</v>
      </c>
      <c r="B434">
        <v>1</v>
      </c>
      <c r="C434" t="s">
        <v>81</v>
      </c>
      <c r="D434" t="s">
        <v>123</v>
      </c>
      <c r="E434" t="s">
        <v>207</v>
      </c>
      <c r="F434" t="s">
        <v>1469</v>
      </c>
      <c r="G434" t="s">
        <v>153</v>
      </c>
      <c r="H434" t="s">
        <v>135</v>
      </c>
      <c r="I434" t="s">
        <v>136</v>
      </c>
      <c r="J434" t="s">
        <v>137</v>
      </c>
      <c r="K434" t="s">
        <v>138</v>
      </c>
      <c r="L434" t="s">
        <v>1470</v>
      </c>
      <c r="M434" t="s">
        <v>1471</v>
      </c>
      <c r="N434">
        <v>1.6363888879999999</v>
      </c>
      <c r="O434">
        <v>0</v>
      </c>
      <c r="P434">
        <v>0</v>
      </c>
      <c r="Q434">
        <v>0</v>
      </c>
      <c r="R434">
        <v>3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0.59885230204686013</v>
      </c>
      <c r="AA434">
        <v>0</v>
      </c>
      <c r="AB434">
        <v>0</v>
      </c>
      <c r="AC434">
        <v>0</v>
      </c>
      <c r="AD434">
        <v>0</v>
      </c>
      <c r="AE434">
        <v>0.59885230204686013</v>
      </c>
    </row>
    <row r="435" spans="1:31" x14ac:dyDescent="0.25">
      <c r="A435">
        <v>2266500</v>
      </c>
      <c r="B435">
        <v>1</v>
      </c>
      <c r="C435" t="s">
        <v>81</v>
      </c>
      <c r="D435" t="s">
        <v>128</v>
      </c>
      <c r="E435" t="s">
        <v>151</v>
      </c>
      <c r="F435" t="s">
        <v>1472</v>
      </c>
      <c r="G435" t="s">
        <v>160</v>
      </c>
      <c r="H435" t="s">
        <v>135</v>
      </c>
      <c r="I435" t="s">
        <v>136</v>
      </c>
      <c r="J435" t="s">
        <v>137</v>
      </c>
      <c r="K435" t="s">
        <v>138</v>
      </c>
      <c r="L435" t="s">
        <v>1473</v>
      </c>
      <c r="M435" t="s">
        <v>1474</v>
      </c>
      <c r="N435">
        <v>1.398055555</v>
      </c>
      <c r="O435">
        <v>0</v>
      </c>
      <c r="P435">
        <v>23</v>
      </c>
      <c r="Q435">
        <v>0</v>
      </c>
      <c r="R435">
        <v>0</v>
      </c>
      <c r="S435">
        <v>0</v>
      </c>
      <c r="T435">
        <v>5</v>
      </c>
      <c r="U435">
        <v>0</v>
      </c>
      <c r="V435">
        <v>0</v>
      </c>
      <c r="W435">
        <v>0</v>
      </c>
      <c r="X435">
        <v>6.3919575517083382</v>
      </c>
      <c r="Y435">
        <v>0</v>
      </c>
      <c r="Z435">
        <v>0</v>
      </c>
      <c r="AA435">
        <v>0</v>
      </c>
      <c r="AB435">
        <v>2.8056197925946087</v>
      </c>
      <c r="AC435">
        <v>0</v>
      </c>
      <c r="AD435">
        <v>0</v>
      </c>
      <c r="AE435">
        <v>9.197577344302946</v>
      </c>
    </row>
    <row r="436" spans="1:31" x14ac:dyDescent="0.25">
      <c r="A436">
        <v>2266503</v>
      </c>
      <c r="B436">
        <v>1</v>
      </c>
      <c r="C436" t="s">
        <v>80</v>
      </c>
      <c r="D436" t="s">
        <v>94</v>
      </c>
      <c r="E436" t="s">
        <v>151</v>
      </c>
      <c r="F436" t="s">
        <v>1475</v>
      </c>
      <c r="G436" t="s">
        <v>153</v>
      </c>
      <c r="H436" t="s">
        <v>135</v>
      </c>
      <c r="I436" t="s">
        <v>136</v>
      </c>
      <c r="J436" t="s">
        <v>137</v>
      </c>
      <c r="K436" t="s">
        <v>138</v>
      </c>
      <c r="L436" t="s">
        <v>1476</v>
      </c>
      <c r="M436" t="s">
        <v>1477</v>
      </c>
      <c r="N436">
        <v>1.3975</v>
      </c>
      <c r="O436">
        <v>0</v>
      </c>
      <c r="P436">
        <v>36</v>
      </c>
      <c r="Q436">
        <v>0</v>
      </c>
      <c r="R436">
        <v>1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9.9993892518477789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9.9993892518477789</v>
      </c>
    </row>
    <row r="437" spans="1:31" x14ac:dyDescent="0.25">
      <c r="A437">
        <v>2266505</v>
      </c>
      <c r="B437">
        <v>1</v>
      </c>
      <c r="C437" t="s">
        <v>80</v>
      </c>
      <c r="D437" t="s">
        <v>83</v>
      </c>
      <c r="E437" t="s">
        <v>163</v>
      </c>
      <c r="F437" t="s">
        <v>1478</v>
      </c>
      <c r="G437" t="s">
        <v>147</v>
      </c>
      <c r="H437" t="s">
        <v>148</v>
      </c>
      <c r="I437" t="s">
        <v>136</v>
      </c>
      <c r="J437" t="s">
        <v>137</v>
      </c>
      <c r="K437" t="s">
        <v>138</v>
      </c>
      <c r="L437" t="s">
        <v>1479</v>
      </c>
      <c r="M437" t="s">
        <v>1480</v>
      </c>
      <c r="N437">
        <v>0.65749999999999997</v>
      </c>
      <c r="O437">
        <v>0</v>
      </c>
      <c r="P437">
        <v>0</v>
      </c>
      <c r="Q437">
        <v>1</v>
      </c>
      <c r="R437">
        <v>0</v>
      </c>
      <c r="S437">
        <v>3</v>
      </c>
      <c r="T437">
        <v>16</v>
      </c>
      <c r="U437">
        <v>6</v>
      </c>
      <c r="V437">
        <v>5</v>
      </c>
      <c r="W437">
        <v>0</v>
      </c>
      <c r="X437">
        <v>0</v>
      </c>
      <c r="Y437">
        <v>6.9054470413087501E-2</v>
      </c>
      <c r="Z437">
        <v>0</v>
      </c>
      <c r="AA437">
        <v>43.496731340517989</v>
      </c>
      <c r="AB437">
        <v>95.014148013988191</v>
      </c>
      <c r="AC437">
        <v>1158.9443376713948</v>
      </c>
      <c r="AD437">
        <v>102.33950053007166</v>
      </c>
      <c r="AE437">
        <v>1399.8637720263857</v>
      </c>
    </row>
    <row r="438" spans="1:31" x14ac:dyDescent="0.25">
      <c r="A438">
        <v>2266507</v>
      </c>
      <c r="B438">
        <v>1</v>
      </c>
      <c r="C438" t="s">
        <v>80</v>
      </c>
      <c r="D438" t="s">
        <v>105</v>
      </c>
      <c r="E438" t="s">
        <v>132</v>
      </c>
      <c r="F438" t="s">
        <v>1481</v>
      </c>
      <c r="G438" t="s">
        <v>134</v>
      </c>
      <c r="H438" t="s">
        <v>135</v>
      </c>
      <c r="I438" t="s">
        <v>136</v>
      </c>
      <c r="J438" t="s">
        <v>137</v>
      </c>
      <c r="K438" t="s">
        <v>138</v>
      </c>
      <c r="L438" t="s">
        <v>1482</v>
      </c>
      <c r="M438" t="s">
        <v>1483</v>
      </c>
      <c r="N438">
        <v>3.8786111110000001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5.114485718942249</v>
      </c>
      <c r="AC438">
        <v>0</v>
      </c>
      <c r="AD438">
        <v>0</v>
      </c>
      <c r="AE438">
        <v>5.114485718942249</v>
      </c>
    </row>
    <row r="439" spans="1:31" x14ac:dyDescent="0.25">
      <c r="A439">
        <v>2266509</v>
      </c>
      <c r="B439">
        <v>1</v>
      </c>
      <c r="C439" t="s">
        <v>81</v>
      </c>
      <c r="D439" t="s">
        <v>127</v>
      </c>
      <c r="E439" t="s">
        <v>151</v>
      </c>
      <c r="F439" t="s">
        <v>1484</v>
      </c>
      <c r="G439" t="s">
        <v>153</v>
      </c>
      <c r="H439" t="s">
        <v>135</v>
      </c>
      <c r="I439" t="s">
        <v>136</v>
      </c>
      <c r="J439" t="s">
        <v>137</v>
      </c>
      <c r="K439" t="s">
        <v>138</v>
      </c>
      <c r="L439" t="s">
        <v>1485</v>
      </c>
      <c r="M439" t="s">
        <v>1486</v>
      </c>
      <c r="N439">
        <v>4.5752777770000002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0.66742370549182428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0.66742370549182428</v>
      </c>
    </row>
    <row r="440" spans="1:31" x14ac:dyDescent="0.25">
      <c r="A440">
        <v>2266511</v>
      </c>
      <c r="B440">
        <v>1</v>
      </c>
      <c r="C440" t="s">
        <v>80</v>
      </c>
      <c r="D440" t="s">
        <v>94</v>
      </c>
      <c r="E440" t="s">
        <v>132</v>
      </c>
      <c r="F440" t="s">
        <v>1487</v>
      </c>
      <c r="G440" t="s">
        <v>289</v>
      </c>
      <c r="H440" t="s">
        <v>135</v>
      </c>
      <c r="I440" t="s">
        <v>136</v>
      </c>
      <c r="J440" t="s">
        <v>137</v>
      </c>
      <c r="K440" t="s">
        <v>138</v>
      </c>
      <c r="L440" t="s">
        <v>1488</v>
      </c>
      <c r="M440" t="s">
        <v>1489</v>
      </c>
      <c r="N440">
        <v>2.4780555550000001</v>
      </c>
      <c r="O440">
        <v>0</v>
      </c>
      <c r="P440">
        <v>2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1.3538720452734889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1.3538720452734889</v>
      </c>
    </row>
    <row r="441" spans="1:31" x14ac:dyDescent="0.25">
      <c r="A441">
        <v>2266512</v>
      </c>
      <c r="B441">
        <v>1</v>
      </c>
      <c r="C441" t="s">
        <v>80</v>
      </c>
      <c r="D441" t="s">
        <v>90</v>
      </c>
      <c r="E441" t="s">
        <v>207</v>
      </c>
      <c r="F441" t="s">
        <v>1490</v>
      </c>
      <c r="G441" t="s">
        <v>171</v>
      </c>
      <c r="H441" t="s">
        <v>135</v>
      </c>
      <c r="I441" t="s">
        <v>136</v>
      </c>
      <c r="J441" t="s">
        <v>137</v>
      </c>
      <c r="K441" t="s">
        <v>172</v>
      </c>
      <c r="L441" t="s">
        <v>1491</v>
      </c>
      <c r="M441" t="s">
        <v>1492</v>
      </c>
      <c r="N441">
        <v>0.43472222199999999</v>
      </c>
      <c r="O441">
        <v>0</v>
      </c>
      <c r="P441">
        <v>481</v>
      </c>
      <c r="Q441">
        <v>0</v>
      </c>
      <c r="R441">
        <v>0</v>
      </c>
      <c r="S441">
        <v>0</v>
      </c>
      <c r="T441">
        <v>46</v>
      </c>
      <c r="U441">
        <v>0</v>
      </c>
      <c r="V441">
        <v>0</v>
      </c>
      <c r="W441">
        <v>0</v>
      </c>
      <c r="X441">
        <v>55.920465021871507</v>
      </c>
      <c r="Y441">
        <v>0</v>
      </c>
      <c r="Z441">
        <v>0</v>
      </c>
      <c r="AA441">
        <v>0</v>
      </c>
      <c r="AB441">
        <v>18.716201244926893</v>
      </c>
      <c r="AC441">
        <v>0</v>
      </c>
      <c r="AD441">
        <v>0</v>
      </c>
      <c r="AE441">
        <v>74.6366662667984</v>
      </c>
    </row>
    <row r="442" spans="1:31" x14ac:dyDescent="0.25">
      <c r="A442">
        <v>2266514</v>
      </c>
      <c r="B442">
        <v>1</v>
      </c>
      <c r="C442" t="s">
        <v>80</v>
      </c>
      <c r="D442" t="s">
        <v>90</v>
      </c>
      <c r="E442" t="s">
        <v>151</v>
      </c>
      <c r="F442" t="s">
        <v>1493</v>
      </c>
      <c r="G442" t="s">
        <v>153</v>
      </c>
      <c r="H442" t="s">
        <v>135</v>
      </c>
      <c r="I442" t="s">
        <v>136</v>
      </c>
      <c r="J442" t="s">
        <v>137</v>
      </c>
      <c r="K442" t="s">
        <v>138</v>
      </c>
      <c r="L442" t="s">
        <v>1494</v>
      </c>
      <c r="M442" t="s">
        <v>1495</v>
      </c>
      <c r="N442">
        <v>1.7327777769999999</v>
      </c>
      <c r="O442">
        <v>0</v>
      </c>
      <c r="P442">
        <v>143</v>
      </c>
      <c r="Q442">
        <v>0</v>
      </c>
      <c r="R442">
        <v>0</v>
      </c>
      <c r="S442">
        <v>0</v>
      </c>
      <c r="T442">
        <v>5</v>
      </c>
      <c r="U442">
        <v>0</v>
      </c>
      <c r="V442">
        <v>0</v>
      </c>
      <c r="W442">
        <v>0</v>
      </c>
      <c r="X442">
        <v>85.508890962754023</v>
      </c>
      <c r="Y442">
        <v>0</v>
      </c>
      <c r="Z442">
        <v>0</v>
      </c>
      <c r="AA442">
        <v>0</v>
      </c>
      <c r="AB442">
        <v>2.2247877180013451</v>
      </c>
      <c r="AC442">
        <v>0</v>
      </c>
      <c r="AD442">
        <v>0</v>
      </c>
      <c r="AE442">
        <v>87.733678680755375</v>
      </c>
    </row>
    <row r="443" spans="1:31" x14ac:dyDescent="0.25">
      <c r="A443">
        <v>2266519</v>
      </c>
      <c r="B443">
        <v>1</v>
      </c>
      <c r="C443" t="s">
        <v>80</v>
      </c>
      <c r="D443" t="s">
        <v>93</v>
      </c>
      <c r="E443" t="s">
        <v>151</v>
      </c>
      <c r="F443" t="s">
        <v>1391</v>
      </c>
      <c r="G443" t="s">
        <v>153</v>
      </c>
      <c r="H443" t="s">
        <v>135</v>
      </c>
      <c r="I443" t="s">
        <v>136</v>
      </c>
      <c r="J443" t="s">
        <v>137</v>
      </c>
      <c r="K443" t="s">
        <v>138</v>
      </c>
      <c r="L443" t="s">
        <v>1496</v>
      </c>
      <c r="M443" t="s">
        <v>1497</v>
      </c>
      <c r="N443">
        <v>1.925</v>
      </c>
      <c r="O443">
        <v>0</v>
      </c>
      <c r="P443">
        <v>16</v>
      </c>
      <c r="Q443">
        <v>0</v>
      </c>
      <c r="R443">
        <v>1</v>
      </c>
      <c r="S443">
        <v>0</v>
      </c>
      <c r="T443">
        <v>7</v>
      </c>
      <c r="U443">
        <v>0</v>
      </c>
      <c r="V443">
        <v>0</v>
      </c>
      <c r="W443">
        <v>0</v>
      </c>
      <c r="X443">
        <v>6.9779213004007499</v>
      </c>
      <c r="Y443">
        <v>0</v>
      </c>
      <c r="Z443">
        <v>4.9289206710000002E-4</v>
      </c>
      <c r="AA443">
        <v>0</v>
      </c>
      <c r="AB443">
        <v>9.9149787108255634</v>
      </c>
      <c r="AC443">
        <v>0</v>
      </c>
      <c r="AD443">
        <v>0</v>
      </c>
      <c r="AE443">
        <v>16.893392903293414</v>
      </c>
    </row>
    <row r="444" spans="1:31" x14ac:dyDescent="0.25">
      <c r="A444">
        <v>2266520</v>
      </c>
      <c r="B444">
        <v>1</v>
      </c>
      <c r="C444" t="s">
        <v>81</v>
      </c>
      <c r="D444" t="s">
        <v>112</v>
      </c>
      <c r="E444" t="s">
        <v>256</v>
      </c>
      <c r="F444" t="s">
        <v>1498</v>
      </c>
      <c r="G444" t="s">
        <v>318</v>
      </c>
      <c r="H444" t="s">
        <v>148</v>
      </c>
      <c r="I444" t="s">
        <v>136</v>
      </c>
      <c r="J444" t="s">
        <v>137</v>
      </c>
      <c r="K444" t="s">
        <v>138</v>
      </c>
      <c r="L444" t="s">
        <v>1499</v>
      </c>
      <c r="M444" t="s">
        <v>1500</v>
      </c>
      <c r="N444">
        <v>2.7947222219999999</v>
      </c>
      <c r="O444">
        <v>0</v>
      </c>
      <c r="P444">
        <v>627</v>
      </c>
      <c r="Q444">
        <v>2</v>
      </c>
      <c r="R444">
        <v>6</v>
      </c>
      <c r="S444">
        <v>0</v>
      </c>
      <c r="T444">
        <v>21</v>
      </c>
      <c r="U444">
        <v>0</v>
      </c>
      <c r="V444">
        <v>0</v>
      </c>
      <c r="W444">
        <v>0</v>
      </c>
      <c r="X444">
        <v>105.29964222370681</v>
      </c>
      <c r="Y444">
        <v>2.1480405894732448</v>
      </c>
      <c r="Z444">
        <v>1.4090708346557885</v>
      </c>
      <c r="AA444">
        <v>0</v>
      </c>
      <c r="AB444">
        <v>17.008210379472338</v>
      </c>
      <c r="AC444">
        <v>0</v>
      </c>
      <c r="AD444">
        <v>0</v>
      </c>
      <c r="AE444">
        <v>125.86496402730819</v>
      </c>
    </row>
    <row r="445" spans="1:31" x14ac:dyDescent="0.25">
      <c r="A445">
        <v>2266523</v>
      </c>
      <c r="B445">
        <v>1</v>
      </c>
      <c r="C445" t="s">
        <v>81</v>
      </c>
      <c r="D445" t="s">
        <v>115</v>
      </c>
      <c r="E445" t="s">
        <v>132</v>
      </c>
      <c r="F445" t="s">
        <v>1501</v>
      </c>
      <c r="G445" t="s">
        <v>142</v>
      </c>
      <c r="H445" t="s">
        <v>135</v>
      </c>
      <c r="I445" t="s">
        <v>136</v>
      </c>
      <c r="J445" t="s">
        <v>137</v>
      </c>
      <c r="K445" t="s">
        <v>138</v>
      </c>
      <c r="L445" t="s">
        <v>1502</v>
      </c>
      <c r="M445" t="s">
        <v>1503</v>
      </c>
      <c r="N445">
        <v>2.3452777770000002</v>
      </c>
      <c r="O445">
        <v>0</v>
      </c>
      <c r="P445">
        <v>1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0.6587383378783167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0.6587383378783167</v>
      </c>
    </row>
    <row r="446" spans="1:31" x14ac:dyDescent="0.25">
      <c r="A446">
        <v>2266526</v>
      </c>
      <c r="B446">
        <v>1</v>
      </c>
      <c r="C446" t="s">
        <v>81</v>
      </c>
      <c r="D446" t="s">
        <v>118</v>
      </c>
      <c r="E446" t="s">
        <v>132</v>
      </c>
      <c r="F446" t="s">
        <v>1504</v>
      </c>
      <c r="G446" t="s">
        <v>142</v>
      </c>
      <c r="H446" t="s">
        <v>135</v>
      </c>
      <c r="I446" t="s">
        <v>136</v>
      </c>
      <c r="J446" t="s">
        <v>137</v>
      </c>
      <c r="K446" t="s">
        <v>138</v>
      </c>
      <c r="L446" t="s">
        <v>1505</v>
      </c>
      <c r="M446" t="s">
        <v>1506</v>
      </c>
      <c r="N446">
        <v>3.8455555549999998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</row>
    <row r="447" spans="1:31" x14ac:dyDescent="0.25">
      <c r="A447">
        <v>2266531</v>
      </c>
      <c r="B447">
        <v>1</v>
      </c>
      <c r="C447" t="s">
        <v>80</v>
      </c>
      <c r="D447" t="s">
        <v>92</v>
      </c>
      <c r="E447" t="s">
        <v>132</v>
      </c>
      <c r="F447" t="s">
        <v>1507</v>
      </c>
      <c r="G447" t="s">
        <v>197</v>
      </c>
      <c r="H447" t="s">
        <v>135</v>
      </c>
      <c r="I447" t="s">
        <v>136</v>
      </c>
      <c r="J447" t="s">
        <v>137</v>
      </c>
      <c r="K447" t="s">
        <v>138</v>
      </c>
      <c r="L447" t="s">
        <v>1508</v>
      </c>
      <c r="M447" t="s">
        <v>1509</v>
      </c>
      <c r="N447">
        <v>1.359444444</v>
      </c>
      <c r="O447">
        <v>0</v>
      </c>
      <c r="P447">
        <v>1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0.11282023880723556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0.11282023880723556</v>
      </c>
    </row>
    <row r="448" spans="1:31" x14ac:dyDescent="0.25">
      <c r="A448">
        <v>2266533</v>
      </c>
      <c r="B448">
        <v>1</v>
      </c>
      <c r="C448" t="s">
        <v>80</v>
      </c>
      <c r="D448" t="s">
        <v>110</v>
      </c>
      <c r="E448" t="s">
        <v>132</v>
      </c>
      <c r="F448" t="s">
        <v>1510</v>
      </c>
      <c r="G448" t="s">
        <v>142</v>
      </c>
      <c r="H448" t="s">
        <v>135</v>
      </c>
      <c r="I448" t="s">
        <v>136</v>
      </c>
      <c r="J448" t="s">
        <v>137</v>
      </c>
      <c r="K448" t="s">
        <v>138</v>
      </c>
      <c r="L448" t="s">
        <v>1511</v>
      </c>
      <c r="M448" t="s">
        <v>1512</v>
      </c>
      <c r="N448">
        <v>1.7666666660000001</v>
      </c>
      <c r="O448">
        <v>0</v>
      </c>
      <c r="P448">
        <v>1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0.45751813056568669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0.45751813056568669</v>
      </c>
    </row>
    <row r="449" spans="1:31" x14ac:dyDescent="0.25">
      <c r="A449">
        <v>2266536</v>
      </c>
      <c r="B449">
        <v>1</v>
      </c>
      <c r="C449" t="s">
        <v>81</v>
      </c>
      <c r="D449" t="s">
        <v>118</v>
      </c>
      <c r="E449" t="s">
        <v>132</v>
      </c>
      <c r="F449" t="s">
        <v>1513</v>
      </c>
      <c r="G449" t="s">
        <v>142</v>
      </c>
      <c r="H449" t="s">
        <v>135</v>
      </c>
      <c r="I449" t="s">
        <v>136</v>
      </c>
      <c r="J449" t="s">
        <v>137</v>
      </c>
      <c r="K449" t="s">
        <v>138</v>
      </c>
      <c r="L449" t="s">
        <v>1514</v>
      </c>
      <c r="M449" t="s">
        <v>1515</v>
      </c>
      <c r="N449">
        <v>1.945277777</v>
      </c>
      <c r="O449">
        <v>0</v>
      </c>
      <c r="P449">
        <v>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6.7621240508070002E-2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6.7621240508070002E-2</v>
      </c>
    </row>
    <row r="450" spans="1:31" x14ac:dyDescent="0.25">
      <c r="A450">
        <v>2266537</v>
      </c>
      <c r="B450">
        <v>1</v>
      </c>
      <c r="C450" t="s">
        <v>80</v>
      </c>
      <c r="D450" t="s">
        <v>90</v>
      </c>
      <c r="E450" t="s">
        <v>151</v>
      </c>
      <c r="F450" t="s">
        <v>1516</v>
      </c>
      <c r="G450" t="s">
        <v>160</v>
      </c>
      <c r="H450" t="s">
        <v>135</v>
      </c>
      <c r="I450" t="s">
        <v>136</v>
      </c>
      <c r="J450" t="s">
        <v>137</v>
      </c>
      <c r="K450" t="s">
        <v>138</v>
      </c>
      <c r="L450" t="s">
        <v>1517</v>
      </c>
      <c r="M450" t="s">
        <v>1518</v>
      </c>
      <c r="N450">
        <v>1.243055555</v>
      </c>
      <c r="O450">
        <v>0</v>
      </c>
      <c r="P450">
        <v>204</v>
      </c>
      <c r="Q450">
        <v>0</v>
      </c>
      <c r="R450">
        <v>0</v>
      </c>
      <c r="S450">
        <v>0</v>
      </c>
      <c r="T450">
        <v>4</v>
      </c>
      <c r="U450">
        <v>0</v>
      </c>
      <c r="V450">
        <v>0</v>
      </c>
      <c r="W450">
        <v>0</v>
      </c>
      <c r="X450">
        <v>89.764588571048364</v>
      </c>
      <c r="Y450">
        <v>0</v>
      </c>
      <c r="Z450">
        <v>0</v>
      </c>
      <c r="AA450">
        <v>0</v>
      </c>
      <c r="AB450">
        <v>3.6501778836805783</v>
      </c>
      <c r="AC450">
        <v>0</v>
      </c>
      <c r="AD450">
        <v>0</v>
      </c>
      <c r="AE450">
        <v>93.414766454728948</v>
      </c>
    </row>
    <row r="451" spans="1:31" x14ac:dyDescent="0.25">
      <c r="A451">
        <v>2266538</v>
      </c>
      <c r="B451">
        <v>1</v>
      </c>
      <c r="C451" t="s">
        <v>81</v>
      </c>
      <c r="D451" t="s">
        <v>121</v>
      </c>
      <c r="E451" t="s">
        <v>151</v>
      </c>
      <c r="F451" t="s">
        <v>1519</v>
      </c>
      <c r="G451" t="s">
        <v>282</v>
      </c>
      <c r="H451" t="s">
        <v>135</v>
      </c>
      <c r="I451" t="s">
        <v>136</v>
      </c>
      <c r="J451" t="s">
        <v>137</v>
      </c>
      <c r="K451" t="s">
        <v>138</v>
      </c>
      <c r="L451" t="s">
        <v>1520</v>
      </c>
      <c r="M451" t="s">
        <v>1521</v>
      </c>
      <c r="N451">
        <v>1.2566666660000001</v>
      </c>
      <c r="O451">
        <v>0</v>
      </c>
      <c r="P451">
        <v>4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0.49816366186834005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0.49816366186834005</v>
      </c>
    </row>
    <row r="452" spans="1:31" x14ac:dyDescent="0.25">
      <c r="A452">
        <v>2266539</v>
      </c>
      <c r="B452">
        <v>1</v>
      </c>
      <c r="C452" t="s">
        <v>80</v>
      </c>
      <c r="D452" t="s">
        <v>83</v>
      </c>
      <c r="E452" t="s">
        <v>132</v>
      </c>
      <c r="F452" t="s">
        <v>1522</v>
      </c>
      <c r="G452" t="s">
        <v>142</v>
      </c>
      <c r="H452" t="s">
        <v>135</v>
      </c>
      <c r="I452" t="s">
        <v>136</v>
      </c>
      <c r="J452" t="s">
        <v>137</v>
      </c>
      <c r="K452" t="s">
        <v>138</v>
      </c>
      <c r="L452" t="s">
        <v>1523</v>
      </c>
      <c r="M452" t="s">
        <v>1524</v>
      </c>
      <c r="N452">
        <v>2.2013888879999999</v>
      </c>
      <c r="O452">
        <v>0</v>
      </c>
      <c r="P452">
        <v>1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0.7058382795321001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0.7058382795321001</v>
      </c>
    </row>
    <row r="453" spans="1:31" x14ac:dyDescent="0.25">
      <c r="A453">
        <v>2266541</v>
      </c>
      <c r="B453">
        <v>1</v>
      </c>
      <c r="C453" t="s">
        <v>81</v>
      </c>
      <c r="D453" t="s">
        <v>127</v>
      </c>
      <c r="E453" t="s">
        <v>151</v>
      </c>
      <c r="F453" t="s">
        <v>1525</v>
      </c>
      <c r="G453" t="s">
        <v>153</v>
      </c>
      <c r="H453" t="s">
        <v>135</v>
      </c>
      <c r="I453" t="s">
        <v>136</v>
      </c>
      <c r="J453" t="s">
        <v>137</v>
      </c>
      <c r="K453" t="s">
        <v>138</v>
      </c>
      <c r="L453" t="s">
        <v>1526</v>
      </c>
      <c r="M453" t="s">
        <v>1527</v>
      </c>
      <c r="N453">
        <v>2.161944444</v>
      </c>
      <c r="O453">
        <v>0</v>
      </c>
      <c r="P453">
        <v>23</v>
      </c>
      <c r="Q453">
        <v>0</v>
      </c>
      <c r="R453">
        <v>7</v>
      </c>
      <c r="S453">
        <v>0</v>
      </c>
      <c r="T453">
        <v>1</v>
      </c>
      <c r="U453">
        <v>0</v>
      </c>
      <c r="V453">
        <v>0</v>
      </c>
      <c r="W453">
        <v>0</v>
      </c>
      <c r="X453">
        <v>12.588404320684097</v>
      </c>
      <c r="Y453">
        <v>0</v>
      </c>
      <c r="Z453">
        <v>3.6213664712670108</v>
      </c>
      <c r="AA453">
        <v>0</v>
      </c>
      <c r="AB453">
        <v>2.8870345595122502</v>
      </c>
      <c r="AC453">
        <v>0</v>
      </c>
      <c r="AD453">
        <v>0</v>
      </c>
      <c r="AE453">
        <v>19.09680535146336</v>
      </c>
    </row>
    <row r="454" spans="1:31" x14ac:dyDescent="0.25">
      <c r="A454">
        <v>2266544</v>
      </c>
      <c r="B454">
        <v>1</v>
      </c>
      <c r="C454" t="s">
        <v>80</v>
      </c>
      <c r="D454" t="s">
        <v>94</v>
      </c>
      <c r="E454" t="s">
        <v>151</v>
      </c>
      <c r="F454" t="s">
        <v>1528</v>
      </c>
      <c r="G454" t="s">
        <v>153</v>
      </c>
      <c r="H454" t="s">
        <v>135</v>
      </c>
      <c r="I454" t="s">
        <v>136</v>
      </c>
      <c r="J454" t="s">
        <v>137</v>
      </c>
      <c r="K454" t="s">
        <v>138</v>
      </c>
      <c r="L454" t="s">
        <v>1529</v>
      </c>
      <c r="M454" t="s">
        <v>1530</v>
      </c>
      <c r="N454">
        <v>1.2466666660000001</v>
      </c>
      <c r="O454">
        <v>0</v>
      </c>
      <c r="P454">
        <v>7</v>
      </c>
      <c r="Q454">
        <v>0</v>
      </c>
      <c r="R454">
        <v>0</v>
      </c>
      <c r="S454">
        <v>0</v>
      </c>
      <c r="T454">
        <v>2</v>
      </c>
      <c r="U454">
        <v>0</v>
      </c>
      <c r="V454">
        <v>0</v>
      </c>
      <c r="W454">
        <v>0</v>
      </c>
      <c r="X454">
        <v>1.1390426961673934</v>
      </c>
      <c r="Y454">
        <v>0</v>
      </c>
      <c r="Z454">
        <v>0</v>
      </c>
      <c r="AA454">
        <v>0</v>
      </c>
      <c r="AB454">
        <v>0.26231835588199809</v>
      </c>
      <c r="AC454">
        <v>0</v>
      </c>
      <c r="AD454">
        <v>0</v>
      </c>
      <c r="AE454">
        <v>1.4013610520493915</v>
      </c>
    </row>
    <row r="455" spans="1:31" x14ac:dyDescent="0.25">
      <c r="A455">
        <v>2266545</v>
      </c>
      <c r="B455">
        <v>1</v>
      </c>
      <c r="C455" t="s">
        <v>81</v>
      </c>
      <c r="D455" t="s">
        <v>113</v>
      </c>
      <c r="E455" t="s">
        <v>132</v>
      </c>
      <c r="F455" t="s">
        <v>1531</v>
      </c>
      <c r="G455" t="s">
        <v>142</v>
      </c>
      <c r="H455" t="s">
        <v>135</v>
      </c>
      <c r="I455" t="s">
        <v>136</v>
      </c>
      <c r="J455" t="s">
        <v>137</v>
      </c>
      <c r="K455" t="s">
        <v>138</v>
      </c>
      <c r="L455" t="s">
        <v>1532</v>
      </c>
      <c r="M455" t="s">
        <v>1533</v>
      </c>
      <c r="N455">
        <v>2.8588888880000001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</row>
    <row r="456" spans="1:31" x14ac:dyDescent="0.25">
      <c r="A456">
        <v>2266546</v>
      </c>
      <c r="B456">
        <v>1</v>
      </c>
      <c r="C456" t="s">
        <v>80</v>
      </c>
      <c r="D456" t="s">
        <v>102</v>
      </c>
      <c r="E456" t="s">
        <v>132</v>
      </c>
      <c r="F456" t="s">
        <v>1534</v>
      </c>
      <c r="G456" t="s">
        <v>197</v>
      </c>
      <c r="H456" t="s">
        <v>135</v>
      </c>
      <c r="I456" t="s">
        <v>136</v>
      </c>
      <c r="J456" t="s">
        <v>137</v>
      </c>
      <c r="K456" t="s">
        <v>138</v>
      </c>
      <c r="L456" t="s">
        <v>1535</v>
      </c>
      <c r="M456" t="s">
        <v>1536</v>
      </c>
      <c r="N456">
        <v>3.8930555550000001</v>
      </c>
      <c r="O456">
        <v>0</v>
      </c>
      <c r="P456">
        <v>1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0.50624787821088002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0.50624787821088002</v>
      </c>
    </row>
    <row r="457" spans="1:31" x14ac:dyDescent="0.25">
      <c r="A457">
        <v>2266548</v>
      </c>
      <c r="B457">
        <v>1</v>
      </c>
      <c r="C457" t="s">
        <v>80</v>
      </c>
      <c r="D457" t="s">
        <v>82</v>
      </c>
      <c r="E457" t="s">
        <v>214</v>
      </c>
      <c r="F457" t="s">
        <v>1397</v>
      </c>
      <c r="G457" t="s">
        <v>340</v>
      </c>
      <c r="H457" t="s">
        <v>135</v>
      </c>
      <c r="I457" t="s">
        <v>136</v>
      </c>
      <c r="J457" t="s">
        <v>137</v>
      </c>
      <c r="K457" t="s">
        <v>138</v>
      </c>
      <c r="L457" t="s">
        <v>1537</v>
      </c>
      <c r="M457" t="s">
        <v>1538</v>
      </c>
      <c r="N457">
        <v>9.3608333330000004</v>
      </c>
      <c r="O457">
        <v>0</v>
      </c>
      <c r="P457">
        <v>43</v>
      </c>
      <c r="Q457">
        <v>0</v>
      </c>
      <c r="R457">
        <v>0</v>
      </c>
      <c r="S457">
        <v>0</v>
      </c>
      <c r="T457">
        <v>10</v>
      </c>
      <c r="U457">
        <v>0</v>
      </c>
      <c r="V457">
        <v>0</v>
      </c>
      <c r="W457">
        <v>0</v>
      </c>
      <c r="X457">
        <v>124.37200835204885</v>
      </c>
      <c r="Y457">
        <v>0</v>
      </c>
      <c r="Z457">
        <v>0</v>
      </c>
      <c r="AA457">
        <v>0</v>
      </c>
      <c r="AB457">
        <v>24.709278888968061</v>
      </c>
      <c r="AC457">
        <v>0</v>
      </c>
      <c r="AD457">
        <v>0</v>
      </c>
      <c r="AE457">
        <v>149.08128724101692</v>
      </c>
    </row>
    <row r="458" spans="1:31" x14ac:dyDescent="0.25">
      <c r="A458">
        <v>2266552</v>
      </c>
      <c r="B458">
        <v>1</v>
      </c>
      <c r="C458" t="s">
        <v>80</v>
      </c>
      <c r="D458" t="s">
        <v>90</v>
      </c>
      <c r="E458" t="s">
        <v>132</v>
      </c>
      <c r="F458" t="s">
        <v>1539</v>
      </c>
      <c r="G458" t="s">
        <v>134</v>
      </c>
      <c r="H458" t="s">
        <v>135</v>
      </c>
      <c r="I458" t="s">
        <v>136</v>
      </c>
      <c r="J458" t="s">
        <v>137</v>
      </c>
      <c r="K458" t="s">
        <v>138</v>
      </c>
      <c r="L458" t="s">
        <v>1540</v>
      </c>
      <c r="M458" t="s">
        <v>1541</v>
      </c>
      <c r="N458">
        <v>5.3277777769999997</v>
      </c>
      <c r="O458">
        <v>0</v>
      </c>
      <c r="P458">
        <v>8</v>
      </c>
      <c r="Q458">
        <v>0</v>
      </c>
      <c r="R458">
        <v>0</v>
      </c>
      <c r="S458">
        <v>0</v>
      </c>
      <c r="T458">
        <v>1</v>
      </c>
      <c r="U458">
        <v>0</v>
      </c>
      <c r="V458">
        <v>0</v>
      </c>
      <c r="W458">
        <v>0</v>
      </c>
      <c r="X458">
        <v>18.176980076762078</v>
      </c>
      <c r="Y458">
        <v>0</v>
      </c>
      <c r="Z458">
        <v>0</v>
      </c>
      <c r="AA458">
        <v>0</v>
      </c>
      <c r="AB458">
        <v>2.1408915371215004E-2</v>
      </c>
      <c r="AC458">
        <v>0</v>
      </c>
      <c r="AD458">
        <v>0</v>
      </c>
      <c r="AE458">
        <v>18.198388992133292</v>
      </c>
    </row>
    <row r="459" spans="1:31" x14ac:dyDescent="0.25">
      <c r="A459">
        <v>2266553</v>
      </c>
      <c r="B459">
        <v>1</v>
      </c>
      <c r="C459" t="s">
        <v>80</v>
      </c>
      <c r="D459" t="s">
        <v>103</v>
      </c>
      <c r="E459" t="s">
        <v>132</v>
      </c>
      <c r="F459" t="s">
        <v>1542</v>
      </c>
      <c r="G459" t="s">
        <v>289</v>
      </c>
      <c r="H459" t="s">
        <v>135</v>
      </c>
      <c r="I459" t="s">
        <v>136</v>
      </c>
      <c r="J459" t="s">
        <v>137</v>
      </c>
      <c r="K459" t="s">
        <v>138</v>
      </c>
      <c r="L459" t="s">
        <v>1543</v>
      </c>
      <c r="M459" t="s">
        <v>1544</v>
      </c>
      <c r="N459">
        <v>2.2394444440000001</v>
      </c>
      <c r="O459">
        <v>0</v>
      </c>
      <c r="P459">
        <v>13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10.685794129276692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10.685794129276692</v>
      </c>
    </row>
    <row r="460" spans="1:31" x14ac:dyDescent="0.25">
      <c r="A460">
        <v>2266555</v>
      </c>
      <c r="B460">
        <v>1</v>
      </c>
      <c r="C460" t="s">
        <v>80</v>
      </c>
      <c r="D460" t="s">
        <v>103</v>
      </c>
      <c r="E460" t="s">
        <v>151</v>
      </c>
      <c r="F460" t="s">
        <v>1545</v>
      </c>
      <c r="G460" t="s">
        <v>160</v>
      </c>
      <c r="H460" t="s">
        <v>135</v>
      </c>
      <c r="I460" t="s">
        <v>136</v>
      </c>
      <c r="J460" t="s">
        <v>137</v>
      </c>
      <c r="K460" t="s">
        <v>138</v>
      </c>
      <c r="L460" t="s">
        <v>1546</v>
      </c>
      <c r="M460" t="s">
        <v>1547</v>
      </c>
      <c r="N460">
        <v>1.3944444439999999</v>
      </c>
      <c r="O460">
        <v>0</v>
      </c>
      <c r="P460">
        <v>10</v>
      </c>
      <c r="Q460">
        <v>0</v>
      </c>
      <c r="R460">
        <v>11</v>
      </c>
      <c r="S460">
        <v>0</v>
      </c>
      <c r="T460">
        <v>8</v>
      </c>
      <c r="U460">
        <v>0</v>
      </c>
      <c r="V460">
        <v>0</v>
      </c>
      <c r="W460">
        <v>0</v>
      </c>
      <c r="X460">
        <v>5.7710229540066242</v>
      </c>
      <c r="Y460">
        <v>0</v>
      </c>
      <c r="Z460">
        <v>0.59858406443433254</v>
      </c>
      <c r="AA460">
        <v>0</v>
      </c>
      <c r="AB460">
        <v>3.6951310159975912</v>
      </c>
      <c r="AC460">
        <v>0</v>
      </c>
      <c r="AD460">
        <v>0</v>
      </c>
      <c r="AE460">
        <v>10.064738034438548</v>
      </c>
    </row>
    <row r="461" spans="1:31" x14ac:dyDescent="0.25">
      <c r="A461">
        <v>2266556</v>
      </c>
      <c r="B461">
        <v>1</v>
      </c>
      <c r="C461" t="s">
        <v>81</v>
      </c>
      <c r="D461" t="s">
        <v>116</v>
      </c>
      <c r="E461" t="s">
        <v>207</v>
      </c>
      <c r="F461" t="s">
        <v>1548</v>
      </c>
      <c r="G461" t="s">
        <v>318</v>
      </c>
      <c r="H461" t="s">
        <v>148</v>
      </c>
      <c r="I461" t="s">
        <v>136</v>
      </c>
      <c r="J461" t="s">
        <v>137</v>
      </c>
      <c r="K461" t="s">
        <v>138</v>
      </c>
      <c r="L461" t="s">
        <v>1549</v>
      </c>
      <c r="M461" t="s">
        <v>1550</v>
      </c>
      <c r="N461">
        <v>1.2124999999999999</v>
      </c>
      <c r="O461">
        <v>0</v>
      </c>
      <c r="P461">
        <v>72</v>
      </c>
      <c r="Q461">
        <v>0</v>
      </c>
      <c r="R461">
        <v>0</v>
      </c>
      <c r="S461">
        <v>0</v>
      </c>
      <c r="T461">
        <v>2</v>
      </c>
      <c r="U461">
        <v>0</v>
      </c>
      <c r="V461">
        <v>0</v>
      </c>
      <c r="W461">
        <v>0</v>
      </c>
      <c r="X461">
        <v>7.620268454566717</v>
      </c>
      <c r="Y461">
        <v>0</v>
      </c>
      <c r="Z461">
        <v>0</v>
      </c>
      <c r="AA461">
        <v>0</v>
      </c>
      <c r="AB461">
        <v>1.5042318369777779E-3</v>
      </c>
      <c r="AC461">
        <v>0</v>
      </c>
      <c r="AD461">
        <v>0</v>
      </c>
      <c r="AE461">
        <v>7.6217726864036948</v>
      </c>
    </row>
    <row r="462" spans="1:31" x14ac:dyDescent="0.25">
      <c r="A462">
        <v>2266557</v>
      </c>
      <c r="B462">
        <v>1</v>
      </c>
      <c r="C462" t="s">
        <v>80</v>
      </c>
      <c r="D462" t="s">
        <v>96</v>
      </c>
      <c r="E462" t="s">
        <v>151</v>
      </c>
      <c r="F462" t="s">
        <v>1551</v>
      </c>
      <c r="G462" t="s">
        <v>1552</v>
      </c>
      <c r="H462" t="s">
        <v>135</v>
      </c>
      <c r="I462" t="s">
        <v>136</v>
      </c>
      <c r="J462" t="s">
        <v>137</v>
      </c>
      <c r="K462" t="s">
        <v>138</v>
      </c>
      <c r="L462" t="s">
        <v>1553</v>
      </c>
      <c r="M462" t="s">
        <v>1554</v>
      </c>
      <c r="N462">
        <v>4.8361111110000001</v>
      </c>
      <c r="O462">
        <v>0</v>
      </c>
      <c r="P462">
        <v>33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101.9077945642303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101.9077945642303</v>
      </c>
    </row>
    <row r="463" spans="1:31" x14ac:dyDescent="0.25">
      <c r="A463">
        <v>2266558</v>
      </c>
      <c r="B463">
        <v>1</v>
      </c>
      <c r="C463" t="s">
        <v>80</v>
      </c>
      <c r="D463" t="s">
        <v>85</v>
      </c>
      <c r="E463" t="s">
        <v>132</v>
      </c>
      <c r="F463" t="s">
        <v>1555</v>
      </c>
      <c r="G463" t="s">
        <v>289</v>
      </c>
      <c r="H463" t="s">
        <v>135</v>
      </c>
      <c r="I463" t="s">
        <v>136</v>
      </c>
      <c r="J463" t="s">
        <v>137</v>
      </c>
      <c r="K463" t="s">
        <v>138</v>
      </c>
      <c r="L463" t="s">
        <v>1556</v>
      </c>
      <c r="M463" t="s">
        <v>1557</v>
      </c>
      <c r="N463">
        <v>0.823333333</v>
      </c>
      <c r="O463">
        <v>0</v>
      </c>
      <c r="P463">
        <v>7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1.25206760490405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1.25206760490405</v>
      </c>
    </row>
    <row r="464" spans="1:31" x14ac:dyDescent="0.25">
      <c r="A464">
        <v>2266560</v>
      </c>
      <c r="B464">
        <v>1</v>
      </c>
      <c r="C464" t="s">
        <v>80</v>
      </c>
      <c r="D464" t="s">
        <v>93</v>
      </c>
      <c r="E464" t="s">
        <v>132</v>
      </c>
      <c r="F464" t="s">
        <v>1558</v>
      </c>
      <c r="G464" t="s">
        <v>184</v>
      </c>
      <c r="H464" t="s">
        <v>135</v>
      </c>
      <c r="I464" t="s">
        <v>136</v>
      </c>
      <c r="J464" t="s">
        <v>137</v>
      </c>
      <c r="K464" t="s">
        <v>138</v>
      </c>
      <c r="L464" t="s">
        <v>1559</v>
      </c>
      <c r="M464" t="s">
        <v>1560</v>
      </c>
      <c r="N464">
        <v>1.294166666</v>
      </c>
      <c r="O464">
        <v>0</v>
      </c>
      <c r="P464">
        <v>10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5.0206633379210501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5.0206633379210501</v>
      </c>
    </row>
    <row r="465" spans="1:31" x14ac:dyDescent="0.25">
      <c r="A465">
        <v>2266563</v>
      </c>
      <c r="B465">
        <v>1</v>
      </c>
      <c r="C465" t="s">
        <v>81</v>
      </c>
      <c r="D465" t="s">
        <v>118</v>
      </c>
      <c r="E465" t="s">
        <v>132</v>
      </c>
      <c r="F465" t="s">
        <v>1561</v>
      </c>
      <c r="G465" t="s">
        <v>142</v>
      </c>
      <c r="H465" t="s">
        <v>135</v>
      </c>
      <c r="I465" t="s">
        <v>136</v>
      </c>
      <c r="J465" t="s">
        <v>137</v>
      </c>
      <c r="K465" t="s">
        <v>138</v>
      </c>
      <c r="L465" t="s">
        <v>1562</v>
      </c>
      <c r="M465" t="s">
        <v>1563</v>
      </c>
      <c r="N465">
        <v>0.99666666599999998</v>
      </c>
      <c r="O465">
        <v>0</v>
      </c>
      <c r="P465">
        <v>2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0.43848422003437337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0.43848422003437337</v>
      </c>
    </row>
    <row r="466" spans="1:31" x14ac:dyDescent="0.25">
      <c r="A466">
        <v>2266566</v>
      </c>
      <c r="B466">
        <v>1</v>
      </c>
      <c r="C466" t="s">
        <v>80</v>
      </c>
      <c r="D466" t="s">
        <v>104</v>
      </c>
      <c r="E466" t="s">
        <v>151</v>
      </c>
      <c r="F466" t="s">
        <v>1564</v>
      </c>
      <c r="G466" t="s">
        <v>314</v>
      </c>
      <c r="H466" t="s">
        <v>135</v>
      </c>
      <c r="I466" t="s">
        <v>136</v>
      </c>
      <c r="J466" t="s">
        <v>137</v>
      </c>
      <c r="K466" t="s">
        <v>138</v>
      </c>
      <c r="L466" t="s">
        <v>1565</v>
      </c>
      <c r="M466" t="s">
        <v>1566</v>
      </c>
      <c r="N466">
        <v>0.46500000000000002</v>
      </c>
      <c r="O466">
        <v>0</v>
      </c>
      <c r="P466">
        <v>64</v>
      </c>
      <c r="Q466">
        <v>0</v>
      </c>
      <c r="R466">
        <v>0</v>
      </c>
      <c r="S466">
        <v>0</v>
      </c>
      <c r="T466">
        <v>6</v>
      </c>
      <c r="U466">
        <v>0</v>
      </c>
      <c r="V466">
        <v>0</v>
      </c>
      <c r="W466">
        <v>0</v>
      </c>
      <c r="X466">
        <v>8.8949881031908049</v>
      </c>
      <c r="Y466">
        <v>0</v>
      </c>
      <c r="Z466">
        <v>0</v>
      </c>
      <c r="AA466">
        <v>0</v>
      </c>
      <c r="AB466">
        <v>1.9062784777182864</v>
      </c>
      <c r="AC466">
        <v>0</v>
      </c>
      <c r="AD466">
        <v>0</v>
      </c>
      <c r="AE466">
        <v>10.801266580909092</v>
      </c>
    </row>
    <row r="467" spans="1:31" x14ac:dyDescent="0.25">
      <c r="A467">
        <v>2258226</v>
      </c>
      <c r="B467">
        <v>1</v>
      </c>
      <c r="C467" t="s">
        <v>81</v>
      </c>
      <c r="D467" t="s">
        <v>114</v>
      </c>
      <c r="E467" t="s">
        <v>214</v>
      </c>
      <c r="F467" t="s">
        <v>1567</v>
      </c>
      <c r="G467" t="s">
        <v>241</v>
      </c>
      <c r="H467" t="s">
        <v>135</v>
      </c>
      <c r="I467" t="s">
        <v>136</v>
      </c>
      <c r="J467" t="s">
        <v>137</v>
      </c>
      <c r="K467" t="s">
        <v>138</v>
      </c>
      <c r="L467" t="s">
        <v>1568</v>
      </c>
      <c r="M467" t="s">
        <v>1569</v>
      </c>
      <c r="N467">
        <v>0.40472222200000002</v>
      </c>
      <c r="O467">
        <v>0</v>
      </c>
      <c r="P467">
        <v>61</v>
      </c>
      <c r="Q467">
        <v>0</v>
      </c>
      <c r="R467">
        <v>0</v>
      </c>
      <c r="S467">
        <v>0</v>
      </c>
      <c r="T467">
        <v>9</v>
      </c>
      <c r="U467">
        <v>0</v>
      </c>
      <c r="V467">
        <v>0</v>
      </c>
      <c r="W467">
        <v>0</v>
      </c>
      <c r="X467">
        <v>4.3965761872847331</v>
      </c>
      <c r="Y467">
        <v>0</v>
      </c>
      <c r="Z467">
        <v>0</v>
      </c>
      <c r="AA467">
        <v>0</v>
      </c>
      <c r="AB467">
        <v>0.69473933500331275</v>
      </c>
      <c r="AC467">
        <v>0</v>
      </c>
      <c r="AD467">
        <v>0</v>
      </c>
      <c r="AE467">
        <v>5.0913155222880455</v>
      </c>
    </row>
    <row r="468" spans="1:31" x14ac:dyDescent="0.25">
      <c r="A468">
        <v>2258227</v>
      </c>
      <c r="B468">
        <v>1</v>
      </c>
      <c r="C468" t="s">
        <v>81</v>
      </c>
      <c r="D468" t="s">
        <v>119</v>
      </c>
      <c r="E468" t="s">
        <v>132</v>
      </c>
      <c r="F468" t="s">
        <v>1570</v>
      </c>
      <c r="G468" t="s">
        <v>289</v>
      </c>
      <c r="H468" t="s">
        <v>135</v>
      </c>
      <c r="I468" t="s">
        <v>136</v>
      </c>
      <c r="J468" t="s">
        <v>137</v>
      </c>
      <c r="K468" t="s">
        <v>138</v>
      </c>
      <c r="L468" t="s">
        <v>1571</v>
      </c>
      <c r="M468" t="s">
        <v>1572</v>
      </c>
      <c r="N468">
        <v>1.3891666659999999</v>
      </c>
      <c r="O468">
        <v>0</v>
      </c>
      <c r="P468">
        <v>13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5.6004986161982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5.6004986161982</v>
      </c>
    </row>
    <row r="469" spans="1:31" x14ac:dyDescent="0.25">
      <c r="A469">
        <v>2258228</v>
      </c>
      <c r="B469">
        <v>1</v>
      </c>
      <c r="C469" t="s">
        <v>81</v>
      </c>
      <c r="D469" t="s">
        <v>123</v>
      </c>
      <c r="E469" t="s">
        <v>151</v>
      </c>
      <c r="F469" t="s">
        <v>1573</v>
      </c>
      <c r="G469" t="s">
        <v>153</v>
      </c>
      <c r="H469" t="s">
        <v>135</v>
      </c>
      <c r="I469" t="s">
        <v>136</v>
      </c>
      <c r="J469" t="s">
        <v>137</v>
      </c>
      <c r="K469" t="s">
        <v>138</v>
      </c>
      <c r="L469" t="s">
        <v>1574</v>
      </c>
      <c r="M469" t="s">
        <v>1575</v>
      </c>
      <c r="N469">
        <v>1.1427777770000001</v>
      </c>
      <c r="O469">
        <v>0</v>
      </c>
      <c r="P469">
        <v>73</v>
      </c>
      <c r="Q469">
        <v>0</v>
      </c>
      <c r="R469">
        <v>0</v>
      </c>
      <c r="S469">
        <v>0</v>
      </c>
      <c r="T469">
        <v>2</v>
      </c>
      <c r="U469">
        <v>0</v>
      </c>
      <c r="V469">
        <v>0</v>
      </c>
      <c r="W469">
        <v>0</v>
      </c>
      <c r="X469">
        <v>17.260120049114917</v>
      </c>
      <c r="Y469">
        <v>0</v>
      </c>
      <c r="Z469">
        <v>0</v>
      </c>
      <c r="AA469">
        <v>0</v>
      </c>
      <c r="AB469">
        <v>0.51487197502004334</v>
      </c>
      <c r="AC469">
        <v>0</v>
      </c>
      <c r="AD469">
        <v>0</v>
      </c>
      <c r="AE469">
        <v>17.77499202413496</v>
      </c>
    </row>
    <row r="470" spans="1:31" x14ac:dyDescent="0.25">
      <c r="A470">
        <v>2258231</v>
      </c>
      <c r="B470">
        <v>1</v>
      </c>
      <c r="C470" t="s">
        <v>80</v>
      </c>
      <c r="D470" t="s">
        <v>105</v>
      </c>
      <c r="E470" t="s">
        <v>145</v>
      </c>
      <c r="F470" t="s">
        <v>1576</v>
      </c>
      <c r="G470" t="s">
        <v>147</v>
      </c>
      <c r="H470" t="s">
        <v>148</v>
      </c>
      <c r="I470" t="s">
        <v>136</v>
      </c>
      <c r="J470" t="s">
        <v>137</v>
      </c>
      <c r="K470" t="s">
        <v>138</v>
      </c>
      <c r="L470" t="s">
        <v>1577</v>
      </c>
      <c r="M470" t="s">
        <v>1578</v>
      </c>
      <c r="N470">
        <v>0.69555555499999999</v>
      </c>
      <c r="O470">
        <v>1</v>
      </c>
      <c r="P470">
        <v>383</v>
      </c>
      <c r="Q470">
        <v>1</v>
      </c>
      <c r="R470">
        <v>2</v>
      </c>
      <c r="S470">
        <v>6</v>
      </c>
      <c r="T470">
        <v>45</v>
      </c>
      <c r="U470">
        <v>0</v>
      </c>
      <c r="V470">
        <v>0</v>
      </c>
      <c r="W470">
        <v>0.55975969115975999</v>
      </c>
      <c r="X470">
        <v>101.42865520103405</v>
      </c>
      <c r="Y470">
        <v>0.71393567538369318</v>
      </c>
      <c r="Z470">
        <v>7.3862401206949996E-3</v>
      </c>
      <c r="AA470">
        <v>20.837129170272782</v>
      </c>
      <c r="AB470">
        <v>24.813252208555248</v>
      </c>
      <c r="AC470">
        <v>0</v>
      </c>
      <c r="AD470">
        <v>0</v>
      </c>
      <c r="AE470">
        <v>148.36011818652622</v>
      </c>
    </row>
    <row r="471" spans="1:31" x14ac:dyDescent="0.25">
      <c r="A471">
        <v>2258232</v>
      </c>
      <c r="B471">
        <v>1</v>
      </c>
      <c r="C471" t="s">
        <v>81</v>
      </c>
      <c r="D471" t="s">
        <v>112</v>
      </c>
      <c r="E471" t="s">
        <v>132</v>
      </c>
      <c r="F471" t="s">
        <v>1579</v>
      </c>
      <c r="G471" t="s">
        <v>197</v>
      </c>
      <c r="H471" t="s">
        <v>135</v>
      </c>
      <c r="I471" t="s">
        <v>136</v>
      </c>
      <c r="J471" t="s">
        <v>137</v>
      </c>
      <c r="K471" t="s">
        <v>138</v>
      </c>
      <c r="L471" t="s">
        <v>1580</v>
      </c>
      <c r="M471" t="s">
        <v>1581</v>
      </c>
      <c r="N471">
        <v>0.832777777</v>
      </c>
      <c r="O471">
        <v>0</v>
      </c>
      <c r="P471">
        <v>1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0.30006069033449778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0.30006069033449778</v>
      </c>
    </row>
    <row r="472" spans="1:31" x14ac:dyDescent="0.25">
      <c r="A472">
        <v>2258235</v>
      </c>
      <c r="B472">
        <v>1</v>
      </c>
      <c r="C472" t="s">
        <v>80</v>
      </c>
      <c r="D472" t="s">
        <v>90</v>
      </c>
      <c r="E472" t="s">
        <v>132</v>
      </c>
      <c r="F472" t="s">
        <v>1582</v>
      </c>
      <c r="G472" t="s">
        <v>134</v>
      </c>
      <c r="H472" t="s">
        <v>135</v>
      </c>
      <c r="I472" t="s">
        <v>136</v>
      </c>
      <c r="J472" t="s">
        <v>137</v>
      </c>
      <c r="K472" t="s">
        <v>138</v>
      </c>
      <c r="L472" t="s">
        <v>1583</v>
      </c>
      <c r="M472" t="s">
        <v>1584</v>
      </c>
      <c r="N472">
        <v>6.738888888</v>
      </c>
      <c r="O472">
        <v>0</v>
      </c>
      <c r="P472">
        <v>11</v>
      </c>
      <c r="Q472">
        <v>0</v>
      </c>
      <c r="R472">
        <v>0</v>
      </c>
      <c r="S472">
        <v>0</v>
      </c>
      <c r="T472">
        <v>2</v>
      </c>
      <c r="U472">
        <v>0</v>
      </c>
      <c r="V472">
        <v>0</v>
      </c>
      <c r="W472">
        <v>0</v>
      </c>
      <c r="X472">
        <v>15.861514472626267</v>
      </c>
      <c r="Y472">
        <v>0</v>
      </c>
      <c r="Z472">
        <v>0</v>
      </c>
      <c r="AA472">
        <v>0</v>
      </c>
      <c r="AB472">
        <v>8.3382635663126869</v>
      </c>
      <c r="AC472">
        <v>0</v>
      </c>
      <c r="AD472">
        <v>0</v>
      </c>
      <c r="AE472">
        <v>24.199778038938952</v>
      </c>
    </row>
    <row r="473" spans="1:31" x14ac:dyDescent="0.25">
      <c r="A473">
        <v>2258241</v>
      </c>
      <c r="B473">
        <v>1</v>
      </c>
      <c r="C473" t="s">
        <v>81</v>
      </c>
      <c r="D473" t="s">
        <v>128</v>
      </c>
      <c r="E473" t="s">
        <v>132</v>
      </c>
      <c r="F473" t="s">
        <v>1585</v>
      </c>
      <c r="G473" t="s">
        <v>289</v>
      </c>
      <c r="H473" t="s">
        <v>135</v>
      </c>
      <c r="I473" t="s">
        <v>136</v>
      </c>
      <c r="J473" t="s">
        <v>137</v>
      </c>
      <c r="K473" t="s">
        <v>138</v>
      </c>
      <c r="L473" t="s">
        <v>1586</v>
      </c>
      <c r="M473" t="s">
        <v>1587</v>
      </c>
      <c r="N473">
        <v>6.1702777769999999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1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0.51964098747802445</v>
      </c>
      <c r="AC473">
        <v>0</v>
      </c>
      <c r="AD473">
        <v>0</v>
      </c>
      <c r="AE473">
        <v>0.51964098747802445</v>
      </c>
    </row>
    <row r="474" spans="1:31" x14ac:dyDescent="0.25">
      <c r="A474">
        <v>2258243</v>
      </c>
      <c r="B474">
        <v>1</v>
      </c>
      <c r="C474" t="s">
        <v>81</v>
      </c>
      <c r="D474" t="s">
        <v>113</v>
      </c>
      <c r="E474" t="s">
        <v>151</v>
      </c>
      <c r="F474" t="s">
        <v>1588</v>
      </c>
      <c r="G474" t="s">
        <v>153</v>
      </c>
      <c r="H474" t="s">
        <v>135</v>
      </c>
      <c r="I474" t="s">
        <v>136</v>
      </c>
      <c r="J474" t="s">
        <v>137</v>
      </c>
      <c r="K474" t="s">
        <v>138</v>
      </c>
      <c r="L474" t="s">
        <v>1589</v>
      </c>
      <c r="M474" t="s">
        <v>1590</v>
      </c>
      <c r="N474">
        <v>1.824166666</v>
      </c>
      <c r="O474">
        <v>0</v>
      </c>
      <c r="P474">
        <v>67</v>
      </c>
      <c r="Q474">
        <v>0</v>
      </c>
      <c r="R474">
        <v>0</v>
      </c>
      <c r="S474">
        <v>0</v>
      </c>
      <c r="T474">
        <v>5</v>
      </c>
      <c r="U474">
        <v>0</v>
      </c>
      <c r="V474">
        <v>0</v>
      </c>
      <c r="W474">
        <v>0</v>
      </c>
      <c r="X474">
        <v>33.320364510934091</v>
      </c>
      <c r="Y474">
        <v>0</v>
      </c>
      <c r="Z474">
        <v>0</v>
      </c>
      <c r="AA474">
        <v>0</v>
      </c>
      <c r="AB474">
        <v>6.3302180937218218</v>
      </c>
      <c r="AC474">
        <v>0</v>
      </c>
      <c r="AD474">
        <v>0</v>
      </c>
      <c r="AE474">
        <v>39.650582604655909</v>
      </c>
    </row>
    <row r="475" spans="1:31" x14ac:dyDescent="0.25">
      <c r="A475">
        <v>2258250</v>
      </c>
      <c r="B475">
        <v>1</v>
      </c>
      <c r="C475" t="s">
        <v>80</v>
      </c>
      <c r="D475" t="s">
        <v>97</v>
      </c>
      <c r="E475" t="s">
        <v>132</v>
      </c>
      <c r="F475" t="s">
        <v>1591</v>
      </c>
      <c r="G475" t="s">
        <v>142</v>
      </c>
      <c r="H475" t="s">
        <v>135</v>
      </c>
      <c r="I475" t="s">
        <v>136</v>
      </c>
      <c r="J475" t="s">
        <v>137</v>
      </c>
      <c r="K475" t="s">
        <v>138</v>
      </c>
      <c r="L475" t="s">
        <v>1592</v>
      </c>
      <c r="M475" t="s">
        <v>1593</v>
      </c>
      <c r="N475">
        <v>2.5847222219999999</v>
      </c>
      <c r="O475">
        <v>0</v>
      </c>
      <c r="P475">
        <v>2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6.2113850595737512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6.2113850595737512</v>
      </c>
    </row>
    <row r="476" spans="1:31" x14ac:dyDescent="0.25">
      <c r="A476">
        <v>2258251</v>
      </c>
      <c r="B476">
        <v>1</v>
      </c>
      <c r="C476" t="s">
        <v>80</v>
      </c>
      <c r="D476" t="s">
        <v>99</v>
      </c>
      <c r="E476" t="s">
        <v>132</v>
      </c>
      <c r="F476" t="s">
        <v>1594</v>
      </c>
      <c r="G476" t="s">
        <v>142</v>
      </c>
      <c r="H476" t="s">
        <v>135</v>
      </c>
      <c r="I476" t="s">
        <v>136</v>
      </c>
      <c r="J476" t="s">
        <v>137</v>
      </c>
      <c r="K476" t="s">
        <v>138</v>
      </c>
      <c r="L476" t="s">
        <v>1595</v>
      </c>
      <c r="M476" t="s">
        <v>1596</v>
      </c>
      <c r="N476">
        <v>1.928055555</v>
      </c>
      <c r="O476">
        <v>0</v>
      </c>
      <c r="P476">
        <v>1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0.34667023282581672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0.34667023282581672</v>
      </c>
    </row>
    <row r="477" spans="1:31" x14ac:dyDescent="0.25">
      <c r="A477">
        <v>2258252</v>
      </c>
      <c r="B477">
        <v>1</v>
      </c>
      <c r="C477" t="s">
        <v>80</v>
      </c>
      <c r="D477" t="s">
        <v>96</v>
      </c>
      <c r="E477" t="s">
        <v>132</v>
      </c>
      <c r="F477" t="s">
        <v>1597</v>
      </c>
      <c r="G477" t="s">
        <v>142</v>
      </c>
      <c r="H477" t="s">
        <v>135</v>
      </c>
      <c r="I477" t="s">
        <v>136</v>
      </c>
      <c r="J477" t="s">
        <v>137</v>
      </c>
      <c r="K477" t="s">
        <v>138</v>
      </c>
      <c r="L477" t="s">
        <v>1598</v>
      </c>
      <c r="M477" t="s">
        <v>1599</v>
      </c>
      <c r="N477">
        <v>0.74444444399999998</v>
      </c>
      <c r="O477">
        <v>0</v>
      </c>
      <c r="P477">
        <v>1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0.80368556390720014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0.80368556390720014</v>
      </c>
    </row>
    <row r="478" spans="1:31" x14ac:dyDescent="0.25">
      <c r="A478">
        <v>2258253</v>
      </c>
      <c r="B478">
        <v>1</v>
      </c>
      <c r="C478" t="s">
        <v>80</v>
      </c>
      <c r="D478" t="s">
        <v>94</v>
      </c>
      <c r="E478" t="s">
        <v>132</v>
      </c>
      <c r="F478" t="s">
        <v>1600</v>
      </c>
      <c r="G478" t="s">
        <v>142</v>
      </c>
      <c r="H478" t="s">
        <v>135</v>
      </c>
      <c r="I478" t="s">
        <v>136</v>
      </c>
      <c r="J478" t="s">
        <v>137</v>
      </c>
      <c r="K478" t="s">
        <v>138</v>
      </c>
      <c r="L478" t="s">
        <v>1601</v>
      </c>
      <c r="M478" t="s">
        <v>1602</v>
      </c>
      <c r="N478">
        <v>3.1663888880000002</v>
      </c>
      <c r="O478">
        <v>0</v>
      </c>
      <c r="P478">
        <v>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0.38043087114334417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0.38043087114334417</v>
      </c>
    </row>
    <row r="479" spans="1:31" x14ac:dyDescent="0.25">
      <c r="A479">
        <v>2258256</v>
      </c>
      <c r="B479">
        <v>1</v>
      </c>
      <c r="C479" t="s">
        <v>80</v>
      </c>
      <c r="D479" t="s">
        <v>103</v>
      </c>
      <c r="E479" t="s">
        <v>207</v>
      </c>
      <c r="F479" t="s">
        <v>1603</v>
      </c>
      <c r="G479" t="s">
        <v>231</v>
      </c>
      <c r="H479" t="s">
        <v>135</v>
      </c>
      <c r="I479" t="s">
        <v>136</v>
      </c>
      <c r="J479" t="s">
        <v>137</v>
      </c>
      <c r="K479" t="s">
        <v>138</v>
      </c>
      <c r="L479" t="s">
        <v>1604</v>
      </c>
      <c r="M479" t="s">
        <v>1605</v>
      </c>
      <c r="N479">
        <v>1.525555555</v>
      </c>
      <c r="O479">
        <v>0</v>
      </c>
      <c r="P479">
        <v>52</v>
      </c>
      <c r="Q479">
        <v>0</v>
      </c>
      <c r="R479">
        <v>21</v>
      </c>
      <c r="S479">
        <v>0</v>
      </c>
      <c r="T479">
        <v>48</v>
      </c>
      <c r="U479">
        <v>0</v>
      </c>
      <c r="V479">
        <v>0</v>
      </c>
      <c r="W479">
        <v>0</v>
      </c>
      <c r="X479">
        <v>10.792328235554317</v>
      </c>
      <c r="Y479">
        <v>0</v>
      </c>
      <c r="Z479">
        <v>4.3558853019897139</v>
      </c>
      <c r="AA479">
        <v>0</v>
      </c>
      <c r="AB479">
        <v>22.271362700092407</v>
      </c>
      <c r="AC479">
        <v>0</v>
      </c>
      <c r="AD479">
        <v>0</v>
      </c>
      <c r="AE479">
        <v>37.419576237636434</v>
      </c>
    </row>
    <row r="480" spans="1:31" x14ac:dyDescent="0.25">
      <c r="A480">
        <v>2258258</v>
      </c>
      <c r="B480">
        <v>1</v>
      </c>
      <c r="C480" t="s">
        <v>80</v>
      </c>
      <c r="D480" t="s">
        <v>104</v>
      </c>
      <c r="E480" t="s">
        <v>132</v>
      </c>
      <c r="F480" t="s">
        <v>1606</v>
      </c>
      <c r="G480" t="s">
        <v>142</v>
      </c>
      <c r="H480" t="s">
        <v>135</v>
      </c>
      <c r="I480" t="s">
        <v>136</v>
      </c>
      <c r="J480" t="s">
        <v>137</v>
      </c>
      <c r="K480" t="s">
        <v>138</v>
      </c>
      <c r="L480" t="s">
        <v>1607</v>
      </c>
      <c r="M480" t="s">
        <v>1608</v>
      </c>
      <c r="N480">
        <v>0.46777777700000001</v>
      </c>
      <c r="O480">
        <v>0</v>
      </c>
      <c r="P480">
        <v>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2.3269067225662229E-2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2.3269067225662229E-2</v>
      </c>
    </row>
    <row r="481" spans="1:31" x14ac:dyDescent="0.25">
      <c r="A481">
        <v>2258259</v>
      </c>
      <c r="B481">
        <v>1</v>
      </c>
      <c r="C481" t="s">
        <v>80</v>
      </c>
      <c r="D481" t="s">
        <v>101</v>
      </c>
      <c r="E481" t="s">
        <v>132</v>
      </c>
      <c r="F481" t="s">
        <v>1609</v>
      </c>
      <c r="G481" t="s">
        <v>134</v>
      </c>
      <c r="H481" t="s">
        <v>135</v>
      </c>
      <c r="I481" t="s">
        <v>136</v>
      </c>
      <c r="J481" t="s">
        <v>137</v>
      </c>
      <c r="K481" t="s">
        <v>138</v>
      </c>
      <c r="L481" t="s">
        <v>1610</v>
      </c>
      <c r="M481" t="s">
        <v>1611</v>
      </c>
      <c r="N481">
        <v>0.70499999999999996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1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0.68082259769999998</v>
      </c>
      <c r="AC481">
        <v>0</v>
      </c>
      <c r="AD481">
        <v>0</v>
      </c>
      <c r="AE481">
        <v>0.68082259769999998</v>
      </c>
    </row>
    <row r="482" spans="1:31" x14ac:dyDescent="0.25">
      <c r="A482">
        <v>2258260</v>
      </c>
      <c r="B482">
        <v>1</v>
      </c>
      <c r="C482" t="s">
        <v>80</v>
      </c>
      <c r="D482" t="s">
        <v>100</v>
      </c>
      <c r="E482" t="s">
        <v>132</v>
      </c>
      <c r="F482" t="s">
        <v>1612</v>
      </c>
      <c r="G482" t="s">
        <v>142</v>
      </c>
      <c r="H482" t="s">
        <v>135</v>
      </c>
      <c r="I482" t="s">
        <v>136</v>
      </c>
      <c r="J482" t="s">
        <v>137</v>
      </c>
      <c r="K482" t="s">
        <v>138</v>
      </c>
      <c r="L482" t="s">
        <v>1613</v>
      </c>
      <c r="M482" t="s">
        <v>1614</v>
      </c>
      <c r="N482">
        <v>2.2949999999999999</v>
      </c>
      <c r="O482">
        <v>0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0.14260689061123166</v>
      </c>
      <c r="AA482">
        <v>0</v>
      </c>
      <c r="AB482">
        <v>0</v>
      </c>
      <c r="AC482">
        <v>0</v>
      </c>
      <c r="AD482">
        <v>0</v>
      </c>
      <c r="AE482">
        <v>0.14260689061123166</v>
      </c>
    </row>
    <row r="483" spans="1:31" x14ac:dyDescent="0.25">
      <c r="A483">
        <v>2258264</v>
      </c>
      <c r="B483">
        <v>1</v>
      </c>
      <c r="C483" t="s">
        <v>80</v>
      </c>
      <c r="D483" t="s">
        <v>103</v>
      </c>
      <c r="E483" t="s">
        <v>151</v>
      </c>
      <c r="F483" t="s">
        <v>1615</v>
      </c>
      <c r="G483" t="s">
        <v>153</v>
      </c>
      <c r="H483" t="s">
        <v>135</v>
      </c>
      <c r="I483" t="s">
        <v>136</v>
      </c>
      <c r="J483" t="s">
        <v>137</v>
      </c>
      <c r="K483" t="s">
        <v>138</v>
      </c>
      <c r="L483" t="s">
        <v>1616</v>
      </c>
      <c r="M483" t="s">
        <v>1617</v>
      </c>
      <c r="N483">
        <v>1.245833333</v>
      </c>
      <c r="O483">
        <v>0</v>
      </c>
      <c r="P483">
        <v>43</v>
      </c>
      <c r="Q483">
        <v>0</v>
      </c>
      <c r="R483">
        <v>1</v>
      </c>
      <c r="S483">
        <v>0</v>
      </c>
      <c r="T483">
        <v>10</v>
      </c>
      <c r="U483">
        <v>0</v>
      </c>
      <c r="V483">
        <v>0</v>
      </c>
      <c r="W483">
        <v>0</v>
      </c>
      <c r="X483">
        <v>10.978294908846765</v>
      </c>
      <c r="Y483">
        <v>0</v>
      </c>
      <c r="Z483">
        <v>0.176850732333385</v>
      </c>
      <c r="AA483">
        <v>0</v>
      </c>
      <c r="AB483">
        <v>1.0052291067745749</v>
      </c>
      <c r="AC483">
        <v>0</v>
      </c>
      <c r="AD483">
        <v>0</v>
      </c>
      <c r="AE483">
        <v>12.160374747954725</v>
      </c>
    </row>
    <row r="484" spans="1:31" x14ac:dyDescent="0.25">
      <c r="A484">
        <v>2258273</v>
      </c>
      <c r="B484">
        <v>1</v>
      </c>
      <c r="C484" t="s">
        <v>80</v>
      </c>
      <c r="D484" t="s">
        <v>108</v>
      </c>
      <c r="E484" t="s">
        <v>151</v>
      </c>
      <c r="F484" t="s">
        <v>1618</v>
      </c>
      <c r="G484" t="s">
        <v>153</v>
      </c>
      <c r="H484" t="s">
        <v>135</v>
      </c>
      <c r="I484" t="s">
        <v>136</v>
      </c>
      <c r="J484" t="s">
        <v>137</v>
      </c>
      <c r="K484" t="s">
        <v>138</v>
      </c>
      <c r="L484" t="s">
        <v>1619</v>
      </c>
      <c r="M484" t="s">
        <v>1620</v>
      </c>
      <c r="N484">
        <v>1.7880555549999999</v>
      </c>
      <c r="O484">
        <v>0</v>
      </c>
      <c r="P484">
        <v>1</v>
      </c>
      <c r="Q484">
        <v>0</v>
      </c>
      <c r="R484">
        <v>1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0.26914964507230221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0.26914964507230221</v>
      </c>
    </row>
    <row r="485" spans="1:31" x14ac:dyDescent="0.25">
      <c r="A485">
        <v>2258275</v>
      </c>
      <c r="B485">
        <v>1</v>
      </c>
      <c r="C485" t="s">
        <v>80</v>
      </c>
      <c r="D485" t="s">
        <v>104</v>
      </c>
      <c r="E485" t="s">
        <v>132</v>
      </c>
      <c r="F485" t="s">
        <v>1621</v>
      </c>
      <c r="G485" t="s">
        <v>134</v>
      </c>
      <c r="H485" t="s">
        <v>135</v>
      </c>
      <c r="I485" t="s">
        <v>136</v>
      </c>
      <c r="J485" t="s">
        <v>137</v>
      </c>
      <c r="K485" t="s">
        <v>138</v>
      </c>
      <c r="L485" t="s">
        <v>1622</v>
      </c>
      <c r="M485" t="s">
        <v>1623</v>
      </c>
      <c r="N485">
        <v>3.9474999999999998</v>
      </c>
      <c r="O485">
        <v>0</v>
      </c>
      <c r="P485">
        <v>9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9.5465546800629451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9.5465546800629451</v>
      </c>
    </row>
    <row r="486" spans="1:31" x14ac:dyDescent="0.25">
      <c r="A486">
        <v>2258282</v>
      </c>
      <c r="B486">
        <v>1</v>
      </c>
      <c r="C486" t="s">
        <v>80</v>
      </c>
      <c r="D486" t="s">
        <v>96</v>
      </c>
      <c r="E486" t="s">
        <v>132</v>
      </c>
      <c r="F486" t="s">
        <v>1624</v>
      </c>
      <c r="G486" t="s">
        <v>142</v>
      </c>
      <c r="H486" t="s">
        <v>135</v>
      </c>
      <c r="I486" t="s">
        <v>136</v>
      </c>
      <c r="J486" t="s">
        <v>137</v>
      </c>
      <c r="K486" t="s">
        <v>138</v>
      </c>
      <c r="L486" t="s">
        <v>1625</v>
      </c>
      <c r="M486" t="s">
        <v>1626</v>
      </c>
      <c r="N486">
        <v>1.3472222220000001</v>
      </c>
      <c r="O486">
        <v>0</v>
      </c>
      <c r="P486">
        <v>3</v>
      </c>
      <c r="Q486">
        <v>0</v>
      </c>
      <c r="R486">
        <v>0</v>
      </c>
      <c r="S486">
        <v>0</v>
      </c>
      <c r="T486">
        <v>4</v>
      </c>
      <c r="U486">
        <v>0</v>
      </c>
      <c r="V486">
        <v>0</v>
      </c>
      <c r="W486">
        <v>0</v>
      </c>
      <c r="X486">
        <v>1.1639293796851002</v>
      </c>
      <c r="Y486">
        <v>0</v>
      </c>
      <c r="Z486">
        <v>0</v>
      </c>
      <c r="AA486">
        <v>0</v>
      </c>
      <c r="AB486">
        <v>0.94806220741458347</v>
      </c>
      <c r="AC486">
        <v>0</v>
      </c>
      <c r="AD486">
        <v>0</v>
      </c>
      <c r="AE486">
        <v>2.1119915870996837</v>
      </c>
    </row>
    <row r="487" spans="1:31" x14ac:dyDescent="0.25">
      <c r="A487">
        <v>2258283</v>
      </c>
      <c r="B487">
        <v>1</v>
      </c>
      <c r="C487" t="s">
        <v>80</v>
      </c>
      <c r="D487" t="s">
        <v>87</v>
      </c>
      <c r="E487" t="s">
        <v>151</v>
      </c>
      <c r="F487" t="s">
        <v>1627</v>
      </c>
      <c r="G487" t="s">
        <v>153</v>
      </c>
      <c r="H487" t="s">
        <v>135</v>
      </c>
      <c r="I487" t="s">
        <v>136</v>
      </c>
      <c r="J487" t="s">
        <v>137</v>
      </c>
      <c r="K487" t="s">
        <v>138</v>
      </c>
      <c r="L487" t="s">
        <v>1628</v>
      </c>
      <c r="M487" t="s">
        <v>1629</v>
      </c>
      <c r="N487">
        <v>2.3341666659999998</v>
      </c>
      <c r="O487">
        <v>0</v>
      </c>
      <c r="P487">
        <v>4</v>
      </c>
      <c r="Q487">
        <v>0</v>
      </c>
      <c r="R487">
        <v>0</v>
      </c>
      <c r="S487">
        <v>0</v>
      </c>
      <c r="T487">
        <v>2</v>
      </c>
      <c r="U487">
        <v>0</v>
      </c>
      <c r="V487">
        <v>1</v>
      </c>
      <c r="W487">
        <v>0</v>
      </c>
      <c r="X487">
        <v>0.89543148311807963</v>
      </c>
      <c r="Y487">
        <v>0</v>
      </c>
      <c r="Z487">
        <v>0</v>
      </c>
      <c r="AA487">
        <v>0</v>
      </c>
      <c r="AB487">
        <v>6.8225372605139212</v>
      </c>
      <c r="AC487">
        <v>0</v>
      </c>
      <c r="AD487">
        <v>37.283791291104684</v>
      </c>
      <c r="AE487">
        <v>45.001760034736684</v>
      </c>
    </row>
    <row r="488" spans="1:31" x14ac:dyDescent="0.25">
      <c r="A488">
        <v>2258284</v>
      </c>
      <c r="B488">
        <v>1</v>
      </c>
      <c r="C488" t="s">
        <v>80</v>
      </c>
      <c r="D488" t="s">
        <v>98</v>
      </c>
      <c r="E488" t="s">
        <v>132</v>
      </c>
      <c r="F488" t="s">
        <v>1630</v>
      </c>
      <c r="G488" t="s">
        <v>289</v>
      </c>
      <c r="H488" t="s">
        <v>135</v>
      </c>
      <c r="I488" t="s">
        <v>136</v>
      </c>
      <c r="J488" t="s">
        <v>137</v>
      </c>
      <c r="K488" t="s">
        <v>138</v>
      </c>
      <c r="L488" t="s">
        <v>1631</v>
      </c>
      <c r="M488" t="s">
        <v>1632</v>
      </c>
      <c r="N488">
        <v>0.47499999999999998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0.17720463134549999</v>
      </c>
      <c r="AC488">
        <v>0</v>
      </c>
      <c r="AD488">
        <v>0</v>
      </c>
      <c r="AE488">
        <v>0.17720463134549999</v>
      </c>
    </row>
    <row r="489" spans="1:31" x14ac:dyDescent="0.25">
      <c r="A489">
        <v>2258285</v>
      </c>
      <c r="B489">
        <v>1</v>
      </c>
      <c r="C489" t="s">
        <v>80</v>
      </c>
      <c r="D489" t="s">
        <v>107</v>
      </c>
      <c r="E489" t="s">
        <v>132</v>
      </c>
      <c r="F489" t="s">
        <v>1633</v>
      </c>
      <c r="G489" t="s">
        <v>142</v>
      </c>
      <c r="H489" t="s">
        <v>135</v>
      </c>
      <c r="I489" t="s">
        <v>136</v>
      </c>
      <c r="J489" t="s">
        <v>137</v>
      </c>
      <c r="K489" t="s">
        <v>138</v>
      </c>
      <c r="L489" t="s">
        <v>1634</v>
      </c>
      <c r="M489" t="s">
        <v>1635</v>
      </c>
      <c r="N489">
        <v>1.4522222220000001</v>
      </c>
      <c r="O489">
        <v>0</v>
      </c>
      <c r="P489">
        <v>1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</row>
    <row r="490" spans="1:31" x14ac:dyDescent="0.25">
      <c r="A490">
        <v>2258286</v>
      </c>
      <c r="B490">
        <v>1</v>
      </c>
      <c r="C490" t="s">
        <v>81</v>
      </c>
      <c r="D490" t="s">
        <v>123</v>
      </c>
      <c r="E490" t="s">
        <v>151</v>
      </c>
      <c r="F490" t="s">
        <v>1636</v>
      </c>
      <c r="G490" t="s">
        <v>153</v>
      </c>
      <c r="H490" t="s">
        <v>135</v>
      </c>
      <c r="I490" t="s">
        <v>136</v>
      </c>
      <c r="J490" t="s">
        <v>137</v>
      </c>
      <c r="K490" t="s">
        <v>138</v>
      </c>
      <c r="L490" t="s">
        <v>1637</v>
      </c>
      <c r="M490" t="s">
        <v>1638</v>
      </c>
      <c r="N490">
        <v>1.2350000000000001</v>
      </c>
      <c r="O490">
        <v>0</v>
      </c>
      <c r="P490">
        <v>2</v>
      </c>
      <c r="Q490">
        <v>0</v>
      </c>
      <c r="R490">
        <v>0</v>
      </c>
      <c r="S490">
        <v>0</v>
      </c>
      <c r="T490">
        <v>206</v>
      </c>
      <c r="U490">
        <v>0</v>
      </c>
      <c r="V490">
        <v>0</v>
      </c>
      <c r="W490">
        <v>0</v>
      </c>
      <c r="X490">
        <v>1.0055957831396668E-2</v>
      </c>
      <c r="Y490">
        <v>0</v>
      </c>
      <c r="Z490">
        <v>0</v>
      </c>
      <c r="AA490">
        <v>0</v>
      </c>
      <c r="AB490">
        <v>46.730904597066392</v>
      </c>
      <c r="AC490">
        <v>0</v>
      </c>
      <c r="AD490">
        <v>0</v>
      </c>
      <c r="AE490">
        <v>46.740960554897789</v>
      </c>
    </row>
    <row r="491" spans="1:31" x14ac:dyDescent="0.25">
      <c r="A491">
        <v>2258288</v>
      </c>
      <c r="B491">
        <v>1</v>
      </c>
      <c r="C491" t="s">
        <v>81</v>
      </c>
      <c r="D491" t="s">
        <v>118</v>
      </c>
      <c r="E491" t="s">
        <v>151</v>
      </c>
      <c r="F491" t="s">
        <v>1639</v>
      </c>
      <c r="G491" t="s">
        <v>350</v>
      </c>
      <c r="H491" t="s">
        <v>135</v>
      </c>
      <c r="I491" t="s">
        <v>136</v>
      </c>
      <c r="J491" t="s">
        <v>137</v>
      </c>
      <c r="K491" t="s">
        <v>138</v>
      </c>
      <c r="L491" t="s">
        <v>1640</v>
      </c>
      <c r="M491" t="s">
        <v>1641</v>
      </c>
      <c r="N491">
        <v>1.038888888</v>
      </c>
      <c r="O491">
        <v>0</v>
      </c>
      <c r="P491">
        <v>11</v>
      </c>
      <c r="Q491">
        <v>0</v>
      </c>
      <c r="R491">
        <v>1</v>
      </c>
      <c r="S491">
        <v>0</v>
      </c>
      <c r="T491">
        <v>1</v>
      </c>
      <c r="U491">
        <v>0</v>
      </c>
      <c r="V491">
        <v>0</v>
      </c>
      <c r="W491">
        <v>0</v>
      </c>
      <c r="X491">
        <v>1.0362948388100583</v>
      </c>
      <c r="Y491">
        <v>0</v>
      </c>
      <c r="Z491">
        <v>3.9206149599156942E-2</v>
      </c>
      <c r="AA491">
        <v>0</v>
      </c>
      <c r="AB491">
        <v>3.635330446497222E-3</v>
      </c>
      <c r="AC491">
        <v>0</v>
      </c>
      <c r="AD491">
        <v>0</v>
      </c>
      <c r="AE491">
        <v>1.0791363188557126</v>
      </c>
    </row>
    <row r="492" spans="1:31" x14ac:dyDescent="0.25">
      <c r="A492">
        <v>2258289</v>
      </c>
      <c r="B492">
        <v>1</v>
      </c>
      <c r="C492" t="s">
        <v>80</v>
      </c>
      <c r="D492" t="s">
        <v>82</v>
      </c>
      <c r="E492" t="s">
        <v>132</v>
      </c>
      <c r="F492" t="s">
        <v>1642</v>
      </c>
      <c r="G492" t="s">
        <v>134</v>
      </c>
      <c r="H492" t="s">
        <v>135</v>
      </c>
      <c r="I492" t="s">
        <v>136</v>
      </c>
      <c r="J492" t="s">
        <v>137</v>
      </c>
      <c r="K492" t="s">
        <v>138</v>
      </c>
      <c r="L492" t="s">
        <v>1643</v>
      </c>
      <c r="M492" t="s">
        <v>1644</v>
      </c>
      <c r="N492">
        <v>7.460555555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76.295991905173139</v>
      </c>
      <c r="AC492">
        <v>0</v>
      </c>
      <c r="AD492">
        <v>0</v>
      </c>
      <c r="AE492">
        <v>76.295991905173139</v>
      </c>
    </row>
    <row r="493" spans="1:31" x14ac:dyDescent="0.25">
      <c r="A493">
        <v>2258294</v>
      </c>
      <c r="B493">
        <v>1</v>
      </c>
      <c r="C493" t="s">
        <v>80</v>
      </c>
      <c r="D493" t="s">
        <v>93</v>
      </c>
      <c r="E493" t="s">
        <v>132</v>
      </c>
      <c r="F493" t="s">
        <v>1645</v>
      </c>
      <c r="G493" t="s">
        <v>142</v>
      </c>
      <c r="H493" t="s">
        <v>135</v>
      </c>
      <c r="I493" t="s">
        <v>136</v>
      </c>
      <c r="J493" t="s">
        <v>137</v>
      </c>
      <c r="K493" t="s">
        <v>138</v>
      </c>
      <c r="L493" t="s">
        <v>1646</v>
      </c>
      <c r="M493" t="s">
        <v>1647</v>
      </c>
      <c r="N493">
        <v>1.5405555550000001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0.16865865900960225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0.16865865900960225</v>
      </c>
    </row>
    <row r="494" spans="1:31" x14ac:dyDescent="0.25">
      <c r="A494">
        <v>2258298</v>
      </c>
      <c r="B494">
        <v>1</v>
      </c>
      <c r="C494" t="s">
        <v>80</v>
      </c>
      <c r="D494" t="s">
        <v>108</v>
      </c>
      <c r="E494" t="s">
        <v>207</v>
      </c>
      <c r="F494" t="s">
        <v>1648</v>
      </c>
      <c r="G494" t="s">
        <v>197</v>
      </c>
      <c r="H494" t="s">
        <v>135</v>
      </c>
      <c r="I494" t="s">
        <v>136</v>
      </c>
      <c r="J494" t="s">
        <v>137</v>
      </c>
      <c r="K494" t="s">
        <v>138</v>
      </c>
      <c r="L494" t="s">
        <v>1649</v>
      </c>
      <c r="M494" t="s">
        <v>1650</v>
      </c>
      <c r="N494">
        <v>0.37027777699999997</v>
      </c>
      <c r="O494">
        <v>0</v>
      </c>
      <c r="P494">
        <v>143</v>
      </c>
      <c r="Q494">
        <v>0</v>
      </c>
      <c r="R494">
        <v>2</v>
      </c>
      <c r="S494">
        <v>0</v>
      </c>
      <c r="T494">
        <v>29</v>
      </c>
      <c r="U494">
        <v>0</v>
      </c>
      <c r="V494">
        <v>0</v>
      </c>
      <c r="W494">
        <v>0</v>
      </c>
      <c r="X494">
        <v>4.9049969160867146</v>
      </c>
      <c r="Y494">
        <v>0</v>
      </c>
      <c r="Z494">
        <v>0.24757314184241336</v>
      </c>
      <c r="AA494">
        <v>0</v>
      </c>
      <c r="AB494">
        <v>1.5403154680543938</v>
      </c>
      <c r="AC494">
        <v>0</v>
      </c>
      <c r="AD494">
        <v>0</v>
      </c>
      <c r="AE494">
        <v>6.692885525983522</v>
      </c>
    </row>
    <row r="495" spans="1:31" x14ac:dyDescent="0.25">
      <c r="A495">
        <v>2258301</v>
      </c>
      <c r="B495">
        <v>1</v>
      </c>
      <c r="C495" t="s">
        <v>81</v>
      </c>
      <c r="D495" t="s">
        <v>125</v>
      </c>
      <c r="E495" t="s">
        <v>163</v>
      </c>
      <c r="F495" t="s">
        <v>1651</v>
      </c>
      <c r="G495" t="s">
        <v>147</v>
      </c>
      <c r="H495" t="s">
        <v>148</v>
      </c>
      <c r="I495" t="s">
        <v>136</v>
      </c>
      <c r="J495" t="s">
        <v>137</v>
      </c>
      <c r="K495" t="s">
        <v>138</v>
      </c>
      <c r="L495" t="s">
        <v>1652</v>
      </c>
      <c r="M495" t="s">
        <v>1653</v>
      </c>
      <c r="N495">
        <v>3.7797222220000002</v>
      </c>
      <c r="O495">
        <v>0</v>
      </c>
      <c r="P495">
        <v>0</v>
      </c>
      <c r="Q495">
        <v>43</v>
      </c>
      <c r="R495">
        <v>34</v>
      </c>
      <c r="S495">
        <v>2</v>
      </c>
      <c r="T495">
        <v>1</v>
      </c>
      <c r="U495">
        <v>0</v>
      </c>
      <c r="V495">
        <v>0</v>
      </c>
      <c r="W495">
        <v>0</v>
      </c>
      <c r="X495">
        <v>0</v>
      </c>
      <c r="Y495">
        <v>52.932226112814284</v>
      </c>
      <c r="Z495">
        <v>56.781996684981259</v>
      </c>
      <c r="AA495">
        <v>52.365074760399104</v>
      </c>
      <c r="AB495">
        <v>3.2940674055974997</v>
      </c>
      <c r="AC495">
        <v>0</v>
      </c>
      <c r="AD495">
        <v>0</v>
      </c>
      <c r="AE495">
        <v>165.37336496379214</v>
      </c>
    </row>
    <row r="496" spans="1:31" x14ac:dyDescent="0.25">
      <c r="A496">
        <v>2258322</v>
      </c>
      <c r="B496">
        <v>1</v>
      </c>
      <c r="C496" t="s">
        <v>80</v>
      </c>
      <c r="D496" t="s">
        <v>85</v>
      </c>
      <c r="E496" t="s">
        <v>132</v>
      </c>
      <c r="F496" t="s">
        <v>1654</v>
      </c>
      <c r="G496" t="s">
        <v>289</v>
      </c>
      <c r="H496" t="s">
        <v>135</v>
      </c>
      <c r="I496" t="s">
        <v>136</v>
      </c>
      <c r="J496" t="s">
        <v>137</v>
      </c>
      <c r="K496" t="s">
        <v>138</v>
      </c>
      <c r="L496" t="s">
        <v>1655</v>
      </c>
      <c r="M496" t="s">
        <v>1656</v>
      </c>
      <c r="N496">
        <v>2.2608333329999999</v>
      </c>
      <c r="O496">
        <v>0</v>
      </c>
      <c r="P496">
        <v>34</v>
      </c>
      <c r="Q496">
        <v>0</v>
      </c>
      <c r="R496">
        <v>0</v>
      </c>
      <c r="S496">
        <v>0</v>
      </c>
      <c r="T496">
        <v>1</v>
      </c>
      <c r="U496">
        <v>0</v>
      </c>
      <c r="V496">
        <v>0</v>
      </c>
      <c r="W496">
        <v>0</v>
      </c>
      <c r="X496">
        <v>18.723916848668356</v>
      </c>
      <c r="Y496">
        <v>0</v>
      </c>
      <c r="Z496">
        <v>0</v>
      </c>
      <c r="AA496">
        <v>0</v>
      </c>
      <c r="AB496">
        <v>3.7109149034474997</v>
      </c>
      <c r="AC496">
        <v>0</v>
      </c>
      <c r="AD496">
        <v>0</v>
      </c>
      <c r="AE496">
        <v>22.434831752115855</v>
      </c>
    </row>
    <row r="497" spans="1:31" x14ac:dyDescent="0.25">
      <c r="A497">
        <v>2258324</v>
      </c>
      <c r="B497">
        <v>1</v>
      </c>
      <c r="C497" t="s">
        <v>80</v>
      </c>
      <c r="D497" t="s">
        <v>83</v>
      </c>
      <c r="E497" t="s">
        <v>163</v>
      </c>
      <c r="F497" t="s">
        <v>1657</v>
      </c>
      <c r="G497" t="s">
        <v>147</v>
      </c>
      <c r="H497" t="s">
        <v>148</v>
      </c>
      <c r="I497" t="s">
        <v>136</v>
      </c>
      <c r="J497" t="s">
        <v>137</v>
      </c>
      <c r="K497" t="s">
        <v>138</v>
      </c>
      <c r="L497" t="s">
        <v>1658</v>
      </c>
      <c r="M497" t="s">
        <v>1659</v>
      </c>
      <c r="N497">
        <v>0.222222222</v>
      </c>
      <c r="O497">
        <v>0</v>
      </c>
      <c r="P497">
        <v>9</v>
      </c>
      <c r="Q497">
        <v>0</v>
      </c>
      <c r="R497">
        <v>22</v>
      </c>
      <c r="S497">
        <v>5</v>
      </c>
      <c r="T497">
        <v>35</v>
      </c>
      <c r="U497">
        <v>4</v>
      </c>
      <c r="V497">
        <v>4</v>
      </c>
      <c r="W497">
        <v>0</v>
      </c>
      <c r="X497">
        <v>0.47965820763384115</v>
      </c>
      <c r="Y497">
        <v>0</v>
      </c>
      <c r="Z497">
        <v>4.8476352062610344</v>
      </c>
      <c r="AA497">
        <v>16.635542156155996</v>
      </c>
      <c r="AB497">
        <v>21.993011283464284</v>
      </c>
      <c r="AC497">
        <v>47.132835066558087</v>
      </c>
      <c r="AD497">
        <v>54.006312877413322</v>
      </c>
      <c r="AE497">
        <v>145.09499479748655</v>
      </c>
    </row>
    <row r="498" spans="1:31" x14ac:dyDescent="0.25">
      <c r="A498">
        <v>2258325</v>
      </c>
      <c r="B498">
        <v>1</v>
      </c>
      <c r="C498" t="s">
        <v>80</v>
      </c>
      <c r="D498" t="s">
        <v>93</v>
      </c>
      <c r="E498" t="s">
        <v>207</v>
      </c>
      <c r="F498" t="s">
        <v>1660</v>
      </c>
      <c r="G498" t="s">
        <v>231</v>
      </c>
      <c r="H498" t="s">
        <v>135</v>
      </c>
      <c r="I498" t="s">
        <v>136</v>
      </c>
      <c r="J498" t="s">
        <v>137</v>
      </c>
      <c r="K498" t="s">
        <v>138</v>
      </c>
      <c r="L498" t="s">
        <v>1661</v>
      </c>
      <c r="M498" t="s">
        <v>1662</v>
      </c>
      <c r="N498">
        <v>3.389444444</v>
      </c>
      <c r="O498">
        <v>0</v>
      </c>
      <c r="P498">
        <v>111</v>
      </c>
      <c r="Q498">
        <v>0</v>
      </c>
      <c r="R498">
        <v>2</v>
      </c>
      <c r="S498">
        <v>0</v>
      </c>
      <c r="T498">
        <v>12</v>
      </c>
      <c r="U498">
        <v>0</v>
      </c>
      <c r="V498">
        <v>0</v>
      </c>
      <c r="W498">
        <v>0</v>
      </c>
      <c r="X498">
        <v>76.428720783522408</v>
      </c>
      <c r="Y498">
        <v>0</v>
      </c>
      <c r="Z498">
        <v>2.0168983012797015</v>
      </c>
      <c r="AA498">
        <v>0</v>
      </c>
      <c r="AB498">
        <v>35.344538691913733</v>
      </c>
      <c r="AC498">
        <v>0</v>
      </c>
      <c r="AD498">
        <v>0</v>
      </c>
      <c r="AE498">
        <v>113.79015777671583</v>
      </c>
    </row>
    <row r="499" spans="1:31" x14ac:dyDescent="0.25">
      <c r="A499">
        <v>2258326</v>
      </c>
      <c r="B499">
        <v>1</v>
      </c>
      <c r="C499" t="s">
        <v>80</v>
      </c>
      <c r="D499" t="s">
        <v>93</v>
      </c>
      <c r="E499" t="s">
        <v>132</v>
      </c>
      <c r="F499" t="s">
        <v>1663</v>
      </c>
      <c r="G499" t="s">
        <v>289</v>
      </c>
      <c r="H499" t="s">
        <v>135</v>
      </c>
      <c r="I499" t="s">
        <v>136</v>
      </c>
      <c r="J499" t="s">
        <v>137</v>
      </c>
      <c r="K499" t="s">
        <v>138</v>
      </c>
      <c r="L499" t="s">
        <v>1661</v>
      </c>
      <c r="M499" t="s">
        <v>1664</v>
      </c>
      <c r="N499">
        <v>2.4672222220000002</v>
      </c>
      <c r="O499">
        <v>0</v>
      </c>
      <c r="P499">
        <v>2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3.5752292080012538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3.5752292080012538</v>
      </c>
    </row>
    <row r="500" spans="1:31" x14ac:dyDescent="0.25">
      <c r="A500">
        <v>2258327</v>
      </c>
      <c r="B500">
        <v>1</v>
      </c>
      <c r="C500" t="s">
        <v>80</v>
      </c>
      <c r="D500" t="s">
        <v>82</v>
      </c>
      <c r="E500" t="s">
        <v>132</v>
      </c>
      <c r="F500" t="s">
        <v>1665</v>
      </c>
      <c r="G500" t="s">
        <v>289</v>
      </c>
      <c r="H500" t="s">
        <v>135</v>
      </c>
      <c r="I500" t="s">
        <v>136</v>
      </c>
      <c r="J500" t="s">
        <v>137</v>
      </c>
      <c r="K500" t="s">
        <v>138</v>
      </c>
      <c r="L500" t="s">
        <v>1666</v>
      </c>
      <c r="M500" t="s">
        <v>1667</v>
      </c>
      <c r="N500">
        <v>2.5588888879999998</v>
      </c>
      <c r="O500">
        <v>0</v>
      </c>
      <c r="P500">
        <v>11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10.696896815324781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10.696896815324781</v>
      </c>
    </row>
    <row r="501" spans="1:31" x14ac:dyDescent="0.25">
      <c r="A501">
        <v>2258328</v>
      </c>
      <c r="B501">
        <v>1</v>
      </c>
      <c r="C501" t="s">
        <v>80</v>
      </c>
      <c r="D501" t="s">
        <v>84</v>
      </c>
      <c r="E501" t="s">
        <v>132</v>
      </c>
      <c r="F501" t="s">
        <v>1668</v>
      </c>
      <c r="G501" t="s">
        <v>289</v>
      </c>
      <c r="H501" t="s">
        <v>135</v>
      </c>
      <c r="I501" t="s">
        <v>136</v>
      </c>
      <c r="J501" t="s">
        <v>137</v>
      </c>
      <c r="K501" t="s">
        <v>138</v>
      </c>
      <c r="L501" t="s">
        <v>1669</v>
      </c>
      <c r="M501" t="s">
        <v>1670</v>
      </c>
      <c r="N501">
        <v>1.2680555549999999</v>
      </c>
      <c r="O501">
        <v>0</v>
      </c>
      <c r="P501">
        <v>2</v>
      </c>
      <c r="Q501">
        <v>0</v>
      </c>
      <c r="R501">
        <v>0</v>
      </c>
      <c r="S501">
        <v>0</v>
      </c>
      <c r="T501">
        <v>3</v>
      </c>
      <c r="U501">
        <v>0</v>
      </c>
      <c r="V501">
        <v>0</v>
      </c>
      <c r="W501">
        <v>0</v>
      </c>
      <c r="X501">
        <v>0.31053929974625838</v>
      </c>
      <c r="Y501">
        <v>0</v>
      </c>
      <c r="Z501">
        <v>0</v>
      </c>
      <c r="AA501">
        <v>0</v>
      </c>
      <c r="AB501">
        <v>1.0115863574826875</v>
      </c>
      <c r="AC501">
        <v>0</v>
      </c>
      <c r="AD501">
        <v>0</v>
      </c>
      <c r="AE501">
        <v>1.3221256572289459</v>
      </c>
    </row>
    <row r="502" spans="1:31" x14ac:dyDescent="0.25">
      <c r="A502">
        <v>2258333</v>
      </c>
      <c r="B502">
        <v>1</v>
      </c>
      <c r="C502" t="s">
        <v>80</v>
      </c>
      <c r="D502" t="s">
        <v>83</v>
      </c>
      <c r="E502" t="s">
        <v>256</v>
      </c>
      <c r="F502" t="s">
        <v>1671</v>
      </c>
      <c r="G502" t="s">
        <v>147</v>
      </c>
      <c r="H502" t="s">
        <v>148</v>
      </c>
      <c r="I502" t="s">
        <v>136</v>
      </c>
      <c r="J502" t="s">
        <v>137</v>
      </c>
      <c r="K502" t="s">
        <v>138</v>
      </c>
      <c r="L502" t="s">
        <v>1672</v>
      </c>
      <c r="M502" t="s">
        <v>1673</v>
      </c>
      <c r="N502">
        <v>2.7522222219999999</v>
      </c>
      <c r="O502">
        <v>0</v>
      </c>
      <c r="P502">
        <v>14</v>
      </c>
      <c r="Q502">
        <v>0</v>
      </c>
      <c r="R502">
        <v>1</v>
      </c>
      <c r="S502">
        <v>19</v>
      </c>
      <c r="T502">
        <v>32</v>
      </c>
      <c r="U502">
        <v>7</v>
      </c>
      <c r="V502">
        <v>1</v>
      </c>
      <c r="W502">
        <v>0</v>
      </c>
      <c r="X502">
        <v>8.396252138472871</v>
      </c>
      <c r="Y502">
        <v>0</v>
      </c>
      <c r="Z502">
        <v>7.7122396610097432</v>
      </c>
      <c r="AA502">
        <v>572.63885889804897</v>
      </c>
      <c r="AB502">
        <v>225.73186200300722</v>
      </c>
      <c r="AC502">
        <v>2575.5268464107444</v>
      </c>
      <c r="AD502">
        <v>195.87357187189457</v>
      </c>
      <c r="AE502">
        <v>3585.8796309831778</v>
      </c>
    </row>
    <row r="503" spans="1:31" x14ac:dyDescent="0.25">
      <c r="A503">
        <v>2258342</v>
      </c>
      <c r="B503">
        <v>1</v>
      </c>
      <c r="C503" t="s">
        <v>80</v>
      </c>
      <c r="D503" t="s">
        <v>103</v>
      </c>
      <c r="E503" t="s">
        <v>163</v>
      </c>
      <c r="F503" t="s">
        <v>1674</v>
      </c>
      <c r="G503" t="s">
        <v>147</v>
      </c>
      <c r="H503" t="s">
        <v>148</v>
      </c>
      <c r="I503" t="s">
        <v>136</v>
      </c>
      <c r="J503" t="s">
        <v>137</v>
      </c>
      <c r="K503" t="s">
        <v>138</v>
      </c>
      <c r="L503" t="s">
        <v>1675</v>
      </c>
      <c r="M503" t="s">
        <v>1676</v>
      </c>
      <c r="N503">
        <v>0.91027777700000001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7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658.12210745560844</v>
      </c>
      <c r="AD503">
        <v>0</v>
      </c>
      <c r="AE503">
        <v>658.12210745560844</v>
      </c>
    </row>
    <row r="504" spans="1:31" x14ac:dyDescent="0.25">
      <c r="A504">
        <v>2258344</v>
      </c>
      <c r="B504">
        <v>1</v>
      </c>
      <c r="C504" t="s">
        <v>80</v>
      </c>
      <c r="D504" t="s">
        <v>92</v>
      </c>
      <c r="E504" t="s">
        <v>256</v>
      </c>
      <c r="F504" t="s">
        <v>1677</v>
      </c>
      <c r="G504" t="s">
        <v>318</v>
      </c>
      <c r="H504" t="s">
        <v>148</v>
      </c>
      <c r="I504" t="s">
        <v>136</v>
      </c>
      <c r="J504" t="s">
        <v>137</v>
      </c>
      <c r="K504" t="s">
        <v>138</v>
      </c>
      <c r="L504" t="s">
        <v>1678</v>
      </c>
      <c r="M504" t="s">
        <v>1679</v>
      </c>
      <c r="N504">
        <v>1.68</v>
      </c>
      <c r="O504">
        <v>0</v>
      </c>
      <c r="P504">
        <v>12</v>
      </c>
      <c r="Q504">
        <v>0</v>
      </c>
      <c r="R504">
        <v>9</v>
      </c>
      <c r="S504">
        <v>0</v>
      </c>
      <c r="T504">
        <v>5</v>
      </c>
      <c r="U504">
        <v>0</v>
      </c>
      <c r="V504">
        <v>0</v>
      </c>
      <c r="W504">
        <v>0</v>
      </c>
      <c r="X504">
        <v>6.8743887773035812</v>
      </c>
      <c r="Y504">
        <v>0</v>
      </c>
      <c r="Z504">
        <v>2.1672463086127474</v>
      </c>
      <c r="AA504">
        <v>0</v>
      </c>
      <c r="AB504">
        <v>5.2771749327185127</v>
      </c>
      <c r="AC504">
        <v>0</v>
      </c>
      <c r="AD504">
        <v>0</v>
      </c>
      <c r="AE504">
        <v>14.318810018634842</v>
      </c>
    </row>
    <row r="505" spans="1:31" x14ac:dyDescent="0.25">
      <c r="A505">
        <v>2258345</v>
      </c>
      <c r="B505">
        <v>1</v>
      </c>
      <c r="C505" t="s">
        <v>80</v>
      </c>
      <c r="D505" t="s">
        <v>93</v>
      </c>
      <c r="E505" t="s">
        <v>256</v>
      </c>
      <c r="F505" t="s">
        <v>1680</v>
      </c>
      <c r="G505" t="s">
        <v>171</v>
      </c>
      <c r="H505" t="s">
        <v>148</v>
      </c>
      <c r="I505" t="s">
        <v>136</v>
      </c>
      <c r="J505" t="s">
        <v>137</v>
      </c>
      <c r="K505" t="s">
        <v>172</v>
      </c>
      <c r="L505" t="s">
        <v>1681</v>
      </c>
      <c r="M505" t="s">
        <v>1682</v>
      </c>
      <c r="N505">
        <v>2.5336111109999999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85</v>
      </c>
      <c r="U505">
        <v>0</v>
      </c>
      <c r="V505">
        <v>1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173.91157415440341</v>
      </c>
      <c r="AC505">
        <v>0</v>
      </c>
      <c r="AD505">
        <v>23.827505769068445</v>
      </c>
      <c r="AE505">
        <v>197.73907992347185</v>
      </c>
    </row>
    <row r="506" spans="1:31" x14ac:dyDescent="0.25">
      <c r="A506">
        <v>2258346</v>
      </c>
      <c r="B506">
        <v>1</v>
      </c>
      <c r="C506" t="s">
        <v>80</v>
      </c>
      <c r="D506" t="s">
        <v>83</v>
      </c>
      <c r="E506" t="s">
        <v>214</v>
      </c>
      <c r="F506" t="s">
        <v>1683</v>
      </c>
      <c r="G506" t="s">
        <v>201</v>
      </c>
      <c r="H506" t="s">
        <v>135</v>
      </c>
      <c r="I506" t="s">
        <v>136</v>
      </c>
      <c r="J506" t="s">
        <v>137</v>
      </c>
      <c r="K506" t="s">
        <v>138</v>
      </c>
      <c r="L506" t="s">
        <v>1684</v>
      </c>
      <c r="M506" t="s">
        <v>1685</v>
      </c>
      <c r="N506">
        <v>4.29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13</v>
      </c>
      <c r="U506">
        <v>0</v>
      </c>
      <c r="V506">
        <v>1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141.29021129339304</v>
      </c>
      <c r="AC506">
        <v>0</v>
      </c>
      <c r="AD506">
        <v>216.68437097876011</v>
      </c>
      <c r="AE506">
        <v>357.97458227215316</v>
      </c>
    </row>
    <row r="507" spans="1:31" x14ac:dyDescent="0.25">
      <c r="A507">
        <v>2258349</v>
      </c>
      <c r="B507">
        <v>1</v>
      </c>
      <c r="C507" t="s">
        <v>81</v>
      </c>
      <c r="D507" t="s">
        <v>113</v>
      </c>
      <c r="E507" t="s">
        <v>151</v>
      </c>
      <c r="F507" t="s">
        <v>1686</v>
      </c>
      <c r="G507" t="s">
        <v>171</v>
      </c>
      <c r="H507" t="s">
        <v>135</v>
      </c>
      <c r="I507" t="s">
        <v>136</v>
      </c>
      <c r="J507" t="s">
        <v>137</v>
      </c>
      <c r="K507" t="s">
        <v>172</v>
      </c>
      <c r="L507" t="s">
        <v>1687</v>
      </c>
      <c r="M507" t="s">
        <v>1688</v>
      </c>
      <c r="N507">
        <v>9.3869444439999992</v>
      </c>
      <c r="O507">
        <v>0</v>
      </c>
      <c r="P507">
        <v>37</v>
      </c>
      <c r="Q507">
        <v>0</v>
      </c>
      <c r="R507">
        <v>7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61.445886625435236</v>
      </c>
      <c r="Y507">
        <v>0</v>
      </c>
      <c r="Z507">
        <v>17.403276108159712</v>
      </c>
      <c r="AA507">
        <v>0</v>
      </c>
      <c r="AB507">
        <v>0</v>
      </c>
      <c r="AC507">
        <v>0</v>
      </c>
      <c r="AD507">
        <v>0</v>
      </c>
      <c r="AE507">
        <v>78.849162733594952</v>
      </c>
    </row>
    <row r="508" spans="1:31" x14ac:dyDescent="0.25">
      <c r="A508">
        <v>2258355</v>
      </c>
      <c r="B508">
        <v>1</v>
      </c>
      <c r="C508" t="s">
        <v>81</v>
      </c>
      <c r="D508" t="s">
        <v>118</v>
      </c>
      <c r="E508" t="s">
        <v>256</v>
      </c>
      <c r="F508" t="s">
        <v>539</v>
      </c>
      <c r="G508" t="s">
        <v>171</v>
      </c>
      <c r="H508" t="s">
        <v>148</v>
      </c>
      <c r="I508" t="s">
        <v>136</v>
      </c>
      <c r="J508" t="s">
        <v>137</v>
      </c>
      <c r="K508" t="s">
        <v>172</v>
      </c>
      <c r="L508" t="s">
        <v>1689</v>
      </c>
      <c r="M508" t="s">
        <v>1690</v>
      </c>
      <c r="N508">
        <v>7.7805555550000003</v>
      </c>
      <c r="O508">
        <v>0</v>
      </c>
      <c r="P508">
        <v>55</v>
      </c>
      <c r="Q508">
        <v>1</v>
      </c>
      <c r="R508">
        <v>15</v>
      </c>
      <c r="S508">
        <v>0</v>
      </c>
      <c r="T508">
        <v>2</v>
      </c>
      <c r="U508">
        <v>0</v>
      </c>
      <c r="V508">
        <v>0</v>
      </c>
      <c r="W508">
        <v>0</v>
      </c>
      <c r="X508">
        <v>33.190232264767182</v>
      </c>
      <c r="Y508">
        <v>10.37830919005169</v>
      </c>
      <c r="Z508">
        <v>39.53638106104065</v>
      </c>
      <c r="AA508">
        <v>0</v>
      </c>
      <c r="AB508">
        <v>0.34234690414247509</v>
      </c>
      <c r="AC508">
        <v>0</v>
      </c>
      <c r="AD508">
        <v>0</v>
      </c>
      <c r="AE508">
        <v>83.447269420002002</v>
      </c>
    </row>
    <row r="509" spans="1:31" x14ac:dyDescent="0.25">
      <c r="A509">
        <v>2258357</v>
      </c>
      <c r="B509">
        <v>1</v>
      </c>
      <c r="C509" t="s">
        <v>81</v>
      </c>
      <c r="D509" t="s">
        <v>113</v>
      </c>
      <c r="E509" t="s">
        <v>207</v>
      </c>
      <c r="F509" t="s">
        <v>1691</v>
      </c>
      <c r="G509" t="s">
        <v>171</v>
      </c>
      <c r="H509" t="s">
        <v>135</v>
      </c>
      <c r="I509" t="s">
        <v>136</v>
      </c>
      <c r="J509" t="s">
        <v>137</v>
      </c>
      <c r="K509" t="s">
        <v>172</v>
      </c>
      <c r="L509" t="s">
        <v>1692</v>
      </c>
      <c r="M509" t="s">
        <v>1693</v>
      </c>
      <c r="N509">
        <v>8.2730555549999991</v>
      </c>
      <c r="O509">
        <v>0</v>
      </c>
      <c r="P509">
        <v>26</v>
      </c>
      <c r="Q509">
        <v>1</v>
      </c>
      <c r="R509">
        <v>3</v>
      </c>
      <c r="S509">
        <v>0</v>
      </c>
      <c r="T509">
        <v>3</v>
      </c>
      <c r="U509">
        <v>0</v>
      </c>
      <c r="V509">
        <v>0</v>
      </c>
      <c r="W509">
        <v>0</v>
      </c>
      <c r="X509">
        <v>54.525324313510964</v>
      </c>
      <c r="Y509">
        <v>0</v>
      </c>
      <c r="Z509">
        <v>2.4816242297777</v>
      </c>
      <c r="AA509">
        <v>0</v>
      </c>
      <c r="AB509">
        <v>2.9872716224358191</v>
      </c>
      <c r="AC509">
        <v>0</v>
      </c>
      <c r="AD509">
        <v>0</v>
      </c>
      <c r="AE509">
        <v>59.994220165724485</v>
      </c>
    </row>
    <row r="510" spans="1:31" x14ac:dyDescent="0.25">
      <c r="A510">
        <v>2258359</v>
      </c>
      <c r="B510">
        <v>1</v>
      </c>
      <c r="C510" t="s">
        <v>81</v>
      </c>
      <c r="D510" t="s">
        <v>128</v>
      </c>
      <c r="E510" t="s">
        <v>151</v>
      </c>
      <c r="F510" t="s">
        <v>1694</v>
      </c>
      <c r="G510" t="s">
        <v>171</v>
      </c>
      <c r="H510" t="s">
        <v>135</v>
      </c>
      <c r="I510" t="s">
        <v>136</v>
      </c>
      <c r="J510" t="s">
        <v>137</v>
      </c>
      <c r="K510" t="s">
        <v>172</v>
      </c>
      <c r="L510" t="s">
        <v>1695</v>
      </c>
      <c r="M510" t="s">
        <v>1696</v>
      </c>
      <c r="N510">
        <v>8.2194444440000005</v>
      </c>
      <c r="O510">
        <v>0</v>
      </c>
      <c r="P510">
        <v>70</v>
      </c>
      <c r="Q510">
        <v>0</v>
      </c>
      <c r="R510">
        <v>0</v>
      </c>
      <c r="S510">
        <v>0</v>
      </c>
      <c r="T510">
        <v>3</v>
      </c>
      <c r="U510">
        <v>0</v>
      </c>
      <c r="V510">
        <v>0</v>
      </c>
      <c r="W510">
        <v>0</v>
      </c>
      <c r="X510">
        <v>140.10623923812432</v>
      </c>
      <c r="Y510">
        <v>0</v>
      </c>
      <c r="Z510">
        <v>0</v>
      </c>
      <c r="AA510">
        <v>0</v>
      </c>
      <c r="AB510">
        <v>20.357516585600646</v>
      </c>
      <c r="AC510">
        <v>0</v>
      </c>
      <c r="AD510">
        <v>0</v>
      </c>
      <c r="AE510">
        <v>160.46375582372497</v>
      </c>
    </row>
    <row r="511" spans="1:31" x14ac:dyDescent="0.25">
      <c r="A511">
        <v>2258366</v>
      </c>
      <c r="B511">
        <v>1</v>
      </c>
      <c r="C511" t="s">
        <v>80</v>
      </c>
      <c r="D511" t="s">
        <v>83</v>
      </c>
      <c r="E511" t="s">
        <v>151</v>
      </c>
      <c r="F511" t="s">
        <v>1697</v>
      </c>
      <c r="G511" t="s">
        <v>153</v>
      </c>
      <c r="H511" t="s">
        <v>135</v>
      </c>
      <c r="I511" t="s">
        <v>136</v>
      </c>
      <c r="J511" t="s">
        <v>137</v>
      </c>
      <c r="K511" t="s">
        <v>138</v>
      </c>
      <c r="L511" t="s">
        <v>1698</v>
      </c>
      <c r="M511" t="s">
        <v>1699</v>
      </c>
      <c r="N511">
        <v>5.1202777770000001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23</v>
      </c>
      <c r="U511">
        <v>0</v>
      </c>
      <c r="V511">
        <v>4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327.64474409106344</v>
      </c>
      <c r="AC511">
        <v>0</v>
      </c>
      <c r="AD511">
        <v>491.20536234296463</v>
      </c>
      <c r="AE511">
        <v>818.85010643402802</v>
      </c>
    </row>
    <row r="512" spans="1:31" x14ac:dyDescent="0.25">
      <c r="A512">
        <v>2258368</v>
      </c>
      <c r="B512">
        <v>1</v>
      </c>
      <c r="C512" t="s">
        <v>80</v>
      </c>
      <c r="D512" t="s">
        <v>93</v>
      </c>
      <c r="E512" t="s">
        <v>151</v>
      </c>
      <c r="F512" t="s">
        <v>1700</v>
      </c>
      <c r="G512" t="s">
        <v>171</v>
      </c>
      <c r="H512" t="s">
        <v>135</v>
      </c>
      <c r="I512" t="s">
        <v>136</v>
      </c>
      <c r="J512" t="s">
        <v>137</v>
      </c>
      <c r="K512" t="s">
        <v>172</v>
      </c>
      <c r="L512" t="s">
        <v>1701</v>
      </c>
      <c r="M512" t="s">
        <v>1702</v>
      </c>
      <c r="N512">
        <v>8.9155555549999992</v>
      </c>
      <c r="O512">
        <v>0</v>
      </c>
      <c r="P512">
        <v>5</v>
      </c>
      <c r="Q512">
        <v>0</v>
      </c>
      <c r="R512">
        <v>1</v>
      </c>
      <c r="S512">
        <v>0</v>
      </c>
      <c r="T512">
        <v>4</v>
      </c>
      <c r="U512">
        <v>0</v>
      </c>
      <c r="V512">
        <v>0</v>
      </c>
      <c r="W512">
        <v>0</v>
      </c>
      <c r="X512">
        <v>34.449406702512562</v>
      </c>
      <c r="Y512">
        <v>0</v>
      </c>
      <c r="Z512">
        <v>5.3560419993813344</v>
      </c>
      <c r="AA512">
        <v>0</v>
      </c>
      <c r="AB512">
        <v>62.75080034608186</v>
      </c>
      <c r="AC512">
        <v>0</v>
      </c>
      <c r="AD512">
        <v>0</v>
      </c>
      <c r="AE512">
        <v>102.55624904797575</v>
      </c>
    </row>
    <row r="513" spans="1:31" x14ac:dyDescent="0.25">
      <c r="A513">
        <v>2258374</v>
      </c>
      <c r="B513">
        <v>1</v>
      </c>
      <c r="C513" t="s">
        <v>81</v>
      </c>
      <c r="D513" t="s">
        <v>115</v>
      </c>
      <c r="E513" t="s">
        <v>207</v>
      </c>
      <c r="F513" t="s">
        <v>1703</v>
      </c>
      <c r="G513" t="s">
        <v>171</v>
      </c>
      <c r="H513" t="s">
        <v>135</v>
      </c>
      <c r="I513" t="s">
        <v>136</v>
      </c>
      <c r="J513" t="s">
        <v>137</v>
      </c>
      <c r="K513" t="s">
        <v>172</v>
      </c>
      <c r="L513" t="s">
        <v>1704</v>
      </c>
      <c r="M513" t="s">
        <v>1705</v>
      </c>
      <c r="N513">
        <v>5.2116666660000002</v>
      </c>
      <c r="O513">
        <v>0</v>
      </c>
      <c r="P513">
        <v>49</v>
      </c>
      <c r="Q513">
        <v>0</v>
      </c>
      <c r="R513">
        <v>13</v>
      </c>
      <c r="S513">
        <v>0</v>
      </c>
      <c r="T513">
        <v>2</v>
      </c>
      <c r="U513">
        <v>0</v>
      </c>
      <c r="V513">
        <v>0</v>
      </c>
      <c r="W513">
        <v>0</v>
      </c>
      <c r="X513">
        <v>26.786558713835358</v>
      </c>
      <c r="Y513">
        <v>0</v>
      </c>
      <c r="Z513">
        <v>4.6231941269784445</v>
      </c>
      <c r="AA513">
        <v>0</v>
      </c>
      <c r="AB513">
        <v>0.31134212108954501</v>
      </c>
      <c r="AC513">
        <v>0</v>
      </c>
      <c r="AD513">
        <v>0</v>
      </c>
      <c r="AE513">
        <v>31.721094961903347</v>
      </c>
    </row>
    <row r="514" spans="1:31" x14ac:dyDescent="0.25">
      <c r="A514">
        <v>2258378</v>
      </c>
      <c r="B514">
        <v>1</v>
      </c>
      <c r="C514" t="s">
        <v>81</v>
      </c>
      <c r="D514" t="s">
        <v>123</v>
      </c>
      <c r="E514" t="s">
        <v>256</v>
      </c>
      <c r="F514" t="s">
        <v>1706</v>
      </c>
      <c r="G514" t="s">
        <v>171</v>
      </c>
      <c r="H514" t="s">
        <v>148</v>
      </c>
      <c r="I514" t="s">
        <v>136</v>
      </c>
      <c r="J514" t="s">
        <v>137</v>
      </c>
      <c r="K514" t="s">
        <v>172</v>
      </c>
      <c r="L514" t="s">
        <v>1707</v>
      </c>
      <c r="M514" t="s">
        <v>1708</v>
      </c>
      <c r="N514">
        <v>4.4102777770000001</v>
      </c>
      <c r="O514">
        <v>0</v>
      </c>
      <c r="P514">
        <v>353</v>
      </c>
      <c r="Q514">
        <v>0</v>
      </c>
      <c r="R514">
        <v>1</v>
      </c>
      <c r="S514">
        <v>0</v>
      </c>
      <c r="T514">
        <v>11</v>
      </c>
      <c r="U514">
        <v>0</v>
      </c>
      <c r="V514">
        <v>0</v>
      </c>
      <c r="W514">
        <v>0</v>
      </c>
      <c r="X514">
        <v>420.73024492047244</v>
      </c>
      <c r="Y514">
        <v>0</v>
      </c>
      <c r="Z514">
        <v>0</v>
      </c>
      <c r="AA514">
        <v>0</v>
      </c>
      <c r="AB514">
        <v>26.863826890264523</v>
      </c>
      <c r="AC514">
        <v>0</v>
      </c>
      <c r="AD514">
        <v>0</v>
      </c>
      <c r="AE514">
        <v>447.59407181073698</v>
      </c>
    </row>
    <row r="515" spans="1:31" x14ac:dyDescent="0.25">
      <c r="A515">
        <v>2258379</v>
      </c>
      <c r="B515">
        <v>1</v>
      </c>
      <c r="C515" t="s">
        <v>80</v>
      </c>
      <c r="D515" t="s">
        <v>103</v>
      </c>
      <c r="E515" t="s">
        <v>207</v>
      </c>
      <c r="F515" t="s">
        <v>1709</v>
      </c>
      <c r="G515" t="s">
        <v>314</v>
      </c>
      <c r="H515" t="s">
        <v>135</v>
      </c>
      <c r="I515" t="s">
        <v>136</v>
      </c>
      <c r="J515" t="s">
        <v>137</v>
      </c>
      <c r="K515" t="s">
        <v>138</v>
      </c>
      <c r="L515" t="s">
        <v>1710</v>
      </c>
      <c r="M515" t="s">
        <v>1711</v>
      </c>
      <c r="N515">
        <v>0.387222222</v>
      </c>
      <c r="O515">
        <v>0</v>
      </c>
      <c r="P515">
        <v>30</v>
      </c>
      <c r="Q515">
        <v>0</v>
      </c>
      <c r="R515">
        <v>16</v>
      </c>
      <c r="S515">
        <v>0</v>
      </c>
      <c r="T515">
        <v>5</v>
      </c>
      <c r="U515">
        <v>0</v>
      </c>
      <c r="V515">
        <v>0</v>
      </c>
      <c r="W515">
        <v>0</v>
      </c>
      <c r="X515">
        <v>3.8205077510208687</v>
      </c>
      <c r="Y515">
        <v>0</v>
      </c>
      <c r="Z515">
        <v>5.4252770918183897</v>
      </c>
      <c r="AA515">
        <v>0</v>
      </c>
      <c r="AB515">
        <v>0.54807800542943053</v>
      </c>
      <c r="AC515">
        <v>0</v>
      </c>
      <c r="AD515">
        <v>0</v>
      </c>
      <c r="AE515">
        <v>9.793862848268688</v>
      </c>
    </row>
    <row r="516" spans="1:31" x14ac:dyDescent="0.25">
      <c r="A516">
        <v>2258383</v>
      </c>
      <c r="B516">
        <v>1</v>
      </c>
      <c r="C516" t="s">
        <v>80</v>
      </c>
      <c r="D516" t="s">
        <v>90</v>
      </c>
      <c r="E516" t="s">
        <v>151</v>
      </c>
      <c r="F516" t="s">
        <v>1712</v>
      </c>
      <c r="G516" t="s">
        <v>153</v>
      </c>
      <c r="H516" t="s">
        <v>135</v>
      </c>
      <c r="I516" t="s">
        <v>136</v>
      </c>
      <c r="J516" t="s">
        <v>137</v>
      </c>
      <c r="K516" t="s">
        <v>138</v>
      </c>
      <c r="L516" t="s">
        <v>1713</v>
      </c>
      <c r="M516" t="s">
        <v>1714</v>
      </c>
      <c r="N516">
        <v>1.676666666</v>
      </c>
      <c r="O516">
        <v>0</v>
      </c>
      <c r="P516">
        <v>4</v>
      </c>
      <c r="Q516">
        <v>0</v>
      </c>
      <c r="R516">
        <v>0</v>
      </c>
      <c r="S516">
        <v>0</v>
      </c>
      <c r="T516">
        <v>1</v>
      </c>
      <c r="U516">
        <v>0</v>
      </c>
      <c r="V516">
        <v>0</v>
      </c>
      <c r="W516">
        <v>0</v>
      </c>
      <c r="X516">
        <v>1.1055280958397007</v>
      </c>
      <c r="Y516">
        <v>0</v>
      </c>
      <c r="Z516">
        <v>0</v>
      </c>
      <c r="AA516">
        <v>0</v>
      </c>
      <c r="AB516">
        <v>1.2570457883141666E-3</v>
      </c>
      <c r="AC516">
        <v>0</v>
      </c>
      <c r="AD516">
        <v>0</v>
      </c>
      <c r="AE516">
        <v>1.1067851416280148</v>
      </c>
    </row>
    <row r="517" spans="1:31" x14ac:dyDescent="0.25">
      <c r="A517">
        <v>2258385</v>
      </c>
      <c r="B517">
        <v>1</v>
      </c>
      <c r="C517" t="s">
        <v>81</v>
      </c>
      <c r="D517" t="s">
        <v>112</v>
      </c>
      <c r="E517" t="s">
        <v>207</v>
      </c>
      <c r="F517" t="s">
        <v>1715</v>
      </c>
      <c r="G517" t="s">
        <v>231</v>
      </c>
      <c r="H517" t="s">
        <v>135</v>
      </c>
      <c r="I517" t="s">
        <v>136</v>
      </c>
      <c r="J517" t="s">
        <v>137</v>
      </c>
      <c r="K517" t="s">
        <v>138</v>
      </c>
      <c r="L517" t="s">
        <v>1716</v>
      </c>
      <c r="M517" t="s">
        <v>1717</v>
      </c>
      <c r="N517">
        <v>0.90888888800000001</v>
      </c>
      <c r="O517">
        <v>0</v>
      </c>
      <c r="P517">
        <v>194</v>
      </c>
      <c r="Q517">
        <v>0</v>
      </c>
      <c r="R517">
        <v>4</v>
      </c>
      <c r="S517">
        <v>0</v>
      </c>
      <c r="T517">
        <v>38</v>
      </c>
      <c r="U517">
        <v>0</v>
      </c>
      <c r="V517">
        <v>0</v>
      </c>
      <c r="W517">
        <v>0</v>
      </c>
      <c r="X517">
        <v>39.378046838880032</v>
      </c>
      <c r="Y517">
        <v>0</v>
      </c>
      <c r="Z517">
        <v>0.23085728884064002</v>
      </c>
      <c r="AA517">
        <v>0</v>
      </c>
      <c r="AB517">
        <v>14.438306992239404</v>
      </c>
      <c r="AC517">
        <v>0</v>
      </c>
      <c r="AD517">
        <v>0</v>
      </c>
      <c r="AE517">
        <v>54.047211119960075</v>
      </c>
    </row>
    <row r="518" spans="1:31" x14ac:dyDescent="0.25">
      <c r="A518">
        <v>2258386</v>
      </c>
      <c r="B518">
        <v>1</v>
      </c>
      <c r="C518" t="s">
        <v>80</v>
      </c>
      <c r="D518" t="s">
        <v>90</v>
      </c>
      <c r="E518" t="s">
        <v>151</v>
      </c>
      <c r="F518" t="s">
        <v>1718</v>
      </c>
      <c r="G518" t="s">
        <v>153</v>
      </c>
      <c r="H518" t="s">
        <v>135</v>
      </c>
      <c r="I518" t="s">
        <v>136</v>
      </c>
      <c r="J518" t="s">
        <v>137</v>
      </c>
      <c r="K518" t="s">
        <v>138</v>
      </c>
      <c r="L518" t="s">
        <v>1719</v>
      </c>
      <c r="M518" t="s">
        <v>1720</v>
      </c>
      <c r="N518">
        <v>2.3827777769999998</v>
      </c>
      <c r="O518">
        <v>0</v>
      </c>
      <c r="P518">
        <v>80</v>
      </c>
      <c r="Q518">
        <v>0</v>
      </c>
      <c r="R518">
        <v>0</v>
      </c>
      <c r="S518">
        <v>0</v>
      </c>
      <c r="T518">
        <v>10</v>
      </c>
      <c r="U518">
        <v>0</v>
      </c>
      <c r="V518">
        <v>0</v>
      </c>
      <c r="W518">
        <v>0</v>
      </c>
      <c r="X518">
        <v>52.361773490704827</v>
      </c>
      <c r="Y518">
        <v>0</v>
      </c>
      <c r="Z518">
        <v>0</v>
      </c>
      <c r="AA518">
        <v>0</v>
      </c>
      <c r="AB518">
        <v>21.270203644807619</v>
      </c>
      <c r="AC518">
        <v>0</v>
      </c>
      <c r="AD518">
        <v>0</v>
      </c>
      <c r="AE518">
        <v>73.631977135512443</v>
      </c>
    </row>
    <row r="519" spans="1:31" x14ac:dyDescent="0.25">
      <c r="A519">
        <v>2258394</v>
      </c>
      <c r="B519">
        <v>1</v>
      </c>
      <c r="C519" t="s">
        <v>80</v>
      </c>
      <c r="D519" t="s">
        <v>105</v>
      </c>
      <c r="E519" t="s">
        <v>132</v>
      </c>
      <c r="F519" t="s">
        <v>1721</v>
      </c>
      <c r="G519" t="s">
        <v>142</v>
      </c>
      <c r="H519" t="s">
        <v>135</v>
      </c>
      <c r="I519" t="s">
        <v>136</v>
      </c>
      <c r="J519" t="s">
        <v>137</v>
      </c>
      <c r="K519" t="s">
        <v>138</v>
      </c>
      <c r="L519" t="s">
        <v>1722</v>
      </c>
      <c r="M519" t="s">
        <v>1723</v>
      </c>
      <c r="N519">
        <v>1.8119444440000001</v>
      </c>
      <c r="O519">
        <v>0</v>
      </c>
      <c r="P519">
        <v>1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1.1590466611786292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1.1590466611786292</v>
      </c>
    </row>
    <row r="520" spans="1:31" x14ac:dyDescent="0.25">
      <c r="A520">
        <v>2258395</v>
      </c>
      <c r="B520">
        <v>1</v>
      </c>
      <c r="C520" t="s">
        <v>80</v>
      </c>
      <c r="D520" t="s">
        <v>108</v>
      </c>
      <c r="E520" t="s">
        <v>207</v>
      </c>
      <c r="F520" t="s">
        <v>1724</v>
      </c>
      <c r="G520" t="s">
        <v>171</v>
      </c>
      <c r="H520" t="s">
        <v>135</v>
      </c>
      <c r="I520" t="s">
        <v>136</v>
      </c>
      <c r="J520" t="s">
        <v>137</v>
      </c>
      <c r="K520" t="s">
        <v>172</v>
      </c>
      <c r="L520" t="s">
        <v>1725</v>
      </c>
      <c r="M520" t="s">
        <v>1726</v>
      </c>
      <c r="N520">
        <v>7.5130555550000002</v>
      </c>
      <c r="O520">
        <v>0</v>
      </c>
      <c r="P520">
        <v>46</v>
      </c>
      <c r="Q520">
        <v>0</v>
      </c>
      <c r="R520">
        <v>13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42.027248935396443</v>
      </c>
      <c r="Y520">
        <v>0</v>
      </c>
      <c r="Z520">
        <v>7.1738475941542736</v>
      </c>
      <c r="AA520">
        <v>0</v>
      </c>
      <c r="AB520">
        <v>0</v>
      </c>
      <c r="AC520">
        <v>0</v>
      </c>
      <c r="AD520">
        <v>0</v>
      </c>
      <c r="AE520">
        <v>49.201096529550718</v>
      </c>
    </row>
    <row r="521" spans="1:31" x14ac:dyDescent="0.25">
      <c r="A521">
        <v>2258398</v>
      </c>
      <c r="B521">
        <v>1</v>
      </c>
      <c r="C521" t="s">
        <v>81</v>
      </c>
      <c r="D521" t="s">
        <v>121</v>
      </c>
      <c r="E521" t="s">
        <v>151</v>
      </c>
      <c r="F521" t="s">
        <v>1727</v>
      </c>
      <c r="G521" t="s">
        <v>171</v>
      </c>
      <c r="H521" t="s">
        <v>135</v>
      </c>
      <c r="I521" t="s">
        <v>136</v>
      </c>
      <c r="J521" t="s">
        <v>137</v>
      </c>
      <c r="K521" t="s">
        <v>172</v>
      </c>
      <c r="L521" t="s">
        <v>1728</v>
      </c>
      <c r="M521" t="s">
        <v>1729</v>
      </c>
      <c r="N521">
        <v>6.9780555550000001</v>
      </c>
      <c r="O521">
        <v>0</v>
      </c>
      <c r="P521">
        <v>14</v>
      </c>
      <c r="Q521">
        <v>0</v>
      </c>
      <c r="R521">
        <v>0</v>
      </c>
      <c r="S521">
        <v>0</v>
      </c>
      <c r="T521">
        <v>1</v>
      </c>
      <c r="U521">
        <v>0</v>
      </c>
      <c r="V521">
        <v>0</v>
      </c>
      <c r="W521">
        <v>0</v>
      </c>
      <c r="X521">
        <v>11.409092818280929</v>
      </c>
      <c r="Y521">
        <v>0</v>
      </c>
      <c r="Z521">
        <v>0</v>
      </c>
      <c r="AA521">
        <v>0</v>
      </c>
      <c r="AB521">
        <v>0.2725980673663681</v>
      </c>
      <c r="AC521">
        <v>0</v>
      </c>
      <c r="AD521">
        <v>0</v>
      </c>
      <c r="AE521">
        <v>11.681690885647297</v>
      </c>
    </row>
    <row r="522" spans="1:31" x14ac:dyDescent="0.25">
      <c r="A522">
        <v>2258400</v>
      </c>
      <c r="B522">
        <v>1</v>
      </c>
      <c r="C522" t="s">
        <v>81</v>
      </c>
      <c r="D522" t="s">
        <v>127</v>
      </c>
      <c r="E522" t="s">
        <v>132</v>
      </c>
      <c r="F522" t="s">
        <v>1730</v>
      </c>
      <c r="G522" t="s">
        <v>289</v>
      </c>
      <c r="H522" t="s">
        <v>135</v>
      </c>
      <c r="I522" t="s">
        <v>136</v>
      </c>
      <c r="J522" t="s">
        <v>137</v>
      </c>
      <c r="K522" t="s">
        <v>138</v>
      </c>
      <c r="L522" t="s">
        <v>1731</v>
      </c>
      <c r="M522" t="s">
        <v>1732</v>
      </c>
      <c r="N522">
        <v>1.987777777</v>
      </c>
      <c r="O522">
        <v>0</v>
      </c>
      <c r="P522">
        <v>6</v>
      </c>
      <c r="Q522">
        <v>0</v>
      </c>
      <c r="R522">
        <v>0</v>
      </c>
      <c r="S522">
        <v>0</v>
      </c>
      <c r="T522">
        <v>1</v>
      </c>
      <c r="U522">
        <v>0</v>
      </c>
      <c r="V522">
        <v>0</v>
      </c>
      <c r="W522">
        <v>0</v>
      </c>
      <c r="X522">
        <v>3.1398259330595395</v>
      </c>
      <c r="Y522">
        <v>0</v>
      </c>
      <c r="Z522">
        <v>0</v>
      </c>
      <c r="AA522">
        <v>0</v>
      </c>
      <c r="AB522">
        <v>8.1270359430250017E-2</v>
      </c>
      <c r="AC522">
        <v>0</v>
      </c>
      <c r="AD522">
        <v>0</v>
      </c>
      <c r="AE522">
        <v>3.2210962924897895</v>
      </c>
    </row>
    <row r="523" spans="1:31" x14ac:dyDescent="0.25">
      <c r="A523">
        <v>2258402</v>
      </c>
      <c r="B523">
        <v>1</v>
      </c>
      <c r="C523" t="s">
        <v>81</v>
      </c>
      <c r="D523" t="s">
        <v>122</v>
      </c>
      <c r="E523" t="s">
        <v>145</v>
      </c>
      <c r="F523" t="s">
        <v>1733</v>
      </c>
      <c r="G523" t="s">
        <v>366</v>
      </c>
      <c r="H523" t="s">
        <v>148</v>
      </c>
      <c r="I523" t="s">
        <v>136</v>
      </c>
      <c r="J523" t="s">
        <v>137</v>
      </c>
      <c r="K523" t="s">
        <v>172</v>
      </c>
      <c r="L523" t="s">
        <v>1734</v>
      </c>
      <c r="M523" t="s">
        <v>1735</v>
      </c>
      <c r="N523">
        <v>1.258888888</v>
      </c>
      <c r="O523">
        <v>0</v>
      </c>
      <c r="P523">
        <v>174</v>
      </c>
      <c r="Q523">
        <v>0</v>
      </c>
      <c r="R523">
        <v>0</v>
      </c>
      <c r="S523">
        <v>8</v>
      </c>
      <c r="T523">
        <v>25</v>
      </c>
      <c r="U523">
        <v>3</v>
      </c>
      <c r="V523">
        <v>0</v>
      </c>
      <c r="W523">
        <v>0</v>
      </c>
      <c r="X523">
        <v>27.118412067437031</v>
      </c>
      <c r="Y523">
        <v>0</v>
      </c>
      <c r="Z523">
        <v>0</v>
      </c>
      <c r="AA523">
        <v>15.328718365398105</v>
      </c>
      <c r="AB523">
        <v>27.713967873589343</v>
      </c>
      <c r="AC523">
        <v>234.40351416210802</v>
      </c>
      <c r="AD523">
        <v>0</v>
      </c>
      <c r="AE523">
        <v>304.56461246853252</v>
      </c>
    </row>
    <row r="524" spans="1:31" x14ac:dyDescent="0.25">
      <c r="A524">
        <v>2258403</v>
      </c>
      <c r="B524">
        <v>1</v>
      </c>
      <c r="C524" t="s">
        <v>81</v>
      </c>
      <c r="D524" t="s">
        <v>120</v>
      </c>
      <c r="E524" t="s">
        <v>132</v>
      </c>
      <c r="F524" t="s">
        <v>1736</v>
      </c>
      <c r="G524" t="s">
        <v>142</v>
      </c>
      <c r="H524" t="s">
        <v>135</v>
      </c>
      <c r="I524" t="s">
        <v>136</v>
      </c>
      <c r="J524" t="s">
        <v>137</v>
      </c>
      <c r="K524" t="s">
        <v>138</v>
      </c>
      <c r="L524" t="s">
        <v>1737</v>
      </c>
      <c r="M524" t="s">
        <v>1738</v>
      </c>
      <c r="N524">
        <v>2.7469444439999999</v>
      </c>
      <c r="O524">
        <v>0</v>
      </c>
      <c r="P524">
        <v>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0.43519120357308749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0.43519120357308749</v>
      </c>
    </row>
    <row r="525" spans="1:31" x14ac:dyDescent="0.25">
      <c r="A525">
        <v>2258404</v>
      </c>
      <c r="B525">
        <v>1</v>
      </c>
      <c r="C525" t="s">
        <v>81</v>
      </c>
      <c r="D525" t="s">
        <v>126</v>
      </c>
      <c r="E525" t="s">
        <v>151</v>
      </c>
      <c r="F525" t="s">
        <v>1739</v>
      </c>
      <c r="G525" t="s">
        <v>153</v>
      </c>
      <c r="H525" t="s">
        <v>135</v>
      </c>
      <c r="I525" t="s">
        <v>136</v>
      </c>
      <c r="J525" t="s">
        <v>137</v>
      </c>
      <c r="K525" t="s">
        <v>138</v>
      </c>
      <c r="L525" t="s">
        <v>1740</v>
      </c>
      <c r="M525" t="s">
        <v>1741</v>
      </c>
      <c r="N525">
        <v>2.335555555</v>
      </c>
      <c r="O525">
        <v>0</v>
      </c>
      <c r="P525">
        <v>8</v>
      </c>
      <c r="Q525">
        <v>0</v>
      </c>
      <c r="R525">
        <v>0</v>
      </c>
      <c r="S525">
        <v>0</v>
      </c>
      <c r="T525">
        <v>1</v>
      </c>
      <c r="U525">
        <v>0</v>
      </c>
      <c r="V525">
        <v>0</v>
      </c>
      <c r="W525">
        <v>0</v>
      </c>
      <c r="X525">
        <v>2.609435099159688</v>
      </c>
      <c r="Y525">
        <v>0</v>
      </c>
      <c r="Z525">
        <v>0</v>
      </c>
      <c r="AA525">
        <v>0</v>
      </c>
      <c r="AB525">
        <v>6.2417976266633618E-2</v>
      </c>
      <c r="AC525">
        <v>0</v>
      </c>
      <c r="AD525">
        <v>0</v>
      </c>
      <c r="AE525">
        <v>2.6718530754263217</v>
      </c>
    </row>
    <row r="526" spans="1:31" x14ac:dyDescent="0.25">
      <c r="A526">
        <v>2258405</v>
      </c>
      <c r="B526">
        <v>1</v>
      </c>
      <c r="C526" t="s">
        <v>80</v>
      </c>
      <c r="D526" t="s">
        <v>84</v>
      </c>
      <c r="E526" t="s">
        <v>207</v>
      </c>
      <c r="F526" t="s">
        <v>1742</v>
      </c>
      <c r="G526" t="s">
        <v>171</v>
      </c>
      <c r="H526" t="s">
        <v>135</v>
      </c>
      <c r="I526" t="s">
        <v>136</v>
      </c>
      <c r="J526" t="s">
        <v>137</v>
      </c>
      <c r="K526" t="s">
        <v>172</v>
      </c>
      <c r="L526" t="s">
        <v>1743</v>
      </c>
      <c r="M526" t="s">
        <v>1744</v>
      </c>
      <c r="N526">
        <v>1.181944444</v>
      </c>
      <c r="O526">
        <v>0</v>
      </c>
      <c r="P526">
        <v>44</v>
      </c>
      <c r="Q526">
        <v>0</v>
      </c>
      <c r="R526">
        <v>6</v>
      </c>
      <c r="S526">
        <v>0</v>
      </c>
      <c r="T526">
        <v>4</v>
      </c>
      <c r="U526">
        <v>0</v>
      </c>
      <c r="V526">
        <v>0</v>
      </c>
      <c r="W526">
        <v>0</v>
      </c>
      <c r="X526">
        <v>16.358611487444001</v>
      </c>
      <c r="Y526">
        <v>0</v>
      </c>
      <c r="Z526">
        <v>0.81746331850025</v>
      </c>
      <c r="AA526">
        <v>0</v>
      </c>
      <c r="AB526">
        <v>1.2444736422299769</v>
      </c>
      <c r="AC526">
        <v>0</v>
      </c>
      <c r="AD526">
        <v>0</v>
      </c>
      <c r="AE526">
        <v>18.420548448174227</v>
      </c>
    </row>
    <row r="527" spans="1:31" x14ac:dyDescent="0.25">
      <c r="A527">
        <v>2258410</v>
      </c>
      <c r="B527">
        <v>1</v>
      </c>
      <c r="C527" t="s">
        <v>80</v>
      </c>
      <c r="D527" t="s">
        <v>96</v>
      </c>
      <c r="E527" t="s">
        <v>132</v>
      </c>
      <c r="F527" t="s">
        <v>1745</v>
      </c>
      <c r="G527" t="s">
        <v>142</v>
      </c>
      <c r="H527" t="s">
        <v>135</v>
      </c>
      <c r="I527" t="s">
        <v>136</v>
      </c>
      <c r="J527" t="s">
        <v>137</v>
      </c>
      <c r="K527" t="s">
        <v>138</v>
      </c>
      <c r="L527" t="s">
        <v>1746</v>
      </c>
      <c r="M527" t="s">
        <v>1747</v>
      </c>
      <c r="N527">
        <v>4.7477777769999996</v>
      </c>
      <c r="O527">
        <v>0</v>
      </c>
      <c r="P527">
        <v>2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0.78217242158378664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0.78217242158378664</v>
      </c>
    </row>
    <row r="528" spans="1:31" x14ac:dyDescent="0.25">
      <c r="A528">
        <v>2258413</v>
      </c>
      <c r="B528">
        <v>1</v>
      </c>
      <c r="C528" t="s">
        <v>80</v>
      </c>
      <c r="D528" t="s">
        <v>90</v>
      </c>
      <c r="E528" t="s">
        <v>256</v>
      </c>
      <c r="F528" t="s">
        <v>1748</v>
      </c>
      <c r="G528" t="s">
        <v>171</v>
      </c>
      <c r="H528" t="s">
        <v>148</v>
      </c>
      <c r="I528" t="s">
        <v>136</v>
      </c>
      <c r="J528" t="s">
        <v>137</v>
      </c>
      <c r="K528" t="s">
        <v>172</v>
      </c>
      <c r="L528" t="s">
        <v>1749</v>
      </c>
      <c r="M528" t="s">
        <v>1750</v>
      </c>
      <c r="N528">
        <v>7.290277777</v>
      </c>
      <c r="O528">
        <v>0</v>
      </c>
      <c r="P528">
        <v>396</v>
      </c>
      <c r="Q528">
        <v>0</v>
      </c>
      <c r="R528">
        <v>0</v>
      </c>
      <c r="S528">
        <v>0</v>
      </c>
      <c r="T528">
        <v>57</v>
      </c>
      <c r="U528">
        <v>0</v>
      </c>
      <c r="V528">
        <v>0</v>
      </c>
      <c r="W528">
        <v>0</v>
      </c>
      <c r="X528">
        <v>951.05818823505956</v>
      </c>
      <c r="Y528">
        <v>0</v>
      </c>
      <c r="Z528">
        <v>0</v>
      </c>
      <c r="AA528">
        <v>0</v>
      </c>
      <c r="AB528">
        <v>279.04582939634054</v>
      </c>
      <c r="AC528">
        <v>0</v>
      </c>
      <c r="AD528">
        <v>0</v>
      </c>
      <c r="AE528">
        <v>1230.1040176314</v>
      </c>
    </row>
    <row r="529" spans="1:31" x14ac:dyDescent="0.25">
      <c r="A529">
        <v>2258414</v>
      </c>
      <c r="B529">
        <v>1</v>
      </c>
      <c r="C529" t="s">
        <v>80</v>
      </c>
      <c r="D529" t="s">
        <v>108</v>
      </c>
      <c r="E529" t="s">
        <v>163</v>
      </c>
      <c r="F529" t="s">
        <v>1751</v>
      </c>
      <c r="G529" t="s">
        <v>366</v>
      </c>
      <c r="H529" t="s">
        <v>148</v>
      </c>
      <c r="I529" t="s">
        <v>136</v>
      </c>
      <c r="J529" t="s">
        <v>137</v>
      </c>
      <c r="K529" t="s">
        <v>172</v>
      </c>
      <c r="L529" t="s">
        <v>1752</v>
      </c>
      <c r="M529" t="s">
        <v>1753</v>
      </c>
      <c r="N529">
        <v>4.2205555549999998</v>
      </c>
      <c r="O529">
        <v>0</v>
      </c>
      <c r="P529">
        <v>875</v>
      </c>
      <c r="Q529">
        <v>0</v>
      </c>
      <c r="R529">
        <v>102</v>
      </c>
      <c r="S529">
        <v>9</v>
      </c>
      <c r="T529">
        <v>97</v>
      </c>
      <c r="U529">
        <v>0</v>
      </c>
      <c r="V529">
        <v>0</v>
      </c>
      <c r="W529">
        <v>0</v>
      </c>
      <c r="X529">
        <v>411.74714551174435</v>
      </c>
      <c r="Y529">
        <v>0</v>
      </c>
      <c r="Z529">
        <v>41.834735877200224</v>
      </c>
      <c r="AA529">
        <v>178.64730895122332</v>
      </c>
      <c r="AB529">
        <v>383.48299301273505</v>
      </c>
      <c r="AC529">
        <v>0</v>
      </c>
      <c r="AD529">
        <v>0</v>
      </c>
      <c r="AE529">
        <v>1015.7121833529029</v>
      </c>
    </row>
    <row r="530" spans="1:31" x14ac:dyDescent="0.25">
      <c r="A530">
        <v>2258417</v>
      </c>
      <c r="B530">
        <v>1</v>
      </c>
      <c r="C530" t="s">
        <v>80</v>
      </c>
      <c r="D530" t="s">
        <v>96</v>
      </c>
      <c r="E530" t="s">
        <v>151</v>
      </c>
      <c r="F530" t="s">
        <v>1754</v>
      </c>
      <c r="G530" t="s">
        <v>153</v>
      </c>
      <c r="H530" t="s">
        <v>135</v>
      </c>
      <c r="I530" t="s">
        <v>136</v>
      </c>
      <c r="J530" t="s">
        <v>137</v>
      </c>
      <c r="K530" t="s">
        <v>138</v>
      </c>
      <c r="L530" t="s">
        <v>1755</v>
      </c>
      <c r="M530" t="s">
        <v>1756</v>
      </c>
      <c r="N530">
        <v>5.2383333329999999</v>
      </c>
      <c r="O530">
        <v>0</v>
      </c>
      <c r="P530">
        <v>93</v>
      </c>
      <c r="Q530">
        <v>0</v>
      </c>
      <c r="R530">
        <v>0</v>
      </c>
      <c r="S530">
        <v>0</v>
      </c>
      <c r="T530">
        <v>7</v>
      </c>
      <c r="U530">
        <v>0</v>
      </c>
      <c r="V530">
        <v>0</v>
      </c>
      <c r="W530">
        <v>0</v>
      </c>
      <c r="X530">
        <v>381.17236038825172</v>
      </c>
      <c r="Y530">
        <v>0</v>
      </c>
      <c r="Z530">
        <v>0</v>
      </c>
      <c r="AA530">
        <v>0</v>
      </c>
      <c r="AB530">
        <v>47.460171077524336</v>
      </c>
      <c r="AC530">
        <v>0</v>
      </c>
      <c r="AD530">
        <v>0</v>
      </c>
      <c r="AE530">
        <v>428.63253146577608</v>
      </c>
    </row>
    <row r="531" spans="1:31" x14ac:dyDescent="0.25">
      <c r="A531">
        <v>2258418</v>
      </c>
      <c r="B531">
        <v>1</v>
      </c>
      <c r="C531" t="s">
        <v>80</v>
      </c>
      <c r="D531" t="s">
        <v>99</v>
      </c>
      <c r="E531" t="s">
        <v>151</v>
      </c>
      <c r="F531" t="s">
        <v>1757</v>
      </c>
      <c r="G531" t="s">
        <v>366</v>
      </c>
      <c r="H531" t="s">
        <v>135</v>
      </c>
      <c r="I531" t="s">
        <v>136</v>
      </c>
      <c r="J531" t="s">
        <v>137</v>
      </c>
      <c r="K531" t="s">
        <v>172</v>
      </c>
      <c r="L531" t="s">
        <v>1758</v>
      </c>
      <c r="M531" t="s">
        <v>1759</v>
      </c>
      <c r="N531">
        <v>4.3330555549999996</v>
      </c>
      <c r="O531">
        <v>0</v>
      </c>
      <c r="P531">
        <v>23</v>
      </c>
      <c r="Q531">
        <v>0</v>
      </c>
      <c r="R531">
        <v>0</v>
      </c>
      <c r="S531">
        <v>0</v>
      </c>
      <c r="T531">
        <v>1</v>
      </c>
      <c r="U531">
        <v>0</v>
      </c>
      <c r="V531">
        <v>0</v>
      </c>
      <c r="W531">
        <v>0</v>
      </c>
      <c r="X531">
        <v>11.909524336171202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11.909524336171202</v>
      </c>
    </row>
    <row r="532" spans="1:31" x14ac:dyDescent="0.25">
      <c r="A532">
        <v>2258425</v>
      </c>
      <c r="B532">
        <v>1</v>
      </c>
      <c r="C532" t="s">
        <v>80</v>
      </c>
      <c r="D532" t="s">
        <v>103</v>
      </c>
      <c r="E532" t="s">
        <v>256</v>
      </c>
      <c r="F532" t="s">
        <v>1760</v>
      </c>
      <c r="G532" t="s">
        <v>1761</v>
      </c>
      <c r="H532" t="s">
        <v>148</v>
      </c>
      <c r="I532" t="s">
        <v>136</v>
      </c>
      <c r="J532" t="s">
        <v>137</v>
      </c>
      <c r="K532" t="s">
        <v>138</v>
      </c>
      <c r="L532" t="s">
        <v>1762</v>
      </c>
      <c r="M532" t="s">
        <v>1763</v>
      </c>
      <c r="N532">
        <v>2.4394444439999998</v>
      </c>
      <c r="O532">
        <v>0</v>
      </c>
      <c r="P532">
        <v>63</v>
      </c>
      <c r="Q532">
        <v>0</v>
      </c>
      <c r="R532">
        <v>24</v>
      </c>
      <c r="S532">
        <v>0</v>
      </c>
      <c r="T532">
        <v>7</v>
      </c>
      <c r="U532">
        <v>0</v>
      </c>
      <c r="V532">
        <v>0</v>
      </c>
      <c r="W532">
        <v>0</v>
      </c>
      <c r="X532">
        <v>53.734343134119129</v>
      </c>
      <c r="Y532">
        <v>0</v>
      </c>
      <c r="Z532">
        <v>42.601424372409248</v>
      </c>
      <c r="AA532">
        <v>0</v>
      </c>
      <c r="AB532">
        <v>3.7355727320112448</v>
      </c>
      <c r="AC532">
        <v>0</v>
      </c>
      <c r="AD532">
        <v>0</v>
      </c>
      <c r="AE532">
        <v>100.07134023853963</v>
      </c>
    </row>
    <row r="533" spans="1:31" x14ac:dyDescent="0.25">
      <c r="A533">
        <v>2258427</v>
      </c>
      <c r="B533">
        <v>1</v>
      </c>
      <c r="C533" t="s">
        <v>80</v>
      </c>
      <c r="D533" t="s">
        <v>84</v>
      </c>
      <c r="E533" t="s">
        <v>132</v>
      </c>
      <c r="F533" t="s">
        <v>1764</v>
      </c>
      <c r="G533" t="s">
        <v>142</v>
      </c>
      <c r="H533" t="s">
        <v>135</v>
      </c>
      <c r="I533" t="s">
        <v>136</v>
      </c>
      <c r="J533" t="s">
        <v>137</v>
      </c>
      <c r="K533" t="s">
        <v>138</v>
      </c>
      <c r="L533" t="s">
        <v>1765</v>
      </c>
      <c r="M533" t="s">
        <v>1766</v>
      </c>
      <c r="N533">
        <v>1.9475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3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7.0899954315314355</v>
      </c>
      <c r="AC533">
        <v>0</v>
      </c>
      <c r="AD533">
        <v>0</v>
      </c>
      <c r="AE533">
        <v>7.0899954315314355</v>
      </c>
    </row>
    <row r="534" spans="1:31" x14ac:dyDescent="0.25">
      <c r="A534">
        <v>2258429</v>
      </c>
      <c r="B534">
        <v>1</v>
      </c>
      <c r="C534" t="s">
        <v>80</v>
      </c>
      <c r="D534" t="s">
        <v>84</v>
      </c>
      <c r="E534" t="s">
        <v>207</v>
      </c>
      <c r="F534" t="s">
        <v>1767</v>
      </c>
      <c r="G534" t="s">
        <v>171</v>
      </c>
      <c r="H534" t="s">
        <v>135</v>
      </c>
      <c r="I534" t="s">
        <v>136</v>
      </c>
      <c r="J534" t="s">
        <v>137</v>
      </c>
      <c r="K534" t="s">
        <v>172</v>
      </c>
      <c r="L534" t="s">
        <v>1768</v>
      </c>
      <c r="M534" t="s">
        <v>1769</v>
      </c>
      <c r="N534">
        <v>7.2074999999999996</v>
      </c>
      <c r="O534">
        <v>0</v>
      </c>
      <c r="P534">
        <v>115</v>
      </c>
      <c r="Q534">
        <v>0</v>
      </c>
      <c r="R534">
        <v>21</v>
      </c>
      <c r="S534">
        <v>0</v>
      </c>
      <c r="T534">
        <v>12</v>
      </c>
      <c r="U534">
        <v>0</v>
      </c>
      <c r="V534">
        <v>0</v>
      </c>
      <c r="W534">
        <v>0</v>
      </c>
      <c r="X534">
        <v>156.01883401604911</v>
      </c>
      <c r="Y534">
        <v>0</v>
      </c>
      <c r="Z534">
        <v>28.077523844751752</v>
      </c>
      <c r="AA534">
        <v>0</v>
      </c>
      <c r="AB534">
        <v>19.640519250451852</v>
      </c>
      <c r="AC534">
        <v>0</v>
      </c>
      <c r="AD534">
        <v>0</v>
      </c>
      <c r="AE534">
        <v>203.73687711125274</v>
      </c>
    </row>
    <row r="535" spans="1:31" x14ac:dyDescent="0.25">
      <c r="A535">
        <v>2258438</v>
      </c>
      <c r="B535">
        <v>1</v>
      </c>
      <c r="C535" t="s">
        <v>80</v>
      </c>
      <c r="D535" t="s">
        <v>93</v>
      </c>
      <c r="E535" t="s">
        <v>132</v>
      </c>
      <c r="F535" t="s">
        <v>1770</v>
      </c>
      <c r="G535" t="s">
        <v>289</v>
      </c>
      <c r="H535" t="s">
        <v>135</v>
      </c>
      <c r="I535" t="s">
        <v>136</v>
      </c>
      <c r="J535" t="s">
        <v>137</v>
      </c>
      <c r="K535" t="s">
        <v>138</v>
      </c>
      <c r="L535" t="s">
        <v>1771</v>
      </c>
      <c r="M535" t="s">
        <v>1772</v>
      </c>
      <c r="N535">
        <v>0.95388888800000005</v>
      </c>
      <c r="O535">
        <v>0</v>
      </c>
      <c r="P535">
        <v>5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1.3563908319138331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1.3563908319138331</v>
      </c>
    </row>
    <row r="536" spans="1:31" x14ac:dyDescent="0.25">
      <c r="A536">
        <v>2258446</v>
      </c>
      <c r="B536">
        <v>1</v>
      </c>
      <c r="C536" t="s">
        <v>80</v>
      </c>
      <c r="D536" t="s">
        <v>103</v>
      </c>
      <c r="E536" t="s">
        <v>477</v>
      </c>
      <c r="F536" t="s">
        <v>1773</v>
      </c>
      <c r="G536" t="s">
        <v>147</v>
      </c>
      <c r="H536" t="s">
        <v>148</v>
      </c>
      <c r="I536" t="s">
        <v>136</v>
      </c>
      <c r="J536" t="s">
        <v>137</v>
      </c>
      <c r="K536" t="s">
        <v>138</v>
      </c>
      <c r="L536" t="s">
        <v>1774</v>
      </c>
      <c r="M536" t="s">
        <v>1775</v>
      </c>
      <c r="N536">
        <v>0.33805555500000001</v>
      </c>
      <c r="O536">
        <v>2</v>
      </c>
      <c r="P536">
        <v>344</v>
      </c>
      <c r="Q536">
        <v>39</v>
      </c>
      <c r="R536">
        <v>77</v>
      </c>
      <c r="S536">
        <v>24</v>
      </c>
      <c r="T536">
        <v>62</v>
      </c>
      <c r="U536">
        <v>5</v>
      </c>
      <c r="V536">
        <v>1</v>
      </c>
      <c r="W536">
        <v>0.35582025032487508</v>
      </c>
      <c r="X536">
        <v>36.478403746269365</v>
      </c>
      <c r="Y536">
        <v>23.040052596885392</v>
      </c>
      <c r="Z536">
        <v>14.649477701733188</v>
      </c>
      <c r="AA536">
        <v>19.552369369075663</v>
      </c>
      <c r="AB536">
        <v>15.196373353359652</v>
      </c>
      <c r="AC536">
        <v>197.36301801274078</v>
      </c>
      <c r="AD536">
        <v>12.728745714009879</v>
      </c>
      <c r="AE536">
        <v>319.36426074439879</v>
      </c>
    </row>
    <row r="537" spans="1:31" x14ac:dyDescent="0.25">
      <c r="A537">
        <v>2258448</v>
      </c>
      <c r="B537">
        <v>1</v>
      </c>
      <c r="C537" t="s">
        <v>80</v>
      </c>
      <c r="D537" t="s">
        <v>96</v>
      </c>
      <c r="E537" t="s">
        <v>207</v>
      </c>
      <c r="F537" t="s">
        <v>1776</v>
      </c>
      <c r="G537" t="s">
        <v>366</v>
      </c>
      <c r="H537" t="s">
        <v>135</v>
      </c>
      <c r="I537" t="s">
        <v>136</v>
      </c>
      <c r="J537" t="s">
        <v>137</v>
      </c>
      <c r="K537" t="s">
        <v>172</v>
      </c>
      <c r="L537" t="s">
        <v>1777</v>
      </c>
      <c r="M537" t="s">
        <v>1778</v>
      </c>
      <c r="N537">
        <v>2.0691666660000001</v>
      </c>
      <c r="O537">
        <v>0</v>
      </c>
      <c r="P537">
        <v>102</v>
      </c>
      <c r="Q537">
        <v>0</v>
      </c>
      <c r="R537">
        <v>0</v>
      </c>
      <c r="S537">
        <v>0</v>
      </c>
      <c r="T537">
        <v>10</v>
      </c>
      <c r="U537">
        <v>0</v>
      </c>
      <c r="V537">
        <v>0</v>
      </c>
      <c r="W537">
        <v>0</v>
      </c>
      <c r="X537">
        <v>184.29527491391303</v>
      </c>
      <c r="Y537">
        <v>0</v>
      </c>
      <c r="Z537">
        <v>0</v>
      </c>
      <c r="AA537">
        <v>0</v>
      </c>
      <c r="AB537">
        <v>45.408569107487736</v>
      </c>
      <c r="AC537">
        <v>0</v>
      </c>
      <c r="AD537">
        <v>0</v>
      </c>
      <c r="AE537">
        <v>229.70384402140076</v>
      </c>
    </row>
    <row r="538" spans="1:31" x14ac:dyDescent="0.25">
      <c r="A538">
        <v>2258450</v>
      </c>
      <c r="B538">
        <v>1</v>
      </c>
      <c r="C538" t="s">
        <v>81</v>
      </c>
      <c r="D538" t="s">
        <v>121</v>
      </c>
      <c r="E538" t="s">
        <v>163</v>
      </c>
      <c r="F538" t="s">
        <v>1779</v>
      </c>
      <c r="G538" t="s">
        <v>366</v>
      </c>
      <c r="H538" t="s">
        <v>148</v>
      </c>
      <c r="I538" t="s">
        <v>136</v>
      </c>
      <c r="J538" t="s">
        <v>137</v>
      </c>
      <c r="K538" t="s">
        <v>172</v>
      </c>
      <c r="L538" t="s">
        <v>1780</v>
      </c>
      <c r="M538" t="s">
        <v>1781</v>
      </c>
      <c r="N538">
        <v>0.49722222199999999</v>
      </c>
      <c r="O538">
        <v>0</v>
      </c>
      <c r="P538">
        <v>998</v>
      </c>
      <c r="Q538">
        <v>1</v>
      </c>
      <c r="R538">
        <v>47</v>
      </c>
      <c r="S538">
        <v>5</v>
      </c>
      <c r="T538">
        <v>72</v>
      </c>
      <c r="U538">
        <v>0</v>
      </c>
      <c r="V538">
        <v>0</v>
      </c>
      <c r="W538">
        <v>0</v>
      </c>
      <c r="X538">
        <v>44.220320761725553</v>
      </c>
      <c r="Y538">
        <v>0.8898267187242489</v>
      </c>
      <c r="Z538">
        <v>1.1600370385733676</v>
      </c>
      <c r="AA538">
        <v>18.206569333019587</v>
      </c>
      <c r="AB538">
        <v>22.171857229703832</v>
      </c>
      <c r="AC538">
        <v>0</v>
      </c>
      <c r="AD538">
        <v>0</v>
      </c>
      <c r="AE538">
        <v>86.648611081746594</v>
      </c>
    </row>
    <row r="539" spans="1:31" x14ac:dyDescent="0.25">
      <c r="A539">
        <v>2258460</v>
      </c>
      <c r="B539">
        <v>1</v>
      </c>
      <c r="C539" t="s">
        <v>80</v>
      </c>
      <c r="D539" t="s">
        <v>108</v>
      </c>
      <c r="E539" t="s">
        <v>132</v>
      </c>
      <c r="F539" t="s">
        <v>1782</v>
      </c>
      <c r="G539" t="s">
        <v>142</v>
      </c>
      <c r="H539" t="s">
        <v>135</v>
      </c>
      <c r="I539" t="s">
        <v>136</v>
      </c>
      <c r="J539" t="s">
        <v>137</v>
      </c>
      <c r="K539" t="s">
        <v>138</v>
      </c>
      <c r="L539" t="s">
        <v>1783</v>
      </c>
      <c r="M539" t="s">
        <v>1784</v>
      </c>
      <c r="N539">
        <v>1.0238888880000001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1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0.24296677327630614</v>
      </c>
      <c r="AC539">
        <v>0</v>
      </c>
      <c r="AD539">
        <v>0</v>
      </c>
      <c r="AE539">
        <v>0.24296677327630614</v>
      </c>
    </row>
    <row r="540" spans="1:31" x14ac:dyDescent="0.25">
      <c r="A540">
        <v>2258461</v>
      </c>
      <c r="B540">
        <v>1</v>
      </c>
      <c r="C540" t="s">
        <v>80</v>
      </c>
      <c r="D540" t="s">
        <v>96</v>
      </c>
      <c r="E540" t="s">
        <v>132</v>
      </c>
      <c r="F540" t="s">
        <v>1785</v>
      </c>
      <c r="G540" t="s">
        <v>134</v>
      </c>
      <c r="H540" t="s">
        <v>135</v>
      </c>
      <c r="I540" t="s">
        <v>136</v>
      </c>
      <c r="J540" t="s">
        <v>137</v>
      </c>
      <c r="K540" t="s">
        <v>138</v>
      </c>
      <c r="L540" t="s">
        <v>1786</v>
      </c>
      <c r="M540" t="s">
        <v>1787</v>
      </c>
      <c r="N540">
        <v>4.0336111109999999</v>
      </c>
      <c r="O540">
        <v>0</v>
      </c>
      <c r="P540">
        <v>2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0.12767073970213333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0.12767073970213333</v>
      </c>
    </row>
    <row r="541" spans="1:31" x14ac:dyDescent="0.25">
      <c r="A541">
        <v>2258465</v>
      </c>
      <c r="B541">
        <v>1</v>
      </c>
      <c r="C541" t="s">
        <v>80</v>
      </c>
      <c r="D541" t="s">
        <v>93</v>
      </c>
      <c r="E541" t="s">
        <v>207</v>
      </c>
      <c r="F541" t="s">
        <v>1788</v>
      </c>
      <c r="G541" t="s">
        <v>1552</v>
      </c>
      <c r="H541" t="s">
        <v>135</v>
      </c>
      <c r="I541" t="s">
        <v>136</v>
      </c>
      <c r="J541" t="s">
        <v>137</v>
      </c>
      <c r="K541" t="s">
        <v>138</v>
      </c>
      <c r="L541" t="s">
        <v>1789</v>
      </c>
      <c r="M541" t="s">
        <v>1790</v>
      </c>
      <c r="N541">
        <v>0.78500000000000003</v>
      </c>
      <c r="O541">
        <v>0</v>
      </c>
      <c r="P541">
        <v>158</v>
      </c>
      <c r="Q541">
        <v>0</v>
      </c>
      <c r="R541">
        <v>1</v>
      </c>
      <c r="S541">
        <v>0</v>
      </c>
      <c r="T541">
        <v>17</v>
      </c>
      <c r="U541">
        <v>0</v>
      </c>
      <c r="V541">
        <v>0</v>
      </c>
      <c r="W541">
        <v>0</v>
      </c>
      <c r="X541">
        <v>7.1013275950292032</v>
      </c>
      <c r="Y541">
        <v>0</v>
      </c>
      <c r="Z541">
        <v>4.2785018280000009E-5</v>
      </c>
      <c r="AA541">
        <v>0</v>
      </c>
      <c r="AB541">
        <v>5.7413396945082598</v>
      </c>
      <c r="AC541">
        <v>0</v>
      </c>
      <c r="AD541">
        <v>0</v>
      </c>
      <c r="AE541">
        <v>12.842710074555743</v>
      </c>
    </row>
    <row r="542" spans="1:31" x14ac:dyDescent="0.25">
      <c r="A542">
        <v>2258474</v>
      </c>
      <c r="B542">
        <v>1</v>
      </c>
      <c r="C542" t="s">
        <v>80</v>
      </c>
      <c r="D542" t="s">
        <v>103</v>
      </c>
      <c r="E542" t="s">
        <v>132</v>
      </c>
      <c r="F542" t="s">
        <v>1791</v>
      </c>
      <c r="G542" t="s">
        <v>289</v>
      </c>
      <c r="H542" t="s">
        <v>135</v>
      </c>
      <c r="I542" t="s">
        <v>136</v>
      </c>
      <c r="J542" t="s">
        <v>137</v>
      </c>
      <c r="K542" t="s">
        <v>138</v>
      </c>
      <c r="L542" t="s">
        <v>1792</v>
      </c>
      <c r="M542" t="s">
        <v>1793</v>
      </c>
      <c r="N542">
        <v>0.94750000000000001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1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1.7547640054875002</v>
      </c>
      <c r="AC542">
        <v>0</v>
      </c>
      <c r="AD542">
        <v>0</v>
      </c>
      <c r="AE542">
        <v>1.7547640054875002</v>
      </c>
    </row>
    <row r="543" spans="1:31" x14ac:dyDescent="0.25">
      <c r="A543">
        <v>2258489</v>
      </c>
      <c r="B543">
        <v>1</v>
      </c>
      <c r="C543" t="s">
        <v>80</v>
      </c>
      <c r="D543" t="s">
        <v>95</v>
      </c>
      <c r="E543" t="s">
        <v>214</v>
      </c>
      <c r="F543" t="s">
        <v>1794</v>
      </c>
      <c r="G543" t="s">
        <v>340</v>
      </c>
      <c r="H543" t="s">
        <v>135</v>
      </c>
      <c r="I543" t="s">
        <v>136</v>
      </c>
      <c r="J543" t="s">
        <v>137</v>
      </c>
      <c r="K543" t="s">
        <v>138</v>
      </c>
      <c r="L543" t="s">
        <v>1795</v>
      </c>
      <c r="M543" t="s">
        <v>1796</v>
      </c>
      <c r="N543">
        <v>5.801666666</v>
      </c>
      <c r="O543">
        <v>0</v>
      </c>
      <c r="P543">
        <v>51</v>
      </c>
      <c r="Q543">
        <v>0</v>
      </c>
      <c r="R543">
        <v>0</v>
      </c>
      <c r="S543">
        <v>0</v>
      </c>
      <c r="T543">
        <v>53</v>
      </c>
      <c r="U543">
        <v>0</v>
      </c>
      <c r="V543">
        <v>0</v>
      </c>
      <c r="W543">
        <v>0</v>
      </c>
      <c r="X543">
        <v>156.19187268059756</v>
      </c>
      <c r="Y543">
        <v>0</v>
      </c>
      <c r="Z543">
        <v>0</v>
      </c>
      <c r="AA543">
        <v>0</v>
      </c>
      <c r="AB543">
        <v>284.33872053305731</v>
      </c>
      <c r="AC543">
        <v>0</v>
      </c>
      <c r="AD543">
        <v>0</v>
      </c>
      <c r="AE543">
        <v>440.53059321365487</v>
      </c>
    </row>
    <row r="544" spans="1:31" x14ac:dyDescent="0.25">
      <c r="A544">
        <v>2258504</v>
      </c>
      <c r="B544">
        <v>1</v>
      </c>
      <c r="C544" t="s">
        <v>80</v>
      </c>
      <c r="D544" t="s">
        <v>96</v>
      </c>
      <c r="E544" t="s">
        <v>214</v>
      </c>
      <c r="F544" t="s">
        <v>1797</v>
      </c>
      <c r="G544" t="s">
        <v>241</v>
      </c>
      <c r="H544" t="s">
        <v>135</v>
      </c>
      <c r="I544" t="s">
        <v>136</v>
      </c>
      <c r="J544" t="s">
        <v>137</v>
      </c>
      <c r="K544" t="s">
        <v>138</v>
      </c>
      <c r="L544" t="s">
        <v>1798</v>
      </c>
      <c r="M544" t="s">
        <v>1799</v>
      </c>
      <c r="N544">
        <v>8.2133333329999996</v>
      </c>
      <c r="O544">
        <v>0</v>
      </c>
      <c r="P544">
        <v>43</v>
      </c>
      <c r="Q544">
        <v>0</v>
      </c>
      <c r="R544">
        <v>0</v>
      </c>
      <c r="S544">
        <v>0</v>
      </c>
      <c r="T544">
        <v>5</v>
      </c>
      <c r="U544">
        <v>0</v>
      </c>
      <c r="V544">
        <v>0</v>
      </c>
      <c r="W544">
        <v>0</v>
      </c>
      <c r="X544">
        <v>251.64639583682481</v>
      </c>
      <c r="Y544">
        <v>0</v>
      </c>
      <c r="Z544">
        <v>0</v>
      </c>
      <c r="AA544">
        <v>0</v>
      </c>
      <c r="AB544">
        <v>33.82892444998101</v>
      </c>
      <c r="AC544">
        <v>0</v>
      </c>
      <c r="AD544">
        <v>0</v>
      </c>
      <c r="AE544">
        <v>285.47532028680581</v>
      </c>
    </row>
    <row r="545" spans="1:31" x14ac:dyDescent="0.25">
      <c r="A545">
        <v>2258506</v>
      </c>
      <c r="B545">
        <v>1</v>
      </c>
      <c r="C545" t="s">
        <v>80</v>
      </c>
      <c r="D545" t="s">
        <v>105</v>
      </c>
      <c r="E545" t="s">
        <v>256</v>
      </c>
      <c r="F545" t="s">
        <v>1800</v>
      </c>
      <c r="G545" t="s">
        <v>318</v>
      </c>
      <c r="H545" t="s">
        <v>148</v>
      </c>
      <c r="I545" t="s">
        <v>136</v>
      </c>
      <c r="J545" t="s">
        <v>137</v>
      </c>
      <c r="K545" t="s">
        <v>138</v>
      </c>
      <c r="L545" t="s">
        <v>1801</v>
      </c>
      <c r="M545" t="s">
        <v>1802</v>
      </c>
      <c r="N545">
        <v>3.0625</v>
      </c>
      <c r="O545">
        <v>0</v>
      </c>
      <c r="P545">
        <v>15</v>
      </c>
      <c r="Q545">
        <v>0</v>
      </c>
      <c r="R545">
        <v>3</v>
      </c>
      <c r="S545">
        <v>1</v>
      </c>
      <c r="T545">
        <v>4</v>
      </c>
      <c r="U545">
        <v>0</v>
      </c>
      <c r="V545">
        <v>0</v>
      </c>
      <c r="W545">
        <v>0</v>
      </c>
      <c r="X545">
        <v>9.8794966342460846</v>
      </c>
      <c r="Y545">
        <v>0</v>
      </c>
      <c r="Z545">
        <v>3.9745886092366272</v>
      </c>
      <c r="AA545">
        <v>4.8747587919240001</v>
      </c>
      <c r="AB545">
        <v>16.982993675164632</v>
      </c>
      <c r="AC545">
        <v>0</v>
      </c>
      <c r="AD545">
        <v>0</v>
      </c>
      <c r="AE545">
        <v>35.711837710571345</v>
      </c>
    </row>
    <row r="546" spans="1:31" x14ac:dyDescent="0.25">
      <c r="A546">
        <v>2258508</v>
      </c>
      <c r="B546">
        <v>1</v>
      </c>
      <c r="C546" t="s">
        <v>80</v>
      </c>
      <c r="D546" t="s">
        <v>97</v>
      </c>
      <c r="E546" t="s">
        <v>151</v>
      </c>
      <c r="F546" t="s">
        <v>1803</v>
      </c>
      <c r="G546" t="s">
        <v>153</v>
      </c>
      <c r="H546" t="s">
        <v>135</v>
      </c>
      <c r="I546" t="s">
        <v>136</v>
      </c>
      <c r="J546" t="s">
        <v>137</v>
      </c>
      <c r="K546" t="s">
        <v>138</v>
      </c>
      <c r="L546" t="s">
        <v>1804</v>
      </c>
      <c r="M546" t="s">
        <v>1805</v>
      </c>
      <c r="N546">
        <v>5.3147222220000003</v>
      </c>
      <c r="O546">
        <v>0</v>
      </c>
      <c r="P546">
        <v>31</v>
      </c>
      <c r="Q546">
        <v>0</v>
      </c>
      <c r="R546">
        <v>0</v>
      </c>
      <c r="S546">
        <v>0</v>
      </c>
      <c r="T546">
        <v>1</v>
      </c>
      <c r="U546">
        <v>0</v>
      </c>
      <c r="V546">
        <v>0</v>
      </c>
      <c r="W546">
        <v>0</v>
      </c>
      <c r="X546">
        <v>35.110778257064389</v>
      </c>
      <c r="Y546">
        <v>0</v>
      </c>
      <c r="Z546">
        <v>0</v>
      </c>
      <c r="AA546">
        <v>0</v>
      </c>
      <c r="AB546">
        <v>5.8543751007000006E-3</v>
      </c>
      <c r="AC546">
        <v>0</v>
      </c>
      <c r="AD546">
        <v>0</v>
      </c>
      <c r="AE546">
        <v>35.116632632165086</v>
      </c>
    </row>
    <row r="547" spans="1:31" x14ac:dyDescent="0.25">
      <c r="A547">
        <v>2258509</v>
      </c>
      <c r="B547">
        <v>1</v>
      </c>
      <c r="C547" t="s">
        <v>81</v>
      </c>
      <c r="D547" t="s">
        <v>119</v>
      </c>
      <c r="E547" t="s">
        <v>151</v>
      </c>
      <c r="F547" t="s">
        <v>1806</v>
      </c>
      <c r="G547" t="s">
        <v>153</v>
      </c>
      <c r="H547" t="s">
        <v>135</v>
      </c>
      <c r="I547" t="s">
        <v>136</v>
      </c>
      <c r="J547" t="s">
        <v>137</v>
      </c>
      <c r="K547" t="s">
        <v>138</v>
      </c>
      <c r="L547" t="s">
        <v>1807</v>
      </c>
      <c r="M547" t="s">
        <v>1808</v>
      </c>
      <c r="N547">
        <v>1.098333333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19</v>
      </c>
      <c r="U547">
        <v>0</v>
      </c>
      <c r="V547">
        <v>1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19.938382429886076</v>
      </c>
      <c r="AC547">
        <v>0</v>
      </c>
      <c r="AD547">
        <v>6.3703871144585218</v>
      </c>
      <c r="AE547">
        <v>26.308769544344599</v>
      </c>
    </row>
    <row r="548" spans="1:31" x14ac:dyDescent="0.25">
      <c r="A548">
        <v>2258517</v>
      </c>
      <c r="B548">
        <v>1</v>
      </c>
      <c r="C548" t="s">
        <v>80</v>
      </c>
      <c r="D548" t="s">
        <v>85</v>
      </c>
      <c r="E548" t="s">
        <v>151</v>
      </c>
      <c r="F548" t="s">
        <v>1809</v>
      </c>
      <c r="G548" t="s">
        <v>197</v>
      </c>
      <c r="H548" t="s">
        <v>135</v>
      </c>
      <c r="I548" t="s">
        <v>136</v>
      </c>
      <c r="J548" t="s">
        <v>137</v>
      </c>
      <c r="K548" t="s">
        <v>138</v>
      </c>
      <c r="L548" t="s">
        <v>1810</v>
      </c>
      <c r="M548" t="s">
        <v>1811</v>
      </c>
      <c r="N548">
        <v>2.534166666</v>
      </c>
      <c r="O548">
        <v>0</v>
      </c>
      <c r="P548">
        <v>148</v>
      </c>
      <c r="Q548">
        <v>0</v>
      </c>
      <c r="R548">
        <v>0</v>
      </c>
      <c r="S548">
        <v>0</v>
      </c>
      <c r="T548">
        <v>15</v>
      </c>
      <c r="U548">
        <v>0</v>
      </c>
      <c r="V548">
        <v>0</v>
      </c>
      <c r="W548">
        <v>0</v>
      </c>
      <c r="X548">
        <v>119.10157859023363</v>
      </c>
      <c r="Y548">
        <v>0</v>
      </c>
      <c r="Z548">
        <v>0</v>
      </c>
      <c r="AA548">
        <v>0</v>
      </c>
      <c r="AB548">
        <v>19.392202920847055</v>
      </c>
      <c r="AC548">
        <v>0</v>
      </c>
      <c r="AD548">
        <v>0</v>
      </c>
      <c r="AE548">
        <v>138.49378151108067</v>
      </c>
    </row>
    <row r="549" spans="1:31" x14ac:dyDescent="0.25">
      <c r="A549">
        <v>2258526</v>
      </c>
      <c r="B549">
        <v>1</v>
      </c>
      <c r="C549" t="s">
        <v>81</v>
      </c>
      <c r="D549" t="s">
        <v>112</v>
      </c>
      <c r="E549" t="s">
        <v>151</v>
      </c>
      <c r="F549" t="s">
        <v>1812</v>
      </c>
      <c r="G549" t="s">
        <v>153</v>
      </c>
      <c r="H549" t="s">
        <v>135</v>
      </c>
      <c r="I549" t="s">
        <v>136</v>
      </c>
      <c r="J549" t="s">
        <v>137</v>
      </c>
      <c r="K549" t="s">
        <v>138</v>
      </c>
      <c r="L549" t="s">
        <v>1813</v>
      </c>
      <c r="M549" t="s">
        <v>1814</v>
      </c>
      <c r="N549">
        <v>1.1644444439999999</v>
      </c>
      <c r="O549">
        <v>0</v>
      </c>
      <c r="P549">
        <v>81</v>
      </c>
      <c r="Q549">
        <v>0</v>
      </c>
      <c r="R549">
        <v>4</v>
      </c>
      <c r="S549">
        <v>0</v>
      </c>
      <c r="T549">
        <v>27</v>
      </c>
      <c r="U549">
        <v>0</v>
      </c>
      <c r="V549">
        <v>0</v>
      </c>
      <c r="W549">
        <v>0</v>
      </c>
      <c r="X549">
        <v>25.20175586802922</v>
      </c>
      <c r="Y549">
        <v>0</v>
      </c>
      <c r="Z549">
        <v>8.8219058624666682E-2</v>
      </c>
      <c r="AA549">
        <v>0</v>
      </c>
      <c r="AB549">
        <v>39.7033305521608</v>
      </c>
      <c r="AC549">
        <v>0</v>
      </c>
      <c r="AD549">
        <v>0</v>
      </c>
      <c r="AE549">
        <v>64.99330547881469</v>
      </c>
    </row>
    <row r="550" spans="1:31" x14ac:dyDescent="0.25">
      <c r="A550">
        <v>2258532</v>
      </c>
      <c r="B550">
        <v>1</v>
      </c>
      <c r="C550" t="s">
        <v>80</v>
      </c>
      <c r="D550" t="s">
        <v>96</v>
      </c>
      <c r="E550" t="s">
        <v>132</v>
      </c>
      <c r="F550" t="s">
        <v>1815</v>
      </c>
      <c r="G550" t="s">
        <v>134</v>
      </c>
      <c r="H550" t="s">
        <v>135</v>
      </c>
      <c r="I550" t="s">
        <v>136</v>
      </c>
      <c r="J550" t="s">
        <v>137</v>
      </c>
      <c r="K550" t="s">
        <v>138</v>
      </c>
      <c r="L550" t="s">
        <v>1816</v>
      </c>
      <c r="M550" t="s">
        <v>1817</v>
      </c>
      <c r="N550">
        <v>6.6213888880000003</v>
      </c>
      <c r="O550">
        <v>0</v>
      </c>
      <c r="P550">
        <v>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1.9123487605586222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1.9123487605586222</v>
      </c>
    </row>
    <row r="551" spans="1:31" x14ac:dyDescent="0.25">
      <c r="A551">
        <v>2258536</v>
      </c>
      <c r="B551">
        <v>1</v>
      </c>
      <c r="C551" t="s">
        <v>80</v>
      </c>
      <c r="D551" t="s">
        <v>93</v>
      </c>
      <c r="E551" t="s">
        <v>132</v>
      </c>
      <c r="F551" t="s">
        <v>1818</v>
      </c>
      <c r="G551" t="s">
        <v>197</v>
      </c>
      <c r="H551" t="s">
        <v>135</v>
      </c>
      <c r="I551" t="s">
        <v>136</v>
      </c>
      <c r="J551" t="s">
        <v>137</v>
      </c>
      <c r="K551" t="s">
        <v>138</v>
      </c>
      <c r="L551" t="s">
        <v>1819</v>
      </c>
      <c r="M551" t="s">
        <v>1820</v>
      </c>
      <c r="N551">
        <v>3.4725000000000001</v>
      </c>
      <c r="O551">
        <v>0</v>
      </c>
      <c r="P551">
        <v>1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0.56107680972666651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0.56107680972666651</v>
      </c>
    </row>
    <row r="552" spans="1:31" x14ac:dyDescent="0.25">
      <c r="A552">
        <v>2258540</v>
      </c>
      <c r="B552">
        <v>1</v>
      </c>
      <c r="C552" t="s">
        <v>80</v>
      </c>
      <c r="D552" t="s">
        <v>93</v>
      </c>
      <c r="E552" t="s">
        <v>151</v>
      </c>
      <c r="F552" t="s">
        <v>1821</v>
      </c>
      <c r="G552" t="s">
        <v>176</v>
      </c>
      <c r="H552" t="s">
        <v>135</v>
      </c>
      <c r="I552" t="s">
        <v>136</v>
      </c>
      <c r="J552" t="s">
        <v>137</v>
      </c>
      <c r="K552" t="s">
        <v>138</v>
      </c>
      <c r="L552" t="s">
        <v>1822</v>
      </c>
      <c r="M552" t="s">
        <v>1823</v>
      </c>
      <c r="N552">
        <v>0.78749999999999998</v>
      </c>
      <c r="O552">
        <v>0</v>
      </c>
      <c r="P552">
        <v>0</v>
      </c>
      <c r="Q552">
        <v>0</v>
      </c>
      <c r="R552">
        <v>5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1.0233912370500002</v>
      </c>
      <c r="AA552">
        <v>0</v>
      </c>
      <c r="AB552">
        <v>0</v>
      </c>
      <c r="AC552">
        <v>0</v>
      </c>
      <c r="AD552">
        <v>0</v>
      </c>
      <c r="AE552">
        <v>1.0233912370500002</v>
      </c>
    </row>
    <row r="553" spans="1:31" x14ac:dyDescent="0.25">
      <c r="A553">
        <v>2258545</v>
      </c>
      <c r="B553">
        <v>1</v>
      </c>
      <c r="C553" t="s">
        <v>80</v>
      </c>
      <c r="D553" t="s">
        <v>83</v>
      </c>
      <c r="E553" t="s">
        <v>132</v>
      </c>
      <c r="F553" t="s">
        <v>1824</v>
      </c>
      <c r="G553" t="s">
        <v>289</v>
      </c>
      <c r="H553" t="s">
        <v>135</v>
      </c>
      <c r="I553" t="s">
        <v>136</v>
      </c>
      <c r="J553" t="s">
        <v>137</v>
      </c>
      <c r="K553" t="s">
        <v>138</v>
      </c>
      <c r="L553" t="s">
        <v>1825</v>
      </c>
      <c r="M553" t="s">
        <v>1826</v>
      </c>
      <c r="N553">
        <v>1.6316666660000001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1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0.10659506524311335</v>
      </c>
      <c r="AC553">
        <v>0</v>
      </c>
      <c r="AD553">
        <v>0</v>
      </c>
      <c r="AE553">
        <v>0.10659506524311335</v>
      </c>
    </row>
    <row r="554" spans="1:31" x14ac:dyDescent="0.25">
      <c r="A554">
        <v>2258546</v>
      </c>
      <c r="B554">
        <v>1</v>
      </c>
      <c r="C554" t="s">
        <v>80</v>
      </c>
      <c r="D554" t="s">
        <v>98</v>
      </c>
      <c r="E554" t="s">
        <v>132</v>
      </c>
      <c r="F554" t="s">
        <v>1827</v>
      </c>
      <c r="G554" t="s">
        <v>142</v>
      </c>
      <c r="H554" t="s">
        <v>135</v>
      </c>
      <c r="I554" t="s">
        <v>136</v>
      </c>
      <c r="J554" t="s">
        <v>137</v>
      </c>
      <c r="K554" t="s">
        <v>138</v>
      </c>
      <c r="L554" t="s">
        <v>1828</v>
      </c>
      <c r="M554" t="s">
        <v>1829</v>
      </c>
      <c r="N554">
        <v>1.724444444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4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3.7449548629647591</v>
      </c>
      <c r="AC554">
        <v>0</v>
      </c>
      <c r="AD554">
        <v>0</v>
      </c>
      <c r="AE554">
        <v>3.7449548629647591</v>
      </c>
    </row>
    <row r="555" spans="1:31" x14ac:dyDescent="0.25">
      <c r="A555">
        <v>2258548</v>
      </c>
      <c r="B555">
        <v>1</v>
      </c>
      <c r="C555" t="s">
        <v>80</v>
      </c>
      <c r="D555" t="s">
        <v>94</v>
      </c>
      <c r="E555" t="s">
        <v>145</v>
      </c>
      <c r="F555" t="s">
        <v>1830</v>
      </c>
      <c r="G555" t="s">
        <v>147</v>
      </c>
      <c r="H555" t="s">
        <v>148</v>
      </c>
      <c r="I555" t="s">
        <v>704</v>
      </c>
      <c r="J555" t="s">
        <v>137</v>
      </c>
      <c r="K555" t="s">
        <v>138</v>
      </c>
      <c r="L555" t="s">
        <v>1831</v>
      </c>
      <c r="M555" t="s">
        <v>1832</v>
      </c>
      <c r="N555">
        <v>3.6666666000000001E-2</v>
      </c>
      <c r="O555">
        <v>1</v>
      </c>
      <c r="P555">
        <v>246</v>
      </c>
      <c r="Q555">
        <v>14</v>
      </c>
      <c r="R555">
        <v>46</v>
      </c>
      <c r="S555">
        <v>15</v>
      </c>
      <c r="T555">
        <v>82</v>
      </c>
      <c r="U555">
        <v>6</v>
      </c>
      <c r="V555">
        <v>0</v>
      </c>
      <c r="W555">
        <v>3.2778539153250005E-2</v>
      </c>
      <c r="X555">
        <v>1.5603959259454139</v>
      </c>
      <c r="Y555">
        <v>0.17510524859006671</v>
      </c>
      <c r="Z555">
        <v>0.49707559701800003</v>
      </c>
      <c r="AA555">
        <v>3.124477580583334</v>
      </c>
      <c r="AB555">
        <v>0.79210622246763351</v>
      </c>
      <c r="AC555">
        <v>9.8637569473559612</v>
      </c>
      <c r="AD555">
        <v>0</v>
      </c>
      <c r="AE555">
        <v>16.045696061113659</v>
      </c>
    </row>
    <row r="556" spans="1:31" x14ac:dyDescent="0.25">
      <c r="A556">
        <v>2258549</v>
      </c>
      <c r="B556">
        <v>1</v>
      </c>
      <c r="C556" t="s">
        <v>80</v>
      </c>
      <c r="D556" t="s">
        <v>103</v>
      </c>
      <c r="E556" t="s">
        <v>132</v>
      </c>
      <c r="F556" t="s">
        <v>1833</v>
      </c>
      <c r="G556" t="s">
        <v>289</v>
      </c>
      <c r="H556" t="s">
        <v>135</v>
      </c>
      <c r="I556" t="s">
        <v>136</v>
      </c>
      <c r="J556" t="s">
        <v>137</v>
      </c>
      <c r="K556" t="s">
        <v>138</v>
      </c>
      <c r="L556" t="s">
        <v>1834</v>
      </c>
      <c r="M556" t="s">
        <v>1835</v>
      </c>
      <c r="N556">
        <v>0.53249999999999997</v>
      </c>
      <c r="O556">
        <v>0</v>
      </c>
      <c r="P556">
        <v>14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2.8962838797362092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2.8962838797362092</v>
      </c>
    </row>
    <row r="557" spans="1:31" x14ac:dyDescent="0.25">
      <c r="A557">
        <v>2258552</v>
      </c>
      <c r="B557">
        <v>1</v>
      </c>
      <c r="C557" t="s">
        <v>81</v>
      </c>
      <c r="D557" t="s">
        <v>122</v>
      </c>
      <c r="E557" t="s">
        <v>256</v>
      </c>
      <c r="F557" t="s">
        <v>1836</v>
      </c>
      <c r="G557" t="s">
        <v>318</v>
      </c>
      <c r="H557" t="s">
        <v>148</v>
      </c>
      <c r="I557" t="s">
        <v>136</v>
      </c>
      <c r="J557" t="s">
        <v>137</v>
      </c>
      <c r="K557" t="s">
        <v>138</v>
      </c>
      <c r="L557" t="s">
        <v>1837</v>
      </c>
      <c r="M557" t="s">
        <v>1838</v>
      </c>
      <c r="N557">
        <v>0.78833333299999997</v>
      </c>
      <c r="O557">
        <v>1</v>
      </c>
      <c r="P557">
        <v>3</v>
      </c>
      <c r="Q557">
        <v>1</v>
      </c>
      <c r="R557">
        <v>4</v>
      </c>
      <c r="S557">
        <v>6</v>
      </c>
      <c r="T557">
        <v>3</v>
      </c>
      <c r="U557">
        <v>2</v>
      </c>
      <c r="V557">
        <v>0</v>
      </c>
      <c r="W557">
        <v>0.10089357285533</v>
      </c>
      <c r="X557">
        <v>0.23126910495003836</v>
      </c>
      <c r="Y557">
        <v>0.11201584570069169</v>
      </c>
      <c r="Z557">
        <v>1.8128139272045003E-2</v>
      </c>
      <c r="AA557">
        <v>156.83039237491477</v>
      </c>
      <c r="AB557">
        <v>2.820155307043148</v>
      </c>
      <c r="AC557">
        <v>3654.9172941470156</v>
      </c>
      <c r="AD557">
        <v>0</v>
      </c>
      <c r="AE557">
        <v>3815.0301484917518</v>
      </c>
    </row>
    <row r="558" spans="1:31" x14ac:dyDescent="0.25">
      <c r="A558">
        <v>2258553</v>
      </c>
      <c r="B558">
        <v>1</v>
      </c>
      <c r="C558" t="s">
        <v>81</v>
      </c>
      <c r="D558" t="s">
        <v>116</v>
      </c>
      <c r="E558" t="s">
        <v>256</v>
      </c>
      <c r="F558" t="s">
        <v>1839</v>
      </c>
      <c r="G558" t="s">
        <v>318</v>
      </c>
      <c r="H558" t="s">
        <v>148</v>
      </c>
      <c r="I558" t="s">
        <v>136</v>
      </c>
      <c r="J558" t="s">
        <v>137</v>
      </c>
      <c r="K558" t="s">
        <v>138</v>
      </c>
      <c r="L558" t="s">
        <v>1840</v>
      </c>
      <c r="M558" t="s">
        <v>1841</v>
      </c>
      <c r="N558">
        <v>1.2952777769999999</v>
      </c>
      <c r="O558">
        <v>0</v>
      </c>
      <c r="P558">
        <v>121</v>
      </c>
      <c r="Q558">
        <v>0</v>
      </c>
      <c r="R558">
        <v>0</v>
      </c>
      <c r="S558">
        <v>0</v>
      </c>
      <c r="T558">
        <v>5</v>
      </c>
      <c r="U558">
        <v>0</v>
      </c>
      <c r="V558">
        <v>0</v>
      </c>
      <c r="W558">
        <v>0</v>
      </c>
      <c r="X558">
        <v>16.803821286840112</v>
      </c>
      <c r="Y558">
        <v>0</v>
      </c>
      <c r="Z558">
        <v>0</v>
      </c>
      <c r="AA558">
        <v>0</v>
      </c>
      <c r="AB558">
        <v>0.54043447016204404</v>
      </c>
      <c r="AC558">
        <v>0</v>
      </c>
      <c r="AD558">
        <v>0</v>
      </c>
      <c r="AE558">
        <v>17.344255757002156</v>
      </c>
    </row>
    <row r="559" spans="1:31" x14ac:dyDescent="0.25">
      <c r="A559">
        <v>2258555</v>
      </c>
      <c r="B559">
        <v>1</v>
      </c>
      <c r="C559" t="s">
        <v>80</v>
      </c>
      <c r="D559" t="s">
        <v>103</v>
      </c>
      <c r="E559" t="s">
        <v>477</v>
      </c>
      <c r="F559" t="s">
        <v>1773</v>
      </c>
      <c r="G559" t="s">
        <v>147</v>
      </c>
      <c r="H559" t="s">
        <v>148</v>
      </c>
      <c r="I559" t="s">
        <v>704</v>
      </c>
      <c r="J559" t="s">
        <v>137</v>
      </c>
      <c r="K559" t="s">
        <v>138</v>
      </c>
      <c r="L559" t="s">
        <v>1842</v>
      </c>
      <c r="M559" t="s">
        <v>1843</v>
      </c>
      <c r="N559">
        <v>3.2592500000000003E-2</v>
      </c>
      <c r="O559">
        <v>2</v>
      </c>
      <c r="P559">
        <v>344</v>
      </c>
      <c r="Q559">
        <v>39</v>
      </c>
      <c r="R559">
        <v>77</v>
      </c>
      <c r="S559">
        <v>24</v>
      </c>
      <c r="T559">
        <v>62</v>
      </c>
      <c r="U559">
        <v>5</v>
      </c>
      <c r="V559">
        <v>1</v>
      </c>
      <c r="W559">
        <v>3.3278967519525006E-2</v>
      </c>
      <c r="X559">
        <v>3.4426894310236995</v>
      </c>
      <c r="Y559">
        <v>2.1501997677409603</v>
      </c>
      <c r="Z559">
        <v>1.3564922412283453</v>
      </c>
      <c r="AA559">
        <v>1.8449942654325004</v>
      </c>
      <c r="AB559">
        <v>1.4321190627252931</v>
      </c>
      <c r="AC559">
        <v>18.888809634954288</v>
      </c>
      <c r="AD559">
        <v>1.2013799352593026</v>
      </c>
      <c r="AE559">
        <v>30.349963305883918</v>
      </c>
    </row>
    <row r="560" spans="1:31" x14ac:dyDescent="0.25">
      <c r="A560">
        <v>2258562</v>
      </c>
      <c r="B560">
        <v>1</v>
      </c>
      <c r="C560" t="s">
        <v>80</v>
      </c>
      <c r="D560" t="s">
        <v>103</v>
      </c>
      <c r="E560" t="s">
        <v>145</v>
      </c>
      <c r="F560" t="s">
        <v>1270</v>
      </c>
      <c r="G560" t="s">
        <v>147</v>
      </c>
      <c r="H560" t="s">
        <v>148</v>
      </c>
      <c r="I560" t="s">
        <v>136</v>
      </c>
      <c r="J560" t="s">
        <v>137</v>
      </c>
      <c r="K560" t="s">
        <v>138</v>
      </c>
      <c r="L560" t="s">
        <v>1844</v>
      </c>
      <c r="M560" t="s">
        <v>1845</v>
      </c>
      <c r="N560">
        <v>0.81222222200000005</v>
      </c>
      <c r="O560">
        <v>0</v>
      </c>
      <c r="P560">
        <v>2</v>
      </c>
      <c r="Q560">
        <v>5</v>
      </c>
      <c r="R560">
        <v>10</v>
      </c>
      <c r="S560">
        <v>16</v>
      </c>
      <c r="T560">
        <v>8</v>
      </c>
      <c r="U560">
        <v>26</v>
      </c>
      <c r="V560">
        <v>1</v>
      </c>
      <c r="W560">
        <v>0</v>
      </c>
      <c r="X560">
        <v>1.1757525415620618</v>
      </c>
      <c r="Y560">
        <v>33.320963467661009</v>
      </c>
      <c r="Z560">
        <v>6.8559956151934678</v>
      </c>
      <c r="AA560">
        <v>85.62385804785049</v>
      </c>
      <c r="AB560">
        <v>38.689535865875641</v>
      </c>
      <c r="AC560">
        <v>3043.4721646394828</v>
      </c>
      <c r="AD560">
        <v>48.423909068155375</v>
      </c>
      <c r="AE560">
        <v>3257.562179245781</v>
      </c>
    </row>
    <row r="561" spans="1:31" x14ac:dyDescent="0.25">
      <c r="A561">
        <v>2258563</v>
      </c>
      <c r="B561">
        <v>1</v>
      </c>
      <c r="C561" t="s">
        <v>80</v>
      </c>
      <c r="D561" t="s">
        <v>88</v>
      </c>
      <c r="E561" t="s">
        <v>132</v>
      </c>
      <c r="F561" t="s">
        <v>1846</v>
      </c>
      <c r="G561" t="s">
        <v>289</v>
      </c>
      <c r="H561" t="s">
        <v>135</v>
      </c>
      <c r="I561" t="s">
        <v>136</v>
      </c>
      <c r="J561" t="s">
        <v>137</v>
      </c>
      <c r="K561" t="s">
        <v>138</v>
      </c>
      <c r="L561" t="s">
        <v>1847</v>
      </c>
      <c r="M561" t="s">
        <v>1848</v>
      </c>
      <c r="N561">
        <v>6.3002777769999998</v>
      </c>
      <c r="O561">
        <v>0</v>
      </c>
      <c r="P561">
        <v>65</v>
      </c>
      <c r="Q561">
        <v>0</v>
      </c>
      <c r="R561">
        <v>0</v>
      </c>
      <c r="S561">
        <v>0</v>
      </c>
      <c r="T561">
        <v>1</v>
      </c>
      <c r="U561">
        <v>0</v>
      </c>
      <c r="V561">
        <v>0</v>
      </c>
      <c r="W561">
        <v>0</v>
      </c>
      <c r="X561">
        <v>116.03014454654634</v>
      </c>
      <c r="Y561">
        <v>0</v>
      </c>
      <c r="Z561">
        <v>0</v>
      </c>
      <c r="AA561">
        <v>0</v>
      </c>
      <c r="AB561">
        <v>1.3412614414172161</v>
      </c>
      <c r="AC561">
        <v>0</v>
      </c>
      <c r="AD561">
        <v>0</v>
      </c>
      <c r="AE561">
        <v>117.37140598796356</v>
      </c>
    </row>
    <row r="562" spans="1:31" x14ac:dyDescent="0.25">
      <c r="A562">
        <v>2258566</v>
      </c>
      <c r="B562">
        <v>1</v>
      </c>
      <c r="C562" t="s">
        <v>80</v>
      </c>
      <c r="D562" t="s">
        <v>107</v>
      </c>
      <c r="E562" t="s">
        <v>132</v>
      </c>
      <c r="F562" t="s">
        <v>1849</v>
      </c>
      <c r="G562" t="s">
        <v>134</v>
      </c>
      <c r="H562" t="s">
        <v>135</v>
      </c>
      <c r="I562" t="s">
        <v>136</v>
      </c>
      <c r="J562" t="s">
        <v>137</v>
      </c>
      <c r="K562" t="s">
        <v>138</v>
      </c>
      <c r="L562" t="s">
        <v>1850</v>
      </c>
      <c r="M562" t="s">
        <v>1851</v>
      </c>
      <c r="N562">
        <v>1.1888888879999999</v>
      </c>
      <c r="O562">
        <v>0</v>
      </c>
      <c r="P562">
        <v>1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0.61050419419092838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0.61050419419092838</v>
      </c>
    </row>
    <row r="563" spans="1:31" x14ac:dyDescent="0.25">
      <c r="A563">
        <v>2258567</v>
      </c>
      <c r="B563">
        <v>1</v>
      </c>
      <c r="C563" t="s">
        <v>81</v>
      </c>
      <c r="D563" t="s">
        <v>128</v>
      </c>
      <c r="E563" t="s">
        <v>207</v>
      </c>
      <c r="F563" t="s">
        <v>1852</v>
      </c>
      <c r="G563" t="s">
        <v>282</v>
      </c>
      <c r="H563" t="s">
        <v>135</v>
      </c>
      <c r="I563" t="s">
        <v>136</v>
      </c>
      <c r="J563" t="s">
        <v>137</v>
      </c>
      <c r="K563" t="s">
        <v>138</v>
      </c>
      <c r="L563" t="s">
        <v>1853</v>
      </c>
      <c r="M563" t="s">
        <v>1854</v>
      </c>
      <c r="N563">
        <v>1.167777777</v>
      </c>
      <c r="O563">
        <v>0</v>
      </c>
      <c r="P563">
        <v>1</v>
      </c>
      <c r="Q563">
        <v>0</v>
      </c>
      <c r="R563">
        <v>0</v>
      </c>
      <c r="S563">
        <v>0</v>
      </c>
      <c r="T563">
        <v>59</v>
      </c>
      <c r="U563">
        <v>0</v>
      </c>
      <c r="V563">
        <v>0</v>
      </c>
      <c r="W563">
        <v>0</v>
      </c>
      <c r="X563">
        <v>0.51786302020602337</v>
      </c>
      <c r="Y563">
        <v>0</v>
      </c>
      <c r="Z563">
        <v>0</v>
      </c>
      <c r="AA563">
        <v>0</v>
      </c>
      <c r="AB563">
        <v>75.135860087190366</v>
      </c>
      <c r="AC563">
        <v>0</v>
      </c>
      <c r="AD563">
        <v>0</v>
      </c>
      <c r="AE563">
        <v>75.653723107396388</v>
      </c>
    </row>
    <row r="564" spans="1:31" x14ac:dyDescent="0.25">
      <c r="A564">
        <v>2258568</v>
      </c>
      <c r="B564">
        <v>1</v>
      </c>
      <c r="C564" t="s">
        <v>80</v>
      </c>
      <c r="D564" t="s">
        <v>97</v>
      </c>
      <c r="E564" t="s">
        <v>132</v>
      </c>
      <c r="F564" t="s">
        <v>1855</v>
      </c>
      <c r="G564" t="s">
        <v>142</v>
      </c>
      <c r="H564" t="s">
        <v>135</v>
      </c>
      <c r="I564" t="s">
        <v>136</v>
      </c>
      <c r="J564" t="s">
        <v>137</v>
      </c>
      <c r="K564" t="s">
        <v>138</v>
      </c>
      <c r="L564" t="s">
        <v>1856</v>
      </c>
      <c r="M564" t="s">
        <v>1857</v>
      </c>
      <c r="N564">
        <v>5.1116666659999996</v>
      </c>
      <c r="O564">
        <v>0</v>
      </c>
      <c r="P564">
        <v>2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3.3210460259946188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3.3210460259946188</v>
      </c>
    </row>
    <row r="565" spans="1:31" x14ac:dyDescent="0.25">
      <c r="A565">
        <v>2258569</v>
      </c>
      <c r="B565">
        <v>1</v>
      </c>
      <c r="C565" t="s">
        <v>80</v>
      </c>
      <c r="D565" t="s">
        <v>84</v>
      </c>
      <c r="E565" t="s">
        <v>214</v>
      </c>
      <c r="F565" t="s">
        <v>1858</v>
      </c>
      <c r="G565" t="s">
        <v>314</v>
      </c>
      <c r="H565" t="s">
        <v>135</v>
      </c>
      <c r="I565" t="s">
        <v>136</v>
      </c>
      <c r="J565" t="s">
        <v>137</v>
      </c>
      <c r="K565" t="s">
        <v>138</v>
      </c>
      <c r="L565" t="s">
        <v>1859</v>
      </c>
      <c r="M565" t="s">
        <v>1860</v>
      </c>
      <c r="N565">
        <v>1.9172222219999999</v>
      </c>
      <c r="O565">
        <v>0</v>
      </c>
      <c r="P565">
        <v>78</v>
      </c>
      <c r="Q565">
        <v>0</v>
      </c>
      <c r="R565">
        <v>0</v>
      </c>
      <c r="S565">
        <v>0</v>
      </c>
      <c r="T565">
        <v>4</v>
      </c>
      <c r="U565">
        <v>0</v>
      </c>
      <c r="V565">
        <v>0</v>
      </c>
      <c r="W565">
        <v>0</v>
      </c>
      <c r="X565">
        <v>47.930719945783196</v>
      </c>
      <c r="Y565">
        <v>0</v>
      </c>
      <c r="Z565">
        <v>0</v>
      </c>
      <c r="AA565">
        <v>0</v>
      </c>
      <c r="AB565">
        <v>2.9480875095800614</v>
      </c>
      <c r="AC565">
        <v>0</v>
      </c>
      <c r="AD565">
        <v>0</v>
      </c>
      <c r="AE565">
        <v>50.878807455363258</v>
      </c>
    </row>
    <row r="566" spans="1:31" x14ac:dyDescent="0.25">
      <c r="A566">
        <v>2258578</v>
      </c>
      <c r="B566">
        <v>1</v>
      </c>
      <c r="C566" t="s">
        <v>81</v>
      </c>
      <c r="D566" t="s">
        <v>121</v>
      </c>
      <c r="E566" t="s">
        <v>151</v>
      </c>
      <c r="F566" t="s">
        <v>1861</v>
      </c>
      <c r="G566" t="s">
        <v>153</v>
      </c>
      <c r="H566" t="s">
        <v>135</v>
      </c>
      <c r="I566" t="s">
        <v>136</v>
      </c>
      <c r="J566" t="s">
        <v>137</v>
      </c>
      <c r="K566" t="s">
        <v>138</v>
      </c>
      <c r="L566" t="s">
        <v>1862</v>
      </c>
      <c r="M566" t="s">
        <v>1863</v>
      </c>
      <c r="N566">
        <v>1.726388888</v>
      </c>
      <c r="O566">
        <v>0</v>
      </c>
      <c r="P566">
        <v>12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1.5267013812703143</v>
      </c>
      <c r="Y566">
        <v>0</v>
      </c>
      <c r="Z566">
        <v>6.1309085471695841</v>
      </c>
      <c r="AA566">
        <v>0</v>
      </c>
      <c r="AB566">
        <v>0</v>
      </c>
      <c r="AC566">
        <v>0</v>
      </c>
      <c r="AD566">
        <v>0</v>
      </c>
      <c r="AE566">
        <v>7.6576099284398982</v>
      </c>
    </row>
    <row r="567" spans="1:31" x14ac:dyDescent="0.25">
      <c r="A567">
        <v>2258583</v>
      </c>
      <c r="B567">
        <v>1</v>
      </c>
      <c r="C567" t="s">
        <v>80</v>
      </c>
      <c r="D567" t="s">
        <v>106</v>
      </c>
      <c r="E567" t="s">
        <v>132</v>
      </c>
      <c r="F567" t="s">
        <v>1864</v>
      </c>
      <c r="G567" t="s">
        <v>134</v>
      </c>
      <c r="H567" t="s">
        <v>135</v>
      </c>
      <c r="I567" t="s">
        <v>136</v>
      </c>
      <c r="J567" t="s">
        <v>137</v>
      </c>
      <c r="K567" t="s">
        <v>138</v>
      </c>
      <c r="L567" t="s">
        <v>1865</v>
      </c>
      <c r="M567" t="s">
        <v>1866</v>
      </c>
      <c r="N567">
        <v>4.3825000000000003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7.2541014337308335E-2</v>
      </c>
      <c r="AC567">
        <v>0</v>
      </c>
      <c r="AD567">
        <v>0</v>
      </c>
      <c r="AE567">
        <v>7.2541014337308335E-2</v>
      </c>
    </row>
    <row r="568" spans="1:31" x14ac:dyDescent="0.25">
      <c r="A568">
        <v>2258587</v>
      </c>
      <c r="B568">
        <v>1</v>
      </c>
      <c r="C568" t="s">
        <v>80</v>
      </c>
      <c r="D568" t="s">
        <v>85</v>
      </c>
      <c r="E568" t="s">
        <v>151</v>
      </c>
      <c r="F568" t="s">
        <v>1867</v>
      </c>
      <c r="G568" t="s">
        <v>1868</v>
      </c>
      <c r="H568" t="s">
        <v>135</v>
      </c>
      <c r="I568" t="s">
        <v>136</v>
      </c>
      <c r="J568" t="s">
        <v>137</v>
      </c>
      <c r="K568" t="s">
        <v>138</v>
      </c>
      <c r="L568" t="s">
        <v>1869</v>
      </c>
      <c r="M568" t="s">
        <v>1870</v>
      </c>
      <c r="N568">
        <v>4.3702777770000001</v>
      </c>
      <c r="O568">
        <v>0</v>
      </c>
      <c r="P568">
        <v>103</v>
      </c>
      <c r="Q568">
        <v>0</v>
      </c>
      <c r="R568">
        <v>0</v>
      </c>
      <c r="S568">
        <v>0</v>
      </c>
      <c r="T568">
        <v>28</v>
      </c>
      <c r="U568">
        <v>0</v>
      </c>
      <c r="V568">
        <v>0</v>
      </c>
      <c r="W568">
        <v>0</v>
      </c>
      <c r="X568">
        <v>145.62570586600393</v>
      </c>
      <c r="Y568">
        <v>0</v>
      </c>
      <c r="Z568">
        <v>0</v>
      </c>
      <c r="AA568">
        <v>0</v>
      </c>
      <c r="AB568">
        <v>107.10023323878778</v>
      </c>
      <c r="AC568">
        <v>0</v>
      </c>
      <c r="AD568">
        <v>0</v>
      </c>
      <c r="AE568">
        <v>252.72593910479171</v>
      </c>
    </row>
    <row r="569" spans="1:31" x14ac:dyDescent="0.25">
      <c r="A569">
        <v>2258589</v>
      </c>
      <c r="B569">
        <v>1</v>
      </c>
      <c r="C569" t="s">
        <v>80</v>
      </c>
      <c r="D569" t="s">
        <v>82</v>
      </c>
      <c r="E569" t="s">
        <v>132</v>
      </c>
      <c r="F569" t="s">
        <v>1871</v>
      </c>
      <c r="G569" t="s">
        <v>289</v>
      </c>
      <c r="H569" t="s">
        <v>135</v>
      </c>
      <c r="I569" t="s">
        <v>136</v>
      </c>
      <c r="J569" t="s">
        <v>137</v>
      </c>
      <c r="K569" t="s">
        <v>138</v>
      </c>
      <c r="L569" t="s">
        <v>1872</v>
      </c>
      <c r="M569" t="s">
        <v>1873</v>
      </c>
      <c r="N569">
        <v>2.4986111110000002</v>
      </c>
      <c r="O569">
        <v>0</v>
      </c>
      <c r="P569">
        <v>8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7.8239673804993712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7.8239673804993712</v>
      </c>
    </row>
    <row r="570" spans="1:31" x14ac:dyDescent="0.25">
      <c r="A570">
        <v>2258593</v>
      </c>
      <c r="B570">
        <v>1</v>
      </c>
      <c r="C570" t="s">
        <v>80</v>
      </c>
      <c r="D570" t="s">
        <v>96</v>
      </c>
      <c r="E570" t="s">
        <v>132</v>
      </c>
      <c r="F570" t="s">
        <v>1874</v>
      </c>
      <c r="G570" t="s">
        <v>289</v>
      </c>
      <c r="H570" t="s">
        <v>135</v>
      </c>
      <c r="I570" t="s">
        <v>136</v>
      </c>
      <c r="J570" t="s">
        <v>137</v>
      </c>
      <c r="K570" t="s">
        <v>138</v>
      </c>
      <c r="L570" t="s">
        <v>1875</v>
      </c>
      <c r="M570" t="s">
        <v>1876</v>
      </c>
      <c r="N570">
        <v>7.0066666660000001</v>
      </c>
      <c r="O570">
        <v>0</v>
      </c>
      <c r="P570">
        <v>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5.9160535318318894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5.9160535318318894</v>
      </c>
    </row>
    <row r="571" spans="1:31" x14ac:dyDescent="0.25">
      <c r="A571">
        <v>2258597</v>
      </c>
      <c r="B571">
        <v>1</v>
      </c>
      <c r="C571" t="s">
        <v>80</v>
      </c>
      <c r="D571" t="s">
        <v>92</v>
      </c>
      <c r="E571" t="s">
        <v>151</v>
      </c>
      <c r="F571" t="s">
        <v>1877</v>
      </c>
      <c r="G571" t="s">
        <v>160</v>
      </c>
      <c r="H571" t="s">
        <v>135</v>
      </c>
      <c r="I571" t="s">
        <v>136</v>
      </c>
      <c r="J571" t="s">
        <v>137</v>
      </c>
      <c r="K571" t="s">
        <v>138</v>
      </c>
      <c r="L571" t="s">
        <v>1878</v>
      </c>
      <c r="M571" t="s">
        <v>1879</v>
      </c>
      <c r="N571">
        <v>0.74250000000000005</v>
      </c>
      <c r="O571">
        <v>0</v>
      </c>
      <c r="P571">
        <v>38</v>
      </c>
      <c r="Q571">
        <v>0</v>
      </c>
      <c r="R571">
        <v>12</v>
      </c>
      <c r="S571">
        <v>0</v>
      </c>
      <c r="T571">
        <v>5</v>
      </c>
      <c r="U571">
        <v>0</v>
      </c>
      <c r="V571">
        <v>0</v>
      </c>
      <c r="W571">
        <v>0</v>
      </c>
      <c r="X571">
        <v>8.0854445564382669</v>
      </c>
      <c r="Y571">
        <v>0</v>
      </c>
      <c r="Z571">
        <v>1.0044619803392143</v>
      </c>
      <c r="AA571">
        <v>0</v>
      </c>
      <c r="AB571">
        <v>3.8410662031105316</v>
      </c>
      <c r="AC571">
        <v>0</v>
      </c>
      <c r="AD571">
        <v>0</v>
      </c>
      <c r="AE571">
        <v>12.930972739888013</v>
      </c>
    </row>
    <row r="572" spans="1:31" x14ac:dyDescent="0.25">
      <c r="A572">
        <v>2258598</v>
      </c>
      <c r="B572">
        <v>1</v>
      </c>
      <c r="C572" t="s">
        <v>80</v>
      </c>
      <c r="D572" t="s">
        <v>96</v>
      </c>
      <c r="E572" t="s">
        <v>151</v>
      </c>
      <c r="F572" t="s">
        <v>1880</v>
      </c>
      <c r="G572" t="s">
        <v>180</v>
      </c>
      <c r="H572" t="s">
        <v>135</v>
      </c>
      <c r="I572" t="s">
        <v>136</v>
      </c>
      <c r="J572" t="s">
        <v>137</v>
      </c>
      <c r="K572" t="s">
        <v>138</v>
      </c>
      <c r="L572" t="s">
        <v>1881</v>
      </c>
      <c r="M572" t="s">
        <v>1882</v>
      </c>
      <c r="N572">
        <v>5.0166666659999999</v>
      </c>
      <c r="O572">
        <v>0</v>
      </c>
      <c r="P572">
        <v>47</v>
      </c>
      <c r="Q572">
        <v>0</v>
      </c>
      <c r="R572">
        <v>0</v>
      </c>
      <c r="S572">
        <v>0</v>
      </c>
      <c r="T572">
        <v>1</v>
      </c>
      <c r="U572">
        <v>0</v>
      </c>
      <c r="V572">
        <v>0</v>
      </c>
      <c r="W572">
        <v>0</v>
      </c>
      <c r="X572">
        <v>48.566636313814669</v>
      </c>
      <c r="Y572">
        <v>0</v>
      </c>
      <c r="Z572">
        <v>0</v>
      </c>
      <c r="AA572">
        <v>0</v>
      </c>
      <c r="AB572">
        <v>8.0261389204499984</v>
      </c>
      <c r="AC572">
        <v>0</v>
      </c>
      <c r="AD572">
        <v>0</v>
      </c>
      <c r="AE572">
        <v>56.592775234264664</v>
      </c>
    </row>
    <row r="573" spans="1:31" x14ac:dyDescent="0.25">
      <c r="A573">
        <v>2258599</v>
      </c>
      <c r="B573">
        <v>1</v>
      </c>
      <c r="C573" t="s">
        <v>80</v>
      </c>
      <c r="D573" t="s">
        <v>97</v>
      </c>
      <c r="E573" t="s">
        <v>132</v>
      </c>
      <c r="F573" t="s">
        <v>1883</v>
      </c>
      <c r="G573" t="s">
        <v>289</v>
      </c>
      <c r="H573" t="s">
        <v>135</v>
      </c>
      <c r="I573" t="s">
        <v>136</v>
      </c>
      <c r="J573" t="s">
        <v>137</v>
      </c>
      <c r="K573" t="s">
        <v>138</v>
      </c>
      <c r="L573" t="s">
        <v>1884</v>
      </c>
      <c r="M573" t="s">
        <v>1885</v>
      </c>
      <c r="N573">
        <v>1.750277777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0.54081900388070747</v>
      </c>
      <c r="AC573">
        <v>0</v>
      </c>
      <c r="AD573">
        <v>0</v>
      </c>
      <c r="AE573">
        <v>0.54081900388070747</v>
      </c>
    </row>
    <row r="574" spans="1:31" x14ac:dyDescent="0.25">
      <c r="A574">
        <v>2258603</v>
      </c>
      <c r="B574">
        <v>1</v>
      </c>
      <c r="C574" t="s">
        <v>80</v>
      </c>
      <c r="D574" t="s">
        <v>97</v>
      </c>
      <c r="E574" t="s">
        <v>132</v>
      </c>
      <c r="F574" t="s">
        <v>1886</v>
      </c>
      <c r="G574" t="s">
        <v>134</v>
      </c>
      <c r="H574" t="s">
        <v>135</v>
      </c>
      <c r="I574" t="s">
        <v>136</v>
      </c>
      <c r="J574" t="s">
        <v>137</v>
      </c>
      <c r="K574" t="s">
        <v>138</v>
      </c>
      <c r="L574" t="s">
        <v>1887</v>
      </c>
      <c r="M574" t="s">
        <v>1888</v>
      </c>
      <c r="N574">
        <v>1.4494444440000001</v>
      </c>
      <c r="O574">
        <v>0</v>
      </c>
      <c r="P574">
        <v>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1.1092045153135321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1.1092045153135321</v>
      </c>
    </row>
    <row r="575" spans="1:31" x14ac:dyDescent="0.25">
      <c r="A575">
        <v>2258606</v>
      </c>
      <c r="B575">
        <v>1</v>
      </c>
      <c r="C575" t="s">
        <v>81</v>
      </c>
      <c r="D575" t="s">
        <v>121</v>
      </c>
      <c r="E575" t="s">
        <v>256</v>
      </c>
      <c r="F575" t="s">
        <v>1889</v>
      </c>
      <c r="G575" t="s">
        <v>147</v>
      </c>
      <c r="H575" t="s">
        <v>148</v>
      </c>
      <c r="I575" t="s">
        <v>136</v>
      </c>
      <c r="J575" t="s">
        <v>137</v>
      </c>
      <c r="K575" t="s">
        <v>138</v>
      </c>
      <c r="L575" t="s">
        <v>1890</v>
      </c>
      <c r="M575" t="s">
        <v>1891</v>
      </c>
      <c r="N575">
        <v>8.5277776999999999E-2</v>
      </c>
      <c r="O575">
        <v>0</v>
      </c>
      <c r="P575">
        <v>137</v>
      </c>
      <c r="Q575">
        <v>0</v>
      </c>
      <c r="R575">
        <v>5</v>
      </c>
      <c r="S575">
        <v>3</v>
      </c>
      <c r="T575">
        <v>5</v>
      </c>
      <c r="U575">
        <v>1</v>
      </c>
      <c r="V575">
        <v>0</v>
      </c>
      <c r="W575">
        <v>0</v>
      </c>
      <c r="X575">
        <v>1.1453015681830139</v>
      </c>
      <c r="Y575">
        <v>0</v>
      </c>
      <c r="Z575">
        <v>0.42286251321452673</v>
      </c>
      <c r="AA575">
        <v>1.3967174570760719</v>
      </c>
      <c r="AB575">
        <v>2.1870756626568056E-2</v>
      </c>
      <c r="AC575">
        <v>0.18470676275157222</v>
      </c>
      <c r="AD575">
        <v>0</v>
      </c>
      <c r="AE575">
        <v>3.1714590578517527</v>
      </c>
    </row>
    <row r="576" spans="1:31" x14ac:dyDescent="0.25">
      <c r="A576">
        <v>2258610</v>
      </c>
      <c r="B576">
        <v>1</v>
      </c>
      <c r="C576" t="s">
        <v>80</v>
      </c>
      <c r="D576" t="s">
        <v>103</v>
      </c>
      <c r="E576" t="s">
        <v>145</v>
      </c>
      <c r="F576" t="s">
        <v>1270</v>
      </c>
      <c r="G576" t="s">
        <v>147</v>
      </c>
      <c r="H576" t="s">
        <v>148</v>
      </c>
      <c r="I576" t="s">
        <v>136</v>
      </c>
      <c r="J576" t="s">
        <v>137</v>
      </c>
      <c r="K576" t="s">
        <v>138</v>
      </c>
      <c r="L576" t="s">
        <v>1892</v>
      </c>
      <c r="M576" t="s">
        <v>1893</v>
      </c>
      <c r="N576">
        <v>1.581388888</v>
      </c>
      <c r="O576">
        <v>0</v>
      </c>
      <c r="P576">
        <v>2</v>
      </c>
      <c r="Q576">
        <v>5</v>
      </c>
      <c r="R576">
        <v>10</v>
      </c>
      <c r="S576">
        <v>16</v>
      </c>
      <c r="T576">
        <v>8</v>
      </c>
      <c r="U576">
        <v>26</v>
      </c>
      <c r="V576">
        <v>1</v>
      </c>
      <c r="W576">
        <v>0</v>
      </c>
      <c r="X576">
        <v>2.2292920965984702</v>
      </c>
      <c r="Y576">
        <v>64.773790904818185</v>
      </c>
      <c r="Z576">
        <v>12.717613660654532</v>
      </c>
      <c r="AA576">
        <v>161.90848454183643</v>
      </c>
      <c r="AB576">
        <v>72.715837432207124</v>
      </c>
      <c r="AC576">
        <v>6096.5601424384422</v>
      </c>
      <c r="AD576">
        <v>96.268140355160313</v>
      </c>
      <c r="AE576">
        <v>6507.1733014297179</v>
      </c>
    </row>
    <row r="577" spans="1:31" x14ac:dyDescent="0.25">
      <c r="A577">
        <v>2258611</v>
      </c>
      <c r="B577">
        <v>1</v>
      </c>
      <c r="C577" t="s">
        <v>80</v>
      </c>
      <c r="D577" t="s">
        <v>97</v>
      </c>
      <c r="E577" t="s">
        <v>151</v>
      </c>
      <c r="F577" t="s">
        <v>1894</v>
      </c>
      <c r="G577" t="s">
        <v>160</v>
      </c>
      <c r="H577" t="s">
        <v>135</v>
      </c>
      <c r="I577" t="s">
        <v>136</v>
      </c>
      <c r="J577" t="s">
        <v>137</v>
      </c>
      <c r="K577" t="s">
        <v>138</v>
      </c>
      <c r="L577" t="s">
        <v>1895</v>
      </c>
      <c r="M577" t="s">
        <v>1896</v>
      </c>
      <c r="N577">
        <v>4.8988888880000001</v>
      </c>
      <c r="O577">
        <v>0</v>
      </c>
      <c r="P577">
        <v>95</v>
      </c>
      <c r="Q577">
        <v>0</v>
      </c>
      <c r="R577">
        <v>0</v>
      </c>
      <c r="S577">
        <v>0</v>
      </c>
      <c r="T577">
        <v>4</v>
      </c>
      <c r="U577">
        <v>0</v>
      </c>
      <c r="V577">
        <v>0</v>
      </c>
      <c r="W577">
        <v>0</v>
      </c>
      <c r="X577">
        <v>267.26366854819076</v>
      </c>
      <c r="Y577">
        <v>0</v>
      </c>
      <c r="Z577">
        <v>0</v>
      </c>
      <c r="AA577">
        <v>0</v>
      </c>
      <c r="AB577">
        <v>15.506853678342846</v>
      </c>
      <c r="AC577">
        <v>0</v>
      </c>
      <c r="AD577">
        <v>0</v>
      </c>
      <c r="AE577">
        <v>282.77052222653361</v>
      </c>
    </row>
    <row r="578" spans="1:31" x14ac:dyDescent="0.25">
      <c r="A578">
        <v>2258614</v>
      </c>
      <c r="B578">
        <v>1</v>
      </c>
      <c r="C578" t="s">
        <v>80</v>
      </c>
      <c r="D578" t="s">
        <v>99</v>
      </c>
      <c r="E578" t="s">
        <v>256</v>
      </c>
      <c r="F578" t="s">
        <v>1897</v>
      </c>
      <c r="G578" t="s">
        <v>318</v>
      </c>
      <c r="H578" t="s">
        <v>148</v>
      </c>
      <c r="I578" t="s">
        <v>136</v>
      </c>
      <c r="J578" t="s">
        <v>137</v>
      </c>
      <c r="K578" t="s">
        <v>138</v>
      </c>
      <c r="L578" t="s">
        <v>1898</v>
      </c>
      <c r="M578" t="s">
        <v>1899</v>
      </c>
      <c r="N578">
        <v>2.437777777</v>
      </c>
      <c r="O578">
        <v>0</v>
      </c>
      <c r="P578">
        <v>12</v>
      </c>
      <c r="Q578">
        <v>0</v>
      </c>
      <c r="R578">
        <v>19</v>
      </c>
      <c r="S578">
        <v>0</v>
      </c>
      <c r="T578">
        <v>2</v>
      </c>
      <c r="U578">
        <v>0</v>
      </c>
      <c r="V578">
        <v>0</v>
      </c>
      <c r="W578">
        <v>0</v>
      </c>
      <c r="X578">
        <v>8.852835112211439</v>
      </c>
      <c r="Y578">
        <v>0</v>
      </c>
      <c r="Z578">
        <v>28.610420698738022</v>
      </c>
      <c r="AA578">
        <v>0</v>
      </c>
      <c r="AB578">
        <v>4.3588120638586272</v>
      </c>
      <c r="AC578">
        <v>0</v>
      </c>
      <c r="AD578">
        <v>0</v>
      </c>
      <c r="AE578">
        <v>41.822067874808091</v>
      </c>
    </row>
    <row r="579" spans="1:31" x14ac:dyDescent="0.25">
      <c r="A579">
        <v>2258617</v>
      </c>
      <c r="B579">
        <v>1</v>
      </c>
      <c r="C579" t="s">
        <v>80</v>
      </c>
      <c r="D579" t="s">
        <v>95</v>
      </c>
      <c r="E579" t="s">
        <v>132</v>
      </c>
      <c r="F579" t="s">
        <v>1900</v>
      </c>
      <c r="G579" t="s">
        <v>289</v>
      </c>
      <c r="H579" t="s">
        <v>135</v>
      </c>
      <c r="I579" t="s">
        <v>136</v>
      </c>
      <c r="J579" t="s">
        <v>137</v>
      </c>
      <c r="K579" t="s">
        <v>138</v>
      </c>
      <c r="L579" t="s">
        <v>1901</v>
      </c>
      <c r="M579" t="s">
        <v>1902</v>
      </c>
      <c r="N579">
        <v>0.463888888</v>
      </c>
      <c r="O579">
        <v>0</v>
      </c>
      <c r="P579">
        <v>13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1.5810015021878001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1.5810015021878001</v>
      </c>
    </row>
    <row r="580" spans="1:31" x14ac:dyDescent="0.25">
      <c r="A580">
        <v>2258624</v>
      </c>
      <c r="B580">
        <v>1</v>
      </c>
      <c r="C580" t="s">
        <v>80</v>
      </c>
      <c r="D580" t="s">
        <v>108</v>
      </c>
      <c r="E580" t="s">
        <v>145</v>
      </c>
      <c r="F580" t="s">
        <v>1903</v>
      </c>
      <c r="G580" t="s">
        <v>147</v>
      </c>
      <c r="H580" t="s">
        <v>148</v>
      </c>
      <c r="I580" t="s">
        <v>136</v>
      </c>
      <c r="J580" t="s">
        <v>137</v>
      </c>
      <c r="K580" t="s">
        <v>138</v>
      </c>
      <c r="L580" t="s">
        <v>1904</v>
      </c>
      <c r="M580" t="s">
        <v>1905</v>
      </c>
      <c r="N580">
        <v>0.28083333300000002</v>
      </c>
      <c r="O580">
        <v>0</v>
      </c>
      <c r="P580">
        <v>6</v>
      </c>
      <c r="Q580">
        <v>0</v>
      </c>
      <c r="R580">
        <v>0</v>
      </c>
      <c r="S580">
        <v>1</v>
      </c>
      <c r="T580">
        <v>5</v>
      </c>
      <c r="U580">
        <v>1</v>
      </c>
      <c r="V580">
        <v>0</v>
      </c>
      <c r="W580">
        <v>0</v>
      </c>
      <c r="X580">
        <v>0.16737513151820999</v>
      </c>
      <c r="Y580">
        <v>0</v>
      </c>
      <c r="Z580">
        <v>0</v>
      </c>
      <c r="AA580">
        <v>0</v>
      </c>
      <c r="AB580">
        <v>1.6496085147447592</v>
      </c>
      <c r="AC580">
        <v>44.179121925247202</v>
      </c>
      <c r="AD580">
        <v>0</v>
      </c>
      <c r="AE580">
        <v>45.996105571510171</v>
      </c>
    </row>
    <row r="581" spans="1:31" x14ac:dyDescent="0.25">
      <c r="A581">
        <v>2258633</v>
      </c>
      <c r="B581">
        <v>1</v>
      </c>
      <c r="C581" t="s">
        <v>80</v>
      </c>
      <c r="D581" t="s">
        <v>83</v>
      </c>
      <c r="E581" t="s">
        <v>151</v>
      </c>
      <c r="F581" t="s">
        <v>1906</v>
      </c>
      <c r="G581" t="s">
        <v>153</v>
      </c>
      <c r="H581" t="s">
        <v>135</v>
      </c>
      <c r="I581" t="s">
        <v>136</v>
      </c>
      <c r="J581" t="s">
        <v>137</v>
      </c>
      <c r="K581" t="s">
        <v>138</v>
      </c>
      <c r="L581" t="s">
        <v>1907</v>
      </c>
      <c r="M581" t="s">
        <v>1908</v>
      </c>
      <c r="N581">
        <v>2.5266666660000001</v>
      </c>
      <c r="O581">
        <v>0</v>
      </c>
      <c r="P581">
        <v>87</v>
      </c>
      <c r="Q581">
        <v>0</v>
      </c>
      <c r="R581">
        <v>0</v>
      </c>
      <c r="S581">
        <v>0</v>
      </c>
      <c r="T581">
        <v>7</v>
      </c>
      <c r="U581">
        <v>0</v>
      </c>
      <c r="V581">
        <v>0</v>
      </c>
      <c r="W581">
        <v>0</v>
      </c>
      <c r="X581">
        <v>61.30500701259632</v>
      </c>
      <c r="Y581">
        <v>0</v>
      </c>
      <c r="Z581">
        <v>0</v>
      </c>
      <c r="AA581">
        <v>0</v>
      </c>
      <c r="AB581">
        <v>9.6502049337731393</v>
      </c>
      <c r="AC581">
        <v>0</v>
      </c>
      <c r="AD581">
        <v>0</v>
      </c>
      <c r="AE581">
        <v>70.955211946369459</v>
      </c>
    </row>
    <row r="582" spans="1:31" x14ac:dyDescent="0.25">
      <c r="A582">
        <v>2258641</v>
      </c>
      <c r="B582">
        <v>1</v>
      </c>
      <c r="C582" t="s">
        <v>80</v>
      </c>
      <c r="D582" t="s">
        <v>100</v>
      </c>
      <c r="E582" t="s">
        <v>163</v>
      </c>
      <c r="F582" t="s">
        <v>833</v>
      </c>
      <c r="G582" t="s">
        <v>147</v>
      </c>
      <c r="H582" t="s">
        <v>148</v>
      </c>
      <c r="I582" t="s">
        <v>136</v>
      </c>
      <c r="J582" t="s">
        <v>137</v>
      </c>
      <c r="K582" t="s">
        <v>138</v>
      </c>
      <c r="L582" t="s">
        <v>1909</v>
      </c>
      <c r="M582" t="s">
        <v>1910</v>
      </c>
      <c r="N582">
        <v>0.88861111100000001</v>
      </c>
      <c r="O582">
        <v>4</v>
      </c>
      <c r="P582">
        <v>152</v>
      </c>
      <c r="Q582">
        <v>6</v>
      </c>
      <c r="R582">
        <v>59</v>
      </c>
      <c r="S582">
        <v>11</v>
      </c>
      <c r="T582">
        <v>61</v>
      </c>
      <c r="U582">
        <v>2</v>
      </c>
      <c r="V582">
        <v>0</v>
      </c>
      <c r="W582">
        <v>1.272067238875259</v>
      </c>
      <c r="X582">
        <v>38.040880027005493</v>
      </c>
      <c r="Y582">
        <v>4.7311010366091368</v>
      </c>
      <c r="Z582">
        <v>12.955902047397506</v>
      </c>
      <c r="AA582">
        <v>64.002451821265879</v>
      </c>
      <c r="AB582">
        <v>46.53267802807612</v>
      </c>
      <c r="AC582">
        <v>105.13714242412408</v>
      </c>
      <c r="AD582">
        <v>0</v>
      </c>
      <c r="AE582">
        <v>272.67222262335349</v>
      </c>
    </row>
    <row r="583" spans="1:31" x14ac:dyDescent="0.25">
      <c r="A583">
        <v>2258647</v>
      </c>
      <c r="B583">
        <v>1</v>
      </c>
      <c r="C583" t="s">
        <v>80</v>
      </c>
      <c r="D583" t="s">
        <v>83</v>
      </c>
      <c r="E583" t="s">
        <v>132</v>
      </c>
      <c r="F583" t="s">
        <v>1911</v>
      </c>
      <c r="G583" t="s">
        <v>289</v>
      </c>
      <c r="H583" t="s">
        <v>135</v>
      </c>
      <c r="I583" t="s">
        <v>136</v>
      </c>
      <c r="J583" t="s">
        <v>137</v>
      </c>
      <c r="K583" t="s">
        <v>138</v>
      </c>
      <c r="L583" t="s">
        <v>1912</v>
      </c>
      <c r="M583" t="s">
        <v>1913</v>
      </c>
      <c r="N583">
        <v>1.041666666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1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3.5755549370255335</v>
      </c>
      <c r="AC583">
        <v>0</v>
      </c>
      <c r="AD583">
        <v>0</v>
      </c>
      <c r="AE583">
        <v>3.5755549370255335</v>
      </c>
    </row>
    <row r="584" spans="1:31" x14ac:dyDescent="0.25">
      <c r="A584">
        <v>2258649</v>
      </c>
      <c r="B584">
        <v>1</v>
      </c>
      <c r="C584" t="s">
        <v>81</v>
      </c>
      <c r="D584" t="s">
        <v>118</v>
      </c>
      <c r="E584" t="s">
        <v>132</v>
      </c>
      <c r="F584" t="s">
        <v>1914</v>
      </c>
      <c r="G584" t="s">
        <v>142</v>
      </c>
      <c r="H584" t="s">
        <v>135</v>
      </c>
      <c r="I584" t="s">
        <v>136</v>
      </c>
      <c r="J584" t="s">
        <v>137</v>
      </c>
      <c r="K584" t="s">
        <v>138</v>
      </c>
      <c r="L584" t="s">
        <v>1915</v>
      </c>
      <c r="M584" t="s">
        <v>1916</v>
      </c>
      <c r="N584">
        <v>3.8647222220000002</v>
      </c>
      <c r="O584">
        <v>0</v>
      </c>
      <c r="P584">
        <v>1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</row>
    <row r="585" spans="1:31" x14ac:dyDescent="0.25">
      <c r="A585">
        <v>2258657</v>
      </c>
      <c r="B585">
        <v>1</v>
      </c>
      <c r="C585" t="s">
        <v>80</v>
      </c>
      <c r="D585" t="s">
        <v>87</v>
      </c>
      <c r="E585" t="s">
        <v>132</v>
      </c>
      <c r="F585" t="s">
        <v>1917</v>
      </c>
      <c r="G585" t="s">
        <v>134</v>
      </c>
      <c r="H585" t="s">
        <v>135</v>
      </c>
      <c r="I585" t="s">
        <v>136</v>
      </c>
      <c r="J585" t="s">
        <v>137</v>
      </c>
      <c r="K585" t="s">
        <v>138</v>
      </c>
      <c r="L585" t="s">
        <v>1918</v>
      </c>
      <c r="M585" t="s">
        <v>1919</v>
      </c>
      <c r="N585">
        <v>4.307222222</v>
      </c>
      <c r="O585">
        <v>0</v>
      </c>
      <c r="P585">
        <v>13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15.571375831800445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15.571375831800445</v>
      </c>
    </row>
    <row r="586" spans="1:31" x14ac:dyDescent="0.25">
      <c r="A586">
        <v>2258658</v>
      </c>
      <c r="B586">
        <v>1</v>
      </c>
      <c r="C586" t="s">
        <v>81</v>
      </c>
      <c r="D586" t="s">
        <v>117</v>
      </c>
      <c r="E586" t="s">
        <v>132</v>
      </c>
      <c r="F586" t="s">
        <v>1920</v>
      </c>
      <c r="G586" t="s">
        <v>289</v>
      </c>
      <c r="H586" t="s">
        <v>135</v>
      </c>
      <c r="I586" t="s">
        <v>136</v>
      </c>
      <c r="J586" t="s">
        <v>137</v>
      </c>
      <c r="K586" t="s">
        <v>138</v>
      </c>
      <c r="L586" t="s">
        <v>1921</v>
      </c>
      <c r="M586" t="s">
        <v>1922</v>
      </c>
      <c r="N586">
        <v>2.0916666660000001</v>
      </c>
      <c r="O586">
        <v>0</v>
      </c>
      <c r="P586">
        <v>4</v>
      </c>
      <c r="Q586">
        <v>0</v>
      </c>
      <c r="R586">
        <v>0</v>
      </c>
      <c r="S586">
        <v>0</v>
      </c>
      <c r="T586">
        <v>1</v>
      </c>
      <c r="U586">
        <v>0</v>
      </c>
      <c r="V586">
        <v>0</v>
      </c>
      <c r="W586">
        <v>0</v>
      </c>
      <c r="X586">
        <v>2.982350980918071</v>
      </c>
      <c r="Y586">
        <v>0</v>
      </c>
      <c r="Z586">
        <v>0</v>
      </c>
      <c r="AA586">
        <v>0</v>
      </c>
      <c r="AB586">
        <v>6.5896265212496669E-2</v>
      </c>
      <c r="AC586">
        <v>0</v>
      </c>
      <c r="AD586">
        <v>0</v>
      </c>
      <c r="AE586">
        <v>3.0482472461305679</v>
      </c>
    </row>
    <row r="587" spans="1:31" x14ac:dyDescent="0.25">
      <c r="A587">
        <v>2258659</v>
      </c>
      <c r="B587">
        <v>1</v>
      </c>
      <c r="C587" t="s">
        <v>80</v>
      </c>
      <c r="D587" t="s">
        <v>96</v>
      </c>
      <c r="E587" t="s">
        <v>132</v>
      </c>
      <c r="F587" t="s">
        <v>1923</v>
      </c>
      <c r="G587" t="s">
        <v>289</v>
      </c>
      <c r="H587" t="s">
        <v>135</v>
      </c>
      <c r="I587" t="s">
        <v>136</v>
      </c>
      <c r="J587" t="s">
        <v>137</v>
      </c>
      <c r="K587" t="s">
        <v>138</v>
      </c>
      <c r="L587" t="s">
        <v>1924</v>
      </c>
      <c r="M587" t="s">
        <v>1925</v>
      </c>
      <c r="N587">
        <v>3.6602777770000001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1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3.6128041456691329</v>
      </c>
      <c r="AC587">
        <v>0</v>
      </c>
      <c r="AD587">
        <v>0</v>
      </c>
      <c r="AE587">
        <v>3.6128041456691329</v>
      </c>
    </row>
    <row r="588" spans="1:31" x14ac:dyDescent="0.25">
      <c r="A588">
        <v>2258660</v>
      </c>
      <c r="B588">
        <v>1</v>
      </c>
      <c r="C588" t="s">
        <v>81</v>
      </c>
      <c r="D588" t="s">
        <v>113</v>
      </c>
      <c r="E588" t="s">
        <v>151</v>
      </c>
      <c r="F588" t="s">
        <v>1926</v>
      </c>
      <c r="G588" t="s">
        <v>153</v>
      </c>
      <c r="H588" t="s">
        <v>135</v>
      </c>
      <c r="I588" t="s">
        <v>136</v>
      </c>
      <c r="J588" t="s">
        <v>137</v>
      </c>
      <c r="K588" t="s">
        <v>138</v>
      </c>
      <c r="L588" t="s">
        <v>1927</v>
      </c>
      <c r="M588" t="s">
        <v>1928</v>
      </c>
      <c r="N588">
        <v>1.9838888880000001</v>
      </c>
      <c r="O588">
        <v>0</v>
      </c>
      <c r="P588">
        <v>1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0.19547211411289112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0.19547211411289112</v>
      </c>
    </row>
    <row r="589" spans="1:31" x14ac:dyDescent="0.25">
      <c r="A589">
        <v>2258661</v>
      </c>
      <c r="B589">
        <v>1</v>
      </c>
      <c r="C589" t="s">
        <v>80</v>
      </c>
      <c r="D589" t="s">
        <v>96</v>
      </c>
      <c r="E589" t="s">
        <v>132</v>
      </c>
      <c r="F589" t="s">
        <v>1929</v>
      </c>
      <c r="G589" t="s">
        <v>289</v>
      </c>
      <c r="H589" t="s">
        <v>135</v>
      </c>
      <c r="I589" t="s">
        <v>136</v>
      </c>
      <c r="J589" t="s">
        <v>137</v>
      </c>
      <c r="K589" t="s">
        <v>138</v>
      </c>
      <c r="L589" t="s">
        <v>1930</v>
      </c>
      <c r="M589" t="s">
        <v>1931</v>
      </c>
      <c r="N589">
        <v>3.9030555549999999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5.140141668692837</v>
      </c>
      <c r="AC589">
        <v>0</v>
      </c>
      <c r="AD589">
        <v>0</v>
      </c>
      <c r="AE589">
        <v>5.140141668692837</v>
      </c>
    </row>
    <row r="590" spans="1:31" x14ac:dyDescent="0.25">
      <c r="A590">
        <v>2258662</v>
      </c>
      <c r="B590">
        <v>1</v>
      </c>
      <c r="C590" t="s">
        <v>80</v>
      </c>
      <c r="D590" t="s">
        <v>107</v>
      </c>
      <c r="E590" t="s">
        <v>207</v>
      </c>
      <c r="F590" t="s">
        <v>1932</v>
      </c>
      <c r="G590" t="s">
        <v>231</v>
      </c>
      <c r="H590" t="s">
        <v>135</v>
      </c>
      <c r="I590" t="s">
        <v>136</v>
      </c>
      <c r="J590" t="s">
        <v>137</v>
      </c>
      <c r="K590" t="s">
        <v>138</v>
      </c>
      <c r="L590" t="s">
        <v>1933</v>
      </c>
      <c r="M590" t="s">
        <v>1934</v>
      </c>
      <c r="N590">
        <v>0.54833333299999998</v>
      </c>
      <c r="O590">
        <v>0</v>
      </c>
      <c r="P590">
        <v>72</v>
      </c>
      <c r="Q590">
        <v>0</v>
      </c>
      <c r="R590">
        <v>1</v>
      </c>
      <c r="S590">
        <v>0</v>
      </c>
      <c r="T590">
        <v>3</v>
      </c>
      <c r="U590">
        <v>0</v>
      </c>
      <c r="V590">
        <v>0</v>
      </c>
      <c r="W590">
        <v>0</v>
      </c>
      <c r="X590">
        <v>19.718279207878343</v>
      </c>
      <c r="Y590">
        <v>0</v>
      </c>
      <c r="Z590">
        <v>2.1494816689838681</v>
      </c>
      <c r="AA590">
        <v>0</v>
      </c>
      <c r="AB590">
        <v>1.8815582305974998</v>
      </c>
      <c r="AC590">
        <v>0</v>
      </c>
      <c r="AD590">
        <v>0</v>
      </c>
      <c r="AE590">
        <v>23.749319107459709</v>
      </c>
    </row>
    <row r="591" spans="1:31" x14ac:dyDescent="0.25">
      <c r="A591">
        <v>2258669</v>
      </c>
      <c r="B591">
        <v>1</v>
      </c>
      <c r="C591" t="s">
        <v>81</v>
      </c>
      <c r="D591" t="s">
        <v>112</v>
      </c>
      <c r="E591" t="s">
        <v>132</v>
      </c>
      <c r="F591" t="s">
        <v>1935</v>
      </c>
      <c r="G591" t="s">
        <v>197</v>
      </c>
      <c r="H591" t="s">
        <v>135</v>
      </c>
      <c r="I591" t="s">
        <v>136</v>
      </c>
      <c r="J591" t="s">
        <v>137</v>
      </c>
      <c r="K591" t="s">
        <v>138</v>
      </c>
      <c r="L591" t="s">
        <v>1936</v>
      </c>
      <c r="M591" t="s">
        <v>1937</v>
      </c>
      <c r="N591">
        <v>1.0647222220000001</v>
      </c>
      <c r="O591">
        <v>0</v>
      </c>
      <c r="P591">
        <v>1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0.49369430722345997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0.49369430722345997</v>
      </c>
    </row>
    <row r="592" spans="1:31" x14ac:dyDescent="0.25">
      <c r="A592">
        <v>2258670</v>
      </c>
      <c r="B592">
        <v>1</v>
      </c>
      <c r="C592" t="s">
        <v>80</v>
      </c>
      <c r="D592" t="s">
        <v>96</v>
      </c>
      <c r="E592" t="s">
        <v>132</v>
      </c>
      <c r="F592" t="s">
        <v>1938</v>
      </c>
      <c r="G592" t="s">
        <v>142</v>
      </c>
      <c r="H592" t="s">
        <v>135</v>
      </c>
      <c r="I592" t="s">
        <v>136</v>
      </c>
      <c r="J592" t="s">
        <v>137</v>
      </c>
      <c r="K592" t="s">
        <v>138</v>
      </c>
      <c r="L592" t="s">
        <v>1939</v>
      </c>
      <c r="M592" t="s">
        <v>1940</v>
      </c>
      <c r="N592">
        <v>5.4905555550000003</v>
      </c>
      <c r="O592">
        <v>0</v>
      </c>
      <c r="P592">
        <v>1</v>
      </c>
      <c r="Q592">
        <v>0</v>
      </c>
      <c r="R592">
        <v>0</v>
      </c>
      <c r="S592">
        <v>0</v>
      </c>
      <c r="T592">
        <v>1</v>
      </c>
      <c r="U592">
        <v>0</v>
      </c>
      <c r="V592">
        <v>0</v>
      </c>
      <c r="W592">
        <v>0</v>
      </c>
      <c r="X592">
        <v>1.685017249824089</v>
      </c>
      <c r="Y592">
        <v>0</v>
      </c>
      <c r="Z592">
        <v>0</v>
      </c>
      <c r="AA592">
        <v>0</v>
      </c>
      <c r="AB592">
        <v>14.702271174575893</v>
      </c>
      <c r="AC592">
        <v>0</v>
      </c>
      <c r="AD592">
        <v>0</v>
      </c>
      <c r="AE592">
        <v>16.387288424399983</v>
      </c>
    </row>
    <row r="593" spans="1:31" x14ac:dyDescent="0.25">
      <c r="A593">
        <v>2258678</v>
      </c>
      <c r="B593">
        <v>1</v>
      </c>
      <c r="C593" t="s">
        <v>80</v>
      </c>
      <c r="D593" t="s">
        <v>92</v>
      </c>
      <c r="E593" t="s">
        <v>132</v>
      </c>
      <c r="F593" t="s">
        <v>1941</v>
      </c>
      <c r="G593" t="s">
        <v>289</v>
      </c>
      <c r="H593" t="s">
        <v>135</v>
      </c>
      <c r="I593" t="s">
        <v>136</v>
      </c>
      <c r="J593" t="s">
        <v>137</v>
      </c>
      <c r="K593" t="s">
        <v>138</v>
      </c>
      <c r="L593" t="s">
        <v>1942</v>
      </c>
      <c r="M593" t="s">
        <v>1943</v>
      </c>
      <c r="N593">
        <v>5.824166666</v>
      </c>
      <c r="O593">
        <v>0</v>
      </c>
      <c r="P593">
        <v>9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15.513235644265983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15.513235644265983</v>
      </c>
    </row>
    <row r="594" spans="1:31" x14ac:dyDescent="0.25">
      <c r="A594">
        <v>2258680</v>
      </c>
      <c r="B594">
        <v>1</v>
      </c>
      <c r="C594" t="s">
        <v>80</v>
      </c>
      <c r="D594" t="s">
        <v>90</v>
      </c>
      <c r="E594" t="s">
        <v>132</v>
      </c>
      <c r="F594" t="s">
        <v>1944</v>
      </c>
      <c r="G594" t="s">
        <v>197</v>
      </c>
      <c r="H594" t="s">
        <v>135</v>
      </c>
      <c r="I594" t="s">
        <v>136</v>
      </c>
      <c r="J594" t="s">
        <v>137</v>
      </c>
      <c r="K594" t="s">
        <v>138</v>
      </c>
      <c r="L594" t="s">
        <v>1945</v>
      </c>
      <c r="M594" t="s">
        <v>1946</v>
      </c>
      <c r="N594">
        <v>1.106944444</v>
      </c>
      <c r="O594">
        <v>0</v>
      </c>
      <c r="P594">
        <v>5</v>
      </c>
      <c r="Q594">
        <v>0</v>
      </c>
      <c r="R594">
        <v>0</v>
      </c>
      <c r="S594">
        <v>0</v>
      </c>
      <c r="T594">
        <v>1</v>
      </c>
      <c r="U594">
        <v>0</v>
      </c>
      <c r="V594">
        <v>0</v>
      </c>
      <c r="W594">
        <v>0</v>
      </c>
      <c r="X594">
        <v>1.4717086563068846</v>
      </c>
      <c r="Y594">
        <v>0</v>
      </c>
      <c r="Z594">
        <v>0</v>
      </c>
      <c r="AA594">
        <v>0</v>
      </c>
      <c r="AB594">
        <v>1.946053220075E-3</v>
      </c>
      <c r="AC594">
        <v>0</v>
      </c>
      <c r="AD594">
        <v>0</v>
      </c>
      <c r="AE594">
        <v>1.4736547095269596</v>
      </c>
    </row>
    <row r="595" spans="1:31" x14ac:dyDescent="0.25">
      <c r="A595">
        <v>2258685</v>
      </c>
      <c r="B595">
        <v>1</v>
      </c>
      <c r="C595" t="s">
        <v>80</v>
      </c>
      <c r="D595" t="s">
        <v>88</v>
      </c>
      <c r="E595" t="s">
        <v>214</v>
      </c>
      <c r="F595" t="s">
        <v>1029</v>
      </c>
      <c r="G595" t="s">
        <v>153</v>
      </c>
      <c r="H595" t="s">
        <v>135</v>
      </c>
      <c r="I595" t="s">
        <v>136</v>
      </c>
      <c r="J595" t="s">
        <v>137</v>
      </c>
      <c r="K595" t="s">
        <v>138</v>
      </c>
      <c r="L595" t="s">
        <v>1947</v>
      </c>
      <c r="M595" t="s">
        <v>1948</v>
      </c>
      <c r="N595">
        <v>3.880833333</v>
      </c>
      <c r="O595">
        <v>0</v>
      </c>
      <c r="P595">
        <v>108</v>
      </c>
      <c r="Q595">
        <v>0</v>
      </c>
      <c r="R595">
        <v>0</v>
      </c>
      <c r="S595">
        <v>0</v>
      </c>
      <c r="T595">
        <v>1</v>
      </c>
      <c r="U595">
        <v>0</v>
      </c>
      <c r="V595">
        <v>0</v>
      </c>
      <c r="W595">
        <v>0</v>
      </c>
      <c r="X595">
        <v>102.22572745112406</v>
      </c>
      <c r="Y595">
        <v>0</v>
      </c>
      <c r="Z595">
        <v>0</v>
      </c>
      <c r="AA595">
        <v>0</v>
      </c>
      <c r="AB595">
        <v>5.6943178729200001E-3</v>
      </c>
      <c r="AC595">
        <v>0</v>
      </c>
      <c r="AD595">
        <v>0</v>
      </c>
      <c r="AE595">
        <v>102.23142176899698</v>
      </c>
    </row>
    <row r="596" spans="1:31" x14ac:dyDescent="0.25">
      <c r="A596">
        <v>2258689</v>
      </c>
      <c r="B596">
        <v>1</v>
      </c>
      <c r="C596" t="s">
        <v>80</v>
      </c>
      <c r="D596" t="s">
        <v>93</v>
      </c>
      <c r="E596" t="s">
        <v>207</v>
      </c>
      <c r="F596" t="s">
        <v>1949</v>
      </c>
      <c r="G596" t="s">
        <v>231</v>
      </c>
      <c r="H596" t="s">
        <v>135</v>
      </c>
      <c r="I596" t="s">
        <v>136</v>
      </c>
      <c r="J596" t="s">
        <v>137</v>
      </c>
      <c r="K596" t="s">
        <v>138</v>
      </c>
      <c r="L596" t="s">
        <v>1950</v>
      </c>
      <c r="M596" t="s">
        <v>1951</v>
      </c>
      <c r="N596">
        <v>3.1813888879999999</v>
      </c>
      <c r="O596">
        <v>0</v>
      </c>
      <c r="P596">
        <v>0</v>
      </c>
      <c r="Q596">
        <v>0</v>
      </c>
      <c r="R596">
        <v>10</v>
      </c>
      <c r="S596">
        <v>0</v>
      </c>
      <c r="T596">
        <v>5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6.7666435707879451</v>
      </c>
      <c r="AA596">
        <v>0</v>
      </c>
      <c r="AB596">
        <v>5.2430577663781071</v>
      </c>
      <c r="AC596">
        <v>0</v>
      </c>
      <c r="AD596">
        <v>0</v>
      </c>
      <c r="AE596">
        <v>12.009701337166053</v>
      </c>
    </row>
    <row r="597" spans="1:31" x14ac:dyDescent="0.25">
      <c r="A597">
        <v>2258690</v>
      </c>
      <c r="B597">
        <v>1</v>
      </c>
      <c r="C597" t="s">
        <v>80</v>
      </c>
      <c r="D597" t="s">
        <v>96</v>
      </c>
      <c r="E597" t="s">
        <v>132</v>
      </c>
      <c r="F597" t="s">
        <v>1952</v>
      </c>
      <c r="G597" t="s">
        <v>289</v>
      </c>
      <c r="H597" t="s">
        <v>135</v>
      </c>
      <c r="I597" t="s">
        <v>136</v>
      </c>
      <c r="J597" t="s">
        <v>137</v>
      </c>
      <c r="K597" t="s">
        <v>138</v>
      </c>
      <c r="L597" t="s">
        <v>1953</v>
      </c>
      <c r="M597" t="s">
        <v>1954</v>
      </c>
      <c r="N597">
        <v>0.66638888799999996</v>
      </c>
      <c r="O597">
        <v>0</v>
      </c>
      <c r="P597">
        <v>1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0.16310799729063113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0.16310799729063113</v>
      </c>
    </row>
    <row r="598" spans="1:31" x14ac:dyDescent="0.25">
      <c r="A598">
        <v>2258692</v>
      </c>
      <c r="B598">
        <v>1</v>
      </c>
      <c r="C598" t="s">
        <v>80</v>
      </c>
      <c r="D598" t="s">
        <v>110</v>
      </c>
      <c r="E598" t="s">
        <v>132</v>
      </c>
      <c r="F598" t="s">
        <v>1955</v>
      </c>
      <c r="G598" t="s">
        <v>142</v>
      </c>
      <c r="H598" t="s">
        <v>135</v>
      </c>
      <c r="I598" t="s">
        <v>136</v>
      </c>
      <c r="J598" t="s">
        <v>137</v>
      </c>
      <c r="K598" t="s">
        <v>138</v>
      </c>
      <c r="L598" t="s">
        <v>1956</v>
      </c>
      <c r="M598" t="s">
        <v>1957</v>
      </c>
      <c r="N598">
        <v>1.8725000000000001</v>
      </c>
      <c r="O598">
        <v>0</v>
      </c>
      <c r="P598">
        <v>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0.80846138815914537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0.80846138815914537</v>
      </c>
    </row>
    <row r="599" spans="1:31" x14ac:dyDescent="0.25">
      <c r="A599">
        <v>2258700</v>
      </c>
      <c r="B599">
        <v>1</v>
      </c>
      <c r="C599" t="s">
        <v>81</v>
      </c>
      <c r="D599" t="s">
        <v>112</v>
      </c>
      <c r="E599" t="s">
        <v>132</v>
      </c>
      <c r="F599" t="s">
        <v>1958</v>
      </c>
      <c r="G599" t="s">
        <v>142</v>
      </c>
      <c r="H599" t="s">
        <v>135</v>
      </c>
      <c r="I599" t="s">
        <v>136</v>
      </c>
      <c r="J599" t="s">
        <v>137</v>
      </c>
      <c r="K599" t="s">
        <v>138</v>
      </c>
      <c r="L599" t="s">
        <v>1959</v>
      </c>
      <c r="M599" t="s">
        <v>1960</v>
      </c>
      <c r="N599">
        <v>2.170555555</v>
      </c>
      <c r="O599">
        <v>0</v>
      </c>
      <c r="P599">
        <v>1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0.36413594742487337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0.36413594742487337</v>
      </c>
    </row>
    <row r="600" spans="1:31" x14ac:dyDescent="0.25">
      <c r="A600">
        <v>2258703</v>
      </c>
      <c r="B600">
        <v>1</v>
      </c>
      <c r="C600" t="s">
        <v>81</v>
      </c>
      <c r="D600" t="s">
        <v>127</v>
      </c>
      <c r="E600" t="s">
        <v>132</v>
      </c>
      <c r="F600" t="s">
        <v>1961</v>
      </c>
      <c r="G600" t="s">
        <v>289</v>
      </c>
      <c r="H600" t="s">
        <v>135</v>
      </c>
      <c r="I600" t="s">
        <v>136</v>
      </c>
      <c r="J600" t="s">
        <v>137</v>
      </c>
      <c r="K600" t="s">
        <v>138</v>
      </c>
      <c r="L600" t="s">
        <v>1962</v>
      </c>
      <c r="M600" t="s">
        <v>1963</v>
      </c>
      <c r="N600">
        <v>2.3308333330000002</v>
      </c>
      <c r="O600">
        <v>0</v>
      </c>
      <c r="P600">
        <v>13</v>
      </c>
      <c r="Q600">
        <v>0</v>
      </c>
      <c r="R600">
        <v>0</v>
      </c>
      <c r="S600">
        <v>0</v>
      </c>
      <c r="T600">
        <v>3</v>
      </c>
      <c r="U600">
        <v>0</v>
      </c>
      <c r="V600">
        <v>0</v>
      </c>
      <c r="W600">
        <v>0</v>
      </c>
      <c r="X600">
        <v>5.7334350312050288</v>
      </c>
      <c r="Y600">
        <v>0</v>
      </c>
      <c r="Z600">
        <v>0</v>
      </c>
      <c r="AA600">
        <v>0</v>
      </c>
      <c r="AB600">
        <v>2.2622491266354636</v>
      </c>
      <c r="AC600">
        <v>0</v>
      </c>
      <c r="AD600">
        <v>0</v>
      </c>
      <c r="AE600">
        <v>7.9956841578404925</v>
      </c>
    </row>
    <row r="601" spans="1:31" x14ac:dyDescent="0.25">
      <c r="A601">
        <v>2258704</v>
      </c>
      <c r="B601">
        <v>1</v>
      </c>
      <c r="C601" t="s">
        <v>80</v>
      </c>
      <c r="D601" t="s">
        <v>85</v>
      </c>
      <c r="E601" t="s">
        <v>151</v>
      </c>
      <c r="F601" t="s">
        <v>1964</v>
      </c>
      <c r="G601" t="s">
        <v>153</v>
      </c>
      <c r="H601" t="s">
        <v>135</v>
      </c>
      <c r="I601" t="s">
        <v>136</v>
      </c>
      <c r="J601" t="s">
        <v>137</v>
      </c>
      <c r="K601" t="s">
        <v>138</v>
      </c>
      <c r="L601" t="s">
        <v>1965</v>
      </c>
      <c r="M601" t="s">
        <v>1966</v>
      </c>
      <c r="N601">
        <v>1.1044444440000001</v>
      </c>
      <c r="O601">
        <v>0</v>
      </c>
      <c r="P601">
        <v>28</v>
      </c>
      <c r="Q601">
        <v>0</v>
      </c>
      <c r="R601">
        <v>0</v>
      </c>
      <c r="S601">
        <v>0</v>
      </c>
      <c r="T601">
        <v>1</v>
      </c>
      <c r="U601">
        <v>0</v>
      </c>
      <c r="V601">
        <v>0</v>
      </c>
      <c r="W601">
        <v>0</v>
      </c>
      <c r="X601">
        <v>7.6998760782623421</v>
      </c>
      <c r="Y601">
        <v>0</v>
      </c>
      <c r="Z601">
        <v>0</v>
      </c>
      <c r="AA601">
        <v>0</v>
      </c>
      <c r="AB601">
        <v>1.6333679110350001</v>
      </c>
      <c r="AC601">
        <v>0</v>
      </c>
      <c r="AD601">
        <v>0</v>
      </c>
      <c r="AE601">
        <v>9.3332439892973422</v>
      </c>
    </row>
    <row r="602" spans="1:31" x14ac:dyDescent="0.25">
      <c r="A602">
        <v>2258706</v>
      </c>
      <c r="B602">
        <v>1</v>
      </c>
      <c r="C602" t="s">
        <v>80</v>
      </c>
      <c r="D602" t="s">
        <v>92</v>
      </c>
      <c r="E602" t="s">
        <v>151</v>
      </c>
      <c r="F602" t="s">
        <v>1967</v>
      </c>
      <c r="G602" t="s">
        <v>160</v>
      </c>
      <c r="H602" t="s">
        <v>135</v>
      </c>
      <c r="I602" t="s">
        <v>136</v>
      </c>
      <c r="J602" t="s">
        <v>137</v>
      </c>
      <c r="K602" t="s">
        <v>138</v>
      </c>
      <c r="L602" t="s">
        <v>1968</v>
      </c>
      <c r="M602" t="s">
        <v>1969</v>
      </c>
      <c r="N602">
        <v>1.0858333330000001</v>
      </c>
      <c r="O602">
        <v>0</v>
      </c>
      <c r="P602">
        <v>25</v>
      </c>
      <c r="Q602">
        <v>0</v>
      </c>
      <c r="R602">
        <v>0</v>
      </c>
      <c r="S602">
        <v>0</v>
      </c>
      <c r="T602">
        <v>3</v>
      </c>
      <c r="U602">
        <v>0</v>
      </c>
      <c r="V602">
        <v>0</v>
      </c>
      <c r="W602">
        <v>0</v>
      </c>
      <c r="X602">
        <v>20.684998699479262</v>
      </c>
      <c r="Y602">
        <v>0</v>
      </c>
      <c r="Z602">
        <v>0</v>
      </c>
      <c r="AA602">
        <v>0</v>
      </c>
      <c r="AB602">
        <v>3.2313528791922304</v>
      </c>
      <c r="AC602">
        <v>0</v>
      </c>
      <c r="AD602">
        <v>0</v>
      </c>
      <c r="AE602">
        <v>23.916351578671492</v>
      </c>
    </row>
    <row r="603" spans="1:31" x14ac:dyDescent="0.25">
      <c r="A603">
        <v>2258708</v>
      </c>
      <c r="B603">
        <v>1</v>
      </c>
      <c r="C603" t="s">
        <v>80</v>
      </c>
      <c r="D603" t="s">
        <v>96</v>
      </c>
      <c r="E603" t="s">
        <v>132</v>
      </c>
      <c r="F603" t="s">
        <v>1970</v>
      </c>
      <c r="G603" t="s">
        <v>142</v>
      </c>
      <c r="H603" t="s">
        <v>135</v>
      </c>
      <c r="I603" t="s">
        <v>136</v>
      </c>
      <c r="J603" t="s">
        <v>137</v>
      </c>
      <c r="K603" t="s">
        <v>138</v>
      </c>
      <c r="L603" t="s">
        <v>1971</v>
      </c>
      <c r="M603" t="s">
        <v>1972</v>
      </c>
      <c r="N603">
        <v>3.1397222220000001</v>
      </c>
      <c r="O603">
        <v>0</v>
      </c>
      <c r="P603">
        <v>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3.3533776483699631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3.3533776483699631</v>
      </c>
    </row>
    <row r="604" spans="1:31" x14ac:dyDescent="0.25">
      <c r="A604">
        <v>2258713</v>
      </c>
      <c r="B604">
        <v>1</v>
      </c>
      <c r="C604" t="s">
        <v>80</v>
      </c>
      <c r="D604" t="s">
        <v>104</v>
      </c>
      <c r="E604" t="s">
        <v>151</v>
      </c>
      <c r="F604" t="s">
        <v>1973</v>
      </c>
      <c r="G604" t="s">
        <v>197</v>
      </c>
      <c r="H604" t="s">
        <v>135</v>
      </c>
      <c r="I604" t="s">
        <v>136</v>
      </c>
      <c r="J604" t="s">
        <v>137</v>
      </c>
      <c r="K604" t="s">
        <v>138</v>
      </c>
      <c r="L604" t="s">
        <v>1974</v>
      </c>
      <c r="M604" t="s">
        <v>1975</v>
      </c>
      <c r="N604">
        <v>0.97388888799999995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2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7.5405642002110556</v>
      </c>
      <c r="AC604">
        <v>0</v>
      </c>
      <c r="AD604">
        <v>0</v>
      </c>
      <c r="AE604">
        <v>7.5405642002110556</v>
      </c>
    </row>
    <row r="605" spans="1:31" x14ac:dyDescent="0.25">
      <c r="A605">
        <v>2258714</v>
      </c>
      <c r="B605">
        <v>1</v>
      </c>
      <c r="C605" t="s">
        <v>80</v>
      </c>
      <c r="D605" t="s">
        <v>97</v>
      </c>
      <c r="E605" t="s">
        <v>214</v>
      </c>
      <c r="F605" t="s">
        <v>1976</v>
      </c>
      <c r="G605" t="s">
        <v>241</v>
      </c>
      <c r="H605" t="s">
        <v>135</v>
      </c>
      <c r="I605" t="s">
        <v>136</v>
      </c>
      <c r="J605" t="s">
        <v>137</v>
      </c>
      <c r="K605" t="s">
        <v>138</v>
      </c>
      <c r="L605" t="s">
        <v>1977</v>
      </c>
      <c r="M605" t="s">
        <v>1978</v>
      </c>
      <c r="N605">
        <v>0.54027777700000001</v>
      </c>
      <c r="O605">
        <v>0</v>
      </c>
      <c r="P605">
        <v>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2.7390933156374304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2.7390933156374304</v>
      </c>
    </row>
    <row r="606" spans="1:31" x14ac:dyDescent="0.25">
      <c r="A606">
        <v>2258716</v>
      </c>
      <c r="B606">
        <v>1</v>
      </c>
      <c r="C606" t="s">
        <v>80</v>
      </c>
      <c r="D606" t="s">
        <v>97</v>
      </c>
      <c r="E606" t="s">
        <v>151</v>
      </c>
      <c r="F606" t="s">
        <v>1979</v>
      </c>
      <c r="G606" t="s">
        <v>1264</v>
      </c>
      <c r="H606" t="s">
        <v>135</v>
      </c>
      <c r="I606" t="s">
        <v>136</v>
      </c>
      <c r="J606" t="s">
        <v>137</v>
      </c>
      <c r="K606" t="s">
        <v>138</v>
      </c>
      <c r="L606" t="s">
        <v>1980</v>
      </c>
      <c r="M606" t="s">
        <v>1981</v>
      </c>
      <c r="N606">
        <v>2.602222222</v>
      </c>
      <c r="O606">
        <v>0</v>
      </c>
      <c r="P606">
        <v>27</v>
      </c>
      <c r="Q606">
        <v>0</v>
      </c>
      <c r="R606">
        <v>0</v>
      </c>
      <c r="S606">
        <v>0</v>
      </c>
      <c r="T606">
        <v>3</v>
      </c>
      <c r="U606">
        <v>0</v>
      </c>
      <c r="V606">
        <v>0</v>
      </c>
      <c r="W606">
        <v>0</v>
      </c>
      <c r="X606">
        <v>17.56380849875525</v>
      </c>
      <c r="Y606">
        <v>0</v>
      </c>
      <c r="Z606">
        <v>0</v>
      </c>
      <c r="AA606">
        <v>0</v>
      </c>
      <c r="AB606">
        <v>0.25576628850155059</v>
      </c>
      <c r="AC606">
        <v>0</v>
      </c>
      <c r="AD606">
        <v>0</v>
      </c>
      <c r="AE606">
        <v>17.819574787256801</v>
      </c>
    </row>
    <row r="607" spans="1:31" x14ac:dyDescent="0.25">
      <c r="A607">
        <v>2258720</v>
      </c>
      <c r="B607">
        <v>1</v>
      </c>
      <c r="C607" t="s">
        <v>81</v>
      </c>
      <c r="D607" t="s">
        <v>124</v>
      </c>
      <c r="E607" t="s">
        <v>207</v>
      </c>
      <c r="F607" t="s">
        <v>1982</v>
      </c>
      <c r="G607" t="s">
        <v>231</v>
      </c>
      <c r="H607" t="s">
        <v>135</v>
      </c>
      <c r="I607" t="s">
        <v>136</v>
      </c>
      <c r="J607" t="s">
        <v>137</v>
      </c>
      <c r="K607" t="s">
        <v>138</v>
      </c>
      <c r="L607" t="s">
        <v>1983</v>
      </c>
      <c r="M607" t="s">
        <v>1984</v>
      </c>
      <c r="N607">
        <v>1.4230555549999999</v>
      </c>
      <c r="O607">
        <v>0</v>
      </c>
      <c r="P607">
        <v>1</v>
      </c>
      <c r="Q607">
        <v>0</v>
      </c>
      <c r="R607">
        <v>13</v>
      </c>
      <c r="S607">
        <v>0</v>
      </c>
      <c r="T607">
        <v>3</v>
      </c>
      <c r="U607">
        <v>0</v>
      </c>
      <c r="V607">
        <v>0</v>
      </c>
      <c r="W607">
        <v>0</v>
      </c>
      <c r="X607">
        <v>1.4496375979341667E-3</v>
      </c>
      <c r="Y607">
        <v>0</v>
      </c>
      <c r="Z607">
        <v>5.6808246626367005</v>
      </c>
      <c r="AA607">
        <v>0</v>
      </c>
      <c r="AB607">
        <v>4.8007218274558525</v>
      </c>
      <c r="AC607">
        <v>0</v>
      </c>
      <c r="AD607">
        <v>0</v>
      </c>
      <c r="AE607">
        <v>10.482996127690487</v>
      </c>
    </row>
    <row r="608" spans="1:31" x14ac:dyDescent="0.25">
      <c r="A608">
        <v>2258723</v>
      </c>
      <c r="B608">
        <v>1</v>
      </c>
      <c r="C608" t="s">
        <v>80</v>
      </c>
      <c r="D608" t="s">
        <v>90</v>
      </c>
      <c r="E608" t="s">
        <v>214</v>
      </c>
      <c r="F608" t="s">
        <v>1985</v>
      </c>
      <c r="G608" t="s">
        <v>197</v>
      </c>
      <c r="H608" t="s">
        <v>135</v>
      </c>
      <c r="I608" t="s">
        <v>136</v>
      </c>
      <c r="J608" t="s">
        <v>137</v>
      </c>
      <c r="K608" t="s">
        <v>138</v>
      </c>
      <c r="L608" t="s">
        <v>1986</v>
      </c>
      <c r="M608" t="s">
        <v>1987</v>
      </c>
      <c r="N608">
        <v>1.2069444439999999</v>
      </c>
      <c r="O608">
        <v>0</v>
      </c>
      <c r="P608">
        <v>48</v>
      </c>
      <c r="Q608">
        <v>0</v>
      </c>
      <c r="R608">
        <v>0</v>
      </c>
      <c r="S608">
        <v>0</v>
      </c>
      <c r="T608">
        <v>1</v>
      </c>
      <c r="U608">
        <v>0</v>
      </c>
      <c r="V608">
        <v>0</v>
      </c>
      <c r="W608">
        <v>0</v>
      </c>
      <c r="X608">
        <v>20.492286766695891</v>
      </c>
      <c r="Y608">
        <v>0</v>
      </c>
      <c r="Z608">
        <v>0</v>
      </c>
      <c r="AA608">
        <v>0</v>
      </c>
      <c r="AB608">
        <v>0.66650204181000561</v>
      </c>
      <c r="AC608">
        <v>0</v>
      </c>
      <c r="AD608">
        <v>0</v>
      </c>
      <c r="AE608">
        <v>21.158788808505896</v>
      </c>
    </row>
    <row r="609" spans="1:31" x14ac:dyDescent="0.25">
      <c r="A609">
        <v>2258724</v>
      </c>
      <c r="B609">
        <v>1</v>
      </c>
      <c r="C609" t="s">
        <v>80</v>
      </c>
      <c r="D609" t="s">
        <v>90</v>
      </c>
      <c r="E609" t="s">
        <v>132</v>
      </c>
      <c r="F609" t="s">
        <v>1988</v>
      </c>
      <c r="G609" t="s">
        <v>142</v>
      </c>
      <c r="H609" t="s">
        <v>135</v>
      </c>
      <c r="I609" t="s">
        <v>136</v>
      </c>
      <c r="J609" t="s">
        <v>137</v>
      </c>
      <c r="K609" t="s">
        <v>138</v>
      </c>
      <c r="L609" t="s">
        <v>1989</v>
      </c>
      <c r="M609" t="s">
        <v>1990</v>
      </c>
      <c r="N609">
        <v>3.7508333330000001</v>
      </c>
      <c r="O609">
        <v>0</v>
      </c>
      <c r="P609">
        <v>3</v>
      </c>
      <c r="Q609">
        <v>0</v>
      </c>
      <c r="R609">
        <v>0</v>
      </c>
      <c r="S609">
        <v>0</v>
      </c>
      <c r="T609">
        <v>1</v>
      </c>
      <c r="U609">
        <v>0</v>
      </c>
      <c r="V609">
        <v>0</v>
      </c>
      <c r="W609">
        <v>0</v>
      </c>
      <c r="X609">
        <v>4.6940946606486031</v>
      </c>
      <c r="Y609">
        <v>0</v>
      </c>
      <c r="Z609">
        <v>0</v>
      </c>
      <c r="AA609">
        <v>0</v>
      </c>
      <c r="AB609">
        <v>0.15635959342393502</v>
      </c>
      <c r="AC609">
        <v>0</v>
      </c>
      <c r="AD609">
        <v>0</v>
      </c>
      <c r="AE609">
        <v>4.8504542540725382</v>
      </c>
    </row>
    <row r="610" spans="1:31" x14ac:dyDescent="0.25">
      <c r="A610">
        <v>2258727</v>
      </c>
      <c r="B610">
        <v>1</v>
      </c>
      <c r="C610" t="s">
        <v>80</v>
      </c>
      <c r="D610" t="s">
        <v>82</v>
      </c>
      <c r="E610" t="s">
        <v>207</v>
      </c>
      <c r="F610" t="s">
        <v>1991</v>
      </c>
      <c r="G610" t="s">
        <v>197</v>
      </c>
      <c r="H610" t="s">
        <v>135</v>
      </c>
      <c r="I610" t="s">
        <v>136</v>
      </c>
      <c r="J610" t="s">
        <v>137</v>
      </c>
      <c r="K610" t="s">
        <v>138</v>
      </c>
      <c r="L610" t="s">
        <v>1992</v>
      </c>
      <c r="M610" t="s">
        <v>1993</v>
      </c>
      <c r="N610">
        <v>0.34194444400000001</v>
      </c>
      <c r="O610">
        <v>0</v>
      </c>
      <c r="P610">
        <v>486</v>
      </c>
      <c r="Q610">
        <v>0</v>
      </c>
      <c r="R610">
        <v>0</v>
      </c>
      <c r="S610">
        <v>0</v>
      </c>
      <c r="T610">
        <v>33</v>
      </c>
      <c r="U610">
        <v>0</v>
      </c>
      <c r="V610">
        <v>0</v>
      </c>
      <c r="W610">
        <v>0</v>
      </c>
      <c r="X610">
        <v>63.403614686198075</v>
      </c>
      <c r="Y610">
        <v>0</v>
      </c>
      <c r="Z610">
        <v>0</v>
      </c>
      <c r="AA610">
        <v>0</v>
      </c>
      <c r="AB610">
        <v>3.334958189010703</v>
      </c>
      <c r="AC610">
        <v>0</v>
      </c>
      <c r="AD610">
        <v>0</v>
      </c>
      <c r="AE610">
        <v>66.738572875208774</v>
      </c>
    </row>
    <row r="611" spans="1:31" x14ac:dyDescent="0.25">
      <c r="A611">
        <v>2258729</v>
      </c>
      <c r="B611">
        <v>1</v>
      </c>
      <c r="C611" t="s">
        <v>80</v>
      </c>
      <c r="D611" t="s">
        <v>103</v>
      </c>
      <c r="E611" t="s">
        <v>132</v>
      </c>
      <c r="F611" t="s">
        <v>1994</v>
      </c>
      <c r="G611" t="s">
        <v>201</v>
      </c>
      <c r="H611" t="s">
        <v>135</v>
      </c>
      <c r="I611" t="s">
        <v>136</v>
      </c>
      <c r="J611" t="s">
        <v>3</v>
      </c>
      <c r="K611" t="s">
        <v>138</v>
      </c>
      <c r="L611" t="s">
        <v>1995</v>
      </c>
      <c r="M611" t="s">
        <v>1996</v>
      </c>
      <c r="N611">
        <v>2.113611111</v>
      </c>
      <c r="O611">
        <v>0</v>
      </c>
      <c r="P611">
        <v>13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8.0108698590946972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8.0108698590946972</v>
      </c>
    </row>
    <row r="612" spans="1:31" x14ac:dyDescent="0.25">
      <c r="A612">
        <v>2258730</v>
      </c>
      <c r="B612">
        <v>1</v>
      </c>
      <c r="C612" t="s">
        <v>81</v>
      </c>
      <c r="D612" t="s">
        <v>122</v>
      </c>
      <c r="E612" t="s">
        <v>132</v>
      </c>
      <c r="F612" t="s">
        <v>1997</v>
      </c>
      <c r="G612" t="s">
        <v>142</v>
      </c>
      <c r="H612" t="s">
        <v>135</v>
      </c>
      <c r="I612" t="s">
        <v>136</v>
      </c>
      <c r="J612" t="s">
        <v>137</v>
      </c>
      <c r="K612" t="s">
        <v>138</v>
      </c>
      <c r="L612" t="s">
        <v>1998</v>
      </c>
      <c r="M612" t="s">
        <v>1999</v>
      </c>
      <c r="N612">
        <v>2.4258333329999999</v>
      </c>
      <c r="O612">
        <v>0</v>
      </c>
      <c r="P612">
        <v>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0.15553013633260279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0.15553013633260279</v>
      </c>
    </row>
    <row r="613" spans="1:31" x14ac:dyDescent="0.25">
      <c r="A613">
        <v>2258743</v>
      </c>
      <c r="B613">
        <v>1</v>
      </c>
      <c r="C613" t="s">
        <v>80</v>
      </c>
      <c r="D613" t="s">
        <v>85</v>
      </c>
      <c r="E613" t="s">
        <v>132</v>
      </c>
      <c r="F613" t="s">
        <v>2000</v>
      </c>
      <c r="G613" t="s">
        <v>142</v>
      </c>
      <c r="H613" t="s">
        <v>135</v>
      </c>
      <c r="I613" t="s">
        <v>136</v>
      </c>
      <c r="J613" t="s">
        <v>137</v>
      </c>
      <c r="K613" t="s">
        <v>138</v>
      </c>
      <c r="L613" t="s">
        <v>2001</v>
      </c>
      <c r="M613" t="s">
        <v>2002</v>
      </c>
      <c r="N613">
        <v>1.157777777</v>
      </c>
      <c r="O613">
        <v>0</v>
      </c>
      <c r="P613">
        <v>7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2.0314893485392571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2.0314893485392571</v>
      </c>
    </row>
    <row r="614" spans="1:31" x14ac:dyDescent="0.25">
      <c r="A614">
        <v>2258746</v>
      </c>
      <c r="B614">
        <v>1</v>
      </c>
      <c r="C614" t="s">
        <v>80</v>
      </c>
      <c r="D614" t="s">
        <v>94</v>
      </c>
      <c r="E614" t="s">
        <v>132</v>
      </c>
      <c r="F614" t="s">
        <v>2003</v>
      </c>
      <c r="G614" t="s">
        <v>197</v>
      </c>
      <c r="H614" t="s">
        <v>135</v>
      </c>
      <c r="I614" t="s">
        <v>136</v>
      </c>
      <c r="J614" t="s">
        <v>137</v>
      </c>
      <c r="K614" t="s">
        <v>138</v>
      </c>
      <c r="L614" t="s">
        <v>2004</v>
      </c>
      <c r="M614" t="s">
        <v>2005</v>
      </c>
      <c r="N614">
        <v>0.86888888799999997</v>
      </c>
      <c r="O614">
        <v>0</v>
      </c>
      <c r="P614">
        <v>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0.24042684511363505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0.24042684511363505</v>
      </c>
    </row>
    <row r="615" spans="1:31" x14ac:dyDescent="0.25">
      <c r="A615">
        <v>2258749</v>
      </c>
      <c r="B615">
        <v>1</v>
      </c>
      <c r="C615" t="s">
        <v>81</v>
      </c>
      <c r="D615" t="s">
        <v>112</v>
      </c>
      <c r="E615" t="s">
        <v>132</v>
      </c>
      <c r="F615" t="s">
        <v>2006</v>
      </c>
      <c r="G615" t="s">
        <v>197</v>
      </c>
      <c r="H615" t="s">
        <v>135</v>
      </c>
      <c r="I615" t="s">
        <v>136</v>
      </c>
      <c r="J615" t="s">
        <v>137</v>
      </c>
      <c r="K615" t="s">
        <v>138</v>
      </c>
      <c r="L615" t="s">
        <v>2007</v>
      </c>
      <c r="M615" t="s">
        <v>2008</v>
      </c>
      <c r="N615">
        <v>0.85499999999999998</v>
      </c>
      <c r="O615">
        <v>0</v>
      </c>
      <c r="P615">
        <v>1</v>
      </c>
      <c r="Q615">
        <v>0</v>
      </c>
      <c r="R615">
        <v>0</v>
      </c>
      <c r="S615">
        <v>0</v>
      </c>
      <c r="T615">
        <v>2</v>
      </c>
      <c r="U615">
        <v>0</v>
      </c>
      <c r="V615">
        <v>0</v>
      </c>
      <c r="W615">
        <v>0</v>
      </c>
      <c r="X615">
        <v>0.36638536567749003</v>
      </c>
      <c r="Y615">
        <v>0</v>
      </c>
      <c r="Z615">
        <v>0</v>
      </c>
      <c r="AA615">
        <v>0</v>
      </c>
      <c r="AB615">
        <v>7.7529634002360001E-2</v>
      </c>
      <c r="AC615">
        <v>0</v>
      </c>
      <c r="AD615">
        <v>0</v>
      </c>
      <c r="AE615">
        <v>0.44391499967985004</v>
      </c>
    </row>
    <row r="616" spans="1:31" x14ac:dyDescent="0.25">
      <c r="A616">
        <v>2258759</v>
      </c>
      <c r="B616">
        <v>1</v>
      </c>
      <c r="C616" t="s">
        <v>81</v>
      </c>
      <c r="D616" t="s">
        <v>123</v>
      </c>
      <c r="E616" t="s">
        <v>132</v>
      </c>
      <c r="F616" t="s">
        <v>2009</v>
      </c>
      <c r="G616" t="s">
        <v>142</v>
      </c>
      <c r="H616" t="s">
        <v>135</v>
      </c>
      <c r="I616" t="s">
        <v>136</v>
      </c>
      <c r="J616" t="s">
        <v>137</v>
      </c>
      <c r="K616" t="s">
        <v>138</v>
      </c>
      <c r="L616" t="s">
        <v>2010</v>
      </c>
      <c r="M616" t="s">
        <v>2011</v>
      </c>
      <c r="N616">
        <v>0.83194444400000001</v>
      </c>
      <c r="O616">
        <v>0</v>
      </c>
      <c r="P616">
        <v>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1.1258222121480117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1.1258222121480117</v>
      </c>
    </row>
    <row r="617" spans="1:31" x14ac:dyDescent="0.25">
      <c r="A617">
        <v>2258762</v>
      </c>
      <c r="B617">
        <v>1</v>
      </c>
      <c r="C617" t="s">
        <v>80</v>
      </c>
      <c r="D617" t="s">
        <v>90</v>
      </c>
      <c r="E617" t="s">
        <v>132</v>
      </c>
      <c r="F617" t="s">
        <v>2012</v>
      </c>
      <c r="G617" t="s">
        <v>289</v>
      </c>
      <c r="H617" t="s">
        <v>135</v>
      </c>
      <c r="I617" t="s">
        <v>136</v>
      </c>
      <c r="J617" t="s">
        <v>137</v>
      </c>
      <c r="K617" t="s">
        <v>138</v>
      </c>
      <c r="L617" t="s">
        <v>2013</v>
      </c>
      <c r="M617" t="s">
        <v>2014</v>
      </c>
      <c r="N617">
        <v>2.9088888879999999</v>
      </c>
      <c r="O617">
        <v>0</v>
      </c>
      <c r="P617">
        <v>2</v>
      </c>
      <c r="Q617">
        <v>0</v>
      </c>
      <c r="R617">
        <v>0</v>
      </c>
      <c r="S617">
        <v>0</v>
      </c>
      <c r="T617">
        <v>1</v>
      </c>
      <c r="U617">
        <v>0</v>
      </c>
      <c r="V617">
        <v>0</v>
      </c>
      <c r="W617">
        <v>0</v>
      </c>
      <c r="X617">
        <v>3.1502131124880792</v>
      </c>
      <c r="Y617">
        <v>0</v>
      </c>
      <c r="Z617">
        <v>0</v>
      </c>
      <c r="AA617">
        <v>0</v>
      </c>
      <c r="AB617">
        <v>1.4477729587427475</v>
      </c>
      <c r="AC617">
        <v>0</v>
      </c>
      <c r="AD617">
        <v>0</v>
      </c>
      <c r="AE617">
        <v>4.5979860712308263</v>
      </c>
    </row>
    <row r="618" spans="1:31" x14ac:dyDescent="0.25">
      <c r="A618">
        <v>2258763</v>
      </c>
      <c r="B618">
        <v>1</v>
      </c>
      <c r="C618" t="s">
        <v>80</v>
      </c>
      <c r="D618" t="s">
        <v>104</v>
      </c>
      <c r="E618" t="s">
        <v>151</v>
      </c>
      <c r="F618" t="s">
        <v>1973</v>
      </c>
      <c r="G618" t="s">
        <v>153</v>
      </c>
      <c r="H618" t="s">
        <v>135</v>
      </c>
      <c r="I618" t="s">
        <v>136</v>
      </c>
      <c r="J618" t="s">
        <v>137</v>
      </c>
      <c r="K618" t="s">
        <v>138</v>
      </c>
      <c r="L618" t="s">
        <v>2015</v>
      </c>
      <c r="M618" t="s">
        <v>2016</v>
      </c>
      <c r="N618">
        <v>1.194722222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2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7.4467744558435465</v>
      </c>
      <c r="AC618">
        <v>0</v>
      </c>
      <c r="AD618">
        <v>0</v>
      </c>
      <c r="AE618">
        <v>7.4467744558435465</v>
      </c>
    </row>
    <row r="619" spans="1:31" x14ac:dyDescent="0.25">
      <c r="A619">
        <v>2258767</v>
      </c>
      <c r="B619">
        <v>1</v>
      </c>
      <c r="C619" t="s">
        <v>81</v>
      </c>
      <c r="D619" t="s">
        <v>115</v>
      </c>
      <c r="E619" t="s">
        <v>132</v>
      </c>
      <c r="F619" t="s">
        <v>2017</v>
      </c>
      <c r="G619" t="s">
        <v>134</v>
      </c>
      <c r="H619" t="s">
        <v>135</v>
      </c>
      <c r="I619" t="s">
        <v>136</v>
      </c>
      <c r="J619" t="s">
        <v>137</v>
      </c>
      <c r="K619" t="s">
        <v>138</v>
      </c>
      <c r="L619" t="s">
        <v>2018</v>
      </c>
      <c r="M619" t="s">
        <v>2019</v>
      </c>
      <c r="N619">
        <v>1.0319444440000001</v>
      </c>
      <c r="O619">
        <v>0</v>
      </c>
      <c r="P619">
        <v>2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0.39051064954660997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0.39051064954660997</v>
      </c>
    </row>
    <row r="620" spans="1:31" x14ac:dyDescent="0.25">
      <c r="A620">
        <v>2258776</v>
      </c>
      <c r="B620">
        <v>1</v>
      </c>
      <c r="C620" t="s">
        <v>80</v>
      </c>
      <c r="D620" t="s">
        <v>111</v>
      </c>
      <c r="E620" t="s">
        <v>132</v>
      </c>
      <c r="F620" t="s">
        <v>2020</v>
      </c>
      <c r="G620" t="s">
        <v>289</v>
      </c>
      <c r="H620" t="s">
        <v>135</v>
      </c>
      <c r="I620" t="s">
        <v>136</v>
      </c>
      <c r="J620" t="s">
        <v>137</v>
      </c>
      <c r="K620" t="s">
        <v>138</v>
      </c>
      <c r="L620" t="s">
        <v>2021</v>
      </c>
      <c r="M620" t="s">
        <v>2022</v>
      </c>
      <c r="N620">
        <v>0.96833333300000002</v>
      </c>
      <c r="O620">
        <v>0</v>
      </c>
      <c r="P620">
        <v>4</v>
      </c>
      <c r="Q620">
        <v>0</v>
      </c>
      <c r="R620">
        <v>0</v>
      </c>
      <c r="S620">
        <v>0</v>
      </c>
      <c r="T620">
        <v>2</v>
      </c>
      <c r="U620">
        <v>0</v>
      </c>
      <c r="V620">
        <v>0</v>
      </c>
      <c r="W620">
        <v>0</v>
      </c>
      <c r="X620">
        <v>2.0983570527478648</v>
      </c>
      <c r="Y620">
        <v>0</v>
      </c>
      <c r="Z620">
        <v>0</v>
      </c>
      <c r="AA620">
        <v>0</v>
      </c>
      <c r="AB620">
        <v>1.0906028219835</v>
      </c>
      <c r="AC620">
        <v>0</v>
      </c>
      <c r="AD620">
        <v>0</v>
      </c>
      <c r="AE620">
        <v>3.1889598747313648</v>
      </c>
    </row>
    <row r="621" spans="1:31" x14ac:dyDescent="0.25">
      <c r="A621">
        <v>2258777</v>
      </c>
      <c r="B621">
        <v>1</v>
      </c>
      <c r="C621" t="s">
        <v>80</v>
      </c>
      <c r="D621" t="s">
        <v>106</v>
      </c>
      <c r="E621" t="s">
        <v>132</v>
      </c>
      <c r="F621" t="s">
        <v>2023</v>
      </c>
      <c r="G621" t="s">
        <v>289</v>
      </c>
      <c r="H621" t="s">
        <v>135</v>
      </c>
      <c r="I621" t="s">
        <v>136</v>
      </c>
      <c r="J621" t="s">
        <v>137</v>
      </c>
      <c r="K621" t="s">
        <v>138</v>
      </c>
      <c r="L621" t="s">
        <v>2024</v>
      </c>
      <c r="M621" t="s">
        <v>2025</v>
      </c>
      <c r="N621">
        <v>1.3955555550000001</v>
      </c>
      <c r="O621">
        <v>0</v>
      </c>
      <c r="P621">
        <v>4</v>
      </c>
      <c r="Q621">
        <v>0</v>
      </c>
      <c r="R621">
        <v>0</v>
      </c>
      <c r="S621">
        <v>0</v>
      </c>
      <c r="T621">
        <v>1</v>
      </c>
      <c r="U621">
        <v>0</v>
      </c>
      <c r="V621">
        <v>0</v>
      </c>
      <c r="W621">
        <v>0</v>
      </c>
      <c r="X621">
        <v>1.1171627770987442</v>
      </c>
      <c r="Y621">
        <v>0</v>
      </c>
      <c r="Z621">
        <v>0</v>
      </c>
      <c r="AA621">
        <v>0</v>
      </c>
      <c r="AB621">
        <v>0.68488799255478783</v>
      </c>
      <c r="AC621">
        <v>0</v>
      </c>
      <c r="AD621">
        <v>0</v>
      </c>
      <c r="AE621">
        <v>1.8020507696535319</v>
      </c>
    </row>
    <row r="622" spans="1:31" x14ac:dyDescent="0.25">
      <c r="A622">
        <v>2258779</v>
      </c>
      <c r="B622">
        <v>1</v>
      </c>
      <c r="C622" t="s">
        <v>81</v>
      </c>
      <c r="D622" t="s">
        <v>127</v>
      </c>
      <c r="E622" t="s">
        <v>151</v>
      </c>
      <c r="F622" t="s">
        <v>2026</v>
      </c>
      <c r="G622" t="s">
        <v>153</v>
      </c>
      <c r="H622" t="s">
        <v>135</v>
      </c>
      <c r="I622" t="s">
        <v>136</v>
      </c>
      <c r="J622" t="s">
        <v>137</v>
      </c>
      <c r="K622" t="s">
        <v>138</v>
      </c>
      <c r="L622" t="s">
        <v>2027</v>
      </c>
      <c r="M622" t="s">
        <v>2028</v>
      </c>
      <c r="N622">
        <v>3.7980555549999999</v>
      </c>
      <c r="O622">
        <v>0</v>
      </c>
      <c r="P622">
        <v>2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1.2306080469327776</v>
      </c>
      <c r="Y622">
        <v>0</v>
      </c>
      <c r="Z622">
        <v>0</v>
      </c>
      <c r="AA622">
        <v>0</v>
      </c>
      <c r="AB622">
        <v>1.7061307167298891E-2</v>
      </c>
      <c r="AC622">
        <v>0</v>
      </c>
      <c r="AD622">
        <v>0</v>
      </c>
      <c r="AE622">
        <v>1.2476693541000765</v>
      </c>
    </row>
    <row r="623" spans="1:31" x14ac:dyDescent="0.25">
      <c r="A623">
        <v>2258784</v>
      </c>
      <c r="B623">
        <v>1</v>
      </c>
      <c r="C623" t="s">
        <v>80</v>
      </c>
      <c r="D623" t="s">
        <v>83</v>
      </c>
      <c r="E623" t="s">
        <v>132</v>
      </c>
      <c r="F623" t="s">
        <v>2029</v>
      </c>
      <c r="G623" t="s">
        <v>289</v>
      </c>
      <c r="H623" t="s">
        <v>135</v>
      </c>
      <c r="I623" t="s">
        <v>136</v>
      </c>
      <c r="J623" t="s">
        <v>137</v>
      </c>
      <c r="K623" t="s">
        <v>138</v>
      </c>
      <c r="L623" t="s">
        <v>2030</v>
      </c>
      <c r="M623" t="s">
        <v>2031</v>
      </c>
      <c r="N623">
        <v>2.4619444439999998</v>
      </c>
      <c r="O623">
        <v>0</v>
      </c>
      <c r="P623">
        <v>8</v>
      </c>
      <c r="Q623">
        <v>0</v>
      </c>
      <c r="R623">
        <v>0</v>
      </c>
      <c r="S623">
        <v>0</v>
      </c>
      <c r="T623">
        <v>1</v>
      </c>
      <c r="U623">
        <v>0</v>
      </c>
      <c r="V623">
        <v>0</v>
      </c>
      <c r="W623">
        <v>0</v>
      </c>
      <c r="X623">
        <v>5.3971732035427911</v>
      </c>
      <c r="Y623">
        <v>0</v>
      </c>
      <c r="Z623">
        <v>0</v>
      </c>
      <c r="AA623">
        <v>0</v>
      </c>
      <c r="AB623">
        <v>2.5208226037155002</v>
      </c>
      <c r="AC623">
        <v>0</v>
      </c>
      <c r="AD623">
        <v>0</v>
      </c>
      <c r="AE623">
        <v>7.9179958072582917</v>
      </c>
    </row>
    <row r="624" spans="1:31" x14ac:dyDescent="0.25">
      <c r="A624">
        <v>2258786</v>
      </c>
      <c r="B624">
        <v>1</v>
      </c>
      <c r="C624" t="s">
        <v>80</v>
      </c>
      <c r="D624" t="s">
        <v>103</v>
      </c>
      <c r="E624" t="s">
        <v>163</v>
      </c>
      <c r="F624" t="s">
        <v>2032</v>
      </c>
      <c r="G624" t="s">
        <v>271</v>
      </c>
      <c r="H624" t="s">
        <v>148</v>
      </c>
      <c r="I624" t="s">
        <v>136</v>
      </c>
      <c r="J624" t="s">
        <v>137</v>
      </c>
      <c r="K624" t="s">
        <v>138</v>
      </c>
      <c r="L624" t="s">
        <v>2033</v>
      </c>
      <c r="M624" t="s">
        <v>2034</v>
      </c>
      <c r="N624">
        <v>1.005833333</v>
      </c>
      <c r="O624">
        <v>0</v>
      </c>
      <c r="P624">
        <v>0</v>
      </c>
      <c r="Q624">
        <v>0</v>
      </c>
      <c r="R624">
        <v>0</v>
      </c>
      <c r="S624">
        <v>7</v>
      </c>
      <c r="T624">
        <v>3</v>
      </c>
      <c r="U624">
        <v>18</v>
      </c>
      <c r="V624">
        <v>1</v>
      </c>
      <c r="W624">
        <v>0</v>
      </c>
      <c r="X624">
        <v>0</v>
      </c>
      <c r="Y624">
        <v>0</v>
      </c>
      <c r="Z624">
        <v>0</v>
      </c>
      <c r="AA624">
        <v>31.380548577643843</v>
      </c>
      <c r="AB624">
        <v>26.367453431471336</v>
      </c>
      <c r="AC624">
        <v>2003.5752714727523</v>
      </c>
      <c r="AD624">
        <v>28.817001253639631</v>
      </c>
      <c r="AE624">
        <v>2090.1402747355073</v>
      </c>
    </row>
    <row r="625" spans="1:31" x14ac:dyDescent="0.25">
      <c r="A625">
        <v>2258787</v>
      </c>
      <c r="B625">
        <v>1</v>
      </c>
      <c r="C625" t="s">
        <v>80</v>
      </c>
      <c r="D625" t="s">
        <v>98</v>
      </c>
      <c r="E625" t="s">
        <v>132</v>
      </c>
      <c r="F625" t="s">
        <v>2035</v>
      </c>
      <c r="G625" t="s">
        <v>142</v>
      </c>
      <c r="H625" t="s">
        <v>135</v>
      </c>
      <c r="I625" t="s">
        <v>136</v>
      </c>
      <c r="J625" t="s">
        <v>137</v>
      </c>
      <c r="K625" t="s">
        <v>138</v>
      </c>
      <c r="L625" t="s">
        <v>2036</v>
      </c>
      <c r="M625" t="s">
        <v>2037</v>
      </c>
      <c r="N625">
        <v>0.891666666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1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0.52570140751421335</v>
      </c>
      <c r="AC625">
        <v>0</v>
      </c>
      <c r="AD625">
        <v>0</v>
      </c>
      <c r="AE625">
        <v>0.52570140751421335</v>
      </c>
    </row>
    <row r="626" spans="1:31" x14ac:dyDescent="0.25">
      <c r="A626">
        <v>2258788</v>
      </c>
      <c r="B626">
        <v>1</v>
      </c>
      <c r="C626" t="s">
        <v>80</v>
      </c>
      <c r="D626" t="s">
        <v>97</v>
      </c>
      <c r="E626" t="s">
        <v>132</v>
      </c>
      <c r="F626" t="s">
        <v>2038</v>
      </c>
      <c r="G626" t="s">
        <v>142</v>
      </c>
      <c r="H626" t="s">
        <v>135</v>
      </c>
      <c r="I626" t="s">
        <v>136</v>
      </c>
      <c r="J626" t="s">
        <v>137</v>
      </c>
      <c r="K626" t="s">
        <v>138</v>
      </c>
      <c r="L626" t="s">
        <v>2039</v>
      </c>
      <c r="M626" t="s">
        <v>2040</v>
      </c>
      <c r="N626">
        <v>1.3486111110000001</v>
      </c>
      <c r="O626">
        <v>0</v>
      </c>
      <c r="P626">
        <v>1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0.26602758879087807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0.26602758879087807</v>
      </c>
    </row>
    <row r="627" spans="1:31" x14ac:dyDescent="0.25">
      <c r="A627">
        <v>2258790</v>
      </c>
      <c r="B627">
        <v>1</v>
      </c>
      <c r="C627" t="s">
        <v>80</v>
      </c>
      <c r="D627" t="s">
        <v>97</v>
      </c>
      <c r="E627" t="s">
        <v>132</v>
      </c>
      <c r="F627" t="s">
        <v>2041</v>
      </c>
      <c r="G627" t="s">
        <v>134</v>
      </c>
      <c r="H627" t="s">
        <v>135</v>
      </c>
      <c r="I627" t="s">
        <v>136</v>
      </c>
      <c r="J627" t="s">
        <v>137</v>
      </c>
      <c r="K627" t="s">
        <v>138</v>
      </c>
      <c r="L627" t="s">
        <v>2042</v>
      </c>
      <c r="M627" t="s">
        <v>2043</v>
      </c>
      <c r="N627">
        <v>2.3811111110000001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1.70305570508024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1.70305570508024</v>
      </c>
    </row>
    <row r="628" spans="1:31" x14ac:dyDescent="0.25">
      <c r="A628">
        <v>2258791</v>
      </c>
      <c r="B628">
        <v>1</v>
      </c>
      <c r="C628" t="s">
        <v>81</v>
      </c>
      <c r="D628" t="s">
        <v>127</v>
      </c>
      <c r="E628" t="s">
        <v>132</v>
      </c>
      <c r="F628" t="s">
        <v>2044</v>
      </c>
      <c r="G628" t="s">
        <v>134</v>
      </c>
      <c r="H628" t="s">
        <v>135</v>
      </c>
      <c r="I628" t="s">
        <v>136</v>
      </c>
      <c r="J628" t="s">
        <v>137</v>
      </c>
      <c r="K628" t="s">
        <v>138</v>
      </c>
      <c r="L628" t="s">
        <v>2045</v>
      </c>
      <c r="M628" t="s">
        <v>2046</v>
      </c>
      <c r="N628">
        <v>1.770277777</v>
      </c>
      <c r="O628">
        <v>0</v>
      </c>
      <c r="P628">
        <v>11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4.829889181232673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4.829889181232673</v>
      </c>
    </row>
    <row r="629" spans="1:31" x14ac:dyDescent="0.25">
      <c r="A629">
        <v>2258792</v>
      </c>
      <c r="B629">
        <v>1</v>
      </c>
      <c r="C629" t="s">
        <v>81</v>
      </c>
      <c r="D629" t="s">
        <v>128</v>
      </c>
      <c r="E629" t="s">
        <v>132</v>
      </c>
      <c r="F629" t="s">
        <v>2047</v>
      </c>
      <c r="G629" t="s">
        <v>134</v>
      </c>
      <c r="H629" t="s">
        <v>135</v>
      </c>
      <c r="I629" t="s">
        <v>136</v>
      </c>
      <c r="J629" t="s">
        <v>137</v>
      </c>
      <c r="K629" t="s">
        <v>138</v>
      </c>
      <c r="L629" t="s">
        <v>2048</v>
      </c>
      <c r="M629" t="s">
        <v>2049</v>
      </c>
      <c r="N629">
        <v>1.1597222220000001</v>
      </c>
      <c r="O629">
        <v>0</v>
      </c>
      <c r="P629">
        <v>7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2.5137636316212517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2.5137636316212517</v>
      </c>
    </row>
    <row r="630" spans="1:31" x14ac:dyDescent="0.25">
      <c r="A630">
        <v>2258801</v>
      </c>
      <c r="B630">
        <v>1</v>
      </c>
      <c r="C630" t="s">
        <v>81</v>
      </c>
      <c r="D630" t="s">
        <v>112</v>
      </c>
      <c r="E630" t="s">
        <v>151</v>
      </c>
      <c r="F630" t="s">
        <v>2050</v>
      </c>
      <c r="G630" t="s">
        <v>153</v>
      </c>
      <c r="H630" t="s">
        <v>135</v>
      </c>
      <c r="I630" t="s">
        <v>136</v>
      </c>
      <c r="J630" t="s">
        <v>137</v>
      </c>
      <c r="K630" t="s">
        <v>138</v>
      </c>
      <c r="L630" t="s">
        <v>2051</v>
      </c>
      <c r="M630" t="s">
        <v>2052</v>
      </c>
      <c r="N630">
        <v>1.9594444440000001</v>
      </c>
      <c r="O630">
        <v>0</v>
      </c>
      <c r="P630">
        <v>41</v>
      </c>
      <c r="Q630">
        <v>0</v>
      </c>
      <c r="R630">
        <v>1</v>
      </c>
      <c r="S630">
        <v>0</v>
      </c>
      <c r="T630">
        <v>2</v>
      </c>
      <c r="U630">
        <v>0</v>
      </c>
      <c r="V630">
        <v>0</v>
      </c>
      <c r="W630">
        <v>0</v>
      </c>
      <c r="X630">
        <v>19.269388617422006</v>
      </c>
      <c r="Y630">
        <v>0</v>
      </c>
      <c r="Z630">
        <v>0</v>
      </c>
      <c r="AA630">
        <v>0</v>
      </c>
      <c r="AB630">
        <v>1.6198907308462169</v>
      </c>
      <c r="AC630">
        <v>0</v>
      </c>
      <c r="AD630">
        <v>0</v>
      </c>
      <c r="AE630">
        <v>20.889279348268222</v>
      </c>
    </row>
    <row r="631" spans="1:31" x14ac:dyDescent="0.25">
      <c r="A631">
        <v>2258804</v>
      </c>
      <c r="B631">
        <v>1</v>
      </c>
      <c r="C631" t="s">
        <v>81</v>
      </c>
      <c r="D631" t="s">
        <v>127</v>
      </c>
      <c r="E631" t="s">
        <v>207</v>
      </c>
      <c r="F631" t="s">
        <v>2053</v>
      </c>
      <c r="G631" t="s">
        <v>197</v>
      </c>
      <c r="H631" t="s">
        <v>135</v>
      </c>
      <c r="I631" t="s">
        <v>136</v>
      </c>
      <c r="J631" t="s">
        <v>137</v>
      </c>
      <c r="K631" t="s">
        <v>138</v>
      </c>
      <c r="L631" t="s">
        <v>2054</v>
      </c>
      <c r="M631" t="s">
        <v>2055</v>
      </c>
      <c r="N631">
        <v>1.889444444</v>
      </c>
      <c r="O631">
        <v>0</v>
      </c>
      <c r="P631">
        <v>212</v>
      </c>
      <c r="Q631">
        <v>0</v>
      </c>
      <c r="R631">
        <v>0</v>
      </c>
      <c r="S631">
        <v>0</v>
      </c>
      <c r="T631">
        <v>33</v>
      </c>
      <c r="U631">
        <v>0</v>
      </c>
      <c r="V631">
        <v>0</v>
      </c>
      <c r="W631">
        <v>0</v>
      </c>
      <c r="X631">
        <v>79.144243931866782</v>
      </c>
      <c r="Y631">
        <v>0</v>
      </c>
      <c r="Z631">
        <v>0</v>
      </c>
      <c r="AA631">
        <v>0</v>
      </c>
      <c r="AB631">
        <v>13.39971449598068</v>
      </c>
      <c r="AC631">
        <v>0</v>
      </c>
      <c r="AD631">
        <v>0</v>
      </c>
      <c r="AE631">
        <v>92.543958427847457</v>
      </c>
    </row>
    <row r="632" spans="1:31" x14ac:dyDescent="0.25">
      <c r="A632">
        <v>2258806</v>
      </c>
      <c r="B632">
        <v>1</v>
      </c>
      <c r="C632" t="s">
        <v>80</v>
      </c>
      <c r="D632" t="s">
        <v>109</v>
      </c>
      <c r="E632" t="s">
        <v>132</v>
      </c>
      <c r="F632" t="s">
        <v>2056</v>
      </c>
      <c r="G632" t="s">
        <v>142</v>
      </c>
      <c r="H632" t="s">
        <v>135</v>
      </c>
      <c r="I632" t="s">
        <v>136</v>
      </c>
      <c r="J632" t="s">
        <v>137</v>
      </c>
      <c r="K632" t="s">
        <v>138</v>
      </c>
      <c r="L632" t="s">
        <v>2057</v>
      </c>
      <c r="M632" t="s">
        <v>2058</v>
      </c>
      <c r="N632">
        <v>2.4550000000000001</v>
      </c>
      <c r="O632">
        <v>0</v>
      </c>
      <c r="P632">
        <v>1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0.75008468288477781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0.75008468288477781</v>
      </c>
    </row>
    <row r="633" spans="1:31" x14ac:dyDescent="0.25">
      <c r="A633">
        <v>2258808</v>
      </c>
      <c r="B633">
        <v>1</v>
      </c>
      <c r="C633" t="s">
        <v>80</v>
      </c>
      <c r="D633" t="s">
        <v>101</v>
      </c>
      <c r="E633" t="s">
        <v>132</v>
      </c>
      <c r="F633" t="s">
        <v>2059</v>
      </c>
      <c r="G633" t="s">
        <v>134</v>
      </c>
      <c r="H633" t="s">
        <v>135</v>
      </c>
      <c r="I633" t="s">
        <v>136</v>
      </c>
      <c r="J633" t="s">
        <v>137</v>
      </c>
      <c r="K633" t="s">
        <v>138</v>
      </c>
      <c r="L633" t="s">
        <v>2060</v>
      </c>
      <c r="M633" t="s">
        <v>2061</v>
      </c>
      <c r="N633">
        <v>3.1775000000000002</v>
      </c>
      <c r="O633">
        <v>0</v>
      </c>
      <c r="P633">
        <v>1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0.36750941281440164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0.36750941281440164</v>
      </c>
    </row>
    <row r="634" spans="1:31" x14ac:dyDescent="0.25">
      <c r="A634">
        <v>2258810</v>
      </c>
      <c r="B634">
        <v>1</v>
      </c>
      <c r="C634" t="s">
        <v>80</v>
      </c>
      <c r="D634" t="s">
        <v>110</v>
      </c>
      <c r="E634" t="s">
        <v>151</v>
      </c>
      <c r="F634" t="s">
        <v>798</v>
      </c>
      <c r="G634" t="s">
        <v>153</v>
      </c>
      <c r="H634" t="s">
        <v>135</v>
      </c>
      <c r="I634" t="s">
        <v>136</v>
      </c>
      <c r="J634" t="s">
        <v>137</v>
      </c>
      <c r="K634" t="s">
        <v>138</v>
      </c>
      <c r="L634" t="s">
        <v>2062</v>
      </c>
      <c r="M634" t="s">
        <v>2063</v>
      </c>
      <c r="N634">
        <v>1.770277777</v>
      </c>
      <c r="O634">
        <v>0</v>
      </c>
      <c r="P634">
        <v>35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24.431692315335567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24.431692315335567</v>
      </c>
    </row>
    <row r="635" spans="1:31" x14ac:dyDescent="0.25">
      <c r="A635">
        <v>2258813</v>
      </c>
      <c r="B635">
        <v>1</v>
      </c>
      <c r="C635" t="s">
        <v>80</v>
      </c>
      <c r="D635" t="s">
        <v>82</v>
      </c>
      <c r="E635" t="s">
        <v>132</v>
      </c>
      <c r="F635" t="s">
        <v>2064</v>
      </c>
      <c r="G635" t="s">
        <v>134</v>
      </c>
      <c r="H635" t="s">
        <v>135</v>
      </c>
      <c r="I635" t="s">
        <v>136</v>
      </c>
      <c r="J635" t="s">
        <v>137</v>
      </c>
      <c r="K635" t="s">
        <v>138</v>
      </c>
      <c r="L635" t="s">
        <v>2065</v>
      </c>
      <c r="M635" t="s">
        <v>2066</v>
      </c>
      <c r="N635">
        <v>0.51111111099999995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1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2.4670118855184442</v>
      </c>
      <c r="AC635">
        <v>0</v>
      </c>
      <c r="AD635">
        <v>0</v>
      </c>
      <c r="AE635">
        <v>2.4670118855184442</v>
      </c>
    </row>
    <row r="636" spans="1:31" x14ac:dyDescent="0.25">
      <c r="A636">
        <v>2258815</v>
      </c>
      <c r="B636">
        <v>1</v>
      </c>
      <c r="C636" t="s">
        <v>80</v>
      </c>
      <c r="D636" t="s">
        <v>82</v>
      </c>
      <c r="E636" t="s">
        <v>151</v>
      </c>
      <c r="F636" t="s">
        <v>2067</v>
      </c>
      <c r="G636" t="s">
        <v>153</v>
      </c>
      <c r="H636" t="s">
        <v>135</v>
      </c>
      <c r="I636" t="s">
        <v>136</v>
      </c>
      <c r="J636" t="s">
        <v>137</v>
      </c>
      <c r="K636" t="s">
        <v>138</v>
      </c>
      <c r="L636" t="s">
        <v>2068</v>
      </c>
      <c r="M636" t="s">
        <v>2069</v>
      </c>
      <c r="N636">
        <v>1.076944444</v>
      </c>
      <c r="O636">
        <v>0</v>
      </c>
      <c r="P636">
        <v>101</v>
      </c>
      <c r="Q636">
        <v>0</v>
      </c>
      <c r="R636">
        <v>0</v>
      </c>
      <c r="S636">
        <v>0</v>
      </c>
      <c r="T636">
        <v>5</v>
      </c>
      <c r="U636">
        <v>0</v>
      </c>
      <c r="V636">
        <v>0</v>
      </c>
      <c r="W636">
        <v>0</v>
      </c>
      <c r="X636">
        <v>44.27147925466528</v>
      </c>
      <c r="Y636">
        <v>0</v>
      </c>
      <c r="Z636">
        <v>0</v>
      </c>
      <c r="AA636">
        <v>0</v>
      </c>
      <c r="AB636">
        <v>0.74070731206806006</v>
      </c>
      <c r="AC636">
        <v>0</v>
      </c>
      <c r="AD636">
        <v>0</v>
      </c>
      <c r="AE636">
        <v>45.012186566733341</v>
      </c>
    </row>
    <row r="637" spans="1:31" x14ac:dyDescent="0.25">
      <c r="A637">
        <v>2258818</v>
      </c>
      <c r="B637">
        <v>1</v>
      </c>
      <c r="C637" t="s">
        <v>80</v>
      </c>
      <c r="D637" t="s">
        <v>94</v>
      </c>
      <c r="E637" t="s">
        <v>256</v>
      </c>
      <c r="F637" t="s">
        <v>2070</v>
      </c>
      <c r="G637" t="s">
        <v>318</v>
      </c>
      <c r="H637" t="s">
        <v>148</v>
      </c>
      <c r="I637" t="s">
        <v>136</v>
      </c>
      <c r="J637" t="s">
        <v>137</v>
      </c>
      <c r="K637" t="s">
        <v>138</v>
      </c>
      <c r="L637" t="s">
        <v>2071</v>
      </c>
      <c r="M637" t="s">
        <v>2072</v>
      </c>
      <c r="N637">
        <v>2.813055555</v>
      </c>
      <c r="O637">
        <v>0</v>
      </c>
      <c r="P637">
        <v>255</v>
      </c>
      <c r="Q637">
        <v>0</v>
      </c>
      <c r="R637">
        <v>1</v>
      </c>
      <c r="S637">
        <v>1</v>
      </c>
      <c r="T637">
        <v>25</v>
      </c>
      <c r="U637">
        <v>0</v>
      </c>
      <c r="V637">
        <v>0</v>
      </c>
      <c r="W637">
        <v>0</v>
      </c>
      <c r="X637">
        <v>65.576045591809432</v>
      </c>
      <c r="Y637">
        <v>0</v>
      </c>
      <c r="Z637">
        <v>0</v>
      </c>
      <c r="AA637">
        <v>3.1009561940279999</v>
      </c>
      <c r="AB637">
        <v>11.592997789558924</v>
      </c>
      <c r="AC637">
        <v>0</v>
      </c>
      <c r="AD637">
        <v>0</v>
      </c>
      <c r="AE637">
        <v>80.269999575396355</v>
      </c>
    </row>
    <row r="638" spans="1:31" x14ac:dyDescent="0.25">
      <c r="A638">
        <v>2258819</v>
      </c>
      <c r="B638">
        <v>1</v>
      </c>
      <c r="C638" t="s">
        <v>81</v>
      </c>
      <c r="D638" t="s">
        <v>117</v>
      </c>
      <c r="E638" t="s">
        <v>132</v>
      </c>
      <c r="F638" t="s">
        <v>2073</v>
      </c>
      <c r="G638" t="s">
        <v>142</v>
      </c>
      <c r="H638" t="s">
        <v>135</v>
      </c>
      <c r="I638" t="s">
        <v>136</v>
      </c>
      <c r="J638" t="s">
        <v>137</v>
      </c>
      <c r="K638" t="s">
        <v>138</v>
      </c>
      <c r="L638" t="s">
        <v>2074</v>
      </c>
      <c r="M638" t="s">
        <v>2075</v>
      </c>
      <c r="N638">
        <v>1.169444444</v>
      </c>
      <c r="O638">
        <v>0</v>
      </c>
      <c r="P638">
        <v>1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0.30052066668016553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0.30052066668016553</v>
      </c>
    </row>
    <row r="639" spans="1:31" x14ac:dyDescent="0.25">
      <c r="A639">
        <v>2258820</v>
      </c>
      <c r="B639">
        <v>1</v>
      </c>
      <c r="C639" t="s">
        <v>80</v>
      </c>
      <c r="D639" t="s">
        <v>90</v>
      </c>
      <c r="E639" t="s">
        <v>214</v>
      </c>
      <c r="F639" t="s">
        <v>2076</v>
      </c>
      <c r="G639" t="s">
        <v>197</v>
      </c>
      <c r="H639" t="s">
        <v>135</v>
      </c>
      <c r="I639" t="s">
        <v>136</v>
      </c>
      <c r="J639" t="s">
        <v>137</v>
      </c>
      <c r="K639" t="s">
        <v>138</v>
      </c>
      <c r="L639" t="s">
        <v>2077</v>
      </c>
      <c r="M639" t="s">
        <v>2078</v>
      </c>
      <c r="N639">
        <v>0.59416666600000001</v>
      </c>
      <c r="O639">
        <v>0</v>
      </c>
      <c r="P639">
        <v>53</v>
      </c>
      <c r="Q639">
        <v>0</v>
      </c>
      <c r="R639">
        <v>0</v>
      </c>
      <c r="S639">
        <v>0</v>
      </c>
      <c r="T639">
        <v>8</v>
      </c>
      <c r="U639">
        <v>0</v>
      </c>
      <c r="V639">
        <v>0</v>
      </c>
      <c r="W639">
        <v>0</v>
      </c>
      <c r="X639">
        <v>7.5247890873505163</v>
      </c>
      <c r="Y639">
        <v>0</v>
      </c>
      <c r="Z639">
        <v>0</v>
      </c>
      <c r="AA639">
        <v>0</v>
      </c>
      <c r="AB639">
        <v>1.1852684612666218</v>
      </c>
      <c r="AC639">
        <v>0</v>
      </c>
      <c r="AD639">
        <v>0</v>
      </c>
      <c r="AE639">
        <v>8.7100575486171383</v>
      </c>
    </row>
    <row r="640" spans="1:31" x14ac:dyDescent="0.25">
      <c r="A640">
        <v>2258822</v>
      </c>
      <c r="B640">
        <v>1</v>
      </c>
      <c r="C640" t="s">
        <v>80</v>
      </c>
      <c r="D640" t="s">
        <v>96</v>
      </c>
      <c r="E640" t="s">
        <v>214</v>
      </c>
      <c r="F640" t="s">
        <v>2079</v>
      </c>
      <c r="G640" t="s">
        <v>340</v>
      </c>
      <c r="H640" t="s">
        <v>135</v>
      </c>
      <c r="I640" t="s">
        <v>136</v>
      </c>
      <c r="J640" t="s">
        <v>137</v>
      </c>
      <c r="K640" t="s">
        <v>138</v>
      </c>
      <c r="L640" t="s">
        <v>2080</v>
      </c>
      <c r="M640" t="s">
        <v>2081</v>
      </c>
      <c r="N640">
        <v>2.4344444439999999</v>
      </c>
      <c r="O640">
        <v>0</v>
      </c>
      <c r="P640">
        <v>6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10.336486380753088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10.336486380753088</v>
      </c>
    </row>
    <row r="641" spans="1:31" x14ac:dyDescent="0.25">
      <c r="A641">
        <v>2258823</v>
      </c>
      <c r="B641">
        <v>1</v>
      </c>
      <c r="C641" t="s">
        <v>80</v>
      </c>
      <c r="D641" t="s">
        <v>110</v>
      </c>
      <c r="E641" t="s">
        <v>151</v>
      </c>
      <c r="F641" t="s">
        <v>2082</v>
      </c>
      <c r="G641" t="s">
        <v>180</v>
      </c>
      <c r="H641" t="s">
        <v>135</v>
      </c>
      <c r="I641" t="s">
        <v>136</v>
      </c>
      <c r="J641" t="s">
        <v>137</v>
      </c>
      <c r="K641" t="s">
        <v>138</v>
      </c>
      <c r="L641" t="s">
        <v>2083</v>
      </c>
      <c r="M641" t="s">
        <v>2084</v>
      </c>
      <c r="N641">
        <v>1.741944444</v>
      </c>
      <c r="O641">
        <v>0</v>
      </c>
      <c r="P641">
        <v>59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52.360853376888208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52.360853376888208</v>
      </c>
    </row>
    <row r="642" spans="1:31" x14ac:dyDescent="0.25">
      <c r="A642">
        <v>2258824</v>
      </c>
      <c r="B642">
        <v>1</v>
      </c>
      <c r="C642" t="s">
        <v>80</v>
      </c>
      <c r="D642" t="s">
        <v>83</v>
      </c>
      <c r="E642" t="s">
        <v>132</v>
      </c>
      <c r="F642" t="s">
        <v>2085</v>
      </c>
      <c r="G642" t="s">
        <v>142</v>
      </c>
      <c r="H642" t="s">
        <v>135</v>
      </c>
      <c r="I642" t="s">
        <v>136</v>
      </c>
      <c r="J642" t="s">
        <v>137</v>
      </c>
      <c r="K642" t="s">
        <v>138</v>
      </c>
      <c r="L642" t="s">
        <v>2086</v>
      </c>
      <c r="M642" t="s">
        <v>2087</v>
      </c>
      <c r="N642">
        <v>1.2977777770000001</v>
      </c>
      <c r="O642">
        <v>0</v>
      </c>
      <c r="P642">
        <v>3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0.8021850315263156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0.8021850315263156</v>
      </c>
    </row>
    <row r="643" spans="1:31" x14ac:dyDescent="0.25">
      <c r="A643">
        <v>2258832</v>
      </c>
      <c r="B643">
        <v>1</v>
      </c>
      <c r="C643" t="s">
        <v>81</v>
      </c>
      <c r="D643" t="s">
        <v>128</v>
      </c>
      <c r="E643" t="s">
        <v>151</v>
      </c>
      <c r="F643" t="s">
        <v>2088</v>
      </c>
      <c r="G643" t="s">
        <v>153</v>
      </c>
      <c r="H643" t="s">
        <v>135</v>
      </c>
      <c r="I643" t="s">
        <v>136</v>
      </c>
      <c r="J643" t="s">
        <v>137</v>
      </c>
      <c r="K643" t="s">
        <v>138</v>
      </c>
      <c r="L643" t="s">
        <v>2089</v>
      </c>
      <c r="M643" t="s">
        <v>2090</v>
      </c>
      <c r="N643">
        <v>1.4069444440000001</v>
      </c>
      <c r="O643">
        <v>0</v>
      </c>
      <c r="P643">
        <v>19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4.2047303084947805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4.2047303084947805</v>
      </c>
    </row>
    <row r="644" spans="1:31" x14ac:dyDescent="0.25">
      <c r="A644">
        <v>2258834</v>
      </c>
      <c r="B644">
        <v>1</v>
      </c>
      <c r="C644" t="s">
        <v>80</v>
      </c>
      <c r="D644" t="s">
        <v>110</v>
      </c>
      <c r="E644" t="s">
        <v>151</v>
      </c>
      <c r="F644" t="s">
        <v>798</v>
      </c>
      <c r="G644" t="s">
        <v>153</v>
      </c>
      <c r="H644" t="s">
        <v>135</v>
      </c>
      <c r="I644" t="s">
        <v>136</v>
      </c>
      <c r="J644" t="s">
        <v>137</v>
      </c>
      <c r="K644" t="s">
        <v>138</v>
      </c>
      <c r="L644" t="s">
        <v>2091</v>
      </c>
      <c r="M644" t="s">
        <v>2092</v>
      </c>
      <c r="N644">
        <v>2.043055555</v>
      </c>
      <c r="O644">
        <v>0</v>
      </c>
      <c r="P644">
        <v>35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24.048419505024452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24.048419505024452</v>
      </c>
    </row>
    <row r="645" spans="1:31" x14ac:dyDescent="0.25">
      <c r="A645">
        <v>2258839</v>
      </c>
      <c r="B645">
        <v>1</v>
      </c>
      <c r="C645" t="s">
        <v>80</v>
      </c>
      <c r="D645" t="s">
        <v>103</v>
      </c>
      <c r="E645" t="s">
        <v>132</v>
      </c>
      <c r="F645" t="s">
        <v>2093</v>
      </c>
      <c r="G645" t="s">
        <v>153</v>
      </c>
      <c r="H645" t="s">
        <v>135</v>
      </c>
      <c r="I645" t="s">
        <v>136</v>
      </c>
      <c r="J645" t="s">
        <v>137</v>
      </c>
      <c r="K645" t="s">
        <v>138</v>
      </c>
      <c r="L645" t="s">
        <v>2094</v>
      </c>
      <c r="M645" t="s">
        <v>2095</v>
      </c>
      <c r="N645">
        <v>0.60805555499999997</v>
      </c>
      <c r="O645">
        <v>0</v>
      </c>
      <c r="P645">
        <v>52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8.9420514893972403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8.9420514893972403</v>
      </c>
    </row>
    <row r="646" spans="1:31" x14ac:dyDescent="0.25">
      <c r="A646">
        <v>2258843</v>
      </c>
      <c r="B646">
        <v>1</v>
      </c>
      <c r="C646" t="s">
        <v>80</v>
      </c>
      <c r="D646" t="s">
        <v>85</v>
      </c>
      <c r="E646" t="s">
        <v>214</v>
      </c>
      <c r="F646" t="s">
        <v>1090</v>
      </c>
      <c r="G646" t="s">
        <v>153</v>
      </c>
      <c r="H646" t="s">
        <v>135</v>
      </c>
      <c r="I646" t="s">
        <v>136</v>
      </c>
      <c r="J646" t="s">
        <v>137</v>
      </c>
      <c r="K646" t="s">
        <v>138</v>
      </c>
      <c r="L646" t="s">
        <v>2096</v>
      </c>
      <c r="M646" t="s">
        <v>2097</v>
      </c>
      <c r="N646">
        <v>1.5475000000000001</v>
      </c>
      <c r="O646">
        <v>0</v>
      </c>
      <c r="P646">
        <v>73</v>
      </c>
      <c r="Q646">
        <v>0</v>
      </c>
      <c r="R646">
        <v>0</v>
      </c>
      <c r="S646">
        <v>0</v>
      </c>
      <c r="T646">
        <v>8</v>
      </c>
      <c r="U646">
        <v>0</v>
      </c>
      <c r="V646">
        <v>0</v>
      </c>
      <c r="W646">
        <v>0</v>
      </c>
      <c r="X646">
        <v>33.650733495456045</v>
      </c>
      <c r="Y646">
        <v>0</v>
      </c>
      <c r="Z646">
        <v>0</v>
      </c>
      <c r="AA646">
        <v>0</v>
      </c>
      <c r="AB646">
        <v>7.7467213554047367</v>
      </c>
      <c r="AC646">
        <v>0</v>
      </c>
      <c r="AD646">
        <v>0</v>
      </c>
      <c r="AE646">
        <v>41.397454850860782</v>
      </c>
    </row>
    <row r="647" spans="1:31" x14ac:dyDescent="0.25">
      <c r="A647">
        <v>2258844</v>
      </c>
      <c r="B647">
        <v>1</v>
      </c>
      <c r="C647" t="s">
        <v>80</v>
      </c>
      <c r="D647" t="s">
        <v>108</v>
      </c>
      <c r="E647" t="s">
        <v>207</v>
      </c>
      <c r="F647" t="s">
        <v>2098</v>
      </c>
      <c r="G647" t="s">
        <v>231</v>
      </c>
      <c r="H647" t="s">
        <v>135</v>
      </c>
      <c r="I647" t="s">
        <v>136</v>
      </c>
      <c r="J647" t="s">
        <v>137</v>
      </c>
      <c r="K647" t="s">
        <v>138</v>
      </c>
      <c r="L647" t="s">
        <v>2099</v>
      </c>
      <c r="M647" t="s">
        <v>2100</v>
      </c>
      <c r="N647">
        <v>1.098333333</v>
      </c>
      <c r="O647">
        <v>0</v>
      </c>
      <c r="P647">
        <v>112</v>
      </c>
      <c r="Q647">
        <v>0</v>
      </c>
      <c r="R647">
        <v>14</v>
      </c>
      <c r="S647">
        <v>0</v>
      </c>
      <c r="T647">
        <v>7</v>
      </c>
      <c r="U647">
        <v>0</v>
      </c>
      <c r="V647">
        <v>0</v>
      </c>
      <c r="W647">
        <v>0</v>
      </c>
      <c r="X647">
        <v>13.588421731725775</v>
      </c>
      <c r="Y647">
        <v>0</v>
      </c>
      <c r="Z647">
        <v>0.62552762288458175</v>
      </c>
      <c r="AA647">
        <v>0</v>
      </c>
      <c r="AB647">
        <v>2.1838141630043197</v>
      </c>
      <c r="AC647">
        <v>0</v>
      </c>
      <c r="AD647">
        <v>0</v>
      </c>
      <c r="AE647">
        <v>16.397763517614678</v>
      </c>
    </row>
    <row r="648" spans="1:31" x14ac:dyDescent="0.25">
      <c r="A648">
        <v>2258846</v>
      </c>
      <c r="B648">
        <v>1</v>
      </c>
      <c r="C648" t="s">
        <v>81</v>
      </c>
      <c r="D648" t="s">
        <v>118</v>
      </c>
      <c r="E648" t="s">
        <v>132</v>
      </c>
      <c r="F648" t="s">
        <v>2101</v>
      </c>
      <c r="G648" t="s">
        <v>142</v>
      </c>
      <c r="H648" t="s">
        <v>135</v>
      </c>
      <c r="I648" t="s">
        <v>136</v>
      </c>
      <c r="J648" t="s">
        <v>137</v>
      </c>
      <c r="K648" t="s">
        <v>138</v>
      </c>
      <c r="L648" t="s">
        <v>2102</v>
      </c>
      <c r="M648" t="s">
        <v>2103</v>
      </c>
      <c r="N648">
        <v>1.6077777769999999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1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</row>
    <row r="649" spans="1:31" x14ac:dyDescent="0.25">
      <c r="A649">
        <v>2258847</v>
      </c>
      <c r="B649">
        <v>1</v>
      </c>
      <c r="C649" t="s">
        <v>80</v>
      </c>
      <c r="D649" t="s">
        <v>90</v>
      </c>
      <c r="E649" t="s">
        <v>132</v>
      </c>
      <c r="F649" t="s">
        <v>2104</v>
      </c>
      <c r="G649" t="s">
        <v>142</v>
      </c>
      <c r="H649" t="s">
        <v>135</v>
      </c>
      <c r="I649" t="s">
        <v>136</v>
      </c>
      <c r="J649" t="s">
        <v>137</v>
      </c>
      <c r="K649" t="s">
        <v>138</v>
      </c>
      <c r="L649" t="s">
        <v>2105</v>
      </c>
      <c r="M649" t="s">
        <v>2106</v>
      </c>
      <c r="N649">
        <v>1.9341666660000001</v>
      </c>
      <c r="O649">
        <v>0</v>
      </c>
      <c r="P649">
        <v>3</v>
      </c>
      <c r="Q649">
        <v>0</v>
      </c>
      <c r="R649">
        <v>0</v>
      </c>
      <c r="S649">
        <v>0</v>
      </c>
      <c r="T649">
        <v>1</v>
      </c>
      <c r="U649">
        <v>0</v>
      </c>
      <c r="V649">
        <v>0</v>
      </c>
      <c r="W649">
        <v>0</v>
      </c>
      <c r="X649">
        <v>1.3479782648175334</v>
      </c>
      <c r="Y649">
        <v>0</v>
      </c>
      <c r="Z649">
        <v>0</v>
      </c>
      <c r="AA649">
        <v>0</v>
      </c>
      <c r="AB649">
        <v>0.42378385281554254</v>
      </c>
      <c r="AC649">
        <v>0</v>
      </c>
      <c r="AD649">
        <v>0</v>
      </c>
      <c r="AE649">
        <v>1.771762117633076</v>
      </c>
    </row>
    <row r="650" spans="1:31" x14ac:dyDescent="0.25">
      <c r="A650">
        <v>2258850</v>
      </c>
      <c r="B650">
        <v>1</v>
      </c>
      <c r="C650" t="s">
        <v>80</v>
      </c>
      <c r="D650" t="s">
        <v>108</v>
      </c>
      <c r="E650" t="s">
        <v>207</v>
      </c>
      <c r="F650" t="s">
        <v>2098</v>
      </c>
      <c r="G650" t="s">
        <v>231</v>
      </c>
      <c r="H650" t="s">
        <v>135</v>
      </c>
      <c r="I650" t="s">
        <v>136</v>
      </c>
      <c r="J650" t="s">
        <v>137</v>
      </c>
      <c r="K650" t="s">
        <v>138</v>
      </c>
      <c r="L650" t="s">
        <v>2107</v>
      </c>
      <c r="M650" t="s">
        <v>2108</v>
      </c>
      <c r="N650">
        <v>0.70388888800000005</v>
      </c>
      <c r="O650">
        <v>0</v>
      </c>
      <c r="P650">
        <v>112</v>
      </c>
      <c r="Q650">
        <v>0</v>
      </c>
      <c r="R650">
        <v>14</v>
      </c>
      <c r="S650">
        <v>0</v>
      </c>
      <c r="T650">
        <v>7</v>
      </c>
      <c r="U650">
        <v>0</v>
      </c>
      <c r="V650">
        <v>0</v>
      </c>
      <c r="W650">
        <v>0</v>
      </c>
      <c r="X650">
        <v>8.3658724302822005</v>
      </c>
      <c r="Y650">
        <v>0</v>
      </c>
      <c r="Z650">
        <v>0.40762218462659006</v>
      </c>
      <c r="AA650">
        <v>0</v>
      </c>
      <c r="AB650">
        <v>1.3818363721952536</v>
      </c>
      <c r="AC650">
        <v>0</v>
      </c>
      <c r="AD650">
        <v>0</v>
      </c>
      <c r="AE650">
        <v>10.155330987104044</v>
      </c>
    </row>
    <row r="651" spans="1:31" x14ac:dyDescent="0.25">
      <c r="A651">
        <v>2258851</v>
      </c>
      <c r="B651">
        <v>1</v>
      </c>
      <c r="C651" t="s">
        <v>80</v>
      </c>
      <c r="D651" t="s">
        <v>108</v>
      </c>
      <c r="E651" t="s">
        <v>207</v>
      </c>
      <c r="F651" t="s">
        <v>2098</v>
      </c>
      <c r="G651" t="s">
        <v>231</v>
      </c>
      <c r="H651" t="s">
        <v>135</v>
      </c>
      <c r="I651" t="s">
        <v>136</v>
      </c>
      <c r="J651" t="s">
        <v>137</v>
      </c>
      <c r="K651" t="s">
        <v>138</v>
      </c>
      <c r="L651" t="s">
        <v>2109</v>
      </c>
      <c r="M651" t="s">
        <v>2110</v>
      </c>
      <c r="N651">
        <v>0.84722222199999997</v>
      </c>
      <c r="O651">
        <v>0</v>
      </c>
      <c r="P651">
        <v>112</v>
      </c>
      <c r="Q651">
        <v>0</v>
      </c>
      <c r="R651">
        <v>14</v>
      </c>
      <c r="S651">
        <v>0</v>
      </c>
      <c r="T651">
        <v>7</v>
      </c>
      <c r="U651">
        <v>0</v>
      </c>
      <c r="V651">
        <v>0</v>
      </c>
      <c r="W651">
        <v>0</v>
      </c>
      <c r="X651">
        <v>9.9968561280046568</v>
      </c>
      <c r="Y651">
        <v>0</v>
      </c>
      <c r="Z651">
        <v>0.48456472897971842</v>
      </c>
      <c r="AA651">
        <v>0</v>
      </c>
      <c r="AB651">
        <v>1.6700194072017867</v>
      </c>
      <c r="AC651">
        <v>0</v>
      </c>
      <c r="AD651">
        <v>0</v>
      </c>
      <c r="AE651">
        <v>12.151440264186162</v>
      </c>
    </row>
    <row r="652" spans="1:31" x14ac:dyDescent="0.25">
      <c r="A652">
        <v>2258853</v>
      </c>
      <c r="B652">
        <v>1</v>
      </c>
      <c r="C652" t="s">
        <v>81</v>
      </c>
      <c r="D652" t="s">
        <v>112</v>
      </c>
      <c r="E652" t="s">
        <v>132</v>
      </c>
      <c r="F652" t="s">
        <v>2111</v>
      </c>
      <c r="G652" t="s">
        <v>289</v>
      </c>
      <c r="H652" t="s">
        <v>135</v>
      </c>
      <c r="I652" t="s">
        <v>136</v>
      </c>
      <c r="J652" t="s">
        <v>137</v>
      </c>
      <c r="K652" t="s">
        <v>138</v>
      </c>
      <c r="L652" t="s">
        <v>2112</v>
      </c>
      <c r="M652" t="s">
        <v>2113</v>
      </c>
      <c r="N652">
        <v>0.98083333299999997</v>
      </c>
      <c r="O652">
        <v>0</v>
      </c>
      <c r="P652">
        <v>4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0.32305295200906781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0.32305295200906781</v>
      </c>
    </row>
    <row r="653" spans="1:31" x14ac:dyDescent="0.25">
      <c r="A653">
        <v>2258861</v>
      </c>
      <c r="B653">
        <v>1</v>
      </c>
      <c r="C653" t="s">
        <v>80</v>
      </c>
      <c r="D653" t="s">
        <v>108</v>
      </c>
      <c r="E653" t="s">
        <v>151</v>
      </c>
      <c r="F653" t="s">
        <v>2114</v>
      </c>
      <c r="G653" t="s">
        <v>153</v>
      </c>
      <c r="H653" t="s">
        <v>135</v>
      </c>
      <c r="I653" t="s">
        <v>136</v>
      </c>
      <c r="J653" t="s">
        <v>137</v>
      </c>
      <c r="K653" t="s">
        <v>138</v>
      </c>
      <c r="L653" t="s">
        <v>2115</v>
      </c>
      <c r="M653" t="s">
        <v>2116</v>
      </c>
      <c r="N653">
        <v>0.94277777699999998</v>
      </c>
      <c r="O653">
        <v>0</v>
      </c>
      <c r="P653">
        <v>15</v>
      </c>
      <c r="Q653">
        <v>0</v>
      </c>
      <c r="R653">
        <v>3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1.7263245808947201</v>
      </c>
      <c r="Y653">
        <v>0</v>
      </c>
      <c r="Z653">
        <v>0.30601977737685915</v>
      </c>
      <c r="AA653">
        <v>0</v>
      </c>
      <c r="AB653">
        <v>0</v>
      </c>
      <c r="AC653">
        <v>0</v>
      </c>
      <c r="AD653">
        <v>0</v>
      </c>
      <c r="AE653">
        <v>2.0323443582715792</v>
      </c>
    </row>
    <row r="654" spans="1:31" x14ac:dyDescent="0.25">
      <c r="A654">
        <v>2258862</v>
      </c>
      <c r="B654">
        <v>1</v>
      </c>
      <c r="C654" t="s">
        <v>80</v>
      </c>
      <c r="D654" t="s">
        <v>83</v>
      </c>
      <c r="E654" t="s">
        <v>151</v>
      </c>
      <c r="F654" t="s">
        <v>2117</v>
      </c>
      <c r="G654" t="s">
        <v>153</v>
      </c>
      <c r="H654" t="s">
        <v>135</v>
      </c>
      <c r="I654" t="s">
        <v>136</v>
      </c>
      <c r="J654" t="s">
        <v>137</v>
      </c>
      <c r="K654" t="s">
        <v>138</v>
      </c>
      <c r="L654" t="s">
        <v>2118</v>
      </c>
      <c r="M654" t="s">
        <v>2119</v>
      </c>
      <c r="N654">
        <v>2.0125000000000002</v>
      </c>
      <c r="O654">
        <v>0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1.6856986194875971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1.6856986194875971</v>
      </c>
    </row>
    <row r="655" spans="1:31" x14ac:dyDescent="0.25">
      <c r="A655">
        <v>2258864</v>
      </c>
      <c r="B655">
        <v>1</v>
      </c>
      <c r="C655" t="s">
        <v>80</v>
      </c>
      <c r="D655" t="s">
        <v>108</v>
      </c>
      <c r="E655" t="s">
        <v>207</v>
      </c>
      <c r="F655" t="s">
        <v>2098</v>
      </c>
      <c r="G655" t="s">
        <v>231</v>
      </c>
      <c r="H655" t="s">
        <v>135</v>
      </c>
      <c r="I655" t="s">
        <v>136</v>
      </c>
      <c r="J655" t="s">
        <v>137</v>
      </c>
      <c r="K655" t="s">
        <v>138</v>
      </c>
      <c r="L655" t="s">
        <v>2120</v>
      </c>
      <c r="M655" t="s">
        <v>2121</v>
      </c>
      <c r="N655">
        <v>0.35</v>
      </c>
      <c r="O655">
        <v>0</v>
      </c>
      <c r="P655">
        <v>112</v>
      </c>
      <c r="Q655">
        <v>0</v>
      </c>
      <c r="R655">
        <v>14</v>
      </c>
      <c r="S655">
        <v>0</v>
      </c>
      <c r="T655">
        <v>7</v>
      </c>
      <c r="U655">
        <v>0</v>
      </c>
      <c r="V655">
        <v>0</v>
      </c>
      <c r="W655">
        <v>0</v>
      </c>
      <c r="X655">
        <v>4.3342557228691083</v>
      </c>
      <c r="Y655">
        <v>0</v>
      </c>
      <c r="Z655">
        <v>0.26084219319273999</v>
      </c>
      <c r="AA655">
        <v>0</v>
      </c>
      <c r="AB655">
        <v>0.79859671504536001</v>
      </c>
      <c r="AC655">
        <v>0</v>
      </c>
      <c r="AD655">
        <v>0</v>
      </c>
      <c r="AE655">
        <v>5.3936946311072083</v>
      </c>
    </row>
    <row r="656" spans="1:31" x14ac:dyDescent="0.25">
      <c r="A656">
        <v>2258866</v>
      </c>
      <c r="B656">
        <v>1</v>
      </c>
      <c r="C656" t="s">
        <v>80</v>
      </c>
      <c r="D656" t="s">
        <v>83</v>
      </c>
      <c r="E656" t="s">
        <v>151</v>
      </c>
      <c r="F656" t="s">
        <v>2122</v>
      </c>
      <c r="G656" t="s">
        <v>264</v>
      </c>
      <c r="H656" t="s">
        <v>135</v>
      </c>
      <c r="I656" t="s">
        <v>136</v>
      </c>
      <c r="J656" t="s">
        <v>3</v>
      </c>
      <c r="K656" t="s">
        <v>138</v>
      </c>
      <c r="L656" t="s">
        <v>2123</v>
      </c>
      <c r="M656" t="s">
        <v>2124</v>
      </c>
      <c r="N656">
        <v>5.3405555549999999</v>
      </c>
      <c r="O656">
        <v>0</v>
      </c>
      <c r="P656">
        <v>86</v>
      </c>
      <c r="Q656">
        <v>0</v>
      </c>
      <c r="R656">
        <v>0</v>
      </c>
      <c r="S656">
        <v>0</v>
      </c>
      <c r="T656">
        <v>2</v>
      </c>
      <c r="U656">
        <v>0</v>
      </c>
      <c r="V656">
        <v>0</v>
      </c>
      <c r="W656">
        <v>0</v>
      </c>
      <c r="X656">
        <v>211.6556044280623</v>
      </c>
      <c r="Y656">
        <v>0</v>
      </c>
      <c r="Z656">
        <v>0</v>
      </c>
      <c r="AA656">
        <v>0</v>
      </c>
      <c r="AB656">
        <v>2.267277655067323</v>
      </c>
      <c r="AC656">
        <v>0</v>
      </c>
      <c r="AD656">
        <v>0</v>
      </c>
      <c r="AE656">
        <v>213.92288208312962</v>
      </c>
    </row>
    <row r="657" spans="1:31" x14ac:dyDescent="0.25">
      <c r="A657">
        <v>2258867</v>
      </c>
      <c r="B657">
        <v>1</v>
      </c>
      <c r="C657" t="s">
        <v>80</v>
      </c>
      <c r="D657" t="s">
        <v>108</v>
      </c>
      <c r="E657" t="s">
        <v>207</v>
      </c>
      <c r="F657" t="s">
        <v>2098</v>
      </c>
      <c r="G657" t="s">
        <v>231</v>
      </c>
      <c r="H657" t="s">
        <v>135</v>
      </c>
      <c r="I657" t="s">
        <v>136</v>
      </c>
      <c r="J657" t="s">
        <v>137</v>
      </c>
      <c r="K657" t="s">
        <v>138</v>
      </c>
      <c r="L657" t="s">
        <v>2125</v>
      </c>
      <c r="M657" t="s">
        <v>2126</v>
      </c>
      <c r="N657">
        <v>0.90694444399999996</v>
      </c>
      <c r="O657">
        <v>0</v>
      </c>
      <c r="P657">
        <v>112</v>
      </c>
      <c r="Q657">
        <v>0</v>
      </c>
      <c r="R657">
        <v>14</v>
      </c>
      <c r="S657">
        <v>0</v>
      </c>
      <c r="T657">
        <v>7</v>
      </c>
      <c r="U657">
        <v>0</v>
      </c>
      <c r="V657">
        <v>0</v>
      </c>
      <c r="W657">
        <v>0</v>
      </c>
      <c r="X657">
        <v>11.715547023180889</v>
      </c>
      <c r="Y657">
        <v>0</v>
      </c>
      <c r="Z657">
        <v>0.70985501314553801</v>
      </c>
      <c r="AA657">
        <v>0</v>
      </c>
      <c r="AB657">
        <v>2.5591798633765461</v>
      </c>
      <c r="AC657">
        <v>0</v>
      </c>
      <c r="AD657">
        <v>0</v>
      </c>
      <c r="AE657">
        <v>14.984581899702972</v>
      </c>
    </row>
    <row r="658" spans="1:31" x14ac:dyDescent="0.25">
      <c r="A658">
        <v>2258868</v>
      </c>
      <c r="B658">
        <v>1</v>
      </c>
      <c r="C658" t="s">
        <v>81</v>
      </c>
      <c r="D658" t="s">
        <v>119</v>
      </c>
      <c r="E658" t="s">
        <v>151</v>
      </c>
      <c r="F658" t="s">
        <v>2127</v>
      </c>
      <c r="G658" t="s">
        <v>153</v>
      </c>
      <c r="H658" t="s">
        <v>135</v>
      </c>
      <c r="I658" t="s">
        <v>136</v>
      </c>
      <c r="J658" t="s">
        <v>137</v>
      </c>
      <c r="K658" t="s">
        <v>138</v>
      </c>
      <c r="L658" t="s">
        <v>2128</v>
      </c>
      <c r="M658" t="s">
        <v>2129</v>
      </c>
      <c r="N658">
        <v>0.72305555499999996</v>
      </c>
      <c r="O658">
        <v>0</v>
      </c>
      <c r="P658">
        <v>71</v>
      </c>
      <c r="Q658">
        <v>0</v>
      </c>
      <c r="R658">
        <v>1</v>
      </c>
      <c r="S658">
        <v>0</v>
      </c>
      <c r="T658">
        <v>3</v>
      </c>
      <c r="U658">
        <v>0</v>
      </c>
      <c r="V658">
        <v>0</v>
      </c>
      <c r="W658">
        <v>0</v>
      </c>
      <c r="X658">
        <v>11.612702360689395</v>
      </c>
      <c r="Y658">
        <v>0</v>
      </c>
      <c r="Z658">
        <v>0</v>
      </c>
      <c r="AA658">
        <v>0</v>
      </c>
      <c r="AB658">
        <v>0.91860717670175984</v>
      </c>
      <c r="AC658">
        <v>0</v>
      </c>
      <c r="AD658">
        <v>0</v>
      </c>
      <c r="AE658">
        <v>12.531309537391156</v>
      </c>
    </row>
    <row r="659" spans="1:31" x14ac:dyDescent="0.25">
      <c r="A659">
        <v>2258869</v>
      </c>
      <c r="B659">
        <v>1</v>
      </c>
      <c r="C659" t="s">
        <v>81</v>
      </c>
      <c r="D659" t="s">
        <v>122</v>
      </c>
      <c r="E659" t="s">
        <v>151</v>
      </c>
      <c r="F659" t="s">
        <v>2130</v>
      </c>
      <c r="G659" t="s">
        <v>153</v>
      </c>
      <c r="H659" t="s">
        <v>135</v>
      </c>
      <c r="I659" t="s">
        <v>136</v>
      </c>
      <c r="J659" t="s">
        <v>137</v>
      </c>
      <c r="K659" t="s">
        <v>138</v>
      </c>
      <c r="L659" t="s">
        <v>2131</v>
      </c>
      <c r="M659" t="s">
        <v>2132</v>
      </c>
      <c r="N659">
        <v>2.0738888879999999</v>
      </c>
      <c r="O659">
        <v>0</v>
      </c>
      <c r="P659">
        <v>16</v>
      </c>
      <c r="Q659">
        <v>0</v>
      </c>
      <c r="R659">
        <v>0</v>
      </c>
      <c r="S659">
        <v>0</v>
      </c>
      <c r="T659">
        <v>3</v>
      </c>
      <c r="U659">
        <v>0</v>
      </c>
      <c r="V659">
        <v>0</v>
      </c>
      <c r="W659">
        <v>0</v>
      </c>
      <c r="X659">
        <v>4.3159519608156236</v>
      </c>
      <c r="Y659">
        <v>0</v>
      </c>
      <c r="Z659">
        <v>0</v>
      </c>
      <c r="AA659">
        <v>0</v>
      </c>
      <c r="AB659">
        <v>1.0419648909668326</v>
      </c>
      <c r="AC659">
        <v>0</v>
      </c>
      <c r="AD659">
        <v>0</v>
      </c>
      <c r="AE659">
        <v>5.3579168517824565</v>
      </c>
    </row>
    <row r="660" spans="1:31" x14ac:dyDescent="0.25">
      <c r="A660">
        <v>2258870</v>
      </c>
      <c r="B660">
        <v>1</v>
      </c>
      <c r="C660" t="s">
        <v>81</v>
      </c>
      <c r="D660" t="s">
        <v>112</v>
      </c>
      <c r="E660" t="s">
        <v>132</v>
      </c>
      <c r="F660" t="s">
        <v>2133</v>
      </c>
      <c r="G660" t="s">
        <v>134</v>
      </c>
      <c r="H660" t="s">
        <v>135</v>
      </c>
      <c r="I660" t="s">
        <v>136</v>
      </c>
      <c r="J660" t="s">
        <v>137</v>
      </c>
      <c r="K660" t="s">
        <v>138</v>
      </c>
      <c r="L660" t="s">
        <v>2134</v>
      </c>
      <c r="M660" t="s">
        <v>2135</v>
      </c>
      <c r="N660">
        <v>2.7355555549999999</v>
      </c>
      <c r="O660">
        <v>0</v>
      </c>
      <c r="P660">
        <v>13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8.3574052524414615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8.3574052524414615</v>
      </c>
    </row>
    <row r="661" spans="1:31" x14ac:dyDescent="0.25">
      <c r="A661">
        <v>2258871</v>
      </c>
      <c r="B661">
        <v>1</v>
      </c>
      <c r="C661" t="s">
        <v>81</v>
      </c>
      <c r="D661" t="s">
        <v>128</v>
      </c>
      <c r="E661" t="s">
        <v>132</v>
      </c>
      <c r="F661" t="s">
        <v>2136</v>
      </c>
      <c r="G661" t="s">
        <v>142</v>
      </c>
      <c r="H661" t="s">
        <v>135</v>
      </c>
      <c r="I661" t="s">
        <v>136</v>
      </c>
      <c r="J661" t="s">
        <v>137</v>
      </c>
      <c r="K661" t="s">
        <v>138</v>
      </c>
      <c r="L661" t="s">
        <v>2137</v>
      </c>
      <c r="M661" t="s">
        <v>2138</v>
      </c>
      <c r="N661">
        <v>6.1977777769999998</v>
      </c>
      <c r="O661">
        <v>0</v>
      </c>
      <c r="P661">
        <v>3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3.1766886149636844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3.1766886149636844</v>
      </c>
    </row>
    <row r="662" spans="1:31" x14ac:dyDescent="0.25">
      <c r="A662">
        <v>2258872</v>
      </c>
      <c r="B662">
        <v>1</v>
      </c>
      <c r="C662" t="s">
        <v>80</v>
      </c>
      <c r="D662" t="s">
        <v>108</v>
      </c>
      <c r="E662" t="s">
        <v>207</v>
      </c>
      <c r="F662" t="s">
        <v>2098</v>
      </c>
      <c r="G662" t="s">
        <v>231</v>
      </c>
      <c r="H662" t="s">
        <v>135</v>
      </c>
      <c r="I662" t="s">
        <v>136</v>
      </c>
      <c r="J662" t="s">
        <v>137</v>
      </c>
      <c r="K662" t="s">
        <v>138</v>
      </c>
      <c r="L662" t="s">
        <v>2139</v>
      </c>
      <c r="M662" t="s">
        <v>2140</v>
      </c>
      <c r="N662">
        <v>1.798888888</v>
      </c>
      <c r="O662">
        <v>0</v>
      </c>
      <c r="P662">
        <v>112</v>
      </c>
      <c r="Q662">
        <v>0</v>
      </c>
      <c r="R662">
        <v>14</v>
      </c>
      <c r="S662">
        <v>0</v>
      </c>
      <c r="T662">
        <v>7</v>
      </c>
      <c r="U662">
        <v>0</v>
      </c>
      <c r="V662">
        <v>0</v>
      </c>
      <c r="W662">
        <v>0</v>
      </c>
      <c r="X662">
        <v>25.524359503513942</v>
      </c>
      <c r="Y662">
        <v>0</v>
      </c>
      <c r="Z662">
        <v>1.4742564905927118</v>
      </c>
      <c r="AA662">
        <v>0</v>
      </c>
      <c r="AB662">
        <v>7.3021320613554117</v>
      </c>
      <c r="AC662">
        <v>0</v>
      </c>
      <c r="AD662">
        <v>0</v>
      </c>
      <c r="AE662">
        <v>34.300748055462066</v>
      </c>
    </row>
    <row r="663" spans="1:31" x14ac:dyDescent="0.25">
      <c r="A663">
        <v>2258873</v>
      </c>
      <c r="B663">
        <v>1</v>
      </c>
      <c r="C663" t="s">
        <v>81</v>
      </c>
      <c r="D663" t="s">
        <v>112</v>
      </c>
      <c r="E663" t="s">
        <v>151</v>
      </c>
      <c r="F663" t="s">
        <v>2141</v>
      </c>
      <c r="G663" t="s">
        <v>153</v>
      </c>
      <c r="H663" t="s">
        <v>135</v>
      </c>
      <c r="I663" t="s">
        <v>136</v>
      </c>
      <c r="J663" t="s">
        <v>137</v>
      </c>
      <c r="K663" t="s">
        <v>138</v>
      </c>
      <c r="L663" t="s">
        <v>2142</v>
      </c>
      <c r="M663" t="s">
        <v>2143</v>
      </c>
      <c r="N663">
        <v>2.0411111110000002</v>
      </c>
      <c r="O663">
        <v>0</v>
      </c>
      <c r="P663">
        <v>0</v>
      </c>
      <c r="Q663">
        <v>0</v>
      </c>
      <c r="R663">
        <v>3</v>
      </c>
      <c r="S663">
        <v>0</v>
      </c>
      <c r="T663">
        <v>4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2.3809495512651945E-2</v>
      </c>
      <c r="AA663">
        <v>0</v>
      </c>
      <c r="AB663">
        <v>77.25041149528424</v>
      </c>
      <c r="AC663">
        <v>0</v>
      </c>
      <c r="AD663">
        <v>0</v>
      </c>
      <c r="AE663">
        <v>77.274220990796891</v>
      </c>
    </row>
    <row r="664" spans="1:31" x14ac:dyDescent="0.25">
      <c r="A664">
        <v>2258875</v>
      </c>
      <c r="B664">
        <v>1</v>
      </c>
      <c r="C664" t="s">
        <v>80</v>
      </c>
      <c r="D664" t="s">
        <v>106</v>
      </c>
      <c r="E664" t="s">
        <v>207</v>
      </c>
      <c r="F664" t="s">
        <v>2144</v>
      </c>
      <c r="G664" t="s">
        <v>1301</v>
      </c>
      <c r="H664" t="s">
        <v>135</v>
      </c>
      <c r="I664" t="s">
        <v>136</v>
      </c>
      <c r="J664" t="s">
        <v>137</v>
      </c>
      <c r="K664" t="s">
        <v>138</v>
      </c>
      <c r="L664" t="s">
        <v>2145</v>
      </c>
      <c r="M664" t="s">
        <v>2146</v>
      </c>
      <c r="N664">
        <v>2.6724999999999999</v>
      </c>
      <c r="O664">
        <v>0</v>
      </c>
      <c r="P664">
        <v>58</v>
      </c>
      <c r="Q664">
        <v>0</v>
      </c>
      <c r="R664">
        <v>2</v>
      </c>
      <c r="S664">
        <v>0</v>
      </c>
      <c r="T664">
        <v>4</v>
      </c>
      <c r="U664">
        <v>0</v>
      </c>
      <c r="V664">
        <v>0</v>
      </c>
      <c r="W664">
        <v>0</v>
      </c>
      <c r="X664">
        <v>22.827320624081846</v>
      </c>
      <c r="Y664">
        <v>0</v>
      </c>
      <c r="Z664">
        <v>1.2571011007054791</v>
      </c>
      <c r="AA664">
        <v>0</v>
      </c>
      <c r="AB664">
        <v>2.5938495277911255</v>
      </c>
      <c r="AC664">
        <v>0</v>
      </c>
      <c r="AD664">
        <v>0</v>
      </c>
      <c r="AE664">
        <v>26.678271252578451</v>
      </c>
    </row>
    <row r="665" spans="1:31" x14ac:dyDescent="0.25">
      <c r="A665">
        <v>2258877</v>
      </c>
      <c r="B665">
        <v>1</v>
      </c>
      <c r="C665" t="s">
        <v>80</v>
      </c>
      <c r="D665" t="s">
        <v>83</v>
      </c>
      <c r="E665" t="s">
        <v>151</v>
      </c>
      <c r="F665" t="s">
        <v>2117</v>
      </c>
      <c r="G665" t="s">
        <v>153</v>
      </c>
      <c r="H665" t="s">
        <v>135</v>
      </c>
      <c r="I665" t="s">
        <v>136</v>
      </c>
      <c r="J665" t="s">
        <v>137</v>
      </c>
      <c r="K665" t="s">
        <v>138</v>
      </c>
      <c r="L665" t="s">
        <v>2147</v>
      </c>
      <c r="M665" t="s">
        <v>2148</v>
      </c>
      <c r="N665">
        <v>5.0463888880000001</v>
      </c>
      <c r="O665">
        <v>0</v>
      </c>
      <c r="P665">
        <v>34</v>
      </c>
      <c r="Q665">
        <v>0</v>
      </c>
      <c r="R665">
        <v>3</v>
      </c>
      <c r="S665">
        <v>0</v>
      </c>
      <c r="T665">
        <v>2</v>
      </c>
      <c r="U665">
        <v>0</v>
      </c>
      <c r="V665">
        <v>0</v>
      </c>
      <c r="W665">
        <v>0</v>
      </c>
      <c r="X665">
        <v>106.77095255204419</v>
      </c>
      <c r="Y665">
        <v>0</v>
      </c>
      <c r="Z665">
        <v>55.219120383962654</v>
      </c>
      <c r="AA665">
        <v>0</v>
      </c>
      <c r="AB665">
        <v>10.328288611478424</v>
      </c>
      <c r="AC665">
        <v>0</v>
      </c>
      <c r="AD665">
        <v>0</v>
      </c>
      <c r="AE665">
        <v>172.31836154748527</v>
      </c>
    </row>
    <row r="666" spans="1:31" x14ac:dyDescent="0.25">
      <c r="A666">
        <v>2258878</v>
      </c>
      <c r="B666">
        <v>1</v>
      </c>
      <c r="C666" t="s">
        <v>80</v>
      </c>
      <c r="D666" t="s">
        <v>87</v>
      </c>
      <c r="E666" t="s">
        <v>151</v>
      </c>
      <c r="F666" t="s">
        <v>2149</v>
      </c>
      <c r="G666" t="s">
        <v>160</v>
      </c>
      <c r="H666" t="s">
        <v>135</v>
      </c>
      <c r="I666" t="s">
        <v>136</v>
      </c>
      <c r="J666" t="s">
        <v>137</v>
      </c>
      <c r="K666" t="s">
        <v>138</v>
      </c>
      <c r="L666" t="s">
        <v>2150</v>
      </c>
      <c r="M666" t="s">
        <v>2151</v>
      </c>
      <c r="N666">
        <v>6.5802777770000001</v>
      </c>
      <c r="O666">
        <v>0</v>
      </c>
      <c r="P666">
        <v>1</v>
      </c>
      <c r="Q666">
        <v>0</v>
      </c>
      <c r="R666">
        <v>0</v>
      </c>
      <c r="S666">
        <v>0</v>
      </c>
      <c r="T666">
        <v>23</v>
      </c>
      <c r="U666">
        <v>0</v>
      </c>
      <c r="V666">
        <v>7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544.0683961109238</v>
      </c>
      <c r="AC666">
        <v>0</v>
      </c>
      <c r="AD666">
        <v>2724.9386578585318</v>
      </c>
      <c r="AE666">
        <v>3269.0070539694557</v>
      </c>
    </row>
    <row r="667" spans="1:31" x14ac:dyDescent="0.25">
      <c r="A667">
        <v>2258879</v>
      </c>
      <c r="B667">
        <v>1</v>
      </c>
      <c r="C667" t="s">
        <v>81</v>
      </c>
      <c r="D667" t="s">
        <v>122</v>
      </c>
      <c r="E667" t="s">
        <v>256</v>
      </c>
      <c r="F667" t="s">
        <v>2152</v>
      </c>
      <c r="G667" t="s">
        <v>318</v>
      </c>
      <c r="H667" t="s">
        <v>148</v>
      </c>
      <c r="I667" t="s">
        <v>136</v>
      </c>
      <c r="J667" t="s">
        <v>137</v>
      </c>
      <c r="K667" t="s">
        <v>138</v>
      </c>
      <c r="L667" t="s">
        <v>2153</v>
      </c>
      <c r="M667" t="s">
        <v>2154</v>
      </c>
      <c r="N667">
        <v>3.7947222219999999</v>
      </c>
      <c r="O667">
        <v>0</v>
      </c>
      <c r="P667">
        <v>717</v>
      </c>
      <c r="Q667">
        <v>0</v>
      </c>
      <c r="R667">
        <v>14</v>
      </c>
      <c r="S667">
        <v>5</v>
      </c>
      <c r="T667">
        <v>53</v>
      </c>
      <c r="U667">
        <v>1</v>
      </c>
      <c r="V667">
        <v>0</v>
      </c>
      <c r="W667">
        <v>0</v>
      </c>
      <c r="X667">
        <v>294.05556003521423</v>
      </c>
      <c r="Y667">
        <v>0</v>
      </c>
      <c r="Z667">
        <v>2.4218840735127092</v>
      </c>
      <c r="AA667">
        <v>451.31785707291266</v>
      </c>
      <c r="AB667">
        <v>56.89388078306343</v>
      </c>
      <c r="AC667">
        <v>12.072435989187104</v>
      </c>
      <c r="AD667">
        <v>0</v>
      </c>
      <c r="AE667">
        <v>816.7616179538901</v>
      </c>
    </row>
    <row r="668" spans="1:31" x14ac:dyDescent="0.25">
      <c r="A668">
        <v>2258880</v>
      </c>
      <c r="B668">
        <v>1</v>
      </c>
      <c r="C668" t="s">
        <v>81</v>
      </c>
      <c r="D668" t="s">
        <v>128</v>
      </c>
      <c r="E668" t="s">
        <v>132</v>
      </c>
      <c r="F668" t="s">
        <v>2155</v>
      </c>
      <c r="G668" t="s">
        <v>142</v>
      </c>
      <c r="H668" t="s">
        <v>135</v>
      </c>
      <c r="I668" t="s">
        <v>136</v>
      </c>
      <c r="J668" t="s">
        <v>137</v>
      </c>
      <c r="K668" t="s">
        <v>138</v>
      </c>
      <c r="L668" t="s">
        <v>2156</v>
      </c>
      <c r="M668" t="s">
        <v>2157</v>
      </c>
      <c r="N668">
        <v>8.3186111109999992</v>
      </c>
      <c r="O668">
        <v>0</v>
      </c>
      <c r="P668">
        <v>1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0.33666006018656885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0.33666006018656885</v>
      </c>
    </row>
    <row r="669" spans="1:31" x14ac:dyDescent="0.25">
      <c r="A669">
        <v>2258885</v>
      </c>
      <c r="B669">
        <v>1</v>
      </c>
      <c r="C669" t="s">
        <v>80</v>
      </c>
      <c r="D669" t="s">
        <v>82</v>
      </c>
      <c r="E669" t="s">
        <v>151</v>
      </c>
      <c r="F669" t="s">
        <v>2158</v>
      </c>
      <c r="G669" t="s">
        <v>366</v>
      </c>
      <c r="H669" t="s">
        <v>135</v>
      </c>
      <c r="I669" t="s">
        <v>136</v>
      </c>
      <c r="J669" t="s">
        <v>137</v>
      </c>
      <c r="K669" t="s">
        <v>172</v>
      </c>
      <c r="L669" t="s">
        <v>2159</v>
      </c>
      <c r="M669" t="s">
        <v>2160</v>
      </c>
      <c r="N669">
        <v>1.4158333329999999</v>
      </c>
      <c r="O669">
        <v>0</v>
      </c>
      <c r="P669">
        <v>99</v>
      </c>
      <c r="Q669">
        <v>0</v>
      </c>
      <c r="R669">
        <v>0</v>
      </c>
      <c r="S669">
        <v>0</v>
      </c>
      <c r="T669">
        <v>6</v>
      </c>
      <c r="U669">
        <v>0</v>
      </c>
      <c r="V669">
        <v>0</v>
      </c>
      <c r="W669">
        <v>0</v>
      </c>
      <c r="X669">
        <v>32.802266197980259</v>
      </c>
      <c r="Y669">
        <v>0</v>
      </c>
      <c r="Z669">
        <v>0</v>
      </c>
      <c r="AA669">
        <v>0</v>
      </c>
      <c r="AB669">
        <v>123.71719991677109</v>
      </c>
      <c r="AC669">
        <v>0</v>
      </c>
      <c r="AD669">
        <v>0</v>
      </c>
      <c r="AE669">
        <v>156.51946611475137</v>
      </c>
    </row>
    <row r="670" spans="1:31" x14ac:dyDescent="0.25">
      <c r="A670">
        <v>2258888</v>
      </c>
      <c r="B670">
        <v>1</v>
      </c>
      <c r="C670" t="s">
        <v>80</v>
      </c>
      <c r="D670" t="s">
        <v>83</v>
      </c>
      <c r="E670" t="s">
        <v>132</v>
      </c>
      <c r="F670" t="s">
        <v>2161</v>
      </c>
      <c r="G670" t="s">
        <v>142</v>
      </c>
      <c r="H670" t="s">
        <v>135</v>
      </c>
      <c r="I670" t="s">
        <v>136</v>
      </c>
      <c r="J670" t="s">
        <v>137</v>
      </c>
      <c r="K670" t="s">
        <v>138</v>
      </c>
      <c r="L670" t="s">
        <v>2162</v>
      </c>
      <c r="M670" t="s">
        <v>2163</v>
      </c>
      <c r="N670">
        <v>4.3513888879999998</v>
      </c>
      <c r="O670">
        <v>0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3.2492216351697243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3.2492216351697243</v>
      </c>
    </row>
    <row r="671" spans="1:31" x14ac:dyDescent="0.25">
      <c r="A671">
        <v>2258896</v>
      </c>
      <c r="B671">
        <v>1</v>
      </c>
      <c r="C671" t="s">
        <v>80</v>
      </c>
      <c r="D671" t="s">
        <v>98</v>
      </c>
      <c r="E671" t="s">
        <v>145</v>
      </c>
      <c r="F671" t="s">
        <v>2164</v>
      </c>
      <c r="G671" t="s">
        <v>2165</v>
      </c>
      <c r="H671" t="s">
        <v>148</v>
      </c>
      <c r="I671" t="s">
        <v>136</v>
      </c>
      <c r="J671" t="s">
        <v>137</v>
      </c>
      <c r="K671" t="s">
        <v>138</v>
      </c>
      <c r="L671" t="s">
        <v>2166</v>
      </c>
      <c r="M671" t="s">
        <v>2167</v>
      </c>
      <c r="N671">
        <v>1.2041666660000001</v>
      </c>
      <c r="O671">
        <v>0</v>
      </c>
      <c r="P671">
        <v>155</v>
      </c>
      <c r="Q671">
        <v>0</v>
      </c>
      <c r="R671">
        <v>4</v>
      </c>
      <c r="S671">
        <v>0</v>
      </c>
      <c r="T671">
        <v>29</v>
      </c>
      <c r="U671">
        <v>0</v>
      </c>
      <c r="V671">
        <v>0</v>
      </c>
      <c r="W671">
        <v>0</v>
      </c>
      <c r="X671">
        <v>70.046620350602254</v>
      </c>
      <c r="Y671">
        <v>0</v>
      </c>
      <c r="Z671">
        <v>1.3282044898739667</v>
      </c>
      <c r="AA671">
        <v>0</v>
      </c>
      <c r="AB671">
        <v>13.802434190827499</v>
      </c>
      <c r="AC671">
        <v>0</v>
      </c>
      <c r="AD671">
        <v>0</v>
      </c>
      <c r="AE671">
        <v>85.17725903130372</v>
      </c>
    </row>
    <row r="672" spans="1:31" x14ac:dyDescent="0.25">
      <c r="A672">
        <v>2258898</v>
      </c>
      <c r="B672">
        <v>1</v>
      </c>
      <c r="C672" t="s">
        <v>81</v>
      </c>
      <c r="D672" t="s">
        <v>113</v>
      </c>
      <c r="E672" t="s">
        <v>151</v>
      </c>
      <c r="F672" t="s">
        <v>2168</v>
      </c>
      <c r="G672" t="s">
        <v>171</v>
      </c>
      <c r="H672" t="s">
        <v>135</v>
      </c>
      <c r="I672" t="s">
        <v>136</v>
      </c>
      <c r="J672" t="s">
        <v>137</v>
      </c>
      <c r="K672" t="s">
        <v>172</v>
      </c>
      <c r="L672" t="s">
        <v>2169</v>
      </c>
      <c r="M672" t="s">
        <v>2170</v>
      </c>
      <c r="N672">
        <v>6.8805555549999999</v>
      </c>
      <c r="O672">
        <v>0</v>
      </c>
      <c r="P672">
        <v>66</v>
      </c>
      <c r="Q672">
        <v>0</v>
      </c>
      <c r="R672">
        <v>0</v>
      </c>
      <c r="S672">
        <v>0</v>
      </c>
      <c r="T672">
        <v>8</v>
      </c>
      <c r="U672">
        <v>0</v>
      </c>
      <c r="V672">
        <v>0</v>
      </c>
      <c r="W672">
        <v>0</v>
      </c>
      <c r="X672">
        <v>119.95731552897649</v>
      </c>
      <c r="Y672">
        <v>0</v>
      </c>
      <c r="Z672">
        <v>0</v>
      </c>
      <c r="AA672">
        <v>0</v>
      </c>
      <c r="AB672">
        <v>140.6052218773072</v>
      </c>
      <c r="AC672">
        <v>0</v>
      </c>
      <c r="AD672">
        <v>0</v>
      </c>
      <c r="AE672">
        <v>260.5625374062837</v>
      </c>
    </row>
    <row r="673" spans="1:31" x14ac:dyDescent="0.25">
      <c r="A673">
        <v>2258900</v>
      </c>
      <c r="B673">
        <v>1</v>
      </c>
      <c r="C673" t="s">
        <v>81</v>
      </c>
      <c r="D673" t="s">
        <v>121</v>
      </c>
      <c r="E673" t="s">
        <v>207</v>
      </c>
      <c r="F673" t="s">
        <v>421</v>
      </c>
      <c r="G673" t="s">
        <v>171</v>
      </c>
      <c r="H673" t="s">
        <v>135</v>
      </c>
      <c r="I673" t="s">
        <v>136</v>
      </c>
      <c r="J673" t="s">
        <v>137</v>
      </c>
      <c r="K673" t="s">
        <v>172</v>
      </c>
      <c r="L673" t="s">
        <v>2171</v>
      </c>
      <c r="M673" t="s">
        <v>2172</v>
      </c>
      <c r="N673">
        <v>7.6038888880000002</v>
      </c>
      <c r="O673">
        <v>0</v>
      </c>
      <c r="P673">
        <v>149</v>
      </c>
      <c r="Q673">
        <v>0</v>
      </c>
      <c r="R673">
        <v>3</v>
      </c>
      <c r="S673">
        <v>0</v>
      </c>
      <c r="T673">
        <v>3</v>
      </c>
      <c r="U673">
        <v>0</v>
      </c>
      <c r="V673">
        <v>0</v>
      </c>
      <c r="W673">
        <v>0</v>
      </c>
      <c r="X673">
        <v>122.10312167384721</v>
      </c>
      <c r="Y673">
        <v>0</v>
      </c>
      <c r="Z673">
        <v>2.508817563025568</v>
      </c>
      <c r="AA673">
        <v>0</v>
      </c>
      <c r="AB673">
        <v>0.47529613048195346</v>
      </c>
      <c r="AC673">
        <v>0</v>
      </c>
      <c r="AD673">
        <v>0</v>
      </c>
      <c r="AE673">
        <v>125.08723536735474</v>
      </c>
    </row>
    <row r="674" spans="1:31" x14ac:dyDescent="0.25">
      <c r="A674">
        <v>2258903</v>
      </c>
      <c r="B674">
        <v>1</v>
      </c>
      <c r="C674" t="s">
        <v>80</v>
      </c>
      <c r="D674" t="s">
        <v>103</v>
      </c>
      <c r="E674" t="s">
        <v>163</v>
      </c>
      <c r="F674" t="s">
        <v>2173</v>
      </c>
      <c r="G674" t="s">
        <v>147</v>
      </c>
      <c r="H674" t="s">
        <v>148</v>
      </c>
      <c r="I674" t="s">
        <v>136</v>
      </c>
      <c r="J674" t="s">
        <v>137</v>
      </c>
      <c r="K674" t="s">
        <v>138</v>
      </c>
      <c r="L674" t="s">
        <v>2174</v>
      </c>
      <c r="M674" t="s">
        <v>2175</v>
      </c>
      <c r="N674">
        <v>0.48111111099999998</v>
      </c>
      <c r="O674">
        <v>0</v>
      </c>
      <c r="P674">
        <v>0</v>
      </c>
      <c r="Q674">
        <v>2</v>
      </c>
      <c r="R674">
        <v>0</v>
      </c>
      <c r="S674">
        <v>2</v>
      </c>
      <c r="T674">
        <v>28</v>
      </c>
      <c r="U674">
        <v>11</v>
      </c>
      <c r="V674">
        <v>4</v>
      </c>
      <c r="W674">
        <v>0</v>
      </c>
      <c r="X674">
        <v>0</v>
      </c>
      <c r="Y674">
        <v>0.30889634436202668</v>
      </c>
      <c r="Z674">
        <v>0</v>
      </c>
      <c r="AA674">
        <v>117.19195530443091</v>
      </c>
      <c r="AB674">
        <v>38.033696773057279</v>
      </c>
      <c r="AC674">
        <v>3494.2443583517743</v>
      </c>
      <c r="AD674">
        <v>192.38290189762685</v>
      </c>
      <c r="AE674">
        <v>3842.161808671251</v>
      </c>
    </row>
    <row r="675" spans="1:31" x14ac:dyDescent="0.25">
      <c r="A675">
        <v>2258904</v>
      </c>
      <c r="B675">
        <v>1</v>
      </c>
      <c r="C675" t="s">
        <v>81</v>
      </c>
      <c r="D675" t="s">
        <v>113</v>
      </c>
      <c r="E675" t="s">
        <v>151</v>
      </c>
      <c r="F675" t="s">
        <v>2176</v>
      </c>
      <c r="G675" t="s">
        <v>153</v>
      </c>
      <c r="H675" t="s">
        <v>135</v>
      </c>
      <c r="I675" t="s">
        <v>136</v>
      </c>
      <c r="J675" t="s">
        <v>137</v>
      </c>
      <c r="K675" t="s">
        <v>138</v>
      </c>
      <c r="L675" t="s">
        <v>2177</v>
      </c>
      <c r="M675" t="s">
        <v>2178</v>
      </c>
      <c r="N675">
        <v>0.68083333300000004</v>
      </c>
      <c r="O675">
        <v>0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5.6895397502420557E-2</v>
      </c>
      <c r="AA675">
        <v>0</v>
      </c>
      <c r="AB675">
        <v>0</v>
      </c>
      <c r="AC675">
        <v>0</v>
      </c>
      <c r="AD675">
        <v>0</v>
      </c>
      <c r="AE675">
        <v>5.6895397502420557E-2</v>
      </c>
    </row>
    <row r="676" spans="1:31" x14ac:dyDescent="0.25">
      <c r="A676">
        <v>2258905</v>
      </c>
      <c r="B676">
        <v>1</v>
      </c>
      <c r="C676" t="s">
        <v>81</v>
      </c>
      <c r="D676" t="s">
        <v>118</v>
      </c>
      <c r="E676" t="s">
        <v>256</v>
      </c>
      <c r="F676" t="s">
        <v>2179</v>
      </c>
      <c r="G676" t="s">
        <v>366</v>
      </c>
      <c r="H676" t="s">
        <v>148</v>
      </c>
      <c r="I676" t="s">
        <v>136</v>
      </c>
      <c r="J676" t="s">
        <v>137</v>
      </c>
      <c r="K676" t="s">
        <v>172</v>
      </c>
      <c r="L676" t="s">
        <v>2180</v>
      </c>
      <c r="M676" t="s">
        <v>2181</v>
      </c>
      <c r="N676">
        <v>8.5133333330000003</v>
      </c>
      <c r="O676">
        <v>0</v>
      </c>
      <c r="P676">
        <v>93</v>
      </c>
      <c r="Q676">
        <v>0</v>
      </c>
      <c r="R676">
        <v>5</v>
      </c>
      <c r="S676">
        <v>0</v>
      </c>
      <c r="T676">
        <v>7</v>
      </c>
      <c r="U676">
        <v>0</v>
      </c>
      <c r="V676">
        <v>0</v>
      </c>
      <c r="W676">
        <v>0</v>
      </c>
      <c r="X676">
        <v>177.85389550667549</v>
      </c>
      <c r="Y676">
        <v>0</v>
      </c>
      <c r="Z676">
        <v>1.9110931569218683</v>
      </c>
      <c r="AA676">
        <v>0</v>
      </c>
      <c r="AB676">
        <v>48.509801780383306</v>
      </c>
      <c r="AC676">
        <v>0</v>
      </c>
      <c r="AD676">
        <v>0</v>
      </c>
      <c r="AE676">
        <v>228.27479044398066</v>
      </c>
    </row>
    <row r="677" spans="1:31" x14ac:dyDescent="0.25">
      <c r="A677">
        <v>2258907</v>
      </c>
      <c r="B677">
        <v>1</v>
      </c>
      <c r="C677" t="s">
        <v>81</v>
      </c>
      <c r="D677" t="s">
        <v>112</v>
      </c>
      <c r="E677" t="s">
        <v>145</v>
      </c>
      <c r="F677" t="s">
        <v>2182</v>
      </c>
      <c r="G677" t="s">
        <v>147</v>
      </c>
      <c r="H677" t="s">
        <v>148</v>
      </c>
      <c r="I677" t="s">
        <v>136</v>
      </c>
      <c r="J677" t="s">
        <v>137</v>
      </c>
      <c r="K677" t="s">
        <v>138</v>
      </c>
      <c r="L677" t="s">
        <v>2183</v>
      </c>
      <c r="M677" t="s">
        <v>2184</v>
      </c>
      <c r="N677">
        <v>1.073055555</v>
      </c>
      <c r="O677">
        <v>0</v>
      </c>
      <c r="P677">
        <v>708</v>
      </c>
      <c r="Q677">
        <v>0</v>
      </c>
      <c r="R677">
        <v>73</v>
      </c>
      <c r="S677">
        <v>1</v>
      </c>
      <c r="T677">
        <v>120</v>
      </c>
      <c r="U677">
        <v>0</v>
      </c>
      <c r="V677">
        <v>1</v>
      </c>
      <c r="W677">
        <v>0</v>
      </c>
      <c r="X677">
        <v>143.08278925952882</v>
      </c>
      <c r="Y677">
        <v>0</v>
      </c>
      <c r="Z677">
        <v>11.194059745716682</v>
      </c>
      <c r="AA677">
        <v>1.8604337143507499</v>
      </c>
      <c r="AB677">
        <v>109.46172592804986</v>
      </c>
      <c r="AC677">
        <v>0</v>
      </c>
      <c r="AD677">
        <v>2.4829708741957335</v>
      </c>
      <c r="AE677">
        <v>268.0819795218419</v>
      </c>
    </row>
    <row r="678" spans="1:31" x14ac:dyDescent="0.25">
      <c r="A678">
        <v>2258910</v>
      </c>
      <c r="B678">
        <v>1</v>
      </c>
      <c r="C678" t="s">
        <v>81</v>
      </c>
      <c r="D678" t="s">
        <v>117</v>
      </c>
      <c r="E678" t="s">
        <v>132</v>
      </c>
      <c r="F678" t="s">
        <v>2185</v>
      </c>
      <c r="G678" t="s">
        <v>142</v>
      </c>
      <c r="H678" t="s">
        <v>135</v>
      </c>
      <c r="I678" t="s">
        <v>136</v>
      </c>
      <c r="J678" t="s">
        <v>137</v>
      </c>
      <c r="K678" t="s">
        <v>138</v>
      </c>
      <c r="L678" t="s">
        <v>2186</v>
      </c>
      <c r="M678" t="s">
        <v>2187</v>
      </c>
      <c r="N678">
        <v>2.9952777770000001</v>
      </c>
      <c r="O678">
        <v>0</v>
      </c>
      <c r="P678">
        <v>1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2.3235686605083334E-4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2.3235686605083334E-4</v>
      </c>
    </row>
    <row r="679" spans="1:31" x14ac:dyDescent="0.25">
      <c r="A679">
        <v>2258913</v>
      </c>
      <c r="B679">
        <v>1</v>
      </c>
      <c r="C679" t="s">
        <v>81</v>
      </c>
      <c r="D679" t="s">
        <v>119</v>
      </c>
      <c r="E679" t="s">
        <v>132</v>
      </c>
      <c r="F679" t="s">
        <v>2188</v>
      </c>
      <c r="G679" t="s">
        <v>134</v>
      </c>
      <c r="H679" t="s">
        <v>135</v>
      </c>
      <c r="I679" t="s">
        <v>136</v>
      </c>
      <c r="J679" t="s">
        <v>137</v>
      </c>
      <c r="K679" t="s">
        <v>138</v>
      </c>
      <c r="L679" t="s">
        <v>2189</v>
      </c>
      <c r="M679" t="s">
        <v>2190</v>
      </c>
      <c r="N679">
        <v>8.7305555550000005</v>
      </c>
      <c r="O679">
        <v>0</v>
      </c>
      <c r="P679">
        <v>5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15.409259802183378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15.409259802183378</v>
      </c>
    </row>
    <row r="680" spans="1:31" x14ac:dyDescent="0.25">
      <c r="A680">
        <v>2258917</v>
      </c>
      <c r="B680">
        <v>1</v>
      </c>
      <c r="C680" t="s">
        <v>80</v>
      </c>
      <c r="D680" t="s">
        <v>96</v>
      </c>
      <c r="E680" t="s">
        <v>132</v>
      </c>
      <c r="F680" t="s">
        <v>2191</v>
      </c>
      <c r="G680" t="s">
        <v>289</v>
      </c>
      <c r="H680" t="s">
        <v>135</v>
      </c>
      <c r="I680" t="s">
        <v>136</v>
      </c>
      <c r="J680" t="s">
        <v>137</v>
      </c>
      <c r="K680" t="s">
        <v>138</v>
      </c>
      <c r="L680" t="s">
        <v>2192</v>
      </c>
      <c r="M680" t="s">
        <v>2193</v>
      </c>
      <c r="N680">
        <v>1.3036111109999999</v>
      </c>
      <c r="O680">
        <v>0</v>
      </c>
      <c r="P680">
        <v>1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2.573214596694517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2.573214596694517</v>
      </c>
    </row>
    <row r="681" spans="1:31" x14ac:dyDescent="0.25">
      <c r="A681">
        <v>2258919</v>
      </c>
      <c r="B681">
        <v>1</v>
      </c>
      <c r="C681" t="s">
        <v>80</v>
      </c>
      <c r="D681" t="s">
        <v>94</v>
      </c>
      <c r="E681" t="s">
        <v>132</v>
      </c>
      <c r="F681" t="s">
        <v>2194</v>
      </c>
      <c r="G681" t="s">
        <v>142</v>
      </c>
      <c r="H681" t="s">
        <v>135</v>
      </c>
      <c r="I681" t="s">
        <v>136</v>
      </c>
      <c r="J681" t="s">
        <v>137</v>
      </c>
      <c r="K681" t="s">
        <v>138</v>
      </c>
      <c r="L681" t="s">
        <v>2195</v>
      </c>
      <c r="M681" t="s">
        <v>2196</v>
      </c>
      <c r="N681">
        <v>1.013055555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0.11521595780364251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0.11521595780364251</v>
      </c>
    </row>
    <row r="682" spans="1:31" x14ac:dyDescent="0.25">
      <c r="A682">
        <v>2258921</v>
      </c>
      <c r="B682">
        <v>1</v>
      </c>
      <c r="C682" t="s">
        <v>80</v>
      </c>
      <c r="D682" t="s">
        <v>100</v>
      </c>
      <c r="E682" t="s">
        <v>145</v>
      </c>
      <c r="F682" t="s">
        <v>2197</v>
      </c>
      <c r="G682" t="s">
        <v>147</v>
      </c>
      <c r="H682" t="s">
        <v>148</v>
      </c>
      <c r="I682" t="s">
        <v>136</v>
      </c>
      <c r="J682" t="s">
        <v>137</v>
      </c>
      <c r="K682" t="s">
        <v>138</v>
      </c>
      <c r="L682" t="s">
        <v>2198</v>
      </c>
      <c r="M682" t="s">
        <v>2199</v>
      </c>
      <c r="N682">
        <v>0.638055555</v>
      </c>
      <c r="O682">
        <v>6</v>
      </c>
      <c r="P682">
        <v>12</v>
      </c>
      <c r="Q682">
        <v>59</v>
      </c>
      <c r="R682">
        <v>35</v>
      </c>
      <c r="S682">
        <v>8</v>
      </c>
      <c r="T682">
        <v>10</v>
      </c>
      <c r="U682">
        <v>0</v>
      </c>
      <c r="V682">
        <v>0</v>
      </c>
      <c r="W682">
        <v>3.3163737742868507</v>
      </c>
      <c r="X682">
        <v>2.6774405707081006</v>
      </c>
      <c r="Y682">
        <v>15.335360645155296</v>
      </c>
      <c r="Z682">
        <v>11.376426034159676</v>
      </c>
      <c r="AA682">
        <v>10.837872638825699</v>
      </c>
      <c r="AB682">
        <v>5.7907343703322818</v>
      </c>
      <c r="AC682">
        <v>0</v>
      </c>
      <c r="AD682">
        <v>0</v>
      </c>
      <c r="AE682">
        <v>49.334208033467903</v>
      </c>
    </row>
    <row r="683" spans="1:31" x14ac:dyDescent="0.25">
      <c r="A683">
        <v>2258930</v>
      </c>
      <c r="B683">
        <v>1</v>
      </c>
      <c r="C683" t="s">
        <v>81</v>
      </c>
      <c r="D683" t="s">
        <v>120</v>
      </c>
      <c r="E683" t="s">
        <v>151</v>
      </c>
      <c r="F683" t="s">
        <v>2200</v>
      </c>
      <c r="G683" t="s">
        <v>153</v>
      </c>
      <c r="H683" t="s">
        <v>135</v>
      </c>
      <c r="I683" t="s">
        <v>136</v>
      </c>
      <c r="J683" t="s">
        <v>137</v>
      </c>
      <c r="K683" t="s">
        <v>138</v>
      </c>
      <c r="L683" t="s">
        <v>2201</v>
      </c>
      <c r="M683" t="s">
        <v>2202</v>
      </c>
      <c r="N683">
        <v>1.561388888</v>
      </c>
      <c r="O683">
        <v>0</v>
      </c>
      <c r="P683">
        <v>5</v>
      </c>
      <c r="Q683">
        <v>0</v>
      </c>
      <c r="R683">
        <v>4</v>
      </c>
      <c r="S683">
        <v>0</v>
      </c>
      <c r="T683">
        <v>1</v>
      </c>
      <c r="U683">
        <v>0</v>
      </c>
      <c r="V683">
        <v>0</v>
      </c>
      <c r="W683">
        <v>0</v>
      </c>
      <c r="X683">
        <v>1.2381517889714517</v>
      </c>
      <c r="Y683">
        <v>0</v>
      </c>
      <c r="Z683">
        <v>0.28868405212779946</v>
      </c>
      <c r="AA683">
        <v>0</v>
      </c>
      <c r="AB683">
        <v>3.0565546979834997</v>
      </c>
      <c r="AC683">
        <v>0</v>
      </c>
      <c r="AD683">
        <v>0</v>
      </c>
      <c r="AE683">
        <v>4.5833905390827514</v>
      </c>
    </row>
    <row r="684" spans="1:31" x14ac:dyDescent="0.25">
      <c r="A684">
        <v>2258932</v>
      </c>
      <c r="B684">
        <v>1</v>
      </c>
      <c r="C684" t="s">
        <v>80</v>
      </c>
      <c r="D684" t="s">
        <v>108</v>
      </c>
      <c r="E684" t="s">
        <v>207</v>
      </c>
      <c r="F684" t="s">
        <v>2098</v>
      </c>
      <c r="G684" t="s">
        <v>171</v>
      </c>
      <c r="H684" t="s">
        <v>135</v>
      </c>
      <c r="I684" t="s">
        <v>136</v>
      </c>
      <c r="J684" t="s">
        <v>137</v>
      </c>
      <c r="K684" t="s">
        <v>172</v>
      </c>
      <c r="L684" t="s">
        <v>2203</v>
      </c>
      <c r="M684" t="s">
        <v>2204</v>
      </c>
      <c r="N684">
        <v>7.0280555549999999</v>
      </c>
      <c r="O684">
        <v>0</v>
      </c>
      <c r="P684">
        <v>112</v>
      </c>
      <c r="Q684">
        <v>0</v>
      </c>
      <c r="R684">
        <v>14</v>
      </c>
      <c r="S684">
        <v>0</v>
      </c>
      <c r="T684">
        <v>7</v>
      </c>
      <c r="U684">
        <v>0</v>
      </c>
      <c r="V684">
        <v>0</v>
      </c>
      <c r="W684">
        <v>0</v>
      </c>
      <c r="X684">
        <v>95.739118832171471</v>
      </c>
      <c r="Y684">
        <v>0</v>
      </c>
      <c r="Z684">
        <v>5.2181383278823068</v>
      </c>
      <c r="AA684">
        <v>0</v>
      </c>
      <c r="AB684">
        <v>29.129322570772018</v>
      </c>
      <c r="AC684">
        <v>0</v>
      </c>
      <c r="AD684">
        <v>0</v>
      </c>
      <c r="AE684">
        <v>130.0865797308258</v>
      </c>
    </row>
    <row r="685" spans="1:31" x14ac:dyDescent="0.25">
      <c r="A685">
        <v>2258933</v>
      </c>
      <c r="B685">
        <v>1</v>
      </c>
      <c r="C685" t="s">
        <v>80</v>
      </c>
      <c r="D685" t="s">
        <v>108</v>
      </c>
      <c r="E685" t="s">
        <v>207</v>
      </c>
      <c r="F685" t="s">
        <v>2205</v>
      </c>
      <c r="G685" t="s">
        <v>160</v>
      </c>
      <c r="H685" t="s">
        <v>135</v>
      </c>
      <c r="I685" t="s">
        <v>136</v>
      </c>
      <c r="J685" t="s">
        <v>137</v>
      </c>
      <c r="K685" t="s">
        <v>138</v>
      </c>
      <c r="L685" t="s">
        <v>2206</v>
      </c>
      <c r="M685" t="s">
        <v>2207</v>
      </c>
      <c r="N685">
        <v>1.3377777769999999</v>
      </c>
      <c r="O685">
        <v>0</v>
      </c>
      <c r="P685">
        <v>15</v>
      </c>
      <c r="Q685">
        <v>0</v>
      </c>
      <c r="R685">
        <v>20</v>
      </c>
      <c r="S685">
        <v>0</v>
      </c>
      <c r="T685">
        <v>8</v>
      </c>
      <c r="U685">
        <v>0</v>
      </c>
      <c r="V685">
        <v>0</v>
      </c>
      <c r="W685">
        <v>0</v>
      </c>
      <c r="X685">
        <v>12.001672858664366</v>
      </c>
      <c r="Y685">
        <v>0</v>
      </c>
      <c r="Z685">
        <v>7.583002279285961</v>
      </c>
      <c r="AA685">
        <v>0</v>
      </c>
      <c r="AB685">
        <v>5.774124824291512</v>
      </c>
      <c r="AC685">
        <v>0</v>
      </c>
      <c r="AD685">
        <v>0</v>
      </c>
      <c r="AE685">
        <v>25.358799962241839</v>
      </c>
    </row>
    <row r="686" spans="1:31" x14ac:dyDescent="0.25">
      <c r="A686">
        <v>2258935</v>
      </c>
      <c r="B686">
        <v>1</v>
      </c>
      <c r="C686" t="s">
        <v>80</v>
      </c>
      <c r="D686" t="s">
        <v>103</v>
      </c>
      <c r="E686" t="s">
        <v>163</v>
      </c>
      <c r="F686" t="s">
        <v>2208</v>
      </c>
      <c r="G686" t="s">
        <v>147</v>
      </c>
      <c r="H686" t="s">
        <v>148</v>
      </c>
      <c r="I686" t="s">
        <v>136</v>
      </c>
      <c r="J686" t="s">
        <v>137</v>
      </c>
      <c r="K686" t="s">
        <v>138</v>
      </c>
      <c r="L686" t="s">
        <v>2209</v>
      </c>
      <c r="M686" t="s">
        <v>2210</v>
      </c>
      <c r="N686">
        <v>0.44500000000000001</v>
      </c>
      <c r="O686">
        <v>0</v>
      </c>
      <c r="P686">
        <v>0</v>
      </c>
      <c r="Q686">
        <v>0</v>
      </c>
      <c r="R686">
        <v>0</v>
      </c>
      <c r="S686">
        <v>2</v>
      </c>
      <c r="T686">
        <v>28</v>
      </c>
      <c r="U686">
        <v>4</v>
      </c>
      <c r="V686">
        <v>4</v>
      </c>
      <c r="W686">
        <v>0</v>
      </c>
      <c r="X686">
        <v>0</v>
      </c>
      <c r="Y686">
        <v>0</v>
      </c>
      <c r="Z686">
        <v>0</v>
      </c>
      <c r="AA686">
        <v>108.38672495170782</v>
      </c>
      <c r="AB686">
        <v>35.503955826969026</v>
      </c>
      <c r="AC686">
        <v>1620.473943442068</v>
      </c>
      <c r="AD686">
        <v>180.25246531862982</v>
      </c>
      <c r="AE686">
        <v>1944.6170895393748</v>
      </c>
    </row>
    <row r="687" spans="1:31" x14ac:dyDescent="0.25">
      <c r="A687">
        <v>2258938</v>
      </c>
      <c r="B687">
        <v>1</v>
      </c>
      <c r="C687" t="s">
        <v>80</v>
      </c>
      <c r="D687" t="s">
        <v>89</v>
      </c>
      <c r="E687" t="s">
        <v>132</v>
      </c>
      <c r="F687" t="s">
        <v>2211</v>
      </c>
      <c r="G687" t="s">
        <v>142</v>
      </c>
      <c r="H687" t="s">
        <v>135</v>
      </c>
      <c r="I687" t="s">
        <v>136</v>
      </c>
      <c r="J687" t="s">
        <v>137</v>
      </c>
      <c r="K687" t="s">
        <v>138</v>
      </c>
      <c r="L687" t="s">
        <v>2212</v>
      </c>
      <c r="M687" t="s">
        <v>2213</v>
      </c>
      <c r="N687">
        <v>0.80305555500000003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1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</row>
    <row r="688" spans="1:31" x14ac:dyDescent="0.25">
      <c r="A688">
        <v>2258940</v>
      </c>
      <c r="B688">
        <v>1</v>
      </c>
      <c r="C688" t="s">
        <v>80</v>
      </c>
      <c r="D688" t="s">
        <v>96</v>
      </c>
      <c r="E688" t="s">
        <v>132</v>
      </c>
      <c r="F688" t="s">
        <v>2214</v>
      </c>
      <c r="G688" t="s">
        <v>134</v>
      </c>
      <c r="H688" t="s">
        <v>135</v>
      </c>
      <c r="I688" t="s">
        <v>136</v>
      </c>
      <c r="J688" t="s">
        <v>137</v>
      </c>
      <c r="K688" t="s">
        <v>138</v>
      </c>
      <c r="L688" t="s">
        <v>2215</v>
      </c>
      <c r="M688" t="s">
        <v>2216</v>
      </c>
      <c r="N688">
        <v>2.1186111109999999</v>
      </c>
      <c r="O688">
        <v>0</v>
      </c>
      <c r="P688">
        <v>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0.56662861847495005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0.56662861847495005</v>
      </c>
    </row>
    <row r="689" spans="1:31" x14ac:dyDescent="0.25">
      <c r="A689">
        <v>2258941</v>
      </c>
      <c r="B689">
        <v>1</v>
      </c>
      <c r="C689" t="s">
        <v>80</v>
      </c>
      <c r="D689" t="s">
        <v>107</v>
      </c>
      <c r="E689" t="s">
        <v>151</v>
      </c>
      <c r="F689" t="s">
        <v>2217</v>
      </c>
      <c r="G689" t="s">
        <v>314</v>
      </c>
      <c r="H689" t="s">
        <v>135</v>
      </c>
      <c r="I689" t="s">
        <v>136</v>
      </c>
      <c r="J689" t="s">
        <v>137</v>
      </c>
      <c r="K689" t="s">
        <v>138</v>
      </c>
      <c r="L689" t="s">
        <v>2218</v>
      </c>
      <c r="M689" t="s">
        <v>2219</v>
      </c>
      <c r="N689">
        <v>1.920555555</v>
      </c>
      <c r="O689">
        <v>0</v>
      </c>
      <c r="P689">
        <v>44</v>
      </c>
      <c r="Q689">
        <v>0</v>
      </c>
      <c r="R689">
        <v>0</v>
      </c>
      <c r="S689">
        <v>0</v>
      </c>
      <c r="T689">
        <v>2</v>
      </c>
      <c r="U689">
        <v>0</v>
      </c>
      <c r="V689">
        <v>0</v>
      </c>
      <c r="W689">
        <v>0</v>
      </c>
      <c r="X689">
        <v>33.96031609187493</v>
      </c>
      <c r="Y689">
        <v>0</v>
      </c>
      <c r="Z689">
        <v>0</v>
      </c>
      <c r="AA689">
        <v>0</v>
      </c>
      <c r="AB689">
        <v>3.8307028130977669</v>
      </c>
      <c r="AC689">
        <v>0</v>
      </c>
      <c r="AD689">
        <v>0</v>
      </c>
      <c r="AE689">
        <v>37.791018904972695</v>
      </c>
    </row>
    <row r="690" spans="1:31" x14ac:dyDescent="0.25">
      <c r="A690">
        <v>2258942</v>
      </c>
      <c r="B690">
        <v>1</v>
      </c>
      <c r="C690" t="s">
        <v>81</v>
      </c>
      <c r="D690" t="s">
        <v>120</v>
      </c>
      <c r="E690" t="s">
        <v>207</v>
      </c>
      <c r="F690" t="s">
        <v>2220</v>
      </c>
      <c r="G690" t="s">
        <v>231</v>
      </c>
      <c r="H690" t="s">
        <v>135</v>
      </c>
      <c r="I690" t="s">
        <v>136</v>
      </c>
      <c r="J690" t="s">
        <v>137</v>
      </c>
      <c r="K690" t="s">
        <v>138</v>
      </c>
      <c r="L690" t="s">
        <v>2221</v>
      </c>
      <c r="M690" t="s">
        <v>2222</v>
      </c>
      <c r="N690">
        <v>2.4997222219999999</v>
      </c>
      <c r="O690">
        <v>0</v>
      </c>
      <c r="P690">
        <v>0</v>
      </c>
      <c r="Q690">
        <v>0</v>
      </c>
      <c r="R690">
        <v>4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1.4535770764854681</v>
      </c>
      <c r="AA690">
        <v>0</v>
      </c>
      <c r="AB690">
        <v>0</v>
      </c>
      <c r="AC690">
        <v>0</v>
      </c>
      <c r="AD690">
        <v>0</v>
      </c>
      <c r="AE690">
        <v>1.4535770764854681</v>
      </c>
    </row>
    <row r="691" spans="1:31" x14ac:dyDescent="0.25">
      <c r="A691">
        <v>2258943</v>
      </c>
      <c r="B691">
        <v>1</v>
      </c>
      <c r="C691" t="s">
        <v>80</v>
      </c>
      <c r="D691" t="s">
        <v>107</v>
      </c>
      <c r="E691" t="s">
        <v>132</v>
      </c>
      <c r="F691" t="s">
        <v>2223</v>
      </c>
      <c r="G691" t="s">
        <v>289</v>
      </c>
      <c r="H691" t="s">
        <v>135</v>
      </c>
      <c r="I691" t="s">
        <v>136</v>
      </c>
      <c r="J691" t="s">
        <v>137</v>
      </c>
      <c r="K691" t="s">
        <v>138</v>
      </c>
      <c r="L691" t="s">
        <v>2224</v>
      </c>
      <c r="M691" t="s">
        <v>2225</v>
      </c>
      <c r="N691">
        <v>2.4611111110000001</v>
      </c>
      <c r="O691">
        <v>0</v>
      </c>
      <c r="P691">
        <v>1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0.75065870255456657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0.75065870255456657</v>
      </c>
    </row>
    <row r="692" spans="1:31" x14ac:dyDescent="0.25">
      <c r="A692">
        <v>2258947</v>
      </c>
      <c r="B692">
        <v>1</v>
      </c>
      <c r="C692" t="s">
        <v>80</v>
      </c>
      <c r="D692" t="s">
        <v>92</v>
      </c>
      <c r="E692" t="s">
        <v>214</v>
      </c>
      <c r="F692" t="s">
        <v>2226</v>
      </c>
      <c r="G692" t="s">
        <v>1159</v>
      </c>
      <c r="H692" t="s">
        <v>135</v>
      </c>
      <c r="I692" t="s">
        <v>136</v>
      </c>
      <c r="J692" t="s">
        <v>137</v>
      </c>
      <c r="K692" t="s">
        <v>138</v>
      </c>
      <c r="L692" t="s">
        <v>2227</v>
      </c>
      <c r="M692" t="s">
        <v>2228</v>
      </c>
      <c r="N692">
        <v>1.0036111109999999</v>
      </c>
      <c r="O692">
        <v>0</v>
      </c>
      <c r="P692">
        <v>29</v>
      </c>
      <c r="Q692">
        <v>0</v>
      </c>
      <c r="R692">
        <v>0</v>
      </c>
      <c r="S692">
        <v>0</v>
      </c>
      <c r="T692">
        <v>5</v>
      </c>
      <c r="U692">
        <v>0</v>
      </c>
      <c r="V692">
        <v>0</v>
      </c>
      <c r="W692">
        <v>0</v>
      </c>
      <c r="X692">
        <v>7.8125186902662218</v>
      </c>
      <c r="Y692">
        <v>0</v>
      </c>
      <c r="Z692">
        <v>0</v>
      </c>
      <c r="AA692">
        <v>0</v>
      </c>
      <c r="AB692">
        <v>6.1679782676094606</v>
      </c>
      <c r="AC692">
        <v>0</v>
      </c>
      <c r="AD692">
        <v>0</v>
      </c>
      <c r="AE692">
        <v>13.980496957875683</v>
      </c>
    </row>
    <row r="693" spans="1:31" x14ac:dyDescent="0.25">
      <c r="A693">
        <v>2258948</v>
      </c>
      <c r="B693">
        <v>1</v>
      </c>
      <c r="C693" t="s">
        <v>80</v>
      </c>
      <c r="D693" t="s">
        <v>88</v>
      </c>
      <c r="E693" t="s">
        <v>214</v>
      </c>
      <c r="F693" t="s">
        <v>2229</v>
      </c>
      <c r="G693" t="s">
        <v>153</v>
      </c>
      <c r="H693" t="s">
        <v>135</v>
      </c>
      <c r="I693" t="s">
        <v>136</v>
      </c>
      <c r="J693" t="s">
        <v>137</v>
      </c>
      <c r="K693" t="s">
        <v>138</v>
      </c>
      <c r="L693" t="s">
        <v>2230</v>
      </c>
      <c r="M693" t="s">
        <v>2231</v>
      </c>
      <c r="N693">
        <v>1.8122222219999999</v>
      </c>
      <c r="O693">
        <v>0</v>
      </c>
      <c r="P693">
        <v>78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37.180603661850824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37.180603661850824</v>
      </c>
    </row>
    <row r="694" spans="1:31" x14ac:dyDescent="0.25">
      <c r="A694">
        <v>2258949</v>
      </c>
      <c r="B694">
        <v>1</v>
      </c>
      <c r="C694" t="s">
        <v>80</v>
      </c>
      <c r="D694" t="s">
        <v>92</v>
      </c>
      <c r="E694" t="s">
        <v>132</v>
      </c>
      <c r="F694" t="s">
        <v>2232</v>
      </c>
      <c r="G694" t="s">
        <v>289</v>
      </c>
      <c r="H694" t="s">
        <v>135</v>
      </c>
      <c r="I694" t="s">
        <v>136</v>
      </c>
      <c r="J694" t="s">
        <v>137</v>
      </c>
      <c r="K694" t="s">
        <v>138</v>
      </c>
      <c r="L694" t="s">
        <v>2233</v>
      </c>
      <c r="M694" t="s">
        <v>2234</v>
      </c>
      <c r="N694">
        <v>2.3386111110000001</v>
      </c>
      <c r="O694">
        <v>0</v>
      </c>
      <c r="P694">
        <v>5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2.2810642176828093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2.2810642176828093</v>
      </c>
    </row>
    <row r="695" spans="1:31" x14ac:dyDescent="0.25">
      <c r="A695">
        <v>2258954</v>
      </c>
      <c r="B695">
        <v>1</v>
      </c>
      <c r="C695" t="s">
        <v>80</v>
      </c>
      <c r="D695" t="s">
        <v>96</v>
      </c>
      <c r="E695" t="s">
        <v>132</v>
      </c>
      <c r="F695" t="s">
        <v>2235</v>
      </c>
      <c r="G695" t="s">
        <v>142</v>
      </c>
      <c r="H695" t="s">
        <v>135</v>
      </c>
      <c r="I695" t="s">
        <v>136</v>
      </c>
      <c r="J695" t="s">
        <v>137</v>
      </c>
      <c r="K695" t="s">
        <v>138</v>
      </c>
      <c r="L695" t="s">
        <v>2236</v>
      </c>
      <c r="M695" t="s">
        <v>2237</v>
      </c>
      <c r="N695">
        <v>7.8872222220000001</v>
      </c>
      <c r="O695">
        <v>0</v>
      </c>
      <c r="P695">
        <v>1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0.62457005010161992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0.62457005010161992</v>
      </c>
    </row>
    <row r="696" spans="1:31" x14ac:dyDescent="0.25">
      <c r="A696">
        <v>2258956</v>
      </c>
      <c r="B696">
        <v>1</v>
      </c>
      <c r="C696" t="s">
        <v>80</v>
      </c>
      <c r="D696" t="s">
        <v>104</v>
      </c>
      <c r="E696" t="s">
        <v>132</v>
      </c>
      <c r="F696" t="s">
        <v>2238</v>
      </c>
      <c r="G696" t="s">
        <v>142</v>
      </c>
      <c r="H696" t="s">
        <v>135</v>
      </c>
      <c r="I696" t="s">
        <v>136</v>
      </c>
      <c r="J696" t="s">
        <v>137</v>
      </c>
      <c r="K696" t="s">
        <v>138</v>
      </c>
      <c r="L696" t="s">
        <v>2239</v>
      </c>
      <c r="M696" t="s">
        <v>2240</v>
      </c>
      <c r="N696">
        <v>1.8361111109999999</v>
      </c>
      <c r="O696">
        <v>0</v>
      </c>
      <c r="P696">
        <v>9</v>
      </c>
      <c r="Q696">
        <v>0</v>
      </c>
      <c r="R696">
        <v>0</v>
      </c>
      <c r="S696">
        <v>0</v>
      </c>
      <c r="T696">
        <v>1</v>
      </c>
      <c r="U696">
        <v>0</v>
      </c>
      <c r="V696">
        <v>0</v>
      </c>
      <c r="W696">
        <v>0</v>
      </c>
      <c r="X696">
        <v>7.1878162884500014</v>
      </c>
      <c r="Y696">
        <v>0</v>
      </c>
      <c r="Z696">
        <v>0</v>
      </c>
      <c r="AA696">
        <v>0</v>
      </c>
      <c r="AB696">
        <v>1.3008025425902892</v>
      </c>
      <c r="AC696">
        <v>0</v>
      </c>
      <c r="AD696">
        <v>0</v>
      </c>
      <c r="AE696">
        <v>8.4886188310402915</v>
      </c>
    </row>
    <row r="697" spans="1:31" x14ac:dyDescent="0.25">
      <c r="A697">
        <v>2258957</v>
      </c>
      <c r="B697">
        <v>1</v>
      </c>
      <c r="C697" t="s">
        <v>80</v>
      </c>
      <c r="D697" t="s">
        <v>96</v>
      </c>
      <c r="E697" t="s">
        <v>151</v>
      </c>
      <c r="F697" t="s">
        <v>2241</v>
      </c>
      <c r="G697" t="s">
        <v>160</v>
      </c>
      <c r="H697" t="s">
        <v>135</v>
      </c>
      <c r="I697" t="s">
        <v>136</v>
      </c>
      <c r="J697" t="s">
        <v>137</v>
      </c>
      <c r="K697" t="s">
        <v>138</v>
      </c>
      <c r="L697" t="s">
        <v>2242</v>
      </c>
      <c r="M697" t="s">
        <v>2243</v>
      </c>
      <c r="N697">
        <v>1.079722222</v>
      </c>
      <c r="O697">
        <v>0</v>
      </c>
      <c r="P697">
        <v>89</v>
      </c>
      <c r="Q697">
        <v>0</v>
      </c>
      <c r="R697">
        <v>0</v>
      </c>
      <c r="S697">
        <v>0</v>
      </c>
      <c r="T697">
        <v>3</v>
      </c>
      <c r="U697">
        <v>0</v>
      </c>
      <c r="V697">
        <v>0</v>
      </c>
      <c r="W697">
        <v>0</v>
      </c>
      <c r="X697">
        <v>27.014601503344075</v>
      </c>
      <c r="Y697">
        <v>0</v>
      </c>
      <c r="Z697">
        <v>0</v>
      </c>
      <c r="AA697">
        <v>0</v>
      </c>
      <c r="AB697">
        <v>0.72508941513502978</v>
      </c>
      <c r="AC697">
        <v>0</v>
      </c>
      <c r="AD697">
        <v>0</v>
      </c>
      <c r="AE697">
        <v>27.739690918479106</v>
      </c>
    </row>
    <row r="698" spans="1:31" x14ac:dyDescent="0.25">
      <c r="A698">
        <v>2258958</v>
      </c>
      <c r="B698">
        <v>1</v>
      </c>
      <c r="C698" t="s">
        <v>80</v>
      </c>
      <c r="D698" t="s">
        <v>92</v>
      </c>
      <c r="E698" t="s">
        <v>132</v>
      </c>
      <c r="F698" t="s">
        <v>2244</v>
      </c>
      <c r="G698" t="s">
        <v>142</v>
      </c>
      <c r="H698" t="s">
        <v>135</v>
      </c>
      <c r="I698" t="s">
        <v>136</v>
      </c>
      <c r="J698" t="s">
        <v>137</v>
      </c>
      <c r="K698" t="s">
        <v>138</v>
      </c>
      <c r="L698" t="s">
        <v>2245</v>
      </c>
      <c r="M698" t="s">
        <v>2246</v>
      </c>
      <c r="N698">
        <v>3.0049999999999999</v>
      </c>
      <c r="O698">
        <v>0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2.5302847889557478</v>
      </c>
      <c r="AA698">
        <v>0</v>
      </c>
      <c r="AB698">
        <v>0</v>
      </c>
      <c r="AC698">
        <v>0</v>
      </c>
      <c r="AD698">
        <v>0</v>
      </c>
      <c r="AE698">
        <v>2.5302847889557478</v>
      </c>
    </row>
    <row r="699" spans="1:31" x14ac:dyDescent="0.25">
      <c r="A699">
        <v>2258959</v>
      </c>
      <c r="B699">
        <v>1</v>
      </c>
      <c r="C699" t="s">
        <v>80</v>
      </c>
      <c r="D699" t="s">
        <v>97</v>
      </c>
      <c r="E699" t="s">
        <v>132</v>
      </c>
      <c r="F699" t="s">
        <v>2247</v>
      </c>
      <c r="G699" t="s">
        <v>142</v>
      </c>
      <c r="H699" t="s">
        <v>135</v>
      </c>
      <c r="I699" t="s">
        <v>136</v>
      </c>
      <c r="J699" t="s">
        <v>137</v>
      </c>
      <c r="K699" t="s">
        <v>138</v>
      </c>
      <c r="L699" t="s">
        <v>2248</v>
      </c>
      <c r="M699" t="s">
        <v>2249</v>
      </c>
      <c r="N699">
        <v>4.0052777769999999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6.9372629095000013E-2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6.9372629095000013E-2</v>
      </c>
    </row>
    <row r="700" spans="1:31" x14ac:dyDescent="0.25">
      <c r="A700">
        <v>2258963</v>
      </c>
      <c r="B700">
        <v>1</v>
      </c>
      <c r="C700" t="s">
        <v>80</v>
      </c>
      <c r="D700" t="s">
        <v>100</v>
      </c>
      <c r="E700" t="s">
        <v>151</v>
      </c>
      <c r="F700" t="s">
        <v>2250</v>
      </c>
      <c r="G700" t="s">
        <v>153</v>
      </c>
      <c r="H700" t="s">
        <v>135</v>
      </c>
      <c r="I700" t="s">
        <v>136</v>
      </c>
      <c r="J700" t="s">
        <v>137</v>
      </c>
      <c r="K700" t="s">
        <v>138</v>
      </c>
      <c r="L700" t="s">
        <v>2251</v>
      </c>
      <c r="M700" t="s">
        <v>2252</v>
      </c>
      <c r="N700">
        <v>1.313055555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7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8.4266308608070783</v>
      </c>
      <c r="AC700">
        <v>0</v>
      </c>
      <c r="AD700">
        <v>0</v>
      </c>
      <c r="AE700">
        <v>8.4266308608070783</v>
      </c>
    </row>
    <row r="701" spans="1:31" x14ac:dyDescent="0.25">
      <c r="A701">
        <v>2258964</v>
      </c>
      <c r="B701">
        <v>1</v>
      </c>
      <c r="C701" t="s">
        <v>80</v>
      </c>
      <c r="D701" t="s">
        <v>82</v>
      </c>
      <c r="E701" t="s">
        <v>151</v>
      </c>
      <c r="F701" t="s">
        <v>2253</v>
      </c>
      <c r="G701" t="s">
        <v>366</v>
      </c>
      <c r="H701" t="s">
        <v>135</v>
      </c>
      <c r="I701" t="s">
        <v>136</v>
      </c>
      <c r="J701" t="s">
        <v>137</v>
      </c>
      <c r="K701" t="s">
        <v>172</v>
      </c>
      <c r="L701" t="s">
        <v>2254</v>
      </c>
      <c r="M701" t="s">
        <v>2255</v>
      </c>
      <c r="N701">
        <v>0.75527777699999998</v>
      </c>
      <c r="O701">
        <v>0</v>
      </c>
      <c r="P701">
        <v>124</v>
      </c>
      <c r="Q701">
        <v>0</v>
      </c>
      <c r="R701">
        <v>0</v>
      </c>
      <c r="S701">
        <v>0</v>
      </c>
      <c r="T701">
        <v>6</v>
      </c>
      <c r="U701">
        <v>0</v>
      </c>
      <c r="V701">
        <v>0</v>
      </c>
      <c r="W701">
        <v>0</v>
      </c>
      <c r="X701">
        <v>32.124018231784042</v>
      </c>
      <c r="Y701">
        <v>0</v>
      </c>
      <c r="Z701">
        <v>0</v>
      </c>
      <c r="AA701">
        <v>0</v>
      </c>
      <c r="AB701">
        <v>1.2777360692993951</v>
      </c>
      <c r="AC701">
        <v>0</v>
      </c>
      <c r="AD701">
        <v>0</v>
      </c>
      <c r="AE701">
        <v>33.401754301083436</v>
      </c>
    </row>
    <row r="702" spans="1:31" x14ac:dyDescent="0.25">
      <c r="A702">
        <v>2258965</v>
      </c>
      <c r="B702">
        <v>1</v>
      </c>
      <c r="C702" t="s">
        <v>81</v>
      </c>
      <c r="D702" t="s">
        <v>127</v>
      </c>
      <c r="E702" t="s">
        <v>132</v>
      </c>
      <c r="F702" t="s">
        <v>2256</v>
      </c>
      <c r="G702" t="s">
        <v>142</v>
      </c>
      <c r="H702" t="s">
        <v>135</v>
      </c>
      <c r="I702" t="s">
        <v>136</v>
      </c>
      <c r="J702" t="s">
        <v>137</v>
      </c>
      <c r="K702" t="s">
        <v>138</v>
      </c>
      <c r="L702" t="s">
        <v>2257</v>
      </c>
      <c r="M702" t="s">
        <v>2258</v>
      </c>
      <c r="N702">
        <v>7.4450000000000003</v>
      </c>
      <c r="O702">
        <v>0</v>
      </c>
      <c r="P702">
        <v>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1.9399363760530721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1.9399363760530721</v>
      </c>
    </row>
    <row r="703" spans="1:31" x14ac:dyDescent="0.25">
      <c r="A703">
        <v>2258968</v>
      </c>
      <c r="B703">
        <v>1</v>
      </c>
      <c r="C703" t="s">
        <v>80</v>
      </c>
      <c r="D703" t="s">
        <v>93</v>
      </c>
      <c r="E703" t="s">
        <v>132</v>
      </c>
      <c r="F703" t="s">
        <v>2259</v>
      </c>
      <c r="G703" t="s">
        <v>289</v>
      </c>
      <c r="H703" t="s">
        <v>135</v>
      </c>
      <c r="I703" t="s">
        <v>136</v>
      </c>
      <c r="J703" t="s">
        <v>137</v>
      </c>
      <c r="K703" t="s">
        <v>138</v>
      </c>
      <c r="L703" t="s">
        <v>2260</v>
      </c>
      <c r="M703" t="s">
        <v>2261</v>
      </c>
      <c r="N703">
        <v>0.701944444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1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8.6645428612888889E-2</v>
      </c>
      <c r="AC703">
        <v>0</v>
      </c>
      <c r="AD703">
        <v>0</v>
      </c>
      <c r="AE703">
        <v>8.6645428612888889E-2</v>
      </c>
    </row>
    <row r="704" spans="1:31" x14ac:dyDescent="0.25">
      <c r="A704">
        <v>2258969</v>
      </c>
      <c r="B704">
        <v>1</v>
      </c>
      <c r="C704" t="s">
        <v>80</v>
      </c>
      <c r="D704" t="s">
        <v>83</v>
      </c>
      <c r="E704" t="s">
        <v>132</v>
      </c>
      <c r="F704" t="s">
        <v>2262</v>
      </c>
      <c r="G704" t="s">
        <v>201</v>
      </c>
      <c r="H704" t="s">
        <v>135</v>
      </c>
      <c r="I704" t="s">
        <v>136</v>
      </c>
      <c r="J704" t="s">
        <v>137</v>
      </c>
      <c r="K704" t="s">
        <v>138</v>
      </c>
      <c r="L704" t="s">
        <v>2263</v>
      </c>
      <c r="M704" t="s">
        <v>2264</v>
      </c>
      <c r="N704">
        <v>3.2138888880000001</v>
      </c>
      <c r="O704">
        <v>0</v>
      </c>
      <c r="P704">
        <v>4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3.7091878089389754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3.7091878089389754</v>
      </c>
    </row>
    <row r="705" spans="1:31" x14ac:dyDescent="0.25">
      <c r="A705">
        <v>2258970</v>
      </c>
      <c r="B705">
        <v>1</v>
      </c>
      <c r="C705" t="s">
        <v>80</v>
      </c>
      <c r="D705" t="s">
        <v>106</v>
      </c>
      <c r="E705" t="s">
        <v>145</v>
      </c>
      <c r="F705" t="s">
        <v>464</v>
      </c>
      <c r="G705" t="s">
        <v>147</v>
      </c>
      <c r="H705" t="s">
        <v>148</v>
      </c>
      <c r="I705" t="s">
        <v>136</v>
      </c>
      <c r="J705" t="s">
        <v>137</v>
      </c>
      <c r="K705" t="s">
        <v>138</v>
      </c>
      <c r="L705" t="s">
        <v>2265</v>
      </c>
      <c r="M705" t="s">
        <v>2266</v>
      </c>
      <c r="N705">
        <v>0.278888888</v>
      </c>
      <c r="O705">
        <v>0</v>
      </c>
      <c r="P705">
        <v>4</v>
      </c>
      <c r="Q705">
        <v>32</v>
      </c>
      <c r="R705">
        <v>271</v>
      </c>
      <c r="S705">
        <v>8</v>
      </c>
      <c r="T705">
        <v>61</v>
      </c>
      <c r="U705">
        <v>0</v>
      </c>
      <c r="V705">
        <v>0</v>
      </c>
      <c r="W705">
        <v>0</v>
      </c>
      <c r="X705">
        <v>0.41886427296433504</v>
      </c>
      <c r="Y705">
        <v>5.1438604975734634</v>
      </c>
      <c r="Z705">
        <v>37.165023942404737</v>
      </c>
      <c r="AA705">
        <v>2.0249913398603532</v>
      </c>
      <c r="AB705">
        <v>17.745033844676861</v>
      </c>
      <c r="AC705">
        <v>0</v>
      </c>
      <c r="AD705">
        <v>0</v>
      </c>
      <c r="AE705">
        <v>62.497773897479753</v>
      </c>
    </row>
    <row r="706" spans="1:31" x14ac:dyDescent="0.25">
      <c r="A706">
        <v>2258971</v>
      </c>
      <c r="B706">
        <v>1</v>
      </c>
      <c r="C706" t="s">
        <v>80</v>
      </c>
      <c r="D706" t="s">
        <v>89</v>
      </c>
      <c r="E706" t="s">
        <v>132</v>
      </c>
      <c r="F706" t="s">
        <v>2267</v>
      </c>
      <c r="G706" t="s">
        <v>142</v>
      </c>
      <c r="H706" t="s">
        <v>135</v>
      </c>
      <c r="I706" t="s">
        <v>136</v>
      </c>
      <c r="J706" t="s">
        <v>137</v>
      </c>
      <c r="K706" t="s">
        <v>138</v>
      </c>
      <c r="L706" t="s">
        <v>2268</v>
      </c>
      <c r="M706" t="s">
        <v>2269</v>
      </c>
      <c r="N706">
        <v>3.0952777770000002</v>
      </c>
      <c r="O706">
        <v>0</v>
      </c>
      <c r="P706">
        <v>1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2.1180941552262924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2.1180941552262924</v>
      </c>
    </row>
    <row r="707" spans="1:31" x14ac:dyDescent="0.25">
      <c r="A707">
        <v>2258973</v>
      </c>
      <c r="B707">
        <v>1</v>
      </c>
      <c r="C707" t="s">
        <v>80</v>
      </c>
      <c r="D707" t="s">
        <v>84</v>
      </c>
      <c r="E707" t="s">
        <v>132</v>
      </c>
      <c r="F707" t="s">
        <v>2270</v>
      </c>
      <c r="G707" t="s">
        <v>289</v>
      </c>
      <c r="H707" t="s">
        <v>135</v>
      </c>
      <c r="I707" t="s">
        <v>136</v>
      </c>
      <c r="J707" t="s">
        <v>137</v>
      </c>
      <c r="K707" t="s">
        <v>138</v>
      </c>
      <c r="L707" t="s">
        <v>2271</v>
      </c>
      <c r="M707" t="s">
        <v>2272</v>
      </c>
      <c r="N707">
        <v>5.761666666</v>
      </c>
      <c r="O707">
        <v>0</v>
      </c>
      <c r="P707">
        <v>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3.9160707847789951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3.9160707847789951</v>
      </c>
    </row>
    <row r="708" spans="1:31" x14ac:dyDescent="0.25">
      <c r="A708">
        <v>2258974</v>
      </c>
      <c r="B708">
        <v>1</v>
      </c>
      <c r="C708" t="s">
        <v>80</v>
      </c>
      <c r="D708" t="s">
        <v>97</v>
      </c>
      <c r="E708" t="s">
        <v>132</v>
      </c>
      <c r="F708" t="s">
        <v>2273</v>
      </c>
      <c r="G708" t="s">
        <v>134</v>
      </c>
      <c r="H708" t="s">
        <v>135</v>
      </c>
      <c r="I708" t="s">
        <v>136</v>
      </c>
      <c r="J708" t="s">
        <v>137</v>
      </c>
      <c r="K708" t="s">
        <v>138</v>
      </c>
      <c r="L708" t="s">
        <v>2274</v>
      </c>
      <c r="M708" t="s">
        <v>2275</v>
      </c>
      <c r="N708">
        <v>1.4508333330000001</v>
      </c>
      <c r="O708">
        <v>0</v>
      </c>
      <c r="P708">
        <v>1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0.30486341474983253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0.30486341474983253</v>
      </c>
    </row>
    <row r="709" spans="1:31" x14ac:dyDescent="0.25">
      <c r="A709">
        <v>2258978</v>
      </c>
      <c r="B709">
        <v>1</v>
      </c>
      <c r="C709" t="s">
        <v>80</v>
      </c>
      <c r="D709" t="s">
        <v>92</v>
      </c>
      <c r="E709" t="s">
        <v>132</v>
      </c>
      <c r="F709" t="s">
        <v>2276</v>
      </c>
      <c r="G709" t="s">
        <v>289</v>
      </c>
      <c r="H709" t="s">
        <v>135</v>
      </c>
      <c r="I709" t="s">
        <v>136</v>
      </c>
      <c r="J709" t="s">
        <v>137</v>
      </c>
      <c r="K709" t="s">
        <v>138</v>
      </c>
      <c r="L709" t="s">
        <v>2277</v>
      </c>
      <c r="M709" t="s">
        <v>2278</v>
      </c>
      <c r="N709">
        <v>4.1694444439999998</v>
      </c>
      <c r="O709">
        <v>0</v>
      </c>
      <c r="P709">
        <v>5</v>
      </c>
      <c r="Q709">
        <v>0</v>
      </c>
      <c r="R709">
        <v>0</v>
      </c>
      <c r="S709">
        <v>0</v>
      </c>
      <c r="T709">
        <v>1</v>
      </c>
      <c r="U709">
        <v>0</v>
      </c>
      <c r="V709">
        <v>0</v>
      </c>
      <c r="W709">
        <v>0</v>
      </c>
      <c r="X709">
        <v>6.2835612985362763</v>
      </c>
      <c r="Y709">
        <v>0</v>
      </c>
      <c r="Z709">
        <v>0</v>
      </c>
      <c r="AA709">
        <v>0</v>
      </c>
      <c r="AB709">
        <v>1.5841965130444136</v>
      </c>
      <c r="AC709">
        <v>0</v>
      </c>
      <c r="AD709">
        <v>0</v>
      </c>
      <c r="AE709">
        <v>7.8677578115806899</v>
      </c>
    </row>
    <row r="710" spans="1:31" x14ac:dyDescent="0.25">
      <c r="A710">
        <v>2258982</v>
      </c>
      <c r="B710">
        <v>1</v>
      </c>
      <c r="C710" t="s">
        <v>80</v>
      </c>
      <c r="D710" t="s">
        <v>99</v>
      </c>
      <c r="E710" t="s">
        <v>132</v>
      </c>
      <c r="F710" t="s">
        <v>2279</v>
      </c>
      <c r="G710" t="s">
        <v>142</v>
      </c>
      <c r="H710" t="s">
        <v>135</v>
      </c>
      <c r="I710" t="s">
        <v>136</v>
      </c>
      <c r="J710" t="s">
        <v>137</v>
      </c>
      <c r="K710" t="s">
        <v>138</v>
      </c>
      <c r="L710" t="s">
        <v>2280</v>
      </c>
      <c r="M710" t="s">
        <v>2281</v>
      </c>
      <c r="N710">
        <v>1.926666666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1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5.8863859926786666E-2</v>
      </c>
      <c r="AC710">
        <v>0</v>
      </c>
      <c r="AD710">
        <v>0</v>
      </c>
      <c r="AE710">
        <v>5.8863859926786666E-2</v>
      </c>
    </row>
    <row r="711" spans="1:31" x14ac:dyDescent="0.25">
      <c r="A711">
        <v>2258983</v>
      </c>
      <c r="B711">
        <v>1</v>
      </c>
      <c r="C711" t="s">
        <v>80</v>
      </c>
      <c r="D711" t="s">
        <v>100</v>
      </c>
      <c r="E711" t="s">
        <v>132</v>
      </c>
      <c r="F711" t="s">
        <v>2282</v>
      </c>
      <c r="G711" t="s">
        <v>289</v>
      </c>
      <c r="H711" t="s">
        <v>135</v>
      </c>
      <c r="I711" t="s">
        <v>136</v>
      </c>
      <c r="J711" t="s">
        <v>137</v>
      </c>
      <c r="K711" t="s">
        <v>138</v>
      </c>
      <c r="L711" t="s">
        <v>2283</v>
      </c>
      <c r="M711" t="s">
        <v>2284</v>
      </c>
      <c r="N711">
        <v>1.244722222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1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10.715631133891996</v>
      </c>
      <c r="AE711">
        <v>10.715631133891996</v>
      </c>
    </row>
    <row r="712" spans="1:31" x14ac:dyDescent="0.25">
      <c r="A712">
        <v>2258984</v>
      </c>
      <c r="B712">
        <v>1</v>
      </c>
      <c r="C712" t="s">
        <v>80</v>
      </c>
      <c r="D712" t="s">
        <v>96</v>
      </c>
      <c r="E712" t="s">
        <v>132</v>
      </c>
      <c r="F712" t="s">
        <v>2285</v>
      </c>
      <c r="G712" t="s">
        <v>197</v>
      </c>
      <c r="H712" t="s">
        <v>135</v>
      </c>
      <c r="I712" t="s">
        <v>136</v>
      </c>
      <c r="J712" t="s">
        <v>137</v>
      </c>
      <c r="K712" t="s">
        <v>138</v>
      </c>
      <c r="L712" t="s">
        <v>2286</v>
      </c>
      <c r="M712" t="s">
        <v>2287</v>
      </c>
      <c r="N712">
        <v>2.980277777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1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1.2618052168299385</v>
      </c>
      <c r="AC712">
        <v>0</v>
      </c>
      <c r="AD712">
        <v>0</v>
      </c>
      <c r="AE712">
        <v>1.2618052168299385</v>
      </c>
    </row>
    <row r="713" spans="1:31" x14ac:dyDescent="0.25">
      <c r="A713">
        <v>2258985</v>
      </c>
      <c r="B713">
        <v>1</v>
      </c>
      <c r="C713" t="s">
        <v>80</v>
      </c>
      <c r="D713" t="s">
        <v>83</v>
      </c>
      <c r="E713" t="s">
        <v>132</v>
      </c>
      <c r="F713" t="s">
        <v>1221</v>
      </c>
      <c r="G713" t="s">
        <v>142</v>
      </c>
      <c r="H713" t="s">
        <v>135</v>
      </c>
      <c r="I713" t="s">
        <v>136</v>
      </c>
      <c r="J713" t="s">
        <v>137</v>
      </c>
      <c r="K713" t="s">
        <v>138</v>
      </c>
      <c r="L713" t="s">
        <v>2288</v>
      </c>
      <c r="M713" t="s">
        <v>2289</v>
      </c>
      <c r="N713">
        <v>1.082222222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5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0.82889765572652785</v>
      </c>
      <c r="AC713">
        <v>0</v>
      </c>
      <c r="AD713">
        <v>0</v>
      </c>
      <c r="AE713">
        <v>0.82889765572652785</v>
      </c>
    </row>
    <row r="714" spans="1:31" x14ac:dyDescent="0.25">
      <c r="A714">
        <v>2258987</v>
      </c>
      <c r="B714">
        <v>1</v>
      </c>
      <c r="C714" t="s">
        <v>81</v>
      </c>
      <c r="D714" t="s">
        <v>113</v>
      </c>
      <c r="E714" t="s">
        <v>151</v>
      </c>
      <c r="F714" t="s">
        <v>2290</v>
      </c>
      <c r="G714" t="s">
        <v>153</v>
      </c>
      <c r="H714" t="s">
        <v>135</v>
      </c>
      <c r="I714" t="s">
        <v>136</v>
      </c>
      <c r="J714" t="s">
        <v>137</v>
      </c>
      <c r="K714" t="s">
        <v>138</v>
      </c>
      <c r="L714" t="s">
        <v>2291</v>
      </c>
      <c r="M714" t="s">
        <v>2292</v>
      </c>
      <c r="N714">
        <v>1.6163888879999999</v>
      </c>
      <c r="O714">
        <v>0</v>
      </c>
      <c r="P714">
        <v>24</v>
      </c>
      <c r="Q714">
        <v>0</v>
      </c>
      <c r="R714">
        <v>3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3.5915949323296856</v>
      </c>
      <c r="Y714">
        <v>0</v>
      </c>
      <c r="Z714">
        <v>1.3928338589826443</v>
      </c>
      <c r="AA714">
        <v>0</v>
      </c>
      <c r="AB714">
        <v>0</v>
      </c>
      <c r="AC714">
        <v>0</v>
      </c>
      <c r="AD714">
        <v>0</v>
      </c>
      <c r="AE714">
        <v>4.9844287913123297</v>
      </c>
    </row>
    <row r="715" spans="1:31" x14ac:dyDescent="0.25">
      <c r="A715">
        <v>2258988</v>
      </c>
      <c r="B715">
        <v>1</v>
      </c>
      <c r="C715" t="s">
        <v>80</v>
      </c>
      <c r="D715" t="s">
        <v>90</v>
      </c>
      <c r="E715" t="s">
        <v>151</v>
      </c>
      <c r="F715" t="s">
        <v>2293</v>
      </c>
      <c r="G715" t="s">
        <v>153</v>
      </c>
      <c r="H715" t="s">
        <v>135</v>
      </c>
      <c r="I715" t="s">
        <v>136</v>
      </c>
      <c r="J715" t="s">
        <v>137</v>
      </c>
      <c r="K715" t="s">
        <v>138</v>
      </c>
      <c r="L715" t="s">
        <v>2294</v>
      </c>
      <c r="M715" t="s">
        <v>2295</v>
      </c>
      <c r="N715">
        <v>3.5108333329999999</v>
      </c>
      <c r="O715">
        <v>0</v>
      </c>
      <c r="P715">
        <v>2</v>
      </c>
      <c r="Q715">
        <v>0</v>
      </c>
      <c r="R715">
        <v>0</v>
      </c>
      <c r="S715">
        <v>0</v>
      </c>
      <c r="T715">
        <v>42</v>
      </c>
      <c r="U715">
        <v>0</v>
      </c>
      <c r="V715">
        <v>3</v>
      </c>
      <c r="W715">
        <v>0</v>
      </c>
      <c r="X715">
        <v>5.9183937665933497</v>
      </c>
      <c r="Y715">
        <v>0</v>
      </c>
      <c r="Z715">
        <v>0</v>
      </c>
      <c r="AA715">
        <v>0</v>
      </c>
      <c r="AB715">
        <v>423.69046645644517</v>
      </c>
      <c r="AC715">
        <v>0</v>
      </c>
      <c r="AD715">
        <v>69.923281818903547</v>
      </c>
      <c r="AE715">
        <v>499.53214204194205</v>
      </c>
    </row>
    <row r="716" spans="1:31" x14ac:dyDescent="0.25">
      <c r="A716">
        <v>2258990</v>
      </c>
      <c r="B716">
        <v>1</v>
      </c>
      <c r="C716" t="s">
        <v>80</v>
      </c>
      <c r="D716" t="s">
        <v>99</v>
      </c>
      <c r="E716" t="s">
        <v>132</v>
      </c>
      <c r="F716" t="s">
        <v>2296</v>
      </c>
      <c r="G716" t="s">
        <v>142</v>
      </c>
      <c r="H716" t="s">
        <v>135</v>
      </c>
      <c r="I716" t="s">
        <v>136</v>
      </c>
      <c r="J716" t="s">
        <v>137</v>
      </c>
      <c r="K716" t="s">
        <v>138</v>
      </c>
      <c r="L716" t="s">
        <v>2297</v>
      </c>
      <c r="M716" t="s">
        <v>2298</v>
      </c>
      <c r="N716">
        <v>1.957777777</v>
      </c>
      <c r="O716">
        <v>0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</row>
    <row r="717" spans="1:31" x14ac:dyDescent="0.25">
      <c r="A717">
        <v>2258995</v>
      </c>
      <c r="B717">
        <v>1</v>
      </c>
      <c r="C717" t="s">
        <v>80</v>
      </c>
      <c r="D717" t="s">
        <v>84</v>
      </c>
      <c r="E717" t="s">
        <v>132</v>
      </c>
      <c r="F717" t="s">
        <v>2299</v>
      </c>
      <c r="G717" t="s">
        <v>197</v>
      </c>
      <c r="H717" t="s">
        <v>135</v>
      </c>
      <c r="I717" t="s">
        <v>136</v>
      </c>
      <c r="J717" t="s">
        <v>137</v>
      </c>
      <c r="K717" t="s">
        <v>138</v>
      </c>
      <c r="L717" t="s">
        <v>2300</v>
      </c>
      <c r="M717" t="s">
        <v>2301</v>
      </c>
      <c r="N717">
        <v>6.7580555550000003</v>
      </c>
      <c r="O717">
        <v>0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3.8036629580106665</v>
      </c>
      <c r="AA717">
        <v>0</v>
      </c>
      <c r="AB717">
        <v>0</v>
      </c>
      <c r="AC717">
        <v>0</v>
      </c>
      <c r="AD717">
        <v>0</v>
      </c>
      <c r="AE717">
        <v>3.8036629580106665</v>
      </c>
    </row>
    <row r="718" spans="1:31" x14ac:dyDescent="0.25">
      <c r="A718">
        <v>2258996</v>
      </c>
      <c r="B718">
        <v>1</v>
      </c>
      <c r="C718" t="s">
        <v>80</v>
      </c>
      <c r="D718" t="s">
        <v>98</v>
      </c>
      <c r="E718" t="s">
        <v>145</v>
      </c>
      <c r="F718" t="s">
        <v>2302</v>
      </c>
      <c r="G718" t="s">
        <v>147</v>
      </c>
      <c r="H718" t="s">
        <v>148</v>
      </c>
      <c r="I718" t="s">
        <v>136</v>
      </c>
      <c r="J718" t="s">
        <v>137</v>
      </c>
      <c r="K718" t="s">
        <v>138</v>
      </c>
      <c r="L718" t="s">
        <v>2303</v>
      </c>
      <c r="M718" t="s">
        <v>2304</v>
      </c>
      <c r="N718">
        <v>0.25750000000000001</v>
      </c>
      <c r="O718">
        <v>0</v>
      </c>
      <c r="P718">
        <v>21</v>
      </c>
      <c r="Q718">
        <v>29</v>
      </c>
      <c r="R718">
        <v>186</v>
      </c>
      <c r="S718">
        <v>9</v>
      </c>
      <c r="T718">
        <v>59</v>
      </c>
      <c r="U718">
        <v>2</v>
      </c>
      <c r="V718">
        <v>0</v>
      </c>
      <c r="W718">
        <v>0</v>
      </c>
      <c r="X718">
        <v>2.5504349185080555</v>
      </c>
      <c r="Y718">
        <v>11.040515373516113</v>
      </c>
      <c r="Z718">
        <v>29.056975027299828</v>
      </c>
      <c r="AA718">
        <v>15.094082060205489</v>
      </c>
      <c r="AB718">
        <v>14.572417082720415</v>
      </c>
      <c r="AC718">
        <v>11.358752068839228</v>
      </c>
      <c r="AD718">
        <v>0</v>
      </c>
      <c r="AE718">
        <v>83.673176531089126</v>
      </c>
    </row>
    <row r="719" spans="1:31" x14ac:dyDescent="0.25">
      <c r="A719">
        <v>2258997</v>
      </c>
      <c r="B719">
        <v>1</v>
      </c>
      <c r="C719" t="s">
        <v>81</v>
      </c>
      <c r="D719" t="s">
        <v>116</v>
      </c>
      <c r="E719" t="s">
        <v>151</v>
      </c>
      <c r="F719" t="s">
        <v>2305</v>
      </c>
      <c r="G719" t="s">
        <v>153</v>
      </c>
      <c r="H719" t="s">
        <v>135</v>
      </c>
      <c r="I719" t="s">
        <v>136</v>
      </c>
      <c r="J719" t="s">
        <v>137</v>
      </c>
      <c r="K719" t="s">
        <v>138</v>
      </c>
      <c r="L719" t="s">
        <v>2306</v>
      </c>
      <c r="M719" t="s">
        <v>2307</v>
      </c>
      <c r="N719">
        <v>2.2847222220000001</v>
      </c>
      <c r="O719">
        <v>0</v>
      </c>
      <c r="P719">
        <v>14</v>
      </c>
      <c r="Q719">
        <v>0</v>
      </c>
      <c r="R719">
        <v>3</v>
      </c>
      <c r="S719">
        <v>0</v>
      </c>
      <c r="T719">
        <v>1</v>
      </c>
      <c r="U719">
        <v>0</v>
      </c>
      <c r="V719">
        <v>0</v>
      </c>
      <c r="W719">
        <v>0</v>
      </c>
      <c r="X719">
        <v>4.940586651803736</v>
      </c>
      <c r="Y719">
        <v>0</v>
      </c>
      <c r="Z719">
        <v>1.119916531041E-2</v>
      </c>
      <c r="AA719">
        <v>0</v>
      </c>
      <c r="AB719">
        <v>0.58217336371313</v>
      </c>
      <c r="AC719">
        <v>0</v>
      </c>
      <c r="AD719">
        <v>0</v>
      </c>
      <c r="AE719">
        <v>5.5339591808272761</v>
      </c>
    </row>
    <row r="720" spans="1:31" x14ac:dyDescent="0.25">
      <c r="A720">
        <v>2258998</v>
      </c>
      <c r="B720">
        <v>1</v>
      </c>
      <c r="C720" t="s">
        <v>81</v>
      </c>
      <c r="D720" t="s">
        <v>128</v>
      </c>
      <c r="E720" t="s">
        <v>151</v>
      </c>
      <c r="F720" t="s">
        <v>2308</v>
      </c>
      <c r="G720" t="s">
        <v>153</v>
      </c>
      <c r="H720" t="s">
        <v>135</v>
      </c>
      <c r="I720" t="s">
        <v>136</v>
      </c>
      <c r="J720" t="s">
        <v>137</v>
      </c>
      <c r="K720" t="s">
        <v>138</v>
      </c>
      <c r="L720" t="s">
        <v>2309</v>
      </c>
      <c r="M720" t="s">
        <v>2310</v>
      </c>
      <c r="N720">
        <v>1.9088888879999999</v>
      </c>
      <c r="O720">
        <v>0</v>
      </c>
      <c r="P720">
        <v>48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23.33217062758964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23.33217062758964</v>
      </c>
    </row>
    <row r="721" spans="1:31" x14ac:dyDescent="0.25">
      <c r="A721">
        <v>2259000</v>
      </c>
      <c r="B721">
        <v>1</v>
      </c>
      <c r="C721" t="s">
        <v>80</v>
      </c>
      <c r="D721" t="s">
        <v>84</v>
      </c>
      <c r="E721" t="s">
        <v>207</v>
      </c>
      <c r="F721" t="s">
        <v>2311</v>
      </c>
      <c r="G721" t="s">
        <v>366</v>
      </c>
      <c r="H721" t="s">
        <v>135</v>
      </c>
      <c r="I721" t="s">
        <v>136</v>
      </c>
      <c r="J721" t="s">
        <v>137</v>
      </c>
      <c r="K721" t="s">
        <v>172</v>
      </c>
      <c r="L721" t="s">
        <v>2312</v>
      </c>
      <c r="M721" t="s">
        <v>2313</v>
      </c>
      <c r="N721">
        <v>6.1930555549999999</v>
      </c>
      <c r="O721">
        <v>0</v>
      </c>
      <c r="P721">
        <v>297</v>
      </c>
      <c r="Q721">
        <v>0</v>
      </c>
      <c r="R721">
        <v>0</v>
      </c>
      <c r="S721">
        <v>0</v>
      </c>
      <c r="T721">
        <v>17</v>
      </c>
      <c r="U721">
        <v>0</v>
      </c>
      <c r="V721">
        <v>1</v>
      </c>
      <c r="W721">
        <v>0</v>
      </c>
      <c r="X721">
        <v>593.97766503748801</v>
      </c>
      <c r="Y721">
        <v>0</v>
      </c>
      <c r="Z721">
        <v>0</v>
      </c>
      <c r="AA721">
        <v>0</v>
      </c>
      <c r="AB721">
        <v>130.88724887432048</v>
      </c>
      <c r="AC721">
        <v>0</v>
      </c>
      <c r="AD721">
        <v>0</v>
      </c>
      <c r="AE721">
        <v>724.86491391180846</v>
      </c>
    </row>
    <row r="722" spans="1:31" x14ac:dyDescent="0.25">
      <c r="A722">
        <v>2259006</v>
      </c>
      <c r="B722">
        <v>1</v>
      </c>
      <c r="C722" t="s">
        <v>80</v>
      </c>
      <c r="D722" t="s">
        <v>92</v>
      </c>
      <c r="E722" t="s">
        <v>132</v>
      </c>
      <c r="F722" t="s">
        <v>2314</v>
      </c>
      <c r="G722" t="s">
        <v>197</v>
      </c>
      <c r="H722" t="s">
        <v>135</v>
      </c>
      <c r="I722" t="s">
        <v>136</v>
      </c>
      <c r="J722" t="s">
        <v>137</v>
      </c>
      <c r="K722" t="s">
        <v>138</v>
      </c>
      <c r="L722" t="s">
        <v>2315</v>
      </c>
      <c r="M722" t="s">
        <v>2316</v>
      </c>
      <c r="N722">
        <v>2.9327777770000001</v>
      </c>
      <c r="O722">
        <v>0</v>
      </c>
      <c r="P722">
        <v>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0.98738434592382673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0.98738434592382673</v>
      </c>
    </row>
    <row r="723" spans="1:31" x14ac:dyDescent="0.25">
      <c r="A723">
        <v>2259007</v>
      </c>
      <c r="B723">
        <v>1</v>
      </c>
      <c r="C723" t="s">
        <v>80</v>
      </c>
      <c r="D723" t="s">
        <v>92</v>
      </c>
      <c r="E723" t="s">
        <v>132</v>
      </c>
      <c r="F723" t="s">
        <v>2317</v>
      </c>
      <c r="G723" t="s">
        <v>289</v>
      </c>
      <c r="H723" t="s">
        <v>135</v>
      </c>
      <c r="I723" t="s">
        <v>136</v>
      </c>
      <c r="J723" t="s">
        <v>137</v>
      </c>
      <c r="K723" t="s">
        <v>138</v>
      </c>
      <c r="L723" t="s">
        <v>2318</v>
      </c>
      <c r="M723" t="s">
        <v>2319</v>
      </c>
      <c r="N723">
        <v>1.4522222220000001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1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2.7337654009049999</v>
      </c>
      <c r="AC723">
        <v>0</v>
      </c>
      <c r="AD723">
        <v>0</v>
      </c>
      <c r="AE723">
        <v>2.7337654009049999</v>
      </c>
    </row>
    <row r="724" spans="1:31" x14ac:dyDescent="0.25">
      <c r="A724">
        <v>2259015</v>
      </c>
      <c r="B724">
        <v>1</v>
      </c>
      <c r="C724" t="s">
        <v>80</v>
      </c>
      <c r="D724" t="s">
        <v>98</v>
      </c>
      <c r="E724" t="s">
        <v>132</v>
      </c>
      <c r="F724" t="s">
        <v>2320</v>
      </c>
      <c r="G724" t="s">
        <v>134</v>
      </c>
      <c r="H724" t="s">
        <v>135</v>
      </c>
      <c r="I724" t="s">
        <v>136</v>
      </c>
      <c r="J724" t="s">
        <v>137</v>
      </c>
      <c r="K724" t="s">
        <v>138</v>
      </c>
      <c r="L724" t="s">
        <v>2321</v>
      </c>
      <c r="M724" t="s">
        <v>2322</v>
      </c>
      <c r="N724">
        <v>3.8738888880000002</v>
      </c>
      <c r="O724">
        <v>0</v>
      </c>
      <c r="P724">
        <v>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5.6843226664033324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5.6843226664033324</v>
      </c>
    </row>
    <row r="725" spans="1:31" x14ac:dyDescent="0.25">
      <c r="A725">
        <v>2259019</v>
      </c>
      <c r="B725">
        <v>1</v>
      </c>
      <c r="C725" t="s">
        <v>80</v>
      </c>
      <c r="D725" t="s">
        <v>100</v>
      </c>
      <c r="E725" t="s">
        <v>256</v>
      </c>
      <c r="F725" t="s">
        <v>2323</v>
      </c>
      <c r="G725" t="s">
        <v>147</v>
      </c>
      <c r="H725" t="s">
        <v>148</v>
      </c>
      <c r="I725" t="s">
        <v>136</v>
      </c>
      <c r="J725" t="s">
        <v>137</v>
      </c>
      <c r="K725" t="s">
        <v>138</v>
      </c>
      <c r="L725" t="s">
        <v>2324</v>
      </c>
      <c r="M725" t="s">
        <v>2325</v>
      </c>
      <c r="N725">
        <v>0.40250000000000002</v>
      </c>
      <c r="O725">
        <v>0</v>
      </c>
      <c r="P725">
        <v>894</v>
      </c>
      <c r="Q725">
        <v>0</v>
      </c>
      <c r="R725">
        <v>126</v>
      </c>
      <c r="S725">
        <v>0</v>
      </c>
      <c r="T725">
        <v>108</v>
      </c>
      <c r="U725">
        <v>0</v>
      </c>
      <c r="V725">
        <v>0</v>
      </c>
      <c r="W725">
        <v>0</v>
      </c>
      <c r="X725">
        <v>139.95371093651246</v>
      </c>
      <c r="Y725">
        <v>0</v>
      </c>
      <c r="Z725">
        <v>30.079567005464177</v>
      </c>
      <c r="AA725">
        <v>0</v>
      </c>
      <c r="AB725">
        <v>38.847320407742089</v>
      </c>
      <c r="AC725">
        <v>0</v>
      </c>
      <c r="AD725">
        <v>0</v>
      </c>
      <c r="AE725">
        <v>208.88059834971875</v>
      </c>
    </row>
    <row r="726" spans="1:31" x14ac:dyDescent="0.25">
      <c r="A726">
        <v>2259020</v>
      </c>
      <c r="B726">
        <v>1</v>
      </c>
      <c r="C726" t="s">
        <v>80</v>
      </c>
      <c r="D726" t="s">
        <v>104</v>
      </c>
      <c r="E726" t="s">
        <v>132</v>
      </c>
      <c r="F726" t="s">
        <v>2326</v>
      </c>
      <c r="G726" t="s">
        <v>142</v>
      </c>
      <c r="H726" t="s">
        <v>135</v>
      </c>
      <c r="I726" t="s">
        <v>136</v>
      </c>
      <c r="J726" t="s">
        <v>137</v>
      </c>
      <c r="K726" t="s">
        <v>138</v>
      </c>
      <c r="L726" t="s">
        <v>2327</v>
      </c>
      <c r="M726" t="s">
        <v>2328</v>
      </c>
      <c r="N726">
        <v>2.0291666660000001</v>
      </c>
      <c r="O726">
        <v>0</v>
      </c>
      <c r="P726">
        <v>1</v>
      </c>
      <c r="Q726">
        <v>0</v>
      </c>
      <c r="R726">
        <v>0</v>
      </c>
      <c r="S726">
        <v>0</v>
      </c>
      <c r="T726">
        <v>1</v>
      </c>
      <c r="U726">
        <v>0</v>
      </c>
      <c r="V726">
        <v>0</v>
      </c>
      <c r="W726">
        <v>0</v>
      </c>
      <c r="X726">
        <v>0.39619075414481392</v>
      </c>
      <c r="Y726">
        <v>0</v>
      </c>
      <c r="Z726">
        <v>0</v>
      </c>
      <c r="AA726">
        <v>0</v>
      </c>
      <c r="AB726">
        <v>0.61504025261417783</v>
      </c>
      <c r="AC726">
        <v>0</v>
      </c>
      <c r="AD726">
        <v>0</v>
      </c>
      <c r="AE726">
        <v>1.0112310067589918</v>
      </c>
    </row>
    <row r="727" spans="1:31" x14ac:dyDescent="0.25">
      <c r="A727">
        <v>2259021</v>
      </c>
      <c r="B727">
        <v>1</v>
      </c>
      <c r="C727" t="s">
        <v>81</v>
      </c>
      <c r="D727" t="s">
        <v>118</v>
      </c>
      <c r="E727" t="s">
        <v>256</v>
      </c>
      <c r="F727" t="s">
        <v>2329</v>
      </c>
      <c r="G727" t="s">
        <v>366</v>
      </c>
      <c r="H727" t="s">
        <v>148</v>
      </c>
      <c r="I727" t="s">
        <v>136</v>
      </c>
      <c r="J727" t="s">
        <v>137</v>
      </c>
      <c r="K727" t="s">
        <v>172</v>
      </c>
      <c r="L727" t="s">
        <v>2330</v>
      </c>
      <c r="M727" t="s">
        <v>2331</v>
      </c>
      <c r="N727">
        <v>0.90194444399999996</v>
      </c>
      <c r="O727">
        <v>0</v>
      </c>
      <c r="P727">
        <v>28</v>
      </c>
      <c r="Q727">
        <v>6</v>
      </c>
      <c r="R727">
        <v>12</v>
      </c>
      <c r="S727">
        <v>2</v>
      </c>
      <c r="T727">
        <v>0</v>
      </c>
      <c r="U727">
        <v>0</v>
      </c>
      <c r="V727">
        <v>0</v>
      </c>
      <c r="W727">
        <v>0</v>
      </c>
      <c r="X727">
        <v>3.3982378414953294</v>
      </c>
      <c r="Y727">
        <v>13.168426293386297</v>
      </c>
      <c r="Z727">
        <v>1.7186805027654322</v>
      </c>
      <c r="AA727">
        <v>7.028077219023368</v>
      </c>
      <c r="AB727">
        <v>0</v>
      </c>
      <c r="AC727">
        <v>0</v>
      </c>
      <c r="AD727">
        <v>0</v>
      </c>
      <c r="AE727">
        <v>25.313421856670431</v>
      </c>
    </row>
    <row r="728" spans="1:31" x14ac:dyDescent="0.25">
      <c r="A728">
        <v>2259027</v>
      </c>
      <c r="B728">
        <v>1</v>
      </c>
      <c r="C728" t="s">
        <v>80</v>
      </c>
      <c r="D728" t="s">
        <v>89</v>
      </c>
      <c r="E728" t="s">
        <v>132</v>
      </c>
      <c r="F728" t="s">
        <v>2332</v>
      </c>
      <c r="G728" t="s">
        <v>142</v>
      </c>
      <c r="H728" t="s">
        <v>135</v>
      </c>
      <c r="I728" t="s">
        <v>136</v>
      </c>
      <c r="J728" t="s">
        <v>137</v>
      </c>
      <c r="K728" t="s">
        <v>138</v>
      </c>
      <c r="L728" t="s">
        <v>2333</v>
      </c>
      <c r="M728" t="s">
        <v>2334</v>
      </c>
      <c r="N728">
        <v>1.4158333329999999</v>
      </c>
      <c r="O728">
        <v>0</v>
      </c>
      <c r="P728">
        <v>1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0.93916497664606258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0.93916497664606258</v>
      </c>
    </row>
    <row r="729" spans="1:31" x14ac:dyDescent="0.25">
      <c r="A729">
        <v>2259029</v>
      </c>
      <c r="B729">
        <v>1</v>
      </c>
      <c r="C729" t="s">
        <v>80</v>
      </c>
      <c r="D729" t="s">
        <v>105</v>
      </c>
      <c r="E729" t="s">
        <v>132</v>
      </c>
      <c r="F729" t="s">
        <v>2335</v>
      </c>
      <c r="G729" t="s">
        <v>142</v>
      </c>
      <c r="H729" t="s">
        <v>135</v>
      </c>
      <c r="I729" t="s">
        <v>136</v>
      </c>
      <c r="J729" t="s">
        <v>137</v>
      </c>
      <c r="K729" t="s">
        <v>138</v>
      </c>
      <c r="L729" t="s">
        <v>2336</v>
      </c>
      <c r="M729" t="s">
        <v>2337</v>
      </c>
      <c r="N729">
        <v>1.0108333329999999</v>
      </c>
      <c r="O729">
        <v>0</v>
      </c>
      <c r="P729">
        <v>1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</row>
    <row r="730" spans="1:31" x14ac:dyDescent="0.25">
      <c r="A730">
        <v>2259030</v>
      </c>
      <c r="B730">
        <v>1</v>
      </c>
      <c r="C730" t="s">
        <v>80</v>
      </c>
      <c r="D730" t="s">
        <v>101</v>
      </c>
      <c r="E730" t="s">
        <v>132</v>
      </c>
      <c r="F730" t="s">
        <v>2338</v>
      </c>
      <c r="G730" t="s">
        <v>134</v>
      </c>
      <c r="H730" t="s">
        <v>135</v>
      </c>
      <c r="I730" t="s">
        <v>136</v>
      </c>
      <c r="J730" t="s">
        <v>137</v>
      </c>
      <c r="K730" t="s">
        <v>138</v>
      </c>
      <c r="L730" t="s">
        <v>2339</v>
      </c>
      <c r="M730" t="s">
        <v>2340</v>
      </c>
      <c r="N730">
        <v>0.64583333300000001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0.1704072981909375</v>
      </c>
      <c r="Y730">
        <v>0</v>
      </c>
      <c r="Z730">
        <v>0</v>
      </c>
      <c r="AA730">
        <v>0</v>
      </c>
      <c r="AB730">
        <v>0.42542649378075015</v>
      </c>
      <c r="AC730">
        <v>0</v>
      </c>
      <c r="AD730">
        <v>0</v>
      </c>
      <c r="AE730">
        <v>0.59583379197168762</v>
      </c>
    </row>
    <row r="731" spans="1:31" x14ac:dyDescent="0.25">
      <c r="A731">
        <v>2259031</v>
      </c>
      <c r="B731">
        <v>1</v>
      </c>
      <c r="C731" t="s">
        <v>80</v>
      </c>
      <c r="D731" t="s">
        <v>96</v>
      </c>
      <c r="E731" t="s">
        <v>132</v>
      </c>
      <c r="F731" t="s">
        <v>2341</v>
      </c>
      <c r="G731" t="s">
        <v>134</v>
      </c>
      <c r="H731" t="s">
        <v>135</v>
      </c>
      <c r="I731" t="s">
        <v>136</v>
      </c>
      <c r="J731" t="s">
        <v>137</v>
      </c>
      <c r="K731" t="s">
        <v>138</v>
      </c>
      <c r="L731" t="s">
        <v>2342</v>
      </c>
      <c r="M731" t="s">
        <v>2343</v>
      </c>
      <c r="N731">
        <v>6.4566666660000003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70.911854477014927</v>
      </c>
      <c r="AC731">
        <v>0</v>
      </c>
      <c r="AD731">
        <v>0</v>
      </c>
      <c r="AE731">
        <v>70.911854477014927</v>
      </c>
    </row>
    <row r="732" spans="1:31" x14ac:dyDescent="0.25">
      <c r="A732">
        <v>2259032</v>
      </c>
      <c r="B732">
        <v>1</v>
      </c>
      <c r="C732" t="s">
        <v>81</v>
      </c>
      <c r="D732" t="s">
        <v>123</v>
      </c>
      <c r="E732" t="s">
        <v>256</v>
      </c>
      <c r="F732" t="s">
        <v>2344</v>
      </c>
      <c r="G732" t="s">
        <v>201</v>
      </c>
      <c r="H732" t="s">
        <v>148</v>
      </c>
      <c r="I732" t="s">
        <v>136</v>
      </c>
      <c r="J732" t="s">
        <v>137</v>
      </c>
      <c r="K732" t="s">
        <v>138</v>
      </c>
      <c r="L732" t="s">
        <v>2345</v>
      </c>
      <c r="M732" t="s">
        <v>2346</v>
      </c>
      <c r="N732">
        <v>1.6725000000000001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92</v>
      </c>
      <c r="U732">
        <v>0</v>
      </c>
      <c r="V732">
        <v>4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219.74680726514009</v>
      </c>
      <c r="AC732">
        <v>0</v>
      </c>
      <c r="AD732">
        <v>316.85600690917403</v>
      </c>
      <c r="AE732">
        <v>536.60281417431406</v>
      </c>
    </row>
    <row r="733" spans="1:31" x14ac:dyDescent="0.25">
      <c r="A733">
        <v>2259037</v>
      </c>
      <c r="B733">
        <v>1</v>
      </c>
      <c r="C733" t="s">
        <v>80</v>
      </c>
      <c r="D733" t="s">
        <v>94</v>
      </c>
      <c r="E733" t="s">
        <v>151</v>
      </c>
      <c r="F733" t="s">
        <v>2347</v>
      </c>
      <c r="G733" t="s">
        <v>160</v>
      </c>
      <c r="H733" t="s">
        <v>135</v>
      </c>
      <c r="I733" t="s">
        <v>136</v>
      </c>
      <c r="J733" t="s">
        <v>137</v>
      </c>
      <c r="K733" t="s">
        <v>138</v>
      </c>
      <c r="L733" t="s">
        <v>2348</v>
      </c>
      <c r="M733" t="s">
        <v>2349</v>
      </c>
      <c r="N733">
        <v>2.8455555549999998</v>
      </c>
      <c r="O733">
        <v>0</v>
      </c>
      <c r="P733">
        <v>34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11.483768861708572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11.483768861708572</v>
      </c>
    </row>
    <row r="734" spans="1:31" x14ac:dyDescent="0.25">
      <c r="A734">
        <v>2259048</v>
      </c>
      <c r="B734">
        <v>1</v>
      </c>
      <c r="C734" t="s">
        <v>80</v>
      </c>
      <c r="D734" t="s">
        <v>83</v>
      </c>
      <c r="E734" t="s">
        <v>132</v>
      </c>
      <c r="F734" t="s">
        <v>2350</v>
      </c>
      <c r="G734" t="s">
        <v>134</v>
      </c>
      <c r="H734" t="s">
        <v>135</v>
      </c>
      <c r="I734" t="s">
        <v>136</v>
      </c>
      <c r="J734" t="s">
        <v>137</v>
      </c>
      <c r="K734" t="s">
        <v>138</v>
      </c>
      <c r="L734" t="s">
        <v>2351</v>
      </c>
      <c r="M734" t="s">
        <v>2352</v>
      </c>
      <c r="N734">
        <v>5.9986111109999998</v>
      </c>
      <c r="O734">
        <v>0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0.64970993447609993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0.64970993447609993</v>
      </c>
    </row>
    <row r="735" spans="1:31" x14ac:dyDescent="0.25">
      <c r="A735">
        <v>2259050</v>
      </c>
      <c r="B735">
        <v>1</v>
      </c>
      <c r="C735" t="s">
        <v>81</v>
      </c>
      <c r="D735" t="s">
        <v>127</v>
      </c>
      <c r="E735" t="s">
        <v>132</v>
      </c>
      <c r="F735" t="s">
        <v>2353</v>
      </c>
      <c r="G735" t="s">
        <v>197</v>
      </c>
      <c r="H735" t="s">
        <v>135</v>
      </c>
      <c r="I735" t="s">
        <v>136</v>
      </c>
      <c r="J735" t="s">
        <v>137</v>
      </c>
      <c r="K735" t="s">
        <v>138</v>
      </c>
      <c r="L735" t="s">
        <v>2354</v>
      </c>
      <c r="M735" t="s">
        <v>2355</v>
      </c>
      <c r="N735">
        <v>2.8255555550000002</v>
      </c>
      <c r="O735">
        <v>0</v>
      </c>
      <c r="P735">
        <v>4</v>
      </c>
      <c r="Q735">
        <v>0</v>
      </c>
      <c r="R735">
        <v>0</v>
      </c>
      <c r="S735">
        <v>0</v>
      </c>
      <c r="T735">
        <v>2</v>
      </c>
      <c r="U735">
        <v>0</v>
      </c>
      <c r="V735">
        <v>0</v>
      </c>
      <c r="W735">
        <v>0</v>
      </c>
      <c r="X735">
        <v>1.5783592958466879</v>
      </c>
      <c r="Y735">
        <v>0</v>
      </c>
      <c r="Z735">
        <v>0</v>
      </c>
      <c r="AA735">
        <v>0</v>
      </c>
      <c r="AB735">
        <v>2.1281898064352567</v>
      </c>
      <c r="AC735">
        <v>0</v>
      </c>
      <c r="AD735">
        <v>0</v>
      </c>
      <c r="AE735">
        <v>3.7065491022819446</v>
      </c>
    </row>
    <row r="736" spans="1:31" x14ac:dyDescent="0.25">
      <c r="A736">
        <v>2259053</v>
      </c>
      <c r="B736">
        <v>1</v>
      </c>
      <c r="C736" t="s">
        <v>80</v>
      </c>
      <c r="D736" t="s">
        <v>96</v>
      </c>
      <c r="E736" t="s">
        <v>132</v>
      </c>
      <c r="F736" t="s">
        <v>2356</v>
      </c>
      <c r="G736" t="s">
        <v>142</v>
      </c>
      <c r="H736" t="s">
        <v>135</v>
      </c>
      <c r="I736" t="s">
        <v>136</v>
      </c>
      <c r="J736" t="s">
        <v>137</v>
      </c>
      <c r="K736" t="s">
        <v>138</v>
      </c>
      <c r="L736" t="s">
        <v>2357</v>
      </c>
      <c r="M736" t="s">
        <v>2358</v>
      </c>
      <c r="N736">
        <v>3.605277777</v>
      </c>
      <c r="O736">
        <v>0</v>
      </c>
      <c r="P736">
        <v>2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13.897239004885407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13.897239004885407</v>
      </c>
    </row>
    <row r="737" spans="1:31" x14ac:dyDescent="0.25">
      <c r="A737">
        <v>2259054</v>
      </c>
      <c r="B737">
        <v>1</v>
      </c>
      <c r="C737" t="s">
        <v>80</v>
      </c>
      <c r="D737" t="s">
        <v>96</v>
      </c>
      <c r="E737" t="s">
        <v>132</v>
      </c>
      <c r="F737" t="s">
        <v>2359</v>
      </c>
      <c r="G737" t="s">
        <v>142</v>
      </c>
      <c r="H737" t="s">
        <v>135</v>
      </c>
      <c r="I737" t="s">
        <v>136</v>
      </c>
      <c r="J737" t="s">
        <v>137</v>
      </c>
      <c r="K737" t="s">
        <v>138</v>
      </c>
      <c r="L737" t="s">
        <v>2360</v>
      </c>
      <c r="M737" t="s">
        <v>2361</v>
      </c>
      <c r="N737">
        <v>5.4558333330000002</v>
      </c>
      <c r="O737">
        <v>0</v>
      </c>
      <c r="P737">
        <v>1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6.5256979249465097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6.5256979249465097</v>
      </c>
    </row>
    <row r="738" spans="1:31" x14ac:dyDescent="0.25">
      <c r="A738">
        <v>2259056</v>
      </c>
      <c r="B738">
        <v>1</v>
      </c>
      <c r="C738" t="s">
        <v>80</v>
      </c>
      <c r="D738" t="s">
        <v>82</v>
      </c>
      <c r="E738" t="s">
        <v>151</v>
      </c>
      <c r="F738" t="s">
        <v>2362</v>
      </c>
      <c r="G738" t="s">
        <v>366</v>
      </c>
      <c r="H738" t="s">
        <v>135</v>
      </c>
      <c r="I738" t="s">
        <v>136</v>
      </c>
      <c r="J738" t="s">
        <v>137</v>
      </c>
      <c r="K738" t="s">
        <v>172</v>
      </c>
      <c r="L738" t="s">
        <v>2363</v>
      </c>
      <c r="M738" t="s">
        <v>2364</v>
      </c>
      <c r="N738">
        <v>0.94166666600000004</v>
      </c>
      <c r="O738">
        <v>0</v>
      </c>
      <c r="P738">
        <v>30</v>
      </c>
      <c r="Q738">
        <v>0</v>
      </c>
      <c r="R738">
        <v>0</v>
      </c>
      <c r="S738">
        <v>0</v>
      </c>
      <c r="T738">
        <v>8</v>
      </c>
      <c r="U738">
        <v>0</v>
      </c>
      <c r="V738">
        <v>0</v>
      </c>
      <c r="W738">
        <v>0</v>
      </c>
      <c r="X738">
        <v>7.9536443671271559</v>
      </c>
      <c r="Y738">
        <v>0</v>
      </c>
      <c r="Z738">
        <v>0</v>
      </c>
      <c r="AA738">
        <v>0</v>
      </c>
      <c r="AB738">
        <v>7.6306308746293086</v>
      </c>
      <c r="AC738">
        <v>0</v>
      </c>
      <c r="AD738">
        <v>0</v>
      </c>
      <c r="AE738">
        <v>15.584275241756465</v>
      </c>
    </row>
    <row r="739" spans="1:31" x14ac:dyDescent="0.25">
      <c r="A739">
        <v>2259061</v>
      </c>
      <c r="B739">
        <v>1</v>
      </c>
      <c r="C739" t="s">
        <v>80</v>
      </c>
      <c r="D739" t="s">
        <v>107</v>
      </c>
      <c r="E739" t="s">
        <v>151</v>
      </c>
      <c r="F739" t="s">
        <v>2365</v>
      </c>
      <c r="G739" t="s">
        <v>1552</v>
      </c>
      <c r="H739" t="s">
        <v>135</v>
      </c>
      <c r="I739" t="s">
        <v>136</v>
      </c>
      <c r="J739" t="s">
        <v>137</v>
      </c>
      <c r="K739" t="s">
        <v>138</v>
      </c>
      <c r="L739" t="s">
        <v>2366</v>
      </c>
      <c r="M739" t="s">
        <v>2367</v>
      </c>
      <c r="N739">
        <v>0.66611111099999998</v>
      </c>
      <c r="O739">
        <v>0</v>
      </c>
      <c r="P739">
        <v>44</v>
      </c>
      <c r="Q739">
        <v>0</v>
      </c>
      <c r="R739">
        <v>0</v>
      </c>
      <c r="S739">
        <v>0</v>
      </c>
      <c r="T739">
        <v>3</v>
      </c>
      <c r="U739">
        <v>0</v>
      </c>
      <c r="V739">
        <v>0</v>
      </c>
      <c r="W739">
        <v>0</v>
      </c>
      <c r="X739">
        <v>5.4101003984939595</v>
      </c>
      <c r="Y739">
        <v>0</v>
      </c>
      <c r="Z739">
        <v>0</v>
      </c>
      <c r="AA739">
        <v>0</v>
      </c>
      <c r="AB739">
        <v>2.0562332112563801</v>
      </c>
      <c r="AC739">
        <v>0</v>
      </c>
      <c r="AD739">
        <v>0</v>
      </c>
      <c r="AE739">
        <v>7.4663336097503397</v>
      </c>
    </row>
    <row r="740" spans="1:31" x14ac:dyDescent="0.25">
      <c r="A740">
        <v>2259062</v>
      </c>
      <c r="B740">
        <v>1</v>
      </c>
      <c r="C740" t="s">
        <v>81</v>
      </c>
      <c r="D740" t="s">
        <v>113</v>
      </c>
      <c r="E740" t="s">
        <v>151</v>
      </c>
      <c r="F740" t="s">
        <v>2368</v>
      </c>
      <c r="G740" t="s">
        <v>160</v>
      </c>
      <c r="H740" t="s">
        <v>135</v>
      </c>
      <c r="I740" t="s">
        <v>136</v>
      </c>
      <c r="J740" t="s">
        <v>137</v>
      </c>
      <c r="K740" t="s">
        <v>138</v>
      </c>
      <c r="L740" t="s">
        <v>2369</v>
      </c>
      <c r="M740" t="s">
        <v>2370</v>
      </c>
      <c r="N740">
        <v>1.410833333</v>
      </c>
      <c r="O740">
        <v>0</v>
      </c>
      <c r="P740">
        <v>3</v>
      </c>
      <c r="Q740">
        <v>0</v>
      </c>
      <c r="R740">
        <v>9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0.19389555148366724</v>
      </c>
      <c r="Y740">
        <v>0</v>
      </c>
      <c r="Z740">
        <v>1.3734461455211211</v>
      </c>
      <c r="AA740">
        <v>0</v>
      </c>
      <c r="AB740">
        <v>0</v>
      </c>
      <c r="AC740">
        <v>0</v>
      </c>
      <c r="AD740">
        <v>0</v>
      </c>
      <c r="AE740">
        <v>1.5673416970047884</v>
      </c>
    </row>
    <row r="741" spans="1:31" x14ac:dyDescent="0.25">
      <c r="A741">
        <v>2259063</v>
      </c>
      <c r="B741">
        <v>1</v>
      </c>
      <c r="C741" t="s">
        <v>81</v>
      </c>
      <c r="D741" t="s">
        <v>124</v>
      </c>
      <c r="E741" t="s">
        <v>151</v>
      </c>
      <c r="F741" t="s">
        <v>2371</v>
      </c>
      <c r="G741" t="s">
        <v>180</v>
      </c>
      <c r="H741" t="s">
        <v>135</v>
      </c>
      <c r="I741" t="s">
        <v>136</v>
      </c>
      <c r="J741" t="s">
        <v>137</v>
      </c>
      <c r="K741" t="s">
        <v>138</v>
      </c>
      <c r="L741" t="s">
        <v>2372</v>
      </c>
      <c r="M741" t="s">
        <v>2373</v>
      </c>
      <c r="N741">
        <v>1.240555555</v>
      </c>
      <c r="O741">
        <v>0</v>
      </c>
      <c r="P741">
        <v>2</v>
      </c>
      <c r="Q741">
        <v>0</v>
      </c>
      <c r="R741">
        <v>9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5.6543507668385E-2</v>
      </c>
      <c r="Y741">
        <v>0</v>
      </c>
      <c r="Z741">
        <v>1.0682017472011822</v>
      </c>
      <c r="AA741">
        <v>0</v>
      </c>
      <c r="AB741">
        <v>0</v>
      </c>
      <c r="AC741">
        <v>0</v>
      </c>
      <c r="AD741">
        <v>0</v>
      </c>
      <c r="AE741">
        <v>1.1247452548695671</v>
      </c>
    </row>
    <row r="742" spans="1:31" x14ac:dyDescent="0.25">
      <c r="A742">
        <v>2259069</v>
      </c>
      <c r="B742">
        <v>1</v>
      </c>
      <c r="C742" t="s">
        <v>81</v>
      </c>
      <c r="D742" t="s">
        <v>128</v>
      </c>
      <c r="E742" t="s">
        <v>207</v>
      </c>
      <c r="F742" t="s">
        <v>2374</v>
      </c>
      <c r="G742" t="s">
        <v>366</v>
      </c>
      <c r="H742" t="s">
        <v>135</v>
      </c>
      <c r="I742" t="s">
        <v>136</v>
      </c>
      <c r="J742" t="s">
        <v>137</v>
      </c>
      <c r="K742" t="s">
        <v>172</v>
      </c>
      <c r="L742" t="s">
        <v>2375</v>
      </c>
      <c r="M742" t="s">
        <v>2376</v>
      </c>
      <c r="N742">
        <v>0.74027777699999997</v>
      </c>
      <c r="O742">
        <v>0</v>
      </c>
      <c r="P742">
        <v>88</v>
      </c>
      <c r="Q742">
        <v>0</v>
      </c>
      <c r="R742">
        <v>1</v>
      </c>
      <c r="S742">
        <v>0</v>
      </c>
      <c r="T742">
        <v>24</v>
      </c>
      <c r="U742">
        <v>0</v>
      </c>
      <c r="V742">
        <v>0</v>
      </c>
      <c r="W742">
        <v>0</v>
      </c>
      <c r="X742">
        <v>43.394166318302922</v>
      </c>
      <c r="Y742">
        <v>0</v>
      </c>
      <c r="Z742">
        <v>5.3939427863138891E-4</v>
      </c>
      <c r="AA742">
        <v>0</v>
      </c>
      <c r="AB742">
        <v>103.57247022716919</v>
      </c>
      <c r="AC742">
        <v>0</v>
      </c>
      <c r="AD742">
        <v>0</v>
      </c>
      <c r="AE742">
        <v>146.96717593975075</v>
      </c>
    </row>
    <row r="743" spans="1:31" x14ac:dyDescent="0.25">
      <c r="A743">
        <v>2259070</v>
      </c>
      <c r="B743">
        <v>1</v>
      </c>
      <c r="C743" t="s">
        <v>80</v>
      </c>
      <c r="D743" t="s">
        <v>84</v>
      </c>
      <c r="E743" t="s">
        <v>132</v>
      </c>
      <c r="F743" t="s">
        <v>2377</v>
      </c>
      <c r="G743" t="s">
        <v>289</v>
      </c>
      <c r="H743" t="s">
        <v>135</v>
      </c>
      <c r="I743" t="s">
        <v>136</v>
      </c>
      <c r="J743" t="s">
        <v>137</v>
      </c>
      <c r="K743" t="s">
        <v>138</v>
      </c>
      <c r="L743" t="s">
        <v>2378</v>
      </c>
      <c r="M743" t="s">
        <v>2379</v>
      </c>
      <c r="N743">
        <v>3.5661111110000001</v>
      </c>
      <c r="O743">
        <v>0</v>
      </c>
      <c r="P743">
        <v>1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1.1865582993248183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1.1865582993248183</v>
      </c>
    </row>
    <row r="744" spans="1:31" x14ac:dyDescent="0.25">
      <c r="A744">
        <v>2259071</v>
      </c>
      <c r="B744">
        <v>1</v>
      </c>
      <c r="C744" t="s">
        <v>80</v>
      </c>
      <c r="D744" t="s">
        <v>104</v>
      </c>
      <c r="E744" t="s">
        <v>256</v>
      </c>
      <c r="F744" t="s">
        <v>2380</v>
      </c>
      <c r="G744" t="s">
        <v>543</v>
      </c>
      <c r="H744" t="s">
        <v>148</v>
      </c>
      <c r="I744" t="s">
        <v>136</v>
      </c>
      <c r="J744" t="s">
        <v>137</v>
      </c>
      <c r="K744" t="s">
        <v>138</v>
      </c>
      <c r="L744" t="s">
        <v>2381</v>
      </c>
      <c r="M744" t="s">
        <v>2382</v>
      </c>
      <c r="N744">
        <v>1.905</v>
      </c>
      <c r="O744">
        <v>0</v>
      </c>
      <c r="P744">
        <v>1</v>
      </c>
      <c r="Q744">
        <v>0</v>
      </c>
      <c r="R744">
        <v>2</v>
      </c>
      <c r="S744">
        <v>0</v>
      </c>
      <c r="T744">
        <v>1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0.11107650893054112</v>
      </c>
      <c r="AA744">
        <v>0</v>
      </c>
      <c r="AB744">
        <v>1.8883865709080434</v>
      </c>
      <c r="AC744">
        <v>0</v>
      </c>
      <c r="AD744">
        <v>0</v>
      </c>
      <c r="AE744">
        <v>1.9994630798385846</v>
      </c>
    </row>
    <row r="745" spans="1:31" x14ac:dyDescent="0.25">
      <c r="A745">
        <v>2259073</v>
      </c>
      <c r="B745">
        <v>1</v>
      </c>
      <c r="C745" t="s">
        <v>80</v>
      </c>
      <c r="D745" t="s">
        <v>100</v>
      </c>
      <c r="E745" t="s">
        <v>132</v>
      </c>
      <c r="F745" t="s">
        <v>2383</v>
      </c>
      <c r="G745" t="s">
        <v>289</v>
      </c>
      <c r="H745" t="s">
        <v>135</v>
      </c>
      <c r="I745" t="s">
        <v>136</v>
      </c>
      <c r="J745" t="s">
        <v>137</v>
      </c>
      <c r="K745" t="s">
        <v>138</v>
      </c>
      <c r="L745" t="s">
        <v>2384</v>
      </c>
      <c r="M745" t="s">
        <v>2385</v>
      </c>
      <c r="N745">
        <v>1.6191666659999999</v>
      </c>
      <c r="O745">
        <v>0</v>
      </c>
      <c r="P745">
        <v>4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0.74794258644583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0.74794258644583</v>
      </c>
    </row>
    <row r="746" spans="1:31" x14ac:dyDescent="0.25">
      <c r="A746">
        <v>2259074</v>
      </c>
      <c r="B746">
        <v>1</v>
      </c>
      <c r="C746" t="s">
        <v>80</v>
      </c>
      <c r="D746" t="s">
        <v>106</v>
      </c>
      <c r="E746" t="s">
        <v>145</v>
      </c>
      <c r="F746" t="s">
        <v>2386</v>
      </c>
      <c r="G746" t="s">
        <v>147</v>
      </c>
      <c r="H746" t="s">
        <v>148</v>
      </c>
      <c r="I746" t="s">
        <v>136</v>
      </c>
      <c r="J746" t="s">
        <v>137</v>
      </c>
      <c r="K746" t="s">
        <v>138</v>
      </c>
      <c r="L746" t="s">
        <v>2387</v>
      </c>
      <c r="M746" t="s">
        <v>2388</v>
      </c>
      <c r="N746">
        <v>1.5577777770000001</v>
      </c>
      <c r="O746">
        <v>1</v>
      </c>
      <c r="P746">
        <v>37</v>
      </c>
      <c r="Q746">
        <v>18</v>
      </c>
      <c r="R746">
        <v>46</v>
      </c>
      <c r="S746">
        <v>12</v>
      </c>
      <c r="T746">
        <v>29</v>
      </c>
      <c r="U746">
        <v>6</v>
      </c>
      <c r="V746">
        <v>0</v>
      </c>
      <c r="W746">
        <v>0.40404179011404451</v>
      </c>
      <c r="X746">
        <v>21.644510183840499</v>
      </c>
      <c r="Y746">
        <v>63.310197830086494</v>
      </c>
      <c r="Z746">
        <v>47.9682891755809</v>
      </c>
      <c r="AA746">
        <v>108.52884672607341</v>
      </c>
      <c r="AB746">
        <v>102.92886210114945</v>
      </c>
      <c r="AC746">
        <v>809.58433344097796</v>
      </c>
      <c r="AD746">
        <v>0</v>
      </c>
      <c r="AE746">
        <v>1154.3690812478228</v>
      </c>
    </row>
    <row r="747" spans="1:31" x14ac:dyDescent="0.25">
      <c r="A747">
        <v>2259076</v>
      </c>
      <c r="B747">
        <v>1</v>
      </c>
      <c r="C747" t="s">
        <v>80</v>
      </c>
      <c r="D747" t="s">
        <v>103</v>
      </c>
      <c r="E747" t="s">
        <v>132</v>
      </c>
      <c r="F747" t="s">
        <v>2389</v>
      </c>
      <c r="G747" t="s">
        <v>197</v>
      </c>
      <c r="H747" t="s">
        <v>135</v>
      </c>
      <c r="I747" t="s">
        <v>136</v>
      </c>
      <c r="J747" t="s">
        <v>137</v>
      </c>
      <c r="K747" t="s">
        <v>138</v>
      </c>
      <c r="L747" t="s">
        <v>2390</v>
      </c>
      <c r="M747" t="s">
        <v>2391</v>
      </c>
      <c r="N747">
        <v>1.44</v>
      </c>
      <c r="O747">
        <v>0</v>
      </c>
      <c r="P747">
        <v>8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3.3199379482481026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3.3199379482481026</v>
      </c>
    </row>
    <row r="748" spans="1:31" x14ac:dyDescent="0.25">
      <c r="A748">
        <v>2259077</v>
      </c>
      <c r="B748">
        <v>1</v>
      </c>
      <c r="C748" t="s">
        <v>80</v>
      </c>
      <c r="D748" t="s">
        <v>103</v>
      </c>
      <c r="E748" t="s">
        <v>132</v>
      </c>
      <c r="F748" t="s">
        <v>2392</v>
      </c>
      <c r="G748" t="s">
        <v>201</v>
      </c>
      <c r="H748" t="s">
        <v>135</v>
      </c>
      <c r="I748" t="s">
        <v>136</v>
      </c>
      <c r="J748" t="s">
        <v>3</v>
      </c>
      <c r="K748" t="s">
        <v>138</v>
      </c>
      <c r="L748" t="s">
        <v>2393</v>
      </c>
      <c r="M748" t="s">
        <v>2394</v>
      </c>
      <c r="N748">
        <v>3.9950000000000001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1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5.2915806134527225E-2</v>
      </c>
      <c r="AC748">
        <v>0</v>
      </c>
      <c r="AD748">
        <v>0</v>
      </c>
      <c r="AE748">
        <v>5.2915806134527225E-2</v>
      </c>
    </row>
    <row r="749" spans="1:31" x14ac:dyDescent="0.25">
      <c r="A749">
        <v>2259078</v>
      </c>
      <c r="B749">
        <v>1</v>
      </c>
      <c r="C749" t="s">
        <v>80</v>
      </c>
      <c r="D749" t="s">
        <v>107</v>
      </c>
      <c r="E749" t="s">
        <v>151</v>
      </c>
      <c r="F749" t="s">
        <v>2395</v>
      </c>
      <c r="G749" t="s">
        <v>1552</v>
      </c>
      <c r="H749" t="s">
        <v>135</v>
      </c>
      <c r="I749" t="s">
        <v>136</v>
      </c>
      <c r="J749" t="s">
        <v>137</v>
      </c>
      <c r="K749" t="s">
        <v>138</v>
      </c>
      <c r="L749" t="s">
        <v>2396</v>
      </c>
      <c r="M749" t="s">
        <v>2397</v>
      </c>
      <c r="N749">
        <v>1.0308333329999999</v>
      </c>
      <c r="O749">
        <v>0</v>
      </c>
      <c r="P749">
        <v>8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1.4459402540489885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1.4459402540489885</v>
      </c>
    </row>
    <row r="750" spans="1:31" x14ac:dyDescent="0.25">
      <c r="A750">
        <v>2259082</v>
      </c>
      <c r="B750">
        <v>1</v>
      </c>
      <c r="C750" t="s">
        <v>81</v>
      </c>
      <c r="D750" t="s">
        <v>128</v>
      </c>
      <c r="E750" t="s">
        <v>151</v>
      </c>
      <c r="F750" t="s">
        <v>2398</v>
      </c>
      <c r="G750" t="s">
        <v>153</v>
      </c>
      <c r="H750" t="s">
        <v>135</v>
      </c>
      <c r="I750" t="s">
        <v>136</v>
      </c>
      <c r="J750" t="s">
        <v>137</v>
      </c>
      <c r="K750" t="s">
        <v>138</v>
      </c>
      <c r="L750" t="s">
        <v>2399</v>
      </c>
      <c r="M750" t="s">
        <v>2400</v>
      </c>
      <c r="N750">
        <v>3.5794444439999999</v>
      </c>
      <c r="O750">
        <v>0</v>
      </c>
      <c r="P750">
        <v>53</v>
      </c>
      <c r="Q750">
        <v>0</v>
      </c>
      <c r="R750">
        <v>12</v>
      </c>
      <c r="S750">
        <v>0</v>
      </c>
      <c r="T750">
        <v>5</v>
      </c>
      <c r="U750">
        <v>0</v>
      </c>
      <c r="V750">
        <v>0</v>
      </c>
      <c r="W750">
        <v>0</v>
      </c>
      <c r="X750">
        <v>46.617375373116843</v>
      </c>
      <c r="Y750">
        <v>0</v>
      </c>
      <c r="Z750">
        <v>11.557538538817417</v>
      </c>
      <c r="AA750">
        <v>0</v>
      </c>
      <c r="AB750">
        <v>6.9846899707797077</v>
      </c>
      <c r="AC750">
        <v>0</v>
      </c>
      <c r="AD750">
        <v>0</v>
      </c>
      <c r="AE750">
        <v>65.159603882713967</v>
      </c>
    </row>
    <row r="751" spans="1:31" x14ac:dyDescent="0.25">
      <c r="A751">
        <v>2259083</v>
      </c>
      <c r="B751">
        <v>1</v>
      </c>
      <c r="C751" t="s">
        <v>81</v>
      </c>
      <c r="D751" t="s">
        <v>112</v>
      </c>
      <c r="E751" t="s">
        <v>132</v>
      </c>
      <c r="F751" t="s">
        <v>2401</v>
      </c>
      <c r="G751" t="s">
        <v>142</v>
      </c>
      <c r="H751" t="s">
        <v>135</v>
      </c>
      <c r="I751" t="s">
        <v>136</v>
      </c>
      <c r="J751" t="s">
        <v>137</v>
      </c>
      <c r="K751" t="s">
        <v>138</v>
      </c>
      <c r="L751" t="s">
        <v>2402</v>
      </c>
      <c r="M751" t="s">
        <v>2403</v>
      </c>
      <c r="N751">
        <v>1.678055555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1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2.355648821288725</v>
      </c>
      <c r="AC751">
        <v>0</v>
      </c>
      <c r="AD751">
        <v>0</v>
      </c>
      <c r="AE751">
        <v>2.355648821288725</v>
      </c>
    </row>
    <row r="752" spans="1:31" x14ac:dyDescent="0.25">
      <c r="A752">
        <v>2259084</v>
      </c>
      <c r="B752">
        <v>1</v>
      </c>
      <c r="C752" t="s">
        <v>80</v>
      </c>
      <c r="D752" t="s">
        <v>90</v>
      </c>
      <c r="E752" t="s">
        <v>151</v>
      </c>
      <c r="F752" t="s">
        <v>200</v>
      </c>
      <c r="G752" t="s">
        <v>153</v>
      </c>
      <c r="H752" t="s">
        <v>135</v>
      </c>
      <c r="I752" t="s">
        <v>136</v>
      </c>
      <c r="J752" t="s">
        <v>137</v>
      </c>
      <c r="K752" t="s">
        <v>138</v>
      </c>
      <c r="L752" t="s">
        <v>2404</v>
      </c>
      <c r="M752" t="s">
        <v>2405</v>
      </c>
      <c r="N752">
        <v>2.588333333</v>
      </c>
      <c r="O752">
        <v>0</v>
      </c>
      <c r="P752">
        <v>2</v>
      </c>
      <c r="Q752">
        <v>0</v>
      </c>
      <c r="R752">
        <v>0</v>
      </c>
      <c r="S752">
        <v>0</v>
      </c>
      <c r="T752">
        <v>33</v>
      </c>
      <c r="U752">
        <v>0</v>
      </c>
      <c r="V752">
        <v>5</v>
      </c>
      <c r="W752">
        <v>0</v>
      </c>
      <c r="X752">
        <v>0.10706119484680887</v>
      </c>
      <c r="Y752">
        <v>0</v>
      </c>
      <c r="Z752">
        <v>0</v>
      </c>
      <c r="AA752">
        <v>0</v>
      </c>
      <c r="AB752">
        <v>177.53922920501904</v>
      </c>
      <c r="AC752">
        <v>0</v>
      </c>
      <c r="AD752">
        <v>552.48556978568683</v>
      </c>
      <c r="AE752">
        <v>730.13186018555268</v>
      </c>
    </row>
    <row r="753" spans="1:31" x14ac:dyDescent="0.25">
      <c r="A753">
        <v>2259085</v>
      </c>
      <c r="B753">
        <v>1</v>
      </c>
      <c r="C753" t="s">
        <v>80</v>
      </c>
      <c r="D753" t="s">
        <v>93</v>
      </c>
      <c r="E753" t="s">
        <v>151</v>
      </c>
      <c r="F753" t="s">
        <v>2406</v>
      </c>
      <c r="G753" t="s">
        <v>160</v>
      </c>
      <c r="H753" t="s">
        <v>135</v>
      </c>
      <c r="I753" t="s">
        <v>136</v>
      </c>
      <c r="J753" t="s">
        <v>137</v>
      </c>
      <c r="K753" t="s">
        <v>138</v>
      </c>
      <c r="L753" t="s">
        <v>2407</v>
      </c>
      <c r="M753" t="s">
        <v>2408</v>
      </c>
      <c r="N753">
        <v>2.582777777</v>
      </c>
      <c r="O753">
        <v>0</v>
      </c>
      <c r="P753">
        <v>3</v>
      </c>
      <c r="Q753">
        <v>0</v>
      </c>
      <c r="R753">
        <v>0</v>
      </c>
      <c r="S753">
        <v>0</v>
      </c>
      <c r="T753">
        <v>1</v>
      </c>
      <c r="U753">
        <v>0</v>
      </c>
      <c r="V753">
        <v>0</v>
      </c>
      <c r="W753">
        <v>0</v>
      </c>
      <c r="X753">
        <v>8.218177308902222E-2</v>
      </c>
      <c r="Y753">
        <v>0</v>
      </c>
      <c r="Z753">
        <v>0</v>
      </c>
      <c r="AA753">
        <v>0</v>
      </c>
      <c r="AB753">
        <v>1.4395968936414723</v>
      </c>
      <c r="AC753">
        <v>0</v>
      </c>
      <c r="AD753">
        <v>0</v>
      </c>
      <c r="AE753">
        <v>1.5217786667304944</v>
      </c>
    </row>
    <row r="754" spans="1:31" x14ac:dyDescent="0.25">
      <c r="A754">
        <v>2259086</v>
      </c>
      <c r="B754">
        <v>1</v>
      </c>
      <c r="C754" t="s">
        <v>80</v>
      </c>
      <c r="D754" t="s">
        <v>83</v>
      </c>
      <c r="E754" t="s">
        <v>132</v>
      </c>
      <c r="F754" t="s">
        <v>2409</v>
      </c>
      <c r="G754" t="s">
        <v>289</v>
      </c>
      <c r="H754" t="s">
        <v>135</v>
      </c>
      <c r="I754" t="s">
        <v>136</v>
      </c>
      <c r="J754" t="s">
        <v>137</v>
      </c>
      <c r="K754" t="s">
        <v>138</v>
      </c>
      <c r="L754" t="s">
        <v>2410</v>
      </c>
      <c r="M754" t="s">
        <v>2411</v>
      </c>
      <c r="N754">
        <v>1.89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1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11.10881285516543</v>
      </c>
      <c r="AC754">
        <v>0</v>
      </c>
      <c r="AD754">
        <v>0</v>
      </c>
      <c r="AE754">
        <v>11.10881285516543</v>
      </c>
    </row>
    <row r="755" spans="1:31" x14ac:dyDescent="0.25">
      <c r="A755">
        <v>2259087</v>
      </c>
      <c r="B755">
        <v>1</v>
      </c>
      <c r="C755" t="s">
        <v>80</v>
      </c>
      <c r="D755" t="s">
        <v>96</v>
      </c>
      <c r="E755" t="s">
        <v>132</v>
      </c>
      <c r="F755" t="s">
        <v>2412</v>
      </c>
      <c r="G755" t="s">
        <v>134</v>
      </c>
      <c r="H755" t="s">
        <v>135</v>
      </c>
      <c r="I755" t="s">
        <v>136</v>
      </c>
      <c r="J755" t="s">
        <v>137</v>
      </c>
      <c r="K755" t="s">
        <v>138</v>
      </c>
      <c r="L755" t="s">
        <v>2413</v>
      </c>
      <c r="M755" t="s">
        <v>2414</v>
      </c>
      <c r="N755">
        <v>4.7205555549999998</v>
      </c>
      <c r="O755">
        <v>0</v>
      </c>
      <c r="P755">
        <v>1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0.23029637327643165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0.23029637327643165</v>
      </c>
    </row>
    <row r="756" spans="1:31" x14ac:dyDescent="0.25">
      <c r="A756">
        <v>2259091</v>
      </c>
      <c r="B756">
        <v>1</v>
      </c>
      <c r="C756" t="s">
        <v>81</v>
      </c>
      <c r="D756" t="s">
        <v>118</v>
      </c>
      <c r="E756" t="s">
        <v>256</v>
      </c>
      <c r="F756" t="s">
        <v>2415</v>
      </c>
      <c r="G756" t="s">
        <v>318</v>
      </c>
      <c r="H756" t="s">
        <v>148</v>
      </c>
      <c r="I756" t="s">
        <v>136</v>
      </c>
      <c r="J756" t="s">
        <v>137</v>
      </c>
      <c r="K756" t="s">
        <v>138</v>
      </c>
      <c r="L756" t="s">
        <v>2416</v>
      </c>
      <c r="M756" t="s">
        <v>2417</v>
      </c>
      <c r="N756">
        <v>1.324166666</v>
      </c>
      <c r="O756">
        <v>0</v>
      </c>
      <c r="P756">
        <v>0</v>
      </c>
      <c r="Q756">
        <v>10</v>
      </c>
      <c r="R756">
        <v>33</v>
      </c>
      <c r="S756">
        <v>3</v>
      </c>
      <c r="T756">
        <v>1</v>
      </c>
      <c r="U756">
        <v>1</v>
      </c>
      <c r="V756">
        <v>0</v>
      </c>
      <c r="W756">
        <v>0</v>
      </c>
      <c r="X756">
        <v>0</v>
      </c>
      <c r="Y756">
        <v>40.753827004348707</v>
      </c>
      <c r="Z756">
        <v>17.942706382324161</v>
      </c>
      <c r="AA756">
        <v>132.47706330012804</v>
      </c>
      <c r="AB756">
        <v>0</v>
      </c>
      <c r="AC756">
        <v>161.56647183284502</v>
      </c>
      <c r="AD756">
        <v>0</v>
      </c>
      <c r="AE756">
        <v>352.74006851964594</v>
      </c>
    </row>
    <row r="757" spans="1:31" x14ac:dyDescent="0.25">
      <c r="A757">
        <v>2259092</v>
      </c>
      <c r="B757">
        <v>1</v>
      </c>
      <c r="C757" t="s">
        <v>80</v>
      </c>
      <c r="D757" t="s">
        <v>88</v>
      </c>
      <c r="E757" t="s">
        <v>132</v>
      </c>
      <c r="F757" t="s">
        <v>2418</v>
      </c>
      <c r="G757" t="s">
        <v>289</v>
      </c>
      <c r="H757" t="s">
        <v>135</v>
      </c>
      <c r="I757" t="s">
        <v>136</v>
      </c>
      <c r="J757" t="s">
        <v>137</v>
      </c>
      <c r="K757" t="s">
        <v>138</v>
      </c>
      <c r="L757" t="s">
        <v>2419</v>
      </c>
      <c r="M757" t="s">
        <v>2420</v>
      </c>
      <c r="N757">
        <v>1.8361111109999999</v>
      </c>
      <c r="O757">
        <v>0</v>
      </c>
      <c r="P757">
        <v>21</v>
      </c>
      <c r="Q757">
        <v>0</v>
      </c>
      <c r="R757">
        <v>0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7.1300490841941482</v>
      </c>
      <c r="Y757">
        <v>0</v>
      </c>
      <c r="Z757">
        <v>0</v>
      </c>
      <c r="AA757">
        <v>0</v>
      </c>
      <c r="AB757">
        <v>0.13596732977339945</v>
      </c>
      <c r="AC757">
        <v>0</v>
      </c>
      <c r="AD757">
        <v>0</v>
      </c>
      <c r="AE757">
        <v>7.2660164139675478</v>
      </c>
    </row>
    <row r="758" spans="1:31" x14ac:dyDescent="0.25">
      <c r="A758">
        <v>2259095</v>
      </c>
      <c r="B758">
        <v>1</v>
      </c>
      <c r="C758" t="s">
        <v>80</v>
      </c>
      <c r="D758" t="s">
        <v>83</v>
      </c>
      <c r="E758" t="s">
        <v>132</v>
      </c>
      <c r="F758" t="s">
        <v>2421</v>
      </c>
      <c r="G758" t="s">
        <v>289</v>
      </c>
      <c r="H758" t="s">
        <v>135</v>
      </c>
      <c r="I758" t="s">
        <v>136</v>
      </c>
      <c r="J758" t="s">
        <v>137</v>
      </c>
      <c r="K758" t="s">
        <v>138</v>
      </c>
      <c r="L758" t="s">
        <v>2422</v>
      </c>
      <c r="M758" t="s">
        <v>2423</v>
      </c>
      <c r="N758">
        <v>2.8663888879999999</v>
      </c>
      <c r="O758">
        <v>0</v>
      </c>
      <c r="P758">
        <v>11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10.036029654669166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10.036029654669166</v>
      </c>
    </row>
    <row r="759" spans="1:31" x14ac:dyDescent="0.25">
      <c r="A759">
        <v>2259098</v>
      </c>
      <c r="B759">
        <v>1</v>
      </c>
      <c r="C759" t="s">
        <v>80</v>
      </c>
      <c r="D759" t="s">
        <v>107</v>
      </c>
      <c r="E759" t="s">
        <v>132</v>
      </c>
      <c r="F759" t="s">
        <v>2424</v>
      </c>
      <c r="G759" t="s">
        <v>142</v>
      </c>
      <c r="H759" t="s">
        <v>135</v>
      </c>
      <c r="I759" t="s">
        <v>136</v>
      </c>
      <c r="J759" t="s">
        <v>137</v>
      </c>
      <c r="K759" t="s">
        <v>138</v>
      </c>
      <c r="L759" t="s">
        <v>2425</v>
      </c>
      <c r="M759" t="s">
        <v>2426</v>
      </c>
      <c r="N759">
        <v>1.320277777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0.36989193674005671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0.36989193674005671</v>
      </c>
    </row>
    <row r="760" spans="1:31" x14ac:dyDescent="0.25">
      <c r="A760">
        <v>2259103</v>
      </c>
      <c r="B760">
        <v>1</v>
      </c>
      <c r="C760" t="s">
        <v>80</v>
      </c>
      <c r="D760" t="s">
        <v>99</v>
      </c>
      <c r="E760" t="s">
        <v>132</v>
      </c>
      <c r="F760" t="s">
        <v>2427</v>
      </c>
      <c r="G760" t="s">
        <v>197</v>
      </c>
      <c r="H760" t="s">
        <v>135</v>
      </c>
      <c r="I760" t="s">
        <v>136</v>
      </c>
      <c r="J760" t="s">
        <v>137</v>
      </c>
      <c r="K760" t="s">
        <v>138</v>
      </c>
      <c r="L760" t="s">
        <v>2428</v>
      </c>
      <c r="M760" t="s">
        <v>2429</v>
      </c>
      <c r="N760">
        <v>1.345277777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0.33800269786786397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0.33800269786786397</v>
      </c>
    </row>
    <row r="761" spans="1:31" x14ac:dyDescent="0.25">
      <c r="A761">
        <v>2259109</v>
      </c>
      <c r="B761">
        <v>1</v>
      </c>
      <c r="C761" t="s">
        <v>80</v>
      </c>
      <c r="D761" t="s">
        <v>97</v>
      </c>
      <c r="E761" t="s">
        <v>151</v>
      </c>
      <c r="F761" t="s">
        <v>2430</v>
      </c>
      <c r="G761" t="s">
        <v>176</v>
      </c>
      <c r="H761" t="s">
        <v>135</v>
      </c>
      <c r="I761" t="s">
        <v>136</v>
      </c>
      <c r="J761" t="s">
        <v>137</v>
      </c>
      <c r="K761" t="s">
        <v>138</v>
      </c>
      <c r="L761" t="s">
        <v>2431</v>
      </c>
      <c r="M761" t="s">
        <v>2432</v>
      </c>
      <c r="N761">
        <v>3.0480555549999999</v>
      </c>
      <c r="O761">
        <v>0</v>
      </c>
      <c r="P761">
        <v>5</v>
      </c>
      <c r="Q761">
        <v>0</v>
      </c>
      <c r="R761">
        <v>3</v>
      </c>
      <c r="S761">
        <v>0</v>
      </c>
      <c r="T761">
        <v>1</v>
      </c>
      <c r="U761">
        <v>0</v>
      </c>
      <c r="V761">
        <v>0</v>
      </c>
      <c r="W761">
        <v>0</v>
      </c>
      <c r="X761">
        <v>5.1156747151075415</v>
      </c>
      <c r="Y761">
        <v>0</v>
      </c>
      <c r="Z761">
        <v>0.92198449039675567</v>
      </c>
      <c r="AA761">
        <v>0</v>
      </c>
      <c r="AB761">
        <v>3.9622883765161668E-2</v>
      </c>
      <c r="AC761">
        <v>0</v>
      </c>
      <c r="AD761">
        <v>0</v>
      </c>
      <c r="AE761">
        <v>6.0772820892694588</v>
      </c>
    </row>
    <row r="762" spans="1:31" x14ac:dyDescent="0.25">
      <c r="A762">
        <v>2259112</v>
      </c>
      <c r="B762">
        <v>1</v>
      </c>
      <c r="C762" t="s">
        <v>81</v>
      </c>
      <c r="D762" t="s">
        <v>128</v>
      </c>
      <c r="E762" t="s">
        <v>256</v>
      </c>
      <c r="F762" t="s">
        <v>2433</v>
      </c>
      <c r="G762" t="s">
        <v>171</v>
      </c>
      <c r="H762" t="s">
        <v>148</v>
      </c>
      <c r="I762" t="s">
        <v>136</v>
      </c>
      <c r="J762" t="s">
        <v>137</v>
      </c>
      <c r="K762" t="s">
        <v>172</v>
      </c>
      <c r="L762" t="s">
        <v>2434</v>
      </c>
      <c r="M762" t="s">
        <v>2435</v>
      </c>
      <c r="N762">
        <v>1.8833333329999999</v>
      </c>
      <c r="O762">
        <v>5</v>
      </c>
      <c r="P762">
        <v>41</v>
      </c>
      <c r="Q762">
        <v>15</v>
      </c>
      <c r="R762">
        <v>96</v>
      </c>
      <c r="S762">
        <v>10</v>
      </c>
      <c r="T762">
        <v>4</v>
      </c>
      <c r="U762">
        <v>2</v>
      </c>
      <c r="V762">
        <v>0</v>
      </c>
      <c r="W762">
        <v>3.5469277735557112</v>
      </c>
      <c r="X762">
        <v>10.88221575961593</v>
      </c>
      <c r="Y762">
        <v>19.978873820971032</v>
      </c>
      <c r="Z762">
        <v>72.063907915003668</v>
      </c>
      <c r="AA762">
        <v>186.10804141475404</v>
      </c>
      <c r="AB762">
        <v>12.677578482252544</v>
      </c>
      <c r="AC762">
        <v>90.150926966612985</v>
      </c>
      <c r="AD762">
        <v>0</v>
      </c>
      <c r="AE762">
        <v>395.40847213276589</v>
      </c>
    </row>
    <row r="763" spans="1:31" x14ac:dyDescent="0.25">
      <c r="A763">
        <v>2259113</v>
      </c>
      <c r="B763">
        <v>1</v>
      </c>
      <c r="C763" t="s">
        <v>80</v>
      </c>
      <c r="D763" t="s">
        <v>101</v>
      </c>
      <c r="E763" t="s">
        <v>132</v>
      </c>
      <c r="F763" t="s">
        <v>2436</v>
      </c>
      <c r="G763" t="s">
        <v>142</v>
      </c>
      <c r="H763" t="s">
        <v>135</v>
      </c>
      <c r="I763" t="s">
        <v>136</v>
      </c>
      <c r="J763" t="s">
        <v>137</v>
      </c>
      <c r="K763" t="s">
        <v>138</v>
      </c>
      <c r="L763" t="s">
        <v>2437</v>
      </c>
      <c r="M763" t="s">
        <v>2438</v>
      </c>
      <c r="N763">
        <v>1.179444444</v>
      </c>
      <c r="O763">
        <v>0</v>
      </c>
      <c r="P763">
        <v>10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0.70120956864466666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0.70120956864466666</v>
      </c>
    </row>
    <row r="764" spans="1:31" x14ac:dyDescent="0.25">
      <c r="A764">
        <v>2259114</v>
      </c>
      <c r="B764">
        <v>1</v>
      </c>
      <c r="C764" t="s">
        <v>81</v>
      </c>
      <c r="D764" t="s">
        <v>127</v>
      </c>
      <c r="E764" t="s">
        <v>132</v>
      </c>
      <c r="F764" t="s">
        <v>2439</v>
      </c>
      <c r="G764" t="s">
        <v>142</v>
      </c>
      <c r="H764" t="s">
        <v>135</v>
      </c>
      <c r="I764" t="s">
        <v>136</v>
      </c>
      <c r="J764" t="s">
        <v>137</v>
      </c>
      <c r="K764" t="s">
        <v>138</v>
      </c>
      <c r="L764" t="s">
        <v>2440</v>
      </c>
      <c r="M764" t="s">
        <v>2441</v>
      </c>
      <c r="N764">
        <v>3.1324999999999998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1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4.7061616001084996</v>
      </c>
      <c r="AC764">
        <v>0</v>
      </c>
      <c r="AD764">
        <v>0</v>
      </c>
      <c r="AE764">
        <v>4.7061616001084996</v>
      </c>
    </row>
    <row r="765" spans="1:31" x14ac:dyDescent="0.25">
      <c r="A765">
        <v>2259115</v>
      </c>
      <c r="B765">
        <v>1</v>
      </c>
      <c r="C765" t="s">
        <v>81</v>
      </c>
      <c r="D765" t="s">
        <v>118</v>
      </c>
      <c r="E765" t="s">
        <v>256</v>
      </c>
      <c r="F765" t="s">
        <v>2442</v>
      </c>
      <c r="G765" t="s">
        <v>147</v>
      </c>
      <c r="H765" t="s">
        <v>148</v>
      </c>
      <c r="I765" t="s">
        <v>136</v>
      </c>
      <c r="J765" t="s">
        <v>137</v>
      </c>
      <c r="K765" t="s">
        <v>138</v>
      </c>
      <c r="L765" t="s">
        <v>2443</v>
      </c>
      <c r="M765" t="s">
        <v>2444</v>
      </c>
      <c r="N765">
        <v>1.989166666</v>
      </c>
      <c r="O765">
        <v>0</v>
      </c>
      <c r="P765">
        <v>170</v>
      </c>
      <c r="Q765">
        <v>0</v>
      </c>
      <c r="R765">
        <v>3</v>
      </c>
      <c r="S765">
        <v>0</v>
      </c>
      <c r="T765">
        <v>15</v>
      </c>
      <c r="U765">
        <v>0</v>
      </c>
      <c r="V765">
        <v>0</v>
      </c>
      <c r="W765">
        <v>0</v>
      </c>
      <c r="X765">
        <v>63.067092705647141</v>
      </c>
      <c r="Y765">
        <v>0</v>
      </c>
      <c r="Z765">
        <v>3.592963087955333E-2</v>
      </c>
      <c r="AA765">
        <v>0</v>
      </c>
      <c r="AB765">
        <v>15.349179940774825</v>
      </c>
      <c r="AC765">
        <v>0</v>
      </c>
      <c r="AD765">
        <v>0</v>
      </c>
      <c r="AE765">
        <v>78.452202277301524</v>
      </c>
    </row>
    <row r="766" spans="1:31" x14ac:dyDescent="0.25">
      <c r="A766">
        <v>2263631</v>
      </c>
      <c r="B766">
        <v>1</v>
      </c>
      <c r="C766" t="s">
        <v>81</v>
      </c>
      <c r="D766" t="s">
        <v>127</v>
      </c>
      <c r="E766" t="s">
        <v>163</v>
      </c>
      <c r="F766" t="s">
        <v>2445</v>
      </c>
      <c r="G766" t="s">
        <v>314</v>
      </c>
      <c r="H766" t="s">
        <v>148</v>
      </c>
      <c r="I766" t="s">
        <v>136</v>
      </c>
      <c r="J766" t="s">
        <v>137</v>
      </c>
      <c r="K766" t="s">
        <v>138</v>
      </c>
      <c r="L766" t="s">
        <v>2446</v>
      </c>
      <c r="M766" t="s">
        <v>2447</v>
      </c>
      <c r="N766">
        <v>0.329166666</v>
      </c>
      <c r="O766">
        <v>0</v>
      </c>
      <c r="P766">
        <v>139</v>
      </c>
      <c r="Q766">
        <v>12</v>
      </c>
      <c r="R766">
        <v>39</v>
      </c>
      <c r="S766">
        <v>9</v>
      </c>
      <c r="T766">
        <v>14</v>
      </c>
      <c r="U766">
        <v>1</v>
      </c>
      <c r="V766">
        <v>1</v>
      </c>
      <c r="W766">
        <v>0</v>
      </c>
      <c r="X766">
        <v>7.5413797745078357</v>
      </c>
      <c r="Y766">
        <v>3.1410725151433336</v>
      </c>
      <c r="Z766">
        <v>3.4290646334928256</v>
      </c>
      <c r="AA766">
        <v>13.514866123118352</v>
      </c>
      <c r="AB766">
        <v>1.6991424453097381</v>
      </c>
      <c r="AC766">
        <v>16.997742011505114</v>
      </c>
      <c r="AD766">
        <v>1.0839468189079091</v>
      </c>
      <c r="AE766">
        <v>47.407214321985116</v>
      </c>
    </row>
    <row r="767" spans="1:31" x14ac:dyDescent="0.25">
      <c r="A767">
        <v>2264009</v>
      </c>
      <c r="B767">
        <v>1</v>
      </c>
      <c r="C767" t="s">
        <v>80</v>
      </c>
      <c r="D767" t="s">
        <v>107</v>
      </c>
      <c r="E767" t="s">
        <v>132</v>
      </c>
      <c r="F767" t="s">
        <v>2448</v>
      </c>
      <c r="G767" t="s">
        <v>142</v>
      </c>
      <c r="H767" t="s">
        <v>135</v>
      </c>
      <c r="I767" t="s">
        <v>136</v>
      </c>
      <c r="J767" t="s">
        <v>137</v>
      </c>
      <c r="K767" t="s">
        <v>138</v>
      </c>
      <c r="L767" t="s">
        <v>2449</v>
      </c>
      <c r="M767" t="s">
        <v>2450</v>
      </c>
      <c r="N767">
        <v>3.8733333330000002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0.10765131208033334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0.10765131208033334</v>
      </c>
    </row>
    <row r="768" spans="1:31" x14ac:dyDescent="0.25">
      <c r="A768">
        <v>2263817</v>
      </c>
      <c r="B768">
        <v>1</v>
      </c>
      <c r="C768" t="s">
        <v>80</v>
      </c>
      <c r="D768" t="s">
        <v>83</v>
      </c>
      <c r="E768" t="s">
        <v>207</v>
      </c>
      <c r="F768" t="s">
        <v>2451</v>
      </c>
      <c r="G768" t="s">
        <v>231</v>
      </c>
      <c r="H768" t="s">
        <v>135</v>
      </c>
      <c r="I768" t="s">
        <v>136</v>
      </c>
      <c r="J768" t="s">
        <v>137</v>
      </c>
      <c r="K768" t="s">
        <v>138</v>
      </c>
      <c r="L768" t="s">
        <v>2452</v>
      </c>
      <c r="M768" t="s">
        <v>2453</v>
      </c>
      <c r="N768">
        <v>0.67222222200000004</v>
      </c>
      <c r="O768">
        <v>0</v>
      </c>
      <c r="P768">
        <v>712</v>
      </c>
      <c r="Q768">
        <v>0</v>
      </c>
      <c r="R768">
        <v>0</v>
      </c>
      <c r="S768">
        <v>0</v>
      </c>
      <c r="T768">
        <v>49</v>
      </c>
      <c r="U768">
        <v>0</v>
      </c>
      <c r="V768">
        <v>0</v>
      </c>
      <c r="W768">
        <v>0</v>
      </c>
      <c r="X768">
        <v>131.74279167475819</v>
      </c>
      <c r="Y768">
        <v>0</v>
      </c>
      <c r="Z768">
        <v>0</v>
      </c>
      <c r="AA768">
        <v>0</v>
      </c>
      <c r="AB768">
        <v>54.267552925319883</v>
      </c>
      <c r="AC768">
        <v>0</v>
      </c>
      <c r="AD768">
        <v>0</v>
      </c>
      <c r="AE768">
        <v>186.01034460007807</v>
      </c>
    </row>
    <row r="769" spans="1:31" x14ac:dyDescent="0.25">
      <c r="A769">
        <v>2263754</v>
      </c>
      <c r="B769">
        <v>1</v>
      </c>
      <c r="C769" t="s">
        <v>80</v>
      </c>
      <c r="D769" t="s">
        <v>92</v>
      </c>
      <c r="E769" t="s">
        <v>163</v>
      </c>
      <c r="F769" t="s">
        <v>2454</v>
      </c>
      <c r="G769" t="s">
        <v>147</v>
      </c>
      <c r="H769" t="s">
        <v>148</v>
      </c>
      <c r="I769" t="s">
        <v>136</v>
      </c>
      <c r="J769" t="s">
        <v>137</v>
      </c>
      <c r="K769" t="s">
        <v>138</v>
      </c>
      <c r="L769" t="s">
        <v>2455</v>
      </c>
      <c r="M769" t="s">
        <v>2456</v>
      </c>
      <c r="N769">
        <v>0.55722222200000004</v>
      </c>
      <c r="O769">
        <v>0</v>
      </c>
      <c r="P769">
        <v>198</v>
      </c>
      <c r="Q769">
        <v>0</v>
      </c>
      <c r="R769">
        <v>4</v>
      </c>
      <c r="S769">
        <v>0</v>
      </c>
      <c r="T769">
        <v>21</v>
      </c>
      <c r="U769">
        <v>0</v>
      </c>
      <c r="V769">
        <v>0</v>
      </c>
      <c r="W769">
        <v>0</v>
      </c>
      <c r="X769">
        <v>30.690493218800579</v>
      </c>
      <c r="Y769">
        <v>0</v>
      </c>
      <c r="Z769">
        <v>0.57766240338542663</v>
      </c>
      <c r="AA769">
        <v>0</v>
      </c>
      <c r="AB769">
        <v>8.1056020217035805</v>
      </c>
      <c r="AC769">
        <v>0</v>
      </c>
      <c r="AD769">
        <v>0</v>
      </c>
      <c r="AE769">
        <v>39.37375764388959</v>
      </c>
    </row>
    <row r="770" spans="1:31" x14ac:dyDescent="0.25">
      <c r="A770">
        <v>2263863</v>
      </c>
      <c r="B770">
        <v>1</v>
      </c>
      <c r="C770" t="s">
        <v>80</v>
      </c>
      <c r="D770" t="s">
        <v>98</v>
      </c>
      <c r="E770" t="s">
        <v>132</v>
      </c>
      <c r="F770" t="s">
        <v>2457</v>
      </c>
      <c r="G770" t="s">
        <v>142</v>
      </c>
      <c r="H770" t="s">
        <v>135</v>
      </c>
      <c r="I770" t="s">
        <v>136</v>
      </c>
      <c r="J770" t="s">
        <v>137</v>
      </c>
      <c r="K770" t="s">
        <v>138</v>
      </c>
      <c r="L770" t="s">
        <v>2458</v>
      </c>
      <c r="M770" t="s">
        <v>2459</v>
      </c>
      <c r="N770">
        <v>2.7124999999999999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0.55242221906138356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0.55242221906138356</v>
      </c>
    </row>
    <row r="771" spans="1:31" x14ac:dyDescent="0.25">
      <c r="A771">
        <v>2264155</v>
      </c>
      <c r="B771">
        <v>1</v>
      </c>
      <c r="C771" t="s">
        <v>80</v>
      </c>
      <c r="D771" t="s">
        <v>98</v>
      </c>
      <c r="E771" t="s">
        <v>132</v>
      </c>
      <c r="F771" t="s">
        <v>2460</v>
      </c>
      <c r="G771" t="s">
        <v>289</v>
      </c>
      <c r="H771" t="s">
        <v>135</v>
      </c>
      <c r="I771" t="s">
        <v>136</v>
      </c>
      <c r="J771" t="s">
        <v>137</v>
      </c>
      <c r="K771" t="s">
        <v>138</v>
      </c>
      <c r="L771" t="s">
        <v>2461</v>
      </c>
      <c r="M771" t="s">
        <v>2462</v>
      </c>
      <c r="N771">
        <v>0.59694444400000002</v>
      </c>
      <c r="O771">
        <v>0</v>
      </c>
      <c r="P771">
        <v>3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0.33227019572452232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0.33227019572452232</v>
      </c>
    </row>
    <row r="772" spans="1:31" x14ac:dyDescent="0.25">
      <c r="A772">
        <v>2263880</v>
      </c>
      <c r="B772">
        <v>1</v>
      </c>
      <c r="C772" t="s">
        <v>80</v>
      </c>
      <c r="D772" t="s">
        <v>101</v>
      </c>
      <c r="E772" t="s">
        <v>151</v>
      </c>
      <c r="F772" t="s">
        <v>2463</v>
      </c>
      <c r="G772" t="s">
        <v>2464</v>
      </c>
      <c r="H772" t="s">
        <v>135</v>
      </c>
      <c r="I772" t="s">
        <v>136</v>
      </c>
      <c r="J772" t="s">
        <v>137</v>
      </c>
      <c r="K772" t="s">
        <v>138</v>
      </c>
      <c r="L772" t="s">
        <v>2465</v>
      </c>
      <c r="M772" t="s">
        <v>2466</v>
      </c>
      <c r="N772">
        <v>1.0008333330000001</v>
      </c>
      <c r="O772">
        <v>0</v>
      </c>
      <c r="P772">
        <v>103</v>
      </c>
      <c r="Q772">
        <v>0</v>
      </c>
      <c r="R772">
        <v>2</v>
      </c>
      <c r="S772">
        <v>0</v>
      </c>
      <c r="T772">
        <v>15</v>
      </c>
      <c r="U772">
        <v>0</v>
      </c>
      <c r="V772">
        <v>0</v>
      </c>
      <c r="W772">
        <v>0</v>
      </c>
      <c r="X772">
        <v>37.709747647850087</v>
      </c>
      <c r="Y772">
        <v>0</v>
      </c>
      <c r="Z772">
        <v>2.0295438122275984</v>
      </c>
      <c r="AA772">
        <v>0</v>
      </c>
      <c r="AB772">
        <v>15.298007790134871</v>
      </c>
      <c r="AC772">
        <v>0</v>
      </c>
      <c r="AD772">
        <v>0</v>
      </c>
      <c r="AE772">
        <v>55.037299250212556</v>
      </c>
    </row>
    <row r="773" spans="1:31" x14ac:dyDescent="0.25">
      <c r="A773">
        <v>2264023</v>
      </c>
      <c r="B773">
        <v>1</v>
      </c>
      <c r="C773" t="s">
        <v>80</v>
      </c>
      <c r="D773" t="s">
        <v>84</v>
      </c>
      <c r="E773" t="s">
        <v>151</v>
      </c>
      <c r="F773" t="s">
        <v>2467</v>
      </c>
      <c r="G773" t="s">
        <v>310</v>
      </c>
      <c r="H773" t="s">
        <v>135</v>
      </c>
      <c r="I773" t="s">
        <v>136</v>
      </c>
      <c r="J773" t="s">
        <v>137</v>
      </c>
      <c r="K773" t="s">
        <v>138</v>
      </c>
      <c r="L773" t="s">
        <v>2468</v>
      </c>
      <c r="M773" t="s">
        <v>2469</v>
      </c>
      <c r="N773">
        <v>2.4655555549999999</v>
      </c>
      <c r="O773">
        <v>0</v>
      </c>
      <c r="P773">
        <v>36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26.310244887291475</v>
      </c>
      <c r="Y773">
        <v>0</v>
      </c>
      <c r="Z773">
        <v>0</v>
      </c>
      <c r="AA773">
        <v>0</v>
      </c>
      <c r="AB773">
        <v>0.54348529079372443</v>
      </c>
      <c r="AC773">
        <v>0</v>
      </c>
      <c r="AD773">
        <v>0</v>
      </c>
      <c r="AE773">
        <v>26.8537301780852</v>
      </c>
    </row>
    <row r="774" spans="1:31" x14ac:dyDescent="0.25">
      <c r="A774">
        <v>2264072</v>
      </c>
      <c r="B774">
        <v>1</v>
      </c>
      <c r="C774" t="s">
        <v>80</v>
      </c>
      <c r="D774" t="s">
        <v>96</v>
      </c>
      <c r="E774" t="s">
        <v>132</v>
      </c>
      <c r="F774" t="s">
        <v>2470</v>
      </c>
      <c r="G774" t="s">
        <v>142</v>
      </c>
      <c r="H774" t="s">
        <v>135</v>
      </c>
      <c r="I774" t="s">
        <v>136</v>
      </c>
      <c r="J774" t="s">
        <v>137</v>
      </c>
      <c r="K774" t="s">
        <v>138</v>
      </c>
      <c r="L774" t="s">
        <v>2471</v>
      </c>
      <c r="M774" t="s">
        <v>2472</v>
      </c>
      <c r="N774">
        <v>5.0702777770000003</v>
      </c>
      <c r="O774">
        <v>0</v>
      </c>
      <c r="P774">
        <v>1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0.63854686104308289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0.63854686104308289</v>
      </c>
    </row>
    <row r="775" spans="1:31" x14ac:dyDescent="0.25">
      <c r="A775">
        <v>2263717</v>
      </c>
      <c r="B775">
        <v>1</v>
      </c>
      <c r="C775" t="s">
        <v>80</v>
      </c>
      <c r="D775" t="s">
        <v>109</v>
      </c>
      <c r="E775" t="s">
        <v>256</v>
      </c>
      <c r="F775" t="s">
        <v>2473</v>
      </c>
      <c r="G775" t="s">
        <v>171</v>
      </c>
      <c r="H775" t="s">
        <v>148</v>
      </c>
      <c r="I775" t="s">
        <v>136</v>
      </c>
      <c r="J775" t="s">
        <v>137</v>
      </c>
      <c r="K775" t="s">
        <v>172</v>
      </c>
      <c r="L775" t="s">
        <v>2474</v>
      </c>
      <c r="M775" t="s">
        <v>2475</v>
      </c>
      <c r="N775">
        <v>7.840833333</v>
      </c>
      <c r="O775">
        <v>0</v>
      </c>
      <c r="P775">
        <v>33</v>
      </c>
      <c r="Q775">
        <v>0</v>
      </c>
      <c r="R775">
        <v>8</v>
      </c>
      <c r="S775">
        <v>0</v>
      </c>
      <c r="T775">
        <v>20</v>
      </c>
      <c r="U775">
        <v>0</v>
      </c>
      <c r="V775">
        <v>0</v>
      </c>
      <c r="W775">
        <v>0</v>
      </c>
      <c r="X775">
        <v>31.940076997724361</v>
      </c>
      <c r="Y775">
        <v>0</v>
      </c>
      <c r="Z775">
        <v>52.863951005582578</v>
      </c>
      <c r="AA775">
        <v>0</v>
      </c>
      <c r="AB775">
        <v>46.218918262505262</v>
      </c>
      <c r="AC775">
        <v>0</v>
      </c>
      <c r="AD775">
        <v>0</v>
      </c>
      <c r="AE775">
        <v>131.02294626581221</v>
      </c>
    </row>
    <row r="776" spans="1:31" x14ac:dyDescent="0.25">
      <c r="A776">
        <v>2264066</v>
      </c>
      <c r="B776">
        <v>1</v>
      </c>
      <c r="C776" t="s">
        <v>81</v>
      </c>
      <c r="D776" t="s">
        <v>118</v>
      </c>
      <c r="E776" t="s">
        <v>256</v>
      </c>
      <c r="F776" t="s">
        <v>2476</v>
      </c>
      <c r="G776" t="s">
        <v>318</v>
      </c>
      <c r="H776" t="s">
        <v>148</v>
      </c>
      <c r="I776" t="s">
        <v>136</v>
      </c>
      <c r="J776" t="s">
        <v>137</v>
      </c>
      <c r="K776" t="s">
        <v>138</v>
      </c>
      <c r="L776" t="s">
        <v>2477</v>
      </c>
      <c r="M776" t="s">
        <v>2478</v>
      </c>
      <c r="N776">
        <v>1.1491666659999999</v>
      </c>
      <c r="O776">
        <v>0</v>
      </c>
      <c r="P776">
        <v>94</v>
      </c>
      <c r="Q776">
        <v>0</v>
      </c>
      <c r="R776">
        <v>6</v>
      </c>
      <c r="S776">
        <v>0</v>
      </c>
      <c r="T776">
        <v>6</v>
      </c>
      <c r="U776">
        <v>0</v>
      </c>
      <c r="V776">
        <v>0</v>
      </c>
      <c r="W776">
        <v>0</v>
      </c>
      <c r="X776">
        <v>21.596903219087153</v>
      </c>
      <c r="Y776">
        <v>0</v>
      </c>
      <c r="Z776">
        <v>2.4400028890067458</v>
      </c>
      <c r="AA776">
        <v>0</v>
      </c>
      <c r="AB776">
        <v>3.323786805937698</v>
      </c>
      <c r="AC776">
        <v>0</v>
      </c>
      <c r="AD776">
        <v>0</v>
      </c>
      <c r="AE776">
        <v>27.360692914031596</v>
      </c>
    </row>
    <row r="777" spans="1:31" x14ac:dyDescent="0.25">
      <c r="A777">
        <v>2263780</v>
      </c>
      <c r="B777">
        <v>1</v>
      </c>
      <c r="C777" t="s">
        <v>80</v>
      </c>
      <c r="D777" t="s">
        <v>107</v>
      </c>
      <c r="E777" t="s">
        <v>151</v>
      </c>
      <c r="F777" t="s">
        <v>346</v>
      </c>
      <c r="G777" t="s">
        <v>197</v>
      </c>
      <c r="H777" t="s">
        <v>135</v>
      </c>
      <c r="I777" t="s">
        <v>136</v>
      </c>
      <c r="J777" t="s">
        <v>137</v>
      </c>
      <c r="K777" t="s">
        <v>138</v>
      </c>
      <c r="L777" t="s">
        <v>2479</v>
      </c>
      <c r="M777" t="s">
        <v>2480</v>
      </c>
      <c r="N777">
        <v>1.8305555549999999</v>
      </c>
      <c r="O777">
        <v>0</v>
      </c>
      <c r="P777">
        <v>59</v>
      </c>
      <c r="Q777">
        <v>0</v>
      </c>
      <c r="R777">
        <v>0</v>
      </c>
      <c r="S777">
        <v>0</v>
      </c>
      <c r="T777">
        <v>7</v>
      </c>
      <c r="U777">
        <v>0</v>
      </c>
      <c r="V777">
        <v>0</v>
      </c>
      <c r="W777">
        <v>0</v>
      </c>
      <c r="X777">
        <v>27.581081596953126</v>
      </c>
      <c r="Y777">
        <v>0</v>
      </c>
      <c r="Z777">
        <v>0</v>
      </c>
      <c r="AA777">
        <v>0</v>
      </c>
      <c r="AB777">
        <v>7.8120909169547756</v>
      </c>
      <c r="AC777">
        <v>0</v>
      </c>
      <c r="AD777">
        <v>0</v>
      </c>
      <c r="AE777">
        <v>35.393172513907899</v>
      </c>
    </row>
    <row r="778" spans="1:31" x14ac:dyDescent="0.25">
      <c r="A778">
        <v>2264086</v>
      </c>
      <c r="B778">
        <v>1</v>
      </c>
      <c r="C778" t="s">
        <v>81</v>
      </c>
      <c r="D778" t="s">
        <v>127</v>
      </c>
      <c r="E778" t="s">
        <v>256</v>
      </c>
      <c r="F778" t="s">
        <v>2481</v>
      </c>
      <c r="G778" t="s">
        <v>147</v>
      </c>
      <c r="H778" t="s">
        <v>148</v>
      </c>
      <c r="I778" t="s">
        <v>136</v>
      </c>
      <c r="J778" t="s">
        <v>137</v>
      </c>
      <c r="K778" t="s">
        <v>138</v>
      </c>
      <c r="L778" t="s">
        <v>2482</v>
      </c>
      <c r="M778" t="s">
        <v>2483</v>
      </c>
      <c r="N778">
        <v>2.0186111109999998</v>
      </c>
      <c r="O778">
        <v>0</v>
      </c>
      <c r="P778">
        <v>403</v>
      </c>
      <c r="Q778">
        <v>28</v>
      </c>
      <c r="R778">
        <v>60</v>
      </c>
      <c r="S778">
        <v>3</v>
      </c>
      <c r="T778">
        <v>28</v>
      </c>
      <c r="U778">
        <v>0</v>
      </c>
      <c r="V778">
        <v>0</v>
      </c>
      <c r="W778">
        <v>0</v>
      </c>
      <c r="X778">
        <v>179.26438137539463</v>
      </c>
      <c r="Y778">
        <v>23.804971846448545</v>
      </c>
      <c r="Z778">
        <v>45.647242943871618</v>
      </c>
      <c r="AA778">
        <v>32.351371025505856</v>
      </c>
      <c r="AB778">
        <v>16.217803085967816</v>
      </c>
      <c r="AC778">
        <v>0</v>
      </c>
      <c r="AD778">
        <v>0</v>
      </c>
      <c r="AE778">
        <v>297.28577027718848</v>
      </c>
    </row>
    <row r="779" spans="1:31" x14ac:dyDescent="0.25">
      <c r="A779">
        <v>2264029</v>
      </c>
      <c r="B779">
        <v>1</v>
      </c>
      <c r="C779" t="s">
        <v>80</v>
      </c>
      <c r="D779" t="s">
        <v>87</v>
      </c>
      <c r="E779" t="s">
        <v>477</v>
      </c>
      <c r="F779" t="s">
        <v>2484</v>
      </c>
      <c r="G779" t="s">
        <v>147</v>
      </c>
      <c r="H779" t="s">
        <v>148</v>
      </c>
      <c r="I779" t="s">
        <v>136</v>
      </c>
      <c r="J779" t="s">
        <v>137</v>
      </c>
      <c r="K779" t="s">
        <v>138</v>
      </c>
      <c r="L779" t="s">
        <v>2485</v>
      </c>
      <c r="M779" t="s">
        <v>2486</v>
      </c>
      <c r="N779">
        <v>0.211666666</v>
      </c>
      <c r="O779">
        <v>0</v>
      </c>
      <c r="P779">
        <v>11770</v>
      </c>
      <c r="Q779">
        <v>0</v>
      </c>
      <c r="R779">
        <v>0</v>
      </c>
      <c r="S779">
        <v>23</v>
      </c>
      <c r="T779">
        <v>1329</v>
      </c>
      <c r="U779">
        <v>22</v>
      </c>
      <c r="V779">
        <v>36</v>
      </c>
      <c r="W779">
        <v>0</v>
      </c>
      <c r="X779">
        <v>909.87542035993636</v>
      </c>
      <c r="Y779">
        <v>0</v>
      </c>
      <c r="Z779">
        <v>0</v>
      </c>
      <c r="AA779">
        <v>157.38752512043067</v>
      </c>
      <c r="AB779">
        <v>434.64222649086412</v>
      </c>
      <c r="AC779">
        <v>325.71754720105059</v>
      </c>
      <c r="AD779">
        <v>322.81888807365323</v>
      </c>
      <c r="AE779">
        <v>2150.4416072459348</v>
      </c>
    </row>
    <row r="780" spans="1:31" x14ac:dyDescent="0.25">
      <c r="A780">
        <v>2263674</v>
      </c>
      <c r="B780">
        <v>1</v>
      </c>
      <c r="C780" t="s">
        <v>81</v>
      </c>
      <c r="D780" t="s">
        <v>127</v>
      </c>
      <c r="E780" t="s">
        <v>207</v>
      </c>
      <c r="F780" t="s">
        <v>2487</v>
      </c>
      <c r="G780" t="s">
        <v>231</v>
      </c>
      <c r="H780" t="s">
        <v>135</v>
      </c>
      <c r="I780" t="s">
        <v>136</v>
      </c>
      <c r="J780" t="s">
        <v>137</v>
      </c>
      <c r="K780" t="s">
        <v>138</v>
      </c>
      <c r="L780" t="s">
        <v>2488</v>
      </c>
      <c r="M780" t="s">
        <v>2489</v>
      </c>
      <c r="N780">
        <v>1.4875</v>
      </c>
      <c r="O780">
        <v>0</v>
      </c>
      <c r="P780">
        <v>0</v>
      </c>
      <c r="Q780">
        <v>0</v>
      </c>
      <c r="R780">
        <v>6</v>
      </c>
      <c r="S780">
        <v>0</v>
      </c>
      <c r="T780">
        <v>1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1.8000763352067102</v>
      </c>
      <c r="AA780">
        <v>0</v>
      </c>
      <c r="AB780">
        <v>0</v>
      </c>
      <c r="AC780">
        <v>0</v>
      </c>
      <c r="AD780">
        <v>0</v>
      </c>
      <c r="AE780">
        <v>1.8000763352067102</v>
      </c>
    </row>
    <row r="781" spans="1:31" x14ac:dyDescent="0.25">
      <c r="A781">
        <v>2263843</v>
      </c>
      <c r="B781">
        <v>1</v>
      </c>
      <c r="C781" t="s">
        <v>80</v>
      </c>
      <c r="D781" t="s">
        <v>98</v>
      </c>
      <c r="E781" t="s">
        <v>132</v>
      </c>
      <c r="F781" t="s">
        <v>2490</v>
      </c>
      <c r="G781" t="s">
        <v>142</v>
      </c>
      <c r="H781" t="s">
        <v>135</v>
      </c>
      <c r="I781" t="s">
        <v>136</v>
      </c>
      <c r="J781" t="s">
        <v>137</v>
      </c>
      <c r="K781" t="s">
        <v>138</v>
      </c>
      <c r="L781" t="s">
        <v>2491</v>
      </c>
      <c r="M781" t="s">
        <v>2492</v>
      </c>
      <c r="N781">
        <v>1.582222222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1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4.1041347173484448E-2</v>
      </c>
      <c r="AC781">
        <v>0</v>
      </c>
      <c r="AD781">
        <v>0</v>
      </c>
      <c r="AE781">
        <v>4.1041347173484448E-2</v>
      </c>
    </row>
    <row r="782" spans="1:31" x14ac:dyDescent="0.25">
      <c r="A782">
        <v>2264112</v>
      </c>
      <c r="B782">
        <v>1</v>
      </c>
      <c r="C782" t="s">
        <v>80</v>
      </c>
      <c r="D782" t="s">
        <v>99</v>
      </c>
      <c r="E782" t="s">
        <v>132</v>
      </c>
      <c r="F782" t="s">
        <v>2493</v>
      </c>
      <c r="G782" t="s">
        <v>142</v>
      </c>
      <c r="H782" t="s">
        <v>135</v>
      </c>
      <c r="I782" t="s">
        <v>136</v>
      </c>
      <c r="J782" t="s">
        <v>137</v>
      </c>
      <c r="K782" t="s">
        <v>138</v>
      </c>
      <c r="L782" t="s">
        <v>2494</v>
      </c>
      <c r="M782" t="s">
        <v>2495</v>
      </c>
      <c r="N782">
        <v>2.0575000000000001</v>
      </c>
      <c r="O782">
        <v>0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0.44530601143762499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0.44530601143762499</v>
      </c>
    </row>
    <row r="783" spans="1:31" x14ac:dyDescent="0.25">
      <c r="A783">
        <v>2263860</v>
      </c>
      <c r="B783">
        <v>1</v>
      </c>
      <c r="C783" t="s">
        <v>80</v>
      </c>
      <c r="D783" t="s">
        <v>97</v>
      </c>
      <c r="E783" t="s">
        <v>132</v>
      </c>
      <c r="F783" t="s">
        <v>2496</v>
      </c>
      <c r="G783" t="s">
        <v>142</v>
      </c>
      <c r="H783" t="s">
        <v>135</v>
      </c>
      <c r="I783" t="s">
        <v>136</v>
      </c>
      <c r="J783" t="s">
        <v>137</v>
      </c>
      <c r="K783" t="s">
        <v>138</v>
      </c>
      <c r="L783" t="s">
        <v>2497</v>
      </c>
      <c r="M783" t="s">
        <v>2498</v>
      </c>
      <c r="N783">
        <v>2.6358333329999999</v>
      </c>
      <c r="O783">
        <v>0</v>
      </c>
      <c r="P783">
        <v>1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0.78855416121967226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0.78855416121967226</v>
      </c>
    </row>
    <row r="784" spans="1:31" x14ac:dyDescent="0.25">
      <c r="A784">
        <v>2263757</v>
      </c>
      <c r="B784">
        <v>1</v>
      </c>
      <c r="C784" t="s">
        <v>80</v>
      </c>
      <c r="D784" t="s">
        <v>94</v>
      </c>
      <c r="E784" t="s">
        <v>145</v>
      </c>
      <c r="F784" t="s">
        <v>2499</v>
      </c>
      <c r="G784" t="s">
        <v>366</v>
      </c>
      <c r="H784" t="s">
        <v>148</v>
      </c>
      <c r="I784" t="s">
        <v>136</v>
      </c>
      <c r="J784" t="s">
        <v>137</v>
      </c>
      <c r="K784" t="s">
        <v>172</v>
      </c>
      <c r="L784" t="s">
        <v>2500</v>
      </c>
      <c r="M784" t="s">
        <v>2501</v>
      </c>
      <c r="N784">
        <v>4.1338888880000004</v>
      </c>
      <c r="O784">
        <v>0</v>
      </c>
      <c r="P784">
        <v>512</v>
      </c>
      <c r="Q784">
        <v>4</v>
      </c>
      <c r="R784">
        <v>46</v>
      </c>
      <c r="S784">
        <v>3</v>
      </c>
      <c r="T784">
        <v>46</v>
      </c>
      <c r="U784">
        <v>2</v>
      </c>
      <c r="V784">
        <v>0</v>
      </c>
      <c r="W784">
        <v>0</v>
      </c>
      <c r="X784">
        <v>312.34497099853854</v>
      </c>
      <c r="Y784">
        <v>0.99298846232188431</v>
      </c>
      <c r="Z784">
        <v>45.694840138691902</v>
      </c>
      <c r="AA784">
        <v>48.822029074417415</v>
      </c>
      <c r="AB784">
        <v>107.56326990141476</v>
      </c>
      <c r="AC784">
        <v>67.678263658920116</v>
      </c>
      <c r="AD784">
        <v>0</v>
      </c>
      <c r="AE784">
        <v>583.09636223430471</v>
      </c>
    </row>
    <row r="785" spans="1:31" x14ac:dyDescent="0.25">
      <c r="A785">
        <v>2264006</v>
      </c>
      <c r="B785">
        <v>1</v>
      </c>
      <c r="C785" t="s">
        <v>80</v>
      </c>
      <c r="D785" t="s">
        <v>106</v>
      </c>
      <c r="E785" t="s">
        <v>151</v>
      </c>
      <c r="F785" t="s">
        <v>2502</v>
      </c>
      <c r="G785" t="s">
        <v>153</v>
      </c>
      <c r="H785" t="s">
        <v>135</v>
      </c>
      <c r="I785" t="s">
        <v>136</v>
      </c>
      <c r="J785" t="s">
        <v>137</v>
      </c>
      <c r="K785" t="s">
        <v>138</v>
      </c>
      <c r="L785" t="s">
        <v>2503</v>
      </c>
      <c r="M785" t="s">
        <v>2504</v>
      </c>
      <c r="N785">
        <v>4.7922222220000004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1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1.354761942371E-2</v>
      </c>
      <c r="AC785">
        <v>0</v>
      </c>
      <c r="AD785">
        <v>0</v>
      </c>
      <c r="AE785">
        <v>1.354761942371E-2</v>
      </c>
    </row>
    <row r="786" spans="1:31" x14ac:dyDescent="0.25">
      <c r="A786">
        <v>2263714</v>
      </c>
      <c r="B786">
        <v>1</v>
      </c>
      <c r="C786" t="s">
        <v>80</v>
      </c>
      <c r="D786" t="s">
        <v>92</v>
      </c>
      <c r="E786" t="s">
        <v>163</v>
      </c>
      <c r="F786" t="s">
        <v>2505</v>
      </c>
      <c r="G786" t="s">
        <v>147</v>
      </c>
      <c r="H786" t="s">
        <v>148</v>
      </c>
      <c r="I786" t="s">
        <v>136</v>
      </c>
      <c r="J786" t="s">
        <v>137</v>
      </c>
      <c r="K786" t="s">
        <v>138</v>
      </c>
      <c r="L786" t="s">
        <v>2506</v>
      </c>
      <c r="M786" t="s">
        <v>2507</v>
      </c>
      <c r="N786">
        <v>0.97861111099999998</v>
      </c>
      <c r="O786">
        <v>13</v>
      </c>
      <c r="P786">
        <v>869</v>
      </c>
      <c r="Q786">
        <v>1</v>
      </c>
      <c r="R786">
        <v>0</v>
      </c>
      <c r="S786">
        <v>6</v>
      </c>
      <c r="T786">
        <v>12</v>
      </c>
      <c r="U786">
        <v>0</v>
      </c>
      <c r="V786">
        <v>0</v>
      </c>
      <c r="W786">
        <v>163.90855234608296</v>
      </c>
      <c r="X786">
        <v>274.44362969669174</v>
      </c>
      <c r="Y786">
        <v>6.8042488534624477</v>
      </c>
      <c r="Z786">
        <v>0</v>
      </c>
      <c r="AA786">
        <v>50.948959763279916</v>
      </c>
      <c r="AB786">
        <v>15.787443317814006</v>
      </c>
      <c r="AC786">
        <v>0</v>
      </c>
      <c r="AD786">
        <v>0</v>
      </c>
      <c r="AE786">
        <v>511.89283397733107</v>
      </c>
    </row>
    <row r="787" spans="1:31" x14ac:dyDescent="0.25">
      <c r="A787">
        <v>2264069</v>
      </c>
      <c r="B787">
        <v>1</v>
      </c>
      <c r="C787" t="s">
        <v>80</v>
      </c>
      <c r="D787" t="s">
        <v>101</v>
      </c>
      <c r="E787" t="s">
        <v>151</v>
      </c>
      <c r="F787" t="s">
        <v>2508</v>
      </c>
      <c r="G787" t="s">
        <v>197</v>
      </c>
      <c r="H787" t="s">
        <v>135</v>
      </c>
      <c r="I787" t="s">
        <v>136</v>
      </c>
      <c r="J787" t="s">
        <v>137</v>
      </c>
      <c r="K787" t="s">
        <v>138</v>
      </c>
      <c r="L787" t="s">
        <v>2509</v>
      </c>
      <c r="M787" t="s">
        <v>2510</v>
      </c>
      <c r="N787">
        <v>1.3274999999999999</v>
      </c>
      <c r="O787">
        <v>0</v>
      </c>
      <c r="P787">
        <v>7</v>
      </c>
      <c r="Q787">
        <v>0</v>
      </c>
      <c r="R787">
        <v>0</v>
      </c>
      <c r="S787">
        <v>0</v>
      </c>
      <c r="T787">
        <v>1</v>
      </c>
      <c r="U787">
        <v>0</v>
      </c>
      <c r="V787">
        <v>0</v>
      </c>
      <c r="W787">
        <v>0</v>
      </c>
      <c r="X787">
        <v>3.7655210302201576</v>
      </c>
      <c r="Y787">
        <v>0</v>
      </c>
      <c r="Z787">
        <v>0</v>
      </c>
      <c r="AA787">
        <v>0</v>
      </c>
      <c r="AB787">
        <v>9.5870971155422226E-3</v>
      </c>
      <c r="AC787">
        <v>0</v>
      </c>
      <c r="AD787">
        <v>0</v>
      </c>
      <c r="AE787">
        <v>3.7751081273356997</v>
      </c>
    </row>
    <row r="788" spans="1:31" x14ac:dyDescent="0.25">
      <c r="A788">
        <v>2263903</v>
      </c>
      <c r="B788">
        <v>1</v>
      </c>
      <c r="C788" t="s">
        <v>81</v>
      </c>
      <c r="D788" t="s">
        <v>127</v>
      </c>
      <c r="E788" t="s">
        <v>132</v>
      </c>
      <c r="F788" t="s">
        <v>2511</v>
      </c>
      <c r="G788" t="s">
        <v>197</v>
      </c>
      <c r="H788" t="s">
        <v>135</v>
      </c>
      <c r="I788" t="s">
        <v>136</v>
      </c>
      <c r="J788" t="s">
        <v>137</v>
      </c>
      <c r="K788" t="s">
        <v>138</v>
      </c>
      <c r="L788" t="s">
        <v>2512</v>
      </c>
      <c r="M788" t="s">
        <v>2513</v>
      </c>
      <c r="N788">
        <v>3.983055555</v>
      </c>
      <c r="O788">
        <v>0</v>
      </c>
      <c r="P788">
        <v>3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2.5523376530435322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2.5523376530435322</v>
      </c>
    </row>
    <row r="789" spans="1:31" x14ac:dyDescent="0.25">
      <c r="A789">
        <v>2263691</v>
      </c>
      <c r="B789">
        <v>1</v>
      </c>
      <c r="C789" t="s">
        <v>80</v>
      </c>
      <c r="D789" t="s">
        <v>111</v>
      </c>
      <c r="E789" t="s">
        <v>151</v>
      </c>
      <c r="F789" t="s">
        <v>2514</v>
      </c>
      <c r="G789" t="s">
        <v>171</v>
      </c>
      <c r="H789" t="s">
        <v>135</v>
      </c>
      <c r="I789" t="s">
        <v>136</v>
      </c>
      <c r="J789" t="s">
        <v>137</v>
      </c>
      <c r="K789" t="s">
        <v>172</v>
      </c>
      <c r="L789" t="s">
        <v>2515</v>
      </c>
      <c r="M789" t="s">
        <v>2516</v>
      </c>
      <c r="N789">
        <v>7.85</v>
      </c>
      <c r="O789">
        <v>0</v>
      </c>
      <c r="P789">
        <v>4</v>
      </c>
      <c r="Q789">
        <v>0</v>
      </c>
      <c r="R789">
        <v>1</v>
      </c>
      <c r="S789">
        <v>0</v>
      </c>
      <c r="T789">
        <v>2</v>
      </c>
      <c r="U789">
        <v>0</v>
      </c>
      <c r="V789">
        <v>0</v>
      </c>
      <c r="W789">
        <v>0</v>
      </c>
      <c r="X789">
        <v>3.469094370547666</v>
      </c>
      <c r="Y789">
        <v>0</v>
      </c>
      <c r="Z789">
        <v>0</v>
      </c>
      <c r="AA789">
        <v>0</v>
      </c>
      <c r="AB789">
        <v>18.790611616206462</v>
      </c>
      <c r="AC789">
        <v>0</v>
      </c>
      <c r="AD789">
        <v>0</v>
      </c>
      <c r="AE789">
        <v>22.259705986754128</v>
      </c>
    </row>
    <row r="790" spans="1:31" x14ac:dyDescent="0.25">
      <c r="A790">
        <v>2263671</v>
      </c>
      <c r="B790">
        <v>1</v>
      </c>
      <c r="C790" t="s">
        <v>80</v>
      </c>
      <c r="D790" t="s">
        <v>90</v>
      </c>
      <c r="E790" t="s">
        <v>151</v>
      </c>
      <c r="F790" t="s">
        <v>2517</v>
      </c>
      <c r="G790" t="s">
        <v>197</v>
      </c>
      <c r="H790" t="s">
        <v>135</v>
      </c>
      <c r="I790" t="s">
        <v>136</v>
      </c>
      <c r="J790" t="s">
        <v>137</v>
      </c>
      <c r="K790" t="s">
        <v>138</v>
      </c>
      <c r="L790" t="s">
        <v>2518</v>
      </c>
      <c r="M790" t="s">
        <v>2519</v>
      </c>
      <c r="N790">
        <v>0.46472222200000002</v>
      </c>
      <c r="O790">
        <v>0</v>
      </c>
      <c r="P790">
        <v>53</v>
      </c>
      <c r="Q790">
        <v>0</v>
      </c>
      <c r="R790">
        <v>0</v>
      </c>
      <c r="S790">
        <v>0</v>
      </c>
      <c r="T790">
        <v>2</v>
      </c>
      <c r="U790">
        <v>0</v>
      </c>
      <c r="V790">
        <v>0</v>
      </c>
      <c r="W790">
        <v>0</v>
      </c>
      <c r="X790">
        <v>9.4801472085593446</v>
      </c>
      <c r="Y790">
        <v>0</v>
      </c>
      <c r="Z790">
        <v>0</v>
      </c>
      <c r="AA790">
        <v>0</v>
      </c>
      <c r="AB790">
        <v>0.21833687125044665</v>
      </c>
      <c r="AC790">
        <v>0</v>
      </c>
      <c r="AD790">
        <v>0</v>
      </c>
      <c r="AE790">
        <v>9.6984840798097913</v>
      </c>
    </row>
    <row r="791" spans="1:31" x14ac:dyDescent="0.25">
      <c r="A791">
        <v>2263840</v>
      </c>
      <c r="B791">
        <v>1</v>
      </c>
      <c r="C791" t="s">
        <v>80</v>
      </c>
      <c r="D791" t="s">
        <v>83</v>
      </c>
      <c r="E791" t="s">
        <v>132</v>
      </c>
      <c r="F791" t="s">
        <v>2520</v>
      </c>
      <c r="G791" t="s">
        <v>289</v>
      </c>
      <c r="H791" t="s">
        <v>135</v>
      </c>
      <c r="I791" t="s">
        <v>136</v>
      </c>
      <c r="J791" t="s">
        <v>137</v>
      </c>
      <c r="K791" t="s">
        <v>138</v>
      </c>
      <c r="L791" t="s">
        <v>2521</v>
      </c>
      <c r="M791" t="s">
        <v>2522</v>
      </c>
      <c r="N791">
        <v>1.0933333329999999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1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2.1080072603047499</v>
      </c>
      <c r="AC791">
        <v>0</v>
      </c>
      <c r="AD791">
        <v>0</v>
      </c>
      <c r="AE791">
        <v>2.1080072603047499</v>
      </c>
    </row>
    <row r="792" spans="1:31" x14ac:dyDescent="0.25">
      <c r="A792">
        <v>2263634</v>
      </c>
      <c r="B792">
        <v>1</v>
      </c>
      <c r="C792" t="s">
        <v>80</v>
      </c>
      <c r="D792" t="s">
        <v>93</v>
      </c>
      <c r="E792" t="s">
        <v>145</v>
      </c>
      <c r="F792" t="s">
        <v>2523</v>
      </c>
      <c r="G792" t="s">
        <v>147</v>
      </c>
      <c r="H792" t="s">
        <v>148</v>
      </c>
      <c r="I792" t="s">
        <v>136</v>
      </c>
      <c r="J792" t="s">
        <v>137</v>
      </c>
      <c r="K792" t="s">
        <v>138</v>
      </c>
      <c r="L792" t="s">
        <v>2524</v>
      </c>
      <c r="M792" t="s">
        <v>2525</v>
      </c>
      <c r="N792">
        <v>2.7658333329999998</v>
      </c>
      <c r="O792">
        <v>0</v>
      </c>
      <c r="P792">
        <v>790</v>
      </c>
      <c r="Q792">
        <v>0</v>
      </c>
      <c r="R792">
        <v>16</v>
      </c>
      <c r="S792">
        <v>1</v>
      </c>
      <c r="T792">
        <v>163</v>
      </c>
      <c r="U792">
        <v>0</v>
      </c>
      <c r="V792">
        <v>1</v>
      </c>
      <c r="W792">
        <v>0</v>
      </c>
      <c r="X792">
        <v>414.43003240109886</v>
      </c>
      <c r="Y792">
        <v>0</v>
      </c>
      <c r="Z792">
        <v>22.920247038229572</v>
      </c>
      <c r="AA792">
        <v>2.8744558508662501</v>
      </c>
      <c r="AB792">
        <v>209.76132239345736</v>
      </c>
      <c r="AC792">
        <v>0</v>
      </c>
      <c r="AD792">
        <v>185.81446201623908</v>
      </c>
      <c r="AE792">
        <v>835.80051969989108</v>
      </c>
    </row>
    <row r="793" spans="1:31" x14ac:dyDescent="0.25">
      <c r="A793">
        <v>2264026</v>
      </c>
      <c r="B793">
        <v>1</v>
      </c>
      <c r="C793" t="s">
        <v>80</v>
      </c>
      <c r="D793" t="s">
        <v>103</v>
      </c>
      <c r="E793" t="s">
        <v>477</v>
      </c>
      <c r="F793" t="s">
        <v>1773</v>
      </c>
      <c r="G793" t="s">
        <v>147</v>
      </c>
      <c r="H793" t="s">
        <v>148</v>
      </c>
      <c r="I793" t="s">
        <v>704</v>
      </c>
      <c r="J793" t="s">
        <v>137</v>
      </c>
      <c r="K793" t="s">
        <v>138</v>
      </c>
      <c r="L793" t="s">
        <v>2526</v>
      </c>
      <c r="M793" t="s">
        <v>2527</v>
      </c>
      <c r="N793">
        <v>3.5299999999999998E-2</v>
      </c>
      <c r="O793">
        <v>2</v>
      </c>
      <c r="P793">
        <v>377</v>
      </c>
      <c r="Q793">
        <v>39</v>
      </c>
      <c r="R793">
        <v>86</v>
      </c>
      <c r="S793">
        <v>24</v>
      </c>
      <c r="T793">
        <v>63</v>
      </c>
      <c r="U793">
        <v>5</v>
      </c>
      <c r="V793">
        <v>1</v>
      </c>
      <c r="W793">
        <v>3.8919278381760007E-2</v>
      </c>
      <c r="X793">
        <v>4.2777075858172653</v>
      </c>
      <c r="Y793">
        <v>2.3356953307713466</v>
      </c>
      <c r="Z793">
        <v>1.5575461861579238</v>
      </c>
      <c r="AA793">
        <v>1.7597713547204237</v>
      </c>
      <c r="AB793">
        <v>1.3091478691081493</v>
      </c>
      <c r="AC793">
        <v>18.75023308362222</v>
      </c>
      <c r="AD793">
        <v>1.2659300427455245</v>
      </c>
      <c r="AE793">
        <v>31.294950731324612</v>
      </c>
    </row>
    <row r="794" spans="1:31" x14ac:dyDescent="0.25">
      <c r="A794">
        <v>2263723</v>
      </c>
      <c r="B794">
        <v>1</v>
      </c>
      <c r="C794" t="s">
        <v>80</v>
      </c>
      <c r="D794" t="s">
        <v>107</v>
      </c>
      <c r="E794" t="s">
        <v>256</v>
      </c>
      <c r="F794" t="s">
        <v>2528</v>
      </c>
      <c r="G794" t="s">
        <v>171</v>
      </c>
      <c r="H794" t="s">
        <v>148</v>
      </c>
      <c r="I794" t="s">
        <v>136</v>
      </c>
      <c r="J794" t="s">
        <v>137</v>
      </c>
      <c r="K794" t="s">
        <v>172</v>
      </c>
      <c r="L794" t="s">
        <v>2529</v>
      </c>
      <c r="M794" t="s">
        <v>2530</v>
      </c>
      <c r="N794">
        <v>8.4119444439999995</v>
      </c>
      <c r="O794">
        <v>0</v>
      </c>
      <c r="P794">
        <v>54</v>
      </c>
      <c r="Q794">
        <v>0</v>
      </c>
      <c r="R794">
        <v>0</v>
      </c>
      <c r="S794">
        <v>0</v>
      </c>
      <c r="T794">
        <v>18</v>
      </c>
      <c r="U794">
        <v>0</v>
      </c>
      <c r="V794">
        <v>0</v>
      </c>
      <c r="W794">
        <v>0</v>
      </c>
      <c r="X794">
        <v>127.83428577298467</v>
      </c>
      <c r="Y794">
        <v>0</v>
      </c>
      <c r="Z794">
        <v>0</v>
      </c>
      <c r="AA794">
        <v>0</v>
      </c>
      <c r="AB794">
        <v>112.17699824379898</v>
      </c>
      <c r="AC794">
        <v>0</v>
      </c>
      <c r="AD794">
        <v>0</v>
      </c>
      <c r="AE794">
        <v>240.01128401678363</v>
      </c>
    </row>
    <row r="795" spans="1:31" x14ac:dyDescent="0.25">
      <c r="A795">
        <v>2264038</v>
      </c>
      <c r="B795">
        <v>1</v>
      </c>
      <c r="C795" t="s">
        <v>81</v>
      </c>
      <c r="D795" t="s">
        <v>115</v>
      </c>
      <c r="E795" t="s">
        <v>151</v>
      </c>
      <c r="F795" t="s">
        <v>2531</v>
      </c>
      <c r="G795" t="s">
        <v>153</v>
      </c>
      <c r="H795" t="s">
        <v>135</v>
      </c>
      <c r="I795" t="s">
        <v>136</v>
      </c>
      <c r="J795" t="s">
        <v>137</v>
      </c>
      <c r="K795" t="s">
        <v>138</v>
      </c>
      <c r="L795" t="s">
        <v>2532</v>
      </c>
      <c r="M795" t="s">
        <v>2533</v>
      </c>
      <c r="N795">
        <v>2.5805555550000001</v>
      </c>
      <c r="O795">
        <v>0</v>
      </c>
      <c r="P795">
        <v>13</v>
      </c>
      <c r="Q795">
        <v>0</v>
      </c>
      <c r="R795">
        <v>0</v>
      </c>
      <c r="S795">
        <v>0</v>
      </c>
      <c r="T795">
        <v>1</v>
      </c>
      <c r="U795">
        <v>0</v>
      </c>
      <c r="V795">
        <v>0</v>
      </c>
      <c r="W795">
        <v>0</v>
      </c>
      <c r="X795">
        <v>2.2162917956584169</v>
      </c>
      <c r="Y795">
        <v>0</v>
      </c>
      <c r="Z795">
        <v>0</v>
      </c>
      <c r="AA795">
        <v>0</v>
      </c>
      <c r="AB795">
        <v>3.4173395257679999</v>
      </c>
      <c r="AC795">
        <v>0</v>
      </c>
      <c r="AD795">
        <v>0</v>
      </c>
      <c r="AE795">
        <v>5.6336313214264173</v>
      </c>
    </row>
    <row r="796" spans="1:31" x14ac:dyDescent="0.25">
      <c r="A796">
        <v>2263846</v>
      </c>
      <c r="B796">
        <v>1</v>
      </c>
      <c r="C796" t="s">
        <v>80</v>
      </c>
      <c r="D796" t="s">
        <v>90</v>
      </c>
      <c r="E796" t="s">
        <v>151</v>
      </c>
      <c r="F796" t="s">
        <v>2534</v>
      </c>
      <c r="G796" t="s">
        <v>197</v>
      </c>
      <c r="H796" t="s">
        <v>135</v>
      </c>
      <c r="I796" t="s">
        <v>136</v>
      </c>
      <c r="J796" t="s">
        <v>137</v>
      </c>
      <c r="K796" t="s">
        <v>138</v>
      </c>
      <c r="L796" t="s">
        <v>2535</v>
      </c>
      <c r="M796" t="s">
        <v>2536</v>
      </c>
      <c r="N796">
        <v>1.432222222</v>
      </c>
      <c r="O796">
        <v>0</v>
      </c>
      <c r="P796">
        <v>1</v>
      </c>
      <c r="Q796">
        <v>0</v>
      </c>
      <c r="R796">
        <v>0</v>
      </c>
      <c r="S796">
        <v>0</v>
      </c>
      <c r="T796">
        <v>69</v>
      </c>
      <c r="U796">
        <v>0</v>
      </c>
      <c r="V796">
        <v>1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75.838565820373788</v>
      </c>
      <c r="AC796">
        <v>0</v>
      </c>
      <c r="AD796">
        <v>11.668394598909682</v>
      </c>
      <c r="AE796">
        <v>87.506960419283473</v>
      </c>
    </row>
    <row r="797" spans="1:31" x14ac:dyDescent="0.25">
      <c r="A797">
        <v>2263992</v>
      </c>
      <c r="B797">
        <v>1</v>
      </c>
      <c r="C797" t="s">
        <v>80</v>
      </c>
      <c r="D797" t="s">
        <v>103</v>
      </c>
      <c r="E797" t="s">
        <v>132</v>
      </c>
      <c r="F797" t="s">
        <v>2537</v>
      </c>
      <c r="G797" t="s">
        <v>289</v>
      </c>
      <c r="H797" t="s">
        <v>135</v>
      </c>
      <c r="I797" t="s">
        <v>136</v>
      </c>
      <c r="J797" t="s">
        <v>137</v>
      </c>
      <c r="K797" t="s">
        <v>138</v>
      </c>
      <c r="L797" t="s">
        <v>2538</v>
      </c>
      <c r="M797" t="s">
        <v>2539</v>
      </c>
      <c r="N797">
        <v>1.974722222</v>
      </c>
      <c r="O797">
        <v>0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0.48256740406542331</v>
      </c>
      <c r="AA797">
        <v>0</v>
      </c>
      <c r="AB797">
        <v>0</v>
      </c>
      <c r="AC797">
        <v>0</v>
      </c>
      <c r="AD797">
        <v>0</v>
      </c>
      <c r="AE797">
        <v>0.48256740406542331</v>
      </c>
    </row>
    <row r="798" spans="1:31" x14ac:dyDescent="0.25">
      <c r="A798">
        <v>2263909</v>
      </c>
      <c r="B798">
        <v>1</v>
      </c>
      <c r="C798" t="s">
        <v>80</v>
      </c>
      <c r="D798" t="s">
        <v>107</v>
      </c>
      <c r="E798" t="s">
        <v>214</v>
      </c>
      <c r="F798" t="s">
        <v>2540</v>
      </c>
      <c r="G798" t="s">
        <v>197</v>
      </c>
      <c r="H798" t="s">
        <v>135</v>
      </c>
      <c r="I798" t="s">
        <v>136</v>
      </c>
      <c r="J798" t="s">
        <v>137</v>
      </c>
      <c r="K798" t="s">
        <v>138</v>
      </c>
      <c r="L798" t="s">
        <v>2541</v>
      </c>
      <c r="M798" t="s">
        <v>2542</v>
      </c>
      <c r="N798">
        <v>0.87638888800000003</v>
      </c>
      <c r="O798">
        <v>0</v>
      </c>
      <c r="P798">
        <v>15</v>
      </c>
      <c r="Q798">
        <v>0</v>
      </c>
      <c r="R798">
        <v>1</v>
      </c>
      <c r="S798">
        <v>0</v>
      </c>
      <c r="T798">
        <v>8</v>
      </c>
      <c r="U798">
        <v>0</v>
      </c>
      <c r="V798">
        <v>0</v>
      </c>
      <c r="W798">
        <v>0</v>
      </c>
      <c r="X798">
        <v>6.1226343966454522</v>
      </c>
      <c r="Y798">
        <v>0</v>
      </c>
      <c r="Z798">
        <v>0.441742227576925</v>
      </c>
      <c r="AA798">
        <v>0</v>
      </c>
      <c r="AB798">
        <v>25.641267625029144</v>
      </c>
      <c r="AC798">
        <v>0</v>
      </c>
      <c r="AD798">
        <v>0</v>
      </c>
      <c r="AE798">
        <v>32.20564424925152</v>
      </c>
    </row>
    <row r="799" spans="1:31" x14ac:dyDescent="0.25">
      <c r="A799">
        <v>2263643</v>
      </c>
      <c r="B799">
        <v>1</v>
      </c>
      <c r="C799" t="s">
        <v>80</v>
      </c>
      <c r="D799" t="s">
        <v>92</v>
      </c>
      <c r="E799" t="s">
        <v>132</v>
      </c>
      <c r="F799" t="s">
        <v>221</v>
      </c>
      <c r="G799" t="s">
        <v>289</v>
      </c>
      <c r="H799" t="s">
        <v>135</v>
      </c>
      <c r="I799" t="s">
        <v>136</v>
      </c>
      <c r="J799" t="s">
        <v>137</v>
      </c>
      <c r="K799" t="s">
        <v>138</v>
      </c>
      <c r="L799" t="s">
        <v>2543</v>
      </c>
      <c r="M799" t="s">
        <v>2544</v>
      </c>
      <c r="N799">
        <v>3.116944444</v>
      </c>
      <c r="O799">
        <v>0</v>
      </c>
      <c r="P799">
        <v>8</v>
      </c>
      <c r="Q799">
        <v>0</v>
      </c>
      <c r="R799">
        <v>0</v>
      </c>
      <c r="S799">
        <v>0</v>
      </c>
      <c r="T799">
        <v>1</v>
      </c>
      <c r="U799">
        <v>0</v>
      </c>
      <c r="V799">
        <v>0</v>
      </c>
      <c r="W799">
        <v>0</v>
      </c>
      <c r="X799">
        <v>6.3496032134126823</v>
      </c>
      <c r="Y799">
        <v>0</v>
      </c>
      <c r="Z799">
        <v>0</v>
      </c>
      <c r="AA799">
        <v>0</v>
      </c>
      <c r="AB799">
        <v>0.79124557894396819</v>
      </c>
      <c r="AC799">
        <v>0</v>
      </c>
      <c r="AD799">
        <v>0</v>
      </c>
      <c r="AE799">
        <v>7.1408487923566506</v>
      </c>
    </row>
    <row r="800" spans="1:31" x14ac:dyDescent="0.25">
      <c r="A800">
        <v>2264135</v>
      </c>
      <c r="B800">
        <v>1</v>
      </c>
      <c r="C800" t="s">
        <v>80</v>
      </c>
      <c r="D800" t="s">
        <v>106</v>
      </c>
      <c r="E800" t="s">
        <v>145</v>
      </c>
      <c r="F800" t="s">
        <v>2545</v>
      </c>
      <c r="G800" t="s">
        <v>147</v>
      </c>
      <c r="H800" t="s">
        <v>148</v>
      </c>
      <c r="I800" t="s">
        <v>136</v>
      </c>
      <c r="J800" t="s">
        <v>137</v>
      </c>
      <c r="K800" t="s">
        <v>138</v>
      </c>
      <c r="L800" t="s">
        <v>2546</v>
      </c>
      <c r="M800" t="s">
        <v>2547</v>
      </c>
      <c r="N800">
        <v>0.336666666</v>
      </c>
      <c r="O800">
        <v>0</v>
      </c>
      <c r="P800">
        <v>4</v>
      </c>
      <c r="Q800">
        <v>32</v>
      </c>
      <c r="R800">
        <v>271</v>
      </c>
      <c r="S800">
        <v>8</v>
      </c>
      <c r="T800">
        <v>61</v>
      </c>
      <c r="U800">
        <v>0</v>
      </c>
      <c r="V800">
        <v>0</v>
      </c>
      <c r="W800">
        <v>0</v>
      </c>
      <c r="X800">
        <v>0.52058906019868001</v>
      </c>
      <c r="Y800">
        <v>5.9147750500888003</v>
      </c>
      <c r="Z800">
        <v>44.516044911537549</v>
      </c>
      <c r="AA800">
        <v>1.6986004967121202</v>
      </c>
      <c r="AB800">
        <v>10.631278383171603</v>
      </c>
      <c r="AC800">
        <v>0</v>
      </c>
      <c r="AD800">
        <v>0</v>
      </c>
      <c r="AE800">
        <v>63.281287901708751</v>
      </c>
    </row>
    <row r="801" spans="1:31" x14ac:dyDescent="0.25">
      <c r="A801">
        <v>2263680</v>
      </c>
      <c r="B801">
        <v>1</v>
      </c>
      <c r="C801" t="s">
        <v>80</v>
      </c>
      <c r="D801" t="s">
        <v>93</v>
      </c>
      <c r="E801" t="s">
        <v>207</v>
      </c>
      <c r="F801" t="s">
        <v>2548</v>
      </c>
      <c r="G801" t="s">
        <v>314</v>
      </c>
      <c r="H801" t="s">
        <v>135</v>
      </c>
      <c r="I801" t="s">
        <v>136</v>
      </c>
      <c r="J801" t="s">
        <v>137</v>
      </c>
      <c r="K801" t="s">
        <v>138</v>
      </c>
      <c r="L801" t="s">
        <v>2549</v>
      </c>
      <c r="M801" t="s">
        <v>2550</v>
      </c>
      <c r="N801">
        <v>7.0575000000000001</v>
      </c>
      <c r="O801">
        <v>0</v>
      </c>
      <c r="P801">
        <v>0</v>
      </c>
      <c r="Q801">
        <v>0</v>
      </c>
      <c r="R801">
        <v>12</v>
      </c>
      <c r="S801">
        <v>0</v>
      </c>
      <c r="T801">
        <v>3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46.844897316896905</v>
      </c>
      <c r="AA801">
        <v>0</v>
      </c>
      <c r="AB801">
        <v>13.536095842610248</v>
      </c>
      <c r="AC801">
        <v>0</v>
      </c>
      <c r="AD801">
        <v>0</v>
      </c>
      <c r="AE801">
        <v>60.380993159507156</v>
      </c>
    </row>
    <row r="802" spans="1:31" x14ac:dyDescent="0.25">
      <c r="A802">
        <v>2264035</v>
      </c>
      <c r="B802">
        <v>1</v>
      </c>
      <c r="C802" t="s">
        <v>80</v>
      </c>
      <c r="D802" t="s">
        <v>103</v>
      </c>
      <c r="E802" t="s">
        <v>477</v>
      </c>
      <c r="F802" t="s">
        <v>1773</v>
      </c>
      <c r="G802" t="s">
        <v>147</v>
      </c>
      <c r="H802" t="s">
        <v>148</v>
      </c>
      <c r="I802" t="s">
        <v>136</v>
      </c>
      <c r="J802" t="s">
        <v>137</v>
      </c>
      <c r="K802" t="s">
        <v>138</v>
      </c>
      <c r="L802" t="s">
        <v>2551</v>
      </c>
      <c r="M802" t="s">
        <v>2552</v>
      </c>
      <c r="N802">
        <v>6.7665555000000002E-2</v>
      </c>
      <c r="O802">
        <v>2</v>
      </c>
      <c r="P802">
        <v>377</v>
      </c>
      <c r="Q802">
        <v>39</v>
      </c>
      <c r="R802">
        <v>86</v>
      </c>
      <c r="S802">
        <v>24</v>
      </c>
      <c r="T802">
        <v>63</v>
      </c>
      <c r="U802">
        <v>5</v>
      </c>
      <c r="V802">
        <v>1</v>
      </c>
      <c r="W802">
        <v>8.1395473520340017E-2</v>
      </c>
      <c r="X802">
        <v>8.3085482439527549</v>
      </c>
      <c r="Y802">
        <v>4.6510979604637956</v>
      </c>
      <c r="Z802">
        <v>3.1951989596143138</v>
      </c>
      <c r="AA802">
        <v>3.0731257251513004</v>
      </c>
      <c r="AB802">
        <v>2.4057996473210403</v>
      </c>
      <c r="AC802">
        <v>27.487193091192228</v>
      </c>
      <c r="AD802">
        <v>1.7859371742879073</v>
      </c>
      <c r="AE802">
        <v>50.988296275503686</v>
      </c>
    </row>
    <row r="803" spans="1:31" x14ac:dyDescent="0.25">
      <c r="A803">
        <v>2263703</v>
      </c>
      <c r="B803">
        <v>1</v>
      </c>
      <c r="C803" t="s">
        <v>81</v>
      </c>
      <c r="D803" t="s">
        <v>128</v>
      </c>
      <c r="E803" t="s">
        <v>151</v>
      </c>
      <c r="F803" t="s">
        <v>2553</v>
      </c>
      <c r="G803" t="s">
        <v>171</v>
      </c>
      <c r="H803" t="s">
        <v>135</v>
      </c>
      <c r="I803" t="s">
        <v>136</v>
      </c>
      <c r="J803" t="s">
        <v>137</v>
      </c>
      <c r="K803" t="s">
        <v>172</v>
      </c>
      <c r="L803" t="s">
        <v>2554</v>
      </c>
      <c r="M803" t="s">
        <v>2555</v>
      </c>
      <c r="N803">
        <v>7.8166666659999997</v>
      </c>
      <c r="O803">
        <v>0</v>
      </c>
      <c r="P803">
        <v>221</v>
      </c>
      <c r="Q803">
        <v>0</v>
      </c>
      <c r="R803">
        <v>0</v>
      </c>
      <c r="S803">
        <v>0</v>
      </c>
      <c r="T803">
        <v>16</v>
      </c>
      <c r="U803">
        <v>0</v>
      </c>
      <c r="V803">
        <v>0</v>
      </c>
      <c r="W803">
        <v>0</v>
      </c>
      <c r="X803">
        <v>442.23511636893409</v>
      </c>
      <c r="Y803">
        <v>0</v>
      </c>
      <c r="Z803">
        <v>0</v>
      </c>
      <c r="AA803">
        <v>0</v>
      </c>
      <c r="AB803">
        <v>132.90125653694139</v>
      </c>
      <c r="AC803">
        <v>0</v>
      </c>
      <c r="AD803">
        <v>0</v>
      </c>
      <c r="AE803">
        <v>575.13637290587553</v>
      </c>
    </row>
    <row r="804" spans="1:31" x14ac:dyDescent="0.25">
      <c r="A804">
        <v>2263866</v>
      </c>
      <c r="B804">
        <v>1</v>
      </c>
      <c r="C804" t="s">
        <v>80</v>
      </c>
      <c r="D804" t="s">
        <v>95</v>
      </c>
      <c r="E804" t="s">
        <v>151</v>
      </c>
      <c r="F804" t="s">
        <v>2556</v>
      </c>
      <c r="G804" t="s">
        <v>197</v>
      </c>
      <c r="H804" t="s">
        <v>135</v>
      </c>
      <c r="I804" t="s">
        <v>136</v>
      </c>
      <c r="J804" t="s">
        <v>137</v>
      </c>
      <c r="K804" t="s">
        <v>138</v>
      </c>
      <c r="L804" t="s">
        <v>2557</v>
      </c>
      <c r="M804" t="s">
        <v>2558</v>
      </c>
      <c r="N804">
        <v>1.019722222</v>
      </c>
      <c r="O804">
        <v>0</v>
      </c>
      <c r="P804">
        <v>56</v>
      </c>
      <c r="Q804">
        <v>0</v>
      </c>
      <c r="R804">
        <v>0</v>
      </c>
      <c r="S804">
        <v>0</v>
      </c>
      <c r="T804">
        <v>6</v>
      </c>
      <c r="U804">
        <v>0</v>
      </c>
      <c r="V804">
        <v>0</v>
      </c>
      <c r="W804">
        <v>0</v>
      </c>
      <c r="X804">
        <v>16.145256888118826</v>
      </c>
      <c r="Y804">
        <v>0</v>
      </c>
      <c r="Z804">
        <v>0</v>
      </c>
      <c r="AA804">
        <v>0</v>
      </c>
      <c r="AB804">
        <v>4.5073346881458463</v>
      </c>
      <c r="AC804">
        <v>0</v>
      </c>
      <c r="AD804">
        <v>0</v>
      </c>
      <c r="AE804">
        <v>20.652591576264673</v>
      </c>
    </row>
    <row r="805" spans="1:31" x14ac:dyDescent="0.25">
      <c r="A805">
        <v>2263720</v>
      </c>
      <c r="B805">
        <v>1</v>
      </c>
      <c r="C805" t="s">
        <v>81</v>
      </c>
      <c r="D805" t="s">
        <v>114</v>
      </c>
      <c r="E805" t="s">
        <v>256</v>
      </c>
      <c r="F805" t="s">
        <v>2559</v>
      </c>
      <c r="G805" t="s">
        <v>171</v>
      </c>
      <c r="H805" t="s">
        <v>148</v>
      </c>
      <c r="I805" t="s">
        <v>136</v>
      </c>
      <c r="J805" t="s">
        <v>137</v>
      </c>
      <c r="K805" t="s">
        <v>172</v>
      </c>
      <c r="L805" t="s">
        <v>2560</v>
      </c>
      <c r="M805" t="s">
        <v>2561</v>
      </c>
      <c r="N805">
        <v>8.8513888880000007</v>
      </c>
      <c r="O805">
        <v>0</v>
      </c>
      <c r="P805">
        <v>182</v>
      </c>
      <c r="Q805">
        <v>1</v>
      </c>
      <c r="R805">
        <v>4</v>
      </c>
      <c r="S805">
        <v>2</v>
      </c>
      <c r="T805">
        <v>8</v>
      </c>
      <c r="U805">
        <v>1</v>
      </c>
      <c r="V805">
        <v>0</v>
      </c>
      <c r="W805">
        <v>0</v>
      </c>
      <c r="X805">
        <v>141.7691995231358</v>
      </c>
      <c r="Y805">
        <v>0</v>
      </c>
      <c r="Z805">
        <v>1.6193223947815767</v>
      </c>
      <c r="AA805">
        <v>20.033554013937966</v>
      </c>
      <c r="AB805">
        <v>18.616758380299053</v>
      </c>
      <c r="AC805">
        <v>27.081387921972837</v>
      </c>
      <c r="AD805">
        <v>0</v>
      </c>
      <c r="AE805">
        <v>209.12022223412723</v>
      </c>
    </row>
    <row r="806" spans="1:31" x14ac:dyDescent="0.25">
      <c r="A806">
        <v>2263849</v>
      </c>
      <c r="B806">
        <v>1</v>
      </c>
      <c r="C806" t="s">
        <v>80</v>
      </c>
      <c r="D806" t="s">
        <v>90</v>
      </c>
      <c r="E806" t="s">
        <v>132</v>
      </c>
      <c r="F806" t="s">
        <v>2562</v>
      </c>
      <c r="G806" t="s">
        <v>142</v>
      </c>
      <c r="H806" t="s">
        <v>135</v>
      </c>
      <c r="I806" t="s">
        <v>136</v>
      </c>
      <c r="J806" t="s">
        <v>137</v>
      </c>
      <c r="K806" t="s">
        <v>138</v>
      </c>
      <c r="L806" t="s">
        <v>2563</v>
      </c>
      <c r="M806" t="s">
        <v>2564</v>
      </c>
      <c r="N806">
        <v>5.4061111110000004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1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5.6249165538607837</v>
      </c>
      <c r="AC806">
        <v>0</v>
      </c>
      <c r="AD806">
        <v>0</v>
      </c>
      <c r="AE806">
        <v>5.6249165538607837</v>
      </c>
    </row>
    <row r="807" spans="1:31" x14ac:dyDescent="0.25">
      <c r="A807">
        <v>2264098</v>
      </c>
      <c r="B807">
        <v>1</v>
      </c>
      <c r="C807" t="s">
        <v>80</v>
      </c>
      <c r="D807" t="s">
        <v>86</v>
      </c>
      <c r="E807" t="s">
        <v>207</v>
      </c>
      <c r="F807" t="s">
        <v>230</v>
      </c>
      <c r="G807" t="s">
        <v>231</v>
      </c>
      <c r="H807" t="s">
        <v>135</v>
      </c>
      <c r="I807" t="s">
        <v>136</v>
      </c>
      <c r="J807" t="s">
        <v>137</v>
      </c>
      <c r="K807" t="s">
        <v>138</v>
      </c>
      <c r="L807" t="s">
        <v>2565</v>
      </c>
      <c r="M807" t="s">
        <v>2566</v>
      </c>
      <c r="N807">
        <v>1.0666666659999999</v>
      </c>
      <c r="O807">
        <v>0</v>
      </c>
      <c r="P807">
        <v>162</v>
      </c>
      <c r="Q807">
        <v>0</v>
      </c>
      <c r="R807">
        <v>0</v>
      </c>
      <c r="S807">
        <v>0</v>
      </c>
      <c r="T807">
        <v>8</v>
      </c>
      <c r="U807">
        <v>0</v>
      </c>
      <c r="V807">
        <v>0</v>
      </c>
      <c r="W807">
        <v>0</v>
      </c>
      <c r="X807">
        <v>74.954411033007432</v>
      </c>
      <c r="Y807">
        <v>0</v>
      </c>
      <c r="Z807">
        <v>0</v>
      </c>
      <c r="AA807">
        <v>0</v>
      </c>
      <c r="AB807">
        <v>5.7215489875512882</v>
      </c>
      <c r="AC807">
        <v>0</v>
      </c>
      <c r="AD807">
        <v>0</v>
      </c>
      <c r="AE807">
        <v>80.675960020558719</v>
      </c>
    </row>
    <row r="808" spans="1:31" x14ac:dyDescent="0.25">
      <c r="A808">
        <v>2263766</v>
      </c>
      <c r="B808">
        <v>1</v>
      </c>
      <c r="C808" t="s">
        <v>80</v>
      </c>
      <c r="D808" t="s">
        <v>96</v>
      </c>
      <c r="E808" t="s">
        <v>132</v>
      </c>
      <c r="F808" t="s">
        <v>2567</v>
      </c>
      <c r="G808" t="s">
        <v>197</v>
      </c>
      <c r="H808" t="s">
        <v>135</v>
      </c>
      <c r="I808" t="s">
        <v>136</v>
      </c>
      <c r="J808" t="s">
        <v>137</v>
      </c>
      <c r="K808" t="s">
        <v>138</v>
      </c>
      <c r="L808" t="s">
        <v>2568</v>
      </c>
      <c r="M808" t="s">
        <v>2569</v>
      </c>
      <c r="N808">
        <v>0.816111111</v>
      </c>
      <c r="O808">
        <v>0</v>
      </c>
      <c r="P808">
        <v>1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1.2031686585668333E-2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1.2031686585668333E-2</v>
      </c>
    </row>
    <row r="809" spans="1:31" x14ac:dyDescent="0.25">
      <c r="A809">
        <v>2264158</v>
      </c>
      <c r="B809">
        <v>1</v>
      </c>
      <c r="C809" t="s">
        <v>80</v>
      </c>
      <c r="D809" t="s">
        <v>104</v>
      </c>
      <c r="E809" t="s">
        <v>256</v>
      </c>
      <c r="F809" t="s">
        <v>2570</v>
      </c>
      <c r="G809" t="s">
        <v>543</v>
      </c>
      <c r="H809" t="s">
        <v>148</v>
      </c>
      <c r="I809" t="s">
        <v>136</v>
      </c>
      <c r="J809" t="s">
        <v>137</v>
      </c>
      <c r="K809" t="s">
        <v>138</v>
      </c>
      <c r="L809" t="s">
        <v>2571</v>
      </c>
      <c r="M809" t="s">
        <v>2572</v>
      </c>
      <c r="N809">
        <v>1.5863888880000001</v>
      </c>
      <c r="O809">
        <v>0</v>
      </c>
      <c r="P809">
        <v>139</v>
      </c>
      <c r="Q809">
        <v>0</v>
      </c>
      <c r="R809">
        <v>0</v>
      </c>
      <c r="S809">
        <v>0</v>
      </c>
      <c r="T809">
        <v>10</v>
      </c>
      <c r="U809">
        <v>0</v>
      </c>
      <c r="V809">
        <v>0</v>
      </c>
      <c r="W809">
        <v>0</v>
      </c>
      <c r="X809">
        <v>44.691408309319883</v>
      </c>
      <c r="Y809">
        <v>0</v>
      </c>
      <c r="Z809">
        <v>0</v>
      </c>
      <c r="AA809">
        <v>0</v>
      </c>
      <c r="AB809">
        <v>17.882858175295716</v>
      </c>
      <c r="AC809">
        <v>0</v>
      </c>
      <c r="AD809">
        <v>0</v>
      </c>
      <c r="AE809">
        <v>62.574266484615599</v>
      </c>
    </row>
    <row r="810" spans="1:31" x14ac:dyDescent="0.25">
      <c r="A810">
        <v>2263657</v>
      </c>
      <c r="B810">
        <v>1</v>
      </c>
      <c r="C810" t="s">
        <v>80</v>
      </c>
      <c r="D810" t="s">
        <v>90</v>
      </c>
      <c r="E810" t="s">
        <v>132</v>
      </c>
      <c r="F810" t="s">
        <v>2573</v>
      </c>
      <c r="G810" t="s">
        <v>142</v>
      </c>
      <c r="H810" t="s">
        <v>135</v>
      </c>
      <c r="I810" t="s">
        <v>136</v>
      </c>
      <c r="J810" t="s">
        <v>137</v>
      </c>
      <c r="K810" t="s">
        <v>138</v>
      </c>
      <c r="L810" t="s">
        <v>2574</v>
      </c>
      <c r="M810" t="s">
        <v>2575</v>
      </c>
      <c r="N810">
        <v>1.163333333</v>
      </c>
      <c r="O810">
        <v>0</v>
      </c>
      <c r="P810">
        <v>2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0.94442060903117331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0.94442060903117331</v>
      </c>
    </row>
    <row r="811" spans="1:31" x14ac:dyDescent="0.25">
      <c r="A811">
        <v>2263906</v>
      </c>
      <c r="B811">
        <v>1</v>
      </c>
      <c r="C811" t="s">
        <v>81</v>
      </c>
      <c r="D811" t="s">
        <v>120</v>
      </c>
      <c r="E811" t="s">
        <v>256</v>
      </c>
      <c r="F811" t="s">
        <v>2576</v>
      </c>
      <c r="G811" t="s">
        <v>366</v>
      </c>
      <c r="H811" t="s">
        <v>148</v>
      </c>
      <c r="I811" t="s">
        <v>136</v>
      </c>
      <c r="J811" t="s">
        <v>137</v>
      </c>
      <c r="K811" t="s">
        <v>172</v>
      </c>
      <c r="L811" t="s">
        <v>2577</v>
      </c>
      <c r="M811" t="s">
        <v>2578</v>
      </c>
      <c r="N811">
        <v>2.6577777770000002</v>
      </c>
      <c r="O811">
        <v>0</v>
      </c>
      <c r="P811">
        <v>118</v>
      </c>
      <c r="Q811">
        <v>0</v>
      </c>
      <c r="R811">
        <v>5</v>
      </c>
      <c r="S811">
        <v>0</v>
      </c>
      <c r="T811">
        <v>6</v>
      </c>
      <c r="U811">
        <v>0</v>
      </c>
      <c r="V811">
        <v>0</v>
      </c>
      <c r="W811">
        <v>0</v>
      </c>
      <c r="X811">
        <v>82.410078903622718</v>
      </c>
      <c r="Y811">
        <v>0</v>
      </c>
      <c r="Z811">
        <v>1.2167934161573377</v>
      </c>
      <c r="AA811">
        <v>0</v>
      </c>
      <c r="AB811">
        <v>15.547322094041222</v>
      </c>
      <c r="AC811">
        <v>0</v>
      </c>
      <c r="AD811">
        <v>0</v>
      </c>
      <c r="AE811">
        <v>99.174194413821283</v>
      </c>
    </row>
    <row r="812" spans="1:31" x14ac:dyDescent="0.25">
      <c r="A812">
        <v>2263969</v>
      </c>
      <c r="B812">
        <v>1</v>
      </c>
      <c r="C812" t="s">
        <v>80</v>
      </c>
      <c r="D812" t="s">
        <v>83</v>
      </c>
      <c r="E812" t="s">
        <v>132</v>
      </c>
      <c r="F812" t="s">
        <v>2579</v>
      </c>
      <c r="G812" t="s">
        <v>201</v>
      </c>
      <c r="H812" t="s">
        <v>135</v>
      </c>
      <c r="I812" t="s">
        <v>136</v>
      </c>
      <c r="J812" t="s">
        <v>137</v>
      </c>
      <c r="K812" t="s">
        <v>138</v>
      </c>
      <c r="L812" t="s">
        <v>2580</v>
      </c>
      <c r="M812" t="s">
        <v>2581</v>
      </c>
      <c r="N812">
        <v>5.1911111109999997</v>
      </c>
      <c r="O812">
        <v>0</v>
      </c>
      <c r="P812">
        <v>5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5.1971091846364041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5.1971091846364041</v>
      </c>
    </row>
    <row r="813" spans="1:31" x14ac:dyDescent="0.25">
      <c r="A813">
        <v>2264075</v>
      </c>
      <c r="B813">
        <v>1</v>
      </c>
      <c r="C813" t="s">
        <v>81</v>
      </c>
      <c r="D813" t="s">
        <v>128</v>
      </c>
      <c r="E813" t="s">
        <v>132</v>
      </c>
      <c r="F813" t="s">
        <v>2582</v>
      </c>
      <c r="G813" t="s">
        <v>289</v>
      </c>
      <c r="H813" t="s">
        <v>135</v>
      </c>
      <c r="I813" t="s">
        <v>136</v>
      </c>
      <c r="J813" t="s">
        <v>137</v>
      </c>
      <c r="K813" t="s">
        <v>138</v>
      </c>
      <c r="L813" t="s">
        <v>2583</v>
      </c>
      <c r="M813" t="s">
        <v>2584</v>
      </c>
      <c r="N813">
        <v>1.868055555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9.3548879916250001E-3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9.3548879916250001E-3</v>
      </c>
    </row>
    <row r="814" spans="1:31" x14ac:dyDescent="0.25">
      <c r="A814">
        <v>2263783</v>
      </c>
      <c r="B814">
        <v>1</v>
      </c>
      <c r="C814" t="s">
        <v>80</v>
      </c>
      <c r="D814" t="s">
        <v>98</v>
      </c>
      <c r="E814" t="s">
        <v>132</v>
      </c>
      <c r="F814" t="s">
        <v>2585</v>
      </c>
      <c r="G814" t="s">
        <v>142</v>
      </c>
      <c r="H814" t="s">
        <v>135</v>
      </c>
      <c r="I814" t="s">
        <v>136</v>
      </c>
      <c r="J814" t="s">
        <v>137</v>
      </c>
      <c r="K814" t="s">
        <v>138</v>
      </c>
      <c r="L814" t="s">
        <v>2479</v>
      </c>
      <c r="M814" t="s">
        <v>2586</v>
      </c>
      <c r="N814">
        <v>1.669444444</v>
      </c>
      <c r="O814">
        <v>0</v>
      </c>
      <c r="P814">
        <v>0</v>
      </c>
      <c r="Q814">
        <v>0</v>
      </c>
      <c r="R814">
        <v>1</v>
      </c>
      <c r="S814">
        <v>0</v>
      </c>
      <c r="T814">
        <v>1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0.71705950546628505</v>
      </c>
      <c r="AA814">
        <v>0</v>
      </c>
      <c r="AB814">
        <v>1.4510242778080003E-2</v>
      </c>
      <c r="AC814">
        <v>0</v>
      </c>
      <c r="AD814">
        <v>0</v>
      </c>
      <c r="AE814">
        <v>0.73156974824436505</v>
      </c>
    </row>
    <row r="815" spans="1:31" x14ac:dyDescent="0.25">
      <c r="A815">
        <v>2264061</v>
      </c>
      <c r="B815">
        <v>1</v>
      </c>
      <c r="C815" t="s">
        <v>81</v>
      </c>
      <c r="D815" t="s">
        <v>118</v>
      </c>
      <c r="E815" t="s">
        <v>256</v>
      </c>
      <c r="F815" t="s">
        <v>2587</v>
      </c>
      <c r="G815" t="s">
        <v>147</v>
      </c>
      <c r="H815" t="s">
        <v>148</v>
      </c>
      <c r="I815" t="s">
        <v>704</v>
      </c>
      <c r="J815" t="s">
        <v>137</v>
      </c>
      <c r="K815" t="s">
        <v>138</v>
      </c>
      <c r="L815" t="s">
        <v>2588</v>
      </c>
      <c r="M815" t="s">
        <v>2589</v>
      </c>
      <c r="N815">
        <v>2.2222222E-2</v>
      </c>
      <c r="O815">
        <v>3</v>
      </c>
      <c r="P815">
        <v>255</v>
      </c>
      <c r="Q815">
        <v>83</v>
      </c>
      <c r="R815">
        <v>110</v>
      </c>
      <c r="S815">
        <v>7</v>
      </c>
      <c r="T815">
        <v>18</v>
      </c>
      <c r="U815">
        <v>2</v>
      </c>
      <c r="V815">
        <v>0</v>
      </c>
      <c r="W815">
        <v>8.6356725833333333E-4</v>
      </c>
      <c r="X815">
        <v>0.9615456166663785</v>
      </c>
      <c r="Y815">
        <v>2.3862147435298016</v>
      </c>
      <c r="Z815">
        <v>1.3018771124196447</v>
      </c>
      <c r="AA815">
        <v>0.15890466920106666</v>
      </c>
      <c r="AB815">
        <v>0.44110166504364434</v>
      </c>
      <c r="AC815">
        <v>2.4300858965254672</v>
      </c>
      <c r="AD815">
        <v>0</v>
      </c>
      <c r="AE815">
        <v>7.6805932706443372</v>
      </c>
    </row>
    <row r="816" spans="1:31" x14ac:dyDescent="0.25">
      <c r="A816">
        <v>2263852</v>
      </c>
      <c r="B816">
        <v>1</v>
      </c>
      <c r="C816" t="s">
        <v>80</v>
      </c>
      <c r="D816" t="s">
        <v>82</v>
      </c>
      <c r="E816" t="s">
        <v>132</v>
      </c>
      <c r="F816" t="s">
        <v>2590</v>
      </c>
      <c r="G816" t="s">
        <v>289</v>
      </c>
      <c r="H816" t="s">
        <v>135</v>
      </c>
      <c r="I816" t="s">
        <v>136</v>
      </c>
      <c r="J816" t="s">
        <v>137</v>
      </c>
      <c r="K816" t="s">
        <v>138</v>
      </c>
      <c r="L816" t="s">
        <v>2591</v>
      </c>
      <c r="M816" t="s">
        <v>2592</v>
      </c>
      <c r="N816">
        <v>1.730277777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2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3.7586219101990714</v>
      </c>
      <c r="AC816">
        <v>0</v>
      </c>
      <c r="AD816">
        <v>0</v>
      </c>
      <c r="AE816">
        <v>3.7586219101990714</v>
      </c>
    </row>
    <row r="817" spans="1:31" x14ac:dyDescent="0.25">
      <c r="A817">
        <v>2263706</v>
      </c>
      <c r="B817">
        <v>1</v>
      </c>
      <c r="C817" t="s">
        <v>81</v>
      </c>
      <c r="D817" t="s">
        <v>121</v>
      </c>
      <c r="E817" t="s">
        <v>207</v>
      </c>
      <c r="F817" t="s">
        <v>2593</v>
      </c>
      <c r="G817" t="s">
        <v>1081</v>
      </c>
      <c r="H817" t="s">
        <v>148</v>
      </c>
      <c r="I817" t="s">
        <v>136</v>
      </c>
      <c r="J817" t="s">
        <v>137</v>
      </c>
      <c r="K817" t="s">
        <v>138</v>
      </c>
      <c r="L817" t="s">
        <v>2594</v>
      </c>
      <c r="M817" t="s">
        <v>2595</v>
      </c>
      <c r="N817">
        <v>11.433333333</v>
      </c>
      <c r="O817">
        <v>0</v>
      </c>
      <c r="P817">
        <v>85</v>
      </c>
      <c r="Q817">
        <v>0</v>
      </c>
      <c r="R817">
        <v>3</v>
      </c>
      <c r="S817">
        <v>0</v>
      </c>
      <c r="T817">
        <v>8</v>
      </c>
      <c r="U817">
        <v>0</v>
      </c>
      <c r="V817">
        <v>0</v>
      </c>
      <c r="W817">
        <v>0</v>
      </c>
      <c r="X817">
        <v>98.091217804269874</v>
      </c>
      <c r="Y817">
        <v>0</v>
      </c>
      <c r="Z817">
        <v>7.3559108227191681</v>
      </c>
      <c r="AA817">
        <v>0</v>
      </c>
      <c r="AB817">
        <v>29.672531205337993</v>
      </c>
      <c r="AC817">
        <v>0</v>
      </c>
      <c r="AD817">
        <v>0</v>
      </c>
      <c r="AE817">
        <v>135.11965983232705</v>
      </c>
    </row>
    <row r="818" spans="1:31" x14ac:dyDescent="0.25">
      <c r="A818">
        <v>2263712</v>
      </c>
      <c r="B818">
        <v>1</v>
      </c>
      <c r="C818" t="s">
        <v>80</v>
      </c>
      <c r="D818" t="s">
        <v>108</v>
      </c>
      <c r="E818" t="s">
        <v>207</v>
      </c>
      <c r="F818" t="s">
        <v>2596</v>
      </c>
      <c r="G818" t="s">
        <v>366</v>
      </c>
      <c r="H818" t="s">
        <v>135</v>
      </c>
      <c r="I818" t="s">
        <v>136</v>
      </c>
      <c r="J818" t="s">
        <v>137</v>
      </c>
      <c r="K818" t="s">
        <v>172</v>
      </c>
      <c r="L818" t="s">
        <v>2597</v>
      </c>
      <c r="M818" t="s">
        <v>2598</v>
      </c>
      <c r="N818">
        <v>2.167777777</v>
      </c>
      <c r="O818">
        <v>0</v>
      </c>
      <c r="P818">
        <v>35</v>
      </c>
      <c r="Q818">
        <v>0</v>
      </c>
      <c r="R818">
        <v>7</v>
      </c>
      <c r="S818">
        <v>0</v>
      </c>
      <c r="T818">
        <v>1</v>
      </c>
      <c r="U818">
        <v>0</v>
      </c>
      <c r="V818">
        <v>0</v>
      </c>
      <c r="W818">
        <v>0</v>
      </c>
      <c r="X818">
        <v>12.460913783016123</v>
      </c>
      <c r="Y818">
        <v>0</v>
      </c>
      <c r="Z818">
        <v>1.4644919272671331</v>
      </c>
      <c r="AA818">
        <v>0</v>
      </c>
      <c r="AB818">
        <v>1.0133353188827245</v>
      </c>
      <c r="AC818">
        <v>0</v>
      </c>
      <c r="AD818">
        <v>0</v>
      </c>
      <c r="AE818">
        <v>14.93874102916598</v>
      </c>
    </row>
    <row r="819" spans="1:31" x14ac:dyDescent="0.25">
      <c r="A819">
        <v>2264001</v>
      </c>
      <c r="B819">
        <v>1</v>
      </c>
      <c r="C819" t="s">
        <v>81</v>
      </c>
      <c r="D819" t="s">
        <v>120</v>
      </c>
      <c r="E819" t="s">
        <v>132</v>
      </c>
      <c r="F819" t="s">
        <v>2599</v>
      </c>
      <c r="G819" t="s">
        <v>197</v>
      </c>
      <c r="H819" t="s">
        <v>135</v>
      </c>
      <c r="I819" t="s">
        <v>136</v>
      </c>
      <c r="J819" t="s">
        <v>137</v>
      </c>
      <c r="K819" t="s">
        <v>138</v>
      </c>
      <c r="L819" t="s">
        <v>2600</v>
      </c>
      <c r="M819" t="s">
        <v>2601</v>
      </c>
      <c r="N819">
        <v>2.3233333329999999</v>
      </c>
      <c r="O819">
        <v>0</v>
      </c>
      <c r="P819">
        <v>1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2.0357691559354442E-2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2.0357691559354442E-2</v>
      </c>
    </row>
    <row r="820" spans="1:31" x14ac:dyDescent="0.25">
      <c r="A820">
        <v>2264101</v>
      </c>
      <c r="B820">
        <v>1</v>
      </c>
      <c r="C820" t="s">
        <v>80</v>
      </c>
      <c r="D820" t="s">
        <v>83</v>
      </c>
      <c r="E820" t="s">
        <v>151</v>
      </c>
      <c r="F820" t="s">
        <v>2602</v>
      </c>
      <c r="G820" t="s">
        <v>201</v>
      </c>
      <c r="H820" t="s">
        <v>135</v>
      </c>
      <c r="I820" t="s">
        <v>136</v>
      </c>
      <c r="J820" t="s">
        <v>137</v>
      </c>
      <c r="K820" t="s">
        <v>138</v>
      </c>
      <c r="L820" t="s">
        <v>2603</v>
      </c>
      <c r="M820" t="s">
        <v>2604</v>
      </c>
      <c r="N820">
        <v>1.832222222</v>
      </c>
      <c r="O820">
        <v>0</v>
      </c>
      <c r="P820">
        <v>88</v>
      </c>
      <c r="Q820">
        <v>0</v>
      </c>
      <c r="R820">
        <v>0</v>
      </c>
      <c r="S820">
        <v>0</v>
      </c>
      <c r="T820">
        <v>5</v>
      </c>
      <c r="U820">
        <v>0</v>
      </c>
      <c r="V820">
        <v>0</v>
      </c>
      <c r="W820">
        <v>0</v>
      </c>
      <c r="X820">
        <v>69.157545982574632</v>
      </c>
      <c r="Y820">
        <v>0</v>
      </c>
      <c r="Z820">
        <v>0</v>
      </c>
      <c r="AA820">
        <v>0</v>
      </c>
      <c r="AB820">
        <v>0.48241345655748002</v>
      </c>
      <c r="AC820">
        <v>0</v>
      </c>
      <c r="AD820">
        <v>0</v>
      </c>
      <c r="AE820">
        <v>69.639959439132113</v>
      </c>
    </row>
    <row r="821" spans="1:31" x14ac:dyDescent="0.25">
      <c r="A821">
        <v>2264041</v>
      </c>
      <c r="B821">
        <v>1</v>
      </c>
      <c r="C821" t="s">
        <v>81</v>
      </c>
      <c r="D821" t="s">
        <v>120</v>
      </c>
      <c r="E821" t="s">
        <v>132</v>
      </c>
      <c r="F821" t="s">
        <v>2605</v>
      </c>
      <c r="G821" t="s">
        <v>142</v>
      </c>
      <c r="H821" t="s">
        <v>135</v>
      </c>
      <c r="I821" t="s">
        <v>136</v>
      </c>
      <c r="J821" t="s">
        <v>137</v>
      </c>
      <c r="K821" t="s">
        <v>138</v>
      </c>
      <c r="L821" t="s">
        <v>2606</v>
      </c>
      <c r="M821" t="s">
        <v>2607</v>
      </c>
      <c r="N821">
        <v>1.8972222219999999</v>
      </c>
      <c r="O821">
        <v>0</v>
      </c>
      <c r="P821">
        <v>13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10.936167990913027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10.936167990913027</v>
      </c>
    </row>
    <row r="822" spans="1:31" x14ac:dyDescent="0.25">
      <c r="A822">
        <v>2263792</v>
      </c>
      <c r="B822">
        <v>1</v>
      </c>
      <c r="C822" t="s">
        <v>80</v>
      </c>
      <c r="D822" t="s">
        <v>106</v>
      </c>
      <c r="E822" t="s">
        <v>145</v>
      </c>
      <c r="F822" t="s">
        <v>2608</v>
      </c>
      <c r="G822" t="s">
        <v>271</v>
      </c>
      <c r="H822" t="s">
        <v>148</v>
      </c>
      <c r="I822" t="s">
        <v>136</v>
      </c>
      <c r="J822" t="s">
        <v>137</v>
      </c>
      <c r="K822" t="s">
        <v>172</v>
      </c>
      <c r="L822" t="s">
        <v>2609</v>
      </c>
      <c r="M822" t="s">
        <v>2610</v>
      </c>
      <c r="N822">
        <v>0.35166666600000002</v>
      </c>
      <c r="O822">
        <v>0</v>
      </c>
      <c r="P822">
        <v>4</v>
      </c>
      <c r="Q822">
        <v>32</v>
      </c>
      <c r="R822">
        <v>271</v>
      </c>
      <c r="S822">
        <v>8</v>
      </c>
      <c r="T822">
        <v>62</v>
      </c>
      <c r="U822">
        <v>0</v>
      </c>
      <c r="V822">
        <v>0</v>
      </c>
      <c r="W822">
        <v>0</v>
      </c>
      <c r="X822">
        <v>0.53725689695087664</v>
      </c>
      <c r="Y822">
        <v>6.3562825674621006</v>
      </c>
      <c r="Z822">
        <v>45.106561229410374</v>
      </c>
      <c r="AA822">
        <v>2.5156900488674001</v>
      </c>
      <c r="AB822">
        <v>23.414672395812516</v>
      </c>
      <c r="AC822">
        <v>0</v>
      </c>
      <c r="AD822">
        <v>0</v>
      </c>
      <c r="AE822">
        <v>77.930463138503256</v>
      </c>
    </row>
    <row r="823" spans="1:31" x14ac:dyDescent="0.25">
      <c r="A823">
        <v>2263729</v>
      </c>
      <c r="B823">
        <v>1</v>
      </c>
      <c r="C823" t="s">
        <v>80</v>
      </c>
      <c r="D823" t="s">
        <v>94</v>
      </c>
      <c r="E823" t="s">
        <v>207</v>
      </c>
      <c r="F823" t="s">
        <v>2611</v>
      </c>
      <c r="G823" t="s">
        <v>366</v>
      </c>
      <c r="H823" t="s">
        <v>135</v>
      </c>
      <c r="I823" t="s">
        <v>136</v>
      </c>
      <c r="J823" t="s">
        <v>137</v>
      </c>
      <c r="K823" t="s">
        <v>172</v>
      </c>
      <c r="L823" t="s">
        <v>2612</v>
      </c>
      <c r="M823" t="s">
        <v>2613</v>
      </c>
      <c r="N823">
        <v>8.8705555549999993</v>
      </c>
      <c r="O823">
        <v>0</v>
      </c>
      <c r="P823">
        <v>63</v>
      </c>
      <c r="Q823">
        <v>0</v>
      </c>
      <c r="R823">
        <v>9</v>
      </c>
      <c r="S823">
        <v>0</v>
      </c>
      <c r="T823">
        <v>24</v>
      </c>
      <c r="U823">
        <v>0</v>
      </c>
      <c r="V823">
        <v>2</v>
      </c>
      <c r="W823">
        <v>0</v>
      </c>
      <c r="X823">
        <v>144.41501255144641</v>
      </c>
      <c r="Y823">
        <v>0</v>
      </c>
      <c r="Z823">
        <v>45.74428268592284</v>
      </c>
      <c r="AA823">
        <v>0</v>
      </c>
      <c r="AB823">
        <v>108.69306427030686</v>
      </c>
      <c r="AC823">
        <v>0</v>
      </c>
      <c r="AD823">
        <v>26.037351969498264</v>
      </c>
      <c r="AE823">
        <v>324.88971147717439</v>
      </c>
    </row>
    <row r="824" spans="1:31" x14ac:dyDescent="0.25">
      <c r="A824">
        <v>2263749</v>
      </c>
      <c r="B824">
        <v>1</v>
      </c>
      <c r="C824" t="s">
        <v>81</v>
      </c>
      <c r="D824" t="s">
        <v>128</v>
      </c>
      <c r="E824" t="s">
        <v>207</v>
      </c>
      <c r="F824" t="s">
        <v>2614</v>
      </c>
      <c r="G824" t="s">
        <v>231</v>
      </c>
      <c r="H824" t="s">
        <v>135</v>
      </c>
      <c r="I824" t="s">
        <v>136</v>
      </c>
      <c r="J824" t="s">
        <v>137</v>
      </c>
      <c r="K824" t="s">
        <v>138</v>
      </c>
      <c r="L824" t="s">
        <v>2615</v>
      </c>
      <c r="M824" t="s">
        <v>2616</v>
      </c>
      <c r="N824">
        <v>4.0016666660000002</v>
      </c>
      <c r="O824">
        <v>0</v>
      </c>
      <c r="P824">
        <v>43</v>
      </c>
      <c r="Q824">
        <v>0</v>
      </c>
      <c r="R824">
        <v>1</v>
      </c>
      <c r="S824">
        <v>0</v>
      </c>
      <c r="T824">
        <v>5</v>
      </c>
      <c r="U824">
        <v>0</v>
      </c>
      <c r="V824">
        <v>0</v>
      </c>
      <c r="W824">
        <v>0</v>
      </c>
      <c r="X824">
        <v>21.372785692800807</v>
      </c>
      <c r="Y824">
        <v>0</v>
      </c>
      <c r="Z824">
        <v>0.7938910373346425</v>
      </c>
      <c r="AA824">
        <v>0</v>
      </c>
      <c r="AB824">
        <v>15.646083397150836</v>
      </c>
      <c r="AC824">
        <v>0</v>
      </c>
      <c r="AD824">
        <v>0</v>
      </c>
      <c r="AE824">
        <v>37.812760127286282</v>
      </c>
    </row>
    <row r="825" spans="1:31" x14ac:dyDescent="0.25">
      <c r="A825">
        <v>2264150</v>
      </c>
      <c r="B825">
        <v>1</v>
      </c>
      <c r="C825" t="s">
        <v>80</v>
      </c>
      <c r="D825" t="s">
        <v>90</v>
      </c>
      <c r="E825" t="s">
        <v>132</v>
      </c>
      <c r="F825" t="s">
        <v>2617</v>
      </c>
      <c r="G825" t="s">
        <v>289</v>
      </c>
      <c r="H825" t="s">
        <v>135</v>
      </c>
      <c r="I825" t="s">
        <v>136</v>
      </c>
      <c r="J825" t="s">
        <v>137</v>
      </c>
      <c r="K825" t="s">
        <v>138</v>
      </c>
      <c r="L825" t="s">
        <v>2618</v>
      </c>
      <c r="M825" t="s">
        <v>2619</v>
      </c>
      <c r="N825">
        <v>1.8477777769999999</v>
      </c>
      <c r="O825">
        <v>0</v>
      </c>
      <c r="P825">
        <v>3</v>
      </c>
      <c r="Q825">
        <v>0</v>
      </c>
      <c r="R825">
        <v>0</v>
      </c>
      <c r="S825">
        <v>0</v>
      </c>
      <c r="T825">
        <v>1</v>
      </c>
      <c r="U825">
        <v>0</v>
      </c>
      <c r="V825">
        <v>0</v>
      </c>
      <c r="W825">
        <v>0</v>
      </c>
      <c r="X825">
        <v>1.6204788206071667</v>
      </c>
      <c r="Y825">
        <v>0</v>
      </c>
      <c r="Z825">
        <v>0</v>
      </c>
      <c r="AA825">
        <v>0</v>
      </c>
      <c r="AB825">
        <v>1.4826860146740855</v>
      </c>
      <c r="AC825">
        <v>0</v>
      </c>
      <c r="AD825">
        <v>0</v>
      </c>
      <c r="AE825">
        <v>3.1031648352812522</v>
      </c>
    </row>
    <row r="826" spans="1:31" x14ac:dyDescent="0.25">
      <c r="A826">
        <v>2263858</v>
      </c>
      <c r="B826">
        <v>1</v>
      </c>
      <c r="C826" t="s">
        <v>81</v>
      </c>
      <c r="D826" t="s">
        <v>123</v>
      </c>
      <c r="E826" t="s">
        <v>151</v>
      </c>
      <c r="F826" t="s">
        <v>2620</v>
      </c>
      <c r="G826" t="s">
        <v>153</v>
      </c>
      <c r="H826" t="s">
        <v>135</v>
      </c>
      <c r="I826" t="s">
        <v>136</v>
      </c>
      <c r="J826" t="s">
        <v>137</v>
      </c>
      <c r="K826" t="s">
        <v>138</v>
      </c>
      <c r="L826" t="s">
        <v>2621</v>
      </c>
      <c r="M826" t="s">
        <v>2622</v>
      </c>
      <c r="N826">
        <v>2.0141666659999999</v>
      </c>
      <c r="O826">
        <v>0</v>
      </c>
      <c r="P826">
        <v>0</v>
      </c>
      <c r="Q826">
        <v>0</v>
      </c>
      <c r="R826">
        <v>1</v>
      </c>
      <c r="S826">
        <v>0</v>
      </c>
      <c r="T826">
        <v>2</v>
      </c>
      <c r="U826">
        <v>0</v>
      </c>
      <c r="V826">
        <v>1</v>
      </c>
      <c r="W826">
        <v>0</v>
      </c>
      <c r="X826">
        <v>0</v>
      </c>
      <c r="Y826">
        <v>0</v>
      </c>
      <c r="Z826">
        <v>0.11759245051915669</v>
      </c>
      <c r="AA826">
        <v>0</v>
      </c>
      <c r="AB826">
        <v>8.3043553324678427</v>
      </c>
      <c r="AC826">
        <v>0</v>
      </c>
      <c r="AD826">
        <v>33.010817335248255</v>
      </c>
      <c r="AE826">
        <v>41.432765118235253</v>
      </c>
    </row>
    <row r="827" spans="1:31" x14ac:dyDescent="0.25">
      <c r="A827">
        <v>2263855</v>
      </c>
      <c r="B827">
        <v>1</v>
      </c>
      <c r="C827" t="s">
        <v>81</v>
      </c>
      <c r="D827" t="s">
        <v>127</v>
      </c>
      <c r="E827" t="s">
        <v>132</v>
      </c>
      <c r="F827" t="s">
        <v>2623</v>
      </c>
      <c r="G827" t="s">
        <v>142</v>
      </c>
      <c r="H827" t="s">
        <v>135</v>
      </c>
      <c r="I827" t="s">
        <v>136</v>
      </c>
      <c r="J827" t="s">
        <v>137</v>
      </c>
      <c r="K827" t="s">
        <v>138</v>
      </c>
      <c r="L827" t="s">
        <v>2624</v>
      </c>
      <c r="M827" t="s">
        <v>2625</v>
      </c>
      <c r="N827">
        <v>1.839722222</v>
      </c>
      <c r="O827">
        <v>0</v>
      </c>
      <c r="P827">
        <v>1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0.30188349121566416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0.30188349121566416</v>
      </c>
    </row>
    <row r="828" spans="1:31" x14ac:dyDescent="0.25">
      <c r="A828">
        <v>2263709</v>
      </c>
      <c r="B828">
        <v>1</v>
      </c>
      <c r="C828" t="s">
        <v>80</v>
      </c>
      <c r="D828" t="s">
        <v>100</v>
      </c>
      <c r="E828" t="s">
        <v>207</v>
      </c>
      <c r="F828" t="s">
        <v>2626</v>
      </c>
      <c r="G828" t="s">
        <v>171</v>
      </c>
      <c r="H828" t="s">
        <v>135</v>
      </c>
      <c r="I828" t="s">
        <v>136</v>
      </c>
      <c r="J828" t="s">
        <v>137</v>
      </c>
      <c r="K828" t="s">
        <v>172</v>
      </c>
      <c r="L828" t="s">
        <v>2627</v>
      </c>
      <c r="M828" t="s">
        <v>2628</v>
      </c>
      <c r="N828">
        <v>5.3383333329999996</v>
      </c>
      <c r="O828">
        <v>0</v>
      </c>
      <c r="P828">
        <v>87</v>
      </c>
      <c r="Q828">
        <v>0</v>
      </c>
      <c r="R828">
        <v>1</v>
      </c>
      <c r="S828">
        <v>0</v>
      </c>
      <c r="T828">
        <v>15</v>
      </c>
      <c r="U828">
        <v>0</v>
      </c>
      <c r="V828">
        <v>0</v>
      </c>
      <c r="W828">
        <v>0</v>
      </c>
      <c r="X828">
        <v>284.82417545568541</v>
      </c>
      <c r="Y828">
        <v>0</v>
      </c>
      <c r="Z828">
        <v>1.1703230768786668E-2</v>
      </c>
      <c r="AA828">
        <v>0</v>
      </c>
      <c r="AB828">
        <v>210.60191245967638</v>
      </c>
      <c r="AC828">
        <v>0</v>
      </c>
      <c r="AD828">
        <v>0</v>
      </c>
      <c r="AE828">
        <v>495.43779114613056</v>
      </c>
    </row>
    <row r="829" spans="1:31" x14ac:dyDescent="0.25">
      <c r="A829">
        <v>2267935</v>
      </c>
      <c r="B829">
        <v>1</v>
      </c>
      <c r="C829" t="s">
        <v>81</v>
      </c>
      <c r="D829" t="s">
        <v>119</v>
      </c>
      <c r="E829" t="s">
        <v>151</v>
      </c>
      <c r="F829" t="s">
        <v>2629</v>
      </c>
      <c r="G829" t="s">
        <v>171</v>
      </c>
      <c r="H829" t="s">
        <v>135</v>
      </c>
      <c r="I829" t="s">
        <v>136</v>
      </c>
      <c r="J829" t="s">
        <v>137</v>
      </c>
      <c r="K829" t="s">
        <v>172</v>
      </c>
      <c r="L829" t="s">
        <v>2630</v>
      </c>
      <c r="M829" t="s">
        <v>2631</v>
      </c>
      <c r="N829">
        <v>8.7122222219999994</v>
      </c>
      <c r="O829">
        <v>0</v>
      </c>
      <c r="P829">
        <v>9</v>
      </c>
      <c r="Q829">
        <v>0</v>
      </c>
      <c r="R829">
        <v>0</v>
      </c>
      <c r="S829">
        <v>0</v>
      </c>
      <c r="T829">
        <v>1</v>
      </c>
      <c r="U829">
        <v>0</v>
      </c>
      <c r="V829">
        <v>0</v>
      </c>
      <c r="W829">
        <v>0</v>
      </c>
      <c r="X829">
        <v>11.920487186715629</v>
      </c>
      <c r="Y829">
        <v>0</v>
      </c>
      <c r="Z829">
        <v>0</v>
      </c>
      <c r="AA829">
        <v>0</v>
      </c>
      <c r="AB829">
        <v>67.809624840198381</v>
      </c>
      <c r="AC829">
        <v>0</v>
      </c>
      <c r="AD829">
        <v>0</v>
      </c>
      <c r="AE829">
        <v>79.730112026914014</v>
      </c>
    </row>
    <row r="830" spans="1:31" x14ac:dyDescent="0.25">
      <c r="A830">
        <v>2267936</v>
      </c>
      <c r="B830">
        <v>1</v>
      </c>
      <c r="C830" t="s">
        <v>80</v>
      </c>
      <c r="D830" t="s">
        <v>105</v>
      </c>
      <c r="E830" t="s">
        <v>151</v>
      </c>
      <c r="F830" t="s">
        <v>2632</v>
      </c>
      <c r="G830" t="s">
        <v>153</v>
      </c>
      <c r="H830" t="s">
        <v>135</v>
      </c>
      <c r="I830" t="s">
        <v>136</v>
      </c>
      <c r="J830" t="s">
        <v>137</v>
      </c>
      <c r="K830" t="s">
        <v>138</v>
      </c>
      <c r="L830" t="s">
        <v>2633</v>
      </c>
      <c r="M830" t="s">
        <v>2634</v>
      </c>
      <c r="N830">
        <v>1.3716666660000001</v>
      </c>
      <c r="O830">
        <v>0</v>
      </c>
      <c r="P830">
        <v>40</v>
      </c>
      <c r="Q830">
        <v>0</v>
      </c>
      <c r="R830">
        <v>0</v>
      </c>
      <c r="S830">
        <v>0</v>
      </c>
      <c r="T830">
        <v>1</v>
      </c>
      <c r="U830">
        <v>0</v>
      </c>
      <c r="V830">
        <v>0</v>
      </c>
      <c r="W830">
        <v>0</v>
      </c>
      <c r="X830">
        <v>18.188316614608492</v>
      </c>
      <c r="Y830">
        <v>0</v>
      </c>
      <c r="Z830">
        <v>0</v>
      </c>
      <c r="AA830">
        <v>0</v>
      </c>
      <c r="AB830">
        <v>0.70196125373917451</v>
      </c>
      <c r="AC830">
        <v>0</v>
      </c>
      <c r="AD830">
        <v>0</v>
      </c>
      <c r="AE830">
        <v>18.890277868347667</v>
      </c>
    </row>
    <row r="831" spans="1:31" x14ac:dyDescent="0.25">
      <c r="A831">
        <v>2267938</v>
      </c>
      <c r="B831">
        <v>1</v>
      </c>
      <c r="C831" t="s">
        <v>81</v>
      </c>
      <c r="D831" t="s">
        <v>122</v>
      </c>
      <c r="E831" t="s">
        <v>256</v>
      </c>
      <c r="F831" t="s">
        <v>2152</v>
      </c>
      <c r="G831" t="s">
        <v>366</v>
      </c>
      <c r="H831" t="s">
        <v>148</v>
      </c>
      <c r="I831" t="s">
        <v>136</v>
      </c>
      <c r="J831" t="s">
        <v>137</v>
      </c>
      <c r="K831" t="s">
        <v>172</v>
      </c>
      <c r="L831" t="s">
        <v>2635</v>
      </c>
      <c r="M831" t="s">
        <v>2636</v>
      </c>
      <c r="N831">
        <v>8.0988888879999994</v>
      </c>
      <c r="O831">
        <v>0</v>
      </c>
      <c r="P831">
        <v>717</v>
      </c>
      <c r="Q831">
        <v>0</v>
      </c>
      <c r="R831">
        <v>14</v>
      </c>
      <c r="S831">
        <v>5</v>
      </c>
      <c r="T831">
        <v>53</v>
      </c>
      <c r="U831">
        <v>1</v>
      </c>
      <c r="V831">
        <v>0</v>
      </c>
      <c r="W831">
        <v>0</v>
      </c>
      <c r="X831">
        <v>620.69705017856086</v>
      </c>
      <c r="Y831">
        <v>0</v>
      </c>
      <c r="Z831">
        <v>4.6589569601021781</v>
      </c>
      <c r="AA831">
        <v>924.35718015871259</v>
      </c>
      <c r="AB831">
        <v>117.89535601333051</v>
      </c>
      <c r="AC831">
        <v>24.517949376394782</v>
      </c>
      <c r="AD831">
        <v>0</v>
      </c>
      <c r="AE831">
        <v>1692.1264926871008</v>
      </c>
    </row>
    <row r="832" spans="1:31" x14ac:dyDescent="0.25">
      <c r="A832">
        <v>2267941</v>
      </c>
      <c r="B832">
        <v>1</v>
      </c>
      <c r="C832" t="s">
        <v>81</v>
      </c>
      <c r="D832" t="s">
        <v>112</v>
      </c>
      <c r="E832" t="s">
        <v>256</v>
      </c>
      <c r="F832" t="s">
        <v>2637</v>
      </c>
      <c r="G832" t="s">
        <v>366</v>
      </c>
      <c r="H832" t="s">
        <v>148</v>
      </c>
      <c r="I832" t="s">
        <v>136</v>
      </c>
      <c r="J832" t="s">
        <v>137</v>
      </c>
      <c r="K832" t="s">
        <v>172</v>
      </c>
      <c r="L832" t="s">
        <v>2638</v>
      </c>
      <c r="M832" t="s">
        <v>2639</v>
      </c>
      <c r="N832">
        <v>9.2627777770000002</v>
      </c>
      <c r="O832">
        <v>0</v>
      </c>
      <c r="P832">
        <v>420</v>
      </c>
      <c r="Q832">
        <v>7</v>
      </c>
      <c r="R832">
        <v>53</v>
      </c>
      <c r="S832">
        <v>2</v>
      </c>
      <c r="T832">
        <v>18</v>
      </c>
      <c r="U832">
        <v>0</v>
      </c>
      <c r="V832">
        <v>0</v>
      </c>
      <c r="W832">
        <v>0</v>
      </c>
      <c r="X832">
        <v>282.97463307856975</v>
      </c>
      <c r="Y832">
        <v>355.67971070691385</v>
      </c>
      <c r="Z832">
        <v>6.531479577833319</v>
      </c>
      <c r="AA832">
        <v>157.77557482848911</v>
      </c>
      <c r="AB832">
        <v>107.88046410614608</v>
      </c>
      <c r="AC832">
        <v>0</v>
      </c>
      <c r="AD832">
        <v>0</v>
      </c>
      <c r="AE832">
        <v>910.84186229795216</v>
      </c>
    </row>
    <row r="833" spans="1:31" x14ac:dyDescent="0.25">
      <c r="A833">
        <v>2267942</v>
      </c>
      <c r="B833">
        <v>1</v>
      </c>
      <c r="C833" t="s">
        <v>80</v>
      </c>
      <c r="D833" t="s">
        <v>110</v>
      </c>
      <c r="E833" t="s">
        <v>132</v>
      </c>
      <c r="F833" t="s">
        <v>2640</v>
      </c>
      <c r="G833" t="s">
        <v>142</v>
      </c>
      <c r="H833" t="s">
        <v>135</v>
      </c>
      <c r="I833" t="s">
        <v>136</v>
      </c>
      <c r="J833" t="s">
        <v>137</v>
      </c>
      <c r="K833" t="s">
        <v>138</v>
      </c>
      <c r="L833" t="s">
        <v>2641</v>
      </c>
      <c r="M833" t="s">
        <v>2642</v>
      </c>
      <c r="N833">
        <v>2.3475000000000001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0.21235750807589668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0.21235750807589668</v>
      </c>
    </row>
    <row r="834" spans="1:31" x14ac:dyDescent="0.25">
      <c r="A834">
        <v>2267944</v>
      </c>
      <c r="B834">
        <v>1</v>
      </c>
      <c r="C834" t="s">
        <v>80</v>
      </c>
      <c r="D834" t="s">
        <v>104</v>
      </c>
      <c r="E834" t="s">
        <v>132</v>
      </c>
      <c r="F834" t="s">
        <v>2643</v>
      </c>
      <c r="G834" t="s">
        <v>197</v>
      </c>
      <c r="H834" t="s">
        <v>135</v>
      </c>
      <c r="I834" t="s">
        <v>136</v>
      </c>
      <c r="J834" t="s">
        <v>137</v>
      </c>
      <c r="K834" t="s">
        <v>138</v>
      </c>
      <c r="L834" t="s">
        <v>2644</v>
      </c>
      <c r="M834" t="s">
        <v>2645</v>
      </c>
      <c r="N834">
        <v>0.75083333299999999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1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0.40171700530764004</v>
      </c>
      <c r="AC834">
        <v>0</v>
      </c>
      <c r="AD834">
        <v>0</v>
      </c>
      <c r="AE834">
        <v>0.40171700530764004</v>
      </c>
    </row>
    <row r="835" spans="1:31" x14ac:dyDescent="0.25">
      <c r="A835">
        <v>2267946</v>
      </c>
      <c r="B835">
        <v>1</v>
      </c>
      <c r="C835" t="s">
        <v>80</v>
      </c>
      <c r="D835" t="s">
        <v>86</v>
      </c>
      <c r="E835" t="s">
        <v>151</v>
      </c>
      <c r="F835" t="s">
        <v>2646</v>
      </c>
      <c r="G835" t="s">
        <v>171</v>
      </c>
      <c r="H835" t="s">
        <v>135</v>
      </c>
      <c r="I835" t="s">
        <v>136</v>
      </c>
      <c r="J835" t="s">
        <v>137</v>
      </c>
      <c r="K835" t="s">
        <v>172</v>
      </c>
      <c r="L835" t="s">
        <v>2647</v>
      </c>
      <c r="M835" t="s">
        <v>2648</v>
      </c>
      <c r="N835">
        <v>9.3033333329999994</v>
      </c>
      <c r="O835">
        <v>0</v>
      </c>
      <c r="P835">
        <v>12</v>
      </c>
      <c r="Q835">
        <v>0</v>
      </c>
      <c r="R835">
        <v>4</v>
      </c>
      <c r="S835">
        <v>0</v>
      </c>
      <c r="T835">
        <v>1</v>
      </c>
      <c r="U835">
        <v>0</v>
      </c>
      <c r="V835">
        <v>0</v>
      </c>
      <c r="W835">
        <v>0</v>
      </c>
      <c r="X835">
        <v>407.12657558136442</v>
      </c>
      <c r="Y835">
        <v>0</v>
      </c>
      <c r="Z835">
        <v>2.7082128980056801</v>
      </c>
      <c r="AA835">
        <v>0</v>
      </c>
      <c r="AB835">
        <v>0</v>
      </c>
      <c r="AC835">
        <v>0</v>
      </c>
      <c r="AD835">
        <v>0</v>
      </c>
      <c r="AE835">
        <v>409.8347884793701</v>
      </c>
    </row>
    <row r="836" spans="1:31" x14ac:dyDescent="0.25">
      <c r="A836">
        <v>2267947</v>
      </c>
      <c r="B836">
        <v>1</v>
      </c>
      <c r="C836" t="s">
        <v>81</v>
      </c>
      <c r="D836" t="s">
        <v>113</v>
      </c>
      <c r="E836" t="s">
        <v>151</v>
      </c>
      <c r="F836" t="s">
        <v>2649</v>
      </c>
      <c r="G836" t="s">
        <v>171</v>
      </c>
      <c r="H836" t="s">
        <v>135</v>
      </c>
      <c r="I836" t="s">
        <v>136</v>
      </c>
      <c r="J836" t="s">
        <v>137</v>
      </c>
      <c r="K836" t="s">
        <v>172</v>
      </c>
      <c r="L836" t="s">
        <v>2650</v>
      </c>
      <c r="M836" t="s">
        <v>2651</v>
      </c>
      <c r="N836">
        <v>7.8102777769999996</v>
      </c>
      <c r="O836">
        <v>0</v>
      </c>
      <c r="P836">
        <v>205</v>
      </c>
      <c r="Q836">
        <v>0</v>
      </c>
      <c r="R836">
        <v>0</v>
      </c>
      <c r="S836">
        <v>0</v>
      </c>
      <c r="T836">
        <v>10</v>
      </c>
      <c r="U836">
        <v>0</v>
      </c>
      <c r="V836">
        <v>0</v>
      </c>
      <c r="W836">
        <v>0</v>
      </c>
      <c r="X836">
        <v>298.47314990545516</v>
      </c>
      <c r="Y836">
        <v>0</v>
      </c>
      <c r="Z836">
        <v>0</v>
      </c>
      <c r="AA836">
        <v>0</v>
      </c>
      <c r="AB836">
        <v>15.277149541961188</v>
      </c>
      <c r="AC836">
        <v>0</v>
      </c>
      <c r="AD836">
        <v>0</v>
      </c>
      <c r="AE836">
        <v>313.75029944741635</v>
      </c>
    </row>
    <row r="837" spans="1:31" x14ac:dyDescent="0.25">
      <c r="A837">
        <v>2267949</v>
      </c>
      <c r="B837">
        <v>1</v>
      </c>
      <c r="C837" t="s">
        <v>80</v>
      </c>
      <c r="D837" t="s">
        <v>92</v>
      </c>
      <c r="E837" t="s">
        <v>132</v>
      </c>
      <c r="F837" t="s">
        <v>2652</v>
      </c>
      <c r="G837" t="s">
        <v>289</v>
      </c>
      <c r="H837" t="s">
        <v>135</v>
      </c>
      <c r="I837" t="s">
        <v>136</v>
      </c>
      <c r="J837" t="s">
        <v>137</v>
      </c>
      <c r="K837" t="s">
        <v>138</v>
      </c>
      <c r="L837" t="s">
        <v>2653</v>
      </c>
      <c r="M837" t="s">
        <v>2654</v>
      </c>
      <c r="N837">
        <v>0.58305555499999995</v>
      </c>
      <c r="O837">
        <v>0</v>
      </c>
      <c r="P837">
        <v>2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9.9500755332158325E-2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9.9500755332158325E-2</v>
      </c>
    </row>
    <row r="838" spans="1:31" x14ac:dyDescent="0.25">
      <c r="A838">
        <v>2267951</v>
      </c>
      <c r="B838">
        <v>1</v>
      </c>
      <c r="C838" t="s">
        <v>81</v>
      </c>
      <c r="D838" t="s">
        <v>127</v>
      </c>
      <c r="E838" t="s">
        <v>151</v>
      </c>
      <c r="F838" t="s">
        <v>2655</v>
      </c>
      <c r="G838" t="s">
        <v>153</v>
      </c>
      <c r="H838" t="s">
        <v>135</v>
      </c>
      <c r="I838" t="s">
        <v>136</v>
      </c>
      <c r="J838" t="s">
        <v>137</v>
      </c>
      <c r="K838" t="s">
        <v>138</v>
      </c>
      <c r="L838" t="s">
        <v>2656</v>
      </c>
      <c r="M838" t="s">
        <v>2657</v>
      </c>
      <c r="N838">
        <v>3.2994444440000001</v>
      </c>
      <c r="O838">
        <v>0</v>
      </c>
      <c r="P838">
        <v>17</v>
      </c>
      <c r="Q838">
        <v>0</v>
      </c>
      <c r="R838">
        <v>9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14.985749799176743</v>
      </c>
      <c r="Y838">
        <v>0</v>
      </c>
      <c r="Z838">
        <v>18.29805505921713</v>
      </c>
      <c r="AA838">
        <v>0</v>
      </c>
      <c r="AB838">
        <v>0</v>
      </c>
      <c r="AC838">
        <v>0</v>
      </c>
      <c r="AD838">
        <v>0</v>
      </c>
      <c r="AE838">
        <v>33.283804858393871</v>
      </c>
    </row>
    <row r="839" spans="1:31" x14ac:dyDescent="0.25">
      <c r="A839">
        <v>2267952</v>
      </c>
      <c r="B839">
        <v>1</v>
      </c>
      <c r="C839" t="s">
        <v>80</v>
      </c>
      <c r="D839" t="s">
        <v>85</v>
      </c>
      <c r="E839" t="s">
        <v>151</v>
      </c>
      <c r="F839" t="s">
        <v>2658</v>
      </c>
      <c r="G839" t="s">
        <v>366</v>
      </c>
      <c r="H839" t="s">
        <v>135</v>
      </c>
      <c r="I839" t="s">
        <v>136</v>
      </c>
      <c r="J839" t="s">
        <v>137</v>
      </c>
      <c r="K839" t="s">
        <v>172</v>
      </c>
      <c r="L839" t="s">
        <v>2659</v>
      </c>
      <c r="M839" t="s">
        <v>2660</v>
      </c>
      <c r="N839">
        <v>0.62666666599999998</v>
      </c>
      <c r="O839">
        <v>0</v>
      </c>
      <c r="P839">
        <v>154</v>
      </c>
      <c r="Q839">
        <v>0</v>
      </c>
      <c r="R839">
        <v>0</v>
      </c>
      <c r="S839">
        <v>0</v>
      </c>
      <c r="T839">
        <v>4</v>
      </c>
      <c r="U839">
        <v>0</v>
      </c>
      <c r="V839">
        <v>0</v>
      </c>
      <c r="W839">
        <v>0</v>
      </c>
      <c r="X839">
        <v>29.651742810734294</v>
      </c>
      <c r="Y839">
        <v>0</v>
      </c>
      <c r="Z839">
        <v>0</v>
      </c>
      <c r="AA839">
        <v>0</v>
      </c>
      <c r="AB839">
        <v>0.62337053041559998</v>
      </c>
      <c r="AC839">
        <v>0</v>
      </c>
      <c r="AD839">
        <v>0</v>
      </c>
      <c r="AE839">
        <v>30.275113341149893</v>
      </c>
    </row>
    <row r="840" spans="1:31" x14ac:dyDescent="0.25">
      <c r="A840">
        <v>2267953</v>
      </c>
      <c r="B840">
        <v>1</v>
      </c>
      <c r="C840" t="s">
        <v>80</v>
      </c>
      <c r="D840" t="s">
        <v>84</v>
      </c>
      <c r="E840" t="s">
        <v>207</v>
      </c>
      <c r="F840" t="s">
        <v>2661</v>
      </c>
      <c r="G840" t="s">
        <v>171</v>
      </c>
      <c r="H840" t="s">
        <v>135</v>
      </c>
      <c r="I840" t="s">
        <v>136</v>
      </c>
      <c r="J840" t="s">
        <v>137</v>
      </c>
      <c r="K840" t="s">
        <v>172</v>
      </c>
      <c r="L840" t="s">
        <v>2662</v>
      </c>
      <c r="M840" t="s">
        <v>2663</v>
      </c>
      <c r="N840">
        <v>9.693333333</v>
      </c>
      <c r="O840">
        <v>0</v>
      </c>
      <c r="P840">
        <v>547</v>
      </c>
      <c r="Q840">
        <v>0</v>
      </c>
      <c r="R840">
        <v>0</v>
      </c>
      <c r="S840">
        <v>0</v>
      </c>
      <c r="T840">
        <v>68</v>
      </c>
      <c r="U840">
        <v>0</v>
      </c>
      <c r="V840">
        <v>0</v>
      </c>
      <c r="W840">
        <v>0</v>
      </c>
      <c r="X840">
        <v>1470.9238656342934</v>
      </c>
      <c r="Y840">
        <v>0</v>
      </c>
      <c r="Z840">
        <v>0</v>
      </c>
      <c r="AA840">
        <v>0</v>
      </c>
      <c r="AB840">
        <v>642.34923861450454</v>
      </c>
      <c r="AC840">
        <v>0</v>
      </c>
      <c r="AD840">
        <v>0</v>
      </c>
      <c r="AE840">
        <v>2113.2731042487981</v>
      </c>
    </row>
    <row r="841" spans="1:31" x14ac:dyDescent="0.25">
      <c r="A841">
        <v>2267955</v>
      </c>
      <c r="B841">
        <v>1</v>
      </c>
      <c r="C841" t="s">
        <v>80</v>
      </c>
      <c r="D841" t="s">
        <v>104</v>
      </c>
      <c r="E841" t="s">
        <v>132</v>
      </c>
      <c r="F841" t="s">
        <v>2664</v>
      </c>
      <c r="G841" t="s">
        <v>197</v>
      </c>
      <c r="H841" t="s">
        <v>135</v>
      </c>
      <c r="I841" t="s">
        <v>136</v>
      </c>
      <c r="J841" t="s">
        <v>137</v>
      </c>
      <c r="K841" t="s">
        <v>138</v>
      </c>
      <c r="L841" t="s">
        <v>2665</v>
      </c>
      <c r="M841" t="s">
        <v>2666</v>
      </c>
      <c r="N841">
        <v>0.92</v>
      </c>
      <c r="O841">
        <v>0</v>
      </c>
      <c r="P841">
        <v>1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7.4697557064552222E-2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7.4697557064552222E-2</v>
      </c>
    </row>
    <row r="842" spans="1:31" x14ac:dyDescent="0.25">
      <c r="A842">
        <v>2267958</v>
      </c>
      <c r="B842">
        <v>1</v>
      </c>
      <c r="C842" t="s">
        <v>80</v>
      </c>
      <c r="D842" t="s">
        <v>104</v>
      </c>
      <c r="E842" t="s">
        <v>145</v>
      </c>
      <c r="F842" t="s">
        <v>2667</v>
      </c>
      <c r="G842" t="s">
        <v>171</v>
      </c>
      <c r="H842" t="s">
        <v>148</v>
      </c>
      <c r="I842" t="s">
        <v>136</v>
      </c>
      <c r="J842" t="s">
        <v>137</v>
      </c>
      <c r="K842" t="s">
        <v>172</v>
      </c>
      <c r="L842" t="s">
        <v>2668</v>
      </c>
      <c r="M842" t="s">
        <v>2669</v>
      </c>
      <c r="N842">
        <v>8.9961111109999994</v>
      </c>
      <c r="O842">
        <v>1</v>
      </c>
      <c r="P842">
        <v>1076</v>
      </c>
      <c r="Q842">
        <v>5</v>
      </c>
      <c r="R842">
        <v>16</v>
      </c>
      <c r="S842">
        <v>1</v>
      </c>
      <c r="T842">
        <v>60</v>
      </c>
      <c r="U842">
        <v>1</v>
      </c>
      <c r="V842">
        <v>0</v>
      </c>
      <c r="W842">
        <v>2.7930813579428335</v>
      </c>
      <c r="X842">
        <v>3549.0320805434271</v>
      </c>
      <c r="Y842">
        <v>8.0860638497312198</v>
      </c>
      <c r="Z842">
        <v>32.314405356755096</v>
      </c>
      <c r="AA842">
        <v>2.8409615676532693</v>
      </c>
      <c r="AB842">
        <v>522.79784474186158</v>
      </c>
      <c r="AC842">
        <v>1301.2276922816341</v>
      </c>
      <c r="AD842">
        <v>0</v>
      </c>
      <c r="AE842">
        <v>5419.0921296990055</v>
      </c>
    </row>
    <row r="843" spans="1:31" x14ac:dyDescent="0.25">
      <c r="A843">
        <v>2267961</v>
      </c>
      <c r="B843">
        <v>1</v>
      </c>
      <c r="C843" t="s">
        <v>81</v>
      </c>
      <c r="D843" t="s">
        <v>112</v>
      </c>
      <c r="E843" t="s">
        <v>256</v>
      </c>
      <c r="F843" t="s">
        <v>2670</v>
      </c>
      <c r="G843" t="s">
        <v>366</v>
      </c>
      <c r="H843" t="s">
        <v>148</v>
      </c>
      <c r="I843" t="s">
        <v>136</v>
      </c>
      <c r="J843" t="s">
        <v>137</v>
      </c>
      <c r="K843" t="s">
        <v>172</v>
      </c>
      <c r="L843" t="s">
        <v>2671</v>
      </c>
      <c r="M843" t="s">
        <v>2672</v>
      </c>
      <c r="N843">
        <v>7.6922222219999998</v>
      </c>
      <c r="O843">
        <v>0</v>
      </c>
      <c r="P843">
        <v>18</v>
      </c>
      <c r="Q843">
        <v>0</v>
      </c>
      <c r="R843">
        <v>6</v>
      </c>
      <c r="S843">
        <v>0</v>
      </c>
      <c r="T843">
        <v>1</v>
      </c>
      <c r="U843">
        <v>0</v>
      </c>
      <c r="V843">
        <v>0</v>
      </c>
      <c r="W843">
        <v>0</v>
      </c>
      <c r="X843">
        <v>5.6664537497259202</v>
      </c>
      <c r="Y843">
        <v>0</v>
      </c>
      <c r="Z843">
        <v>0.60364203551344009</v>
      </c>
      <c r="AA843">
        <v>0</v>
      </c>
      <c r="AB843">
        <v>5.3106400679075003E-2</v>
      </c>
      <c r="AC843">
        <v>0</v>
      </c>
      <c r="AD843">
        <v>0</v>
      </c>
      <c r="AE843">
        <v>6.3232021859184355</v>
      </c>
    </row>
    <row r="844" spans="1:31" x14ac:dyDescent="0.25">
      <c r="A844">
        <v>2267962</v>
      </c>
      <c r="B844">
        <v>1</v>
      </c>
      <c r="C844" t="s">
        <v>80</v>
      </c>
      <c r="D844" t="s">
        <v>104</v>
      </c>
      <c r="E844" t="s">
        <v>145</v>
      </c>
      <c r="F844" t="s">
        <v>2673</v>
      </c>
      <c r="G844" t="s">
        <v>171</v>
      </c>
      <c r="H844" t="s">
        <v>148</v>
      </c>
      <c r="I844" t="s">
        <v>136</v>
      </c>
      <c r="J844" t="s">
        <v>137</v>
      </c>
      <c r="K844" t="s">
        <v>172</v>
      </c>
      <c r="L844" t="s">
        <v>2674</v>
      </c>
      <c r="M844" t="s">
        <v>2675</v>
      </c>
      <c r="N844">
        <v>9.0794444439999999</v>
      </c>
      <c r="O844">
        <v>1</v>
      </c>
      <c r="P844">
        <v>399</v>
      </c>
      <c r="Q844">
        <v>3</v>
      </c>
      <c r="R844">
        <v>15</v>
      </c>
      <c r="S844">
        <v>0</v>
      </c>
      <c r="T844">
        <v>30</v>
      </c>
      <c r="U844">
        <v>0</v>
      </c>
      <c r="V844">
        <v>0</v>
      </c>
      <c r="W844">
        <v>22.898097345855593</v>
      </c>
      <c r="X844">
        <v>1172.7087026689669</v>
      </c>
      <c r="Y844">
        <v>35.489801508936367</v>
      </c>
      <c r="Z844">
        <v>58.502662511470291</v>
      </c>
      <c r="AA844">
        <v>0</v>
      </c>
      <c r="AB844">
        <v>155.31267998503492</v>
      </c>
      <c r="AC844">
        <v>0</v>
      </c>
      <c r="AD844">
        <v>0</v>
      </c>
      <c r="AE844">
        <v>1444.9119440202642</v>
      </c>
    </row>
    <row r="845" spans="1:31" x14ac:dyDescent="0.25">
      <c r="A845">
        <v>2267963</v>
      </c>
      <c r="B845">
        <v>1</v>
      </c>
      <c r="C845" t="s">
        <v>80</v>
      </c>
      <c r="D845" t="s">
        <v>98</v>
      </c>
      <c r="E845" t="s">
        <v>151</v>
      </c>
      <c r="F845" t="s">
        <v>2676</v>
      </c>
      <c r="G845" t="s">
        <v>171</v>
      </c>
      <c r="H845" t="s">
        <v>135</v>
      </c>
      <c r="I845" t="s">
        <v>136</v>
      </c>
      <c r="J845" t="s">
        <v>137</v>
      </c>
      <c r="K845" t="s">
        <v>172</v>
      </c>
      <c r="L845" t="s">
        <v>2677</v>
      </c>
      <c r="M845" t="s">
        <v>2678</v>
      </c>
      <c r="N845">
        <v>7.3952777770000004</v>
      </c>
      <c r="O845">
        <v>0</v>
      </c>
      <c r="P845">
        <v>8</v>
      </c>
      <c r="Q845">
        <v>0</v>
      </c>
      <c r="R845">
        <v>1</v>
      </c>
      <c r="S845">
        <v>0</v>
      </c>
      <c r="T845">
        <v>5</v>
      </c>
      <c r="U845">
        <v>0</v>
      </c>
      <c r="V845">
        <v>0</v>
      </c>
      <c r="W845">
        <v>0</v>
      </c>
      <c r="X845">
        <v>33.302564713588197</v>
      </c>
      <c r="Y845">
        <v>0</v>
      </c>
      <c r="Z845">
        <v>6.5192038938961261</v>
      </c>
      <c r="AA845">
        <v>0</v>
      </c>
      <c r="AB845">
        <v>23.413272259459063</v>
      </c>
      <c r="AC845">
        <v>0</v>
      </c>
      <c r="AD845">
        <v>0</v>
      </c>
      <c r="AE845">
        <v>63.235040866943386</v>
      </c>
    </row>
    <row r="846" spans="1:31" x14ac:dyDescent="0.25">
      <c r="A846">
        <v>2267966</v>
      </c>
      <c r="B846">
        <v>1</v>
      </c>
      <c r="C846" t="s">
        <v>80</v>
      </c>
      <c r="D846" t="s">
        <v>107</v>
      </c>
      <c r="E846" t="s">
        <v>256</v>
      </c>
      <c r="F846" t="s">
        <v>2679</v>
      </c>
      <c r="G846" t="s">
        <v>171</v>
      </c>
      <c r="H846" t="s">
        <v>148</v>
      </c>
      <c r="I846" t="s">
        <v>136</v>
      </c>
      <c r="J846" t="s">
        <v>137</v>
      </c>
      <c r="K846" t="s">
        <v>172</v>
      </c>
      <c r="L846" t="s">
        <v>2680</v>
      </c>
      <c r="M846" t="s">
        <v>2681</v>
      </c>
      <c r="N846">
        <v>7.5069444440000002</v>
      </c>
      <c r="O846">
        <v>0</v>
      </c>
      <c r="P846">
        <v>732</v>
      </c>
      <c r="Q846">
        <v>0</v>
      </c>
      <c r="R846">
        <v>1</v>
      </c>
      <c r="S846">
        <v>0</v>
      </c>
      <c r="T846">
        <v>26</v>
      </c>
      <c r="U846">
        <v>1</v>
      </c>
      <c r="V846">
        <v>1</v>
      </c>
      <c r="W846">
        <v>0</v>
      </c>
      <c r="X846">
        <v>1936.4326577568772</v>
      </c>
      <c r="Y846">
        <v>0</v>
      </c>
      <c r="Z846">
        <v>0.7615149824954367</v>
      </c>
      <c r="AA846">
        <v>0</v>
      </c>
      <c r="AB846">
        <v>195.13499547838626</v>
      </c>
      <c r="AC846">
        <v>1149.1715027136968</v>
      </c>
      <c r="AD846">
        <v>1.4498506760292034</v>
      </c>
      <c r="AE846">
        <v>3282.9505216074849</v>
      </c>
    </row>
    <row r="847" spans="1:31" x14ac:dyDescent="0.25">
      <c r="A847">
        <v>2267976</v>
      </c>
      <c r="B847">
        <v>1</v>
      </c>
      <c r="C847" t="s">
        <v>81</v>
      </c>
      <c r="D847" t="s">
        <v>126</v>
      </c>
      <c r="E847" t="s">
        <v>151</v>
      </c>
      <c r="F847" t="s">
        <v>2682</v>
      </c>
      <c r="G847" t="s">
        <v>171</v>
      </c>
      <c r="H847" t="s">
        <v>135</v>
      </c>
      <c r="I847" t="s">
        <v>136</v>
      </c>
      <c r="J847" t="s">
        <v>137</v>
      </c>
      <c r="K847" t="s">
        <v>172</v>
      </c>
      <c r="L847" t="s">
        <v>2683</v>
      </c>
      <c r="M847" t="s">
        <v>2684</v>
      </c>
      <c r="N847">
        <v>7.8113888879999998</v>
      </c>
      <c r="O847">
        <v>0</v>
      </c>
      <c r="P847">
        <v>12</v>
      </c>
      <c r="Q847">
        <v>0</v>
      </c>
      <c r="R847">
        <v>19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5.6577341621113781</v>
      </c>
      <c r="Y847">
        <v>0</v>
      </c>
      <c r="Z847">
        <v>3.2171165553737464</v>
      </c>
      <c r="AA847">
        <v>0</v>
      </c>
      <c r="AB847">
        <v>0</v>
      </c>
      <c r="AC847">
        <v>0</v>
      </c>
      <c r="AD847">
        <v>0</v>
      </c>
      <c r="AE847">
        <v>8.8748507174851241</v>
      </c>
    </row>
    <row r="848" spans="1:31" x14ac:dyDescent="0.25">
      <c r="A848">
        <v>2267982</v>
      </c>
      <c r="B848">
        <v>1</v>
      </c>
      <c r="C848" t="s">
        <v>80</v>
      </c>
      <c r="D848" t="s">
        <v>84</v>
      </c>
      <c r="E848" t="s">
        <v>207</v>
      </c>
      <c r="F848" t="s">
        <v>2685</v>
      </c>
      <c r="G848" t="s">
        <v>1552</v>
      </c>
      <c r="H848" t="s">
        <v>135</v>
      </c>
      <c r="I848" t="s">
        <v>136</v>
      </c>
      <c r="J848" t="s">
        <v>137</v>
      </c>
      <c r="K848" t="s">
        <v>138</v>
      </c>
      <c r="L848" t="s">
        <v>2686</v>
      </c>
      <c r="M848" t="s">
        <v>2687</v>
      </c>
      <c r="N848">
        <v>0.74250000000000005</v>
      </c>
      <c r="O848">
        <v>0</v>
      </c>
      <c r="P848">
        <v>667</v>
      </c>
      <c r="Q848">
        <v>0</v>
      </c>
      <c r="R848">
        <v>0</v>
      </c>
      <c r="S848">
        <v>0</v>
      </c>
      <c r="T848">
        <v>124</v>
      </c>
      <c r="U848">
        <v>0</v>
      </c>
      <c r="V848">
        <v>0</v>
      </c>
      <c r="W848">
        <v>0</v>
      </c>
      <c r="X848">
        <v>149.22528394397565</v>
      </c>
      <c r="Y848">
        <v>0</v>
      </c>
      <c r="Z848">
        <v>0</v>
      </c>
      <c r="AA848">
        <v>0</v>
      </c>
      <c r="AB848">
        <v>67.453643477809479</v>
      </c>
      <c r="AC848">
        <v>0</v>
      </c>
      <c r="AD848">
        <v>0</v>
      </c>
      <c r="AE848">
        <v>216.67892742178515</v>
      </c>
    </row>
    <row r="849" spans="1:31" x14ac:dyDescent="0.25">
      <c r="A849">
        <v>2267984</v>
      </c>
      <c r="B849">
        <v>1</v>
      </c>
      <c r="C849" t="s">
        <v>80</v>
      </c>
      <c r="D849" t="s">
        <v>104</v>
      </c>
      <c r="E849" t="s">
        <v>132</v>
      </c>
      <c r="F849" t="s">
        <v>2688</v>
      </c>
      <c r="G849" t="s">
        <v>197</v>
      </c>
      <c r="H849" t="s">
        <v>135</v>
      </c>
      <c r="I849" t="s">
        <v>136</v>
      </c>
      <c r="J849" t="s">
        <v>137</v>
      </c>
      <c r="K849" t="s">
        <v>138</v>
      </c>
      <c r="L849" t="s">
        <v>2689</v>
      </c>
      <c r="M849" t="s">
        <v>2690</v>
      </c>
      <c r="N849">
        <v>0.99916666600000004</v>
      </c>
      <c r="O849">
        <v>0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3.1198638924603617E-2</v>
      </c>
      <c r="AA849">
        <v>0</v>
      </c>
      <c r="AB849">
        <v>0</v>
      </c>
      <c r="AC849">
        <v>0</v>
      </c>
      <c r="AD849">
        <v>0</v>
      </c>
      <c r="AE849">
        <v>3.1198638924603617E-2</v>
      </c>
    </row>
    <row r="850" spans="1:31" x14ac:dyDescent="0.25">
      <c r="A850">
        <v>2267986</v>
      </c>
      <c r="B850">
        <v>1</v>
      </c>
      <c r="C850" t="s">
        <v>80</v>
      </c>
      <c r="D850" t="s">
        <v>107</v>
      </c>
      <c r="E850" t="s">
        <v>132</v>
      </c>
      <c r="F850" t="s">
        <v>2691</v>
      </c>
      <c r="G850" t="s">
        <v>134</v>
      </c>
      <c r="H850" t="s">
        <v>135</v>
      </c>
      <c r="I850" t="s">
        <v>136</v>
      </c>
      <c r="J850" t="s">
        <v>137</v>
      </c>
      <c r="K850" t="s">
        <v>138</v>
      </c>
      <c r="L850" t="s">
        <v>2692</v>
      </c>
      <c r="M850" t="s">
        <v>2693</v>
      </c>
      <c r="N850">
        <v>3.9175</v>
      </c>
      <c r="O850">
        <v>0</v>
      </c>
      <c r="P850">
        <v>1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2.4243119437624188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2.4243119437624188</v>
      </c>
    </row>
    <row r="851" spans="1:31" x14ac:dyDescent="0.25">
      <c r="A851">
        <v>2267987</v>
      </c>
      <c r="B851">
        <v>1</v>
      </c>
      <c r="C851" t="s">
        <v>81</v>
      </c>
      <c r="D851" t="s">
        <v>128</v>
      </c>
      <c r="E851" t="s">
        <v>145</v>
      </c>
      <c r="F851" t="s">
        <v>2694</v>
      </c>
      <c r="G851" t="s">
        <v>147</v>
      </c>
      <c r="H851" t="s">
        <v>148</v>
      </c>
      <c r="I851" t="s">
        <v>136</v>
      </c>
      <c r="J851" t="s">
        <v>137</v>
      </c>
      <c r="K851" t="s">
        <v>138</v>
      </c>
      <c r="L851" t="s">
        <v>2695</v>
      </c>
      <c r="M851" t="s">
        <v>2696</v>
      </c>
      <c r="N851">
        <v>1.2627777769999999</v>
      </c>
      <c r="O851">
        <v>0</v>
      </c>
      <c r="P851">
        <v>1058</v>
      </c>
      <c r="Q851">
        <v>0</v>
      </c>
      <c r="R851">
        <v>0</v>
      </c>
      <c r="S851">
        <v>0</v>
      </c>
      <c r="T851">
        <v>37</v>
      </c>
      <c r="U851">
        <v>1</v>
      </c>
      <c r="V851">
        <v>0</v>
      </c>
      <c r="W851">
        <v>0</v>
      </c>
      <c r="X851">
        <v>312.96550198822308</v>
      </c>
      <c r="Y851">
        <v>0</v>
      </c>
      <c r="Z851">
        <v>0</v>
      </c>
      <c r="AA851">
        <v>0</v>
      </c>
      <c r="AB851">
        <v>77.194632518209531</v>
      </c>
      <c r="AC851">
        <v>18.719224997304583</v>
      </c>
      <c r="AD851">
        <v>0</v>
      </c>
      <c r="AE851">
        <v>408.87935950373719</v>
      </c>
    </row>
    <row r="852" spans="1:31" x14ac:dyDescent="0.25">
      <c r="A852">
        <v>2267990</v>
      </c>
      <c r="B852">
        <v>1</v>
      </c>
      <c r="C852" t="s">
        <v>81</v>
      </c>
      <c r="D852" t="s">
        <v>119</v>
      </c>
      <c r="E852" t="s">
        <v>207</v>
      </c>
      <c r="F852" t="s">
        <v>2697</v>
      </c>
      <c r="G852" t="s">
        <v>231</v>
      </c>
      <c r="H852" t="s">
        <v>135</v>
      </c>
      <c r="I852" t="s">
        <v>136</v>
      </c>
      <c r="J852" t="s">
        <v>137</v>
      </c>
      <c r="K852" t="s">
        <v>138</v>
      </c>
      <c r="L852" t="s">
        <v>2698</v>
      </c>
      <c r="M852" t="s">
        <v>2699</v>
      </c>
      <c r="N852">
        <v>1.180833333</v>
      </c>
      <c r="O852">
        <v>0</v>
      </c>
      <c r="P852">
        <v>0</v>
      </c>
      <c r="Q852">
        <v>0</v>
      </c>
      <c r="R852">
        <v>9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4.4441039756950227</v>
      </c>
      <c r="AA852">
        <v>0</v>
      </c>
      <c r="AB852">
        <v>0</v>
      </c>
      <c r="AC852">
        <v>0</v>
      </c>
      <c r="AD852">
        <v>0</v>
      </c>
      <c r="AE852">
        <v>4.4441039756950227</v>
      </c>
    </row>
    <row r="853" spans="1:31" x14ac:dyDescent="0.25">
      <c r="A853">
        <v>2267995</v>
      </c>
      <c r="B853">
        <v>1</v>
      </c>
      <c r="C853" t="s">
        <v>80</v>
      </c>
      <c r="D853" t="s">
        <v>88</v>
      </c>
      <c r="E853" t="s">
        <v>256</v>
      </c>
      <c r="F853" t="s">
        <v>2700</v>
      </c>
      <c r="G853" t="s">
        <v>318</v>
      </c>
      <c r="H853" t="s">
        <v>148</v>
      </c>
      <c r="I853" t="s">
        <v>136</v>
      </c>
      <c r="J853" t="s">
        <v>137</v>
      </c>
      <c r="K853" t="s">
        <v>138</v>
      </c>
      <c r="L853" t="s">
        <v>2701</v>
      </c>
      <c r="M853" t="s">
        <v>2702</v>
      </c>
      <c r="N853">
        <v>1.4936111110000001</v>
      </c>
      <c r="O853">
        <v>0</v>
      </c>
      <c r="P853">
        <v>0</v>
      </c>
      <c r="Q853">
        <v>0</v>
      </c>
      <c r="R853">
        <v>0</v>
      </c>
      <c r="S853">
        <v>1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398.9849908812181</v>
      </c>
      <c r="AB853">
        <v>0</v>
      </c>
      <c r="AC853">
        <v>0</v>
      </c>
      <c r="AD853">
        <v>0</v>
      </c>
      <c r="AE853">
        <v>398.9849908812181</v>
      </c>
    </row>
    <row r="854" spans="1:31" x14ac:dyDescent="0.25">
      <c r="A854">
        <v>2267998</v>
      </c>
      <c r="B854">
        <v>1</v>
      </c>
      <c r="C854" t="s">
        <v>80</v>
      </c>
      <c r="D854" t="s">
        <v>92</v>
      </c>
      <c r="E854" t="s">
        <v>132</v>
      </c>
      <c r="F854" t="s">
        <v>2703</v>
      </c>
      <c r="G854" t="s">
        <v>289</v>
      </c>
      <c r="H854" t="s">
        <v>135</v>
      </c>
      <c r="I854" t="s">
        <v>136</v>
      </c>
      <c r="J854" t="s">
        <v>137</v>
      </c>
      <c r="K854" t="s">
        <v>138</v>
      </c>
      <c r="L854" t="s">
        <v>2704</v>
      </c>
      <c r="M854" t="s">
        <v>2705</v>
      </c>
      <c r="N854">
        <v>1.1725000000000001</v>
      </c>
      <c r="O854">
        <v>0</v>
      </c>
      <c r="P854">
        <v>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1.0960550893825851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1.0960550893825851</v>
      </c>
    </row>
    <row r="855" spans="1:31" x14ac:dyDescent="0.25">
      <c r="A855">
        <v>2268001</v>
      </c>
      <c r="B855">
        <v>1</v>
      </c>
      <c r="C855" t="s">
        <v>81</v>
      </c>
      <c r="D855" t="s">
        <v>116</v>
      </c>
      <c r="E855" t="s">
        <v>256</v>
      </c>
      <c r="F855" t="s">
        <v>2706</v>
      </c>
      <c r="G855" t="s">
        <v>366</v>
      </c>
      <c r="H855" t="s">
        <v>148</v>
      </c>
      <c r="I855" t="s">
        <v>136</v>
      </c>
      <c r="J855" t="s">
        <v>137</v>
      </c>
      <c r="K855" t="s">
        <v>172</v>
      </c>
      <c r="L855" t="s">
        <v>2707</v>
      </c>
      <c r="M855" t="s">
        <v>2708</v>
      </c>
      <c r="N855">
        <v>7.7552777769999999</v>
      </c>
      <c r="O855">
        <v>0</v>
      </c>
      <c r="P855">
        <v>69</v>
      </c>
      <c r="Q855">
        <v>0</v>
      </c>
      <c r="R855">
        <v>38</v>
      </c>
      <c r="S855">
        <v>1</v>
      </c>
      <c r="T855">
        <v>16</v>
      </c>
      <c r="U855">
        <v>0</v>
      </c>
      <c r="V855">
        <v>0</v>
      </c>
      <c r="W855">
        <v>0</v>
      </c>
      <c r="X855">
        <v>153.3473313006462</v>
      </c>
      <c r="Y855">
        <v>0</v>
      </c>
      <c r="Z855">
        <v>119.54235778597034</v>
      </c>
      <c r="AA855">
        <v>12.690724642921499</v>
      </c>
      <c r="AB855">
        <v>125.21192659906295</v>
      </c>
      <c r="AC855">
        <v>0</v>
      </c>
      <c r="AD855">
        <v>0</v>
      </c>
      <c r="AE855">
        <v>410.79234032860103</v>
      </c>
    </row>
    <row r="856" spans="1:31" x14ac:dyDescent="0.25">
      <c r="A856">
        <v>2268002</v>
      </c>
      <c r="B856">
        <v>1</v>
      </c>
      <c r="C856" t="s">
        <v>80</v>
      </c>
      <c r="D856" t="s">
        <v>84</v>
      </c>
      <c r="E856" t="s">
        <v>151</v>
      </c>
      <c r="F856" t="s">
        <v>2709</v>
      </c>
      <c r="G856" t="s">
        <v>171</v>
      </c>
      <c r="H856" t="s">
        <v>135</v>
      </c>
      <c r="I856" t="s">
        <v>136</v>
      </c>
      <c r="J856" t="s">
        <v>137</v>
      </c>
      <c r="K856" t="s">
        <v>172</v>
      </c>
      <c r="L856" t="s">
        <v>2710</v>
      </c>
      <c r="M856" t="s">
        <v>2711</v>
      </c>
      <c r="N856">
        <v>1.883611111</v>
      </c>
      <c r="O856">
        <v>0</v>
      </c>
      <c r="P856">
        <v>174</v>
      </c>
      <c r="Q856">
        <v>0</v>
      </c>
      <c r="R856">
        <v>0</v>
      </c>
      <c r="S856">
        <v>0</v>
      </c>
      <c r="T856">
        <v>16</v>
      </c>
      <c r="U856">
        <v>0</v>
      </c>
      <c r="V856">
        <v>0</v>
      </c>
      <c r="W856">
        <v>0</v>
      </c>
      <c r="X856">
        <v>102.76864206977807</v>
      </c>
      <c r="Y856">
        <v>0</v>
      </c>
      <c r="Z856">
        <v>0</v>
      </c>
      <c r="AA856">
        <v>0</v>
      </c>
      <c r="AB856">
        <v>14.716633402531821</v>
      </c>
      <c r="AC856">
        <v>0</v>
      </c>
      <c r="AD856">
        <v>0</v>
      </c>
      <c r="AE856">
        <v>117.48527547230989</v>
      </c>
    </row>
    <row r="857" spans="1:31" x14ac:dyDescent="0.25">
      <c r="A857">
        <v>2268003</v>
      </c>
      <c r="B857">
        <v>1</v>
      </c>
      <c r="C857" t="s">
        <v>81</v>
      </c>
      <c r="D857" t="s">
        <v>117</v>
      </c>
      <c r="E857" t="s">
        <v>151</v>
      </c>
      <c r="F857" t="s">
        <v>2712</v>
      </c>
      <c r="G857" t="s">
        <v>171</v>
      </c>
      <c r="H857" t="s">
        <v>135</v>
      </c>
      <c r="I857" t="s">
        <v>136</v>
      </c>
      <c r="J857" t="s">
        <v>137</v>
      </c>
      <c r="K857" t="s">
        <v>172</v>
      </c>
      <c r="L857" t="s">
        <v>2713</v>
      </c>
      <c r="M857" t="s">
        <v>2714</v>
      </c>
      <c r="N857">
        <v>7.1988888879999999</v>
      </c>
      <c r="O857">
        <v>0</v>
      </c>
      <c r="P857">
        <v>12</v>
      </c>
      <c r="Q857">
        <v>0</v>
      </c>
      <c r="R857">
        <v>9</v>
      </c>
      <c r="S857">
        <v>0</v>
      </c>
      <c r="T857">
        <v>1</v>
      </c>
      <c r="U857">
        <v>0</v>
      </c>
      <c r="V857">
        <v>0</v>
      </c>
      <c r="W857">
        <v>0</v>
      </c>
      <c r="X857">
        <v>20.58418670783399</v>
      </c>
      <c r="Y857">
        <v>0</v>
      </c>
      <c r="Z857">
        <v>9.4353869528342216</v>
      </c>
      <c r="AA857">
        <v>0</v>
      </c>
      <c r="AB857">
        <v>14.521677531938264</v>
      </c>
      <c r="AC857">
        <v>0</v>
      </c>
      <c r="AD857">
        <v>0</v>
      </c>
      <c r="AE857">
        <v>44.541251192606474</v>
      </c>
    </row>
    <row r="858" spans="1:31" x14ac:dyDescent="0.25">
      <c r="A858">
        <v>2268004</v>
      </c>
      <c r="B858">
        <v>1</v>
      </c>
      <c r="C858" t="s">
        <v>80</v>
      </c>
      <c r="D858" t="s">
        <v>108</v>
      </c>
      <c r="E858" t="s">
        <v>207</v>
      </c>
      <c r="F858" t="s">
        <v>1724</v>
      </c>
      <c r="G858" t="s">
        <v>171</v>
      </c>
      <c r="H858" t="s">
        <v>135</v>
      </c>
      <c r="I858" t="s">
        <v>136</v>
      </c>
      <c r="J858" t="s">
        <v>137</v>
      </c>
      <c r="K858" t="s">
        <v>172</v>
      </c>
      <c r="L858" t="s">
        <v>2715</v>
      </c>
      <c r="M858" t="s">
        <v>2716</v>
      </c>
      <c r="N858">
        <v>7.3519444439999999</v>
      </c>
      <c r="O858">
        <v>0</v>
      </c>
      <c r="P858">
        <v>46</v>
      </c>
      <c r="Q858">
        <v>0</v>
      </c>
      <c r="R858">
        <v>13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44.551946738952971</v>
      </c>
      <c r="Y858">
        <v>0</v>
      </c>
      <c r="Z858">
        <v>6.5616794883112703</v>
      </c>
      <c r="AA858">
        <v>0</v>
      </c>
      <c r="AB858">
        <v>0</v>
      </c>
      <c r="AC858">
        <v>0</v>
      </c>
      <c r="AD858">
        <v>0</v>
      </c>
      <c r="AE858">
        <v>51.113626227264241</v>
      </c>
    </row>
    <row r="859" spans="1:31" x14ac:dyDescent="0.25">
      <c r="A859">
        <v>2268005</v>
      </c>
      <c r="B859">
        <v>1</v>
      </c>
      <c r="C859" t="s">
        <v>80</v>
      </c>
      <c r="D859" t="s">
        <v>85</v>
      </c>
      <c r="E859" t="s">
        <v>214</v>
      </c>
      <c r="F859" t="s">
        <v>2717</v>
      </c>
      <c r="G859" t="s">
        <v>1264</v>
      </c>
      <c r="H859" t="s">
        <v>135</v>
      </c>
      <c r="I859" t="s">
        <v>136</v>
      </c>
      <c r="J859" t="s">
        <v>137</v>
      </c>
      <c r="K859" t="s">
        <v>138</v>
      </c>
      <c r="L859" t="s">
        <v>2718</v>
      </c>
      <c r="M859" t="s">
        <v>2719</v>
      </c>
      <c r="N859">
        <v>5.2491666659999998</v>
      </c>
      <c r="O859">
        <v>0</v>
      </c>
      <c r="P859">
        <v>19</v>
      </c>
      <c r="Q859">
        <v>0</v>
      </c>
      <c r="R859">
        <v>0</v>
      </c>
      <c r="S859">
        <v>0</v>
      </c>
      <c r="T859">
        <v>13</v>
      </c>
      <c r="U859">
        <v>0</v>
      </c>
      <c r="V859">
        <v>0</v>
      </c>
      <c r="W859">
        <v>0</v>
      </c>
      <c r="X859">
        <v>24.844142220032371</v>
      </c>
      <c r="Y859">
        <v>0</v>
      </c>
      <c r="Z859">
        <v>0</v>
      </c>
      <c r="AA859">
        <v>0</v>
      </c>
      <c r="AB859">
        <v>54.14139510330422</v>
      </c>
      <c r="AC859">
        <v>0</v>
      </c>
      <c r="AD859">
        <v>0</v>
      </c>
      <c r="AE859">
        <v>78.985537323336587</v>
      </c>
    </row>
    <row r="860" spans="1:31" x14ac:dyDescent="0.25">
      <c r="A860">
        <v>2268006</v>
      </c>
      <c r="B860">
        <v>1</v>
      </c>
      <c r="C860" t="s">
        <v>80</v>
      </c>
      <c r="D860" t="s">
        <v>84</v>
      </c>
      <c r="E860" t="s">
        <v>151</v>
      </c>
      <c r="F860" t="s">
        <v>2720</v>
      </c>
      <c r="G860" t="s">
        <v>171</v>
      </c>
      <c r="H860" t="s">
        <v>135</v>
      </c>
      <c r="I860" t="s">
        <v>136</v>
      </c>
      <c r="J860" t="s">
        <v>137</v>
      </c>
      <c r="K860" t="s">
        <v>172</v>
      </c>
      <c r="L860" t="s">
        <v>2721</v>
      </c>
      <c r="M860" t="s">
        <v>2722</v>
      </c>
      <c r="N860">
        <v>1.9502777769999999</v>
      </c>
      <c r="O860">
        <v>0</v>
      </c>
      <c r="P860">
        <v>170</v>
      </c>
      <c r="Q860">
        <v>0</v>
      </c>
      <c r="R860">
        <v>0</v>
      </c>
      <c r="S860">
        <v>0</v>
      </c>
      <c r="T860">
        <v>26</v>
      </c>
      <c r="U860">
        <v>0</v>
      </c>
      <c r="V860">
        <v>0</v>
      </c>
      <c r="W860">
        <v>0</v>
      </c>
      <c r="X860">
        <v>109.25976785736964</v>
      </c>
      <c r="Y860">
        <v>0</v>
      </c>
      <c r="Z860">
        <v>0</v>
      </c>
      <c r="AA860">
        <v>0</v>
      </c>
      <c r="AB860">
        <v>46.568616517232499</v>
      </c>
      <c r="AC860">
        <v>0</v>
      </c>
      <c r="AD860">
        <v>0</v>
      </c>
      <c r="AE860">
        <v>155.82838437460214</v>
      </c>
    </row>
    <row r="861" spans="1:31" x14ac:dyDescent="0.25">
      <c r="A861">
        <v>2268010</v>
      </c>
      <c r="B861">
        <v>1</v>
      </c>
      <c r="C861" t="s">
        <v>81</v>
      </c>
      <c r="D861" t="s">
        <v>120</v>
      </c>
      <c r="E861" t="s">
        <v>151</v>
      </c>
      <c r="F861" t="s">
        <v>2723</v>
      </c>
      <c r="G861" t="s">
        <v>153</v>
      </c>
      <c r="H861" t="s">
        <v>135</v>
      </c>
      <c r="I861" t="s">
        <v>136</v>
      </c>
      <c r="J861" t="s">
        <v>137</v>
      </c>
      <c r="K861" t="s">
        <v>138</v>
      </c>
      <c r="L861" t="s">
        <v>2724</v>
      </c>
      <c r="M861" t="s">
        <v>2725</v>
      </c>
      <c r="N861">
        <v>0.83250000000000002</v>
      </c>
      <c r="O861">
        <v>0</v>
      </c>
      <c r="P861">
        <v>39</v>
      </c>
      <c r="Q861">
        <v>0</v>
      </c>
      <c r="R861">
        <v>7</v>
      </c>
      <c r="S861">
        <v>0</v>
      </c>
      <c r="T861">
        <v>5</v>
      </c>
      <c r="U861">
        <v>0</v>
      </c>
      <c r="V861">
        <v>0</v>
      </c>
      <c r="W861">
        <v>0</v>
      </c>
      <c r="X861">
        <v>7.4586617161285282</v>
      </c>
      <c r="Y861">
        <v>0</v>
      </c>
      <c r="Z861">
        <v>1.7677656168430049</v>
      </c>
      <c r="AA861">
        <v>0</v>
      </c>
      <c r="AB861">
        <v>0.13852682102349001</v>
      </c>
      <c r="AC861">
        <v>0</v>
      </c>
      <c r="AD861">
        <v>0</v>
      </c>
      <c r="AE861">
        <v>9.3649541539950221</v>
      </c>
    </row>
    <row r="862" spans="1:31" x14ac:dyDescent="0.25">
      <c r="A862">
        <v>2268012</v>
      </c>
      <c r="B862">
        <v>1</v>
      </c>
      <c r="C862" t="s">
        <v>80</v>
      </c>
      <c r="D862" t="s">
        <v>110</v>
      </c>
      <c r="E862" t="s">
        <v>132</v>
      </c>
      <c r="F862" t="s">
        <v>2726</v>
      </c>
      <c r="G862" t="s">
        <v>142</v>
      </c>
      <c r="H862" t="s">
        <v>135</v>
      </c>
      <c r="I862" t="s">
        <v>136</v>
      </c>
      <c r="J862" t="s">
        <v>137</v>
      </c>
      <c r="K862" t="s">
        <v>138</v>
      </c>
      <c r="L862" t="s">
        <v>2727</v>
      </c>
      <c r="M862" t="s">
        <v>2728</v>
      </c>
      <c r="N862">
        <v>3.531666666</v>
      </c>
      <c r="O862">
        <v>0</v>
      </c>
      <c r="P862">
        <v>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1.5596936176119889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1.5596936176119889</v>
      </c>
    </row>
    <row r="863" spans="1:31" x14ac:dyDescent="0.25">
      <c r="A863">
        <v>2268015</v>
      </c>
      <c r="B863">
        <v>1</v>
      </c>
      <c r="C863" t="s">
        <v>81</v>
      </c>
      <c r="D863" t="s">
        <v>112</v>
      </c>
      <c r="E863" t="s">
        <v>207</v>
      </c>
      <c r="F863" t="s">
        <v>2729</v>
      </c>
      <c r="G863" t="s">
        <v>231</v>
      </c>
      <c r="H863" t="s">
        <v>135</v>
      </c>
      <c r="I863" t="s">
        <v>136</v>
      </c>
      <c r="J863" t="s">
        <v>137</v>
      </c>
      <c r="K863" t="s">
        <v>138</v>
      </c>
      <c r="L863" t="s">
        <v>2730</v>
      </c>
      <c r="M863" t="s">
        <v>2731</v>
      </c>
      <c r="N863">
        <v>1.916666666</v>
      </c>
      <c r="O863">
        <v>0</v>
      </c>
      <c r="P863">
        <v>0</v>
      </c>
      <c r="Q863">
        <v>0</v>
      </c>
      <c r="R863">
        <v>23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1.6814375283718432</v>
      </c>
      <c r="AA863">
        <v>0</v>
      </c>
      <c r="AB863">
        <v>0</v>
      </c>
      <c r="AC863">
        <v>0</v>
      </c>
      <c r="AD863">
        <v>0</v>
      </c>
      <c r="AE863">
        <v>1.6814375283718432</v>
      </c>
    </row>
    <row r="864" spans="1:31" x14ac:dyDescent="0.25">
      <c r="A864">
        <v>2268019</v>
      </c>
      <c r="B864">
        <v>1</v>
      </c>
      <c r="C864" t="s">
        <v>81</v>
      </c>
      <c r="D864" t="s">
        <v>118</v>
      </c>
      <c r="E864" t="s">
        <v>256</v>
      </c>
      <c r="F864" t="s">
        <v>2732</v>
      </c>
      <c r="G864" t="s">
        <v>318</v>
      </c>
      <c r="H864" t="s">
        <v>148</v>
      </c>
      <c r="I864" t="s">
        <v>136</v>
      </c>
      <c r="J864" t="s">
        <v>137</v>
      </c>
      <c r="K864" t="s">
        <v>138</v>
      </c>
      <c r="L864" t="s">
        <v>2733</v>
      </c>
      <c r="M864" t="s">
        <v>2734</v>
      </c>
      <c r="N864">
        <v>1.66</v>
      </c>
      <c r="O864">
        <v>0</v>
      </c>
      <c r="P864">
        <v>0</v>
      </c>
      <c r="Q864">
        <v>6</v>
      </c>
      <c r="R864">
        <v>6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4.8616303020693206</v>
      </c>
      <c r="Z864">
        <v>4.122917647131402</v>
      </c>
      <c r="AA864">
        <v>0</v>
      </c>
      <c r="AB864">
        <v>0</v>
      </c>
      <c r="AC864">
        <v>0</v>
      </c>
      <c r="AD864">
        <v>0</v>
      </c>
      <c r="AE864">
        <v>8.9845479492007225</v>
      </c>
    </row>
    <row r="865" spans="1:31" x14ac:dyDescent="0.25">
      <c r="A865">
        <v>2268020</v>
      </c>
      <c r="B865">
        <v>1</v>
      </c>
      <c r="C865" t="s">
        <v>80</v>
      </c>
      <c r="D865" t="s">
        <v>85</v>
      </c>
      <c r="E865" t="s">
        <v>151</v>
      </c>
      <c r="F865" t="s">
        <v>2735</v>
      </c>
      <c r="G865" t="s">
        <v>366</v>
      </c>
      <c r="H865" t="s">
        <v>135</v>
      </c>
      <c r="I865" t="s">
        <v>136</v>
      </c>
      <c r="J865" t="s">
        <v>137</v>
      </c>
      <c r="K865" t="s">
        <v>172</v>
      </c>
      <c r="L865" t="s">
        <v>2736</v>
      </c>
      <c r="M865" t="s">
        <v>2737</v>
      </c>
      <c r="N865">
        <v>1.5161111110000001</v>
      </c>
      <c r="O865">
        <v>0</v>
      </c>
      <c r="P865">
        <v>54</v>
      </c>
      <c r="Q865">
        <v>0</v>
      </c>
      <c r="R865">
        <v>0</v>
      </c>
      <c r="S865">
        <v>0</v>
      </c>
      <c r="T865">
        <v>3</v>
      </c>
      <c r="U865">
        <v>0</v>
      </c>
      <c r="V865">
        <v>0</v>
      </c>
      <c r="W865">
        <v>0</v>
      </c>
      <c r="X865">
        <v>25.101869377150756</v>
      </c>
      <c r="Y865">
        <v>0</v>
      </c>
      <c r="Z865">
        <v>0</v>
      </c>
      <c r="AA865">
        <v>0</v>
      </c>
      <c r="AB865">
        <v>6.9610287275135558</v>
      </c>
      <c r="AC865">
        <v>0</v>
      </c>
      <c r="AD865">
        <v>0</v>
      </c>
      <c r="AE865">
        <v>32.062898104664313</v>
      </c>
    </row>
    <row r="866" spans="1:31" x14ac:dyDescent="0.25">
      <c r="A866">
        <v>2268021</v>
      </c>
      <c r="B866">
        <v>1</v>
      </c>
      <c r="C866" t="s">
        <v>80</v>
      </c>
      <c r="D866" t="s">
        <v>107</v>
      </c>
      <c r="E866" t="s">
        <v>132</v>
      </c>
      <c r="F866" t="s">
        <v>2738</v>
      </c>
      <c r="G866" t="s">
        <v>134</v>
      </c>
      <c r="H866" t="s">
        <v>135</v>
      </c>
      <c r="I866" t="s">
        <v>136</v>
      </c>
      <c r="J866" t="s">
        <v>137</v>
      </c>
      <c r="K866" t="s">
        <v>138</v>
      </c>
      <c r="L866" t="s">
        <v>2739</v>
      </c>
      <c r="M866" t="s">
        <v>2740</v>
      </c>
      <c r="N866">
        <v>3.943333333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4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28.01887263154612</v>
      </c>
      <c r="AC866">
        <v>0</v>
      </c>
      <c r="AD866">
        <v>0</v>
      </c>
      <c r="AE866">
        <v>28.01887263154612</v>
      </c>
    </row>
    <row r="867" spans="1:31" x14ac:dyDescent="0.25">
      <c r="A867">
        <v>2268023</v>
      </c>
      <c r="B867">
        <v>1</v>
      </c>
      <c r="C867" t="s">
        <v>81</v>
      </c>
      <c r="D867" t="s">
        <v>118</v>
      </c>
      <c r="E867" t="s">
        <v>132</v>
      </c>
      <c r="F867" t="s">
        <v>2741</v>
      </c>
      <c r="G867" t="s">
        <v>197</v>
      </c>
      <c r="H867" t="s">
        <v>135</v>
      </c>
      <c r="I867" t="s">
        <v>136</v>
      </c>
      <c r="J867" t="s">
        <v>137</v>
      </c>
      <c r="K867" t="s">
        <v>138</v>
      </c>
      <c r="L867" t="s">
        <v>2742</v>
      </c>
      <c r="M867" t="s">
        <v>2743</v>
      </c>
      <c r="N867">
        <v>0.52111111099999996</v>
      </c>
      <c r="O867">
        <v>0</v>
      </c>
      <c r="P867">
        <v>1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0.16549866178828887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0.16549866178828887</v>
      </c>
    </row>
    <row r="868" spans="1:31" x14ac:dyDescent="0.25">
      <c r="A868">
        <v>2268024</v>
      </c>
      <c r="B868">
        <v>1</v>
      </c>
      <c r="C868" t="s">
        <v>80</v>
      </c>
      <c r="D868" t="s">
        <v>96</v>
      </c>
      <c r="E868" t="s">
        <v>132</v>
      </c>
      <c r="F868" t="s">
        <v>2744</v>
      </c>
      <c r="G868" t="s">
        <v>134</v>
      </c>
      <c r="H868" t="s">
        <v>135</v>
      </c>
      <c r="I868" t="s">
        <v>136</v>
      </c>
      <c r="J868" t="s">
        <v>137</v>
      </c>
      <c r="K868" t="s">
        <v>138</v>
      </c>
      <c r="L868" t="s">
        <v>2745</v>
      </c>
      <c r="M868" t="s">
        <v>2746</v>
      </c>
      <c r="N868">
        <v>5.0641666660000002</v>
      </c>
      <c r="O868">
        <v>0</v>
      </c>
      <c r="P868">
        <v>1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</row>
    <row r="869" spans="1:31" x14ac:dyDescent="0.25">
      <c r="A869">
        <v>2268027</v>
      </c>
      <c r="B869">
        <v>1</v>
      </c>
      <c r="C869" t="s">
        <v>80</v>
      </c>
      <c r="D869" t="s">
        <v>102</v>
      </c>
      <c r="E869" t="s">
        <v>256</v>
      </c>
      <c r="F869" t="s">
        <v>2747</v>
      </c>
      <c r="G869" t="s">
        <v>318</v>
      </c>
      <c r="H869" t="s">
        <v>148</v>
      </c>
      <c r="I869" t="s">
        <v>136</v>
      </c>
      <c r="J869" t="s">
        <v>137</v>
      </c>
      <c r="K869" t="s">
        <v>138</v>
      </c>
      <c r="L869" t="s">
        <v>2748</v>
      </c>
      <c r="M869" t="s">
        <v>2749</v>
      </c>
      <c r="N869">
        <v>3.974722222</v>
      </c>
      <c r="O869">
        <v>0</v>
      </c>
      <c r="P869">
        <v>103</v>
      </c>
      <c r="Q869">
        <v>0</v>
      </c>
      <c r="R869">
        <v>27</v>
      </c>
      <c r="S869">
        <v>0</v>
      </c>
      <c r="T869">
        <v>13</v>
      </c>
      <c r="U869">
        <v>0</v>
      </c>
      <c r="V869">
        <v>0</v>
      </c>
      <c r="W869">
        <v>0</v>
      </c>
      <c r="X869">
        <v>68.878999807698534</v>
      </c>
      <c r="Y869">
        <v>0</v>
      </c>
      <c r="Z869">
        <v>22.260805868430346</v>
      </c>
      <c r="AA869">
        <v>0</v>
      </c>
      <c r="AB869">
        <v>42.61025107263962</v>
      </c>
      <c r="AC869">
        <v>0</v>
      </c>
      <c r="AD869">
        <v>0</v>
      </c>
      <c r="AE869">
        <v>133.75005674876849</v>
      </c>
    </row>
    <row r="870" spans="1:31" x14ac:dyDescent="0.25">
      <c r="A870">
        <v>2268028</v>
      </c>
      <c r="B870">
        <v>1</v>
      </c>
      <c r="C870" t="s">
        <v>80</v>
      </c>
      <c r="D870" t="s">
        <v>94</v>
      </c>
      <c r="E870" t="s">
        <v>256</v>
      </c>
      <c r="F870" t="s">
        <v>2750</v>
      </c>
      <c r="G870" t="s">
        <v>318</v>
      </c>
      <c r="H870" t="s">
        <v>148</v>
      </c>
      <c r="I870" t="s">
        <v>136</v>
      </c>
      <c r="J870" t="s">
        <v>137</v>
      </c>
      <c r="K870" t="s">
        <v>138</v>
      </c>
      <c r="L870" t="s">
        <v>2751</v>
      </c>
      <c r="M870" t="s">
        <v>2752</v>
      </c>
      <c r="N870">
        <v>4.1841666660000003</v>
      </c>
      <c r="O870">
        <v>0</v>
      </c>
      <c r="P870">
        <v>0</v>
      </c>
      <c r="Q870">
        <v>0</v>
      </c>
      <c r="R870">
        <v>3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3.6428138355828801</v>
      </c>
      <c r="AA870">
        <v>0</v>
      </c>
      <c r="AB870">
        <v>0</v>
      </c>
      <c r="AC870">
        <v>0</v>
      </c>
      <c r="AD870">
        <v>0</v>
      </c>
      <c r="AE870">
        <v>3.6428138355828801</v>
      </c>
    </row>
    <row r="871" spans="1:31" x14ac:dyDescent="0.25">
      <c r="A871">
        <v>2268029</v>
      </c>
      <c r="B871">
        <v>1</v>
      </c>
      <c r="C871" t="s">
        <v>80</v>
      </c>
      <c r="D871" t="s">
        <v>100</v>
      </c>
      <c r="E871" t="s">
        <v>214</v>
      </c>
      <c r="F871" t="s">
        <v>2753</v>
      </c>
      <c r="G871" t="s">
        <v>340</v>
      </c>
      <c r="H871" t="s">
        <v>135</v>
      </c>
      <c r="I871" t="s">
        <v>136</v>
      </c>
      <c r="J871" t="s">
        <v>137</v>
      </c>
      <c r="K871" t="s">
        <v>138</v>
      </c>
      <c r="L871" t="s">
        <v>2754</v>
      </c>
      <c r="M871" t="s">
        <v>2755</v>
      </c>
      <c r="N871">
        <v>4.0813888880000002</v>
      </c>
      <c r="O871">
        <v>0</v>
      </c>
      <c r="P871">
        <v>89</v>
      </c>
      <c r="Q871">
        <v>0</v>
      </c>
      <c r="R871">
        <v>0</v>
      </c>
      <c r="S871">
        <v>0</v>
      </c>
      <c r="T871">
        <v>1</v>
      </c>
      <c r="U871">
        <v>0</v>
      </c>
      <c r="V871">
        <v>0</v>
      </c>
      <c r="W871">
        <v>0</v>
      </c>
      <c r="X871">
        <v>146.91700368665786</v>
      </c>
      <c r="Y871">
        <v>0</v>
      </c>
      <c r="Z871">
        <v>0</v>
      </c>
      <c r="AA871">
        <v>0</v>
      </c>
      <c r="AB871">
        <v>4.5346641494959172</v>
      </c>
      <c r="AC871">
        <v>0</v>
      </c>
      <c r="AD871">
        <v>0</v>
      </c>
      <c r="AE871">
        <v>151.45166783615377</v>
      </c>
    </row>
    <row r="872" spans="1:31" x14ac:dyDescent="0.25">
      <c r="A872">
        <v>2268030</v>
      </c>
      <c r="B872">
        <v>1</v>
      </c>
      <c r="C872" t="s">
        <v>81</v>
      </c>
      <c r="D872" t="s">
        <v>127</v>
      </c>
      <c r="E872" t="s">
        <v>256</v>
      </c>
      <c r="F872" t="s">
        <v>2756</v>
      </c>
      <c r="G872" t="s">
        <v>366</v>
      </c>
      <c r="H872" t="s">
        <v>148</v>
      </c>
      <c r="I872" t="s">
        <v>136</v>
      </c>
      <c r="J872" t="s">
        <v>137</v>
      </c>
      <c r="K872" t="s">
        <v>172</v>
      </c>
      <c r="L872" t="s">
        <v>2757</v>
      </c>
      <c r="M872" t="s">
        <v>2758</v>
      </c>
      <c r="N872">
        <v>2.5886111110000001</v>
      </c>
      <c r="O872">
        <v>0</v>
      </c>
      <c r="P872">
        <v>897</v>
      </c>
      <c r="Q872">
        <v>9</v>
      </c>
      <c r="R872">
        <v>26</v>
      </c>
      <c r="S872">
        <v>3</v>
      </c>
      <c r="T872">
        <v>108</v>
      </c>
      <c r="U872">
        <v>0</v>
      </c>
      <c r="V872">
        <v>1</v>
      </c>
      <c r="W872">
        <v>0</v>
      </c>
      <c r="X872">
        <v>897.71705068116592</v>
      </c>
      <c r="Y872">
        <v>4.3835954235686874</v>
      </c>
      <c r="Z872">
        <v>9.2827300888368889</v>
      </c>
      <c r="AA872">
        <v>50.639781214914706</v>
      </c>
      <c r="AB872">
        <v>195.049765435495</v>
      </c>
      <c r="AC872">
        <v>0</v>
      </c>
      <c r="AD872">
        <v>36.7236129880717</v>
      </c>
      <c r="AE872">
        <v>1193.7965358320528</v>
      </c>
    </row>
    <row r="873" spans="1:31" x14ac:dyDescent="0.25">
      <c r="A873">
        <v>2268032</v>
      </c>
      <c r="B873">
        <v>1</v>
      </c>
      <c r="C873" t="s">
        <v>80</v>
      </c>
      <c r="D873" t="s">
        <v>96</v>
      </c>
      <c r="E873" t="s">
        <v>151</v>
      </c>
      <c r="F873" t="s">
        <v>2759</v>
      </c>
      <c r="G873" t="s">
        <v>555</v>
      </c>
      <c r="H873" t="s">
        <v>135</v>
      </c>
      <c r="I873" t="s">
        <v>136</v>
      </c>
      <c r="J873" t="s">
        <v>137</v>
      </c>
      <c r="K873" t="s">
        <v>138</v>
      </c>
      <c r="L873" t="s">
        <v>2760</v>
      </c>
      <c r="M873" t="s">
        <v>2761</v>
      </c>
      <c r="N873">
        <v>2.690555555</v>
      </c>
      <c r="O873">
        <v>0</v>
      </c>
      <c r="P873">
        <v>24</v>
      </c>
      <c r="Q873">
        <v>0</v>
      </c>
      <c r="R873">
        <v>0</v>
      </c>
      <c r="S873">
        <v>0</v>
      </c>
      <c r="T873">
        <v>2</v>
      </c>
      <c r="U873">
        <v>0</v>
      </c>
      <c r="V873">
        <v>0</v>
      </c>
      <c r="W873">
        <v>0</v>
      </c>
      <c r="X873">
        <v>14.791602463830957</v>
      </c>
      <c r="Y873">
        <v>0</v>
      </c>
      <c r="Z873">
        <v>0</v>
      </c>
      <c r="AA873">
        <v>0</v>
      </c>
      <c r="AB873">
        <v>9.3520291249123382</v>
      </c>
      <c r="AC873">
        <v>0</v>
      </c>
      <c r="AD873">
        <v>0</v>
      </c>
      <c r="AE873">
        <v>24.143631588743297</v>
      </c>
    </row>
    <row r="874" spans="1:31" x14ac:dyDescent="0.25">
      <c r="A874">
        <v>2268033</v>
      </c>
      <c r="B874">
        <v>1</v>
      </c>
      <c r="C874" t="s">
        <v>80</v>
      </c>
      <c r="D874" t="s">
        <v>85</v>
      </c>
      <c r="E874" t="s">
        <v>151</v>
      </c>
      <c r="F874" t="s">
        <v>2762</v>
      </c>
      <c r="G874" t="s">
        <v>366</v>
      </c>
      <c r="H874" t="s">
        <v>135</v>
      </c>
      <c r="I874" t="s">
        <v>136</v>
      </c>
      <c r="J874" t="s">
        <v>137</v>
      </c>
      <c r="K874" t="s">
        <v>172</v>
      </c>
      <c r="L874" t="s">
        <v>2763</v>
      </c>
      <c r="M874" t="s">
        <v>2764</v>
      </c>
      <c r="N874">
        <v>0.38138888799999998</v>
      </c>
      <c r="O874">
        <v>0</v>
      </c>
      <c r="P874">
        <v>172</v>
      </c>
      <c r="Q874">
        <v>0</v>
      </c>
      <c r="R874">
        <v>0</v>
      </c>
      <c r="S874">
        <v>0</v>
      </c>
      <c r="T874">
        <v>20</v>
      </c>
      <c r="U874">
        <v>0</v>
      </c>
      <c r="V874">
        <v>0</v>
      </c>
      <c r="W874">
        <v>0</v>
      </c>
      <c r="X874">
        <v>18.69871183325273</v>
      </c>
      <c r="Y874">
        <v>0</v>
      </c>
      <c r="Z874">
        <v>0</v>
      </c>
      <c r="AA874">
        <v>0</v>
      </c>
      <c r="AB874">
        <v>6.7865776091514531</v>
      </c>
      <c r="AC874">
        <v>0</v>
      </c>
      <c r="AD874">
        <v>0</v>
      </c>
      <c r="AE874">
        <v>25.485289442404184</v>
      </c>
    </row>
    <row r="875" spans="1:31" x14ac:dyDescent="0.25">
      <c r="A875">
        <v>2268034</v>
      </c>
      <c r="B875">
        <v>1</v>
      </c>
      <c r="C875" t="s">
        <v>80</v>
      </c>
      <c r="D875" t="s">
        <v>93</v>
      </c>
      <c r="E875" t="s">
        <v>145</v>
      </c>
      <c r="F875" t="s">
        <v>2765</v>
      </c>
      <c r="G875" t="s">
        <v>366</v>
      </c>
      <c r="H875" t="s">
        <v>148</v>
      </c>
      <c r="I875" t="s">
        <v>136</v>
      </c>
      <c r="J875" t="s">
        <v>137</v>
      </c>
      <c r="K875" t="s">
        <v>172</v>
      </c>
      <c r="L875" t="s">
        <v>2766</v>
      </c>
      <c r="M875" t="s">
        <v>2767</v>
      </c>
      <c r="N875">
        <v>2.0702777769999998</v>
      </c>
      <c r="O875">
        <v>2</v>
      </c>
      <c r="P875">
        <v>331</v>
      </c>
      <c r="Q875">
        <v>10</v>
      </c>
      <c r="R875">
        <v>271</v>
      </c>
      <c r="S875">
        <v>2</v>
      </c>
      <c r="T875">
        <v>102</v>
      </c>
      <c r="U875">
        <v>0</v>
      </c>
      <c r="V875">
        <v>0</v>
      </c>
      <c r="W875">
        <v>5.4513792464861632</v>
      </c>
      <c r="X875">
        <v>65.287884690671191</v>
      </c>
      <c r="Y875">
        <v>21.450467188903385</v>
      </c>
      <c r="Z875">
        <v>92.059049955413386</v>
      </c>
      <c r="AA875">
        <v>3.4493701424672687</v>
      </c>
      <c r="AB875">
        <v>99.124065726047263</v>
      </c>
      <c r="AC875">
        <v>0</v>
      </c>
      <c r="AD875">
        <v>0</v>
      </c>
      <c r="AE875">
        <v>286.82221694998867</v>
      </c>
    </row>
    <row r="876" spans="1:31" x14ac:dyDescent="0.25">
      <c r="A876">
        <v>2268035</v>
      </c>
      <c r="B876">
        <v>1</v>
      </c>
      <c r="C876" t="s">
        <v>80</v>
      </c>
      <c r="D876" t="s">
        <v>84</v>
      </c>
      <c r="E876" t="s">
        <v>151</v>
      </c>
      <c r="F876" t="s">
        <v>2768</v>
      </c>
      <c r="G876" t="s">
        <v>153</v>
      </c>
      <c r="H876" t="s">
        <v>135</v>
      </c>
      <c r="I876" t="s">
        <v>136</v>
      </c>
      <c r="J876" t="s">
        <v>137</v>
      </c>
      <c r="K876" t="s">
        <v>138</v>
      </c>
      <c r="L876" t="s">
        <v>2769</v>
      </c>
      <c r="M876" t="s">
        <v>2770</v>
      </c>
      <c r="N876">
        <v>1.455833333</v>
      </c>
      <c r="O876">
        <v>0</v>
      </c>
      <c r="P876">
        <v>44</v>
      </c>
      <c r="Q876">
        <v>0</v>
      </c>
      <c r="R876">
        <v>0</v>
      </c>
      <c r="S876">
        <v>0</v>
      </c>
      <c r="T876">
        <v>6</v>
      </c>
      <c r="U876">
        <v>0</v>
      </c>
      <c r="V876">
        <v>0</v>
      </c>
      <c r="W876">
        <v>0</v>
      </c>
      <c r="X876">
        <v>14.962344285972176</v>
      </c>
      <c r="Y876">
        <v>0</v>
      </c>
      <c r="Z876">
        <v>0</v>
      </c>
      <c r="AA876">
        <v>0</v>
      </c>
      <c r="AB876">
        <v>1.5955425942240187</v>
      </c>
      <c r="AC876">
        <v>0</v>
      </c>
      <c r="AD876">
        <v>0</v>
      </c>
      <c r="AE876">
        <v>16.557886880196193</v>
      </c>
    </row>
    <row r="877" spans="1:31" x14ac:dyDescent="0.25">
      <c r="A877">
        <v>2268036</v>
      </c>
      <c r="B877">
        <v>1</v>
      </c>
      <c r="C877" t="s">
        <v>81</v>
      </c>
      <c r="D877" t="s">
        <v>118</v>
      </c>
      <c r="E877" t="s">
        <v>132</v>
      </c>
      <c r="F877" t="s">
        <v>2771</v>
      </c>
      <c r="G877" t="s">
        <v>142</v>
      </c>
      <c r="H877" t="s">
        <v>135</v>
      </c>
      <c r="I877" t="s">
        <v>136</v>
      </c>
      <c r="J877" t="s">
        <v>137</v>
      </c>
      <c r="K877" t="s">
        <v>138</v>
      </c>
      <c r="L877" t="s">
        <v>2772</v>
      </c>
      <c r="M877" t="s">
        <v>2773</v>
      </c>
      <c r="N877">
        <v>2.1850000000000001</v>
      </c>
      <c r="O877">
        <v>0</v>
      </c>
      <c r="P877">
        <v>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3.2582847652872227E-3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3.2582847652872227E-3</v>
      </c>
    </row>
    <row r="878" spans="1:31" x14ac:dyDescent="0.25">
      <c r="A878">
        <v>2268044</v>
      </c>
      <c r="B878">
        <v>1</v>
      </c>
      <c r="C878" t="s">
        <v>80</v>
      </c>
      <c r="D878" t="s">
        <v>96</v>
      </c>
      <c r="E878" t="s">
        <v>151</v>
      </c>
      <c r="F878" t="s">
        <v>2774</v>
      </c>
      <c r="G878" t="s">
        <v>366</v>
      </c>
      <c r="H878" t="s">
        <v>135</v>
      </c>
      <c r="I878" t="s">
        <v>136</v>
      </c>
      <c r="J878" t="s">
        <v>137</v>
      </c>
      <c r="K878" t="s">
        <v>172</v>
      </c>
      <c r="L878" t="s">
        <v>2775</v>
      </c>
      <c r="M878" t="s">
        <v>2776</v>
      </c>
      <c r="N878">
        <v>4.3897222219999996</v>
      </c>
      <c r="O878">
        <v>0</v>
      </c>
      <c r="P878">
        <v>20</v>
      </c>
      <c r="Q878">
        <v>0</v>
      </c>
      <c r="R878">
        <v>1</v>
      </c>
      <c r="S878">
        <v>0</v>
      </c>
      <c r="T878">
        <v>4</v>
      </c>
      <c r="U878">
        <v>0</v>
      </c>
      <c r="V878">
        <v>0</v>
      </c>
      <c r="W878">
        <v>0</v>
      </c>
      <c r="X878">
        <v>44.812172912411384</v>
      </c>
      <c r="Y878">
        <v>0</v>
      </c>
      <c r="Z878">
        <v>0</v>
      </c>
      <c r="AA878">
        <v>0</v>
      </c>
      <c r="AB878">
        <v>6.8806324383133575</v>
      </c>
      <c r="AC878">
        <v>0</v>
      </c>
      <c r="AD878">
        <v>0</v>
      </c>
      <c r="AE878">
        <v>51.69280535072474</v>
      </c>
    </row>
    <row r="879" spans="1:31" x14ac:dyDescent="0.25">
      <c r="A879">
        <v>2268045</v>
      </c>
      <c r="B879">
        <v>1</v>
      </c>
      <c r="C879" t="s">
        <v>81</v>
      </c>
      <c r="D879" t="s">
        <v>120</v>
      </c>
      <c r="E879" t="s">
        <v>132</v>
      </c>
      <c r="F879" t="s">
        <v>2777</v>
      </c>
      <c r="G879" t="s">
        <v>142</v>
      </c>
      <c r="H879" t="s">
        <v>135</v>
      </c>
      <c r="I879" t="s">
        <v>136</v>
      </c>
      <c r="J879" t="s">
        <v>137</v>
      </c>
      <c r="K879" t="s">
        <v>138</v>
      </c>
      <c r="L879" t="s">
        <v>2778</v>
      </c>
      <c r="M879" t="s">
        <v>2779</v>
      </c>
      <c r="N879">
        <v>1.0763888880000001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1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0.24157004764781254</v>
      </c>
      <c r="AC879">
        <v>0</v>
      </c>
      <c r="AD879">
        <v>0</v>
      </c>
      <c r="AE879">
        <v>0.24157004764781254</v>
      </c>
    </row>
    <row r="880" spans="1:31" x14ac:dyDescent="0.25">
      <c r="A880">
        <v>2268055</v>
      </c>
      <c r="B880">
        <v>1</v>
      </c>
      <c r="C880" t="s">
        <v>80</v>
      </c>
      <c r="D880" t="s">
        <v>97</v>
      </c>
      <c r="E880" t="s">
        <v>132</v>
      </c>
      <c r="F880" t="s">
        <v>2780</v>
      </c>
      <c r="G880" t="s">
        <v>289</v>
      </c>
      <c r="H880" t="s">
        <v>135</v>
      </c>
      <c r="I880" t="s">
        <v>136</v>
      </c>
      <c r="J880" t="s">
        <v>137</v>
      </c>
      <c r="K880" t="s">
        <v>138</v>
      </c>
      <c r="L880" t="s">
        <v>2781</v>
      </c>
      <c r="M880" t="s">
        <v>2782</v>
      </c>
      <c r="N880">
        <v>1.902222222</v>
      </c>
      <c r="O880">
        <v>0</v>
      </c>
      <c r="P880">
        <v>7</v>
      </c>
      <c r="Q880">
        <v>0</v>
      </c>
      <c r="R880">
        <v>0</v>
      </c>
      <c r="S880">
        <v>0</v>
      </c>
      <c r="T880">
        <v>1</v>
      </c>
      <c r="U880">
        <v>0</v>
      </c>
      <c r="V880">
        <v>0</v>
      </c>
      <c r="W880">
        <v>0</v>
      </c>
      <c r="X880">
        <v>8.6013795460895697</v>
      </c>
      <c r="Y880">
        <v>0</v>
      </c>
      <c r="Z880">
        <v>0</v>
      </c>
      <c r="AA880">
        <v>0</v>
      </c>
      <c r="AB880">
        <v>3.69283371247875</v>
      </c>
      <c r="AC880">
        <v>0</v>
      </c>
      <c r="AD880">
        <v>0</v>
      </c>
      <c r="AE880">
        <v>12.29421325856832</v>
      </c>
    </row>
    <row r="881" spans="1:31" x14ac:dyDescent="0.25">
      <c r="A881">
        <v>2268062</v>
      </c>
      <c r="B881">
        <v>1</v>
      </c>
      <c r="C881" t="s">
        <v>80</v>
      </c>
      <c r="D881" t="s">
        <v>105</v>
      </c>
      <c r="E881" t="s">
        <v>163</v>
      </c>
      <c r="F881" t="s">
        <v>2783</v>
      </c>
      <c r="G881" t="s">
        <v>366</v>
      </c>
      <c r="H881" t="s">
        <v>148</v>
      </c>
      <c r="I881" t="s">
        <v>136</v>
      </c>
      <c r="J881" t="s">
        <v>137</v>
      </c>
      <c r="K881" t="s">
        <v>172</v>
      </c>
      <c r="L881" t="s">
        <v>2784</v>
      </c>
      <c r="M881" t="s">
        <v>2785</v>
      </c>
      <c r="N881">
        <v>1.5877777769999999</v>
      </c>
      <c r="O881">
        <v>1</v>
      </c>
      <c r="P881">
        <v>868</v>
      </c>
      <c r="Q881">
        <v>4</v>
      </c>
      <c r="R881">
        <v>35</v>
      </c>
      <c r="S881">
        <v>17</v>
      </c>
      <c r="T881">
        <v>71</v>
      </c>
      <c r="U881">
        <v>1</v>
      </c>
      <c r="V881">
        <v>0</v>
      </c>
      <c r="W881">
        <v>1.0064986066313066</v>
      </c>
      <c r="X881">
        <v>350.20508393090415</v>
      </c>
      <c r="Y881">
        <v>10.517314602760544</v>
      </c>
      <c r="Z881">
        <v>5.6514792599105546</v>
      </c>
      <c r="AA881">
        <v>189.31846150538158</v>
      </c>
      <c r="AB881">
        <v>65.815096461023259</v>
      </c>
      <c r="AC881">
        <v>327.83773360737774</v>
      </c>
      <c r="AD881">
        <v>0</v>
      </c>
      <c r="AE881">
        <v>950.35166797398915</v>
      </c>
    </row>
    <row r="882" spans="1:31" x14ac:dyDescent="0.25">
      <c r="A882">
        <v>2268064</v>
      </c>
      <c r="B882">
        <v>1</v>
      </c>
      <c r="C882" t="s">
        <v>80</v>
      </c>
      <c r="D882" t="s">
        <v>85</v>
      </c>
      <c r="E882" t="s">
        <v>151</v>
      </c>
      <c r="F882" t="s">
        <v>2786</v>
      </c>
      <c r="G882" t="s">
        <v>366</v>
      </c>
      <c r="H882" t="s">
        <v>135</v>
      </c>
      <c r="I882" t="s">
        <v>136</v>
      </c>
      <c r="J882" t="s">
        <v>137</v>
      </c>
      <c r="K882" t="s">
        <v>172</v>
      </c>
      <c r="L882" t="s">
        <v>2736</v>
      </c>
      <c r="M882" t="s">
        <v>2787</v>
      </c>
      <c r="N882">
        <v>2.25</v>
      </c>
      <c r="O882">
        <v>0</v>
      </c>
      <c r="P882">
        <v>106</v>
      </c>
      <c r="Q882">
        <v>0</v>
      </c>
      <c r="R882">
        <v>0</v>
      </c>
      <c r="S882">
        <v>0</v>
      </c>
      <c r="T882">
        <v>6</v>
      </c>
      <c r="U882">
        <v>0</v>
      </c>
      <c r="V882">
        <v>0</v>
      </c>
      <c r="W882">
        <v>0</v>
      </c>
      <c r="X882">
        <v>68.619336369664481</v>
      </c>
      <c r="Y882">
        <v>0</v>
      </c>
      <c r="Z882">
        <v>0</v>
      </c>
      <c r="AA882">
        <v>0</v>
      </c>
      <c r="AB882">
        <v>0.83277590280774993</v>
      </c>
      <c r="AC882">
        <v>0</v>
      </c>
      <c r="AD882">
        <v>0</v>
      </c>
      <c r="AE882">
        <v>69.452112272472235</v>
      </c>
    </row>
    <row r="883" spans="1:31" x14ac:dyDescent="0.25">
      <c r="A883">
        <v>2268066</v>
      </c>
      <c r="B883">
        <v>1</v>
      </c>
      <c r="C883" t="s">
        <v>80</v>
      </c>
      <c r="D883" t="s">
        <v>93</v>
      </c>
      <c r="E883" t="s">
        <v>145</v>
      </c>
      <c r="F883" t="s">
        <v>2788</v>
      </c>
      <c r="G883" t="s">
        <v>366</v>
      </c>
      <c r="H883" t="s">
        <v>148</v>
      </c>
      <c r="I883" t="s">
        <v>136</v>
      </c>
      <c r="J883" t="s">
        <v>137</v>
      </c>
      <c r="K883" t="s">
        <v>172</v>
      </c>
      <c r="L883" t="s">
        <v>2789</v>
      </c>
      <c r="M883" t="s">
        <v>2790</v>
      </c>
      <c r="N883">
        <v>8.3177777769999999</v>
      </c>
      <c r="O883">
        <v>2</v>
      </c>
      <c r="P883">
        <v>309</v>
      </c>
      <c r="Q883">
        <v>34</v>
      </c>
      <c r="R883">
        <v>71</v>
      </c>
      <c r="S883">
        <v>6</v>
      </c>
      <c r="T883">
        <v>74</v>
      </c>
      <c r="U883">
        <v>1</v>
      </c>
      <c r="V883">
        <v>0</v>
      </c>
      <c r="W883">
        <v>13.739077491755545</v>
      </c>
      <c r="X883">
        <v>539.25372450316195</v>
      </c>
      <c r="Y883">
        <v>604.48437888807086</v>
      </c>
      <c r="Z883">
        <v>531.79047367001863</v>
      </c>
      <c r="AA883">
        <v>100.39165706512492</v>
      </c>
      <c r="AB883">
        <v>319.2755272721958</v>
      </c>
      <c r="AC883">
        <v>60.595249393918706</v>
      </c>
      <c r="AD883">
        <v>0</v>
      </c>
      <c r="AE883">
        <v>2169.5300882842462</v>
      </c>
    </row>
    <row r="884" spans="1:31" x14ac:dyDescent="0.25">
      <c r="A884">
        <v>2268072</v>
      </c>
      <c r="B884">
        <v>1</v>
      </c>
      <c r="C884" t="s">
        <v>80</v>
      </c>
      <c r="D884" t="s">
        <v>101</v>
      </c>
      <c r="E884" t="s">
        <v>132</v>
      </c>
      <c r="F884" t="s">
        <v>2791</v>
      </c>
      <c r="G884" t="s">
        <v>134</v>
      </c>
      <c r="H884" t="s">
        <v>135</v>
      </c>
      <c r="I884" t="s">
        <v>136</v>
      </c>
      <c r="J884" t="s">
        <v>137</v>
      </c>
      <c r="K884" t="s">
        <v>138</v>
      </c>
      <c r="L884" t="s">
        <v>2792</v>
      </c>
      <c r="M884" t="s">
        <v>2793</v>
      </c>
      <c r="N884">
        <v>4.8022222220000002</v>
      </c>
      <c r="O884">
        <v>0</v>
      </c>
      <c r="P884">
        <v>2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0.14836657838181111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0.14836657838181111</v>
      </c>
    </row>
    <row r="885" spans="1:31" x14ac:dyDescent="0.25">
      <c r="A885">
        <v>2268081</v>
      </c>
      <c r="B885">
        <v>1</v>
      </c>
      <c r="C885" t="s">
        <v>81</v>
      </c>
      <c r="D885" t="s">
        <v>115</v>
      </c>
      <c r="E885" t="s">
        <v>151</v>
      </c>
      <c r="F885" t="s">
        <v>2794</v>
      </c>
      <c r="G885" t="s">
        <v>153</v>
      </c>
      <c r="H885" t="s">
        <v>135</v>
      </c>
      <c r="I885" t="s">
        <v>136</v>
      </c>
      <c r="J885" t="s">
        <v>137</v>
      </c>
      <c r="K885" t="s">
        <v>138</v>
      </c>
      <c r="L885" t="s">
        <v>2795</v>
      </c>
      <c r="M885" t="s">
        <v>2796</v>
      </c>
      <c r="N885">
        <v>1.2108333330000001</v>
      </c>
      <c r="O885">
        <v>0</v>
      </c>
      <c r="P885">
        <v>16</v>
      </c>
      <c r="Q885">
        <v>0</v>
      </c>
      <c r="R885">
        <v>1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0.39638297994414196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0.39638297994414196</v>
      </c>
    </row>
    <row r="886" spans="1:31" x14ac:dyDescent="0.25">
      <c r="A886">
        <v>2268086</v>
      </c>
      <c r="B886">
        <v>1</v>
      </c>
      <c r="C886" t="s">
        <v>80</v>
      </c>
      <c r="D886" t="s">
        <v>87</v>
      </c>
      <c r="E886" t="s">
        <v>132</v>
      </c>
      <c r="F886" t="s">
        <v>2797</v>
      </c>
      <c r="G886" t="s">
        <v>142</v>
      </c>
      <c r="H886" t="s">
        <v>135</v>
      </c>
      <c r="I886" t="s">
        <v>136</v>
      </c>
      <c r="J886" t="s">
        <v>137</v>
      </c>
      <c r="K886" t="s">
        <v>138</v>
      </c>
      <c r="L886" t="s">
        <v>2798</v>
      </c>
      <c r="M886" t="s">
        <v>2799</v>
      </c>
      <c r="N886">
        <v>3.605277777</v>
      </c>
      <c r="O886">
        <v>0</v>
      </c>
      <c r="P886">
        <v>1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0.47773368855114451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0.47773368855114451</v>
      </c>
    </row>
    <row r="887" spans="1:31" x14ac:dyDescent="0.25">
      <c r="A887">
        <v>2269597</v>
      </c>
      <c r="B887">
        <v>1</v>
      </c>
      <c r="C887" t="s">
        <v>81</v>
      </c>
      <c r="D887" t="s">
        <v>116</v>
      </c>
      <c r="E887" t="s">
        <v>256</v>
      </c>
      <c r="F887" t="s">
        <v>2800</v>
      </c>
      <c r="G887" t="s">
        <v>318</v>
      </c>
      <c r="H887" t="s">
        <v>148</v>
      </c>
      <c r="I887" t="s">
        <v>136</v>
      </c>
      <c r="J887" t="s">
        <v>137</v>
      </c>
      <c r="K887" t="s">
        <v>138</v>
      </c>
      <c r="L887" t="s">
        <v>2801</v>
      </c>
      <c r="M887" t="s">
        <v>2802</v>
      </c>
      <c r="N887">
        <v>1.0622222219999999</v>
      </c>
      <c r="O887">
        <v>0</v>
      </c>
      <c r="P887">
        <v>45</v>
      </c>
      <c r="Q887">
        <v>0</v>
      </c>
      <c r="R887">
        <v>0</v>
      </c>
      <c r="S887">
        <v>0</v>
      </c>
      <c r="T887">
        <v>1</v>
      </c>
      <c r="U887">
        <v>0</v>
      </c>
      <c r="V887">
        <v>0</v>
      </c>
      <c r="W887">
        <v>0</v>
      </c>
      <c r="X887">
        <v>6.0608019667486648</v>
      </c>
      <c r="Y887">
        <v>0</v>
      </c>
      <c r="Z887">
        <v>0</v>
      </c>
      <c r="AA887">
        <v>0</v>
      </c>
      <c r="AB887">
        <v>0.28884604310022227</v>
      </c>
      <c r="AC887">
        <v>0</v>
      </c>
      <c r="AD887">
        <v>0</v>
      </c>
      <c r="AE887">
        <v>6.3496480098488872</v>
      </c>
    </row>
    <row r="888" spans="1:31" x14ac:dyDescent="0.25">
      <c r="A888">
        <v>2269248</v>
      </c>
      <c r="B888">
        <v>1</v>
      </c>
      <c r="C888" t="s">
        <v>80</v>
      </c>
      <c r="D888" t="s">
        <v>93</v>
      </c>
      <c r="E888" t="s">
        <v>207</v>
      </c>
      <c r="F888" t="s">
        <v>2803</v>
      </c>
      <c r="G888" t="s">
        <v>171</v>
      </c>
      <c r="H888" t="s">
        <v>135</v>
      </c>
      <c r="I888" t="s">
        <v>136</v>
      </c>
      <c r="J888" t="s">
        <v>137</v>
      </c>
      <c r="K888" t="s">
        <v>172</v>
      </c>
      <c r="L888" t="s">
        <v>2804</v>
      </c>
      <c r="M888" t="s">
        <v>2805</v>
      </c>
      <c r="N888">
        <v>6.767222222</v>
      </c>
      <c r="O888">
        <v>0</v>
      </c>
      <c r="P888">
        <v>671</v>
      </c>
      <c r="Q888">
        <v>0</v>
      </c>
      <c r="R888">
        <v>0</v>
      </c>
      <c r="S888">
        <v>0</v>
      </c>
      <c r="T888">
        <v>19</v>
      </c>
      <c r="U888">
        <v>0</v>
      </c>
      <c r="V888">
        <v>0</v>
      </c>
      <c r="W888">
        <v>0</v>
      </c>
      <c r="X888">
        <v>1102.0492612969927</v>
      </c>
      <c r="Y888">
        <v>0</v>
      </c>
      <c r="Z888">
        <v>0</v>
      </c>
      <c r="AA888">
        <v>0</v>
      </c>
      <c r="AB888">
        <v>141.50002848781591</v>
      </c>
      <c r="AC888">
        <v>0</v>
      </c>
      <c r="AD888">
        <v>0</v>
      </c>
      <c r="AE888">
        <v>1243.5492897848085</v>
      </c>
    </row>
    <row r="889" spans="1:31" x14ac:dyDescent="0.25">
      <c r="A889">
        <v>2269391</v>
      </c>
      <c r="B889">
        <v>1</v>
      </c>
      <c r="C889" t="s">
        <v>80</v>
      </c>
      <c r="D889" t="s">
        <v>110</v>
      </c>
      <c r="E889" t="s">
        <v>132</v>
      </c>
      <c r="F889" t="s">
        <v>2806</v>
      </c>
      <c r="G889" t="s">
        <v>142</v>
      </c>
      <c r="H889" t="s">
        <v>135</v>
      </c>
      <c r="I889" t="s">
        <v>136</v>
      </c>
      <c r="J889" t="s">
        <v>137</v>
      </c>
      <c r="K889" t="s">
        <v>138</v>
      </c>
      <c r="L889" t="s">
        <v>2807</v>
      </c>
      <c r="M889" t="s">
        <v>2808</v>
      </c>
      <c r="N889">
        <v>3.1858333330000002</v>
      </c>
      <c r="O889">
        <v>0</v>
      </c>
      <c r="P889">
        <v>9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11.536705376908589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11.536705376908589</v>
      </c>
    </row>
    <row r="890" spans="1:31" x14ac:dyDescent="0.25">
      <c r="A890">
        <v>2269534</v>
      </c>
      <c r="B890">
        <v>1</v>
      </c>
      <c r="C890" t="s">
        <v>80</v>
      </c>
      <c r="D890" t="s">
        <v>96</v>
      </c>
      <c r="E890" t="s">
        <v>214</v>
      </c>
      <c r="F890" t="s">
        <v>2809</v>
      </c>
      <c r="G890" t="s">
        <v>241</v>
      </c>
      <c r="H890" t="s">
        <v>135</v>
      </c>
      <c r="I890" t="s">
        <v>136</v>
      </c>
      <c r="J890" t="s">
        <v>137</v>
      </c>
      <c r="K890" t="s">
        <v>138</v>
      </c>
      <c r="L890" t="s">
        <v>2810</v>
      </c>
      <c r="M890" t="s">
        <v>2811</v>
      </c>
      <c r="N890">
        <v>1.608333333</v>
      </c>
      <c r="O890">
        <v>0</v>
      </c>
      <c r="P890">
        <v>16</v>
      </c>
      <c r="Q890">
        <v>0</v>
      </c>
      <c r="R890">
        <v>0</v>
      </c>
      <c r="S890">
        <v>0</v>
      </c>
      <c r="T890">
        <v>2</v>
      </c>
      <c r="U890">
        <v>0</v>
      </c>
      <c r="V890">
        <v>0</v>
      </c>
      <c r="W890">
        <v>0</v>
      </c>
      <c r="X890">
        <v>5.91230869130343</v>
      </c>
      <c r="Y890">
        <v>0</v>
      </c>
      <c r="Z890">
        <v>0</v>
      </c>
      <c r="AA890">
        <v>0</v>
      </c>
      <c r="AB890">
        <v>28.238146211421178</v>
      </c>
      <c r="AC890">
        <v>0</v>
      </c>
      <c r="AD890">
        <v>0</v>
      </c>
      <c r="AE890">
        <v>34.150454902724604</v>
      </c>
    </row>
    <row r="891" spans="1:31" x14ac:dyDescent="0.25">
      <c r="A891">
        <v>2269242</v>
      </c>
      <c r="B891">
        <v>1</v>
      </c>
      <c r="C891" t="s">
        <v>81</v>
      </c>
      <c r="D891" t="s">
        <v>116</v>
      </c>
      <c r="E891" t="s">
        <v>256</v>
      </c>
      <c r="F891" t="s">
        <v>2812</v>
      </c>
      <c r="G891" t="s">
        <v>366</v>
      </c>
      <c r="H891" t="s">
        <v>148</v>
      </c>
      <c r="I891" t="s">
        <v>136</v>
      </c>
      <c r="J891" t="s">
        <v>137</v>
      </c>
      <c r="K891" t="s">
        <v>172</v>
      </c>
      <c r="L891" t="s">
        <v>2813</v>
      </c>
      <c r="M891" t="s">
        <v>2814</v>
      </c>
      <c r="N891">
        <v>8.8105555550000005</v>
      </c>
      <c r="O891">
        <v>0</v>
      </c>
      <c r="P891">
        <v>1798</v>
      </c>
      <c r="Q891">
        <v>0</v>
      </c>
      <c r="R891">
        <v>0</v>
      </c>
      <c r="S891">
        <v>0</v>
      </c>
      <c r="T891">
        <v>74</v>
      </c>
      <c r="U891">
        <v>0</v>
      </c>
      <c r="V891">
        <v>0</v>
      </c>
      <c r="W891">
        <v>0</v>
      </c>
      <c r="X891">
        <v>2856.1709170851423</v>
      </c>
      <c r="Y891">
        <v>0</v>
      </c>
      <c r="Z891">
        <v>0</v>
      </c>
      <c r="AA891">
        <v>0</v>
      </c>
      <c r="AB891">
        <v>424.66608801073704</v>
      </c>
      <c r="AC891">
        <v>0</v>
      </c>
      <c r="AD891">
        <v>0</v>
      </c>
      <c r="AE891">
        <v>3280.8370050958792</v>
      </c>
    </row>
    <row r="892" spans="1:31" x14ac:dyDescent="0.25">
      <c r="A892">
        <v>2269417</v>
      </c>
      <c r="B892">
        <v>1</v>
      </c>
      <c r="C892" t="s">
        <v>80</v>
      </c>
      <c r="D892" t="s">
        <v>94</v>
      </c>
      <c r="E892" t="s">
        <v>256</v>
      </c>
      <c r="F892" t="s">
        <v>2815</v>
      </c>
      <c r="G892" t="s">
        <v>366</v>
      </c>
      <c r="H892" t="s">
        <v>148</v>
      </c>
      <c r="I892" t="s">
        <v>136</v>
      </c>
      <c r="J892" t="s">
        <v>137</v>
      </c>
      <c r="K892" t="s">
        <v>172</v>
      </c>
      <c r="L892" t="s">
        <v>2816</v>
      </c>
      <c r="M892" t="s">
        <v>2817</v>
      </c>
      <c r="N892">
        <v>3.0783333329999998</v>
      </c>
      <c r="O892">
        <v>0</v>
      </c>
      <c r="P892">
        <v>2111</v>
      </c>
      <c r="Q892">
        <v>1</v>
      </c>
      <c r="R892">
        <v>5</v>
      </c>
      <c r="S892">
        <v>2</v>
      </c>
      <c r="T892">
        <v>273</v>
      </c>
      <c r="U892">
        <v>0</v>
      </c>
      <c r="V892">
        <v>0</v>
      </c>
      <c r="W892">
        <v>0</v>
      </c>
      <c r="X892">
        <v>1518.8778404563932</v>
      </c>
      <c r="Y892">
        <v>17.982903429891149</v>
      </c>
      <c r="Z892">
        <v>8.2262861167428269</v>
      </c>
      <c r="AA892">
        <v>911.40387230913097</v>
      </c>
      <c r="AB892">
        <v>755.95196173025465</v>
      </c>
      <c r="AC892">
        <v>0</v>
      </c>
      <c r="AD892">
        <v>0</v>
      </c>
      <c r="AE892">
        <v>3212.442864042413</v>
      </c>
    </row>
    <row r="893" spans="1:31" x14ac:dyDescent="0.25">
      <c r="A893">
        <v>2269231</v>
      </c>
      <c r="B893">
        <v>1</v>
      </c>
      <c r="C893" t="s">
        <v>80</v>
      </c>
      <c r="D893" t="s">
        <v>98</v>
      </c>
      <c r="E893" t="s">
        <v>132</v>
      </c>
      <c r="F893" t="s">
        <v>2818</v>
      </c>
      <c r="G893" t="s">
        <v>142</v>
      </c>
      <c r="H893" t="s">
        <v>135</v>
      </c>
      <c r="I893" t="s">
        <v>136</v>
      </c>
      <c r="J893" t="s">
        <v>137</v>
      </c>
      <c r="K893" t="s">
        <v>138</v>
      </c>
      <c r="L893" t="s">
        <v>2819</v>
      </c>
      <c r="M893" t="s">
        <v>2820</v>
      </c>
      <c r="N893">
        <v>3.2822222220000001</v>
      </c>
      <c r="O893">
        <v>0</v>
      </c>
      <c r="P893">
        <v>2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1.0760858165044935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1.0760858165044935</v>
      </c>
    </row>
    <row r="894" spans="1:31" x14ac:dyDescent="0.25">
      <c r="A894">
        <v>2269208</v>
      </c>
      <c r="B894">
        <v>1</v>
      </c>
      <c r="C894" t="s">
        <v>80</v>
      </c>
      <c r="D894" t="s">
        <v>84</v>
      </c>
      <c r="E894" t="s">
        <v>163</v>
      </c>
      <c r="F894" t="s">
        <v>2821</v>
      </c>
      <c r="G894" t="s">
        <v>147</v>
      </c>
      <c r="H894" t="s">
        <v>148</v>
      </c>
      <c r="I894" t="s">
        <v>136</v>
      </c>
      <c r="J894" t="s">
        <v>137</v>
      </c>
      <c r="K894" t="s">
        <v>138</v>
      </c>
      <c r="L894" t="s">
        <v>2822</v>
      </c>
      <c r="M894" t="s">
        <v>2823</v>
      </c>
      <c r="N894">
        <v>0.18</v>
      </c>
      <c r="O894">
        <v>6</v>
      </c>
      <c r="P894">
        <v>1361</v>
      </c>
      <c r="Q894">
        <v>12</v>
      </c>
      <c r="R894">
        <v>286</v>
      </c>
      <c r="S894">
        <v>30</v>
      </c>
      <c r="T894">
        <v>233</v>
      </c>
      <c r="U894">
        <v>1</v>
      </c>
      <c r="V894">
        <v>0</v>
      </c>
      <c r="W894">
        <v>0.82405802593979993</v>
      </c>
      <c r="X894">
        <v>86.569366789999165</v>
      </c>
      <c r="Y894">
        <v>3.2131134269539201</v>
      </c>
      <c r="Z894">
        <v>21.568934467672168</v>
      </c>
      <c r="AA894">
        <v>18.29726522088102</v>
      </c>
      <c r="AB894">
        <v>26.076476262090601</v>
      </c>
      <c r="AC894">
        <v>18.749796041404803</v>
      </c>
      <c r="AD894">
        <v>0</v>
      </c>
      <c r="AE894">
        <v>175.29901023494151</v>
      </c>
    </row>
    <row r="895" spans="1:31" x14ac:dyDescent="0.25">
      <c r="A895">
        <v>2269277</v>
      </c>
      <c r="B895">
        <v>1</v>
      </c>
      <c r="C895" t="s">
        <v>81</v>
      </c>
      <c r="D895" t="s">
        <v>112</v>
      </c>
      <c r="E895" t="s">
        <v>256</v>
      </c>
      <c r="F895" t="s">
        <v>2824</v>
      </c>
      <c r="G895" t="s">
        <v>366</v>
      </c>
      <c r="H895" t="s">
        <v>148</v>
      </c>
      <c r="I895" t="s">
        <v>136</v>
      </c>
      <c r="J895" t="s">
        <v>137</v>
      </c>
      <c r="K895" t="s">
        <v>172</v>
      </c>
      <c r="L895" t="s">
        <v>2825</v>
      </c>
      <c r="M895" t="s">
        <v>2826</v>
      </c>
      <c r="N895">
        <v>8.0124999999999993</v>
      </c>
      <c r="O895">
        <v>0</v>
      </c>
      <c r="P895">
        <v>24</v>
      </c>
      <c r="Q895">
        <v>0</v>
      </c>
      <c r="R895">
        <v>11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19.360950913125947</v>
      </c>
      <c r="Y895">
        <v>0</v>
      </c>
      <c r="Z895">
        <v>10.266318055202213</v>
      </c>
      <c r="AA895">
        <v>0</v>
      </c>
      <c r="AB895">
        <v>0</v>
      </c>
      <c r="AC895">
        <v>0</v>
      </c>
      <c r="AD895">
        <v>0</v>
      </c>
      <c r="AE895">
        <v>29.62726896832816</v>
      </c>
    </row>
    <row r="896" spans="1:31" x14ac:dyDescent="0.25">
      <c r="A896">
        <v>2269254</v>
      </c>
      <c r="B896">
        <v>1</v>
      </c>
      <c r="C896" t="s">
        <v>81</v>
      </c>
      <c r="D896" t="s">
        <v>113</v>
      </c>
      <c r="E896" t="s">
        <v>163</v>
      </c>
      <c r="F896" t="s">
        <v>2827</v>
      </c>
      <c r="G896" t="s">
        <v>171</v>
      </c>
      <c r="H896" t="s">
        <v>148</v>
      </c>
      <c r="I896" t="s">
        <v>136</v>
      </c>
      <c r="J896" t="s">
        <v>137</v>
      </c>
      <c r="K896" t="s">
        <v>172</v>
      </c>
      <c r="L896" t="s">
        <v>2828</v>
      </c>
      <c r="M896" t="s">
        <v>2829</v>
      </c>
      <c r="N896">
        <v>8.7025000000000006</v>
      </c>
      <c r="O896">
        <v>0</v>
      </c>
      <c r="P896">
        <v>239</v>
      </c>
      <c r="Q896">
        <v>2</v>
      </c>
      <c r="R896">
        <v>41</v>
      </c>
      <c r="S896">
        <v>2</v>
      </c>
      <c r="T896">
        <v>12</v>
      </c>
      <c r="U896">
        <v>0</v>
      </c>
      <c r="V896">
        <v>0</v>
      </c>
      <c r="W896">
        <v>0</v>
      </c>
      <c r="X896">
        <v>324.70225597207883</v>
      </c>
      <c r="Y896">
        <v>10.622178318462666</v>
      </c>
      <c r="Z896">
        <v>222.44669633289936</v>
      </c>
      <c r="AA896">
        <v>97.25843173724229</v>
      </c>
      <c r="AB896">
        <v>66.051913714842698</v>
      </c>
      <c r="AC896">
        <v>0</v>
      </c>
      <c r="AD896">
        <v>0</v>
      </c>
      <c r="AE896">
        <v>721.08147607552587</v>
      </c>
    </row>
    <row r="897" spans="1:31" x14ac:dyDescent="0.25">
      <c r="A897">
        <v>2269317</v>
      </c>
      <c r="B897">
        <v>1</v>
      </c>
      <c r="C897" t="s">
        <v>80</v>
      </c>
      <c r="D897" t="s">
        <v>96</v>
      </c>
      <c r="E897" t="s">
        <v>132</v>
      </c>
      <c r="F897" t="s">
        <v>2830</v>
      </c>
      <c r="G897" t="s">
        <v>142</v>
      </c>
      <c r="H897" t="s">
        <v>135</v>
      </c>
      <c r="I897" t="s">
        <v>136</v>
      </c>
      <c r="J897" t="s">
        <v>137</v>
      </c>
      <c r="K897" t="s">
        <v>138</v>
      </c>
      <c r="L897" t="s">
        <v>2831</v>
      </c>
      <c r="M897" t="s">
        <v>2832</v>
      </c>
      <c r="N897">
        <v>4.0280555549999999</v>
      </c>
      <c r="O897">
        <v>0</v>
      </c>
      <c r="P897">
        <v>1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4.066377543003262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4.066377543003262</v>
      </c>
    </row>
    <row r="898" spans="1:31" x14ac:dyDescent="0.25">
      <c r="A898">
        <v>2269423</v>
      </c>
      <c r="B898">
        <v>1</v>
      </c>
      <c r="C898" t="s">
        <v>81</v>
      </c>
      <c r="D898" t="s">
        <v>119</v>
      </c>
      <c r="E898" t="s">
        <v>151</v>
      </c>
      <c r="F898" t="s">
        <v>2833</v>
      </c>
      <c r="G898" t="s">
        <v>153</v>
      </c>
      <c r="H898" t="s">
        <v>135</v>
      </c>
      <c r="I898" t="s">
        <v>136</v>
      </c>
      <c r="J898" t="s">
        <v>137</v>
      </c>
      <c r="K898" t="s">
        <v>138</v>
      </c>
      <c r="L898" t="s">
        <v>2834</v>
      </c>
      <c r="M898" t="s">
        <v>2835</v>
      </c>
      <c r="N898">
        <v>3.3461111109999999</v>
      </c>
      <c r="O898">
        <v>0</v>
      </c>
      <c r="P898">
        <v>4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0.34370644869446226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0.34370644869446226</v>
      </c>
    </row>
    <row r="899" spans="1:31" x14ac:dyDescent="0.25">
      <c r="A899">
        <v>2269271</v>
      </c>
      <c r="B899">
        <v>1</v>
      </c>
      <c r="C899" t="s">
        <v>80</v>
      </c>
      <c r="D899" t="s">
        <v>104</v>
      </c>
      <c r="E899" t="s">
        <v>151</v>
      </c>
      <c r="F899" t="s">
        <v>2836</v>
      </c>
      <c r="G899" t="s">
        <v>153</v>
      </c>
      <c r="H899" t="s">
        <v>135</v>
      </c>
      <c r="I899" t="s">
        <v>136</v>
      </c>
      <c r="J899" t="s">
        <v>137</v>
      </c>
      <c r="K899" t="s">
        <v>138</v>
      </c>
      <c r="L899" t="s">
        <v>2837</v>
      </c>
      <c r="M899" t="s">
        <v>2838</v>
      </c>
      <c r="N899">
        <v>1.0847222219999999</v>
      </c>
      <c r="O899">
        <v>0</v>
      </c>
      <c r="P899">
        <v>186</v>
      </c>
      <c r="Q899">
        <v>0</v>
      </c>
      <c r="R899">
        <v>1</v>
      </c>
      <c r="S899">
        <v>0</v>
      </c>
      <c r="T899">
        <v>11</v>
      </c>
      <c r="U899">
        <v>0</v>
      </c>
      <c r="V899">
        <v>0</v>
      </c>
      <c r="W899">
        <v>0</v>
      </c>
      <c r="X899">
        <v>62.226580910737667</v>
      </c>
      <c r="Y899">
        <v>0</v>
      </c>
      <c r="Z899">
        <v>4.1635575625544998</v>
      </c>
      <c r="AA899">
        <v>0</v>
      </c>
      <c r="AB899">
        <v>9.0618978701284458</v>
      </c>
      <c r="AC899">
        <v>0</v>
      </c>
      <c r="AD899">
        <v>0</v>
      </c>
      <c r="AE899">
        <v>75.452036343420616</v>
      </c>
    </row>
    <row r="900" spans="1:31" x14ac:dyDescent="0.25">
      <c r="A900">
        <v>2269603</v>
      </c>
      <c r="B900">
        <v>1</v>
      </c>
      <c r="C900" t="s">
        <v>81</v>
      </c>
      <c r="D900" t="s">
        <v>118</v>
      </c>
      <c r="E900" t="s">
        <v>207</v>
      </c>
      <c r="F900" t="s">
        <v>2839</v>
      </c>
      <c r="G900" t="s">
        <v>543</v>
      </c>
      <c r="H900" t="s">
        <v>148</v>
      </c>
      <c r="I900" t="s">
        <v>136</v>
      </c>
      <c r="J900" t="s">
        <v>137</v>
      </c>
      <c r="K900" t="s">
        <v>138</v>
      </c>
      <c r="L900" t="s">
        <v>2840</v>
      </c>
      <c r="M900" t="s">
        <v>2841</v>
      </c>
      <c r="N900">
        <v>3.426388888</v>
      </c>
      <c r="O900">
        <v>0</v>
      </c>
      <c r="P900">
        <v>11</v>
      </c>
      <c r="Q900">
        <v>0</v>
      </c>
      <c r="R900">
        <v>3</v>
      </c>
      <c r="S900">
        <v>0</v>
      </c>
      <c r="T900">
        <v>1</v>
      </c>
      <c r="U900">
        <v>0</v>
      </c>
      <c r="V900">
        <v>0</v>
      </c>
      <c r="W900">
        <v>0</v>
      </c>
      <c r="X900">
        <v>16.274670565807664</v>
      </c>
      <c r="Y900">
        <v>0</v>
      </c>
      <c r="Z900">
        <v>2.1655592370753252</v>
      </c>
      <c r="AA900">
        <v>0</v>
      </c>
      <c r="AB900">
        <v>1.0696983263405557E-3</v>
      </c>
      <c r="AC900">
        <v>0</v>
      </c>
      <c r="AD900">
        <v>0</v>
      </c>
      <c r="AE900">
        <v>18.441299501209329</v>
      </c>
    </row>
    <row r="901" spans="1:31" x14ac:dyDescent="0.25">
      <c r="A901">
        <v>2269214</v>
      </c>
      <c r="B901">
        <v>1</v>
      </c>
      <c r="C901" t="s">
        <v>80</v>
      </c>
      <c r="D901" t="s">
        <v>98</v>
      </c>
      <c r="E901" t="s">
        <v>256</v>
      </c>
      <c r="F901" t="s">
        <v>2842</v>
      </c>
      <c r="G901" t="s">
        <v>318</v>
      </c>
      <c r="H901" t="s">
        <v>148</v>
      </c>
      <c r="I901" t="s">
        <v>136</v>
      </c>
      <c r="J901" t="s">
        <v>137</v>
      </c>
      <c r="K901" t="s">
        <v>138</v>
      </c>
      <c r="L901" t="s">
        <v>2843</v>
      </c>
      <c r="M901" t="s">
        <v>2844</v>
      </c>
      <c r="N901">
        <v>2.920833333</v>
      </c>
      <c r="O901">
        <v>0</v>
      </c>
      <c r="P901">
        <v>129</v>
      </c>
      <c r="Q901">
        <v>0</v>
      </c>
      <c r="R901">
        <v>4</v>
      </c>
      <c r="S901">
        <v>0</v>
      </c>
      <c r="T901">
        <v>4</v>
      </c>
      <c r="U901">
        <v>0</v>
      </c>
      <c r="V901">
        <v>0</v>
      </c>
      <c r="W901">
        <v>0</v>
      </c>
      <c r="X901">
        <v>49.167877749137141</v>
      </c>
      <c r="Y901">
        <v>0</v>
      </c>
      <c r="Z901">
        <v>6.5361249418438812</v>
      </c>
      <c r="AA901">
        <v>0</v>
      </c>
      <c r="AB901">
        <v>1.2844641641886014</v>
      </c>
      <c r="AC901">
        <v>0</v>
      </c>
      <c r="AD901">
        <v>0</v>
      </c>
      <c r="AE901">
        <v>56.988466855169619</v>
      </c>
    </row>
    <row r="902" spans="1:31" x14ac:dyDescent="0.25">
      <c r="A902">
        <v>2269171</v>
      </c>
      <c r="B902">
        <v>1</v>
      </c>
      <c r="C902" t="s">
        <v>80</v>
      </c>
      <c r="D902" t="s">
        <v>87</v>
      </c>
      <c r="E902" t="s">
        <v>132</v>
      </c>
      <c r="F902" t="s">
        <v>2845</v>
      </c>
      <c r="G902" t="s">
        <v>289</v>
      </c>
      <c r="H902" t="s">
        <v>135</v>
      </c>
      <c r="I902" t="s">
        <v>136</v>
      </c>
      <c r="J902" t="s">
        <v>137</v>
      </c>
      <c r="K902" t="s">
        <v>138</v>
      </c>
      <c r="L902" t="s">
        <v>2846</v>
      </c>
      <c r="M902" t="s">
        <v>2847</v>
      </c>
      <c r="N902">
        <v>5.9241666659999996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2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153.76118181876265</v>
      </c>
      <c r="AC902">
        <v>0</v>
      </c>
      <c r="AD902">
        <v>0</v>
      </c>
      <c r="AE902">
        <v>153.76118181876265</v>
      </c>
    </row>
    <row r="903" spans="1:31" x14ac:dyDescent="0.25">
      <c r="A903">
        <v>2269357</v>
      </c>
      <c r="B903">
        <v>1</v>
      </c>
      <c r="C903" t="s">
        <v>81</v>
      </c>
      <c r="D903" t="s">
        <v>121</v>
      </c>
      <c r="E903" t="s">
        <v>132</v>
      </c>
      <c r="F903" t="s">
        <v>2848</v>
      </c>
      <c r="G903" t="s">
        <v>142</v>
      </c>
      <c r="H903" t="s">
        <v>135</v>
      </c>
      <c r="I903" t="s">
        <v>136</v>
      </c>
      <c r="J903" t="s">
        <v>137</v>
      </c>
      <c r="K903" t="s">
        <v>138</v>
      </c>
      <c r="L903" t="s">
        <v>2849</v>
      </c>
      <c r="M903" t="s">
        <v>2850</v>
      </c>
      <c r="N903">
        <v>1.7466666660000001</v>
      </c>
      <c r="O903">
        <v>0</v>
      </c>
      <c r="P903">
        <v>1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0.2891488661485867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0.2891488661485867</v>
      </c>
    </row>
    <row r="904" spans="1:31" x14ac:dyDescent="0.25">
      <c r="A904">
        <v>2269380</v>
      </c>
      <c r="B904">
        <v>1</v>
      </c>
      <c r="C904" t="s">
        <v>81</v>
      </c>
      <c r="D904" t="s">
        <v>122</v>
      </c>
      <c r="E904" t="s">
        <v>132</v>
      </c>
      <c r="F904" t="s">
        <v>2851</v>
      </c>
      <c r="G904" t="s">
        <v>142</v>
      </c>
      <c r="H904" t="s">
        <v>135</v>
      </c>
      <c r="I904" t="s">
        <v>136</v>
      </c>
      <c r="J904" t="s">
        <v>137</v>
      </c>
      <c r="K904" t="s">
        <v>138</v>
      </c>
      <c r="L904" t="s">
        <v>2852</v>
      </c>
      <c r="M904" t="s">
        <v>2853</v>
      </c>
      <c r="N904">
        <v>1.758611111</v>
      </c>
      <c r="O904">
        <v>0</v>
      </c>
      <c r="P904">
        <v>5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1.9612574979023507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1.9612574979023507</v>
      </c>
    </row>
    <row r="905" spans="1:31" x14ac:dyDescent="0.25">
      <c r="A905">
        <v>2269523</v>
      </c>
      <c r="B905">
        <v>1</v>
      </c>
      <c r="C905" t="s">
        <v>81</v>
      </c>
      <c r="D905" t="s">
        <v>120</v>
      </c>
      <c r="E905" t="s">
        <v>256</v>
      </c>
      <c r="F905" t="s">
        <v>2854</v>
      </c>
      <c r="G905" t="s">
        <v>147</v>
      </c>
      <c r="H905" t="s">
        <v>148</v>
      </c>
      <c r="I905" t="s">
        <v>704</v>
      </c>
      <c r="J905" t="s">
        <v>137</v>
      </c>
      <c r="K905" t="s">
        <v>138</v>
      </c>
      <c r="L905" t="s">
        <v>2855</v>
      </c>
      <c r="M905" t="s">
        <v>2856</v>
      </c>
      <c r="N905">
        <v>3.9166666000000003E-2</v>
      </c>
      <c r="O905">
        <v>0</v>
      </c>
      <c r="P905">
        <v>1083</v>
      </c>
      <c r="Q905">
        <v>0</v>
      </c>
      <c r="R905">
        <v>26</v>
      </c>
      <c r="S905">
        <v>0</v>
      </c>
      <c r="T905">
        <v>146</v>
      </c>
      <c r="U905">
        <v>0</v>
      </c>
      <c r="V905">
        <v>0</v>
      </c>
      <c r="W905">
        <v>0</v>
      </c>
      <c r="X905">
        <v>6.7822506275174961</v>
      </c>
      <c r="Y905">
        <v>0</v>
      </c>
      <c r="Z905">
        <v>0.11692802589199247</v>
      </c>
      <c r="AA905">
        <v>0</v>
      </c>
      <c r="AB905">
        <v>2.4043713668502416</v>
      </c>
      <c r="AC905">
        <v>0</v>
      </c>
      <c r="AD905">
        <v>0</v>
      </c>
      <c r="AE905">
        <v>9.3035500202597294</v>
      </c>
    </row>
    <row r="906" spans="1:31" x14ac:dyDescent="0.25">
      <c r="A906">
        <v>2269294</v>
      </c>
      <c r="B906">
        <v>1</v>
      </c>
      <c r="C906" t="s">
        <v>81</v>
      </c>
      <c r="D906" t="s">
        <v>117</v>
      </c>
      <c r="E906" t="s">
        <v>163</v>
      </c>
      <c r="F906" t="s">
        <v>2857</v>
      </c>
      <c r="G906" t="s">
        <v>147</v>
      </c>
      <c r="H906" t="s">
        <v>148</v>
      </c>
      <c r="I906" t="s">
        <v>704</v>
      </c>
      <c r="J906" t="s">
        <v>137</v>
      </c>
      <c r="K906" t="s">
        <v>138</v>
      </c>
      <c r="L906" t="s">
        <v>2858</v>
      </c>
      <c r="M906" t="s">
        <v>2859</v>
      </c>
      <c r="N906">
        <v>1.1666665999999999E-2</v>
      </c>
      <c r="O906">
        <v>0</v>
      </c>
      <c r="P906">
        <v>226</v>
      </c>
      <c r="Q906">
        <v>0</v>
      </c>
      <c r="R906">
        <v>81</v>
      </c>
      <c r="S906">
        <v>1</v>
      </c>
      <c r="T906">
        <v>16</v>
      </c>
      <c r="U906">
        <v>0</v>
      </c>
      <c r="V906">
        <v>0</v>
      </c>
      <c r="W906">
        <v>0</v>
      </c>
      <c r="X906">
        <v>0.29091363216856497</v>
      </c>
      <c r="Y906">
        <v>0</v>
      </c>
      <c r="Z906">
        <v>4.7036151429609992E-2</v>
      </c>
      <c r="AA906">
        <v>3.7978120980800005E-3</v>
      </c>
      <c r="AB906">
        <v>5.3215493443734996E-2</v>
      </c>
      <c r="AC906">
        <v>0</v>
      </c>
      <c r="AD906">
        <v>0</v>
      </c>
      <c r="AE906">
        <v>0.39496308913998995</v>
      </c>
    </row>
    <row r="907" spans="1:31" x14ac:dyDescent="0.25">
      <c r="A907">
        <v>2269543</v>
      </c>
      <c r="B907">
        <v>1</v>
      </c>
      <c r="C907" t="s">
        <v>80</v>
      </c>
      <c r="D907" t="s">
        <v>90</v>
      </c>
      <c r="E907" t="s">
        <v>132</v>
      </c>
      <c r="F907" t="s">
        <v>2860</v>
      </c>
      <c r="G907" t="s">
        <v>142</v>
      </c>
      <c r="H907" t="s">
        <v>135</v>
      </c>
      <c r="I907" t="s">
        <v>136</v>
      </c>
      <c r="J907" t="s">
        <v>137</v>
      </c>
      <c r="K907" t="s">
        <v>138</v>
      </c>
      <c r="L907" t="s">
        <v>2861</v>
      </c>
      <c r="M907" t="s">
        <v>2862</v>
      </c>
      <c r="N907">
        <v>1.316944444</v>
      </c>
      <c r="O907">
        <v>0</v>
      </c>
      <c r="P907">
        <v>2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0.68417517342334921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0.68417517342334921</v>
      </c>
    </row>
    <row r="908" spans="1:31" x14ac:dyDescent="0.25">
      <c r="A908">
        <v>2269337</v>
      </c>
      <c r="B908">
        <v>1</v>
      </c>
      <c r="C908" t="s">
        <v>80</v>
      </c>
      <c r="D908" t="s">
        <v>100</v>
      </c>
      <c r="E908" t="s">
        <v>151</v>
      </c>
      <c r="F908" t="s">
        <v>2863</v>
      </c>
      <c r="G908" t="s">
        <v>153</v>
      </c>
      <c r="H908" t="s">
        <v>135</v>
      </c>
      <c r="I908" t="s">
        <v>136</v>
      </c>
      <c r="J908" t="s">
        <v>137</v>
      </c>
      <c r="K908" t="s">
        <v>138</v>
      </c>
      <c r="L908" t="s">
        <v>2864</v>
      </c>
      <c r="M908" t="s">
        <v>2865</v>
      </c>
      <c r="N908">
        <v>1.9383333330000001</v>
      </c>
      <c r="O908">
        <v>0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1.2373567148408888</v>
      </c>
      <c r="AA908">
        <v>0</v>
      </c>
      <c r="AB908">
        <v>0</v>
      </c>
      <c r="AC908">
        <v>0</v>
      </c>
      <c r="AD908">
        <v>0</v>
      </c>
      <c r="AE908">
        <v>1.2373567148408888</v>
      </c>
    </row>
    <row r="909" spans="1:31" x14ac:dyDescent="0.25">
      <c r="A909">
        <v>2269251</v>
      </c>
      <c r="B909">
        <v>1</v>
      </c>
      <c r="C909" t="s">
        <v>80</v>
      </c>
      <c r="D909" t="s">
        <v>99</v>
      </c>
      <c r="E909" t="s">
        <v>214</v>
      </c>
      <c r="F909" t="s">
        <v>2866</v>
      </c>
      <c r="G909" t="s">
        <v>153</v>
      </c>
      <c r="H909" t="s">
        <v>135</v>
      </c>
      <c r="I909" t="s">
        <v>136</v>
      </c>
      <c r="J909" t="s">
        <v>137</v>
      </c>
      <c r="K909" t="s">
        <v>138</v>
      </c>
      <c r="L909" t="s">
        <v>2867</v>
      </c>
      <c r="M909" t="s">
        <v>2868</v>
      </c>
      <c r="N909">
        <v>3.176388888</v>
      </c>
      <c r="O909">
        <v>0</v>
      </c>
      <c r="P909">
        <v>38</v>
      </c>
      <c r="Q909">
        <v>0</v>
      </c>
      <c r="R909">
        <v>0</v>
      </c>
      <c r="S909">
        <v>0</v>
      </c>
      <c r="T909">
        <v>1</v>
      </c>
      <c r="U909">
        <v>0</v>
      </c>
      <c r="V909">
        <v>0</v>
      </c>
      <c r="W909">
        <v>0</v>
      </c>
      <c r="X909">
        <v>35.058525399179068</v>
      </c>
      <c r="Y909">
        <v>0</v>
      </c>
      <c r="Z909">
        <v>0</v>
      </c>
      <c r="AA909">
        <v>0</v>
      </c>
      <c r="AB909">
        <v>4.95936586064325</v>
      </c>
      <c r="AC909">
        <v>0</v>
      </c>
      <c r="AD909">
        <v>0</v>
      </c>
      <c r="AE909">
        <v>40.017891259822321</v>
      </c>
    </row>
    <row r="910" spans="1:31" x14ac:dyDescent="0.25">
      <c r="A910">
        <v>2269274</v>
      </c>
      <c r="B910">
        <v>1</v>
      </c>
      <c r="C910" t="s">
        <v>80</v>
      </c>
      <c r="D910" t="s">
        <v>103</v>
      </c>
      <c r="E910" t="s">
        <v>207</v>
      </c>
      <c r="F910" t="s">
        <v>2869</v>
      </c>
      <c r="G910" t="s">
        <v>366</v>
      </c>
      <c r="H910" t="s">
        <v>135</v>
      </c>
      <c r="I910" t="s">
        <v>136</v>
      </c>
      <c r="J910" t="s">
        <v>137</v>
      </c>
      <c r="K910" t="s">
        <v>172</v>
      </c>
      <c r="L910" t="s">
        <v>2870</v>
      </c>
      <c r="M910" t="s">
        <v>2871</v>
      </c>
      <c r="N910">
        <v>5.6749999999999998</v>
      </c>
      <c r="O910">
        <v>0</v>
      </c>
      <c r="P910">
        <v>176</v>
      </c>
      <c r="Q910">
        <v>0</v>
      </c>
      <c r="R910">
        <v>14</v>
      </c>
      <c r="S910">
        <v>0</v>
      </c>
      <c r="T910">
        <v>25</v>
      </c>
      <c r="U910">
        <v>0</v>
      </c>
      <c r="V910">
        <v>0</v>
      </c>
      <c r="W910">
        <v>0</v>
      </c>
      <c r="X910">
        <v>237.31907543296683</v>
      </c>
      <c r="Y910">
        <v>0</v>
      </c>
      <c r="Z910">
        <v>9.9743888479712979</v>
      </c>
      <c r="AA910">
        <v>0</v>
      </c>
      <c r="AB910">
        <v>44.100809951809161</v>
      </c>
      <c r="AC910">
        <v>0</v>
      </c>
      <c r="AD910">
        <v>0</v>
      </c>
      <c r="AE910">
        <v>291.39427423274725</v>
      </c>
    </row>
    <row r="911" spans="1:31" x14ac:dyDescent="0.25">
      <c r="A911">
        <v>2269397</v>
      </c>
      <c r="B911">
        <v>1</v>
      </c>
      <c r="C911" t="s">
        <v>80</v>
      </c>
      <c r="D911" t="s">
        <v>98</v>
      </c>
      <c r="E911" t="s">
        <v>151</v>
      </c>
      <c r="F911" t="s">
        <v>2872</v>
      </c>
      <c r="G911" t="s">
        <v>153</v>
      </c>
      <c r="H911" t="s">
        <v>135</v>
      </c>
      <c r="I911" t="s">
        <v>136</v>
      </c>
      <c r="J911" t="s">
        <v>137</v>
      </c>
      <c r="K911" t="s">
        <v>138</v>
      </c>
      <c r="L911" t="s">
        <v>2873</v>
      </c>
      <c r="M911" t="s">
        <v>2874</v>
      </c>
      <c r="N911">
        <v>0.57250000000000001</v>
      </c>
      <c r="O911">
        <v>0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0.3163062868232</v>
      </c>
      <c r="AA911">
        <v>0</v>
      </c>
      <c r="AB911">
        <v>0</v>
      </c>
      <c r="AC911">
        <v>0</v>
      </c>
      <c r="AD911">
        <v>0</v>
      </c>
      <c r="AE911">
        <v>0.3163062868232</v>
      </c>
    </row>
    <row r="912" spans="1:31" x14ac:dyDescent="0.25">
      <c r="A912">
        <v>2269374</v>
      </c>
      <c r="B912">
        <v>1</v>
      </c>
      <c r="C912" t="s">
        <v>80</v>
      </c>
      <c r="D912" t="s">
        <v>84</v>
      </c>
      <c r="E912" t="s">
        <v>207</v>
      </c>
      <c r="F912" t="s">
        <v>2875</v>
      </c>
      <c r="G912" t="s">
        <v>2876</v>
      </c>
      <c r="H912" t="s">
        <v>135</v>
      </c>
      <c r="I912" t="s">
        <v>136</v>
      </c>
      <c r="J912" t="s">
        <v>137</v>
      </c>
      <c r="K912" t="s">
        <v>172</v>
      </c>
      <c r="L912" t="s">
        <v>2877</v>
      </c>
      <c r="M912" t="s">
        <v>2878</v>
      </c>
      <c r="N912">
        <v>1.7852777769999999</v>
      </c>
      <c r="O912">
        <v>0</v>
      </c>
      <c r="P912">
        <v>29</v>
      </c>
      <c r="Q912">
        <v>0</v>
      </c>
      <c r="R912">
        <v>21</v>
      </c>
      <c r="S912">
        <v>0</v>
      </c>
      <c r="T912">
        <v>6</v>
      </c>
      <c r="U912">
        <v>0</v>
      </c>
      <c r="V912">
        <v>0</v>
      </c>
      <c r="W912">
        <v>0</v>
      </c>
      <c r="X912">
        <v>15.278272733104007</v>
      </c>
      <c r="Y912">
        <v>0</v>
      </c>
      <c r="Z912">
        <v>16.846297366762084</v>
      </c>
      <c r="AA912">
        <v>0</v>
      </c>
      <c r="AB912">
        <v>6.7646665607108032</v>
      </c>
      <c r="AC912">
        <v>0</v>
      </c>
      <c r="AD912">
        <v>0</v>
      </c>
      <c r="AE912">
        <v>38.889236660576891</v>
      </c>
    </row>
    <row r="913" spans="1:31" x14ac:dyDescent="0.25">
      <c r="A913">
        <v>2269566</v>
      </c>
      <c r="B913">
        <v>1</v>
      </c>
      <c r="C913" t="s">
        <v>80</v>
      </c>
      <c r="D913" t="s">
        <v>110</v>
      </c>
      <c r="E913" t="s">
        <v>256</v>
      </c>
      <c r="F913" t="s">
        <v>2879</v>
      </c>
      <c r="G913" t="s">
        <v>1761</v>
      </c>
      <c r="H913" t="s">
        <v>148</v>
      </c>
      <c r="I913" t="s">
        <v>136</v>
      </c>
      <c r="J913" t="s">
        <v>137</v>
      </c>
      <c r="K913" t="s">
        <v>138</v>
      </c>
      <c r="L913" t="s">
        <v>2880</v>
      </c>
      <c r="M913" t="s">
        <v>2881</v>
      </c>
      <c r="N913">
        <v>0.80611111099999999</v>
      </c>
      <c r="O913">
        <v>0</v>
      </c>
      <c r="P913">
        <v>135</v>
      </c>
      <c r="Q913">
        <v>0</v>
      </c>
      <c r="R913">
        <v>0</v>
      </c>
      <c r="S913">
        <v>0</v>
      </c>
      <c r="T913">
        <v>5</v>
      </c>
      <c r="U913">
        <v>0</v>
      </c>
      <c r="V913">
        <v>0</v>
      </c>
      <c r="W913">
        <v>0</v>
      </c>
      <c r="X913">
        <v>32.421843334137222</v>
      </c>
      <c r="Y913">
        <v>0</v>
      </c>
      <c r="Z913">
        <v>0</v>
      </c>
      <c r="AA913">
        <v>0</v>
      </c>
      <c r="AB913">
        <v>3.3998901136581936</v>
      </c>
      <c r="AC913">
        <v>0</v>
      </c>
      <c r="AD913">
        <v>0</v>
      </c>
      <c r="AE913">
        <v>35.821733447795417</v>
      </c>
    </row>
    <row r="914" spans="1:31" x14ac:dyDescent="0.25">
      <c r="A914">
        <v>2269460</v>
      </c>
      <c r="B914">
        <v>1</v>
      </c>
      <c r="C914" t="s">
        <v>80</v>
      </c>
      <c r="D914" t="s">
        <v>98</v>
      </c>
      <c r="E914" t="s">
        <v>151</v>
      </c>
      <c r="F914" t="s">
        <v>2882</v>
      </c>
      <c r="G914" t="s">
        <v>153</v>
      </c>
      <c r="H914" t="s">
        <v>135</v>
      </c>
      <c r="I914" t="s">
        <v>136</v>
      </c>
      <c r="J914" t="s">
        <v>137</v>
      </c>
      <c r="K914" t="s">
        <v>138</v>
      </c>
      <c r="L914" t="s">
        <v>2883</v>
      </c>
      <c r="M914" t="s">
        <v>2884</v>
      </c>
      <c r="N914">
        <v>2.698611111</v>
      </c>
      <c r="O914">
        <v>0</v>
      </c>
      <c r="P914">
        <v>0</v>
      </c>
      <c r="Q914">
        <v>0</v>
      </c>
      <c r="R914">
        <v>3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1.2356171150834276</v>
      </c>
      <c r="AA914">
        <v>0</v>
      </c>
      <c r="AB914">
        <v>0</v>
      </c>
      <c r="AC914">
        <v>0</v>
      </c>
      <c r="AD914">
        <v>0</v>
      </c>
      <c r="AE914">
        <v>1.2356171150834276</v>
      </c>
    </row>
    <row r="915" spans="1:31" x14ac:dyDescent="0.25">
      <c r="A915">
        <v>2269520</v>
      </c>
      <c r="B915">
        <v>1</v>
      </c>
      <c r="C915" t="s">
        <v>80</v>
      </c>
      <c r="D915" t="s">
        <v>100</v>
      </c>
      <c r="E915" t="s">
        <v>145</v>
      </c>
      <c r="F915" t="s">
        <v>2885</v>
      </c>
      <c r="G915" t="s">
        <v>147</v>
      </c>
      <c r="H915" t="s">
        <v>148</v>
      </c>
      <c r="I915" t="s">
        <v>136</v>
      </c>
      <c r="J915" t="s">
        <v>137</v>
      </c>
      <c r="K915" t="s">
        <v>138</v>
      </c>
      <c r="L915" t="s">
        <v>2886</v>
      </c>
      <c r="M915" t="s">
        <v>2887</v>
      </c>
      <c r="N915">
        <v>0.149166666</v>
      </c>
      <c r="O915">
        <v>4</v>
      </c>
      <c r="P915">
        <v>1637</v>
      </c>
      <c r="Q915">
        <v>4</v>
      </c>
      <c r="R915">
        <v>100</v>
      </c>
      <c r="S915">
        <v>9</v>
      </c>
      <c r="T915">
        <v>74</v>
      </c>
      <c r="U915">
        <v>0</v>
      </c>
      <c r="V915">
        <v>0</v>
      </c>
      <c r="W915">
        <v>10.480113657745211</v>
      </c>
      <c r="X915">
        <v>49.739026021215452</v>
      </c>
      <c r="Y915">
        <v>0.47265476039740512</v>
      </c>
      <c r="Z915">
        <v>2.614904832390387</v>
      </c>
      <c r="AA915">
        <v>5.5109248465507639</v>
      </c>
      <c r="AB915">
        <v>6.7522443054644423</v>
      </c>
      <c r="AC915">
        <v>0</v>
      </c>
      <c r="AD915">
        <v>0</v>
      </c>
      <c r="AE915">
        <v>75.569868423763651</v>
      </c>
    </row>
    <row r="916" spans="1:31" x14ac:dyDescent="0.25">
      <c r="A916">
        <v>2269314</v>
      </c>
      <c r="B916">
        <v>1</v>
      </c>
      <c r="C916" t="s">
        <v>80</v>
      </c>
      <c r="D916" t="s">
        <v>101</v>
      </c>
      <c r="E916" t="s">
        <v>163</v>
      </c>
      <c r="F916" t="s">
        <v>2888</v>
      </c>
      <c r="G916" t="s">
        <v>366</v>
      </c>
      <c r="H916" t="s">
        <v>148</v>
      </c>
      <c r="I916" t="s">
        <v>136</v>
      </c>
      <c r="J916" t="s">
        <v>137</v>
      </c>
      <c r="K916" t="s">
        <v>172</v>
      </c>
      <c r="L916" t="s">
        <v>2889</v>
      </c>
      <c r="M916" t="s">
        <v>2890</v>
      </c>
      <c r="N916">
        <v>1.0919444439999999</v>
      </c>
      <c r="O916">
        <v>0</v>
      </c>
      <c r="P916">
        <v>0</v>
      </c>
      <c r="Q916">
        <v>2</v>
      </c>
      <c r="R916">
        <v>0</v>
      </c>
      <c r="S916">
        <v>7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8.0654319135616319</v>
      </c>
      <c r="Z916">
        <v>0</v>
      </c>
      <c r="AA916">
        <v>24.689362606978513</v>
      </c>
      <c r="AB916">
        <v>0</v>
      </c>
      <c r="AC916">
        <v>0</v>
      </c>
      <c r="AD916">
        <v>0</v>
      </c>
      <c r="AE916">
        <v>32.754794520540145</v>
      </c>
    </row>
    <row r="917" spans="1:31" x14ac:dyDescent="0.25">
      <c r="A917">
        <v>2269503</v>
      </c>
      <c r="B917">
        <v>1</v>
      </c>
      <c r="C917" t="s">
        <v>80</v>
      </c>
      <c r="D917" t="s">
        <v>90</v>
      </c>
      <c r="E917" t="s">
        <v>151</v>
      </c>
      <c r="F917" t="s">
        <v>2891</v>
      </c>
      <c r="G917" t="s">
        <v>153</v>
      </c>
      <c r="H917" t="s">
        <v>135</v>
      </c>
      <c r="I917" t="s">
        <v>136</v>
      </c>
      <c r="J917" t="s">
        <v>137</v>
      </c>
      <c r="K917" t="s">
        <v>138</v>
      </c>
      <c r="L917" t="s">
        <v>2892</v>
      </c>
      <c r="M917" t="s">
        <v>2893</v>
      </c>
      <c r="N917">
        <v>1.088055555</v>
      </c>
      <c r="O917">
        <v>0</v>
      </c>
      <c r="P917">
        <v>118</v>
      </c>
      <c r="Q917">
        <v>0</v>
      </c>
      <c r="R917">
        <v>0</v>
      </c>
      <c r="S917">
        <v>0</v>
      </c>
      <c r="T917">
        <v>12</v>
      </c>
      <c r="U917">
        <v>0</v>
      </c>
      <c r="V917">
        <v>0</v>
      </c>
      <c r="W917">
        <v>0</v>
      </c>
      <c r="X917">
        <v>46.41966342638927</v>
      </c>
      <c r="Y917">
        <v>0</v>
      </c>
      <c r="Z917">
        <v>0</v>
      </c>
      <c r="AA917">
        <v>0</v>
      </c>
      <c r="AB917">
        <v>7.1108835080321775</v>
      </c>
      <c r="AC917">
        <v>0</v>
      </c>
      <c r="AD917">
        <v>0</v>
      </c>
      <c r="AE917">
        <v>53.530546934421452</v>
      </c>
    </row>
    <row r="918" spans="1:31" x14ac:dyDescent="0.25">
      <c r="A918">
        <v>2269546</v>
      </c>
      <c r="B918">
        <v>1</v>
      </c>
      <c r="C918" t="s">
        <v>81</v>
      </c>
      <c r="D918" t="s">
        <v>112</v>
      </c>
      <c r="E918" t="s">
        <v>207</v>
      </c>
      <c r="F918" t="s">
        <v>2894</v>
      </c>
      <c r="G918" t="s">
        <v>2895</v>
      </c>
      <c r="H918" t="s">
        <v>135</v>
      </c>
      <c r="I918" t="s">
        <v>136</v>
      </c>
      <c r="J918" t="s">
        <v>137</v>
      </c>
      <c r="K918" t="s">
        <v>138</v>
      </c>
      <c r="L918" t="s">
        <v>2896</v>
      </c>
      <c r="M918" t="s">
        <v>2897</v>
      </c>
      <c r="N918">
        <v>2.5241666660000002</v>
      </c>
      <c r="O918">
        <v>0</v>
      </c>
      <c r="P918">
        <v>0</v>
      </c>
      <c r="Q918">
        <v>0</v>
      </c>
      <c r="R918">
        <v>8</v>
      </c>
      <c r="S918">
        <v>0</v>
      </c>
      <c r="T918">
        <v>1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7.4270152863496035</v>
      </c>
      <c r="AA918">
        <v>0</v>
      </c>
      <c r="AB918">
        <v>0</v>
      </c>
      <c r="AC918">
        <v>0</v>
      </c>
      <c r="AD918">
        <v>0</v>
      </c>
      <c r="AE918">
        <v>7.4270152863496035</v>
      </c>
    </row>
    <row r="919" spans="1:31" x14ac:dyDescent="0.25">
      <c r="A919">
        <v>2269377</v>
      </c>
      <c r="B919">
        <v>1</v>
      </c>
      <c r="C919" t="s">
        <v>80</v>
      </c>
      <c r="D919" t="s">
        <v>108</v>
      </c>
      <c r="E919" t="s">
        <v>151</v>
      </c>
      <c r="F919" t="s">
        <v>2898</v>
      </c>
      <c r="G919" t="s">
        <v>153</v>
      </c>
      <c r="H919" t="s">
        <v>135</v>
      </c>
      <c r="I919" t="s">
        <v>136</v>
      </c>
      <c r="J919" t="s">
        <v>137</v>
      </c>
      <c r="K919" t="s">
        <v>138</v>
      </c>
      <c r="L919" t="s">
        <v>2899</v>
      </c>
      <c r="M919" t="s">
        <v>2900</v>
      </c>
      <c r="N919">
        <v>5.01</v>
      </c>
      <c r="O919">
        <v>0</v>
      </c>
      <c r="P919">
        <v>20</v>
      </c>
      <c r="Q919">
        <v>0</v>
      </c>
      <c r="R919">
        <v>3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12.816313587337334</v>
      </c>
      <c r="Y919">
        <v>0</v>
      </c>
      <c r="Z919">
        <v>16.920517071530856</v>
      </c>
      <c r="AA919">
        <v>0</v>
      </c>
      <c r="AB919">
        <v>0</v>
      </c>
      <c r="AC919">
        <v>0</v>
      </c>
      <c r="AD919">
        <v>0</v>
      </c>
      <c r="AE919">
        <v>29.73683065886819</v>
      </c>
    </row>
    <row r="920" spans="1:31" x14ac:dyDescent="0.25">
      <c r="A920">
        <v>2269589</v>
      </c>
      <c r="B920">
        <v>1</v>
      </c>
      <c r="C920" t="s">
        <v>80</v>
      </c>
      <c r="D920" t="s">
        <v>97</v>
      </c>
      <c r="E920" t="s">
        <v>132</v>
      </c>
      <c r="F920" t="s">
        <v>2901</v>
      </c>
      <c r="G920" t="s">
        <v>142</v>
      </c>
      <c r="H920" t="s">
        <v>135</v>
      </c>
      <c r="I920" t="s">
        <v>136</v>
      </c>
      <c r="J920" t="s">
        <v>137</v>
      </c>
      <c r="K920" t="s">
        <v>138</v>
      </c>
      <c r="L920" t="s">
        <v>2902</v>
      </c>
      <c r="M920" t="s">
        <v>2903</v>
      </c>
      <c r="N920">
        <v>1.0338888879999999</v>
      </c>
      <c r="O920">
        <v>0</v>
      </c>
      <c r="P920">
        <v>1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1.7095370243919468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1.7095370243919468</v>
      </c>
    </row>
    <row r="921" spans="1:31" x14ac:dyDescent="0.25">
      <c r="A921">
        <v>2269191</v>
      </c>
      <c r="B921">
        <v>1</v>
      </c>
      <c r="C921" t="s">
        <v>80</v>
      </c>
      <c r="D921" t="s">
        <v>87</v>
      </c>
      <c r="E921" t="s">
        <v>151</v>
      </c>
      <c r="F921" t="s">
        <v>2904</v>
      </c>
      <c r="G921" t="s">
        <v>2905</v>
      </c>
      <c r="H921" t="s">
        <v>135</v>
      </c>
      <c r="I921" t="s">
        <v>136</v>
      </c>
      <c r="J921" t="s">
        <v>137</v>
      </c>
      <c r="K921" t="s">
        <v>138</v>
      </c>
      <c r="L921" t="s">
        <v>2906</v>
      </c>
      <c r="M921" t="s">
        <v>2907</v>
      </c>
      <c r="N921">
        <v>2.6780555549999998</v>
      </c>
      <c r="O921">
        <v>0</v>
      </c>
      <c r="P921">
        <v>70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63.263941421914552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63.263941421914552</v>
      </c>
    </row>
    <row r="922" spans="1:31" x14ac:dyDescent="0.25">
      <c r="A922">
        <v>2269440</v>
      </c>
      <c r="B922">
        <v>1</v>
      </c>
      <c r="C922" t="s">
        <v>80</v>
      </c>
      <c r="D922" t="s">
        <v>100</v>
      </c>
      <c r="E922" t="s">
        <v>132</v>
      </c>
      <c r="F922" t="s">
        <v>2908</v>
      </c>
      <c r="G922" t="s">
        <v>134</v>
      </c>
      <c r="H922" t="s">
        <v>135</v>
      </c>
      <c r="I922" t="s">
        <v>136</v>
      </c>
      <c r="J922" t="s">
        <v>137</v>
      </c>
      <c r="K922" t="s">
        <v>138</v>
      </c>
      <c r="L922" t="s">
        <v>2909</v>
      </c>
      <c r="M922" t="s">
        <v>2910</v>
      </c>
      <c r="N922">
        <v>1.6811111110000001</v>
      </c>
      <c r="O922">
        <v>0</v>
      </c>
      <c r="P922">
        <v>2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1.6399471811762956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1.6399471811762956</v>
      </c>
    </row>
    <row r="923" spans="1:31" x14ac:dyDescent="0.25">
      <c r="A923">
        <v>2269340</v>
      </c>
      <c r="B923">
        <v>1</v>
      </c>
      <c r="C923" t="s">
        <v>81</v>
      </c>
      <c r="D923" t="s">
        <v>123</v>
      </c>
      <c r="E923" t="s">
        <v>256</v>
      </c>
      <c r="F923" t="s">
        <v>2911</v>
      </c>
      <c r="G923" t="s">
        <v>171</v>
      </c>
      <c r="H923" t="s">
        <v>148</v>
      </c>
      <c r="I923" t="s">
        <v>136</v>
      </c>
      <c r="J923" t="s">
        <v>137</v>
      </c>
      <c r="K923" t="s">
        <v>172</v>
      </c>
      <c r="L923" t="s">
        <v>2912</v>
      </c>
      <c r="M923" t="s">
        <v>2913</v>
      </c>
      <c r="N923">
        <v>0.83527777700000005</v>
      </c>
      <c r="O923">
        <v>0</v>
      </c>
      <c r="P923">
        <v>2463</v>
      </c>
      <c r="Q923">
        <v>0</v>
      </c>
      <c r="R923">
        <v>0</v>
      </c>
      <c r="S923">
        <v>0</v>
      </c>
      <c r="T923">
        <v>82</v>
      </c>
      <c r="U923">
        <v>0</v>
      </c>
      <c r="V923">
        <v>1</v>
      </c>
      <c r="W923">
        <v>0</v>
      </c>
      <c r="X923">
        <v>427.19922629730314</v>
      </c>
      <c r="Y923">
        <v>0</v>
      </c>
      <c r="Z923">
        <v>0</v>
      </c>
      <c r="AA923">
        <v>0</v>
      </c>
      <c r="AB923">
        <v>42.92047063898238</v>
      </c>
      <c r="AC923">
        <v>0</v>
      </c>
      <c r="AD923">
        <v>2.7435179190891601</v>
      </c>
      <c r="AE923">
        <v>472.86321485537474</v>
      </c>
    </row>
    <row r="924" spans="1:31" x14ac:dyDescent="0.25">
      <c r="A924">
        <v>2269291</v>
      </c>
      <c r="B924">
        <v>1</v>
      </c>
      <c r="C924" t="s">
        <v>81</v>
      </c>
      <c r="D924" t="s">
        <v>128</v>
      </c>
      <c r="E924" t="s">
        <v>207</v>
      </c>
      <c r="F924" t="s">
        <v>2914</v>
      </c>
      <c r="G924" t="s">
        <v>171</v>
      </c>
      <c r="H924" t="s">
        <v>135</v>
      </c>
      <c r="I924" t="s">
        <v>136</v>
      </c>
      <c r="J924" t="s">
        <v>137</v>
      </c>
      <c r="K924" t="s">
        <v>172</v>
      </c>
      <c r="L924" t="s">
        <v>2915</v>
      </c>
      <c r="M924" t="s">
        <v>2916</v>
      </c>
      <c r="N924">
        <v>6.9622222220000003</v>
      </c>
      <c r="O924">
        <v>0</v>
      </c>
      <c r="P924">
        <v>1091</v>
      </c>
      <c r="Q924">
        <v>0</v>
      </c>
      <c r="R924">
        <v>9</v>
      </c>
      <c r="S924">
        <v>0</v>
      </c>
      <c r="T924">
        <v>50</v>
      </c>
      <c r="U924">
        <v>0</v>
      </c>
      <c r="V924">
        <v>0</v>
      </c>
      <c r="W924">
        <v>0</v>
      </c>
      <c r="X924">
        <v>1638.8851323654176</v>
      </c>
      <c r="Y924">
        <v>0</v>
      </c>
      <c r="Z924">
        <v>6.2062313910910412</v>
      </c>
      <c r="AA924">
        <v>0</v>
      </c>
      <c r="AB924">
        <v>153.70228988645937</v>
      </c>
      <c r="AC924">
        <v>0</v>
      </c>
      <c r="AD924">
        <v>0</v>
      </c>
      <c r="AE924">
        <v>1798.7936536429679</v>
      </c>
    </row>
    <row r="925" spans="1:31" x14ac:dyDescent="0.25">
      <c r="A925">
        <v>2269632</v>
      </c>
      <c r="B925">
        <v>1</v>
      </c>
      <c r="C925" t="s">
        <v>80</v>
      </c>
      <c r="D925" t="s">
        <v>107</v>
      </c>
      <c r="E925" t="s">
        <v>256</v>
      </c>
      <c r="F925" t="s">
        <v>2917</v>
      </c>
      <c r="G925" t="s">
        <v>147</v>
      </c>
      <c r="H925" t="s">
        <v>148</v>
      </c>
      <c r="I925" t="s">
        <v>136</v>
      </c>
      <c r="J925" t="s">
        <v>137</v>
      </c>
      <c r="K925" t="s">
        <v>138</v>
      </c>
      <c r="L925" t="s">
        <v>2918</v>
      </c>
      <c r="M925" t="s">
        <v>2919</v>
      </c>
      <c r="N925">
        <v>1.325555555</v>
      </c>
      <c r="O925">
        <v>0</v>
      </c>
      <c r="P925">
        <v>2361</v>
      </c>
      <c r="Q925">
        <v>0</v>
      </c>
      <c r="R925">
        <v>1</v>
      </c>
      <c r="S925">
        <v>0</v>
      </c>
      <c r="T925">
        <v>78</v>
      </c>
      <c r="U925">
        <v>1</v>
      </c>
      <c r="V925">
        <v>1</v>
      </c>
      <c r="W925">
        <v>0</v>
      </c>
      <c r="X925">
        <v>1025.2474864957032</v>
      </c>
      <c r="Y925">
        <v>0</v>
      </c>
      <c r="Z925">
        <v>0.12281902890390721</v>
      </c>
      <c r="AA925">
        <v>0</v>
      </c>
      <c r="AB925">
        <v>57.475871671732023</v>
      </c>
      <c r="AC925">
        <v>80.386741433561596</v>
      </c>
      <c r="AD925">
        <v>7.0233664756278888E-2</v>
      </c>
      <c r="AE925">
        <v>1163.3031522946569</v>
      </c>
    </row>
    <row r="926" spans="1:31" x14ac:dyDescent="0.25">
      <c r="A926">
        <v>2269300</v>
      </c>
      <c r="B926">
        <v>1</v>
      </c>
      <c r="C926" t="s">
        <v>80</v>
      </c>
      <c r="D926" t="s">
        <v>103</v>
      </c>
      <c r="E926" t="s">
        <v>477</v>
      </c>
      <c r="F926" t="s">
        <v>2920</v>
      </c>
      <c r="G926" t="s">
        <v>201</v>
      </c>
      <c r="H926" t="s">
        <v>148</v>
      </c>
      <c r="I926" t="s">
        <v>136</v>
      </c>
      <c r="J926" t="s">
        <v>3</v>
      </c>
      <c r="K926" t="s">
        <v>138</v>
      </c>
      <c r="L926" t="s">
        <v>2921</v>
      </c>
      <c r="M926" t="s">
        <v>2922</v>
      </c>
      <c r="N926">
        <v>0.45583333300000001</v>
      </c>
      <c r="O926">
        <v>1</v>
      </c>
      <c r="P926">
        <v>11640</v>
      </c>
      <c r="Q926">
        <v>31</v>
      </c>
      <c r="R926">
        <v>63</v>
      </c>
      <c r="S926">
        <v>48</v>
      </c>
      <c r="T926">
        <v>1658</v>
      </c>
      <c r="U926">
        <v>16</v>
      </c>
      <c r="V926">
        <v>11</v>
      </c>
      <c r="W926">
        <v>0.16041330568937331</v>
      </c>
      <c r="X926">
        <v>1473.7719100555962</v>
      </c>
      <c r="Y926">
        <v>35.531346311538812</v>
      </c>
      <c r="Z926">
        <v>23.671884395050906</v>
      </c>
      <c r="AA926">
        <v>316.24119480148408</v>
      </c>
      <c r="AB926">
        <v>882.52926443614649</v>
      </c>
      <c r="AC926">
        <v>333.60870901999039</v>
      </c>
      <c r="AD926">
        <v>170.09936230904191</v>
      </c>
      <c r="AE926">
        <v>3235.6140846345379</v>
      </c>
    </row>
    <row r="927" spans="1:31" x14ac:dyDescent="0.25">
      <c r="A927">
        <v>2269346</v>
      </c>
      <c r="B927">
        <v>1</v>
      </c>
      <c r="C927" t="s">
        <v>81</v>
      </c>
      <c r="D927" t="s">
        <v>128</v>
      </c>
      <c r="E927" t="s">
        <v>132</v>
      </c>
      <c r="F927" t="s">
        <v>2923</v>
      </c>
      <c r="G927" t="s">
        <v>142</v>
      </c>
      <c r="H927" t="s">
        <v>135</v>
      </c>
      <c r="I927" t="s">
        <v>136</v>
      </c>
      <c r="J927" t="s">
        <v>137</v>
      </c>
      <c r="K927" t="s">
        <v>138</v>
      </c>
      <c r="L927" t="s">
        <v>2924</v>
      </c>
      <c r="M927" t="s">
        <v>2925</v>
      </c>
      <c r="N927">
        <v>4.0672222219999998</v>
      </c>
      <c r="O927">
        <v>0</v>
      </c>
      <c r="P927">
        <v>1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0.54549072936025345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0.54549072936025345</v>
      </c>
    </row>
    <row r="928" spans="1:31" x14ac:dyDescent="0.25">
      <c r="A928">
        <v>2269154</v>
      </c>
      <c r="B928">
        <v>1</v>
      </c>
      <c r="C928" t="s">
        <v>80</v>
      </c>
      <c r="D928" t="s">
        <v>97</v>
      </c>
      <c r="E928" t="s">
        <v>145</v>
      </c>
      <c r="F928" t="s">
        <v>2926</v>
      </c>
      <c r="G928" t="s">
        <v>147</v>
      </c>
      <c r="H928" t="s">
        <v>148</v>
      </c>
      <c r="I928" t="s">
        <v>136</v>
      </c>
      <c r="J928" t="s">
        <v>137</v>
      </c>
      <c r="K928" t="s">
        <v>138</v>
      </c>
      <c r="L928" t="s">
        <v>2927</v>
      </c>
      <c r="M928" t="s">
        <v>2928</v>
      </c>
      <c r="N928">
        <v>0.91500000000000004</v>
      </c>
      <c r="O928">
        <v>9</v>
      </c>
      <c r="P928">
        <v>2044</v>
      </c>
      <c r="Q928">
        <v>0</v>
      </c>
      <c r="R928">
        <v>29</v>
      </c>
      <c r="S928">
        <v>5</v>
      </c>
      <c r="T928">
        <v>196</v>
      </c>
      <c r="U928">
        <v>0</v>
      </c>
      <c r="V928">
        <v>1</v>
      </c>
      <c r="W928">
        <v>276.37395874433287</v>
      </c>
      <c r="X928">
        <v>848.74044027225091</v>
      </c>
      <c r="Y928">
        <v>0</v>
      </c>
      <c r="Z928">
        <v>16.143473785490414</v>
      </c>
      <c r="AA928">
        <v>58.376622276069625</v>
      </c>
      <c r="AB928">
        <v>78.22607509280698</v>
      </c>
      <c r="AC928">
        <v>0</v>
      </c>
      <c r="AD928">
        <v>0.88891627053570244</v>
      </c>
      <c r="AE928">
        <v>1278.7494864414864</v>
      </c>
    </row>
    <row r="929" spans="1:31" x14ac:dyDescent="0.25">
      <c r="A929">
        <v>2269177</v>
      </c>
      <c r="B929">
        <v>1</v>
      </c>
      <c r="C929" t="s">
        <v>81</v>
      </c>
      <c r="D929" t="s">
        <v>128</v>
      </c>
      <c r="E929" t="s">
        <v>145</v>
      </c>
      <c r="F929" t="s">
        <v>2929</v>
      </c>
      <c r="G929" t="s">
        <v>147</v>
      </c>
      <c r="H929" t="s">
        <v>148</v>
      </c>
      <c r="I929" t="s">
        <v>136</v>
      </c>
      <c r="J929" t="s">
        <v>137</v>
      </c>
      <c r="K929" t="s">
        <v>138</v>
      </c>
      <c r="L929" t="s">
        <v>2930</v>
      </c>
      <c r="M929" t="s">
        <v>2931</v>
      </c>
      <c r="N929">
        <v>9.0555554999999996E-2</v>
      </c>
      <c r="O929">
        <v>0</v>
      </c>
      <c r="P929">
        <v>961</v>
      </c>
      <c r="Q929">
        <v>2</v>
      </c>
      <c r="R929">
        <v>9</v>
      </c>
      <c r="S929">
        <v>14</v>
      </c>
      <c r="T929">
        <v>122</v>
      </c>
      <c r="U929">
        <v>0</v>
      </c>
      <c r="V929">
        <v>0</v>
      </c>
      <c r="W929">
        <v>0</v>
      </c>
      <c r="X929">
        <v>10.689821229770347</v>
      </c>
      <c r="Y929">
        <v>2.8791569243500605</v>
      </c>
      <c r="Z929">
        <v>0.43231601630077782</v>
      </c>
      <c r="AA929">
        <v>11.484163325046772</v>
      </c>
      <c r="AB929">
        <v>2.0499076051785279</v>
      </c>
      <c r="AC929">
        <v>0</v>
      </c>
      <c r="AD929">
        <v>0</v>
      </c>
      <c r="AE929">
        <v>27.535365100646487</v>
      </c>
    </row>
    <row r="930" spans="1:31" x14ac:dyDescent="0.25">
      <c r="A930">
        <v>2269306</v>
      </c>
      <c r="B930">
        <v>1</v>
      </c>
      <c r="C930" t="s">
        <v>81</v>
      </c>
      <c r="D930" t="s">
        <v>119</v>
      </c>
      <c r="E930" t="s">
        <v>163</v>
      </c>
      <c r="F930" t="s">
        <v>2932</v>
      </c>
      <c r="G930" t="s">
        <v>147</v>
      </c>
      <c r="H930" t="s">
        <v>148</v>
      </c>
      <c r="I930" t="s">
        <v>704</v>
      </c>
      <c r="J930" t="s">
        <v>137</v>
      </c>
      <c r="K930" t="s">
        <v>138</v>
      </c>
      <c r="L930" t="s">
        <v>2933</v>
      </c>
      <c r="M930" t="s">
        <v>2934</v>
      </c>
      <c r="N930">
        <v>4.1666665999999998E-2</v>
      </c>
      <c r="O930">
        <v>1</v>
      </c>
      <c r="P930">
        <v>485</v>
      </c>
      <c r="Q930">
        <v>46</v>
      </c>
      <c r="R930">
        <v>70</v>
      </c>
      <c r="S930">
        <v>3</v>
      </c>
      <c r="T930">
        <v>35</v>
      </c>
      <c r="U930">
        <v>0</v>
      </c>
      <c r="V930">
        <v>1</v>
      </c>
      <c r="W930">
        <v>5.0607124073333339E-3</v>
      </c>
      <c r="X930">
        <v>3.0293828576576285</v>
      </c>
      <c r="Y930">
        <v>0.62856679384420833</v>
      </c>
      <c r="Z930">
        <v>0.42709516401699982</v>
      </c>
      <c r="AA930">
        <v>0.82142652906704161</v>
      </c>
      <c r="AB930">
        <v>1.4095212996748747</v>
      </c>
      <c r="AC930">
        <v>0</v>
      </c>
      <c r="AD930">
        <v>6.2570887794041657E-2</v>
      </c>
      <c r="AE930">
        <v>6.3836242444621281</v>
      </c>
    </row>
    <row r="931" spans="1:31" x14ac:dyDescent="0.25">
      <c r="A931">
        <v>2269615</v>
      </c>
      <c r="B931">
        <v>1</v>
      </c>
      <c r="C931" t="s">
        <v>81</v>
      </c>
      <c r="D931" t="s">
        <v>123</v>
      </c>
      <c r="E931" t="s">
        <v>207</v>
      </c>
      <c r="F931" t="s">
        <v>2935</v>
      </c>
      <c r="G931" t="s">
        <v>231</v>
      </c>
      <c r="H931" t="s">
        <v>135</v>
      </c>
      <c r="I931" t="s">
        <v>136</v>
      </c>
      <c r="J931" t="s">
        <v>137</v>
      </c>
      <c r="K931" t="s">
        <v>138</v>
      </c>
      <c r="L931" t="s">
        <v>2936</v>
      </c>
      <c r="M931" t="s">
        <v>2937</v>
      </c>
      <c r="N931">
        <v>1.6247222219999999</v>
      </c>
      <c r="O931">
        <v>0</v>
      </c>
      <c r="P931">
        <v>0</v>
      </c>
      <c r="Q931">
        <v>0</v>
      </c>
      <c r="R931">
        <v>6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7.5509201073117147</v>
      </c>
      <c r="AA931">
        <v>0</v>
      </c>
      <c r="AB931">
        <v>0</v>
      </c>
      <c r="AC931">
        <v>0</v>
      </c>
      <c r="AD931">
        <v>0</v>
      </c>
      <c r="AE931">
        <v>7.5509201073117147</v>
      </c>
    </row>
    <row r="932" spans="1:31" x14ac:dyDescent="0.25">
      <c r="A932">
        <v>2269509</v>
      </c>
      <c r="B932">
        <v>1</v>
      </c>
      <c r="C932" t="s">
        <v>80</v>
      </c>
      <c r="D932" t="s">
        <v>93</v>
      </c>
      <c r="E932" t="s">
        <v>145</v>
      </c>
      <c r="F932" t="s">
        <v>2523</v>
      </c>
      <c r="G932" t="s">
        <v>147</v>
      </c>
      <c r="H932" t="s">
        <v>148</v>
      </c>
      <c r="I932" t="s">
        <v>136</v>
      </c>
      <c r="J932" t="s">
        <v>137</v>
      </c>
      <c r="K932" t="s">
        <v>138</v>
      </c>
      <c r="L932" t="s">
        <v>2938</v>
      </c>
      <c r="M932" t="s">
        <v>2939</v>
      </c>
      <c r="N932">
        <v>1.300277777</v>
      </c>
      <c r="O932">
        <v>0</v>
      </c>
      <c r="P932">
        <v>790</v>
      </c>
      <c r="Q932">
        <v>0</v>
      </c>
      <c r="R932">
        <v>16</v>
      </c>
      <c r="S932">
        <v>1</v>
      </c>
      <c r="T932">
        <v>163</v>
      </c>
      <c r="U932">
        <v>0</v>
      </c>
      <c r="V932">
        <v>1</v>
      </c>
      <c r="W932">
        <v>0</v>
      </c>
      <c r="X932">
        <v>204.01969690513397</v>
      </c>
      <c r="Y932">
        <v>0</v>
      </c>
      <c r="Z932">
        <v>13.201661266856309</v>
      </c>
      <c r="AA932">
        <v>1.47487518251325</v>
      </c>
      <c r="AB932">
        <v>142.31859716760252</v>
      </c>
      <c r="AC932">
        <v>0</v>
      </c>
      <c r="AD932">
        <v>68.833913379142004</v>
      </c>
      <c r="AE932">
        <v>429.8487439012481</v>
      </c>
    </row>
    <row r="933" spans="1:31" x14ac:dyDescent="0.25">
      <c r="A933">
        <v>2269363</v>
      </c>
      <c r="B933">
        <v>1</v>
      </c>
      <c r="C933" t="s">
        <v>80</v>
      </c>
      <c r="D933" t="s">
        <v>85</v>
      </c>
      <c r="E933" t="s">
        <v>477</v>
      </c>
      <c r="F933" t="s">
        <v>2940</v>
      </c>
      <c r="G933" t="s">
        <v>201</v>
      </c>
      <c r="H933" t="s">
        <v>148</v>
      </c>
      <c r="I933" t="s">
        <v>136</v>
      </c>
      <c r="J933" t="s">
        <v>3</v>
      </c>
      <c r="K933" t="s">
        <v>138</v>
      </c>
      <c r="L933" t="s">
        <v>2941</v>
      </c>
      <c r="M933" t="s">
        <v>2942</v>
      </c>
      <c r="N933">
        <v>0.75694444400000005</v>
      </c>
      <c r="O933">
        <v>0</v>
      </c>
      <c r="P933">
        <v>2910</v>
      </c>
      <c r="Q933">
        <v>0</v>
      </c>
      <c r="R933">
        <v>0</v>
      </c>
      <c r="S933">
        <v>0</v>
      </c>
      <c r="T933">
        <v>201</v>
      </c>
      <c r="U933">
        <v>0</v>
      </c>
      <c r="V933">
        <v>0</v>
      </c>
      <c r="W933">
        <v>0</v>
      </c>
      <c r="X933">
        <v>756.88591647472504</v>
      </c>
      <c r="Y933">
        <v>0</v>
      </c>
      <c r="Z933">
        <v>0</v>
      </c>
      <c r="AA933">
        <v>0</v>
      </c>
      <c r="AB933">
        <v>136.09752181813104</v>
      </c>
      <c r="AC933">
        <v>0</v>
      </c>
      <c r="AD933">
        <v>0</v>
      </c>
      <c r="AE933">
        <v>892.98343829285614</v>
      </c>
    </row>
    <row r="934" spans="1:31" x14ac:dyDescent="0.25">
      <c r="A934">
        <v>2269217</v>
      </c>
      <c r="B934">
        <v>1</v>
      </c>
      <c r="C934" t="s">
        <v>80</v>
      </c>
      <c r="D934" t="s">
        <v>96</v>
      </c>
      <c r="E934" t="s">
        <v>132</v>
      </c>
      <c r="F934" t="s">
        <v>2943</v>
      </c>
      <c r="G934" t="s">
        <v>289</v>
      </c>
      <c r="H934" t="s">
        <v>135</v>
      </c>
      <c r="I934" t="s">
        <v>136</v>
      </c>
      <c r="J934" t="s">
        <v>137</v>
      </c>
      <c r="K934" t="s">
        <v>138</v>
      </c>
      <c r="L934" t="s">
        <v>2944</v>
      </c>
      <c r="M934" t="s">
        <v>2945</v>
      </c>
      <c r="N934">
        <v>1.0605555550000001</v>
      </c>
      <c r="O934">
        <v>0</v>
      </c>
      <c r="P934">
        <v>1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1.6515450284753157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1.6515450284753157</v>
      </c>
    </row>
    <row r="935" spans="1:31" x14ac:dyDescent="0.25">
      <c r="A935">
        <v>2269263</v>
      </c>
      <c r="B935">
        <v>1</v>
      </c>
      <c r="C935" t="s">
        <v>80</v>
      </c>
      <c r="D935" t="s">
        <v>98</v>
      </c>
      <c r="E935" t="s">
        <v>163</v>
      </c>
      <c r="F935" t="s">
        <v>2946</v>
      </c>
      <c r="G935" t="s">
        <v>147</v>
      </c>
      <c r="H935" t="s">
        <v>148</v>
      </c>
      <c r="I935" t="s">
        <v>136</v>
      </c>
      <c r="J935" t="s">
        <v>137</v>
      </c>
      <c r="K935" t="s">
        <v>138</v>
      </c>
      <c r="L935" t="s">
        <v>2947</v>
      </c>
      <c r="M935" t="s">
        <v>2948</v>
      </c>
      <c r="N935">
        <v>1.1627777770000001</v>
      </c>
      <c r="O935">
        <v>0</v>
      </c>
      <c r="P935">
        <v>136</v>
      </c>
      <c r="Q935">
        <v>17</v>
      </c>
      <c r="R935">
        <v>13</v>
      </c>
      <c r="S935">
        <v>3</v>
      </c>
      <c r="T935">
        <v>10</v>
      </c>
      <c r="U935">
        <v>0</v>
      </c>
      <c r="V935">
        <v>0</v>
      </c>
      <c r="W935">
        <v>0</v>
      </c>
      <c r="X935">
        <v>22.480310191004193</v>
      </c>
      <c r="Y935">
        <v>8.6768161627787155</v>
      </c>
      <c r="Z935">
        <v>5.8837902208731441</v>
      </c>
      <c r="AA935">
        <v>3.5888368011182123</v>
      </c>
      <c r="AB935">
        <v>9.990059211119414</v>
      </c>
      <c r="AC935">
        <v>0</v>
      </c>
      <c r="AD935">
        <v>0</v>
      </c>
      <c r="AE935">
        <v>50.61981258689368</v>
      </c>
    </row>
    <row r="936" spans="1:31" x14ac:dyDescent="0.25">
      <c r="A936">
        <v>2269429</v>
      </c>
      <c r="B936">
        <v>1</v>
      </c>
      <c r="C936" t="s">
        <v>80</v>
      </c>
      <c r="D936" t="s">
        <v>98</v>
      </c>
      <c r="E936" t="s">
        <v>151</v>
      </c>
      <c r="F936" t="s">
        <v>2949</v>
      </c>
      <c r="G936" t="s">
        <v>160</v>
      </c>
      <c r="H936" t="s">
        <v>135</v>
      </c>
      <c r="I936" t="s">
        <v>136</v>
      </c>
      <c r="J936" t="s">
        <v>137</v>
      </c>
      <c r="K936" t="s">
        <v>138</v>
      </c>
      <c r="L936" t="s">
        <v>2950</v>
      </c>
      <c r="M936" t="s">
        <v>2951</v>
      </c>
      <c r="N936">
        <v>4.8108333329999997</v>
      </c>
      <c r="O936">
        <v>0</v>
      </c>
      <c r="P936">
        <v>5</v>
      </c>
      <c r="Q936">
        <v>0</v>
      </c>
      <c r="R936">
        <v>7</v>
      </c>
      <c r="S936">
        <v>0</v>
      </c>
      <c r="T936">
        <v>2</v>
      </c>
      <c r="U936">
        <v>0</v>
      </c>
      <c r="V936">
        <v>0</v>
      </c>
      <c r="W936">
        <v>0</v>
      </c>
      <c r="X936">
        <v>7.8770403245698448</v>
      </c>
      <c r="Y936">
        <v>0</v>
      </c>
      <c r="Z936">
        <v>0.14959528276056555</v>
      </c>
      <c r="AA936">
        <v>0</v>
      </c>
      <c r="AB936">
        <v>6.1367703000502498</v>
      </c>
      <c r="AC936">
        <v>0</v>
      </c>
      <c r="AD936">
        <v>0</v>
      </c>
      <c r="AE936">
        <v>14.16340590738066</v>
      </c>
    </row>
    <row r="937" spans="1:31" x14ac:dyDescent="0.25">
      <c r="A937">
        <v>2269549</v>
      </c>
      <c r="B937">
        <v>1</v>
      </c>
      <c r="C937" t="s">
        <v>80</v>
      </c>
      <c r="D937" t="s">
        <v>101</v>
      </c>
      <c r="E937" t="s">
        <v>163</v>
      </c>
      <c r="F937" t="s">
        <v>2952</v>
      </c>
      <c r="G937" t="s">
        <v>147</v>
      </c>
      <c r="H937" t="s">
        <v>148</v>
      </c>
      <c r="I937" t="s">
        <v>136</v>
      </c>
      <c r="J937" t="s">
        <v>137</v>
      </c>
      <c r="K937" t="s">
        <v>138</v>
      </c>
      <c r="L937" t="s">
        <v>2953</v>
      </c>
      <c r="M937" t="s">
        <v>2954</v>
      </c>
      <c r="N937">
        <v>0.38027777699999998</v>
      </c>
      <c r="O937">
        <v>7</v>
      </c>
      <c r="P937">
        <v>2367</v>
      </c>
      <c r="Q937">
        <v>3</v>
      </c>
      <c r="R937">
        <v>79</v>
      </c>
      <c r="S937">
        <v>15</v>
      </c>
      <c r="T937">
        <v>253</v>
      </c>
      <c r="U937">
        <v>1</v>
      </c>
      <c r="V937">
        <v>1</v>
      </c>
      <c r="W937">
        <v>1.7348899303567182</v>
      </c>
      <c r="X937">
        <v>378.82608666622178</v>
      </c>
      <c r="Y937">
        <v>6.1207532710191996</v>
      </c>
      <c r="Z937">
        <v>8.9863052976380118</v>
      </c>
      <c r="AA937">
        <v>27.445677140154768</v>
      </c>
      <c r="AB937">
        <v>89.340311602676351</v>
      </c>
      <c r="AC937">
        <v>4.3938868504908557</v>
      </c>
      <c r="AD937">
        <v>0.24631758183809002</v>
      </c>
      <c r="AE937">
        <v>517.09422834039572</v>
      </c>
    </row>
    <row r="938" spans="1:31" x14ac:dyDescent="0.25">
      <c r="A938">
        <v>2269529</v>
      </c>
      <c r="B938">
        <v>1</v>
      </c>
      <c r="C938" t="s">
        <v>80</v>
      </c>
      <c r="D938" t="s">
        <v>83</v>
      </c>
      <c r="E938" t="s">
        <v>256</v>
      </c>
      <c r="F938" t="s">
        <v>2955</v>
      </c>
      <c r="G938" t="s">
        <v>147</v>
      </c>
      <c r="H938" t="s">
        <v>148</v>
      </c>
      <c r="I938" t="s">
        <v>136</v>
      </c>
      <c r="J938" t="s">
        <v>137</v>
      </c>
      <c r="K938" t="s">
        <v>138</v>
      </c>
      <c r="L938" t="s">
        <v>2956</v>
      </c>
      <c r="M938" t="s">
        <v>2957</v>
      </c>
      <c r="N938">
        <v>0.277777777</v>
      </c>
      <c r="O938">
        <v>0</v>
      </c>
      <c r="P938">
        <v>132</v>
      </c>
      <c r="Q938">
        <v>0</v>
      </c>
      <c r="R938">
        <v>1</v>
      </c>
      <c r="S938">
        <v>33</v>
      </c>
      <c r="T938">
        <v>18</v>
      </c>
      <c r="U938">
        <v>20</v>
      </c>
      <c r="V938">
        <v>3</v>
      </c>
      <c r="W938">
        <v>0</v>
      </c>
      <c r="X938">
        <v>11.846638657827777</v>
      </c>
      <c r="Y938">
        <v>0</v>
      </c>
      <c r="Z938">
        <v>0.12831844415000002</v>
      </c>
      <c r="AA938">
        <v>97.874141682148334</v>
      </c>
      <c r="AB938">
        <v>5.3282878293027771</v>
      </c>
      <c r="AC938">
        <v>208.94331908276556</v>
      </c>
      <c r="AD938">
        <v>20.5199937819125</v>
      </c>
      <c r="AE938">
        <v>344.64069947810697</v>
      </c>
    </row>
    <row r="939" spans="1:31" x14ac:dyDescent="0.25">
      <c r="A939">
        <v>2269592</v>
      </c>
      <c r="B939">
        <v>1</v>
      </c>
      <c r="C939" t="s">
        <v>80</v>
      </c>
      <c r="D939" t="s">
        <v>105</v>
      </c>
      <c r="E939" t="s">
        <v>132</v>
      </c>
      <c r="F939" t="s">
        <v>2958</v>
      </c>
      <c r="G939" t="s">
        <v>142</v>
      </c>
      <c r="H939" t="s">
        <v>135</v>
      </c>
      <c r="I939" t="s">
        <v>136</v>
      </c>
      <c r="J939" t="s">
        <v>137</v>
      </c>
      <c r="K939" t="s">
        <v>138</v>
      </c>
      <c r="L939" t="s">
        <v>2959</v>
      </c>
      <c r="M939" t="s">
        <v>2960</v>
      </c>
      <c r="N939">
        <v>0.70888888800000005</v>
      </c>
      <c r="O939">
        <v>0</v>
      </c>
      <c r="P939">
        <v>1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</row>
    <row r="940" spans="1:31" x14ac:dyDescent="0.25">
      <c r="A940">
        <v>2269237</v>
      </c>
      <c r="B940">
        <v>1</v>
      </c>
      <c r="C940" t="s">
        <v>80</v>
      </c>
      <c r="D940" t="s">
        <v>105</v>
      </c>
      <c r="E940" t="s">
        <v>207</v>
      </c>
      <c r="F940" t="s">
        <v>2961</v>
      </c>
      <c r="G940" t="s">
        <v>366</v>
      </c>
      <c r="H940" t="s">
        <v>135</v>
      </c>
      <c r="I940" t="s">
        <v>136</v>
      </c>
      <c r="J940" t="s">
        <v>137</v>
      </c>
      <c r="K940" t="s">
        <v>172</v>
      </c>
      <c r="L940" t="s">
        <v>2962</v>
      </c>
      <c r="M940" t="s">
        <v>2963</v>
      </c>
      <c r="N940">
        <v>3.9552777770000001</v>
      </c>
      <c r="O940">
        <v>0</v>
      </c>
      <c r="P940">
        <v>192</v>
      </c>
      <c r="Q940">
        <v>0</v>
      </c>
      <c r="R940">
        <v>0</v>
      </c>
      <c r="S940">
        <v>0</v>
      </c>
      <c r="T940">
        <v>14</v>
      </c>
      <c r="U940">
        <v>0</v>
      </c>
      <c r="V940">
        <v>0</v>
      </c>
      <c r="W940">
        <v>0</v>
      </c>
      <c r="X940">
        <v>238.95825218006274</v>
      </c>
      <c r="Y940">
        <v>0</v>
      </c>
      <c r="Z940">
        <v>0</v>
      </c>
      <c r="AA940">
        <v>0</v>
      </c>
      <c r="AB940">
        <v>68.51020192207443</v>
      </c>
      <c r="AC940">
        <v>0</v>
      </c>
      <c r="AD940">
        <v>0</v>
      </c>
      <c r="AE940">
        <v>307.46845410213717</v>
      </c>
    </row>
    <row r="941" spans="1:31" x14ac:dyDescent="0.25">
      <c r="A941">
        <v>2269243</v>
      </c>
      <c r="B941">
        <v>1</v>
      </c>
      <c r="C941" t="s">
        <v>81</v>
      </c>
      <c r="D941" t="s">
        <v>127</v>
      </c>
      <c r="E941" t="s">
        <v>163</v>
      </c>
      <c r="F941" t="s">
        <v>2964</v>
      </c>
      <c r="G941" t="s">
        <v>171</v>
      </c>
      <c r="H941" t="s">
        <v>148</v>
      </c>
      <c r="I941" t="s">
        <v>136</v>
      </c>
      <c r="J941" t="s">
        <v>137</v>
      </c>
      <c r="K941" t="s">
        <v>172</v>
      </c>
      <c r="L941" t="s">
        <v>2965</v>
      </c>
      <c r="M941" t="s">
        <v>2966</v>
      </c>
      <c r="N941">
        <v>7.8747222219999999</v>
      </c>
      <c r="O941">
        <v>0</v>
      </c>
      <c r="P941">
        <v>139</v>
      </c>
      <c r="Q941">
        <v>12</v>
      </c>
      <c r="R941">
        <v>39</v>
      </c>
      <c r="S941">
        <v>9</v>
      </c>
      <c r="T941">
        <v>14</v>
      </c>
      <c r="U941">
        <v>1</v>
      </c>
      <c r="V941">
        <v>1</v>
      </c>
      <c r="W941">
        <v>0</v>
      </c>
      <c r="X941">
        <v>186.84450669892831</v>
      </c>
      <c r="Y941">
        <v>81.472644068417409</v>
      </c>
      <c r="Z941">
        <v>97.18085608017627</v>
      </c>
      <c r="AA941">
        <v>384.97699654427345</v>
      </c>
      <c r="AB941">
        <v>69.270531543281706</v>
      </c>
      <c r="AC941">
        <v>555.94308609902316</v>
      </c>
      <c r="AD941">
        <v>40.309569235325817</v>
      </c>
      <c r="AE941">
        <v>1415.9981902694262</v>
      </c>
    </row>
    <row r="942" spans="1:31" x14ac:dyDescent="0.25">
      <c r="A942">
        <v>2269343</v>
      </c>
      <c r="B942">
        <v>1</v>
      </c>
      <c r="C942" t="s">
        <v>81</v>
      </c>
      <c r="D942" t="s">
        <v>123</v>
      </c>
      <c r="E942" t="s">
        <v>151</v>
      </c>
      <c r="F942" t="s">
        <v>2967</v>
      </c>
      <c r="G942" t="s">
        <v>171</v>
      </c>
      <c r="H942" t="s">
        <v>135</v>
      </c>
      <c r="I942" t="s">
        <v>136</v>
      </c>
      <c r="J942" t="s">
        <v>137</v>
      </c>
      <c r="K942" t="s">
        <v>172</v>
      </c>
      <c r="L942" t="s">
        <v>2968</v>
      </c>
      <c r="M942" t="s">
        <v>2969</v>
      </c>
      <c r="N942">
        <v>6.4841666660000001</v>
      </c>
      <c r="O942">
        <v>0</v>
      </c>
      <c r="P942">
        <v>152</v>
      </c>
      <c r="Q942">
        <v>0</v>
      </c>
      <c r="R942">
        <v>0</v>
      </c>
      <c r="S942">
        <v>0</v>
      </c>
      <c r="T942">
        <v>3</v>
      </c>
      <c r="U942">
        <v>0</v>
      </c>
      <c r="V942">
        <v>0</v>
      </c>
      <c r="W942">
        <v>0</v>
      </c>
      <c r="X942">
        <v>186.5001253159746</v>
      </c>
      <c r="Y942">
        <v>0</v>
      </c>
      <c r="Z942">
        <v>0</v>
      </c>
      <c r="AA942">
        <v>0</v>
      </c>
      <c r="AB942">
        <v>22.522631561597521</v>
      </c>
      <c r="AC942">
        <v>0</v>
      </c>
      <c r="AD942">
        <v>0</v>
      </c>
      <c r="AE942">
        <v>209.02275687757214</v>
      </c>
    </row>
    <row r="943" spans="1:31" x14ac:dyDescent="0.25">
      <c r="A943">
        <v>2269466</v>
      </c>
      <c r="B943">
        <v>1</v>
      </c>
      <c r="C943" t="s">
        <v>80</v>
      </c>
      <c r="D943" t="s">
        <v>96</v>
      </c>
      <c r="E943" t="s">
        <v>151</v>
      </c>
      <c r="F943" t="s">
        <v>2970</v>
      </c>
      <c r="G943" t="s">
        <v>160</v>
      </c>
      <c r="H943" t="s">
        <v>135</v>
      </c>
      <c r="I943" t="s">
        <v>136</v>
      </c>
      <c r="J943" t="s">
        <v>137</v>
      </c>
      <c r="K943" t="s">
        <v>138</v>
      </c>
      <c r="L943" t="s">
        <v>2971</v>
      </c>
      <c r="M943" t="s">
        <v>2972</v>
      </c>
      <c r="N943">
        <v>3.9624999999999999</v>
      </c>
      <c r="O943">
        <v>0</v>
      </c>
      <c r="P943">
        <v>28</v>
      </c>
      <c r="Q943">
        <v>0</v>
      </c>
      <c r="R943">
        <v>0</v>
      </c>
      <c r="S943">
        <v>0</v>
      </c>
      <c r="T943">
        <v>4</v>
      </c>
      <c r="U943">
        <v>0</v>
      </c>
      <c r="V943">
        <v>0</v>
      </c>
      <c r="W943">
        <v>0</v>
      </c>
      <c r="X943">
        <v>26.0106774745257</v>
      </c>
      <c r="Y943">
        <v>0</v>
      </c>
      <c r="Z943">
        <v>0</v>
      </c>
      <c r="AA943">
        <v>0</v>
      </c>
      <c r="AB943">
        <v>18.806790370176302</v>
      </c>
      <c r="AC943">
        <v>0</v>
      </c>
      <c r="AD943">
        <v>0</v>
      </c>
      <c r="AE943">
        <v>44.817467844702001</v>
      </c>
    </row>
    <row r="944" spans="1:31" x14ac:dyDescent="0.25">
      <c r="A944">
        <v>2269280</v>
      </c>
      <c r="B944">
        <v>1</v>
      </c>
      <c r="C944" t="s">
        <v>81</v>
      </c>
      <c r="D944" t="s">
        <v>116</v>
      </c>
      <c r="E944" t="s">
        <v>145</v>
      </c>
      <c r="F944" t="s">
        <v>1304</v>
      </c>
      <c r="G944" t="s">
        <v>318</v>
      </c>
      <c r="H944" t="s">
        <v>148</v>
      </c>
      <c r="I944" t="s">
        <v>136</v>
      </c>
      <c r="J944" t="s">
        <v>137</v>
      </c>
      <c r="K944" t="s">
        <v>138</v>
      </c>
      <c r="L944" t="s">
        <v>2973</v>
      </c>
      <c r="M944" t="s">
        <v>2974</v>
      </c>
      <c r="N944">
        <v>1.7188888879999999</v>
      </c>
      <c r="O944">
        <v>0</v>
      </c>
      <c r="P944">
        <v>682</v>
      </c>
      <c r="Q944">
        <v>52</v>
      </c>
      <c r="R944">
        <v>70</v>
      </c>
      <c r="S944">
        <v>8</v>
      </c>
      <c r="T944">
        <v>58</v>
      </c>
      <c r="U944">
        <v>2</v>
      </c>
      <c r="V944">
        <v>0</v>
      </c>
      <c r="W944">
        <v>0</v>
      </c>
      <c r="X944">
        <v>181.28148566177398</v>
      </c>
      <c r="Y944">
        <v>118.48667588531815</v>
      </c>
      <c r="Z944">
        <v>36.917969251586534</v>
      </c>
      <c r="AA944">
        <v>31.322144451827583</v>
      </c>
      <c r="AB944">
        <v>22.387604411550868</v>
      </c>
      <c r="AC944">
        <v>13.164876219237</v>
      </c>
      <c r="AD944">
        <v>0</v>
      </c>
      <c r="AE944">
        <v>403.56075588129409</v>
      </c>
    </row>
    <row r="945" spans="1:31" x14ac:dyDescent="0.25">
      <c r="A945">
        <v>2269303</v>
      </c>
      <c r="B945">
        <v>1</v>
      </c>
      <c r="C945" t="s">
        <v>80</v>
      </c>
      <c r="D945" t="s">
        <v>100</v>
      </c>
      <c r="E945" t="s">
        <v>163</v>
      </c>
      <c r="F945" t="s">
        <v>2975</v>
      </c>
      <c r="G945" t="s">
        <v>147</v>
      </c>
      <c r="H945" t="s">
        <v>148</v>
      </c>
      <c r="I945" t="s">
        <v>136</v>
      </c>
      <c r="J945" t="s">
        <v>137</v>
      </c>
      <c r="K945" t="s">
        <v>138</v>
      </c>
      <c r="L945" t="s">
        <v>2976</v>
      </c>
      <c r="M945" t="s">
        <v>2977</v>
      </c>
      <c r="N945">
        <v>0.64694444399999995</v>
      </c>
      <c r="O945">
        <v>0</v>
      </c>
      <c r="P945">
        <v>411</v>
      </c>
      <c r="Q945">
        <v>1</v>
      </c>
      <c r="R945">
        <v>43</v>
      </c>
      <c r="S945">
        <v>0</v>
      </c>
      <c r="T945">
        <v>64</v>
      </c>
      <c r="U945">
        <v>0</v>
      </c>
      <c r="V945">
        <v>1</v>
      </c>
      <c r="W945">
        <v>0</v>
      </c>
      <c r="X945">
        <v>109.75253232783827</v>
      </c>
      <c r="Y945">
        <v>1.933566136522771</v>
      </c>
      <c r="Z945">
        <v>16.597440374495932</v>
      </c>
      <c r="AA945">
        <v>0</v>
      </c>
      <c r="AB945">
        <v>47.732221945338267</v>
      </c>
      <c r="AC945">
        <v>0</v>
      </c>
      <c r="AD945">
        <v>47.331073621873742</v>
      </c>
      <c r="AE945">
        <v>223.34683440606898</v>
      </c>
    </row>
    <row r="946" spans="1:31" x14ac:dyDescent="0.25">
      <c r="A946">
        <v>2269257</v>
      </c>
      <c r="B946">
        <v>1</v>
      </c>
      <c r="C946" t="s">
        <v>80</v>
      </c>
      <c r="D946" t="s">
        <v>83</v>
      </c>
      <c r="E946" t="s">
        <v>256</v>
      </c>
      <c r="F946" t="s">
        <v>2978</v>
      </c>
      <c r="G946" t="s">
        <v>366</v>
      </c>
      <c r="H946" t="s">
        <v>148</v>
      </c>
      <c r="I946" t="s">
        <v>136</v>
      </c>
      <c r="J946" t="s">
        <v>137</v>
      </c>
      <c r="K946" t="s">
        <v>172</v>
      </c>
      <c r="L946" t="s">
        <v>2979</v>
      </c>
      <c r="M946" t="s">
        <v>2980</v>
      </c>
      <c r="N946">
        <v>3.6430555550000001</v>
      </c>
      <c r="O946">
        <v>0</v>
      </c>
      <c r="P946">
        <v>528</v>
      </c>
      <c r="Q946">
        <v>0</v>
      </c>
      <c r="R946">
        <v>0</v>
      </c>
      <c r="S946">
        <v>0</v>
      </c>
      <c r="T946">
        <v>89</v>
      </c>
      <c r="U946">
        <v>0</v>
      </c>
      <c r="V946">
        <v>0</v>
      </c>
      <c r="W946">
        <v>0</v>
      </c>
      <c r="X946">
        <v>565.81976732320891</v>
      </c>
      <c r="Y946">
        <v>0</v>
      </c>
      <c r="Z946">
        <v>0</v>
      </c>
      <c r="AA946">
        <v>0</v>
      </c>
      <c r="AB946">
        <v>197.6016204359442</v>
      </c>
      <c r="AC946">
        <v>0</v>
      </c>
      <c r="AD946">
        <v>0</v>
      </c>
      <c r="AE946">
        <v>763.42138775915305</v>
      </c>
    </row>
    <row r="947" spans="1:31" x14ac:dyDescent="0.25">
      <c r="A947">
        <v>2269320</v>
      </c>
      <c r="B947">
        <v>1</v>
      </c>
      <c r="C947" t="s">
        <v>80</v>
      </c>
      <c r="D947" t="s">
        <v>94</v>
      </c>
      <c r="E947" t="s">
        <v>145</v>
      </c>
      <c r="F947" t="s">
        <v>2981</v>
      </c>
      <c r="G947" t="s">
        <v>271</v>
      </c>
      <c r="H947" t="s">
        <v>148</v>
      </c>
      <c r="I947" t="s">
        <v>136</v>
      </c>
      <c r="J947" t="s">
        <v>137</v>
      </c>
      <c r="K947" t="s">
        <v>138</v>
      </c>
      <c r="L947" t="s">
        <v>2982</v>
      </c>
      <c r="M947" t="s">
        <v>2983</v>
      </c>
      <c r="N947">
        <v>0.44055555499999999</v>
      </c>
      <c r="O947">
        <v>0</v>
      </c>
      <c r="P947">
        <v>0</v>
      </c>
      <c r="Q947">
        <v>19</v>
      </c>
      <c r="R947">
        <v>5</v>
      </c>
      <c r="S947">
        <v>9</v>
      </c>
      <c r="T947">
        <v>1</v>
      </c>
      <c r="U947">
        <v>4</v>
      </c>
      <c r="V947">
        <v>0</v>
      </c>
      <c r="W947">
        <v>0</v>
      </c>
      <c r="X947">
        <v>0</v>
      </c>
      <c r="Y947">
        <v>192.65280776338693</v>
      </c>
      <c r="Z947">
        <v>0.74550300233189015</v>
      </c>
      <c r="AA947">
        <v>28.26278411650312</v>
      </c>
      <c r="AB947">
        <v>0.67963127799000012</v>
      </c>
      <c r="AC947">
        <v>301.23425005617457</v>
      </c>
      <c r="AD947">
        <v>0</v>
      </c>
      <c r="AE947">
        <v>523.57497621638652</v>
      </c>
    </row>
    <row r="948" spans="1:31" x14ac:dyDescent="0.25">
      <c r="A948">
        <v>2269220</v>
      </c>
      <c r="B948">
        <v>1</v>
      </c>
      <c r="C948" t="s">
        <v>81</v>
      </c>
      <c r="D948" t="s">
        <v>122</v>
      </c>
      <c r="E948" t="s">
        <v>163</v>
      </c>
      <c r="F948" t="s">
        <v>2984</v>
      </c>
      <c r="G948" t="s">
        <v>171</v>
      </c>
      <c r="H948" t="s">
        <v>148</v>
      </c>
      <c r="I948" t="s">
        <v>136</v>
      </c>
      <c r="J948" t="s">
        <v>137</v>
      </c>
      <c r="K948" t="s">
        <v>172</v>
      </c>
      <c r="L948" t="s">
        <v>2985</v>
      </c>
      <c r="M948" t="s">
        <v>2986</v>
      </c>
      <c r="N948">
        <v>5.7877777769999996</v>
      </c>
      <c r="O948">
        <v>0</v>
      </c>
      <c r="P948">
        <v>0</v>
      </c>
      <c r="Q948">
        <v>0</v>
      </c>
      <c r="R948">
        <v>0</v>
      </c>
      <c r="S948">
        <v>1</v>
      </c>
      <c r="T948">
        <v>0</v>
      </c>
      <c r="U948">
        <v>1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1047.0571992060572</v>
      </c>
      <c r="AD948">
        <v>0</v>
      </c>
      <c r="AE948">
        <v>1047.0571992060572</v>
      </c>
    </row>
    <row r="949" spans="1:31" x14ac:dyDescent="0.25">
      <c r="A949">
        <v>2269612</v>
      </c>
      <c r="B949">
        <v>1</v>
      </c>
      <c r="C949" t="s">
        <v>80</v>
      </c>
      <c r="D949" t="s">
        <v>90</v>
      </c>
      <c r="E949" t="s">
        <v>132</v>
      </c>
      <c r="F949" t="s">
        <v>2987</v>
      </c>
      <c r="G949" t="s">
        <v>142</v>
      </c>
      <c r="H949" t="s">
        <v>135</v>
      </c>
      <c r="I949" t="s">
        <v>136</v>
      </c>
      <c r="J949" t="s">
        <v>137</v>
      </c>
      <c r="K949" t="s">
        <v>138</v>
      </c>
      <c r="L949" t="s">
        <v>2988</v>
      </c>
      <c r="M949" t="s">
        <v>2989</v>
      </c>
      <c r="N949">
        <v>1.4286111109999999</v>
      </c>
      <c r="O949">
        <v>0</v>
      </c>
      <c r="P949">
        <v>8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5.5992887276857584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5.5992887276857584</v>
      </c>
    </row>
    <row r="950" spans="1:31" x14ac:dyDescent="0.25">
      <c r="A950">
        <v>2269512</v>
      </c>
      <c r="B950">
        <v>1</v>
      </c>
      <c r="C950" t="s">
        <v>80</v>
      </c>
      <c r="D950" t="s">
        <v>105</v>
      </c>
      <c r="E950" t="s">
        <v>132</v>
      </c>
      <c r="F950" t="s">
        <v>2990</v>
      </c>
      <c r="G950" t="s">
        <v>289</v>
      </c>
      <c r="H950" t="s">
        <v>135</v>
      </c>
      <c r="I950" t="s">
        <v>136</v>
      </c>
      <c r="J950" t="s">
        <v>137</v>
      </c>
      <c r="K950" t="s">
        <v>138</v>
      </c>
      <c r="L950" t="s">
        <v>2991</v>
      </c>
      <c r="M950" t="s">
        <v>2992</v>
      </c>
      <c r="N950">
        <v>1.508888888</v>
      </c>
      <c r="O950">
        <v>0</v>
      </c>
      <c r="P950">
        <v>5</v>
      </c>
      <c r="Q950">
        <v>0</v>
      </c>
      <c r="R950">
        <v>0</v>
      </c>
      <c r="S950">
        <v>0</v>
      </c>
      <c r="T950">
        <v>1</v>
      </c>
      <c r="U950">
        <v>0</v>
      </c>
      <c r="V950">
        <v>0</v>
      </c>
      <c r="W950">
        <v>0</v>
      </c>
      <c r="X950">
        <v>1.8553818971956777</v>
      </c>
      <c r="Y950">
        <v>0</v>
      </c>
      <c r="Z950">
        <v>0</v>
      </c>
      <c r="AA950">
        <v>0</v>
      </c>
      <c r="AB950">
        <v>0.42466296349912369</v>
      </c>
      <c r="AC950">
        <v>0</v>
      </c>
      <c r="AD950">
        <v>0</v>
      </c>
      <c r="AE950">
        <v>2.2800448606948014</v>
      </c>
    </row>
    <row r="951" spans="1:31" x14ac:dyDescent="0.25">
      <c r="A951">
        <v>2269240</v>
      </c>
      <c r="B951">
        <v>1</v>
      </c>
      <c r="C951" t="s">
        <v>80</v>
      </c>
      <c r="D951" t="s">
        <v>92</v>
      </c>
      <c r="E951" t="s">
        <v>132</v>
      </c>
      <c r="F951" t="s">
        <v>2993</v>
      </c>
      <c r="G951" t="s">
        <v>142</v>
      </c>
      <c r="H951" t="s">
        <v>135</v>
      </c>
      <c r="I951" t="s">
        <v>136</v>
      </c>
      <c r="J951" t="s">
        <v>137</v>
      </c>
      <c r="K951" t="s">
        <v>138</v>
      </c>
      <c r="L951" t="s">
        <v>2994</v>
      </c>
      <c r="M951" t="s">
        <v>2995</v>
      </c>
      <c r="N951">
        <v>1.3586111110000001</v>
      </c>
      <c r="O951">
        <v>0</v>
      </c>
      <c r="P951">
        <v>1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0.20627390856890998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0.20627390856890998</v>
      </c>
    </row>
    <row r="952" spans="1:31" x14ac:dyDescent="0.25">
      <c r="A952">
        <v>2269618</v>
      </c>
      <c r="B952">
        <v>1</v>
      </c>
      <c r="C952" t="s">
        <v>80</v>
      </c>
      <c r="D952" t="s">
        <v>107</v>
      </c>
      <c r="E952" t="s">
        <v>145</v>
      </c>
      <c r="F952" t="s">
        <v>2996</v>
      </c>
      <c r="G952" t="s">
        <v>147</v>
      </c>
      <c r="H952" t="s">
        <v>148</v>
      </c>
      <c r="I952" t="s">
        <v>136</v>
      </c>
      <c r="J952" t="s">
        <v>137</v>
      </c>
      <c r="K952" t="s">
        <v>138</v>
      </c>
      <c r="L952" t="s">
        <v>2997</v>
      </c>
      <c r="M952" t="s">
        <v>2998</v>
      </c>
      <c r="N952">
        <v>1.004444444</v>
      </c>
      <c r="O952">
        <v>0</v>
      </c>
      <c r="P952">
        <v>4926</v>
      </c>
      <c r="Q952">
        <v>0</v>
      </c>
      <c r="R952">
        <v>1</v>
      </c>
      <c r="S952">
        <v>0</v>
      </c>
      <c r="T952">
        <v>914</v>
      </c>
      <c r="U952">
        <v>1</v>
      </c>
      <c r="V952">
        <v>2</v>
      </c>
      <c r="W952">
        <v>0</v>
      </c>
      <c r="X952">
        <v>1617.470734746737</v>
      </c>
      <c r="Y952">
        <v>0</v>
      </c>
      <c r="Z952">
        <v>9.4547377163762783E-2</v>
      </c>
      <c r="AA952">
        <v>0</v>
      </c>
      <c r="AB952">
        <v>474.58328968700113</v>
      </c>
      <c r="AC952">
        <v>63.209805773548538</v>
      </c>
      <c r="AD952">
        <v>1.8330025072972198</v>
      </c>
      <c r="AE952">
        <v>2157.1913800917478</v>
      </c>
    </row>
    <row r="953" spans="1:31" x14ac:dyDescent="0.25">
      <c r="A953">
        <v>2269383</v>
      </c>
      <c r="B953">
        <v>1</v>
      </c>
      <c r="C953" t="s">
        <v>80</v>
      </c>
      <c r="D953" t="s">
        <v>107</v>
      </c>
      <c r="E953" t="s">
        <v>151</v>
      </c>
      <c r="F953" t="s">
        <v>2999</v>
      </c>
      <c r="G953" t="s">
        <v>153</v>
      </c>
      <c r="H953" t="s">
        <v>135</v>
      </c>
      <c r="I953" t="s">
        <v>136</v>
      </c>
      <c r="J953" t="s">
        <v>137</v>
      </c>
      <c r="K953" t="s">
        <v>138</v>
      </c>
      <c r="L953" t="s">
        <v>3000</v>
      </c>
      <c r="M953" t="s">
        <v>3001</v>
      </c>
      <c r="N953">
        <v>1.401944444</v>
      </c>
      <c r="O953">
        <v>0</v>
      </c>
      <c r="P953">
        <v>27</v>
      </c>
      <c r="Q953">
        <v>0</v>
      </c>
      <c r="R953">
        <v>0</v>
      </c>
      <c r="S953">
        <v>0</v>
      </c>
      <c r="T953">
        <v>9</v>
      </c>
      <c r="U953">
        <v>0</v>
      </c>
      <c r="V953">
        <v>0</v>
      </c>
      <c r="W953">
        <v>0</v>
      </c>
      <c r="X953">
        <v>12.165948680131496</v>
      </c>
      <c r="Y953">
        <v>0</v>
      </c>
      <c r="Z953">
        <v>0</v>
      </c>
      <c r="AA953">
        <v>0</v>
      </c>
      <c r="AB953">
        <v>13.807578420584413</v>
      </c>
      <c r="AC953">
        <v>0</v>
      </c>
      <c r="AD953">
        <v>0</v>
      </c>
      <c r="AE953">
        <v>25.973527100715909</v>
      </c>
    </row>
    <row r="954" spans="1:31" x14ac:dyDescent="0.25">
      <c r="A954">
        <v>2269575</v>
      </c>
      <c r="B954">
        <v>1</v>
      </c>
      <c r="C954" t="s">
        <v>81</v>
      </c>
      <c r="D954" t="s">
        <v>128</v>
      </c>
      <c r="E954" t="s">
        <v>132</v>
      </c>
      <c r="F954" t="s">
        <v>3002</v>
      </c>
      <c r="G954" t="s">
        <v>134</v>
      </c>
      <c r="H954" t="s">
        <v>135</v>
      </c>
      <c r="I954" t="s">
        <v>136</v>
      </c>
      <c r="J954" t="s">
        <v>137</v>
      </c>
      <c r="K954" t="s">
        <v>138</v>
      </c>
      <c r="L954" t="s">
        <v>3003</v>
      </c>
      <c r="M954" t="s">
        <v>3004</v>
      </c>
      <c r="N954">
        <v>2.8908333329999998</v>
      </c>
      <c r="O954">
        <v>0</v>
      </c>
      <c r="P954">
        <v>1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1.4716917469373083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1.4716917469373083</v>
      </c>
    </row>
    <row r="955" spans="1:31" x14ac:dyDescent="0.25">
      <c r="A955">
        <v>2269638</v>
      </c>
      <c r="B955">
        <v>1</v>
      </c>
      <c r="C955" t="s">
        <v>81</v>
      </c>
      <c r="D955" t="s">
        <v>113</v>
      </c>
      <c r="E955" t="s">
        <v>132</v>
      </c>
      <c r="F955" t="s">
        <v>3005</v>
      </c>
      <c r="G955" t="s">
        <v>142</v>
      </c>
      <c r="H955" t="s">
        <v>135</v>
      </c>
      <c r="I955" t="s">
        <v>136</v>
      </c>
      <c r="J955" t="s">
        <v>137</v>
      </c>
      <c r="K955" t="s">
        <v>138</v>
      </c>
      <c r="L955" t="s">
        <v>3006</v>
      </c>
      <c r="M955" t="s">
        <v>3007</v>
      </c>
      <c r="N955">
        <v>0.95972222200000001</v>
      </c>
      <c r="O955">
        <v>0</v>
      </c>
      <c r="P955">
        <v>1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4.6289373741050001E-2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4.6289373741050001E-2</v>
      </c>
    </row>
    <row r="956" spans="1:31" x14ac:dyDescent="0.25">
      <c r="A956">
        <v>2269206</v>
      </c>
      <c r="B956">
        <v>1</v>
      </c>
      <c r="C956" t="s">
        <v>80</v>
      </c>
      <c r="D956" t="s">
        <v>108</v>
      </c>
      <c r="E956" t="s">
        <v>151</v>
      </c>
      <c r="F956" t="s">
        <v>3008</v>
      </c>
      <c r="G956" t="s">
        <v>176</v>
      </c>
      <c r="H956" t="s">
        <v>135</v>
      </c>
      <c r="I956" t="s">
        <v>136</v>
      </c>
      <c r="J956" t="s">
        <v>137</v>
      </c>
      <c r="K956" t="s">
        <v>138</v>
      </c>
      <c r="L956" t="s">
        <v>3009</v>
      </c>
      <c r="M956" t="s">
        <v>3010</v>
      </c>
      <c r="N956">
        <v>1.5094444440000001</v>
      </c>
      <c r="O956">
        <v>0</v>
      </c>
      <c r="P956">
        <v>8</v>
      </c>
      <c r="Q956">
        <v>0</v>
      </c>
      <c r="R956">
        <v>11</v>
      </c>
      <c r="S956">
        <v>0</v>
      </c>
      <c r="T956">
        <v>1</v>
      </c>
      <c r="U956">
        <v>0</v>
      </c>
      <c r="V956">
        <v>0</v>
      </c>
      <c r="W956">
        <v>0</v>
      </c>
      <c r="X956">
        <v>2.7624452655130534</v>
      </c>
      <c r="Y956">
        <v>0</v>
      </c>
      <c r="Z956">
        <v>3.9578799454738895</v>
      </c>
      <c r="AA956">
        <v>0</v>
      </c>
      <c r="AB956">
        <v>0.33331380311930559</v>
      </c>
      <c r="AC956">
        <v>0</v>
      </c>
      <c r="AD956">
        <v>0</v>
      </c>
      <c r="AE956">
        <v>7.0536390141062482</v>
      </c>
    </row>
    <row r="957" spans="1:31" x14ac:dyDescent="0.25">
      <c r="A957">
        <v>2269269</v>
      </c>
      <c r="B957">
        <v>1</v>
      </c>
      <c r="C957" t="s">
        <v>80</v>
      </c>
      <c r="D957" t="s">
        <v>97</v>
      </c>
      <c r="E957" t="s">
        <v>132</v>
      </c>
      <c r="F957" t="s">
        <v>3011</v>
      </c>
      <c r="G957" t="s">
        <v>134</v>
      </c>
      <c r="H957" t="s">
        <v>135</v>
      </c>
      <c r="I957" t="s">
        <v>136</v>
      </c>
      <c r="J957" t="s">
        <v>137</v>
      </c>
      <c r="K957" t="s">
        <v>138</v>
      </c>
      <c r="L957" t="s">
        <v>3012</v>
      </c>
      <c r="M957" t="s">
        <v>3013</v>
      </c>
      <c r="N957">
        <v>1.926111111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1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</row>
    <row r="958" spans="1:31" x14ac:dyDescent="0.25">
      <c r="A958">
        <v>2269415</v>
      </c>
      <c r="B958">
        <v>1</v>
      </c>
      <c r="C958" t="s">
        <v>80</v>
      </c>
      <c r="D958" t="s">
        <v>97</v>
      </c>
      <c r="E958" t="s">
        <v>151</v>
      </c>
      <c r="F958" t="s">
        <v>3014</v>
      </c>
      <c r="G958" t="s">
        <v>340</v>
      </c>
      <c r="H958" t="s">
        <v>135</v>
      </c>
      <c r="I958" t="s">
        <v>136</v>
      </c>
      <c r="J958" t="s">
        <v>137</v>
      </c>
      <c r="K958" t="s">
        <v>138</v>
      </c>
      <c r="L958" t="s">
        <v>3015</v>
      </c>
      <c r="M958" t="s">
        <v>3016</v>
      </c>
      <c r="N958">
        <v>1.9655555549999999</v>
      </c>
      <c r="O958">
        <v>0</v>
      </c>
      <c r="P958">
        <v>11</v>
      </c>
      <c r="Q958">
        <v>0</v>
      </c>
      <c r="R958">
        <v>3</v>
      </c>
      <c r="S958">
        <v>0</v>
      </c>
      <c r="T958">
        <v>2</v>
      </c>
      <c r="U958">
        <v>0</v>
      </c>
      <c r="V958">
        <v>0</v>
      </c>
      <c r="W958">
        <v>0</v>
      </c>
      <c r="X958">
        <v>12.665971724123267</v>
      </c>
      <c r="Y958">
        <v>0</v>
      </c>
      <c r="Z958">
        <v>4.3238859609495366</v>
      </c>
      <c r="AA958">
        <v>0</v>
      </c>
      <c r="AB958">
        <v>1.0589891346548423</v>
      </c>
      <c r="AC958">
        <v>0</v>
      </c>
      <c r="AD958">
        <v>0</v>
      </c>
      <c r="AE958">
        <v>18.048846819727643</v>
      </c>
    </row>
    <row r="959" spans="1:31" x14ac:dyDescent="0.25">
      <c r="A959">
        <v>2271079</v>
      </c>
      <c r="B959">
        <v>1</v>
      </c>
      <c r="C959" t="s">
        <v>81</v>
      </c>
      <c r="D959" t="s">
        <v>119</v>
      </c>
      <c r="E959" t="s">
        <v>145</v>
      </c>
      <c r="F959" t="s">
        <v>3017</v>
      </c>
      <c r="G959" t="s">
        <v>314</v>
      </c>
      <c r="H959" t="s">
        <v>148</v>
      </c>
      <c r="I959" t="s">
        <v>136</v>
      </c>
      <c r="J959" t="s">
        <v>137</v>
      </c>
      <c r="K959" t="s">
        <v>138</v>
      </c>
      <c r="L959" t="s">
        <v>3018</v>
      </c>
      <c r="M959" t="s">
        <v>3019</v>
      </c>
      <c r="N959">
        <v>0.63194444400000005</v>
      </c>
      <c r="O959">
        <v>3</v>
      </c>
      <c r="P959">
        <v>2727</v>
      </c>
      <c r="Q959">
        <v>29</v>
      </c>
      <c r="R959">
        <v>556</v>
      </c>
      <c r="S959">
        <v>17</v>
      </c>
      <c r="T959">
        <v>278</v>
      </c>
      <c r="U959">
        <v>0</v>
      </c>
      <c r="V959">
        <v>3</v>
      </c>
      <c r="W959">
        <v>0.44818276332059032</v>
      </c>
      <c r="X959">
        <v>183.97707439639689</v>
      </c>
      <c r="Y959">
        <v>6.3656514532975015</v>
      </c>
      <c r="Z959">
        <v>50.232739319756739</v>
      </c>
      <c r="AA959">
        <v>34.778720884449207</v>
      </c>
      <c r="AB959">
        <v>88.642075347647108</v>
      </c>
      <c r="AC959">
        <v>0</v>
      </c>
      <c r="AD959">
        <v>3.883076550011118</v>
      </c>
      <c r="AE959">
        <v>368.3275207148792</v>
      </c>
    </row>
    <row r="960" spans="1:31" x14ac:dyDescent="0.25">
      <c r="A960">
        <v>2271081</v>
      </c>
      <c r="B960">
        <v>1</v>
      </c>
      <c r="C960" t="s">
        <v>81</v>
      </c>
      <c r="D960" t="s">
        <v>115</v>
      </c>
      <c r="E960" t="s">
        <v>256</v>
      </c>
      <c r="F960" t="s">
        <v>3020</v>
      </c>
      <c r="G960" t="s">
        <v>318</v>
      </c>
      <c r="H960" t="s">
        <v>148</v>
      </c>
      <c r="I960" t="s">
        <v>136</v>
      </c>
      <c r="J960" t="s">
        <v>137</v>
      </c>
      <c r="K960" t="s">
        <v>138</v>
      </c>
      <c r="L960" t="s">
        <v>3021</v>
      </c>
      <c r="M960" t="s">
        <v>3022</v>
      </c>
      <c r="N960">
        <v>1.3036111109999999</v>
      </c>
      <c r="O960">
        <v>0</v>
      </c>
      <c r="P960">
        <v>66</v>
      </c>
      <c r="Q960">
        <v>0</v>
      </c>
      <c r="R960">
        <v>2</v>
      </c>
      <c r="S960">
        <v>1</v>
      </c>
      <c r="T960">
        <v>1</v>
      </c>
      <c r="U960">
        <v>0</v>
      </c>
      <c r="V960">
        <v>0</v>
      </c>
      <c r="W960">
        <v>0</v>
      </c>
      <c r="X960">
        <v>8.0070334328857804</v>
      </c>
      <c r="Y960">
        <v>0</v>
      </c>
      <c r="Z960">
        <v>8.3652080837592513E-2</v>
      </c>
      <c r="AA960">
        <v>29.698795218310046</v>
      </c>
      <c r="AB960">
        <v>0.28238656610352225</v>
      </c>
      <c r="AC960">
        <v>0</v>
      </c>
      <c r="AD960">
        <v>0</v>
      </c>
      <c r="AE960">
        <v>38.071867298136944</v>
      </c>
    </row>
    <row r="961" spans="1:31" x14ac:dyDescent="0.25">
      <c r="A961">
        <v>2271083</v>
      </c>
      <c r="B961">
        <v>1</v>
      </c>
      <c r="C961" t="s">
        <v>80</v>
      </c>
      <c r="D961" t="s">
        <v>94</v>
      </c>
      <c r="E961" t="s">
        <v>145</v>
      </c>
      <c r="F961" t="s">
        <v>3023</v>
      </c>
      <c r="G961" t="s">
        <v>147</v>
      </c>
      <c r="H961" t="s">
        <v>148</v>
      </c>
      <c r="I961" t="s">
        <v>136</v>
      </c>
      <c r="J961" t="s">
        <v>137</v>
      </c>
      <c r="K961" t="s">
        <v>138</v>
      </c>
      <c r="L961" t="s">
        <v>3024</v>
      </c>
      <c r="M961" t="s">
        <v>3025</v>
      </c>
      <c r="N961">
        <v>1.206388888</v>
      </c>
      <c r="O961">
        <v>0</v>
      </c>
      <c r="P961">
        <v>1</v>
      </c>
      <c r="Q961">
        <v>9</v>
      </c>
      <c r="R961">
        <v>156</v>
      </c>
      <c r="S961">
        <v>1</v>
      </c>
      <c r="T961">
        <v>15</v>
      </c>
      <c r="U961">
        <v>0</v>
      </c>
      <c r="V961">
        <v>0</v>
      </c>
      <c r="W961">
        <v>0</v>
      </c>
      <c r="X961">
        <v>0.3257099863988</v>
      </c>
      <c r="Y961">
        <v>3.8965083568763998</v>
      </c>
      <c r="Z961">
        <v>197.39075474505898</v>
      </c>
      <c r="AA961">
        <v>1.5269657300099999</v>
      </c>
      <c r="AB961">
        <v>22.758939846307154</v>
      </c>
      <c r="AC961">
        <v>0</v>
      </c>
      <c r="AD961">
        <v>0</v>
      </c>
      <c r="AE961">
        <v>225.89887866465133</v>
      </c>
    </row>
    <row r="962" spans="1:31" x14ac:dyDescent="0.25">
      <c r="A962">
        <v>2271084</v>
      </c>
      <c r="B962">
        <v>1</v>
      </c>
      <c r="C962" t="s">
        <v>81</v>
      </c>
      <c r="D962" t="s">
        <v>117</v>
      </c>
      <c r="E962" t="s">
        <v>132</v>
      </c>
      <c r="F962" t="s">
        <v>3026</v>
      </c>
      <c r="G962" t="s">
        <v>142</v>
      </c>
      <c r="H962" t="s">
        <v>135</v>
      </c>
      <c r="I962" t="s">
        <v>136</v>
      </c>
      <c r="J962" t="s">
        <v>137</v>
      </c>
      <c r="K962" t="s">
        <v>138</v>
      </c>
      <c r="L962" t="s">
        <v>3027</v>
      </c>
      <c r="M962" t="s">
        <v>3028</v>
      </c>
      <c r="N962">
        <v>1.882777777</v>
      </c>
      <c r="O962">
        <v>0</v>
      </c>
      <c r="P962">
        <v>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</row>
    <row r="963" spans="1:31" x14ac:dyDescent="0.25">
      <c r="A963">
        <v>2271086</v>
      </c>
      <c r="B963">
        <v>1</v>
      </c>
      <c r="C963" t="s">
        <v>81</v>
      </c>
      <c r="D963" t="s">
        <v>128</v>
      </c>
      <c r="E963" t="s">
        <v>132</v>
      </c>
      <c r="F963" t="s">
        <v>3029</v>
      </c>
      <c r="G963" t="s">
        <v>142</v>
      </c>
      <c r="H963" t="s">
        <v>135</v>
      </c>
      <c r="I963" t="s">
        <v>136</v>
      </c>
      <c r="J963" t="s">
        <v>137</v>
      </c>
      <c r="K963" t="s">
        <v>138</v>
      </c>
      <c r="L963" t="s">
        <v>3030</v>
      </c>
      <c r="M963" t="s">
        <v>3031</v>
      </c>
      <c r="N963">
        <v>2.611388888</v>
      </c>
      <c r="O963">
        <v>0</v>
      </c>
      <c r="P963">
        <v>4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1.7869924639323669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1.7869924639323669</v>
      </c>
    </row>
    <row r="964" spans="1:31" x14ac:dyDescent="0.25">
      <c r="A964">
        <v>2271093</v>
      </c>
      <c r="B964">
        <v>1</v>
      </c>
      <c r="C964" t="s">
        <v>81</v>
      </c>
      <c r="D964" t="s">
        <v>127</v>
      </c>
      <c r="E964" t="s">
        <v>132</v>
      </c>
      <c r="F964" t="s">
        <v>3032</v>
      </c>
      <c r="G964" t="s">
        <v>197</v>
      </c>
      <c r="H964" t="s">
        <v>135</v>
      </c>
      <c r="I964" t="s">
        <v>136</v>
      </c>
      <c r="J964" t="s">
        <v>137</v>
      </c>
      <c r="K964" t="s">
        <v>138</v>
      </c>
      <c r="L964" t="s">
        <v>3033</v>
      </c>
      <c r="M964" t="s">
        <v>3034</v>
      </c>
      <c r="N964">
        <v>1.5361111110000001</v>
      </c>
      <c r="O964">
        <v>0</v>
      </c>
      <c r="P964">
        <v>4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2.4777393164573644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2.4777393164573644</v>
      </c>
    </row>
    <row r="965" spans="1:31" x14ac:dyDescent="0.25">
      <c r="A965">
        <v>2271094</v>
      </c>
      <c r="B965">
        <v>1</v>
      </c>
      <c r="C965" t="s">
        <v>80</v>
      </c>
      <c r="D965" t="s">
        <v>106</v>
      </c>
      <c r="E965" t="s">
        <v>256</v>
      </c>
      <c r="F965" t="s">
        <v>3035</v>
      </c>
      <c r="G965" t="s">
        <v>543</v>
      </c>
      <c r="H965" t="s">
        <v>148</v>
      </c>
      <c r="I965" t="s">
        <v>136</v>
      </c>
      <c r="J965" t="s">
        <v>137</v>
      </c>
      <c r="K965" t="s">
        <v>138</v>
      </c>
      <c r="L965" t="s">
        <v>3036</v>
      </c>
      <c r="M965" t="s">
        <v>3037</v>
      </c>
      <c r="N965">
        <v>2.3113888880000002</v>
      </c>
      <c r="O965">
        <v>0</v>
      </c>
      <c r="P965">
        <v>1</v>
      </c>
      <c r="Q965">
        <v>0</v>
      </c>
      <c r="R965">
        <v>2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1.4119259147500002E-3</v>
      </c>
      <c r="Y965">
        <v>0</v>
      </c>
      <c r="Z965">
        <v>0.82051246629854657</v>
      </c>
      <c r="AA965">
        <v>0</v>
      </c>
      <c r="AB965">
        <v>0</v>
      </c>
      <c r="AC965">
        <v>0</v>
      </c>
      <c r="AD965">
        <v>0</v>
      </c>
      <c r="AE965">
        <v>0.82192439221329661</v>
      </c>
    </row>
    <row r="966" spans="1:31" x14ac:dyDescent="0.25">
      <c r="A966">
        <v>2271095</v>
      </c>
      <c r="B966">
        <v>1</v>
      </c>
      <c r="C966" t="s">
        <v>80</v>
      </c>
      <c r="D966" t="s">
        <v>104</v>
      </c>
      <c r="E966" t="s">
        <v>151</v>
      </c>
      <c r="F966" t="s">
        <v>3038</v>
      </c>
      <c r="G966" t="s">
        <v>197</v>
      </c>
      <c r="H966" t="s">
        <v>135</v>
      </c>
      <c r="I966" t="s">
        <v>136</v>
      </c>
      <c r="J966" t="s">
        <v>137</v>
      </c>
      <c r="K966" t="s">
        <v>138</v>
      </c>
      <c r="L966" t="s">
        <v>3039</v>
      </c>
      <c r="M966" t="s">
        <v>3040</v>
      </c>
      <c r="N966">
        <v>1.0619444440000001</v>
      </c>
      <c r="O966">
        <v>0</v>
      </c>
      <c r="P966">
        <v>22</v>
      </c>
      <c r="Q966">
        <v>0</v>
      </c>
      <c r="R966">
        <v>0</v>
      </c>
      <c r="S966">
        <v>0</v>
      </c>
      <c r="T966">
        <v>4</v>
      </c>
      <c r="U966">
        <v>0</v>
      </c>
      <c r="V966">
        <v>0</v>
      </c>
      <c r="W966">
        <v>0</v>
      </c>
      <c r="X966">
        <v>7.4982669765334276</v>
      </c>
      <c r="Y966">
        <v>0</v>
      </c>
      <c r="Z966">
        <v>0</v>
      </c>
      <c r="AA966">
        <v>0</v>
      </c>
      <c r="AB966">
        <v>5.673490272901228</v>
      </c>
      <c r="AC966">
        <v>0</v>
      </c>
      <c r="AD966">
        <v>0</v>
      </c>
      <c r="AE966">
        <v>13.171757249434656</v>
      </c>
    </row>
    <row r="967" spans="1:31" x14ac:dyDescent="0.25">
      <c r="A967">
        <v>2271096</v>
      </c>
      <c r="B967">
        <v>1</v>
      </c>
      <c r="C967" t="s">
        <v>81</v>
      </c>
      <c r="D967" t="s">
        <v>122</v>
      </c>
      <c r="E967" t="s">
        <v>145</v>
      </c>
      <c r="F967" t="s">
        <v>3041</v>
      </c>
      <c r="G967" t="s">
        <v>147</v>
      </c>
      <c r="H967" t="s">
        <v>148</v>
      </c>
      <c r="I967" t="s">
        <v>136</v>
      </c>
      <c r="J967" t="s">
        <v>137</v>
      </c>
      <c r="K967" t="s">
        <v>138</v>
      </c>
      <c r="L967" t="s">
        <v>3042</v>
      </c>
      <c r="M967" t="s">
        <v>3043</v>
      </c>
      <c r="N967">
        <v>0.53</v>
      </c>
      <c r="O967">
        <v>0</v>
      </c>
      <c r="P967">
        <v>0</v>
      </c>
      <c r="Q967">
        <v>1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1.7106614835310001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1.7106614835310001</v>
      </c>
    </row>
    <row r="968" spans="1:31" x14ac:dyDescent="0.25">
      <c r="A968">
        <v>2271099</v>
      </c>
      <c r="B968">
        <v>1</v>
      </c>
      <c r="C968" t="s">
        <v>80</v>
      </c>
      <c r="D968" t="s">
        <v>96</v>
      </c>
      <c r="E968" t="s">
        <v>132</v>
      </c>
      <c r="F968" t="s">
        <v>3044</v>
      </c>
      <c r="G968" t="s">
        <v>134</v>
      </c>
      <c r="H968" t="s">
        <v>135</v>
      </c>
      <c r="I968" t="s">
        <v>136</v>
      </c>
      <c r="J968" t="s">
        <v>137</v>
      </c>
      <c r="K968" t="s">
        <v>138</v>
      </c>
      <c r="L968" t="s">
        <v>3045</v>
      </c>
      <c r="M968" t="s">
        <v>3046</v>
      </c>
      <c r="N968">
        <v>3.634166666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1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0.80056338820455331</v>
      </c>
      <c r="AC968">
        <v>0</v>
      </c>
      <c r="AD968">
        <v>0</v>
      </c>
      <c r="AE968">
        <v>0.80056338820455331</v>
      </c>
    </row>
    <row r="969" spans="1:31" x14ac:dyDescent="0.25">
      <c r="A969">
        <v>2271100</v>
      </c>
      <c r="B969">
        <v>1</v>
      </c>
      <c r="C969" t="s">
        <v>80</v>
      </c>
      <c r="D969" t="s">
        <v>87</v>
      </c>
      <c r="E969" t="s">
        <v>132</v>
      </c>
      <c r="F969" t="s">
        <v>3047</v>
      </c>
      <c r="G969" t="s">
        <v>197</v>
      </c>
      <c r="H969" t="s">
        <v>135</v>
      </c>
      <c r="I969" t="s">
        <v>136</v>
      </c>
      <c r="J969" t="s">
        <v>137</v>
      </c>
      <c r="K969" t="s">
        <v>138</v>
      </c>
      <c r="L969" t="s">
        <v>3048</v>
      </c>
      <c r="M969" t="s">
        <v>3049</v>
      </c>
      <c r="N969">
        <v>1.363888888</v>
      </c>
      <c r="O969">
        <v>0</v>
      </c>
      <c r="P969">
        <v>2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1.2849298255761847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1.2849298255761847</v>
      </c>
    </row>
    <row r="970" spans="1:31" x14ac:dyDescent="0.25">
      <c r="A970">
        <v>2271102</v>
      </c>
      <c r="B970">
        <v>1</v>
      </c>
      <c r="C970" t="s">
        <v>80</v>
      </c>
      <c r="D970" t="s">
        <v>88</v>
      </c>
      <c r="E970" t="s">
        <v>151</v>
      </c>
      <c r="F970" t="s">
        <v>3050</v>
      </c>
      <c r="G970" t="s">
        <v>1552</v>
      </c>
      <c r="H970" t="s">
        <v>135</v>
      </c>
      <c r="I970" t="s">
        <v>136</v>
      </c>
      <c r="J970" t="s">
        <v>137</v>
      </c>
      <c r="K970" t="s">
        <v>138</v>
      </c>
      <c r="L970" t="s">
        <v>3051</v>
      </c>
      <c r="M970" t="s">
        <v>3052</v>
      </c>
      <c r="N970">
        <v>0.35333333300000003</v>
      </c>
      <c r="O970">
        <v>0</v>
      </c>
      <c r="P970">
        <v>36</v>
      </c>
      <c r="Q970">
        <v>0</v>
      </c>
      <c r="R970">
        <v>0</v>
      </c>
      <c r="S970">
        <v>0</v>
      </c>
      <c r="T970">
        <v>3</v>
      </c>
      <c r="U970">
        <v>0</v>
      </c>
      <c r="V970">
        <v>0</v>
      </c>
      <c r="W970">
        <v>0</v>
      </c>
      <c r="X970">
        <v>4.3484956533455872</v>
      </c>
      <c r="Y970">
        <v>0</v>
      </c>
      <c r="Z970">
        <v>0</v>
      </c>
      <c r="AA970">
        <v>0</v>
      </c>
      <c r="AB970">
        <v>1.8593282238000001E-2</v>
      </c>
      <c r="AC970">
        <v>0</v>
      </c>
      <c r="AD970">
        <v>0</v>
      </c>
      <c r="AE970">
        <v>4.3670889355835874</v>
      </c>
    </row>
    <row r="971" spans="1:31" x14ac:dyDescent="0.25">
      <c r="A971">
        <v>2271103</v>
      </c>
      <c r="B971">
        <v>1</v>
      </c>
      <c r="C971" t="s">
        <v>80</v>
      </c>
      <c r="D971" t="s">
        <v>96</v>
      </c>
      <c r="E971" t="s">
        <v>207</v>
      </c>
      <c r="F971" t="s">
        <v>3053</v>
      </c>
      <c r="G971" t="s">
        <v>231</v>
      </c>
      <c r="H971" t="s">
        <v>135</v>
      </c>
      <c r="I971" t="s">
        <v>136</v>
      </c>
      <c r="J971" t="s">
        <v>137</v>
      </c>
      <c r="K971" t="s">
        <v>138</v>
      </c>
      <c r="L971" t="s">
        <v>3054</v>
      </c>
      <c r="M971" t="s">
        <v>3055</v>
      </c>
      <c r="N971">
        <v>1.1972222219999999</v>
      </c>
      <c r="O971">
        <v>0</v>
      </c>
      <c r="P971">
        <v>252</v>
      </c>
      <c r="Q971">
        <v>0</v>
      </c>
      <c r="R971">
        <v>0</v>
      </c>
      <c r="S971">
        <v>0</v>
      </c>
      <c r="T971">
        <v>4</v>
      </c>
      <c r="U971">
        <v>0</v>
      </c>
      <c r="V971">
        <v>0</v>
      </c>
      <c r="W971">
        <v>0</v>
      </c>
      <c r="X971">
        <v>100.35436894901765</v>
      </c>
      <c r="Y971">
        <v>0</v>
      </c>
      <c r="Z971">
        <v>0</v>
      </c>
      <c r="AA971">
        <v>0</v>
      </c>
      <c r="AB971">
        <v>1.8643906390316054</v>
      </c>
      <c r="AC971">
        <v>0</v>
      </c>
      <c r="AD971">
        <v>0</v>
      </c>
      <c r="AE971">
        <v>102.21875958804927</v>
      </c>
    </row>
    <row r="972" spans="1:31" x14ac:dyDescent="0.25">
      <c r="A972">
        <v>2271104</v>
      </c>
      <c r="B972">
        <v>1</v>
      </c>
      <c r="C972" t="s">
        <v>80</v>
      </c>
      <c r="D972" t="s">
        <v>84</v>
      </c>
      <c r="E972" t="s">
        <v>163</v>
      </c>
      <c r="F972" t="s">
        <v>2821</v>
      </c>
      <c r="G972" t="s">
        <v>147</v>
      </c>
      <c r="H972" t="s">
        <v>148</v>
      </c>
      <c r="I972" t="s">
        <v>136</v>
      </c>
      <c r="J972" t="s">
        <v>137</v>
      </c>
      <c r="K972" t="s">
        <v>138</v>
      </c>
      <c r="L972" t="s">
        <v>3056</v>
      </c>
      <c r="M972" t="s">
        <v>3057</v>
      </c>
      <c r="N972">
        <v>0.17722222200000001</v>
      </c>
      <c r="O972">
        <v>6</v>
      </c>
      <c r="P972">
        <v>1361</v>
      </c>
      <c r="Q972">
        <v>12</v>
      </c>
      <c r="R972">
        <v>286</v>
      </c>
      <c r="S972">
        <v>30</v>
      </c>
      <c r="T972">
        <v>233</v>
      </c>
      <c r="U972">
        <v>1</v>
      </c>
      <c r="V972">
        <v>0</v>
      </c>
      <c r="W972">
        <v>0.96642797005626668</v>
      </c>
      <c r="X972">
        <v>99.123476215219071</v>
      </c>
      <c r="Y972">
        <v>2.6365958612217155</v>
      </c>
      <c r="Z972">
        <v>18.85325408556465</v>
      </c>
      <c r="AA972">
        <v>18.709197237071052</v>
      </c>
      <c r="AB972">
        <v>26.684627780080046</v>
      </c>
      <c r="AC972">
        <v>16.516764448650402</v>
      </c>
      <c r="AD972">
        <v>0</v>
      </c>
      <c r="AE972">
        <v>183.49034359786319</v>
      </c>
    </row>
    <row r="973" spans="1:31" x14ac:dyDescent="0.25">
      <c r="A973">
        <v>2271108</v>
      </c>
      <c r="B973">
        <v>1</v>
      </c>
      <c r="C973" t="s">
        <v>81</v>
      </c>
      <c r="D973" t="s">
        <v>128</v>
      </c>
      <c r="E973" t="s">
        <v>132</v>
      </c>
      <c r="F973" t="s">
        <v>3058</v>
      </c>
      <c r="G973" t="s">
        <v>289</v>
      </c>
      <c r="H973" t="s">
        <v>135</v>
      </c>
      <c r="I973" t="s">
        <v>136</v>
      </c>
      <c r="J973" t="s">
        <v>137</v>
      </c>
      <c r="K973" t="s">
        <v>138</v>
      </c>
      <c r="L973" t="s">
        <v>3059</v>
      </c>
      <c r="M973" t="s">
        <v>3060</v>
      </c>
      <c r="N973">
        <v>6.5497222219999998</v>
      </c>
      <c r="O973">
        <v>0</v>
      </c>
      <c r="P973">
        <v>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1.81529114881152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1.81529114881152</v>
      </c>
    </row>
    <row r="974" spans="1:31" x14ac:dyDescent="0.25">
      <c r="A974">
        <v>2271109</v>
      </c>
      <c r="B974">
        <v>1</v>
      </c>
      <c r="C974" t="s">
        <v>80</v>
      </c>
      <c r="D974" t="s">
        <v>100</v>
      </c>
      <c r="E974" t="s">
        <v>207</v>
      </c>
      <c r="F974" t="s">
        <v>3061</v>
      </c>
      <c r="G974" t="s">
        <v>231</v>
      </c>
      <c r="H974" t="s">
        <v>135</v>
      </c>
      <c r="I974" t="s">
        <v>136</v>
      </c>
      <c r="J974" t="s">
        <v>137</v>
      </c>
      <c r="K974" t="s">
        <v>138</v>
      </c>
      <c r="L974" t="s">
        <v>3062</v>
      </c>
      <c r="M974" t="s">
        <v>3063</v>
      </c>
      <c r="N974">
        <v>0.43694444399999999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25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18.472375349153921</v>
      </c>
      <c r="AC974">
        <v>0</v>
      </c>
      <c r="AD974">
        <v>0</v>
      </c>
      <c r="AE974">
        <v>18.472375349153921</v>
      </c>
    </row>
    <row r="975" spans="1:31" x14ac:dyDescent="0.25">
      <c r="A975">
        <v>2271110</v>
      </c>
      <c r="B975">
        <v>1</v>
      </c>
      <c r="C975" t="s">
        <v>81</v>
      </c>
      <c r="D975" t="s">
        <v>112</v>
      </c>
      <c r="E975" t="s">
        <v>132</v>
      </c>
      <c r="F975" t="s">
        <v>3064</v>
      </c>
      <c r="G975" t="s">
        <v>142</v>
      </c>
      <c r="H975" t="s">
        <v>135</v>
      </c>
      <c r="I975" t="s">
        <v>136</v>
      </c>
      <c r="J975" t="s">
        <v>137</v>
      </c>
      <c r="K975" t="s">
        <v>138</v>
      </c>
      <c r="L975" t="s">
        <v>3065</v>
      </c>
      <c r="M975" t="s">
        <v>3066</v>
      </c>
      <c r="N975">
        <v>1.6288888880000001</v>
      </c>
      <c r="O975">
        <v>0</v>
      </c>
      <c r="P975">
        <v>1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0.32667057270741662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0.32667057270741662</v>
      </c>
    </row>
    <row r="976" spans="1:31" x14ac:dyDescent="0.25">
      <c r="A976">
        <v>2271114</v>
      </c>
      <c r="B976">
        <v>1</v>
      </c>
      <c r="C976" t="s">
        <v>80</v>
      </c>
      <c r="D976" t="s">
        <v>107</v>
      </c>
      <c r="E976" t="s">
        <v>151</v>
      </c>
      <c r="F976" t="s">
        <v>3067</v>
      </c>
      <c r="G976" t="s">
        <v>153</v>
      </c>
      <c r="H976" t="s">
        <v>135</v>
      </c>
      <c r="I976" t="s">
        <v>136</v>
      </c>
      <c r="J976" t="s">
        <v>137</v>
      </c>
      <c r="K976" t="s">
        <v>138</v>
      </c>
      <c r="L976" t="s">
        <v>3068</v>
      </c>
      <c r="M976" t="s">
        <v>3069</v>
      </c>
      <c r="N976">
        <v>2.7813888879999999</v>
      </c>
      <c r="O976">
        <v>0</v>
      </c>
      <c r="P976">
        <v>0</v>
      </c>
      <c r="Q976">
        <v>0</v>
      </c>
      <c r="R976">
        <v>9</v>
      </c>
      <c r="S976">
        <v>0</v>
      </c>
      <c r="T976">
        <v>1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7.6889450260288843</v>
      </c>
      <c r="AA976">
        <v>0</v>
      </c>
      <c r="AB976">
        <v>2.9924329680105002</v>
      </c>
      <c r="AC976">
        <v>0</v>
      </c>
      <c r="AD976">
        <v>0</v>
      </c>
      <c r="AE976">
        <v>10.681377994039384</v>
      </c>
    </row>
    <row r="977" spans="1:31" x14ac:dyDescent="0.25">
      <c r="A977">
        <v>2271116</v>
      </c>
      <c r="B977">
        <v>1</v>
      </c>
      <c r="C977" t="s">
        <v>81</v>
      </c>
      <c r="D977" t="s">
        <v>119</v>
      </c>
      <c r="E977" t="s">
        <v>151</v>
      </c>
      <c r="F977" t="s">
        <v>3070</v>
      </c>
      <c r="G977" t="s">
        <v>160</v>
      </c>
      <c r="H977" t="s">
        <v>135</v>
      </c>
      <c r="I977" t="s">
        <v>136</v>
      </c>
      <c r="J977" t="s">
        <v>137</v>
      </c>
      <c r="K977" t="s">
        <v>138</v>
      </c>
      <c r="L977" t="s">
        <v>3071</v>
      </c>
      <c r="M977" t="s">
        <v>3072</v>
      </c>
      <c r="N977">
        <v>1.293055555</v>
      </c>
      <c r="O977">
        <v>0</v>
      </c>
      <c r="P977">
        <v>31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6.8477841412604441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6.8477841412604441</v>
      </c>
    </row>
    <row r="978" spans="1:31" x14ac:dyDescent="0.25">
      <c r="A978">
        <v>2271120</v>
      </c>
      <c r="B978">
        <v>1</v>
      </c>
      <c r="C978" t="s">
        <v>80</v>
      </c>
      <c r="D978" t="s">
        <v>93</v>
      </c>
      <c r="E978" t="s">
        <v>151</v>
      </c>
      <c r="F978" t="s">
        <v>3073</v>
      </c>
      <c r="G978" t="s">
        <v>153</v>
      </c>
      <c r="H978" t="s">
        <v>135</v>
      </c>
      <c r="I978" t="s">
        <v>136</v>
      </c>
      <c r="J978" t="s">
        <v>137</v>
      </c>
      <c r="K978" t="s">
        <v>138</v>
      </c>
      <c r="L978" t="s">
        <v>3074</v>
      </c>
      <c r="M978" t="s">
        <v>3075</v>
      </c>
      <c r="N978">
        <v>0.85361111099999998</v>
      </c>
      <c r="O978">
        <v>0</v>
      </c>
      <c r="P978">
        <v>53</v>
      </c>
      <c r="Q978">
        <v>0</v>
      </c>
      <c r="R978">
        <v>0</v>
      </c>
      <c r="S978">
        <v>0</v>
      </c>
      <c r="T978">
        <v>2</v>
      </c>
      <c r="U978">
        <v>0</v>
      </c>
      <c r="V978">
        <v>0</v>
      </c>
      <c r="W978">
        <v>0</v>
      </c>
      <c r="X978">
        <v>9.4423134251301803</v>
      </c>
      <c r="Y978">
        <v>0</v>
      </c>
      <c r="Z978">
        <v>0</v>
      </c>
      <c r="AA978">
        <v>0</v>
      </c>
      <c r="AB978">
        <v>0.18791283962439609</v>
      </c>
      <c r="AC978">
        <v>0</v>
      </c>
      <c r="AD978">
        <v>0</v>
      </c>
      <c r="AE978">
        <v>9.630226264754576</v>
      </c>
    </row>
    <row r="979" spans="1:31" x14ac:dyDescent="0.25">
      <c r="A979">
        <v>2271121</v>
      </c>
      <c r="B979">
        <v>1</v>
      </c>
      <c r="C979" t="s">
        <v>80</v>
      </c>
      <c r="D979" t="s">
        <v>95</v>
      </c>
      <c r="E979" t="s">
        <v>132</v>
      </c>
      <c r="F979" t="s">
        <v>3076</v>
      </c>
      <c r="G979" t="s">
        <v>134</v>
      </c>
      <c r="H979" t="s">
        <v>135</v>
      </c>
      <c r="I979" t="s">
        <v>136</v>
      </c>
      <c r="J979" t="s">
        <v>137</v>
      </c>
      <c r="K979" t="s">
        <v>138</v>
      </c>
      <c r="L979" t="s">
        <v>3077</v>
      </c>
      <c r="M979" t="s">
        <v>3078</v>
      </c>
      <c r="N979">
        <v>0.73166666599999997</v>
      </c>
      <c r="O979">
        <v>0</v>
      </c>
      <c r="P979">
        <v>9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2.1921286258311135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2.1921286258311135</v>
      </c>
    </row>
    <row r="980" spans="1:31" x14ac:dyDescent="0.25">
      <c r="A980">
        <v>2271123</v>
      </c>
      <c r="B980">
        <v>1</v>
      </c>
      <c r="C980" t="s">
        <v>80</v>
      </c>
      <c r="D980" t="s">
        <v>98</v>
      </c>
      <c r="E980" t="s">
        <v>151</v>
      </c>
      <c r="F980" t="s">
        <v>3079</v>
      </c>
      <c r="G980" t="s">
        <v>153</v>
      </c>
      <c r="H980" t="s">
        <v>135</v>
      </c>
      <c r="I980" t="s">
        <v>136</v>
      </c>
      <c r="J980" t="s">
        <v>137</v>
      </c>
      <c r="K980" t="s">
        <v>138</v>
      </c>
      <c r="L980" t="s">
        <v>3080</v>
      </c>
      <c r="M980" t="s">
        <v>3081</v>
      </c>
      <c r="N980">
        <v>1.340833333</v>
      </c>
      <c r="O980">
        <v>0</v>
      </c>
      <c r="P980">
        <v>17</v>
      </c>
      <c r="Q980">
        <v>0</v>
      </c>
      <c r="R980">
        <v>3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8.4357665042516512</v>
      </c>
      <c r="Y980">
        <v>0</v>
      </c>
      <c r="Z980">
        <v>0.96643269901776174</v>
      </c>
      <c r="AA980">
        <v>0</v>
      </c>
      <c r="AB980">
        <v>0</v>
      </c>
      <c r="AC980">
        <v>0</v>
      </c>
      <c r="AD980">
        <v>0</v>
      </c>
      <c r="AE980">
        <v>9.4021992032694133</v>
      </c>
    </row>
    <row r="981" spans="1:31" x14ac:dyDescent="0.25">
      <c r="A981">
        <v>2271124</v>
      </c>
      <c r="B981">
        <v>1</v>
      </c>
      <c r="C981" t="s">
        <v>80</v>
      </c>
      <c r="D981" t="s">
        <v>101</v>
      </c>
      <c r="E981" t="s">
        <v>132</v>
      </c>
      <c r="F981" t="s">
        <v>3082</v>
      </c>
      <c r="G981" t="s">
        <v>142</v>
      </c>
      <c r="H981" t="s">
        <v>135</v>
      </c>
      <c r="I981" t="s">
        <v>136</v>
      </c>
      <c r="J981" t="s">
        <v>137</v>
      </c>
      <c r="K981" t="s">
        <v>138</v>
      </c>
      <c r="L981" t="s">
        <v>3083</v>
      </c>
      <c r="M981" t="s">
        <v>3084</v>
      </c>
      <c r="N981">
        <v>1.078333333</v>
      </c>
      <c r="O981">
        <v>0</v>
      </c>
      <c r="P981">
        <v>1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4.5889521678726668E-2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4.5889521678726668E-2</v>
      </c>
    </row>
    <row r="982" spans="1:31" x14ac:dyDescent="0.25">
      <c r="A982">
        <v>2271126</v>
      </c>
      <c r="B982">
        <v>1</v>
      </c>
      <c r="C982" t="s">
        <v>80</v>
      </c>
      <c r="D982" t="s">
        <v>90</v>
      </c>
      <c r="E982" t="s">
        <v>132</v>
      </c>
      <c r="F982" t="s">
        <v>3085</v>
      </c>
      <c r="G982" t="s">
        <v>142</v>
      </c>
      <c r="H982" t="s">
        <v>135</v>
      </c>
      <c r="I982" t="s">
        <v>136</v>
      </c>
      <c r="J982" t="s">
        <v>137</v>
      </c>
      <c r="K982" t="s">
        <v>138</v>
      </c>
      <c r="L982" t="s">
        <v>3086</v>
      </c>
      <c r="M982" t="s">
        <v>3087</v>
      </c>
      <c r="N982">
        <v>1.237777777</v>
      </c>
      <c r="O982">
        <v>0</v>
      </c>
      <c r="P982">
        <v>20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10.960557945674752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10.960557945674752</v>
      </c>
    </row>
    <row r="983" spans="1:31" x14ac:dyDescent="0.25">
      <c r="A983">
        <v>2271129</v>
      </c>
      <c r="B983">
        <v>1</v>
      </c>
      <c r="C983" t="s">
        <v>80</v>
      </c>
      <c r="D983" t="s">
        <v>85</v>
      </c>
      <c r="E983" t="s">
        <v>132</v>
      </c>
      <c r="F983" t="s">
        <v>3088</v>
      </c>
      <c r="G983" t="s">
        <v>134</v>
      </c>
      <c r="H983" t="s">
        <v>135</v>
      </c>
      <c r="I983" t="s">
        <v>136</v>
      </c>
      <c r="J983" t="s">
        <v>137</v>
      </c>
      <c r="K983" t="s">
        <v>138</v>
      </c>
      <c r="L983" t="s">
        <v>3089</v>
      </c>
      <c r="M983" t="s">
        <v>3090</v>
      </c>
      <c r="N983">
        <v>2.500277777</v>
      </c>
      <c r="O983">
        <v>0</v>
      </c>
      <c r="P983">
        <v>13</v>
      </c>
      <c r="Q983">
        <v>0</v>
      </c>
      <c r="R983">
        <v>0</v>
      </c>
      <c r="S983">
        <v>0</v>
      </c>
      <c r="T983">
        <v>3</v>
      </c>
      <c r="U983">
        <v>0</v>
      </c>
      <c r="V983">
        <v>0</v>
      </c>
      <c r="W983">
        <v>0</v>
      </c>
      <c r="X983">
        <v>16.358780096607763</v>
      </c>
      <c r="Y983">
        <v>0</v>
      </c>
      <c r="Z983">
        <v>0</v>
      </c>
      <c r="AA983">
        <v>0</v>
      </c>
      <c r="AB983">
        <v>1.7996174360878217</v>
      </c>
      <c r="AC983">
        <v>0</v>
      </c>
      <c r="AD983">
        <v>0</v>
      </c>
      <c r="AE983">
        <v>18.158397532695584</v>
      </c>
    </row>
    <row r="984" spans="1:31" x14ac:dyDescent="0.25">
      <c r="A984">
        <v>2271135</v>
      </c>
      <c r="B984">
        <v>1</v>
      </c>
      <c r="C984" t="s">
        <v>81</v>
      </c>
      <c r="D984" t="s">
        <v>115</v>
      </c>
      <c r="E984" t="s">
        <v>132</v>
      </c>
      <c r="F984" t="s">
        <v>3091</v>
      </c>
      <c r="G984" t="s">
        <v>142</v>
      </c>
      <c r="H984" t="s">
        <v>135</v>
      </c>
      <c r="I984" t="s">
        <v>136</v>
      </c>
      <c r="J984" t="s">
        <v>137</v>
      </c>
      <c r="K984" t="s">
        <v>138</v>
      </c>
      <c r="L984" t="s">
        <v>3092</v>
      </c>
      <c r="M984" t="s">
        <v>3093</v>
      </c>
      <c r="N984">
        <v>0.87972222200000005</v>
      </c>
      <c r="O984">
        <v>0</v>
      </c>
      <c r="P984">
        <v>4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1.2155252315194194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1.2155252315194194</v>
      </c>
    </row>
    <row r="985" spans="1:31" x14ac:dyDescent="0.25">
      <c r="A985">
        <v>2271136</v>
      </c>
      <c r="B985">
        <v>1</v>
      </c>
      <c r="C985" t="s">
        <v>80</v>
      </c>
      <c r="D985" t="s">
        <v>83</v>
      </c>
      <c r="E985" t="s">
        <v>151</v>
      </c>
      <c r="F985" t="s">
        <v>3094</v>
      </c>
      <c r="G985" t="s">
        <v>153</v>
      </c>
      <c r="H985" t="s">
        <v>135</v>
      </c>
      <c r="I985" t="s">
        <v>136</v>
      </c>
      <c r="J985" t="s">
        <v>137</v>
      </c>
      <c r="K985" t="s">
        <v>138</v>
      </c>
      <c r="L985" t="s">
        <v>3095</v>
      </c>
      <c r="M985" t="s">
        <v>3096</v>
      </c>
      <c r="N985">
        <v>0.90444444400000001</v>
      </c>
      <c r="O985">
        <v>0</v>
      </c>
      <c r="P985">
        <v>50</v>
      </c>
      <c r="Q985">
        <v>0</v>
      </c>
      <c r="R985">
        <v>0</v>
      </c>
      <c r="S985">
        <v>0</v>
      </c>
      <c r="T985">
        <v>18</v>
      </c>
      <c r="U985">
        <v>0</v>
      </c>
      <c r="V985">
        <v>0</v>
      </c>
      <c r="W985">
        <v>0</v>
      </c>
      <c r="X985">
        <v>28.724963292408447</v>
      </c>
      <c r="Y985">
        <v>0</v>
      </c>
      <c r="Z985">
        <v>0</v>
      </c>
      <c r="AA985">
        <v>0</v>
      </c>
      <c r="AB985">
        <v>12.11419778804736</v>
      </c>
      <c r="AC985">
        <v>0</v>
      </c>
      <c r="AD985">
        <v>0</v>
      </c>
      <c r="AE985">
        <v>40.83916108045581</v>
      </c>
    </row>
    <row r="986" spans="1:31" x14ac:dyDescent="0.25">
      <c r="A986">
        <v>2271137</v>
      </c>
      <c r="B986">
        <v>1</v>
      </c>
      <c r="C986" t="s">
        <v>80</v>
      </c>
      <c r="D986" t="s">
        <v>96</v>
      </c>
      <c r="E986" t="s">
        <v>132</v>
      </c>
      <c r="F986" t="s">
        <v>3097</v>
      </c>
      <c r="G986" t="s">
        <v>134</v>
      </c>
      <c r="H986" t="s">
        <v>135</v>
      </c>
      <c r="I986" t="s">
        <v>136</v>
      </c>
      <c r="J986" t="s">
        <v>137</v>
      </c>
      <c r="K986" t="s">
        <v>138</v>
      </c>
      <c r="L986" t="s">
        <v>3098</v>
      </c>
      <c r="M986" t="s">
        <v>3099</v>
      </c>
      <c r="N986">
        <v>1.951944444</v>
      </c>
      <c r="O986">
        <v>0</v>
      </c>
      <c r="P986">
        <v>2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1.888301560422587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1.888301560422587</v>
      </c>
    </row>
    <row r="987" spans="1:31" x14ac:dyDescent="0.25">
      <c r="A987">
        <v>2271139</v>
      </c>
      <c r="B987">
        <v>1</v>
      </c>
      <c r="C987" t="s">
        <v>80</v>
      </c>
      <c r="D987" t="s">
        <v>90</v>
      </c>
      <c r="E987" t="s">
        <v>151</v>
      </c>
      <c r="F987" t="s">
        <v>3100</v>
      </c>
      <c r="G987" t="s">
        <v>197</v>
      </c>
      <c r="H987" t="s">
        <v>135</v>
      </c>
      <c r="I987" t="s">
        <v>136</v>
      </c>
      <c r="J987" t="s">
        <v>137</v>
      </c>
      <c r="K987" t="s">
        <v>138</v>
      </c>
      <c r="L987" t="s">
        <v>3101</v>
      </c>
      <c r="M987" t="s">
        <v>3102</v>
      </c>
      <c r="N987">
        <v>1.0038888880000001</v>
      </c>
      <c r="O987">
        <v>0</v>
      </c>
      <c r="P987">
        <v>211</v>
      </c>
      <c r="Q987">
        <v>0</v>
      </c>
      <c r="R987">
        <v>0</v>
      </c>
      <c r="S987">
        <v>0</v>
      </c>
      <c r="T987">
        <v>7</v>
      </c>
      <c r="U987">
        <v>0</v>
      </c>
      <c r="V987">
        <v>0</v>
      </c>
      <c r="W987">
        <v>0</v>
      </c>
      <c r="X987">
        <v>59.204848708100009</v>
      </c>
      <c r="Y987">
        <v>0</v>
      </c>
      <c r="Z987">
        <v>0</v>
      </c>
      <c r="AA987">
        <v>0</v>
      </c>
      <c r="AB987">
        <v>3.1994898910241347</v>
      </c>
      <c r="AC987">
        <v>0</v>
      </c>
      <c r="AD987">
        <v>0</v>
      </c>
      <c r="AE987">
        <v>62.404338599124145</v>
      </c>
    </row>
    <row r="988" spans="1:31" x14ac:dyDescent="0.25">
      <c r="A988">
        <v>2271140</v>
      </c>
      <c r="B988">
        <v>1</v>
      </c>
      <c r="C988" t="s">
        <v>80</v>
      </c>
      <c r="D988" t="s">
        <v>82</v>
      </c>
      <c r="E988" t="s">
        <v>207</v>
      </c>
      <c r="F988" t="s">
        <v>3103</v>
      </c>
      <c r="G988" t="s">
        <v>180</v>
      </c>
      <c r="H988" t="s">
        <v>135</v>
      </c>
      <c r="I988" t="s">
        <v>136</v>
      </c>
      <c r="J988" t="s">
        <v>137</v>
      </c>
      <c r="K988" t="s">
        <v>138</v>
      </c>
      <c r="L988" t="s">
        <v>3104</v>
      </c>
      <c r="M988" t="s">
        <v>3105</v>
      </c>
      <c r="N988">
        <v>0.68527777700000003</v>
      </c>
      <c r="O988">
        <v>0</v>
      </c>
      <c r="P988">
        <v>494</v>
      </c>
      <c r="Q988">
        <v>0</v>
      </c>
      <c r="R988">
        <v>0</v>
      </c>
      <c r="S988">
        <v>0</v>
      </c>
      <c r="T988">
        <v>34</v>
      </c>
      <c r="U988">
        <v>0</v>
      </c>
      <c r="V988">
        <v>0</v>
      </c>
      <c r="W988">
        <v>0</v>
      </c>
      <c r="X988">
        <v>107.71565665962018</v>
      </c>
      <c r="Y988">
        <v>0</v>
      </c>
      <c r="Z988">
        <v>0</v>
      </c>
      <c r="AA988">
        <v>0</v>
      </c>
      <c r="AB988">
        <v>5.4830600852163949</v>
      </c>
      <c r="AC988">
        <v>0</v>
      </c>
      <c r="AD988">
        <v>0</v>
      </c>
      <c r="AE988">
        <v>113.19871674483657</v>
      </c>
    </row>
    <row r="989" spans="1:31" x14ac:dyDescent="0.25">
      <c r="A989">
        <v>2271142</v>
      </c>
      <c r="B989">
        <v>1</v>
      </c>
      <c r="C989" t="s">
        <v>80</v>
      </c>
      <c r="D989" t="s">
        <v>90</v>
      </c>
      <c r="E989" t="s">
        <v>132</v>
      </c>
      <c r="F989" t="s">
        <v>3106</v>
      </c>
      <c r="G989" t="s">
        <v>289</v>
      </c>
      <c r="H989" t="s">
        <v>135</v>
      </c>
      <c r="I989" t="s">
        <v>136</v>
      </c>
      <c r="J989" t="s">
        <v>137</v>
      </c>
      <c r="K989" t="s">
        <v>138</v>
      </c>
      <c r="L989" t="s">
        <v>3107</v>
      </c>
      <c r="M989" t="s">
        <v>3108</v>
      </c>
      <c r="N989">
        <v>0.99916666600000004</v>
      </c>
      <c r="O989">
        <v>0</v>
      </c>
      <c r="P989">
        <v>7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1.5186376406139472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1.5186376406139472</v>
      </c>
    </row>
    <row r="990" spans="1:31" x14ac:dyDescent="0.25">
      <c r="A990">
        <v>2271145</v>
      </c>
      <c r="B990">
        <v>1</v>
      </c>
      <c r="C990" t="s">
        <v>80</v>
      </c>
      <c r="D990" t="s">
        <v>103</v>
      </c>
      <c r="E990" t="s">
        <v>132</v>
      </c>
      <c r="F990" t="s">
        <v>3109</v>
      </c>
      <c r="G990" t="s">
        <v>142</v>
      </c>
      <c r="H990" t="s">
        <v>135</v>
      </c>
      <c r="I990" t="s">
        <v>136</v>
      </c>
      <c r="J990" t="s">
        <v>137</v>
      </c>
      <c r="K990" t="s">
        <v>138</v>
      </c>
      <c r="L990" t="s">
        <v>3110</v>
      </c>
      <c r="M990" t="s">
        <v>3111</v>
      </c>
      <c r="N990">
        <v>0.87194444400000004</v>
      </c>
      <c r="O990">
        <v>0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1.2232751957588444</v>
      </c>
      <c r="AA990">
        <v>0</v>
      </c>
      <c r="AB990">
        <v>0</v>
      </c>
      <c r="AC990">
        <v>0</v>
      </c>
      <c r="AD990">
        <v>0</v>
      </c>
      <c r="AE990">
        <v>1.2232751957588444</v>
      </c>
    </row>
    <row r="991" spans="1:31" x14ac:dyDescent="0.25">
      <c r="A991">
        <v>2271149</v>
      </c>
      <c r="B991">
        <v>1</v>
      </c>
      <c r="C991" t="s">
        <v>81</v>
      </c>
      <c r="D991" t="s">
        <v>122</v>
      </c>
      <c r="E991" t="s">
        <v>145</v>
      </c>
      <c r="F991" t="s">
        <v>3112</v>
      </c>
      <c r="G991" t="s">
        <v>147</v>
      </c>
      <c r="H991" t="s">
        <v>148</v>
      </c>
      <c r="I991" t="s">
        <v>136</v>
      </c>
      <c r="J991" t="s">
        <v>137</v>
      </c>
      <c r="K991" t="s">
        <v>138</v>
      </c>
      <c r="L991" t="s">
        <v>3113</v>
      </c>
      <c r="M991" t="s">
        <v>3114</v>
      </c>
      <c r="N991">
        <v>0.76333333299999995</v>
      </c>
      <c r="O991">
        <v>0</v>
      </c>
      <c r="P991">
        <v>0</v>
      </c>
      <c r="Q991">
        <v>1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2.3929128550462222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2.3929128550462222</v>
      </c>
    </row>
    <row r="992" spans="1:31" x14ac:dyDescent="0.25">
      <c r="A992">
        <v>2271150</v>
      </c>
      <c r="B992">
        <v>1</v>
      </c>
      <c r="C992" t="s">
        <v>81</v>
      </c>
      <c r="D992" t="s">
        <v>112</v>
      </c>
      <c r="E992" t="s">
        <v>151</v>
      </c>
      <c r="F992" t="s">
        <v>3115</v>
      </c>
      <c r="G992" t="s">
        <v>340</v>
      </c>
      <c r="H992" t="s">
        <v>135</v>
      </c>
      <c r="I992" t="s">
        <v>136</v>
      </c>
      <c r="J992" t="s">
        <v>137</v>
      </c>
      <c r="K992" t="s">
        <v>138</v>
      </c>
      <c r="L992" t="s">
        <v>3116</v>
      </c>
      <c r="M992" t="s">
        <v>3117</v>
      </c>
      <c r="N992">
        <v>4.2622222220000001</v>
      </c>
      <c r="O992">
        <v>0</v>
      </c>
      <c r="P992">
        <v>121</v>
      </c>
      <c r="Q992">
        <v>0</v>
      </c>
      <c r="R992">
        <v>2</v>
      </c>
      <c r="S992">
        <v>0</v>
      </c>
      <c r="T992">
        <v>8</v>
      </c>
      <c r="U992">
        <v>0</v>
      </c>
      <c r="V992">
        <v>0</v>
      </c>
      <c r="W992">
        <v>0</v>
      </c>
      <c r="X992">
        <v>125.63419250810755</v>
      </c>
      <c r="Y992">
        <v>0</v>
      </c>
      <c r="Z992">
        <v>1.5232190794831667E-2</v>
      </c>
      <c r="AA992">
        <v>0</v>
      </c>
      <c r="AB992">
        <v>6.8766438353866972</v>
      </c>
      <c r="AC992">
        <v>0</v>
      </c>
      <c r="AD992">
        <v>0</v>
      </c>
      <c r="AE992">
        <v>132.52606853428907</v>
      </c>
    </row>
    <row r="993" spans="1:31" x14ac:dyDescent="0.25">
      <c r="A993">
        <v>2271154</v>
      </c>
      <c r="B993">
        <v>1</v>
      </c>
      <c r="C993" t="s">
        <v>80</v>
      </c>
      <c r="D993" t="s">
        <v>107</v>
      </c>
      <c r="E993" t="s">
        <v>163</v>
      </c>
      <c r="F993" t="s">
        <v>3118</v>
      </c>
      <c r="G993" t="s">
        <v>543</v>
      </c>
      <c r="H993" t="s">
        <v>148</v>
      </c>
      <c r="I993" t="s">
        <v>136</v>
      </c>
      <c r="J993" t="s">
        <v>137</v>
      </c>
      <c r="K993" t="s">
        <v>138</v>
      </c>
      <c r="L993" t="s">
        <v>3119</v>
      </c>
      <c r="M993" t="s">
        <v>3120</v>
      </c>
      <c r="N993">
        <v>2.1019444439999999</v>
      </c>
      <c r="O993">
        <v>0</v>
      </c>
      <c r="P993">
        <v>236</v>
      </c>
      <c r="Q993">
        <v>13</v>
      </c>
      <c r="R993">
        <v>52</v>
      </c>
      <c r="S993">
        <v>6</v>
      </c>
      <c r="T993">
        <v>26</v>
      </c>
      <c r="U993">
        <v>1</v>
      </c>
      <c r="V993">
        <v>0</v>
      </c>
      <c r="W993">
        <v>0</v>
      </c>
      <c r="X993">
        <v>69.254664547469417</v>
      </c>
      <c r="Y993">
        <v>402.57887553584521</v>
      </c>
      <c r="Z993">
        <v>30.38869090102714</v>
      </c>
      <c r="AA993">
        <v>6.5111324360921277</v>
      </c>
      <c r="AB993">
        <v>14.661845334760596</v>
      </c>
      <c r="AC993">
        <v>203.63313557618983</v>
      </c>
      <c r="AD993">
        <v>0</v>
      </c>
      <c r="AE993">
        <v>727.02834433138435</v>
      </c>
    </row>
    <row r="994" spans="1:31" x14ac:dyDescent="0.25">
      <c r="A994">
        <v>2271156</v>
      </c>
      <c r="B994">
        <v>1</v>
      </c>
      <c r="C994" t="s">
        <v>80</v>
      </c>
      <c r="D994" t="s">
        <v>107</v>
      </c>
      <c r="E994" t="s">
        <v>132</v>
      </c>
      <c r="F994" t="s">
        <v>3121</v>
      </c>
      <c r="G994" t="s">
        <v>134</v>
      </c>
      <c r="H994" t="s">
        <v>135</v>
      </c>
      <c r="I994" t="s">
        <v>136</v>
      </c>
      <c r="J994" t="s">
        <v>137</v>
      </c>
      <c r="K994" t="s">
        <v>138</v>
      </c>
      <c r="L994" t="s">
        <v>3122</v>
      </c>
      <c r="M994" t="s">
        <v>3123</v>
      </c>
      <c r="N994">
        <v>4.2647222219999996</v>
      </c>
      <c r="O994">
        <v>0</v>
      </c>
      <c r="P994">
        <v>1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0.53226773381353587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0.53226773381353587</v>
      </c>
    </row>
    <row r="995" spans="1:31" x14ac:dyDescent="0.25">
      <c r="A995">
        <v>2271157</v>
      </c>
      <c r="B995">
        <v>1</v>
      </c>
      <c r="C995" t="s">
        <v>81</v>
      </c>
      <c r="D995" t="s">
        <v>128</v>
      </c>
      <c r="E995" t="s">
        <v>256</v>
      </c>
      <c r="F995" t="s">
        <v>3124</v>
      </c>
      <c r="G995" t="s">
        <v>543</v>
      </c>
      <c r="H995" t="s">
        <v>148</v>
      </c>
      <c r="I995" t="s">
        <v>136</v>
      </c>
      <c r="J995" t="s">
        <v>137</v>
      </c>
      <c r="K995" t="s">
        <v>138</v>
      </c>
      <c r="L995" t="s">
        <v>3125</v>
      </c>
      <c r="M995" t="s">
        <v>3126</v>
      </c>
      <c r="N995">
        <v>5.0994444440000004</v>
      </c>
      <c r="O995">
        <v>0</v>
      </c>
      <c r="P995">
        <v>75</v>
      </c>
      <c r="Q995">
        <v>0</v>
      </c>
      <c r="R995">
        <v>2</v>
      </c>
      <c r="S995">
        <v>0</v>
      </c>
      <c r="T995">
        <v>7</v>
      </c>
      <c r="U995">
        <v>0</v>
      </c>
      <c r="V995">
        <v>0</v>
      </c>
      <c r="W995">
        <v>0</v>
      </c>
      <c r="X995">
        <v>56.792358230313006</v>
      </c>
      <c r="Y995">
        <v>0</v>
      </c>
      <c r="Z995">
        <v>4.6607357703681664E-2</v>
      </c>
      <c r="AA995">
        <v>0</v>
      </c>
      <c r="AB995">
        <v>9.6503729259922117</v>
      </c>
      <c r="AC995">
        <v>0</v>
      </c>
      <c r="AD995">
        <v>0</v>
      </c>
      <c r="AE995">
        <v>66.489338514008907</v>
      </c>
    </row>
    <row r="996" spans="1:31" x14ac:dyDescent="0.25">
      <c r="A996">
        <v>2271159</v>
      </c>
      <c r="B996">
        <v>1</v>
      </c>
      <c r="C996" t="s">
        <v>80</v>
      </c>
      <c r="D996" t="s">
        <v>100</v>
      </c>
      <c r="E996" t="s">
        <v>151</v>
      </c>
      <c r="F996" t="s">
        <v>3127</v>
      </c>
      <c r="G996" t="s">
        <v>153</v>
      </c>
      <c r="H996" t="s">
        <v>135</v>
      </c>
      <c r="I996" t="s">
        <v>136</v>
      </c>
      <c r="J996" t="s">
        <v>137</v>
      </c>
      <c r="K996" t="s">
        <v>138</v>
      </c>
      <c r="L996" t="s">
        <v>3128</v>
      </c>
      <c r="M996" t="s">
        <v>3129</v>
      </c>
      <c r="N996">
        <v>0.93694444399999999</v>
      </c>
      <c r="O996">
        <v>0</v>
      </c>
      <c r="P996">
        <v>7</v>
      </c>
      <c r="Q996">
        <v>0</v>
      </c>
      <c r="R996">
        <v>24</v>
      </c>
      <c r="S996">
        <v>0</v>
      </c>
      <c r="T996">
        <v>17</v>
      </c>
      <c r="U996">
        <v>0</v>
      </c>
      <c r="V996">
        <v>0</v>
      </c>
      <c r="W996">
        <v>0</v>
      </c>
      <c r="X996">
        <v>2.7577438895287805</v>
      </c>
      <c r="Y996">
        <v>0</v>
      </c>
      <c r="Z996">
        <v>4.768129359915144</v>
      </c>
      <c r="AA996">
        <v>0</v>
      </c>
      <c r="AB996">
        <v>9.8348372081350064</v>
      </c>
      <c r="AC996">
        <v>0</v>
      </c>
      <c r="AD996">
        <v>0</v>
      </c>
      <c r="AE996">
        <v>17.360710457578932</v>
      </c>
    </row>
    <row r="997" spans="1:31" x14ac:dyDescent="0.25">
      <c r="A997">
        <v>2271160</v>
      </c>
      <c r="B997">
        <v>1</v>
      </c>
      <c r="C997" t="s">
        <v>81</v>
      </c>
      <c r="D997" t="s">
        <v>115</v>
      </c>
      <c r="E997" t="s">
        <v>132</v>
      </c>
      <c r="F997" t="s">
        <v>3130</v>
      </c>
      <c r="G997" t="s">
        <v>142</v>
      </c>
      <c r="H997" t="s">
        <v>135</v>
      </c>
      <c r="I997" t="s">
        <v>136</v>
      </c>
      <c r="J997" t="s">
        <v>137</v>
      </c>
      <c r="K997" t="s">
        <v>138</v>
      </c>
      <c r="L997" t="s">
        <v>3131</v>
      </c>
      <c r="M997" t="s">
        <v>3132</v>
      </c>
      <c r="N997">
        <v>2.0858333330000001</v>
      </c>
      <c r="O997">
        <v>0</v>
      </c>
      <c r="P997">
        <v>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</row>
    <row r="998" spans="1:31" x14ac:dyDescent="0.25">
      <c r="A998">
        <v>2271162</v>
      </c>
      <c r="B998">
        <v>1</v>
      </c>
      <c r="C998" t="s">
        <v>80</v>
      </c>
      <c r="D998" t="s">
        <v>99</v>
      </c>
      <c r="E998" t="s">
        <v>132</v>
      </c>
      <c r="F998" t="s">
        <v>3133</v>
      </c>
      <c r="G998" t="s">
        <v>142</v>
      </c>
      <c r="H998" t="s">
        <v>135</v>
      </c>
      <c r="I998" t="s">
        <v>136</v>
      </c>
      <c r="J998" t="s">
        <v>137</v>
      </c>
      <c r="K998" t="s">
        <v>138</v>
      </c>
      <c r="L998" t="s">
        <v>3134</v>
      </c>
      <c r="M998" t="s">
        <v>3135</v>
      </c>
      <c r="N998">
        <v>1.210555555</v>
      </c>
      <c r="O998">
        <v>0</v>
      </c>
      <c r="P998">
        <v>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0.44764275758161232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0.44764275758161232</v>
      </c>
    </row>
    <row r="999" spans="1:31" x14ac:dyDescent="0.25">
      <c r="A999">
        <v>2271163</v>
      </c>
      <c r="B999">
        <v>1</v>
      </c>
      <c r="C999" t="s">
        <v>80</v>
      </c>
      <c r="D999" t="s">
        <v>96</v>
      </c>
      <c r="E999" t="s">
        <v>151</v>
      </c>
      <c r="F999" t="s">
        <v>3136</v>
      </c>
      <c r="G999" t="s">
        <v>153</v>
      </c>
      <c r="H999" t="s">
        <v>135</v>
      </c>
      <c r="I999" t="s">
        <v>136</v>
      </c>
      <c r="J999" t="s">
        <v>137</v>
      </c>
      <c r="K999" t="s">
        <v>138</v>
      </c>
      <c r="L999" t="s">
        <v>3137</v>
      </c>
      <c r="M999" t="s">
        <v>3138</v>
      </c>
      <c r="N999">
        <v>2.0294444440000001</v>
      </c>
      <c r="O999">
        <v>0</v>
      </c>
      <c r="P999">
        <v>24</v>
      </c>
      <c r="Q999">
        <v>0</v>
      </c>
      <c r="R999">
        <v>0</v>
      </c>
      <c r="S999">
        <v>0</v>
      </c>
      <c r="T999">
        <v>2</v>
      </c>
      <c r="U999">
        <v>0</v>
      </c>
      <c r="V999">
        <v>0</v>
      </c>
      <c r="W999">
        <v>0</v>
      </c>
      <c r="X999">
        <v>30.422196531020006</v>
      </c>
      <c r="Y999">
        <v>0</v>
      </c>
      <c r="Z999">
        <v>0</v>
      </c>
      <c r="AA999">
        <v>0</v>
      </c>
      <c r="AB999">
        <v>3.4047771783852978</v>
      </c>
      <c r="AC999">
        <v>0</v>
      </c>
      <c r="AD999">
        <v>0</v>
      </c>
      <c r="AE999">
        <v>33.826973709405301</v>
      </c>
    </row>
    <row r="1000" spans="1:31" x14ac:dyDescent="0.25">
      <c r="A1000">
        <v>2271165</v>
      </c>
      <c r="B1000">
        <v>1</v>
      </c>
      <c r="C1000" t="s">
        <v>81</v>
      </c>
      <c r="D1000" t="s">
        <v>122</v>
      </c>
      <c r="E1000" t="s">
        <v>145</v>
      </c>
      <c r="F1000" t="s">
        <v>3112</v>
      </c>
      <c r="G1000" t="s">
        <v>870</v>
      </c>
      <c r="H1000" t="s">
        <v>148</v>
      </c>
      <c r="I1000" t="s">
        <v>136</v>
      </c>
      <c r="J1000" t="s">
        <v>137</v>
      </c>
      <c r="K1000" t="s">
        <v>138</v>
      </c>
      <c r="L1000" t="s">
        <v>3139</v>
      </c>
      <c r="M1000" t="s">
        <v>3140</v>
      </c>
      <c r="N1000">
        <v>2.656111111</v>
      </c>
      <c r="O1000">
        <v>0</v>
      </c>
      <c r="P1000">
        <v>0</v>
      </c>
      <c r="Q1000">
        <v>1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7.5872548527197301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7.5872548527197301</v>
      </c>
    </row>
    <row r="1001" spans="1:31" x14ac:dyDescent="0.25">
      <c r="A1001">
        <v>2271167</v>
      </c>
      <c r="B1001">
        <v>1</v>
      </c>
      <c r="C1001" t="s">
        <v>80</v>
      </c>
      <c r="D1001" t="s">
        <v>98</v>
      </c>
      <c r="E1001" t="s">
        <v>132</v>
      </c>
      <c r="F1001" t="s">
        <v>3141</v>
      </c>
      <c r="G1001" t="s">
        <v>142</v>
      </c>
      <c r="H1001" t="s">
        <v>135</v>
      </c>
      <c r="I1001" t="s">
        <v>136</v>
      </c>
      <c r="J1001" t="s">
        <v>137</v>
      </c>
      <c r="K1001" t="s">
        <v>138</v>
      </c>
      <c r="L1001" t="s">
        <v>3142</v>
      </c>
      <c r="M1001" t="s">
        <v>3143</v>
      </c>
      <c r="N1001">
        <v>0.895277777</v>
      </c>
      <c r="O1001">
        <v>0</v>
      </c>
      <c r="P1001">
        <v>1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4.3627122334933335E-3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4.3627122334933335E-3</v>
      </c>
    </row>
    <row r="1002" spans="1:31" x14ac:dyDescent="0.25">
      <c r="A1002">
        <v>2271168</v>
      </c>
      <c r="B1002">
        <v>1</v>
      </c>
      <c r="C1002" t="s">
        <v>80</v>
      </c>
      <c r="D1002" t="s">
        <v>100</v>
      </c>
      <c r="E1002" t="s">
        <v>132</v>
      </c>
      <c r="F1002" t="s">
        <v>3144</v>
      </c>
      <c r="G1002" t="s">
        <v>142</v>
      </c>
      <c r="H1002" t="s">
        <v>135</v>
      </c>
      <c r="I1002" t="s">
        <v>136</v>
      </c>
      <c r="J1002" t="s">
        <v>137</v>
      </c>
      <c r="K1002" t="s">
        <v>138</v>
      </c>
      <c r="L1002" t="s">
        <v>3145</v>
      </c>
      <c r="M1002" t="s">
        <v>3146</v>
      </c>
      <c r="N1002">
        <v>1.3647222219999999</v>
      </c>
      <c r="O1002">
        <v>0</v>
      </c>
      <c r="P1002">
        <v>1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0.3807821010371778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0.3807821010371778</v>
      </c>
    </row>
    <row r="1003" spans="1:31" x14ac:dyDescent="0.25">
      <c r="A1003">
        <v>2271170</v>
      </c>
      <c r="B1003">
        <v>1</v>
      </c>
      <c r="C1003" t="s">
        <v>81</v>
      </c>
      <c r="D1003" t="s">
        <v>120</v>
      </c>
      <c r="E1003" t="s">
        <v>132</v>
      </c>
      <c r="F1003" t="s">
        <v>3147</v>
      </c>
      <c r="G1003" t="s">
        <v>142</v>
      </c>
      <c r="H1003" t="s">
        <v>135</v>
      </c>
      <c r="I1003" t="s">
        <v>136</v>
      </c>
      <c r="J1003" t="s">
        <v>137</v>
      </c>
      <c r="K1003" t="s">
        <v>138</v>
      </c>
      <c r="L1003" t="s">
        <v>3148</v>
      </c>
      <c r="M1003" t="s">
        <v>3149</v>
      </c>
      <c r="N1003">
        <v>1.269722222</v>
      </c>
      <c r="O1003">
        <v>0</v>
      </c>
      <c r="P1003">
        <v>2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0.14260438411279336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0.14260438411279336</v>
      </c>
    </row>
    <row r="1004" spans="1:31" x14ac:dyDescent="0.25">
      <c r="A1004">
        <v>2271180</v>
      </c>
      <c r="B1004">
        <v>1</v>
      </c>
      <c r="C1004" t="s">
        <v>81</v>
      </c>
      <c r="D1004" t="s">
        <v>122</v>
      </c>
      <c r="E1004" t="s">
        <v>145</v>
      </c>
      <c r="F1004" t="s">
        <v>3150</v>
      </c>
      <c r="G1004" t="s">
        <v>314</v>
      </c>
      <c r="H1004" t="s">
        <v>148</v>
      </c>
      <c r="I1004" t="s">
        <v>136</v>
      </c>
      <c r="J1004" t="s">
        <v>137</v>
      </c>
      <c r="K1004" t="s">
        <v>138</v>
      </c>
      <c r="L1004" t="s">
        <v>3151</v>
      </c>
      <c r="M1004" t="s">
        <v>3152</v>
      </c>
      <c r="N1004">
        <v>0.89611111099999996</v>
      </c>
      <c r="O1004">
        <v>2</v>
      </c>
      <c r="P1004">
        <v>110</v>
      </c>
      <c r="Q1004">
        <v>13</v>
      </c>
      <c r="R1004">
        <v>0</v>
      </c>
      <c r="S1004">
        <v>8</v>
      </c>
      <c r="T1004">
        <v>4</v>
      </c>
      <c r="U1004">
        <v>2</v>
      </c>
      <c r="V1004">
        <v>0</v>
      </c>
      <c r="W1004">
        <v>0.32750961663162226</v>
      </c>
      <c r="X1004">
        <v>8.0289856835406557</v>
      </c>
      <c r="Y1004">
        <v>8.1233110937704467</v>
      </c>
      <c r="Z1004">
        <v>0</v>
      </c>
      <c r="AA1004">
        <v>35.351838567395866</v>
      </c>
      <c r="AB1004">
        <v>1.5689799237214999</v>
      </c>
      <c r="AC1004">
        <v>77.503958824114505</v>
      </c>
      <c r="AD1004">
        <v>0</v>
      </c>
      <c r="AE1004">
        <v>130.9045837091746</v>
      </c>
    </row>
    <row r="1005" spans="1:31" x14ac:dyDescent="0.25">
      <c r="A1005">
        <v>2271182</v>
      </c>
      <c r="B1005">
        <v>1</v>
      </c>
      <c r="C1005" t="s">
        <v>80</v>
      </c>
      <c r="D1005" t="s">
        <v>85</v>
      </c>
      <c r="E1005" t="s">
        <v>132</v>
      </c>
      <c r="F1005" t="s">
        <v>3153</v>
      </c>
      <c r="G1005" t="s">
        <v>142</v>
      </c>
      <c r="H1005" t="s">
        <v>135</v>
      </c>
      <c r="I1005" t="s">
        <v>136</v>
      </c>
      <c r="J1005" t="s">
        <v>137</v>
      </c>
      <c r="K1005" t="s">
        <v>138</v>
      </c>
      <c r="L1005" t="s">
        <v>3154</v>
      </c>
      <c r="M1005" t="s">
        <v>3155</v>
      </c>
      <c r="N1005">
        <v>1.5619444440000001</v>
      </c>
      <c r="O1005">
        <v>0</v>
      </c>
      <c r="P1005">
        <v>6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2.1700067036698734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2.1700067036698734</v>
      </c>
    </row>
    <row r="1006" spans="1:31" x14ac:dyDescent="0.25">
      <c r="A1006">
        <v>2271196</v>
      </c>
      <c r="B1006">
        <v>1</v>
      </c>
      <c r="C1006" t="s">
        <v>81</v>
      </c>
      <c r="D1006" t="s">
        <v>128</v>
      </c>
      <c r="E1006" t="s">
        <v>163</v>
      </c>
      <c r="F1006" t="s">
        <v>3156</v>
      </c>
      <c r="G1006" t="s">
        <v>147</v>
      </c>
      <c r="H1006" t="s">
        <v>148</v>
      </c>
      <c r="I1006" t="s">
        <v>136</v>
      </c>
      <c r="J1006" t="s">
        <v>137</v>
      </c>
      <c r="K1006" t="s">
        <v>138</v>
      </c>
      <c r="L1006" t="s">
        <v>3157</v>
      </c>
      <c r="M1006" t="s">
        <v>3158</v>
      </c>
      <c r="N1006">
        <v>8.5833332999999998E-2</v>
      </c>
      <c r="O1006">
        <v>1</v>
      </c>
      <c r="P1006">
        <v>508</v>
      </c>
      <c r="Q1006">
        <v>4</v>
      </c>
      <c r="R1006">
        <v>1</v>
      </c>
      <c r="S1006">
        <v>9</v>
      </c>
      <c r="T1006">
        <v>40</v>
      </c>
      <c r="U1006">
        <v>0</v>
      </c>
      <c r="V1006">
        <v>0</v>
      </c>
      <c r="W1006">
        <v>1.656857279E-2</v>
      </c>
      <c r="X1006">
        <v>4.1055940598976646</v>
      </c>
      <c r="Y1006">
        <v>0.37075348223471583</v>
      </c>
      <c r="Z1006">
        <v>1.1298387711139168E-2</v>
      </c>
      <c r="AA1006">
        <v>3.4073093950328834</v>
      </c>
      <c r="AB1006">
        <v>0.85668735459202938</v>
      </c>
      <c r="AC1006">
        <v>0</v>
      </c>
      <c r="AD1006">
        <v>0</v>
      </c>
      <c r="AE1006">
        <v>8.7682112522584319</v>
      </c>
    </row>
    <row r="1007" spans="1:31" x14ac:dyDescent="0.25">
      <c r="A1007">
        <v>2271240</v>
      </c>
      <c r="B1007">
        <v>1</v>
      </c>
      <c r="C1007" t="s">
        <v>80</v>
      </c>
      <c r="D1007" t="s">
        <v>83</v>
      </c>
      <c r="E1007" t="s">
        <v>151</v>
      </c>
      <c r="F1007" t="s">
        <v>3159</v>
      </c>
      <c r="G1007" t="s">
        <v>153</v>
      </c>
      <c r="H1007" t="s">
        <v>135</v>
      </c>
      <c r="I1007" t="s">
        <v>136</v>
      </c>
      <c r="J1007" t="s">
        <v>137</v>
      </c>
      <c r="K1007" t="s">
        <v>138</v>
      </c>
      <c r="L1007" t="s">
        <v>3160</v>
      </c>
      <c r="M1007" t="s">
        <v>3161</v>
      </c>
      <c r="N1007">
        <v>1.6625000000000001</v>
      </c>
      <c r="O1007">
        <v>0</v>
      </c>
      <c r="P1007">
        <v>35</v>
      </c>
      <c r="Q1007">
        <v>0</v>
      </c>
      <c r="R1007">
        <v>0</v>
      </c>
      <c r="S1007">
        <v>0</v>
      </c>
      <c r="T1007">
        <v>8</v>
      </c>
      <c r="U1007">
        <v>0</v>
      </c>
      <c r="V1007">
        <v>0</v>
      </c>
      <c r="W1007">
        <v>0</v>
      </c>
      <c r="X1007">
        <v>55.970068640153748</v>
      </c>
      <c r="Y1007">
        <v>0</v>
      </c>
      <c r="Z1007">
        <v>0</v>
      </c>
      <c r="AA1007">
        <v>0</v>
      </c>
      <c r="AB1007">
        <v>15.155137182241534</v>
      </c>
      <c r="AC1007">
        <v>0</v>
      </c>
      <c r="AD1007">
        <v>0</v>
      </c>
      <c r="AE1007">
        <v>71.125205822395287</v>
      </c>
    </row>
    <row r="1008" spans="1:31" x14ac:dyDescent="0.25">
      <c r="A1008">
        <v>2271248</v>
      </c>
      <c r="B1008">
        <v>1</v>
      </c>
      <c r="C1008" t="s">
        <v>80</v>
      </c>
      <c r="D1008" t="s">
        <v>93</v>
      </c>
      <c r="E1008" t="s">
        <v>145</v>
      </c>
      <c r="F1008" t="s">
        <v>3162</v>
      </c>
      <c r="G1008" t="s">
        <v>147</v>
      </c>
      <c r="H1008" t="s">
        <v>148</v>
      </c>
      <c r="I1008" t="s">
        <v>136</v>
      </c>
      <c r="J1008" t="s">
        <v>137</v>
      </c>
      <c r="K1008" t="s">
        <v>138</v>
      </c>
      <c r="L1008" t="s">
        <v>3163</v>
      </c>
      <c r="M1008" t="s">
        <v>3164</v>
      </c>
      <c r="N1008">
        <v>0.72916666600000002</v>
      </c>
      <c r="O1008">
        <v>0</v>
      </c>
      <c r="P1008">
        <v>1898</v>
      </c>
      <c r="Q1008">
        <v>0</v>
      </c>
      <c r="R1008">
        <v>61</v>
      </c>
      <c r="S1008">
        <v>6</v>
      </c>
      <c r="T1008">
        <v>236</v>
      </c>
      <c r="U1008">
        <v>4</v>
      </c>
      <c r="V1008">
        <v>2</v>
      </c>
      <c r="W1008">
        <v>0</v>
      </c>
      <c r="X1008">
        <v>375.69039993858746</v>
      </c>
      <c r="Y1008">
        <v>0</v>
      </c>
      <c r="Z1008">
        <v>35.449752379763808</v>
      </c>
      <c r="AA1008">
        <v>26.140253513133374</v>
      </c>
      <c r="AB1008">
        <v>155.94593767771775</v>
      </c>
      <c r="AC1008">
        <v>151.58942929819909</v>
      </c>
      <c r="AD1008">
        <v>0.82492821345480005</v>
      </c>
      <c r="AE1008">
        <v>745.64070102085623</v>
      </c>
    </row>
    <row r="1009" spans="1:31" x14ac:dyDescent="0.25">
      <c r="A1009">
        <v>2271249</v>
      </c>
      <c r="B1009">
        <v>1</v>
      </c>
      <c r="C1009" t="s">
        <v>80</v>
      </c>
      <c r="D1009" t="s">
        <v>85</v>
      </c>
      <c r="E1009" t="s">
        <v>132</v>
      </c>
      <c r="F1009" t="s">
        <v>3165</v>
      </c>
      <c r="G1009" t="s">
        <v>134</v>
      </c>
      <c r="H1009" t="s">
        <v>135</v>
      </c>
      <c r="I1009" t="s">
        <v>136</v>
      </c>
      <c r="J1009" t="s">
        <v>137</v>
      </c>
      <c r="K1009" t="s">
        <v>138</v>
      </c>
      <c r="L1009" t="s">
        <v>3166</v>
      </c>
      <c r="M1009" t="s">
        <v>3167</v>
      </c>
      <c r="N1009">
        <v>6.0238888880000001</v>
      </c>
      <c r="O1009">
        <v>0</v>
      </c>
      <c r="P1009">
        <v>11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14.598771430406023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14.598771430406023</v>
      </c>
    </row>
    <row r="1010" spans="1:31" x14ac:dyDescent="0.25">
      <c r="A1010">
        <v>2271251</v>
      </c>
      <c r="B1010">
        <v>1</v>
      </c>
      <c r="C1010" t="s">
        <v>81</v>
      </c>
      <c r="D1010" t="s">
        <v>127</v>
      </c>
      <c r="E1010" t="s">
        <v>163</v>
      </c>
      <c r="F1010" t="s">
        <v>3168</v>
      </c>
      <c r="G1010" t="s">
        <v>147</v>
      </c>
      <c r="H1010" t="s">
        <v>148</v>
      </c>
      <c r="I1010" t="s">
        <v>704</v>
      </c>
      <c r="J1010" t="s">
        <v>137</v>
      </c>
      <c r="K1010" t="s">
        <v>138</v>
      </c>
      <c r="L1010" t="s">
        <v>3169</v>
      </c>
      <c r="M1010" t="s">
        <v>3170</v>
      </c>
      <c r="N1010">
        <v>1.3333332999999999E-2</v>
      </c>
      <c r="O1010">
        <v>3</v>
      </c>
      <c r="P1010">
        <v>473</v>
      </c>
      <c r="Q1010">
        <v>79</v>
      </c>
      <c r="R1010">
        <v>74</v>
      </c>
      <c r="S1010">
        <v>17</v>
      </c>
      <c r="T1010">
        <v>38</v>
      </c>
      <c r="U1010">
        <v>5</v>
      </c>
      <c r="V1010">
        <v>0</v>
      </c>
      <c r="W1010">
        <v>2.2766094464000005E-3</v>
      </c>
      <c r="X1010">
        <v>1.1698232566350677</v>
      </c>
      <c r="Y1010">
        <v>0.80176105383894647</v>
      </c>
      <c r="Z1010">
        <v>0.31218316313902666</v>
      </c>
      <c r="AA1010">
        <v>5.0893565802107066</v>
      </c>
      <c r="AB1010">
        <v>0.42126442161653332</v>
      </c>
      <c r="AC1010">
        <v>5.9513171566160672</v>
      </c>
      <c r="AD1010">
        <v>0</v>
      </c>
      <c r="AE1010">
        <v>13.747982241502747</v>
      </c>
    </row>
    <row r="1011" spans="1:31" x14ac:dyDescent="0.25">
      <c r="A1011">
        <v>2271256</v>
      </c>
      <c r="B1011">
        <v>1</v>
      </c>
      <c r="C1011" t="s">
        <v>80</v>
      </c>
      <c r="D1011" t="s">
        <v>105</v>
      </c>
      <c r="E1011" t="s">
        <v>145</v>
      </c>
      <c r="F1011" t="s">
        <v>3171</v>
      </c>
      <c r="G1011" t="s">
        <v>147</v>
      </c>
      <c r="H1011" t="s">
        <v>148</v>
      </c>
      <c r="I1011" t="s">
        <v>704</v>
      </c>
      <c r="J1011" t="s">
        <v>137</v>
      </c>
      <c r="K1011" t="s">
        <v>138</v>
      </c>
      <c r="L1011" t="s">
        <v>3172</v>
      </c>
      <c r="M1011" t="s">
        <v>3173</v>
      </c>
      <c r="N1011">
        <v>1.9444444000000002E-2</v>
      </c>
      <c r="O1011">
        <v>1</v>
      </c>
      <c r="P1011">
        <v>1603</v>
      </c>
      <c r="Q1011">
        <v>7</v>
      </c>
      <c r="R1011">
        <v>100</v>
      </c>
      <c r="S1011">
        <v>39</v>
      </c>
      <c r="T1011">
        <v>157</v>
      </c>
      <c r="U1011">
        <v>7</v>
      </c>
      <c r="V1011">
        <v>0</v>
      </c>
      <c r="W1011">
        <v>4.3488373973333341E-3</v>
      </c>
      <c r="X1011">
        <v>10.768651274227787</v>
      </c>
      <c r="Y1011">
        <v>0.55253595030190283</v>
      </c>
      <c r="Z1011">
        <v>0.34561324726973341</v>
      </c>
      <c r="AA1011">
        <v>34.3674104558905</v>
      </c>
      <c r="AB1011">
        <v>3.2456857142773958</v>
      </c>
      <c r="AC1011">
        <v>18.511019721815583</v>
      </c>
      <c r="AD1011">
        <v>0</v>
      </c>
      <c r="AE1011">
        <v>67.795265201180229</v>
      </c>
    </row>
    <row r="1012" spans="1:31" x14ac:dyDescent="0.25">
      <c r="A1012">
        <v>2271258</v>
      </c>
      <c r="B1012">
        <v>1</v>
      </c>
      <c r="C1012" t="s">
        <v>80</v>
      </c>
      <c r="D1012" t="s">
        <v>104</v>
      </c>
      <c r="E1012" t="s">
        <v>145</v>
      </c>
      <c r="F1012" t="s">
        <v>3174</v>
      </c>
      <c r="G1012" t="s">
        <v>147</v>
      </c>
      <c r="H1012" t="s">
        <v>148</v>
      </c>
      <c r="I1012" t="s">
        <v>136</v>
      </c>
      <c r="J1012" t="s">
        <v>137</v>
      </c>
      <c r="K1012" t="s">
        <v>138</v>
      </c>
      <c r="L1012" t="s">
        <v>3175</v>
      </c>
      <c r="M1012" t="s">
        <v>3176</v>
      </c>
      <c r="N1012">
        <v>0.91722222200000003</v>
      </c>
      <c r="O1012">
        <v>38</v>
      </c>
      <c r="P1012">
        <v>3011</v>
      </c>
      <c r="Q1012">
        <v>125</v>
      </c>
      <c r="R1012">
        <v>212</v>
      </c>
      <c r="S1012">
        <v>58</v>
      </c>
      <c r="T1012">
        <v>372</v>
      </c>
      <c r="U1012">
        <v>3</v>
      </c>
      <c r="V1012">
        <v>1</v>
      </c>
      <c r="W1012">
        <v>102.88100236031195</v>
      </c>
      <c r="X1012">
        <v>1084.3776601826635</v>
      </c>
      <c r="Y1012">
        <v>35.154235329264679</v>
      </c>
      <c r="Z1012">
        <v>52.843562767008521</v>
      </c>
      <c r="AA1012">
        <v>206.78148343599779</v>
      </c>
      <c r="AB1012">
        <v>274.40134530981476</v>
      </c>
      <c r="AC1012">
        <v>35.145160607513056</v>
      </c>
      <c r="AD1012">
        <v>3.801460396489432</v>
      </c>
      <c r="AE1012">
        <v>1795.3859103890638</v>
      </c>
    </row>
    <row r="1013" spans="1:31" x14ac:dyDescent="0.25">
      <c r="A1013">
        <v>2271261</v>
      </c>
      <c r="B1013">
        <v>1</v>
      </c>
      <c r="C1013" t="s">
        <v>80</v>
      </c>
      <c r="D1013" t="s">
        <v>83</v>
      </c>
      <c r="E1013" t="s">
        <v>256</v>
      </c>
      <c r="F1013" t="s">
        <v>2955</v>
      </c>
      <c r="G1013" t="s">
        <v>147</v>
      </c>
      <c r="H1013" t="s">
        <v>148</v>
      </c>
      <c r="I1013" t="s">
        <v>136</v>
      </c>
      <c r="J1013" t="s">
        <v>137</v>
      </c>
      <c r="K1013" t="s">
        <v>138</v>
      </c>
      <c r="L1013" t="s">
        <v>3177</v>
      </c>
      <c r="M1013" t="s">
        <v>3178</v>
      </c>
      <c r="N1013">
        <v>0.28000000000000003</v>
      </c>
      <c r="O1013">
        <v>0</v>
      </c>
      <c r="P1013">
        <v>132</v>
      </c>
      <c r="Q1013">
        <v>0</v>
      </c>
      <c r="R1013">
        <v>1</v>
      </c>
      <c r="S1013">
        <v>33</v>
      </c>
      <c r="T1013">
        <v>18</v>
      </c>
      <c r="U1013">
        <v>20</v>
      </c>
      <c r="V1013">
        <v>3</v>
      </c>
      <c r="W1013">
        <v>0</v>
      </c>
      <c r="X1013">
        <v>13.947686747753927</v>
      </c>
      <c r="Y1013">
        <v>0</v>
      </c>
      <c r="Z1013">
        <v>0.12826675134000001</v>
      </c>
      <c r="AA1013">
        <v>146.81877880304518</v>
      </c>
      <c r="AB1013">
        <v>7.7083828078096008</v>
      </c>
      <c r="AC1013">
        <v>500.76407324297321</v>
      </c>
      <c r="AD1013">
        <v>67.156481238339367</v>
      </c>
      <c r="AE1013">
        <v>736.5236695912613</v>
      </c>
    </row>
    <row r="1014" spans="1:31" x14ac:dyDescent="0.25">
      <c r="A1014">
        <v>2271262</v>
      </c>
      <c r="B1014">
        <v>1</v>
      </c>
      <c r="C1014" t="s">
        <v>80</v>
      </c>
      <c r="D1014" t="s">
        <v>93</v>
      </c>
      <c r="E1014" t="s">
        <v>151</v>
      </c>
      <c r="F1014" t="s">
        <v>3179</v>
      </c>
      <c r="G1014" t="s">
        <v>153</v>
      </c>
      <c r="H1014" t="s">
        <v>135</v>
      </c>
      <c r="I1014" t="s">
        <v>136</v>
      </c>
      <c r="J1014" t="s">
        <v>137</v>
      </c>
      <c r="K1014" t="s">
        <v>138</v>
      </c>
      <c r="L1014" t="s">
        <v>3180</v>
      </c>
      <c r="M1014" t="s">
        <v>3181</v>
      </c>
      <c r="N1014">
        <v>3.224722222</v>
      </c>
      <c r="O1014">
        <v>0</v>
      </c>
      <c r="P1014">
        <v>3</v>
      </c>
      <c r="Q1014">
        <v>0</v>
      </c>
      <c r="R1014">
        <v>3</v>
      </c>
      <c r="S1014">
        <v>0</v>
      </c>
      <c r="T1014">
        <v>3</v>
      </c>
      <c r="U1014">
        <v>0</v>
      </c>
      <c r="V1014">
        <v>0</v>
      </c>
      <c r="W1014">
        <v>0</v>
      </c>
      <c r="X1014">
        <v>7.1183559913683331E-2</v>
      </c>
      <c r="Y1014">
        <v>0</v>
      </c>
      <c r="Z1014">
        <v>0.79924281851713685</v>
      </c>
      <c r="AA1014">
        <v>0</v>
      </c>
      <c r="AB1014">
        <v>1.9725173950914465</v>
      </c>
      <c r="AC1014">
        <v>0</v>
      </c>
      <c r="AD1014">
        <v>0</v>
      </c>
      <c r="AE1014">
        <v>2.8429437735222667</v>
      </c>
    </row>
    <row r="1015" spans="1:31" x14ac:dyDescent="0.25">
      <c r="A1015">
        <v>2271267</v>
      </c>
      <c r="B1015">
        <v>1</v>
      </c>
      <c r="C1015" t="s">
        <v>80</v>
      </c>
      <c r="D1015" t="s">
        <v>108</v>
      </c>
      <c r="E1015" t="s">
        <v>256</v>
      </c>
      <c r="F1015" t="s">
        <v>3182</v>
      </c>
      <c r="G1015" t="s">
        <v>543</v>
      </c>
      <c r="H1015" t="s">
        <v>148</v>
      </c>
      <c r="I1015" t="s">
        <v>136</v>
      </c>
      <c r="J1015" t="s">
        <v>137</v>
      </c>
      <c r="K1015" t="s">
        <v>138</v>
      </c>
      <c r="L1015" t="s">
        <v>3183</v>
      </c>
      <c r="M1015" t="s">
        <v>3184</v>
      </c>
      <c r="N1015">
        <v>1.815555555</v>
      </c>
      <c r="O1015">
        <v>0</v>
      </c>
      <c r="P1015">
        <v>17</v>
      </c>
      <c r="Q1015">
        <v>0</v>
      </c>
      <c r="R1015">
        <v>3</v>
      </c>
      <c r="S1015">
        <v>0</v>
      </c>
      <c r="T1015">
        <v>1</v>
      </c>
      <c r="U1015">
        <v>0</v>
      </c>
      <c r="V1015">
        <v>0</v>
      </c>
      <c r="W1015">
        <v>0</v>
      </c>
      <c r="X1015">
        <v>3.9730038265326599</v>
      </c>
      <c r="Y1015">
        <v>0</v>
      </c>
      <c r="Z1015">
        <v>2.4778846184924834</v>
      </c>
      <c r="AA1015">
        <v>0</v>
      </c>
      <c r="AB1015">
        <v>0</v>
      </c>
      <c r="AC1015">
        <v>0</v>
      </c>
      <c r="AD1015">
        <v>0</v>
      </c>
      <c r="AE1015">
        <v>6.4508884450251429</v>
      </c>
    </row>
    <row r="1016" spans="1:31" x14ac:dyDescent="0.25">
      <c r="A1016">
        <v>2271268</v>
      </c>
      <c r="B1016">
        <v>1</v>
      </c>
      <c r="C1016" t="s">
        <v>81</v>
      </c>
      <c r="D1016" t="s">
        <v>127</v>
      </c>
      <c r="E1016" t="s">
        <v>256</v>
      </c>
      <c r="F1016" t="s">
        <v>3185</v>
      </c>
      <c r="G1016" t="s">
        <v>147</v>
      </c>
      <c r="H1016" t="s">
        <v>148</v>
      </c>
      <c r="I1016" t="s">
        <v>704</v>
      </c>
      <c r="J1016" t="s">
        <v>137</v>
      </c>
      <c r="K1016" t="s">
        <v>138</v>
      </c>
      <c r="L1016" t="s">
        <v>3186</v>
      </c>
      <c r="M1016" t="s">
        <v>3187</v>
      </c>
      <c r="N1016">
        <v>6.1111109999999998E-3</v>
      </c>
      <c r="O1016">
        <v>0</v>
      </c>
      <c r="P1016">
        <v>444</v>
      </c>
      <c r="Q1016">
        <v>115</v>
      </c>
      <c r="R1016">
        <v>73</v>
      </c>
      <c r="S1016">
        <v>7</v>
      </c>
      <c r="T1016">
        <v>59</v>
      </c>
      <c r="U1016">
        <v>0</v>
      </c>
      <c r="V1016">
        <v>1</v>
      </c>
      <c r="W1016">
        <v>0</v>
      </c>
      <c r="X1016">
        <v>0.70099537092552056</v>
      </c>
      <c r="Y1016">
        <v>1.1704248578952359</v>
      </c>
      <c r="Z1016">
        <v>3.0221221119374996E-2</v>
      </c>
      <c r="AA1016">
        <v>0.3585953018196511</v>
      </c>
      <c r="AB1016">
        <v>0.14842892524527831</v>
      </c>
      <c r="AC1016">
        <v>0</v>
      </c>
      <c r="AD1016">
        <v>3.2862446488104449E-2</v>
      </c>
      <c r="AE1016">
        <v>2.4415281234931654</v>
      </c>
    </row>
    <row r="1017" spans="1:31" x14ac:dyDescent="0.25">
      <c r="A1017">
        <v>2271271</v>
      </c>
      <c r="B1017">
        <v>1</v>
      </c>
      <c r="C1017" t="s">
        <v>80</v>
      </c>
      <c r="D1017" t="s">
        <v>100</v>
      </c>
      <c r="E1017" t="s">
        <v>256</v>
      </c>
      <c r="F1017" t="s">
        <v>3188</v>
      </c>
      <c r="G1017" t="s">
        <v>3189</v>
      </c>
      <c r="H1017" t="s">
        <v>148</v>
      </c>
      <c r="I1017" t="s">
        <v>136</v>
      </c>
      <c r="J1017" t="s">
        <v>3</v>
      </c>
      <c r="K1017" t="s">
        <v>138</v>
      </c>
      <c r="L1017" t="s">
        <v>3190</v>
      </c>
      <c r="M1017" t="s">
        <v>3191</v>
      </c>
      <c r="N1017">
        <v>1.6922222220000001</v>
      </c>
      <c r="O1017">
        <v>0</v>
      </c>
      <c r="P1017">
        <v>238</v>
      </c>
      <c r="Q1017">
        <v>0</v>
      </c>
      <c r="R1017">
        <v>14</v>
      </c>
      <c r="S1017">
        <v>0</v>
      </c>
      <c r="T1017">
        <v>42</v>
      </c>
      <c r="U1017">
        <v>0</v>
      </c>
      <c r="V1017">
        <v>0</v>
      </c>
      <c r="W1017">
        <v>0</v>
      </c>
      <c r="X1017">
        <v>131.94982487153692</v>
      </c>
      <c r="Y1017">
        <v>0</v>
      </c>
      <c r="Z1017">
        <v>5.0274135819286148</v>
      </c>
      <c r="AA1017">
        <v>0</v>
      </c>
      <c r="AB1017">
        <v>41.525890215796565</v>
      </c>
      <c r="AC1017">
        <v>0</v>
      </c>
      <c r="AD1017">
        <v>0</v>
      </c>
      <c r="AE1017">
        <v>178.50312866926208</v>
      </c>
    </row>
    <row r="1018" spans="1:31" x14ac:dyDescent="0.25">
      <c r="A1018">
        <v>2271272</v>
      </c>
      <c r="B1018">
        <v>1</v>
      </c>
      <c r="C1018" t="s">
        <v>81</v>
      </c>
      <c r="D1018" t="s">
        <v>127</v>
      </c>
      <c r="E1018" t="s">
        <v>151</v>
      </c>
      <c r="F1018" t="s">
        <v>3192</v>
      </c>
      <c r="G1018" t="s">
        <v>160</v>
      </c>
      <c r="H1018" t="s">
        <v>135</v>
      </c>
      <c r="I1018" t="s">
        <v>136</v>
      </c>
      <c r="J1018" t="s">
        <v>137</v>
      </c>
      <c r="K1018" t="s">
        <v>138</v>
      </c>
      <c r="L1018" t="s">
        <v>3193</v>
      </c>
      <c r="M1018" t="s">
        <v>3194</v>
      </c>
      <c r="N1018">
        <v>5.1074999999999999</v>
      </c>
      <c r="O1018">
        <v>0</v>
      </c>
      <c r="P1018">
        <v>127</v>
      </c>
      <c r="Q1018">
        <v>0</v>
      </c>
      <c r="R1018">
        <v>1</v>
      </c>
      <c r="S1018">
        <v>0</v>
      </c>
      <c r="T1018">
        <v>3</v>
      </c>
      <c r="U1018">
        <v>0</v>
      </c>
      <c r="V1018">
        <v>0</v>
      </c>
      <c r="W1018">
        <v>0</v>
      </c>
      <c r="X1018">
        <v>123.67584434292857</v>
      </c>
      <c r="Y1018">
        <v>0</v>
      </c>
      <c r="Z1018">
        <v>5.0369804371152786E-2</v>
      </c>
      <c r="AA1018">
        <v>0</v>
      </c>
      <c r="AB1018">
        <v>14.14450580104721</v>
      </c>
      <c r="AC1018">
        <v>0</v>
      </c>
      <c r="AD1018">
        <v>0</v>
      </c>
      <c r="AE1018">
        <v>137.87071994834693</v>
      </c>
    </row>
    <row r="1019" spans="1:31" x14ac:dyDescent="0.25">
      <c r="A1019">
        <v>2271274</v>
      </c>
      <c r="B1019">
        <v>1</v>
      </c>
      <c r="C1019" t="s">
        <v>81</v>
      </c>
      <c r="D1019" t="s">
        <v>113</v>
      </c>
      <c r="E1019" t="s">
        <v>256</v>
      </c>
      <c r="F1019" t="s">
        <v>3195</v>
      </c>
      <c r="G1019" t="s">
        <v>543</v>
      </c>
      <c r="H1019" t="s">
        <v>148</v>
      </c>
      <c r="I1019" t="s">
        <v>136</v>
      </c>
      <c r="J1019" t="s">
        <v>137</v>
      </c>
      <c r="K1019" t="s">
        <v>138</v>
      </c>
      <c r="L1019" t="s">
        <v>3196</v>
      </c>
      <c r="M1019" t="s">
        <v>3197</v>
      </c>
      <c r="N1019">
        <v>3.8486111109999999</v>
      </c>
      <c r="O1019">
        <v>0</v>
      </c>
      <c r="P1019">
        <v>0</v>
      </c>
      <c r="Q1019">
        <v>5</v>
      </c>
      <c r="R1019">
        <v>45</v>
      </c>
      <c r="S1019">
        <v>0</v>
      </c>
      <c r="T1019">
        <v>1</v>
      </c>
      <c r="U1019">
        <v>0</v>
      </c>
      <c r="V1019">
        <v>0</v>
      </c>
      <c r="W1019">
        <v>0</v>
      </c>
      <c r="X1019">
        <v>0</v>
      </c>
      <c r="Y1019">
        <v>28.629207003969007</v>
      </c>
      <c r="Z1019">
        <v>127.82503043117005</v>
      </c>
      <c r="AA1019">
        <v>0</v>
      </c>
      <c r="AB1019">
        <v>1.397369927337889</v>
      </c>
      <c r="AC1019">
        <v>0</v>
      </c>
      <c r="AD1019">
        <v>0</v>
      </c>
      <c r="AE1019">
        <v>157.85160736247693</v>
      </c>
    </row>
    <row r="1020" spans="1:31" x14ac:dyDescent="0.25">
      <c r="A1020">
        <v>2271278</v>
      </c>
      <c r="B1020">
        <v>1</v>
      </c>
      <c r="C1020" t="s">
        <v>81</v>
      </c>
      <c r="D1020" t="s">
        <v>127</v>
      </c>
      <c r="E1020" t="s">
        <v>256</v>
      </c>
      <c r="F1020" t="s">
        <v>3198</v>
      </c>
      <c r="G1020" t="s">
        <v>318</v>
      </c>
      <c r="H1020" t="s">
        <v>148</v>
      </c>
      <c r="I1020" t="s">
        <v>136</v>
      </c>
      <c r="J1020" t="s">
        <v>137</v>
      </c>
      <c r="K1020" t="s">
        <v>138</v>
      </c>
      <c r="L1020" t="s">
        <v>3199</v>
      </c>
      <c r="M1020" t="s">
        <v>3200</v>
      </c>
      <c r="N1020">
        <v>2.0394444439999999</v>
      </c>
      <c r="O1020">
        <v>0</v>
      </c>
      <c r="P1020">
        <v>225</v>
      </c>
      <c r="Q1020">
        <v>1</v>
      </c>
      <c r="R1020">
        <v>42</v>
      </c>
      <c r="S1020">
        <v>0</v>
      </c>
      <c r="T1020">
        <v>33</v>
      </c>
      <c r="U1020">
        <v>0</v>
      </c>
      <c r="V1020">
        <v>1</v>
      </c>
      <c r="W1020">
        <v>0</v>
      </c>
      <c r="X1020">
        <v>137.91165256782546</v>
      </c>
      <c r="Y1020">
        <v>4.8642854827369488</v>
      </c>
      <c r="Z1020">
        <v>9.4740967552612627</v>
      </c>
      <c r="AA1020">
        <v>0</v>
      </c>
      <c r="AB1020">
        <v>15.30599731908759</v>
      </c>
      <c r="AC1020">
        <v>0</v>
      </c>
      <c r="AD1020">
        <v>11.193875508760186</v>
      </c>
      <c r="AE1020">
        <v>178.74990763367146</v>
      </c>
    </row>
    <row r="1021" spans="1:31" x14ac:dyDescent="0.25">
      <c r="A1021">
        <v>2271280</v>
      </c>
      <c r="B1021">
        <v>1</v>
      </c>
      <c r="C1021" t="s">
        <v>80</v>
      </c>
      <c r="D1021" t="s">
        <v>93</v>
      </c>
      <c r="E1021" t="s">
        <v>151</v>
      </c>
      <c r="F1021" t="s">
        <v>3201</v>
      </c>
      <c r="G1021" t="s">
        <v>153</v>
      </c>
      <c r="H1021" t="s">
        <v>135</v>
      </c>
      <c r="I1021" t="s">
        <v>136</v>
      </c>
      <c r="J1021" t="s">
        <v>137</v>
      </c>
      <c r="K1021" t="s">
        <v>138</v>
      </c>
      <c r="L1021" t="s">
        <v>3202</v>
      </c>
      <c r="M1021" t="s">
        <v>3203</v>
      </c>
      <c r="N1021">
        <v>1.2152777770000001</v>
      </c>
      <c r="O1021">
        <v>0</v>
      </c>
      <c r="P1021">
        <v>42</v>
      </c>
      <c r="Q1021">
        <v>0</v>
      </c>
      <c r="R1021">
        <v>1</v>
      </c>
      <c r="S1021">
        <v>0</v>
      </c>
      <c r="T1021">
        <v>2</v>
      </c>
      <c r="U1021">
        <v>0</v>
      </c>
      <c r="V1021">
        <v>0</v>
      </c>
      <c r="W1021">
        <v>0</v>
      </c>
      <c r="X1021">
        <v>17.482754140847366</v>
      </c>
      <c r="Y1021">
        <v>0</v>
      </c>
      <c r="Z1021">
        <v>0.51995388142556254</v>
      </c>
      <c r="AA1021">
        <v>0</v>
      </c>
      <c r="AB1021">
        <v>2.3586218372460763</v>
      </c>
      <c r="AC1021">
        <v>0</v>
      </c>
      <c r="AD1021">
        <v>0</v>
      </c>
      <c r="AE1021">
        <v>20.361329859519003</v>
      </c>
    </row>
    <row r="1022" spans="1:31" x14ac:dyDescent="0.25">
      <c r="A1022">
        <v>2271282</v>
      </c>
      <c r="B1022">
        <v>1</v>
      </c>
      <c r="C1022" t="s">
        <v>80</v>
      </c>
      <c r="D1022" t="s">
        <v>98</v>
      </c>
      <c r="E1022" t="s">
        <v>151</v>
      </c>
      <c r="F1022" t="s">
        <v>3204</v>
      </c>
      <c r="G1022" t="s">
        <v>153</v>
      </c>
      <c r="H1022" t="s">
        <v>135</v>
      </c>
      <c r="I1022" t="s">
        <v>136</v>
      </c>
      <c r="J1022" t="s">
        <v>137</v>
      </c>
      <c r="K1022" t="s">
        <v>138</v>
      </c>
      <c r="L1022" t="s">
        <v>3205</v>
      </c>
      <c r="M1022" t="s">
        <v>3206</v>
      </c>
      <c r="N1022">
        <v>1.169444444</v>
      </c>
      <c r="O1022">
        <v>0</v>
      </c>
      <c r="P1022">
        <v>38</v>
      </c>
      <c r="Q1022">
        <v>0</v>
      </c>
      <c r="R1022">
        <v>0</v>
      </c>
      <c r="S1022">
        <v>0</v>
      </c>
      <c r="T1022">
        <v>2</v>
      </c>
      <c r="U1022">
        <v>0</v>
      </c>
      <c r="V1022">
        <v>0</v>
      </c>
      <c r="W1022">
        <v>0</v>
      </c>
      <c r="X1022">
        <v>11.801676652511153</v>
      </c>
      <c r="Y1022">
        <v>0</v>
      </c>
      <c r="Z1022">
        <v>0</v>
      </c>
      <c r="AA1022">
        <v>0</v>
      </c>
      <c r="AB1022">
        <v>4.9094098352090247</v>
      </c>
      <c r="AC1022">
        <v>0</v>
      </c>
      <c r="AD1022">
        <v>0</v>
      </c>
      <c r="AE1022">
        <v>16.711086487720177</v>
      </c>
    </row>
    <row r="1023" spans="1:31" x14ac:dyDescent="0.25">
      <c r="A1023">
        <v>2271283</v>
      </c>
      <c r="B1023">
        <v>1</v>
      </c>
      <c r="C1023" t="s">
        <v>80</v>
      </c>
      <c r="D1023" t="s">
        <v>110</v>
      </c>
      <c r="E1023" t="s">
        <v>151</v>
      </c>
      <c r="F1023" t="s">
        <v>3207</v>
      </c>
      <c r="G1023" t="s">
        <v>314</v>
      </c>
      <c r="H1023" t="s">
        <v>135</v>
      </c>
      <c r="I1023" t="s">
        <v>136</v>
      </c>
      <c r="J1023" t="s">
        <v>137</v>
      </c>
      <c r="K1023" t="s">
        <v>138</v>
      </c>
      <c r="L1023" t="s">
        <v>3208</v>
      </c>
      <c r="M1023" t="s">
        <v>3209</v>
      </c>
      <c r="N1023">
        <v>2.4</v>
      </c>
      <c r="O1023">
        <v>0</v>
      </c>
      <c r="P1023">
        <v>118</v>
      </c>
      <c r="Q1023">
        <v>0</v>
      </c>
      <c r="R1023">
        <v>0</v>
      </c>
      <c r="S1023">
        <v>0</v>
      </c>
      <c r="T1023">
        <v>7</v>
      </c>
      <c r="U1023">
        <v>0</v>
      </c>
      <c r="V1023">
        <v>0</v>
      </c>
      <c r="W1023">
        <v>0</v>
      </c>
      <c r="X1023">
        <v>124.60282964958078</v>
      </c>
      <c r="Y1023">
        <v>0</v>
      </c>
      <c r="Z1023">
        <v>0</v>
      </c>
      <c r="AA1023">
        <v>0</v>
      </c>
      <c r="AB1023">
        <v>34.397429533398714</v>
      </c>
      <c r="AC1023">
        <v>0</v>
      </c>
      <c r="AD1023">
        <v>0</v>
      </c>
      <c r="AE1023">
        <v>159.00025918297951</v>
      </c>
    </row>
    <row r="1024" spans="1:31" x14ac:dyDescent="0.25">
      <c r="A1024">
        <v>2271284</v>
      </c>
      <c r="B1024">
        <v>1</v>
      </c>
      <c r="C1024" t="s">
        <v>81</v>
      </c>
      <c r="D1024" t="s">
        <v>112</v>
      </c>
      <c r="E1024" t="s">
        <v>256</v>
      </c>
      <c r="F1024" t="s">
        <v>2637</v>
      </c>
      <c r="G1024" t="s">
        <v>366</v>
      </c>
      <c r="H1024" t="s">
        <v>148</v>
      </c>
      <c r="I1024" t="s">
        <v>136</v>
      </c>
      <c r="J1024" t="s">
        <v>137</v>
      </c>
      <c r="K1024" t="s">
        <v>172</v>
      </c>
      <c r="L1024" t="s">
        <v>3210</v>
      </c>
      <c r="M1024" t="s">
        <v>3211</v>
      </c>
      <c r="N1024">
        <v>8.1505555550000004</v>
      </c>
      <c r="O1024">
        <v>0</v>
      </c>
      <c r="P1024">
        <v>420</v>
      </c>
      <c r="Q1024">
        <v>7</v>
      </c>
      <c r="R1024">
        <v>53</v>
      </c>
      <c r="S1024">
        <v>2</v>
      </c>
      <c r="T1024">
        <v>18</v>
      </c>
      <c r="U1024">
        <v>0</v>
      </c>
      <c r="V1024">
        <v>0</v>
      </c>
      <c r="W1024">
        <v>0</v>
      </c>
      <c r="X1024">
        <v>239.91881284538289</v>
      </c>
      <c r="Y1024">
        <v>305.384032693373</v>
      </c>
      <c r="Z1024">
        <v>5.7900153341032095</v>
      </c>
      <c r="AA1024">
        <v>140.04703345154229</v>
      </c>
      <c r="AB1024">
        <v>95.589631166678984</v>
      </c>
      <c r="AC1024">
        <v>0</v>
      </c>
      <c r="AD1024">
        <v>0</v>
      </c>
      <c r="AE1024">
        <v>786.72952549108038</v>
      </c>
    </row>
    <row r="1025" spans="1:31" x14ac:dyDescent="0.25">
      <c r="A1025">
        <v>2271285</v>
      </c>
      <c r="B1025">
        <v>1</v>
      </c>
      <c r="C1025" t="s">
        <v>80</v>
      </c>
      <c r="D1025" t="s">
        <v>82</v>
      </c>
      <c r="E1025" t="s">
        <v>132</v>
      </c>
      <c r="F1025" t="s">
        <v>3212</v>
      </c>
      <c r="G1025" t="s">
        <v>289</v>
      </c>
      <c r="H1025" t="s">
        <v>135</v>
      </c>
      <c r="I1025" t="s">
        <v>136</v>
      </c>
      <c r="J1025" t="s">
        <v>137</v>
      </c>
      <c r="K1025" t="s">
        <v>138</v>
      </c>
      <c r="L1025" t="s">
        <v>3213</v>
      </c>
      <c r="M1025" t="s">
        <v>3214</v>
      </c>
      <c r="N1025">
        <v>2.094166666</v>
      </c>
      <c r="O1025">
        <v>0</v>
      </c>
      <c r="P1025">
        <v>1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3.7644572995167236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3.7644572995167236</v>
      </c>
    </row>
    <row r="1026" spans="1:31" x14ac:dyDescent="0.25">
      <c r="A1026">
        <v>2271286</v>
      </c>
      <c r="B1026">
        <v>1</v>
      </c>
      <c r="C1026" t="s">
        <v>81</v>
      </c>
      <c r="D1026" t="s">
        <v>128</v>
      </c>
      <c r="E1026" t="s">
        <v>151</v>
      </c>
      <c r="F1026" t="s">
        <v>3215</v>
      </c>
      <c r="G1026" t="s">
        <v>171</v>
      </c>
      <c r="H1026" t="s">
        <v>135</v>
      </c>
      <c r="I1026" t="s">
        <v>136</v>
      </c>
      <c r="J1026" t="s">
        <v>137</v>
      </c>
      <c r="K1026" t="s">
        <v>172</v>
      </c>
      <c r="L1026" t="s">
        <v>3216</v>
      </c>
      <c r="M1026" t="s">
        <v>3217</v>
      </c>
      <c r="N1026">
        <v>7.886111111</v>
      </c>
      <c r="O1026">
        <v>0</v>
      </c>
      <c r="P1026">
        <v>165</v>
      </c>
      <c r="Q1026">
        <v>0</v>
      </c>
      <c r="R1026">
        <v>0</v>
      </c>
      <c r="S1026">
        <v>0</v>
      </c>
      <c r="T1026">
        <v>4</v>
      </c>
      <c r="U1026">
        <v>0</v>
      </c>
      <c r="V1026">
        <v>0</v>
      </c>
      <c r="W1026">
        <v>0</v>
      </c>
      <c r="X1026">
        <v>289.99822765705187</v>
      </c>
      <c r="Y1026">
        <v>0</v>
      </c>
      <c r="Z1026">
        <v>0</v>
      </c>
      <c r="AA1026">
        <v>0</v>
      </c>
      <c r="AB1026">
        <v>4.0549317494702874</v>
      </c>
      <c r="AC1026">
        <v>0</v>
      </c>
      <c r="AD1026">
        <v>0</v>
      </c>
      <c r="AE1026">
        <v>294.05315940652218</v>
      </c>
    </row>
    <row r="1027" spans="1:31" x14ac:dyDescent="0.25">
      <c r="A1027">
        <v>2271287</v>
      </c>
      <c r="B1027">
        <v>1</v>
      </c>
      <c r="C1027" t="s">
        <v>81</v>
      </c>
      <c r="D1027" t="s">
        <v>120</v>
      </c>
      <c r="E1027" t="s">
        <v>132</v>
      </c>
      <c r="F1027" t="s">
        <v>3218</v>
      </c>
      <c r="G1027" t="s">
        <v>142</v>
      </c>
      <c r="H1027" t="s">
        <v>135</v>
      </c>
      <c r="I1027" t="s">
        <v>136</v>
      </c>
      <c r="J1027" t="s">
        <v>137</v>
      </c>
      <c r="K1027" t="s">
        <v>138</v>
      </c>
      <c r="L1027" t="s">
        <v>3219</v>
      </c>
      <c r="M1027" t="s">
        <v>3220</v>
      </c>
      <c r="N1027">
        <v>0.85055555500000002</v>
      </c>
      <c r="O1027">
        <v>0</v>
      </c>
      <c r="P1027">
        <v>1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0.14174036928310779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0.14174036928310779</v>
      </c>
    </row>
    <row r="1028" spans="1:31" x14ac:dyDescent="0.25">
      <c r="A1028">
        <v>2271288</v>
      </c>
      <c r="B1028">
        <v>1</v>
      </c>
      <c r="C1028" t="s">
        <v>80</v>
      </c>
      <c r="D1028" t="s">
        <v>103</v>
      </c>
      <c r="E1028" t="s">
        <v>207</v>
      </c>
      <c r="F1028" t="s">
        <v>3221</v>
      </c>
      <c r="G1028" t="s">
        <v>366</v>
      </c>
      <c r="H1028" t="s">
        <v>135</v>
      </c>
      <c r="I1028" t="s">
        <v>136</v>
      </c>
      <c r="J1028" t="s">
        <v>137</v>
      </c>
      <c r="K1028" t="s">
        <v>172</v>
      </c>
      <c r="L1028" t="s">
        <v>3222</v>
      </c>
      <c r="M1028" t="s">
        <v>3223</v>
      </c>
      <c r="N1028">
        <v>9.1919444440000007</v>
      </c>
      <c r="O1028">
        <v>0</v>
      </c>
      <c r="P1028">
        <v>174</v>
      </c>
      <c r="Q1028">
        <v>0</v>
      </c>
      <c r="R1028">
        <v>2</v>
      </c>
      <c r="S1028">
        <v>0</v>
      </c>
      <c r="T1028">
        <v>46</v>
      </c>
      <c r="U1028">
        <v>0</v>
      </c>
      <c r="V1028">
        <v>0</v>
      </c>
      <c r="W1028">
        <v>0</v>
      </c>
      <c r="X1028">
        <v>478.21393131059426</v>
      </c>
      <c r="Y1028">
        <v>0</v>
      </c>
      <c r="Z1028">
        <v>0.52021605032194462</v>
      </c>
      <c r="AA1028">
        <v>0</v>
      </c>
      <c r="AB1028">
        <v>393.23638497269292</v>
      </c>
      <c r="AC1028">
        <v>0</v>
      </c>
      <c r="AD1028">
        <v>0</v>
      </c>
      <c r="AE1028">
        <v>871.97053233360907</v>
      </c>
    </row>
    <row r="1029" spans="1:31" x14ac:dyDescent="0.25">
      <c r="A1029">
        <v>2271289</v>
      </c>
      <c r="B1029">
        <v>1</v>
      </c>
      <c r="C1029" t="s">
        <v>81</v>
      </c>
      <c r="D1029" t="s">
        <v>123</v>
      </c>
      <c r="E1029" t="s">
        <v>256</v>
      </c>
      <c r="F1029" t="s">
        <v>3224</v>
      </c>
      <c r="G1029" t="s">
        <v>171</v>
      </c>
      <c r="H1029" t="s">
        <v>148</v>
      </c>
      <c r="I1029" t="s">
        <v>136</v>
      </c>
      <c r="J1029" t="s">
        <v>137</v>
      </c>
      <c r="K1029" t="s">
        <v>172</v>
      </c>
      <c r="L1029" t="s">
        <v>3225</v>
      </c>
      <c r="M1029" t="s">
        <v>3226</v>
      </c>
      <c r="N1029">
        <v>8.0844444440000007</v>
      </c>
      <c r="O1029">
        <v>0</v>
      </c>
      <c r="P1029">
        <v>48</v>
      </c>
      <c r="Q1029">
        <v>0</v>
      </c>
      <c r="R1029">
        <v>0</v>
      </c>
      <c r="S1029">
        <v>0</v>
      </c>
      <c r="T1029">
        <v>1</v>
      </c>
      <c r="U1029">
        <v>0</v>
      </c>
      <c r="V1029">
        <v>0</v>
      </c>
      <c r="W1029">
        <v>0</v>
      </c>
      <c r="X1029">
        <v>83.934928472643207</v>
      </c>
      <c r="Y1029">
        <v>0</v>
      </c>
      <c r="Z1029">
        <v>0</v>
      </c>
      <c r="AA1029">
        <v>0</v>
      </c>
      <c r="AB1029">
        <v>6.7342558815255735</v>
      </c>
      <c r="AC1029">
        <v>0</v>
      </c>
      <c r="AD1029">
        <v>0</v>
      </c>
      <c r="AE1029">
        <v>90.669184354168777</v>
      </c>
    </row>
    <row r="1030" spans="1:31" x14ac:dyDescent="0.25">
      <c r="A1030">
        <v>2271291</v>
      </c>
      <c r="B1030">
        <v>1</v>
      </c>
      <c r="C1030" t="s">
        <v>80</v>
      </c>
      <c r="D1030" t="s">
        <v>96</v>
      </c>
      <c r="E1030" t="s">
        <v>132</v>
      </c>
      <c r="F1030" t="s">
        <v>3227</v>
      </c>
      <c r="G1030" t="s">
        <v>142</v>
      </c>
      <c r="H1030" t="s">
        <v>135</v>
      </c>
      <c r="I1030" t="s">
        <v>136</v>
      </c>
      <c r="J1030" t="s">
        <v>137</v>
      </c>
      <c r="K1030" t="s">
        <v>138</v>
      </c>
      <c r="L1030" t="s">
        <v>3228</v>
      </c>
      <c r="M1030" t="s">
        <v>3229</v>
      </c>
      <c r="N1030">
        <v>2.4136111109999998</v>
      </c>
      <c r="O1030">
        <v>0</v>
      </c>
      <c r="P1030">
        <v>1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2.0459741610877002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2.0459741610877002</v>
      </c>
    </row>
    <row r="1031" spans="1:31" x14ac:dyDescent="0.25">
      <c r="A1031">
        <v>2255115</v>
      </c>
      <c r="B1031">
        <v>1</v>
      </c>
      <c r="C1031" t="s">
        <v>81</v>
      </c>
      <c r="D1031" t="s">
        <v>113</v>
      </c>
      <c r="E1031" t="s">
        <v>132</v>
      </c>
      <c r="F1031" t="s">
        <v>3230</v>
      </c>
      <c r="G1031" t="s">
        <v>142</v>
      </c>
      <c r="H1031" t="s">
        <v>135</v>
      </c>
      <c r="I1031" t="s">
        <v>136</v>
      </c>
      <c r="J1031" t="s">
        <v>137</v>
      </c>
      <c r="K1031" t="s">
        <v>138</v>
      </c>
      <c r="L1031" t="s">
        <v>3231</v>
      </c>
      <c r="M1031" t="s">
        <v>3232</v>
      </c>
      <c r="N1031">
        <v>1.8647222219999999</v>
      </c>
      <c r="O1031">
        <v>0</v>
      </c>
      <c r="P1031">
        <v>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6.1576246224142775E-2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6.1576246224142775E-2</v>
      </c>
    </row>
    <row r="1032" spans="1:31" x14ac:dyDescent="0.25">
      <c r="A1032">
        <v>2255118</v>
      </c>
      <c r="B1032">
        <v>1</v>
      </c>
      <c r="C1032" t="s">
        <v>80</v>
      </c>
      <c r="D1032" t="s">
        <v>96</v>
      </c>
      <c r="E1032" t="s">
        <v>151</v>
      </c>
      <c r="F1032" t="s">
        <v>3233</v>
      </c>
      <c r="G1032" t="s">
        <v>197</v>
      </c>
      <c r="H1032" t="s">
        <v>135</v>
      </c>
      <c r="I1032" t="s">
        <v>136</v>
      </c>
      <c r="J1032" t="s">
        <v>137</v>
      </c>
      <c r="K1032" t="s">
        <v>138</v>
      </c>
      <c r="L1032" t="s">
        <v>3234</v>
      </c>
      <c r="M1032" t="s">
        <v>3235</v>
      </c>
      <c r="N1032">
        <v>2.1772222220000002</v>
      </c>
      <c r="O1032">
        <v>0</v>
      </c>
      <c r="P1032">
        <v>47</v>
      </c>
      <c r="Q1032">
        <v>0</v>
      </c>
      <c r="R1032">
        <v>0</v>
      </c>
      <c r="S1032">
        <v>0</v>
      </c>
      <c r="T1032">
        <v>13</v>
      </c>
      <c r="U1032">
        <v>0</v>
      </c>
      <c r="V1032">
        <v>0</v>
      </c>
      <c r="W1032">
        <v>0</v>
      </c>
      <c r="X1032">
        <v>41.924053034472685</v>
      </c>
      <c r="Y1032">
        <v>0</v>
      </c>
      <c r="Z1032">
        <v>0</v>
      </c>
      <c r="AA1032">
        <v>0</v>
      </c>
      <c r="AB1032">
        <v>4.8049541257929445</v>
      </c>
      <c r="AC1032">
        <v>0</v>
      </c>
      <c r="AD1032">
        <v>0</v>
      </c>
      <c r="AE1032">
        <v>46.729007160265631</v>
      </c>
    </row>
    <row r="1033" spans="1:31" x14ac:dyDescent="0.25">
      <c r="A1033">
        <v>2255119</v>
      </c>
      <c r="B1033">
        <v>1</v>
      </c>
      <c r="C1033" t="s">
        <v>81</v>
      </c>
      <c r="D1033" t="s">
        <v>112</v>
      </c>
      <c r="E1033" t="s">
        <v>145</v>
      </c>
      <c r="F1033" t="s">
        <v>3236</v>
      </c>
      <c r="G1033" t="s">
        <v>147</v>
      </c>
      <c r="H1033" t="s">
        <v>148</v>
      </c>
      <c r="I1033" t="s">
        <v>704</v>
      </c>
      <c r="J1033" t="s">
        <v>137</v>
      </c>
      <c r="K1033" t="s">
        <v>138</v>
      </c>
      <c r="L1033" t="s">
        <v>3237</v>
      </c>
      <c r="M1033" t="s">
        <v>3238</v>
      </c>
      <c r="N1033">
        <v>8.3333330000000001E-3</v>
      </c>
      <c r="O1033">
        <v>1</v>
      </c>
      <c r="P1033">
        <v>528</v>
      </c>
      <c r="Q1033">
        <v>26</v>
      </c>
      <c r="R1033">
        <v>82</v>
      </c>
      <c r="S1033">
        <v>10</v>
      </c>
      <c r="T1033">
        <v>52</v>
      </c>
      <c r="U1033">
        <v>3</v>
      </c>
      <c r="V1033">
        <v>2</v>
      </c>
      <c r="W1033">
        <v>1.3265582161200001E-2</v>
      </c>
      <c r="X1033">
        <v>0.61098562381353261</v>
      </c>
      <c r="Y1033">
        <v>0.18400778866110007</v>
      </c>
      <c r="Z1033">
        <v>8.3850895625100064E-2</v>
      </c>
      <c r="AA1033">
        <v>0.17894681099633331</v>
      </c>
      <c r="AB1033">
        <v>8.2800447428075019E-2</v>
      </c>
      <c r="AC1033">
        <v>0.79116639456693338</v>
      </c>
      <c r="AD1033">
        <v>9.8649789377750017E-3</v>
      </c>
      <c r="AE1033">
        <v>1.9548885221900494</v>
      </c>
    </row>
    <row r="1034" spans="1:31" x14ac:dyDescent="0.25">
      <c r="A1034">
        <v>2255120</v>
      </c>
      <c r="B1034">
        <v>1</v>
      </c>
      <c r="C1034" t="s">
        <v>80</v>
      </c>
      <c r="D1034" t="s">
        <v>97</v>
      </c>
      <c r="E1034" t="s">
        <v>132</v>
      </c>
      <c r="F1034" t="s">
        <v>3239</v>
      </c>
      <c r="G1034" t="s">
        <v>289</v>
      </c>
      <c r="H1034" t="s">
        <v>135</v>
      </c>
      <c r="I1034" t="s">
        <v>136</v>
      </c>
      <c r="J1034" t="s">
        <v>137</v>
      </c>
      <c r="K1034" t="s">
        <v>138</v>
      </c>
      <c r="L1034" t="s">
        <v>3240</v>
      </c>
      <c r="M1034" t="s">
        <v>3241</v>
      </c>
      <c r="N1034">
        <v>0.79833333299999998</v>
      </c>
      <c r="O1034">
        <v>0</v>
      </c>
      <c r="P1034">
        <v>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0.21406459562979502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0.21406459562979502</v>
      </c>
    </row>
    <row r="1035" spans="1:31" x14ac:dyDescent="0.25">
      <c r="A1035">
        <v>2255123</v>
      </c>
      <c r="B1035">
        <v>1</v>
      </c>
      <c r="C1035" t="s">
        <v>80</v>
      </c>
      <c r="D1035" t="s">
        <v>101</v>
      </c>
      <c r="E1035" t="s">
        <v>256</v>
      </c>
      <c r="F1035" t="s">
        <v>3242</v>
      </c>
      <c r="G1035" t="s">
        <v>147</v>
      </c>
      <c r="H1035" t="s">
        <v>148</v>
      </c>
      <c r="I1035" t="s">
        <v>136</v>
      </c>
      <c r="J1035" t="s">
        <v>137</v>
      </c>
      <c r="K1035" t="s">
        <v>138</v>
      </c>
      <c r="L1035" t="s">
        <v>3243</v>
      </c>
      <c r="M1035" t="s">
        <v>3244</v>
      </c>
      <c r="N1035">
        <v>0.82444444400000005</v>
      </c>
      <c r="O1035">
        <v>0</v>
      </c>
      <c r="P1035">
        <v>271</v>
      </c>
      <c r="Q1035">
        <v>2</v>
      </c>
      <c r="R1035">
        <v>10</v>
      </c>
      <c r="S1035">
        <v>3</v>
      </c>
      <c r="T1035">
        <v>61</v>
      </c>
      <c r="U1035">
        <v>2</v>
      </c>
      <c r="V1035">
        <v>0</v>
      </c>
      <c r="W1035">
        <v>0</v>
      </c>
      <c r="X1035">
        <v>88.721992493437128</v>
      </c>
      <c r="Y1035">
        <v>0.86622782538803345</v>
      </c>
      <c r="Z1035">
        <v>4.5337214190472608</v>
      </c>
      <c r="AA1035">
        <v>5.2136955359307526</v>
      </c>
      <c r="AB1035">
        <v>22.503259381713384</v>
      </c>
      <c r="AC1035">
        <v>5.2948541647977407</v>
      </c>
      <c r="AD1035">
        <v>0</v>
      </c>
      <c r="AE1035">
        <v>127.13375082031429</v>
      </c>
    </row>
    <row r="1036" spans="1:31" x14ac:dyDescent="0.25">
      <c r="A1036">
        <v>2255124</v>
      </c>
      <c r="B1036">
        <v>1</v>
      </c>
      <c r="C1036" t="s">
        <v>80</v>
      </c>
      <c r="D1036" t="s">
        <v>110</v>
      </c>
      <c r="E1036" t="s">
        <v>132</v>
      </c>
      <c r="F1036" t="s">
        <v>3245</v>
      </c>
      <c r="G1036" t="s">
        <v>153</v>
      </c>
      <c r="H1036" t="s">
        <v>135</v>
      </c>
      <c r="I1036" t="s">
        <v>136</v>
      </c>
      <c r="J1036" t="s">
        <v>137</v>
      </c>
      <c r="K1036" t="s">
        <v>138</v>
      </c>
      <c r="L1036" t="s">
        <v>3246</v>
      </c>
      <c r="M1036" t="s">
        <v>3247</v>
      </c>
      <c r="N1036">
        <v>3.1875</v>
      </c>
      <c r="O1036">
        <v>0</v>
      </c>
      <c r="P1036">
        <v>20</v>
      </c>
      <c r="Q1036">
        <v>0</v>
      </c>
      <c r="R1036">
        <v>0</v>
      </c>
      <c r="S1036">
        <v>0</v>
      </c>
      <c r="T1036">
        <v>3</v>
      </c>
      <c r="U1036">
        <v>0</v>
      </c>
      <c r="V1036">
        <v>0</v>
      </c>
      <c r="W1036">
        <v>0</v>
      </c>
      <c r="X1036">
        <v>19.52553025237577</v>
      </c>
      <c r="Y1036">
        <v>0</v>
      </c>
      <c r="Z1036">
        <v>0</v>
      </c>
      <c r="AA1036">
        <v>0</v>
      </c>
      <c r="AB1036">
        <v>24.749613484138841</v>
      </c>
      <c r="AC1036">
        <v>0</v>
      </c>
      <c r="AD1036">
        <v>0</v>
      </c>
      <c r="AE1036">
        <v>44.275143736514607</v>
      </c>
    </row>
    <row r="1037" spans="1:31" x14ac:dyDescent="0.25">
      <c r="A1037">
        <v>2255152</v>
      </c>
      <c r="B1037">
        <v>1</v>
      </c>
      <c r="C1037" t="s">
        <v>81</v>
      </c>
      <c r="D1037" t="s">
        <v>128</v>
      </c>
      <c r="E1037" t="s">
        <v>132</v>
      </c>
      <c r="F1037" t="s">
        <v>3248</v>
      </c>
      <c r="G1037" t="s">
        <v>142</v>
      </c>
      <c r="H1037" t="s">
        <v>135</v>
      </c>
      <c r="I1037" t="s">
        <v>136</v>
      </c>
      <c r="J1037" t="s">
        <v>137</v>
      </c>
      <c r="K1037" t="s">
        <v>138</v>
      </c>
      <c r="L1037" t="s">
        <v>3249</v>
      </c>
      <c r="M1037" t="s">
        <v>3250</v>
      </c>
      <c r="N1037">
        <v>0.86083333299999998</v>
      </c>
      <c r="O1037">
        <v>0</v>
      </c>
      <c r="P1037">
        <v>3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0.58508924938802742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0.58508924938802742</v>
      </c>
    </row>
    <row r="1038" spans="1:31" x14ac:dyDescent="0.25">
      <c r="A1038">
        <v>2255153</v>
      </c>
      <c r="B1038">
        <v>1</v>
      </c>
      <c r="C1038" t="s">
        <v>80</v>
      </c>
      <c r="D1038" t="s">
        <v>84</v>
      </c>
      <c r="E1038" t="s">
        <v>132</v>
      </c>
      <c r="F1038" t="s">
        <v>3251</v>
      </c>
      <c r="G1038" t="s">
        <v>142</v>
      </c>
      <c r="H1038" t="s">
        <v>135</v>
      </c>
      <c r="I1038" t="s">
        <v>136</v>
      </c>
      <c r="J1038" t="s">
        <v>137</v>
      </c>
      <c r="K1038" t="s">
        <v>138</v>
      </c>
      <c r="L1038" t="s">
        <v>3252</v>
      </c>
      <c r="M1038" t="s">
        <v>3253</v>
      </c>
      <c r="N1038">
        <v>1.7761111110000001</v>
      </c>
      <c r="O1038">
        <v>0</v>
      </c>
      <c r="P1038">
        <v>2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0.73646938406851947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0.73646938406851947</v>
      </c>
    </row>
    <row r="1039" spans="1:31" x14ac:dyDescent="0.25">
      <c r="A1039">
        <v>2255154</v>
      </c>
      <c r="B1039">
        <v>1</v>
      </c>
      <c r="C1039" t="s">
        <v>80</v>
      </c>
      <c r="D1039" t="s">
        <v>110</v>
      </c>
      <c r="E1039" t="s">
        <v>214</v>
      </c>
      <c r="F1039" t="s">
        <v>3254</v>
      </c>
      <c r="G1039" t="s">
        <v>340</v>
      </c>
      <c r="H1039" t="s">
        <v>135</v>
      </c>
      <c r="I1039" t="s">
        <v>136</v>
      </c>
      <c r="J1039" t="s">
        <v>137</v>
      </c>
      <c r="K1039" t="s">
        <v>138</v>
      </c>
      <c r="L1039" t="s">
        <v>3255</v>
      </c>
      <c r="M1039" t="s">
        <v>3256</v>
      </c>
      <c r="N1039">
        <v>8.1577777769999997</v>
      </c>
      <c r="O1039">
        <v>0</v>
      </c>
      <c r="P1039">
        <v>41</v>
      </c>
      <c r="Q1039">
        <v>0</v>
      </c>
      <c r="R1039">
        <v>0</v>
      </c>
      <c r="S1039">
        <v>0</v>
      </c>
      <c r="T1039">
        <v>5</v>
      </c>
      <c r="U1039">
        <v>0</v>
      </c>
      <c r="V1039">
        <v>0</v>
      </c>
      <c r="W1039">
        <v>0</v>
      </c>
      <c r="X1039">
        <v>159.83754077519842</v>
      </c>
      <c r="Y1039">
        <v>0</v>
      </c>
      <c r="Z1039">
        <v>0</v>
      </c>
      <c r="AA1039">
        <v>0</v>
      </c>
      <c r="AB1039">
        <v>158.6855678770514</v>
      </c>
      <c r="AC1039">
        <v>0</v>
      </c>
      <c r="AD1039">
        <v>0</v>
      </c>
      <c r="AE1039">
        <v>318.52310865224979</v>
      </c>
    </row>
    <row r="1040" spans="1:31" x14ac:dyDescent="0.25">
      <c r="A1040">
        <v>2255155</v>
      </c>
      <c r="B1040">
        <v>1</v>
      </c>
      <c r="C1040" t="s">
        <v>80</v>
      </c>
      <c r="D1040" t="s">
        <v>103</v>
      </c>
      <c r="E1040" t="s">
        <v>151</v>
      </c>
      <c r="F1040" t="s">
        <v>3257</v>
      </c>
      <c r="G1040" t="s">
        <v>153</v>
      </c>
      <c r="H1040" t="s">
        <v>135</v>
      </c>
      <c r="I1040" t="s">
        <v>136</v>
      </c>
      <c r="J1040" t="s">
        <v>137</v>
      </c>
      <c r="K1040" t="s">
        <v>138</v>
      </c>
      <c r="L1040" t="s">
        <v>3258</v>
      </c>
      <c r="M1040" t="s">
        <v>3259</v>
      </c>
      <c r="N1040">
        <v>1.3525</v>
      </c>
      <c r="O1040">
        <v>0</v>
      </c>
      <c r="P1040">
        <v>146</v>
      </c>
      <c r="Q1040">
        <v>0</v>
      </c>
      <c r="R1040">
        <v>2</v>
      </c>
      <c r="S1040">
        <v>0</v>
      </c>
      <c r="T1040">
        <v>10</v>
      </c>
      <c r="U1040">
        <v>0</v>
      </c>
      <c r="V1040">
        <v>0</v>
      </c>
      <c r="W1040">
        <v>0</v>
      </c>
      <c r="X1040">
        <v>65.980649062658784</v>
      </c>
      <c r="Y1040">
        <v>0</v>
      </c>
      <c r="Z1040">
        <v>0.50333669478079912</v>
      </c>
      <c r="AA1040">
        <v>0</v>
      </c>
      <c r="AB1040">
        <v>7.225379474214356</v>
      </c>
      <c r="AC1040">
        <v>0</v>
      </c>
      <c r="AD1040">
        <v>0</v>
      </c>
      <c r="AE1040">
        <v>73.709365231653933</v>
      </c>
    </row>
    <row r="1041" spans="1:31" x14ac:dyDescent="0.25">
      <c r="A1041">
        <v>2255157</v>
      </c>
      <c r="B1041">
        <v>1</v>
      </c>
      <c r="C1041" t="s">
        <v>81</v>
      </c>
      <c r="D1041" t="s">
        <v>115</v>
      </c>
      <c r="E1041" t="s">
        <v>163</v>
      </c>
      <c r="F1041" t="s">
        <v>3260</v>
      </c>
      <c r="G1041" t="s">
        <v>147</v>
      </c>
      <c r="H1041" t="s">
        <v>148</v>
      </c>
      <c r="I1041" t="s">
        <v>136</v>
      </c>
      <c r="J1041" t="s">
        <v>137</v>
      </c>
      <c r="K1041" t="s">
        <v>138</v>
      </c>
      <c r="L1041" t="s">
        <v>3261</v>
      </c>
      <c r="M1041" t="s">
        <v>3262</v>
      </c>
      <c r="N1041">
        <v>0.91861111100000004</v>
      </c>
      <c r="O1041">
        <v>0</v>
      </c>
      <c r="P1041">
        <v>1340</v>
      </c>
      <c r="Q1041">
        <v>1</v>
      </c>
      <c r="R1041">
        <v>62</v>
      </c>
      <c r="S1041">
        <v>13</v>
      </c>
      <c r="T1041">
        <v>116</v>
      </c>
      <c r="U1041">
        <v>0</v>
      </c>
      <c r="V1041">
        <v>1</v>
      </c>
      <c r="W1041">
        <v>0</v>
      </c>
      <c r="X1041">
        <v>89.013303180962296</v>
      </c>
      <c r="Y1041">
        <v>2.3334481875324071</v>
      </c>
      <c r="Z1041">
        <v>13.37788762786113</v>
      </c>
      <c r="AA1041">
        <v>53.05508132069123</v>
      </c>
      <c r="AB1041">
        <v>51.645976168192313</v>
      </c>
      <c r="AC1041">
        <v>0</v>
      </c>
      <c r="AD1041">
        <v>0.66796318110188335</v>
      </c>
      <c r="AE1041">
        <v>210.09365966634127</v>
      </c>
    </row>
    <row r="1042" spans="1:31" x14ac:dyDescent="0.25">
      <c r="A1042">
        <v>2255158</v>
      </c>
      <c r="B1042">
        <v>1</v>
      </c>
      <c r="C1042" t="s">
        <v>80</v>
      </c>
      <c r="D1042" t="s">
        <v>83</v>
      </c>
      <c r="E1042" t="s">
        <v>151</v>
      </c>
      <c r="F1042" t="s">
        <v>3159</v>
      </c>
      <c r="G1042" t="s">
        <v>153</v>
      </c>
      <c r="H1042" t="s">
        <v>135</v>
      </c>
      <c r="I1042" t="s">
        <v>136</v>
      </c>
      <c r="J1042" t="s">
        <v>137</v>
      </c>
      <c r="K1042" t="s">
        <v>138</v>
      </c>
      <c r="L1042" t="s">
        <v>3263</v>
      </c>
      <c r="M1042" t="s">
        <v>3264</v>
      </c>
      <c r="N1042">
        <v>0.74638888800000003</v>
      </c>
      <c r="O1042">
        <v>0</v>
      </c>
      <c r="P1042">
        <v>34</v>
      </c>
      <c r="Q1042">
        <v>0</v>
      </c>
      <c r="R1042">
        <v>0</v>
      </c>
      <c r="S1042">
        <v>0</v>
      </c>
      <c r="T1042">
        <v>8</v>
      </c>
      <c r="U1042">
        <v>0</v>
      </c>
      <c r="V1042">
        <v>0</v>
      </c>
      <c r="W1042">
        <v>0</v>
      </c>
      <c r="X1042">
        <v>26.143570570101232</v>
      </c>
      <c r="Y1042">
        <v>0</v>
      </c>
      <c r="Z1042">
        <v>0</v>
      </c>
      <c r="AA1042">
        <v>0</v>
      </c>
      <c r="AB1042">
        <v>10.268582989880183</v>
      </c>
      <c r="AC1042">
        <v>0</v>
      </c>
      <c r="AD1042">
        <v>0</v>
      </c>
      <c r="AE1042">
        <v>36.412153559981419</v>
      </c>
    </row>
    <row r="1043" spans="1:31" x14ac:dyDescent="0.25">
      <c r="A1043">
        <v>2255163</v>
      </c>
      <c r="B1043">
        <v>1</v>
      </c>
      <c r="C1043" t="s">
        <v>80</v>
      </c>
      <c r="D1043" t="s">
        <v>82</v>
      </c>
      <c r="E1043" t="s">
        <v>132</v>
      </c>
      <c r="F1043" t="s">
        <v>1642</v>
      </c>
      <c r="G1043" t="s">
        <v>153</v>
      </c>
      <c r="H1043" t="s">
        <v>135</v>
      </c>
      <c r="I1043" t="s">
        <v>136</v>
      </c>
      <c r="J1043" t="s">
        <v>137</v>
      </c>
      <c r="K1043" t="s">
        <v>138</v>
      </c>
      <c r="L1043" t="s">
        <v>3265</v>
      </c>
      <c r="M1043" t="s">
        <v>3266</v>
      </c>
      <c r="N1043">
        <v>1.3672222220000001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1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27.612937344106001</v>
      </c>
      <c r="AC1043">
        <v>0</v>
      </c>
      <c r="AD1043">
        <v>0</v>
      </c>
      <c r="AE1043">
        <v>27.612937344106001</v>
      </c>
    </row>
    <row r="1044" spans="1:31" x14ac:dyDescent="0.25">
      <c r="A1044">
        <v>2255165</v>
      </c>
      <c r="B1044">
        <v>1</v>
      </c>
      <c r="C1044" t="s">
        <v>80</v>
      </c>
      <c r="D1044" t="s">
        <v>84</v>
      </c>
      <c r="E1044" t="s">
        <v>132</v>
      </c>
      <c r="F1044" t="s">
        <v>3267</v>
      </c>
      <c r="G1044" t="s">
        <v>142</v>
      </c>
      <c r="H1044" t="s">
        <v>135</v>
      </c>
      <c r="I1044" t="s">
        <v>136</v>
      </c>
      <c r="J1044" t="s">
        <v>137</v>
      </c>
      <c r="K1044" t="s">
        <v>138</v>
      </c>
      <c r="L1044" t="s">
        <v>3268</v>
      </c>
      <c r="M1044" t="s">
        <v>3269</v>
      </c>
      <c r="N1044">
        <v>2.0788888879999998</v>
      </c>
      <c r="O1044">
        <v>0</v>
      </c>
      <c r="P1044">
        <v>3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2.1879573910702694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2.1879573910702694</v>
      </c>
    </row>
    <row r="1045" spans="1:31" x14ac:dyDescent="0.25">
      <c r="A1045">
        <v>2255167</v>
      </c>
      <c r="B1045">
        <v>1</v>
      </c>
      <c r="C1045" t="s">
        <v>81</v>
      </c>
      <c r="D1045" t="s">
        <v>127</v>
      </c>
      <c r="E1045" t="s">
        <v>132</v>
      </c>
      <c r="F1045" t="s">
        <v>3270</v>
      </c>
      <c r="G1045" t="s">
        <v>289</v>
      </c>
      <c r="H1045" t="s">
        <v>135</v>
      </c>
      <c r="I1045" t="s">
        <v>136</v>
      </c>
      <c r="J1045" t="s">
        <v>137</v>
      </c>
      <c r="K1045" t="s">
        <v>138</v>
      </c>
      <c r="L1045" t="s">
        <v>3271</v>
      </c>
      <c r="M1045" t="s">
        <v>3272</v>
      </c>
      <c r="N1045">
        <v>1.9752777770000001</v>
      </c>
      <c r="O1045">
        <v>0</v>
      </c>
      <c r="P1045">
        <v>13</v>
      </c>
      <c r="Q1045">
        <v>0</v>
      </c>
      <c r="R1045">
        <v>0</v>
      </c>
      <c r="S1045">
        <v>0</v>
      </c>
      <c r="T1045">
        <v>5</v>
      </c>
      <c r="U1045">
        <v>0</v>
      </c>
      <c r="V1045">
        <v>0</v>
      </c>
      <c r="W1045">
        <v>0</v>
      </c>
      <c r="X1045">
        <v>6.434208887481689</v>
      </c>
      <c r="Y1045">
        <v>0</v>
      </c>
      <c r="Z1045">
        <v>0</v>
      </c>
      <c r="AA1045">
        <v>0</v>
      </c>
      <c r="AB1045">
        <v>14.87871267191689</v>
      </c>
      <c r="AC1045">
        <v>0</v>
      </c>
      <c r="AD1045">
        <v>0</v>
      </c>
      <c r="AE1045">
        <v>21.312921559398578</v>
      </c>
    </row>
    <row r="1046" spans="1:31" x14ac:dyDescent="0.25">
      <c r="A1046">
        <v>2255177</v>
      </c>
      <c r="B1046">
        <v>1</v>
      </c>
      <c r="C1046" t="s">
        <v>80</v>
      </c>
      <c r="D1046" t="s">
        <v>93</v>
      </c>
      <c r="E1046" t="s">
        <v>151</v>
      </c>
      <c r="F1046" t="s">
        <v>3273</v>
      </c>
      <c r="G1046" t="s">
        <v>160</v>
      </c>
      <c r="H1046" t="s">
        <v>135</v>
      </c>
      <c r="I1046" t="s">
        <v>136</v>
      </c>
      <c r="J1046" t="s">
        <v>137</v>
      </c>
      <c r="K1046" t="s">
        <v>138</v>
      </c>
      <c r="L1046" t="s">
        <v>3274</v>
      </c>
      <c r="M1046" t="s">
        <v>3275</v>
      </c>
      <c r="N1046">
        <v>1.7027777770000001</v>
      </c>
      <c r="O1046">
        <v>0</v>
      </c>
      <c r="P1046">
        <v>5</v>
      </c>
      <c r="Q1046">
        <v>0</v>
      </c>
      <c r="R1046">
        <v>7</v>
      </c>
      <c r="S1046">
        <v>0</v>
      </c>
      <c r="T1046">
        <v>2</v>
      </c>
      <c r="U1046">
        <v>0</v>
      </c>
      <c r="V1046">
        <v>0</v>
      </c>
      <c r="W1046">
        <v>0</v>
      </c>
      <c r="X1046">
        <v>3.1838129695607797</v>
      </c>
      <c r="Y1046">
        <v>0</v>
      </c>
      <c r="Z1046">
        <v>13.886860528930404</v>
      </c>
      <c r="AA1046">
        <v>0</v>
      </c>
      <c r="AB1046">
        <v>4.6790690482405335</v>
      </c>
      <c r="AC1046">
        <v>0</v>
      </c>
      <c r="AD1046">
        <v>0</v>
      </c>
      <c r="AE1046">
        <v>21.749742546731717</v>
      </c>
    </row>
    <row r="1047" spans="1:31" x14ac:dyDescent="0.25">
      <c r="A1047">
        <v>2255179</v>
      </c>
      <c r="B1047">
        <v>1</v>
      </c>
      <c r="C1047" t="s">
        <v>81</v>
      </c>
      <c r="D1047" t="s">
        <v>127</v>
      </c>
      <c r="E1047" t="s">
        <v>145</v>
      </c>
      <c r="F1047" t="s">
        <v>3276</v>
      </c>
      <c r="G1047" t="s">
        <v>147</v>
      </c>
      <c r="H1047" t="s">
        <v>148</v>
      </c>
      <c r="I1047" t="s">
        <v>136</v>
      </c>
      <c r="J1047" t="s">
        <v>137</v>
      </c>
      <c r="K1047" t="s">
        <v>138</v>
      </c>
      <c r="L1047" t="s">
        <v>3277</v>
      </c>
      <c r="M1047" t="s">
        <v>3278</v>
      </c>
      <c r="N1047">
        <v>0.31222222199999999</v>
      </c>
      <c r="O1047">
        <v>0</v>
      </c>
      <c r="P1047">
        <v>616</v>
      </c>
      <c r="Q1047">
        <v>0</v>
      </c>
      <c r="R1047">
        <v>2</v>
      </c>
      <c r="S1047">
        <v>0</v>
      </c>
      <c r="T1047">
        <v>50</v>
      </c>
      <c r="U1047">
        <v>0</v>
      </c>
      <c r="V1047">
        <v>0</v>
      </c>
      <c r="W1047">
        <v>0</v>
      </c>
      <c r="X1047">
        <v>53.002624720269864</v>
      </c>
      <c r="Y1047">
        <v>0</v>
      </c>
      <c r="Z1047">
        <v>0.22890584466984554</v>
      </c>
      <c r="AA1047">
        <v>0</v>
      </c>
      <c r="AB1047">
        <v>8.9001482564433694</v>
      </c>
      <c r="AC1047">
        <v>0</v>
      </c>
      <c r="AD1047">
        <v>0</v>
      </c>
      <c r="AE1047">
        <v>62.131678821383076</v>
      </c>
    </row>
    <row r="1048" spans="1:31" x14ac:dyDescent="0.25">
      <c r="A1048">
        <v>2255182</v>
      </c>
      <c r="B1048">
        <v>1</v>
      </c>
      <c r="C1048" t="s">
        <v>80</v>
      </c>
      <c r="D1048" t="s">
        <v>103</v>
      </c>
      <c r="E1048" t="s">
        <v>207</v>
      </c>
      <c r="F1048" t="s">
        <v>3279</v>
      </c>
      <c r="G1048" t="s">
        <v>2876</v>
      </c>
      <c r="H1048" t="s">
        <v>135</v>
      </c>
      <c r="I1048" t="s">
        <v>136</v>
      </c>
      <c r="J1048" t="s">
        <v>137</v>
      </c>
      <c r="K1048" t="s">
        <v>172</v>
      </c>
      <c r="L1048" t="s">
        <v>3280</v>
      </c>
      <c r="M1048" t="s">
        <v>3281</v>
      </c>
      <c r="N1048">
        <v>1.0963888879999999</v>
      </c>
      <c r="O1048">
        <v>0</v>
      </c>
      <c r="P1048">
        <v>224</v>
      </c>
      <c r="Q1048">
        <v>0</v>
      </c>
      <c r="R1048">
        <v>1</v>
      </c>
      <c r="S1048">
        <v>0</v>
      </c>
      <c r="T1048">
        <v>22</v>
      </c>
      <c r="U1048">
        <v>0</v>
      </c>
      <c r="V1048">
        <v>0</v>
      </c>
      <c r="W1048">
        <v>0</v>
      </c>
      <c r="X1048">
        <v>86.671854468659134</v>
      </c>
      <c r="Y1048">
        <v>0</v>
      </c>
      <c r="Z1048">
        <v>0.51304415071663145</v>
      </c>
      <c r="AA1048">
        <v>0</v>
      </c>
      <c r="AB1048">
        <v>10.301170893658576</v>
      </c>
      <c r="AC1048">
        <v>0</v>
      </c>
      <c r="AD1048">
        <v>0</v>
      </c>
      <c r="AE1048">
        <v>97.486069513034352</v>
      </c>
    </row>
    <row r="1049" spans="1:31" x14ac:dyDescent="0.25">
      <c r="A1049">
        <v>2255187</v>
      </c>
      <c r="B1049">
        <v>1</v>
      </c>
      <c r="C1049" t="s">
        <v>81</v>
      </c>
      <c r="D1049" t="s">
        <v>118</v>
      </c>
      <c r="E1049" t="s">
        <v>163</v>
      </c>
      <c r="F1049" t="s">
        <v>3282</v>
      </c>
      <c r="G1049" t="s">
        <v>147</v>
      </c>
      <c r="H1049" t="s">
        <v>148</v>
      </c>
      <c r="I1049" t="s">
        <v>136</v>
      </c>
      <c r="J1049" t="s">
        <v>137</v>
      </c>
      <c r="K1049" t="s">
        <v>138</v>
      </c>
      <c r="L1049" t="s">
        <v>3283</v>
      </c>
      <c r="M1049" t="s">
        <v>3284</v>
      </c>
      <c r="N1049">
        <v>0.564722222</v>
      </c>
      <c r="O1049">
        <v>10</v>
      </c>
      <c r="P1049">
        <v>276</v>
      </c>
      <c r="Q1049">
        <v>70</v>
      </c>
      <c r="R1049">
        <v>11</v>
      </c>
      <c r="S1049">
        <v>23</v>
      </c>
      <c r="T1049">
        <v>11</v>
      </c>
      <c r="U1049">
        <v>6</v>
      </c>
      <c r="V1049">
        <v>0</v>
      </c>
      <c r="W1049">
        <v>1.7719206778237369</v>
      </c>
      <c r="X1049">
        <v>37.486123475343653</v>
      </c>
      <c r="Y1049">
        <v>55.336738283013666</v>
      </c>
      <c r="Z1049">
        <v>2.7288443388850379</v>
      </c>
      <c r="AA1049">
        <v>78.957175339403008</v>
      </c>
      <c r="AB1049">
        <v>9.0160280349218525</v>
      </c>
      <c r="AC1049">
        <v>316.42199560994732</v>
      </c>
      <c r="AD1049">
        <v>0</v>
      </c>
      <c r="AE1049">
        <v>501.7188257593383</v>
      </c>
    </row>
    <row r="1050" spans="1:31" x14ac:dyDescent="0.25">
      <c r="A1050">
        <v>2255190</v>
      </c>
      <c r="B1050">
        <v>1</v>
      </c>
      <c r="C1050" t="s">
        <v>80</v>
      </c>
      <c r="D1050" t="s">
        <v>92</v>
      </c>
      <c r="E1050" t="s">
        <v>132</v>
      </c>
      <c r="F1050" t="s">
        <v>3285</v>
      </c>
      <c r="G1050" t="s">
        <v>197</v>
      </c>
      <c r="H1050" t="s">
        <v>135</v>
      </c>
      <c r="I1050" t="s">
        <v>136</v>
      </c>
      <c r="J1050" t="s">
        <v>137</v>
      </c>
      <c r="K1050" t="s">
        <v>138</v>
      </c>
      <c r="L1050" t="s">
        <v>3286</v>
      </c>
      <c r="M1050" t="s">
        <v>3287</v>
      </c>
      <c r="N1050">
        <v>5.0580555550000001</v>
      </c>
      <c r="O1050">
        <v>0</v>
      </c>
      <c r="P1050">
        <v>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0.77358461850576921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0.77358461850576921</v>
      </c>
    </row>
    <row r="1051" spans="1:31" x14ac:dyDescent="0.25">
      <c r="A1051">
        <v>2255194</v>
      </c>
      <c r="B1051">
        <v>1</v>
      </c>
      <c r="C1051" t="s">
        <v>80</v>
      </c>
      <c r="D1051" t="s">
        <v>93</v>
      </c>
      <c r="E1051" t="s">
        <v>256</v>
      </c>
      <c r="F1051" t="s">
        <v>3288</v>
      </c>
      <c r="G1051" t="s">
        <v>171</v>
      </c>
      <c r="H1051" t="s">
        <v>148</v>
      </c>
      <c r="I1051" t="s">
        <v>136</v>
      </c>
      <c r="J1051" t="s">
        <v>137</v>
      </c>
      <c r="K1051" t="s">
        <v>172</v>
      </c>
      <c r="L1051" t="s">
        <v>3266</v>
      </c>
      <c r="M1051" t="s">
        <v>3289</v>
      </c>
      <c r="N1051">
        <v>8.1827777770000001</v>
      </c>
      <c r="O1051">
        <v>0</v>
      </c>
      <c r="P1051">
        <v>0</v>
      </c>
      <c r="Q1051">
        <v>0</v>
      </c>
      <c r="R1051">
        <v>0</v>
      </c>
      <c r="S1051">
        <v>2</v>
      </c>
      <c r="T1051">
        <v>60</v>
      </c>
      <c r="U1051">
        <v>1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207.71013360977469</v>
      </c>
      <c r="AB1051">
        <v>215.86316377991284</v>
      </c>
      <c r="AC1051">
        <v>104.13754524169524</v>
      </c>
      <c r="AD1051">
        <v>0</v>
      </c>
      <c r="AE1051">
        <v>527.71084263138277</v>
      </c>
    </row>
    <row r="1052" spans="1:31" x14ac:dyDescent="0.25">
      <c r="A1052">
        <v>2255195</v>
      </c>
      <c r="B1052">
        <v>1</v>
      </c>
      <c r="C1052" t="s">
        <v>80</v>
      </c>
      <c r="D1052" t="s">
        <v>106</v>
      </c>
      <c r="E1052" t="s">
        <v>214</v>
      </c>
      <c r="F1052" t="s">
        <v>3290</v>
      </c>
      <c r="G1052" t="s">
        <v>171</v>
      </c>
      <c r="H1052" t="s">
        <v>135</v>
      </c>
      <c r="I1052" t="s">
        <v>136</v>
      </c>
      <c r="J1052" t="s">
        <v>137</v>
      </c>
      <c r="K1052" t="s">
        <v>172</v>
      </c>
      <c r="L1052" t="s">
        <v>3291</v>
      </c>
      <c r="M1052" t="s">
        <v>3292</v>
      </c>
      <c r="N1052">
        <v>7.8327777770000004</v>
      </c>
      <c r="O1052">
        <v>0</v>
      </c>
      <c r="P1052">
        <v>87</v>
      </c>
      <c r="Q1052">
        <v>0</v>
      </c>
      <c r="R1052">
        <v>1</v>
      </c>
      <c r="S1052">
        <v>0</v>
      </c>
      <c r="T1052">
        <v>25</v>
      </c>
      <c r="U1052">
        <v>0</v>
      </c>
      <c r="V1052">
        <v>0</v>
      </c>
      <c r="W1052">
        <v>0</v>
      </c>
      <c r="X1052">
        <v>155.44370749479432</v>
      </c>
      <c r="Y1052">
        <v>0</v>
      </c>
      <c r="Z1052">
        <v>0.95092145698504515</v>
      </c>
      <c r="AA1052">
        <v>0</v>
      </c>
      <c r="AB1052">
        <v>66.281326867260233</v>
      </c>
      <c r="AC1052">
        <v>0</v>
      </c>
      <c r="AD1052">
        <v>0</v>
      </c>
      <c r="AE1052">
        <v>222.67595581903959</v>
      </c>
    </row>
    <row r="1053" spans="1:31" x14ac:dyDescent="0.25">
      <c r="A1053">
        <v>2255197</v>
      </c>
      <c r="B1053">
        <v>1</v>
      </c>
      <c r="C1053" t="s">
        <v>81</v>
      </c>
      <c r="D1053" t="s">
        <v>112</v>
      </c>
      <c r="E1053" t="s">
        <v>256</v>
      </c>
      <c r="F1053" t="s">
        <v>3293</v>
      </c>
      <c r="G1053" t="s">
        <v>366</v>
      </c>
      <c r="H1053" t="s">
        <v>148</v>
      </c>
      <c r="I1053" t="s">
        <v>136</v>
      </c>
      <c r="J1053" t="s">
        <v>137</v>
      </c>
      <c r="K1053" t="s">
        <v>172</v>
      </c>
      <c r="L1053" t="s">
        <v>3294</v>
      </c>
      <c r="M1053" t="s">
        <v>3295</v>
      </c>
      <c r="N1053">
        <v>7.9330555550000001</v>
      </c>
      <c r="O1053">
        <v>0</v>
      </c>
      <c r="P1053">
        <v>127</v>
      </c>
      <c r="Q1053">
        <v>0</v>
      </c>
      <c r="R1053">
        <v>19</v>
      </c>
      <c r="S1053">
        <v>0</v>
      </c>
      <c r="T1053">
        <v>4</v>
      </c>
      <c r="U1053">
        <v>0</v>
      </c>
      <c r="V1053">
        <v>0</v>
      </c>
      <c r="W1053">
        <v>0</v>
      </c>
      <c r="X1053">
        <v>190.6814866706309</v>
      </c>
      <c r="Y1053">
        <v>0</v>
      </c>
      <c r="Z1053">
        <v>28.795130728724089</v>
      </c>
      <c r="AA1053">
        <v>0</v>
      </c>
      <c r="AB1053">
        <v>0.39587130146204669</v>
      </c>
      <c r="AC1053">
        <v>0</v>
      </c>
      <c r="AD1053">
        <v>0</v>
      </c>
      <c r="AE1053">
        <v>219.87248870081706</v>
      </c>
    </row>
    <row r="1054" spans="1:31" x14ac:dyDescent="0.25">
      <c r="A1054">
        <v>2255201</v>
      </c>
      <c r="B1054">
        <v>1</v>
      </c>
      <c r="C1054" t="s">
        <v>81</v>
      </c>
      <c r="D1054" t="s">
        <v>114</v>
      </c>
      <c r="E1054" t="s">
        <v>207</v>
      </c>
      <c r="F1054" t="s">
        <v>694</v>
      </c>
      <c r="G1054" t="s">
        <v>171</v>
      </c>
      <c r="H1054" t="s">
        <v>135</v>
      </c>
      <c r="I1054" t="s">
        <v>136</v>
      </c>
      <c r="J1054" t="s">
        <v>137</v>
      </c>
      <c r="K1054" t="s">
        <v>172</v>
      </c>
      <c r="L1054" t="s">
        <v>3296</v>
      </c>
      <c r="M1054" t="s">
        <v>3297</v>
      </c>
      <c r="N1054">
        <v>7.8052777769999997</v>
      </c>
      <c r="O1054">
        <v>0</v>
      </c>
      <c r="P1054">
        <v>650</v>
      </c>
      <c r="Q1054">
        <v>0</v>
      </c>
      <c r="R1054">
        <v>0</v>
      </c>
      <c r="S1054">
        <v>0</v>
      </c>
      <c r="T1054">
        <v>98</v>
      </c>
      <c r="U1054">
        <v>0</v>
      </c>
      <c r="V1054">
        <v>0</v>
      </c>
      <c r="W1054">
        <v>0</v>
      </c>
      <c r="X1054">
        <v>811.69044823568618</v>
      </c>
      <c r="Y1054">
        <v>0</v>
      </c>
      <c r="Z1054">
        <v>0</v>
      </c>
      <c r="AA1054">
        <v>0</v>
      </c>
      <c r="AB1054">
        <v>484.38131192048132</v>
      </c>
      <c r="AC1054">
        <v>0</v>
      </c>
      <c r="AD1054">
        <v>0</v>
      </c>
      <c r="AE1054">
        <v>1296.0717601561676</v>
      </c>
    </row>
    <row r="1055" spans="1:31" x14ac:dyDescent="0.25">
      <c r="A1055">
        <v>2255204</v>
      </c>
      <c r="B1055">
        <v>1</v>
      </c>
      <c r="C1055" t="s">
        <v>80</v>
      </c>
      <c r="D1055" t="s">
        <v>97</v>
      </c>
      <c r="E1055" t="s">
        <v>132</v>
      </c>
      <c r="F1055" t="s">
        <v>3298</v>
      </c>
      <c r="G1055" t="s">
        <v>134</v>
      </c>
      <c r="H1055" t="s">
        <v>135</v>
      </c>
      <c r="I1055" t="s">
        <v>136</v>
      </c>
      <c r="J1055" t="s">
        <v>137</v>
      </c>
      <c r="K1055" t="s">
        <v>138</v>
      </c>
      <c r="L1055" t="s">
        <v>3299</v>
      </c>
      <c r="M1055" t="s">
        <v>3300</v>
      </c>
      <c r="N1055">
        <v>1.466111111</v>
      </c>
      <c r="O1055">
        <v>0</v>
      </c>
      <c r="P1055">
        <v>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0.44630463236290557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0.44630463236290557</v>
      </c>
    </row>
    <row r="1056" spans="1:31" x14ac:dyDescent="0.25">
      <c r="A1056">
        <v>2255205</v>
      </c>
      <c r="B1056">
        <v>1</v>
      </c>
      <c r="C1056" t="s">
        <v>81</v>
      </c>
      <c r="D1056" t="s">
        <v>113</v>
      </c>
      <c r="E1056" t="s">
        <v>256</v>
      </c>
      <c r="F1056" t="s">
        <v>3301</v>
      </c>
      <c r="G1056" t="s">
        <v>171</v>
      </c>
      <c r="H1056" t="s">
        <v>148</v>
      </c>
      <c r="I1056" t="s">
        <v>136</v>
      </c>
      <c r="J1056" t="s">
        <v>137</v>
      </c>
      <c r="K1056" t="s">
        <v>172</v>
      </c>
      <c r="L1056" t="s">
        <v>3302</v>
      </c>
      <c r="M1056" t="s">
        <v>3303</v>
      </c>
      <c r="N1056">
        <v>3.6988888879999999</v>
      </c>
      <c r="O1056">
        <v>0</v>
      </c>
      <c r="P1056">
        <v>42</v>
      </c>
      <c r="Q1056">
        <v>7</v>
      </c>
      <c r="R1056">
        <v>3</v>
      </c>
      <c r="S1056">
        <v>3</v>
      </c>
      <c r="T1056">
        <v>4</v>
      </c>
      <c r="U1056">
        <v>0</v>
      </c>
      <c r="V1056">
        <v>0</v>
      </c>
      <c r="W1056">
        <v>0</v>
      </c>
      <c r="X1056">
        <v>32.906556589972723</v>
      </c>
      <c r="Y1056">
        <v>115.96822455891275</v>
      </c>
      <c r="Z1056">
        <v>10.371868283686993</v>
      </c>
      <c r="AA1056">
        <v>75.713399184351729</v>
      </c>
      <c r="AB1056">
        <v>21.240135630183975</v>
      </c>
      <c r="AC1056">
        <v>0</v>
      </c>
      <c r="AD1056">
        <v>0</v>
      </c>
      <c r="AE1056">
        <v>256.20018424710815</v>
      </c>
    </row>
    <row r="1057" spans="1:31" x14ac:dyDescent="0.25">
      <c r="A1057">
        <v>2255206</v>
      </c>
      <c r="B1057">
        <v>1</v>
      </c>
      <c r="C1057" t="s">
        <v>80</v>
      </c>
      <c r="D1057" t="s">
        <v>84</v>
      </c>
      <c r="E1057" t="s">
        <v>214</v>
      </c>
      <c r="F1057" t="s">
        <v>3304</v>
      </c>
      <c r="G1057" t="s">
        <v>241</v>
      </c>
      <c r="H1057" t="s">
        <v>135</v>
      </c>
      <c r="I1057" t="s">
        <v>136</v>
      </c>
      <c r="J1057" t="s">
        <v>137</v>
      </c>
      <c r="K1057" t="s">
        <v>138</v>
      </c>
      <c r="L1057" t="s">
        <v>3305</v>
      </c>
      <c r="M1057" t="s">
        <v>3306</v>
      </c>
      <c r="N1057">
        <v>1.798333333</v>
      </c>
      <c r="O1057">
        <v>0</v>
      </c>
      <c r="P1057">
        <v>40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16.726540687700872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16.726540687700872</v>
      </c>
    </row>
    <row r="1058" spans="1:31" x14ac:dyDescent="0.25">
      <c r="A1058">
        <v>2255208</v>
      </c>
      <c r="B1058">
        <v>1</v>
      </c>
      <c r="C1058" t="s">
        <v>80</v>
      </c>
      <c r="D1058" t="s">
        <v>99</v>
      </c>
      <c r="E1058" t="s">
        <v>132</v>
      </c>
      <c r="F1058" t="s">
        <v>3307</v>
      </c>
      <c r="G1058" t="s">
        <v>134</v>
      </c>
      <c r="H1058" t="s">
        <v>135</v>
      </c>
      <c r="I1058" t="s">
        <v>136</v>
      </c>
      <c r="J1058" t="s">
        <v>137</v>
      </c>
      <c r="K1058" t="s">
        <v>138</v>
      </c>
      <c r="L1058" t="s">
        <v>3308</v>
      </c>
      <c r="M1058" t="s">
        <v>3309</v>
      </c>
      <c r="N1058">
        <v>2.0494444440000001</v>
      </c>
      <c r="O1058">
        <v>0</v>
      </c>
      <c r="P1058">
        <v>1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1.0297004144752266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1.0297004144752266</v>
      </c>
    </row>
    <row r="1059" spans="1:31" x14ac:dyDescent="0.25">
      <c r="A1059">
        <v>2255209</v>
      </c>
      <c r="B1059">
        <v>1</v>
      </c>
      <c r="C1059" t="s">
        <v>80</v>
      </c>
      <c r="D1059" t="s">
        <v>101</v>
      </c>
      <c r="E1059" t="s">
        <v>151</v>
      </c>
      <c r="F1059" t="s">
        <v>3310</v>
      </c>
      <c r="G1059" t="s">
        <v>153</v>
      </c>
      <c r="H1059" t="s">
        <v>135</v>
      </c>
      <c r="I1059" t="s">
        <v>136</v>
      </c>
      <c r="J1059" t="s">
        <v>137</v>
      </c>
      <c r="K1059" t="s">
        <v>138</v>
      </c>
      <c r="L1059" t="s">
        <v>3311</v>
      </c>
      <c r="M1059" t="s">
        <v>3312</v>
      </c>
      <c r="N1059">
        <v>4.7716666659999998</v>
      </c>
      <c r="O1059">
        <v>0</v>
      </c>
      <c r="P1059">
        <v>186</v>
      </c>
      <c r="Q1059">
        <v>0</v>
      </c>
      <c r="R1059">
        <v>0</v>
      </c>
      <c r="S1059">
        <v>0</v>
      </c>
      <c r="T1059">
        <v>5</v>
      </c>
      <c r="U1059">
        <v>0</v>
      </c>
      <c r="V1059">
        <v>0</v>
      </c>
      <c r="W1059">
        <v>0</v>
      </c>
      <c r="X1059">
        <v>197.97605492485994</v>
      </c>
      <c r="Y1059">
        <v>0</v>
      </c>
      <c r="Z1059">
        <v>0</v>
      </c>
      <c r="AA1059">
        <v>0</v>
      </c>
      <c r="AB1059">
        <v>156.10434513585909</v>
      </c>
      <c r="AC1059">
        <v>0</v>
      </c>
      <c r="AD1059">
        <v>0</v>
      </c>
      <c r="AE1059">
        <v>354.08040006071906</v>
      </c>
    </row>
    <row r="1060" spans="1:31" x14ac:dyDescent="0.25">
      <c r="A1060">
        <v>2255211</v>
      </c>
      <c r="B1060">
        <v>1</v>
      </c>
      <c r="C1060" t="s">
        <v>80</v>
      </c>
      <c r="D1060" t="s">
        <v>103</v>
      </c>
      <c r="E1060" t="s">
        <v>207</v>
      </c>
      <c r="F1060" t="s">
        <v>3313</v>
      </c>
      <c r="G1060" t="s">
        <v>1552</v>
      </c>
      <c r="H1060" t="s">
        <v>135</v>
      </c>
      <c r="I1060" t="s">
        <v>136</v>
      </c>
      <c r="J1060" t="s">
        <v>137</v>
      </c>
      <c r="K1060" t="s">
        <v>138</v>
      </c>
      <c r="L1060" t="s">
        <v>3314</v>
      </c>
      <c r="M1060" t="s">
        <v>3315</v>
      </c>
      <c r="N1060">
        <v>0.29333333299999997</v>
      </c>
      <c r="O1060">
        <v>0</v>
      </c>
      <c r="P1060">
        <v>66</v>
      </c>
      <c r="Q1060">
        <v>0</v>
      </c>
      <c r="R1060">
        <v>2</v>
      </c>
      <c r="S1060">
        <v>0</v>
      </c>
      <c r="T1060">
        <v>7</v>
      </c>
      <c r="U1060">
        <v>0</v>
      </c>
      <c r="V1060">
        <v>0</v>
      </c>
      <c r="W1060">
        <v>0</v>
      </c>
      <c r="X1060">
        <v>5.7352789036171234</v>
      </c>
      <c r="Y1060">
        <v>0</v>
      </c>
      <c r="Z1060">
        <v>0.77439440019274675</v>
      </c>
      <c r="AA1060">
        <v>0</v>
      </c>
      <c r="AB1060">
        <v>0.34477790449079998</v>
      </c>
      <c r="AC1060">
        <v>0</v>
      </c>
      <c r="AD1060">
        <v>0</v>
      </c>
      <c r="AE1060">
        <v>6.8544512083006701</v>
      </c>
    </row>
    <row r="1061" spans="1:31" x14ac:dyDescent="0.25">
      <c r="A1061">
        <v>2255212</v>
      </c>
      <c r="B1061">
        <v>1</v>
      </c>
      <c r="C1061" t="s">
        <v>80</v>
      </c>
      <c r="D1061" t="s">
        <v>104</v>
      </c>
      <c r="E1061" t="s">
        <v>151</v>
      </c>
      <c r="F1061" t="s">
        <v>3316</v>
      </c>
      <c r="G1061" t="s">
        <v>171</v>
      </c>
      <c r="H1061" t="s">
        <v>135</v>
      </c>
      <c r="I1061" t="s">
        <v>136</v>
      </c>
      <c r="J1061" t="s">
        <v>137</v>
      </c>
      <c r="K1061" t="s">
        <v>172</v>
      </c>
      <c r="L1061" t="s">
        <v>3317</v>
      </c>
      <c r="M1061" t="s">
        <v>3318</v>
      </c>
      <c r="N1061">
        <v>1.704722222</v>
      </c>
      <c r="O1061">
        <v>0</v>
      </c>
      <c r="P1061">
        <v>109</v>
      </c>
      <c r="Q1061">
        <v>0</v>
      </c>
      <c r="R1061">
        <v>11</v>
      </c>
      <c r="S1061">
        <v>0</v>
      </c>
      <c r="T1061">
        <v>29</v>
      </c>
      <c r="U1061">
        <v>0</v>
      </c>
      <c r="V1061">
        <v>0</v>
      </c>
      <c r="W1061">
        <v>0</v>
      </c>
      <c r="X1061">
        <v>40.85908825063985</v>
      </c>
      <c r="Y1061">
        <v>0</v>
      </c>
      <c r="Z1061">
        <v>4.3435303228790536</v>
      </c>
      <c r="AA1061">
        <v>0</v>
      </c>
      <c r="AB1061">
        <v>13.644050603509463</v>
      </c>
      <c r="AC1061">
        <v>0</v>
      </c>
      <c r="AD1061">
        <v>0</v>
      </c>
      <c r="AE1061">
        <v>58.846669177028367</v>
      </c>
    </row>
    <row r="1062" spans="1:31" x14ac:dyDescent="0.25">
      <c r="A1062">
        <v>2255213</v>
      </c>
      <c r="B1062">
        <v>1</v>
      </c>
      <c r="C1062" t="s">
        <v>80</v>
      </c>
      <c r="D1062" t="s">
        <v>96</v>
      </c>
      <c r="E1062" t="s">
        <v>214</v>
      </c>
      <c r="F1062" t="s">
        <v>3319</v>
      </c>
      <c r="G1062" t="s">
        <v>340</v>
      </c>
      <c r="H1062" t="s">
        <v>135</v>
      </c>
      <c r="I1062" t="s">
        <v>136</v>
      </c>
      <c r="J1062" t="s">
        <v>137</v>
      </c>
      <c r="K1062" t="s">
        <v>138</v>
      </c>
      <c r="L1062" t="s">
        <v>3320</v>
      </c>
      <c r="M1062" t="s">
        <v>3321</v>
      </c>
      <c r="N1062">
        <v>3.2894444439999999</v>
      </c>
      <c r="O1062">
        <v>0</v>
      </c>
      <c r="P1062">
        <v>46</v>
      </c>
      <c r="Q1062">
        <v>0</v>
      </c>
      <c r="R1062">
        <v>0</v>
      </c>
      <c r="S1062">
        <v>0</v>
      </c>
      <c r="T1062">
        <v>11</v>
      </c>
      <c r="U1062">
        <v>0</v>
      </c>
      <c r="V1062">
        <v>0</v>
      </c>
      <c r="W1062">
        <v>0</v>
      </c>
      <c r="X1062">
        <v>92.335072811377415</v>
      </c>
      <c r="Y1062">
        <v>0</v>
      </c>
      <c r="Z1062">
        <v>0</v>
      </c>
      <c r="AA1062">
        <v>0</v>
      </c>
      <c r="AB1062">
        <v>53.037563566941166</v>
      </c>
      <c r="AC1062">
        <v>0</v>
      </c>
      <c r="AD1062">
        <v>0</v>
      </c>
      <c r="AE1062">
        <v>145.37263637831859</v>
      </c>
    </row>
    <row r="1063" spans="1:31" x14ac:dyDescent="0.25">
      <c r="A1063">
        <v>2255216</v>
      </c>
      <c r="B1063">
        <v>1</v>
      </c>
      <c r="C1063" t="s">
        <v>81</v>
      </c>
      <c r="D1063" t="s">
        <v>128</v>
      </c>
      <c r="E1063" t="s">
        <v>132</v>
      </c>
      <c r="F1063" t="s">
        <v>3322</v>
      </c>
      <c r="G1063" t="s">
        <v>201</v>
      </c>
      <c r="H1063" t="s">
        <v>135</v>
      </c>
      <c r="I1063" t="s">
        <v>136</v>
      </c>
      <c r="J1063" t="s">
        <v>137</v>
      </c>
      <c r="K1063" t="s">
        <v>138</v>
      </c>
      <c r="L1063" t="s">
        <v>3323</v>
      </c>
      <c r="M1063" t="s">
        <v>3324</v>
      </c>
      <c r="N1063">
        <v>2.6502777769999999</v>
      </c>
      <c r="O1063">
        <v>0</v>
      </c>
      <c r="P1063">
        <v>7</v>
      </c>
      <c r="Q1063">
        <v>0</v>
      </c>
      <c r="R1063">
        <v>0</v>
      </c>
      <c r="S1063">
        <v>0</v>
      </c>
      <c r="T1063">
        <v>2</v>
      </c>
      <c r="U1063">
        <v>0</v>
      </c>
      <c r="V1063">
        <v>0</v>
      </c>
      <c r="W1063">
        <v>0</v>
      </c>
      <c r="X1063">
        <v>3.1080977653093864</v>
      </c>
      <c r="Y1063">
        <v>0</v>
      </c>
      <c r="Z1063">
        <v>0</v>
      </c>
      <c r="AA1063">
        <v>0</v>
      </c>
      <c r="AB1063">
        <v>17.465514630747357</v>
      </c>
      <c r="AC1063">
        <v>0</v>
      </c>
      <c r="AD1063">
        <v>0</v>
      </c>
      <c r="AE1063">
        <v>20.573612396056745</v>
      </c>
    </row>
    <row r="1064" spans="1:31" x14ac:dyDescent="0.25">
      <c r="A1064">
        <v>2255217</v>
      </c>
      <c r="B1064">
        <v>1</v>
      </c>
      <c r="C1064" t="s">
        <v>81</v>
      </c>
      <c r="D1064" t="s">
        <v>115</v>
      </c>
      <c r="E1064" t="s">
        <v>151</v>
      </c>
      <c r="F1064" t="s">
        <v>3325</v>
      </c>
      <c r="G1064" t="s">
        <v>153</v>
      </c>
      <c r="H1064" t="s">
        <v>135</v>
      </c>
      <c r="I1064" t="s">
        <v>136</v>
      </c>
      <c r="J1064" t="s">
        <v>137</v>
      </c>
      <c r="K1064" t="s">
        <v>138</v>
      </c>
      <c r="L1064" t="s">
        <v>3326</v>
      </c>
      <c r="M1064" t="s">
        <v>3327</v>
      </c>
      <c r="N1064">
        <v>1.227222222</v>
      </c>
      <c r="O1064">
        <v>0</v>
      </c>
      <c r="P1064">
        <v>4</v>
      </c>
      <c r="Q1064">
        <v>0</v>
      </c>
      <c r="R1064">
        <v>1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4.7274849425250004E-3</v>
      </c>
      <c r="Y1064">
        <v>0</v>
      </c>
      <c r="Z1064">
        <v>1.5020531414777779E-4</v>
      </c>
      <c r="AA1064">
        <v>0</v>
      </c>
      <c r="AB1064">
        <v>0</v>
      </c>
      <c r="AC1064">
        <v>0</v>
      </c>
      <c r="AD1064">
        <v>0</v>
      </c>
      <c r="AE1064">
        <v>4.8776902566727781E-3</v>
      </c>
    </row>
    <row r="1065" spans="1:31" x14ac:dyDescent="0.25">
      <c r="A1065">
        <v>2255218</v>
      </c>
      <c r="B1065">
        <v>1</v>
      </c>
      <c r="C1065" t="s">
        <v>81</v>
      </c>
      <c r="D1065" t="s">
        <v>125</v>
      </c>
      <c r="E1065" t="s">
        <v>163</v>
      </c>
      <c r="F1065" t="s">
        <v>3328</v>
      </c>
      <c r="G1065" t="s">
        <v>366</v>
      </c>
      <c r="H1065" t="s">
        <v>148</v>
      </c>
      <c r="I1065" t="s">
        <v>136</v>
      </c>
      <c r="J1065" t="s">
        <v>137</v>
      </c>
      <c r="K1065" t="s">
        <v>172</v>
      </c>
      <c r="L1065" t="s">
        <v>3329</v>
      </c>
      <c r="M1065" t="s">
        <v>3330</v>
      </c>
      <c r="N1065">
        <v>7.1663888880000002</v>
      </c>
      <c r="O1065">
        <v>0</v>
      </c>
      <c r="P1065">
        <v>306</v>
      </c>
      <c r="Q1065">
        <v>50</v>
      </c>
      <c r="R1065">
        <v>111</v>
      </c>
      <c r="S1065">
        <v>8</v>
      </c>
      <c r="T1065">
        <v>35</v>
      </c>
      <c r="U1065">
        <v>1</v>
      </c>
      <c r="V1065">
        <v>0</v>
      </c>
      <c r="W1065">
        <v>0</v>
      </c>
      <c r="X1065">
        <v>477.9649657826771</v>
      </c>
      <c r="Y1065">
        <v>798.21161131471752</v>
      </c>
      <c r="Z1065">
        <v>834.16499562024376</v>
      </c>
      <c r="AA1065">
        <v>226.18296554876406</v>
      </c>
      <c r="AB1065">
        <v>228.05387012990167</v>
      </c>
      <c r="AC1065">
        <v>37.171946792416158</v>
      </c>
      <c r="AD1065">
        <v>0</v>
      </c>
      <c r="AE1065">
        <v>2601.7503551887203</v>
      </c>
    </row>
    <row r="1066" spans="1:31" x14ac:dyDescent="0.25">
      <c r="A1066">
        <v>2255220</v>
      </c>
      <c r="B1066">
        <v>1</v>
      </c>
      <c r="C1066" t="s">
        <v>80</v>
      </c>
      <c r="D1066" t="s">
        <v>103</v>
      </c>
      <c r="E1066" t="s">
        <v>256</v>
      </c>
      <c r="F1066" t="s">
        <v>3331</v>
      </c>
      <c r="G1066" t="s">
        <v>147</v>
      </c>
      <c r="H1066" t="s">
        <v>148</v>
      </c>
      <c r="I1066" t="s">
        <v>136</v>
      </c>
      <c r="J1066" t="s">
        <v>137</v>
      </c>
      <c r="K1066" t="s">
        <v>138</v>
      </c>
      <c r="L1066" t="s">
        <v>3332</v>
      </c>
      <c r="M1066" t="s">
        <v>3333</v>
      </c>
      <c r="N1066">
        <v>0.39750000000000002</v>
      </c>
      <c r="O1066">
        <v>0</v>
      </c>
      <c r="P1066">
        <v>0</v>
      </c>
      <c r="Q1066">
        <v>0</v>
      </c>
      <c r="R1066">
        <v>0</v>
      </c>
      <c r="S1066">
        <v>1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273.43034297763035</v>
      </c>
      <c r="AB1066">
        <v>0</v>
      </c>
      <c r="AC1066">
        <v>0</v>
      </c>
      <c r="AD1066">
        <v>0</v>
      </c>
      <c r="AE1066">
        <v>273.43034297763035</v>
      </c>
    </row>
    <row r="1067" spans="1:31" x14ac:dyDescent="0.25">
      <c r="A1067">
        <v>2255221</v>
      </c>
      <c r="B1067">
        <v>1</v>
      </c>
      <c r="C1067" t="s">
        <v>80</v>
      </c>
      <c r="D1067" t="s">
        <v>104</v>
      </c>
      <c r="E1067" t="s">
        <v>151</v>
      </c>
      <c r="F1067" t="s">
        <v>3334</v>
      </c>
      <c r="G1067" t="s">
        <v>171</v>
      </c>
      <c r="H1067" t="s">
        <v>135</v>
      </c>
      <c r="I1067" t="s">
        <v>136</v>
      </c>
      <c r="J1067" t="s">
        <v>137</v>
      </c>
      <c r="K1067" t="s">
        <v>172</v>
      </c>
      <c r="L1067" t="s">
        <v>3335</v>
      </c>
      <c r="M1067" t="s">
        <v>3336</v>
      </c>
      <c r="N1067">
        <v>7.6694444439999998</v>
      </c>
      <c r="O1067">
        <v>0</v>
      </c>
      <c r="P1067">
        <v>183</v>
      </c>
      <c r="Q1067">
        <v>0</v>
      </c>
      <c r="R1067">
        <v>1</v>
      </c>
      <c r="S1067">
        <v>0</v>
      </c>
      <c r="T1067">
        <v>5</v>
      </c>
      <c r="U1067">
        <v>0</v>
      </c>
      <c r="V1067">
        <v>0</v>
      </c>
      <c r="W1067">
        <v>0</v>
      </c>
      <c r="X1067">
        <v>332.80125591590985</v>
      </c>
      <c r="Y1067">
        <v>0</v>
      </c>
      <c r="Z1067">
        <v>1.7945063886058361</v>
      </c>
      <c r="AA1067">
        <v>0</v>
      </c>
      <c r="AB1067">
        <v>8.3940014146805755</v>
      </c>
      <c r="AC1067">
        <v>0</v>
      </c>
      <c r="AD1067">
        <v>0</v>
      </c>
      <c r="AE1067">
        <v>342.98976371919628</v>
      </c>
    </row>
    <row r="1068" spans="1:31" x14ac:dyDescent="0.25">
      <c r="A1068">
        <v>2255222</v>
      </c>
      <c r="B1068">
        <v>1</v>
      </c>
      <c r="C1068" t="s">
        <v>81</v>
      </c>
      <c r="D1068" t="s">
        <v>128</v>
      </c>
      <c r="E1068" t="s">
        <v>145</v>
      </c>
      <c r="F1068" t="s">
        <v>3337</v>
      </c>
      <c r="G1068" t="s">
        <v>147</v>
      </c>
      <c r="H1068" t="s">
        <v>148</v>
      </c>
      <c r="I1068" t="s">
        <v>136</v>
      </c>
      <c r="J1068" t="s">
        <v>137</v>
      </c>
      <c r="K1068" t="s">
        <v>138</v>
      </c>
      <c r="L1068" t="s">
        <v>3338</v>
      </c>
      <c r="M1068" t="s">
        <v>3339</v>
      </c>
      <c r="N1068">
        <v>0.16916666599999999</v>
      </c>
      <c r="O1068">
        <v>0</v>
      </c>
      <c r="P1068">
        <v>0</v>
      </c>
      <c r="Q1068">
        <v>1</v>
      </c>
      <c r="R1068">
        <v>0</v>
      </c>
      <c r="S1068">
        <v>23</v>
      </c>
      <c r="T1068">
        <v>41</v>
      </c>
      <c r="U1068">
        <v>27</v>
      </c>
      <c r="V1068">
        <v>41</v>
      </c>
      <c r="W1068">
        <v>0</v>
      </c>
      <c r="X1068">
        <v>0</v>
      </c>
      <c r="Y1068">
        <v>0.25655163133812331</v>
      </c>
      <c r="Z1068">
        <v>0</v>
      </c>
      <c r="AA1068">
        <v>184.3400729007798</v>
      </c>
      <c r="AB1068">
        <v>83.869188210439603</v>
      </c>
      <c r="AC1068">
        <v>743.45743583911883</v>
      </c>
      <c r="AD1068">
        <v>494.86066668713579</v>
      </c>
      <c r="AE1068">
        <v>1506.7839152688121</v>
      </c>
    </row>
    <row r="1069" spans="1:31" x14ac:dyDescent="0.25">
      <c r="A1069">
        <v>2255228</v>
      </c>
      <c r="B1069">
        <v>1</v>
      </c>
      <c r="C1069" t="s">
        <v>80</v>
      </c>
      <c r="D1069" t="s">
        <v>108</v>
      </c>
      <c r="E1069" t="s">
        <v>207</v>
      </c>
      <c r="F1069" t="s">
        <v>3340</v>
      </c>
      <c r="G1069" t="s">
        <v>171</v>
      </c>
      <c r="H1069" t="s">
        <v>135</v>
      </c>
      <c r="I1069" t="s">
        <v>136</v>
      </c>
      <c r="J1069" t="s">
        <v>137</v>
      </c>
      <c r="K1069" t="s">
        <v>172</v>
      </c>
      <c r="L1069" t="s">
        <v>3341</v>
      </c>
      <c r="M1069" t="s">
        <v>3342</v>
      </c>
      <c r="N1069">
        <v>8.6786111110000004</v>
      </c>
      <c r="O1069">
        <v>0</v>
      </c>
      <c r="P1069">
        <v>22</v>
      </c>
      <c r="Q1069">
        <v>0</v>
      </c>
      <c r="R1069">
        <v>18</v>
      </c>
      <c r="S1069">
        <v>0</v>
      </c>
      <c r="T1069">
        <v>7</v>
      </c>
      <c r="U1069">
        <v>0</v>
      </c>
      <c r="V1069">
        <v>0</v>
      </c>
      <c r="W1069">
        <v>0</v>
      </c>
      <c r="X1069">
        <v>45.844702301869013</v>
      </c>
      <c r="Y1069">
        <v>0</v>
      </c>
      <c r="Z1069">
        <v>22.980541303252945</v>
      </c>
      <c r="AA1069">
        <v>0</v>
      </c>
      <c r="AB1069">
        <v>54.242583595659013</v>
      </c>
      <c r="AC1069">
        <v>0</v>
      </c>
      <c r="AD1069">
        <v>0</v>
      </c>
      <c r="AE1069">
        <v>123.06782720078097</v>
      </c>
    </row>
    <row r="1070" spans="1:31" x14ac:dyDescent="0.25">
      <c r="A1070">
        <v>2255229</v>
      </c>
      <c r="B1070">
        <v>1</v>
      </c>
      <c r="C1070" t="s">
        <v>80</v>
      </c>
      <c r="D1070" t="s">
        <v>95</v>
      </c>
      <c r="E1070" t="s">
        <v>151</v>
      </c>
      <c r="F1070" t="s">
        <v>3343</v>
      </c>
      <c r="G1070" t="s">
        <v>197</v>
      </c>
      <c r="H1070" t="s">
        <v>135</v>
      </c>
      <c r="I1070" t="s">
        <v>136</v>
      </c>
      <c r="J1070" t="s">
        <v>137</v>
      </c>
      <c r="K1070" t="s">
        <v>138</v>
      </c>
      <c r="L1070" t="s">
        <v>3344</v>
      </c>
      <c r="M1070" t="s">
        <v>3345</v>
      </c>
      <c r="N1070">
        <v>0.43222222199999999</v>
      </c>
      <c r="O1070">
        <v>0</v>
      </c>
      <c r="P1070">
        <v>78</v>
      </c>
      <c r="Q1070">
        <v>0</v>
      </c>
      <c r="R1070">
        <v>0</v>
      </c>
      <c r="S1070">
        <v>0</v>
      </c>
      <c r="T1070">
        <v>4</v>
      </c>
      <c r="U1070">
        <v>0</v>
      </c>
      <c r="V1070">
        <v>0</v>
      </c>
      <c r="W1070">
        <v>0</v>
      </c>
      <c r="X1070">
        <v>9.8652297503049713</v>
      </c>
      <c r="Y1070">
        <v>0</v>
      </c>
      <c r="Z1070">
        <v>0</v>
      </c>
      <c r="AA1070">
        <v>0</v>
      </c>
      <c r="AB1070">
        <v>1.151199702740282</v>
      </c>
      <c r="AC1070">
        <v>0</v>
      </c>
      <c r="AD1070">
        <v>0</v>
      </c>
      <c r="AE1070">
        <v>11.016429453045253</v>
      </c>
    </row>
    <row r="1071" spans="1:31" x14ac:dyDescent="0.25">
      <c r="A1071">
        <v>2255232</v>
      </c>
      <c r="B1071">
        <v>1</v>
      </c>
      <c r="C1071" t="s">
        <v>80</v>
      </c>
      <c r="D1071" t="s">
        <v>85</v>
      </c>
      <c r="E1071" t="s">
        <v>151</v>
      </c>
      <c r="F1071" t="s">
        <v>3346</v>
      </c>
      <c r="G1071" t="s">
        <v>366</v>
      </c>
      <c r="H1071" t="s">
        <v>135</v>
      </c>
      <c r="I1071" t="s">
        <v>136</v>
      </c>
      <c r="J1071" t="s">
        <v>137</v>
      </c>
      <c r="K1071" t="s">
        <v>172</v>
      </c>
      <c r="L1071" t="s">
        <v>3339</v>
      </c>
      <c r="M1071" t="s">
        <v>3347</v>
      </c>
      <c r="N1071">
        <v>0.78333333299999997</v>
      </c>
      <c r="O1071">
        <v>0</v>
      </c>
      <c r="P1071">
        <v>89</v>
      </c>
      <c r="Q1071">
        <v>0</v>
      </c>
      <c r="R1071">
        <v>0</v>
      </c>
      <c r="S1071">
        <v>0</v>
      </c>
      <c r="T1071">
        <v>17</v>
      </c>
      <c r="U1071">
        <v>0</v>
      </c>
      <c r="V1071">
        <v>0</v>
      </c>
      <c r="W1071">
        <v>0</v>
      </c>
      <c r="X1071">
        <v>23.656826626979996</v>
      </c>
      <c r="Y1071">
        <v>0</v>
      </c>
      <c r="Z1071">
        <v>0</v>
      </c>
      <c r="AA1071">
        <v>0</v>
      </c>
      <c r="AB1071">
        <v>12.788442157777581</v>
      </c>
      <c r="AC1071">
        <v>0</v>
      </c>
      <c r="AD1071">
        <v>0</v>
      </c>
      <c r="AE1071">
        <v>36.445268784757573</v>
      </c>
    </row>
    <row r="1072" spans="1:31" x14ac:dyDescent="0.25">
      <c r="A1072">
        <v>2255233</v>
      </c>
      <c r="B1072">
        <v>1</v>
      </c>
      <c r="C1072" t="s">
        <v>80</v>
      </c>
      <c r="D1072" t="s">
        <v>103</v>
      </c>
      <c r="E1072" t="s">
        <v>145</v>
      </c>
      <c r="F1072" t="s">
        <v>3348</v>
      </c>
      <c r="G1072" t="s">
        <v>271</v>
      </c>
      <c r="H1072" t="s">
        <v>148</v>
      </c>
      <c r="I1072" t="s">
        <v>136</v>
      </c>
      <c r="J1072" t="s">
        <v>137</v>
      </c>
      <c r="K1072" t="s">
        <v>138</v>
      </c>
      <c r="L1072" t="s">
        <v>3349</v>
      </c>
      <c r="M1072" t="s">
        <v>3350</v>
      </c>
      <c r="N1072">
        <v>0.26388888799999999</v>
      </c>
      <c r="O1072">
        <v>0</v>
      </c>
      <c r="P1072">
        <v>88</v>
      </c>
      <c r="Q1072">
        <v>15</v>
      </c>
      <c r="R1072">
        <v>37</v>
      </c>
      <c r="S1072">
        <v>2</v>
      </c>
      <c r="T1072">
        <v>13</v>
      </c>
      <c r="U1072">
        <v>1</v>
      </c>
      <c r="V1072">
        <v>0</v>
      </c>
      <c r="W1072">
        <v>0</v>
      </c>
      <c r="X1072">
        <v>5.6471936623966279</v>
      </c>
      <c r="Y1072">
        <v>5.3500912630848267</v>
      </c>
      <c r="Z1072">
        <v>12.064055967654793</v>
      </c>
      <c r="AA1072">
        <v>0.89359987630199988</v>
      </c>
      <c r="AB1072">
        <v>3.2507695676884731</v>
      </c>
      <c r="AC1072">
        <v>6.8387988648756899</v>
      </c>
      <c r="AD1072">
        <v>0</v>
      </c>
      <c r="AE1072">
        <v>34.044509202002409</v>
      </c>
    </row>
    <row r="1073" spans="1:31" x14ac:dyDescent="0.25">
      <c r="A1073">
        <v>2255234</v>
      </c>
      <c r="B1073">
        <v>1</v>
      </c>
      <c r="C1073" t="s">
        <v>80</v>
      </c>
      <c r="D1073" t="s">
        <v>99</v>
      </c>
      <c r="E1073" t="s">
        <v>207</v>
      </c>
      <c r="F1073" t="s">
        <v>3351</v>
      </c>
      <c r="G1073" t="s">
        <v>366</v>
      </c>
      <c r="H1073" t="s">
        <v>135</v>
      </c>
      <c r="I1073" t="s">
        <v>136</v>
      </c>
      <c r="J1073" t="s">
        <v>137</v>
      </c>
      <c r="K1073" t="s">
        <v>172</v>
      </c>
      <c r="L1073" t="s">
        <v>3352</v>
      </c>
      <c r="M1073" t="s">
        <v>3353</v>
      </c>
      <c r="N1073">
        <v>5.8419444440000001</v>
      </c>
      <c r="O1073">
        <v>0</v>
      </c>
      <c r="P1073">
        <v>27</v>
      </c>
      <c r="Q1073">
        <v>0</v>
      </c>
      <c r="R1073">
        <v>14</v>
      </c>
      <c r="S1073">
        <v>0</v>
      </c>
      <c r="T1073">
        <v>7</v>
      </c>
      <c r="U1073">
        <v>0</v>
      </c>
      <c r="V1073">
        <v>0</v>
      </c>
      <c r="W1073">
        <v>0</v>
      </c>
      <c r="X1073">
        <v>41.438864580336563</v>
      </c>
      <c r="Y1073">
        <v>0</v>
      </c>
      <c r="Z1073">
        <v>9.7510774851408808</v>
      </c>
      <c r="AA1073">
        <v>0</v>
      </c>
      <c r="AB1073">
        <v>13.586369220228207</v>
      </c>
      <c r="AC1073">
        <v>0</v>
      </c>
      <c r="AD1073">
        <v>0</v>
      </c>
      <c r="AE1073">
        <v>64.776311285705646</v>
      </c>
    </row>
    <row r="1074" spans="1:31" x14ac:dyDescent="0.25">
      <c r="A1074">
        <v>2255235</v>
      </c>
      <c r="B1074">
        <v>1</v>
      </c>
      <c r="C1074" t="s">
        <v>81</v>
      </c>
      <c r="D1074" t="s">
        <v>122</v>
      </c>
      <c r="E1074" t="s">
        <v>145</v>
      </c>
      <c r="F1074" t="s">
        <v>3354</v>
      </c>
      <c r="G1074" t="s">
        <v>366</v>
      </c>
      <c r="H1074" t="s">
        <v>148</v>
      </c>
      <c r="I1074" t="s">
        <v>136</v>
      </c>
      <c r="J1074" t="s">
        <v>137</v>
      </c>
      <c r="K1074" t="s">
        <v>172</v>
      </c>
      <c r="L1074" t="s">
        <v>3355</v>
      </c>
      <c r="M1074" t="s">
        <v>3356</v>
      </c>
      <c r="N1074">
        <v>7.4755555549999997</v>
      </c>
      <c r="O1074">
        <v>14</v>
      </c>
      <c r="P1074">
        <v>903</v>
      </c>
      <c r="Q1074">
        <v>1</v>
      </c>
      <c r="R1074">
        <v>23</v>
      </c>
      <c r="S1074">
        <v>5</v>
      </c>
      <c r="T1074">
        <v>65</v>
      </c>
      <c r="U1074">
        <v>1</v>
      </c>
      <c r="V1074">
        <v>0</v>
      </c>
      <c r="W1074">
        <v>18.325329946515666</v>
      </c>
      <c r="X1074">
        <v>718.92497607470966</v>
      </c>
      <c r="Y1074">
        <v>0.28863975664540392</v>
      </c>
      <c r="Z1074">
        <v>23.118618817977453</v>
      </c>
      <c r="AA1074">
        <v>818.17550092327508</v>
      </c>
      <c r="AB1074">
        <v>113.90178994509156</v>
      </c>
      <c r="AC1074">
        <v>22.457302719819104</v>
      </c>
      <c r="AD1074">
        <v>0</v>
      </c>
      <c r="AE1074">
        <v>1715.192158184034</v>
      </c>
    </row>
    <row r="1075" spans="1:31" x14ac:dyDescent="0.25">
      <c r="A1075">
        <v>2255236</v>
      </c>
      <c r="B1075">
        <v>1</v>
      </c>
      <c r="C1075" t="s">
        <v>80</v>
      </c>
      <c r="D1075" t="s">
        <v>83</v>
      </c>
      <c r="E1075" t="s">
        <v>132</v>
      </c>
      <c r="F1075" t="s">
        <v>3357</v>
      </c>
      <c r="G1075" t="s">
        <v>134</v>
      </c>
      <c r="H1075" t="s">
        <v>135</v>
      </c>
      <c r="I1075" t="s">
        <v>136</v>
      </c>
      <c r="J1075" t="s">
        <v>137</v>
      </c>
      <c r="K1075" t="s">
        <v>138</v>
      </c>
      <c r="L1075" t="s">
        <v>3358</v>
      </c>
      <c r="M1075" t="s">
        <v>3359</v>
      </c>
      <c r="N1075">
        <v>5.1186111109999999</v>
      </c>
      <c r="O1075">
        <v>0</v>
      </c>
      <c r="P1075">
        <v>2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9.0664890102066966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9.0664890102066966</v>
      </c>
    </row>
    <row r="1076" spans="1:31" x14ac:dyDescent="0.25">
      <c r="A1076">
        <v>2255237</v>
      </c>
      <c r="B1076">
        <v>1</v>
      </c>
      <c r="C1076" t="s">
        <v>80</v>
      </c>
      <c r="D1076" t="s">
        <v>108</v>
      </c>
      <c r="E1076" t="s">
        <v>207</v>
      </c>
      <c r="F1076" t="s">
        <v>2098</v>
      </c>
      <c r="G1076" t="s">
        <v>171</v>
      </c>
      <c r="H1076" t="s">
        <v>135</v>
      </c>
      <c r="I1076" t="s">
        <v>136</v>
      </c>
      <c r="J1076" t="s">
        <v>137</v>
      </c>
      <c r="K1076" t="s">
        <v>172</v>
      </c>
      <c r="L1076" t="s">
        <v>3360</v>
      </c>
      <c r="M1076" t="s">
        <v>3361</v>
      </c>
      <c r="N1076">
        <v>7.6172222219999997</v>
      </c>
      <c r="O1076">
        <v>0</v>
      </c>
      <c r="P1076">
        <v>111</v>
      </c>
      <c r="Q1076">
        <v>0</v>
      </c>
      <c r="R1076">
        <v>14</v>
      </c>
      <c r="S1076">
        <v>0</v>
      </c>
      <c r="T1076">
        <v>6</v>
      </c>
      <c r="U1076">
        <v>0</v>
      </c>
      <c r="V1076">
        <v>0</v>
      </c>
      <c r="W1076">
        <v>0</v>
      </c>
      <c r="X1076">
        <v>100.48440082193915</v>
      </c>
      <c r="Y1076">
        <v>0</v>
      </c>
      <c r="Z1076">
        <v>5.9610075477913718</v>
      </c>
      <c r="AA1076">
        <v>0</v>
      </c>
      <c r="AB1076">
        <v>17.276384668968578</v>
      </c>
      <c r="AC1076">
        <v>0</v>
      </c>
      <c r="AD1076">
        <v>0</v>
      </c>
      <c r="AE1076">
        <v>123.72179303869909</v>
      </c>
    </row>
    <row r="1077" spans="1:31" x14ac:dyDescent="0.25">
      <c r="A1077">
        <v>2255239</v>
      </c>
      <c r="B1077">
        <v>1</v>
      </c>
      <c r="C1077" t="s">
        <v>80</v>
      </c>
      <c r="D1077" t="s">
        <v>96</v>
      </c>
      <c r="E1077" t="s">
        <v>207</v>
      </c>
      <c r="F1077" t="s">
        <v>3362</v>
      </c>
      <c r="G1077" t="s">
        <v>366</v>
      </c>
      <c r="H1077" t="s">
        <v>135</v>
      </c>
      <c r="I1077" t="s">
        <v>136</v>
      </c>
      <c r="J1077" t="s">
        <v>137</v>
      </c>
      <c r="K1077" t="s">
        <v>172</v>
      </c>
      <c r="L1077" t="s">
        <v>3363</v>
      </c>
      <c r="M1077" t="s">
        <v>3364</v>
      </c>
      <c r="N1077">
        <v>1.976388888</v>
      </c>
      <c r="O1077">
        <v>0</v>
      </c>
      <c r="P1077">
        <v>262</v>
      </c>
      <c r="Q1077">
        <v>0</v>
      </c>
      <c r="R1077">
        <v>1</v>
      </c>
      <c r="S1077">
        <v>0</v>
      </c>
      <c r="T1077">
        <v>31</v>
      </c>
      <c r="U1077">
        <v>0</v>
      </c>
      <c r="V1077">
        <v>0</v>
      </c>
      <c r="W1077">
        <v>0</v>
      </c>
      <c r="X1077">
        <v>173.93958975553232</v>
      </c>
      <c r="Y1077">
        <v>0</v>
      </c>
      <c r="Z1077">
        <v>0</v>
      </c>
      <c r="AA1077">
        <v>0</v>
      </c>
      <c r="AB1077">
        <v>63.722722529105454</v>
      </c>
      <c r="AC1077">
        <v>0</v>
      </c>
      <c r="AD1077">
        <v>0</v>
      </c>
      <c r="AE1077">
        <v>237.66231228463778</v>
      </c>
    </row>
    <row r="1078" spans="1:31" x14ac:dyDescent="0.25">
      <c r="A1078">
        <v>2255242</v>
      </c>
      <c r="B1078">
        <v>1</v>
      </c>
      <c r="C1078" t="s">
        <v>80</v>
      </c>
      <c r="D1078" t="s">
        <v>96</v>
      </c>
      <c r="E1078" t="s">
        <v>132</v>
      </c>
      <c r="F1078" t="s">
        <v>3365</v>
      </c>
      <c r="G1078" t="s">
        <v>289</v>
      </c>
      <c r="H1078" t="s">
        <v>135</v>
      </c>
      <c r="I1078" t="s">
        <v>136</v>
      </c>
      <c r="J1078" t="s">
        <v>137</v>
      </c>
      <c r="K1078" t="s">
        <v>138</v>
      </c>
      <c r="L1078" t="s">
        <v>3366</v>
      </c>
      <c r="M1078" t="s">
        <v>3367</v>
      </c>
      <c r="N1078">
        <v>4.0427777770000004</v>
      </c>
      <c r="O1078">
        <v>0</v>
      </c>
      <c r="P1078">
        <v>1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2.5082779097510302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2.5082779097510302</v>
      </c>
    </row>
    <row r="1079" spans="1:31" x14ac:dyDescent="0.25">
      <c r="A1079">
        <v>2255245</v>
      </c>
      <c r="B1079">
        <v>1</v>
      </c>
      <c r="C1079" t="s">
        <v>81</v>
      </c>
      <c r="D1079" t="s">
        <v>115</v>
      </c>
      <c r="E1079" t="s">
        <v>256</v>
      </c>
      <c r="F1079" t="s">
        <v>3368</v>
      </c>
      <c r="G1079" t="s">
        <v>171</v>
      </c>
      <c r="H1079" t="s">
        <v>148</v>
      </c>
      <c r="I1079" t="s">
        <v>136</v>
      </c>
      <c r="J1079" t="s">
        <v>137</v>
      </c>
      <c r="K1079" t="s">
        <v>172</v>
      </c>
      <c r="L1079" t="s">
        <v>3369</v>
      </c>
      <c r="M1079" t="s">
        <v>3370</v>
      </c>
      <c r="N1079">
        <v>2.5499999999999998</v>
      </c>
      <c r="O1079">
        <v>0</v>
      </c>
      <c r="P1079">
        <v>255</v>
      </c>
      <c r="Q1079">
        <v>0</v>
      </c>
      <c r="R1079">
        <v>0</v>
      </c>
      <c r="S1079">
        <v>0</v>
      </c>
      <c r="T1079">
        <v>20</v>
      </c>
      <c r="U1079">
        <v>0</v>
      </c>
      <c r="V1079">
        <v>0</v>
      </c>
      <c r="W1079">
        <v>0</v>
      </c>
      <c r="X1079">
        <v>44.717661668872672</v>
      </c>
      <c r="Y1079">
        <v>0</v>
      </c>
      <c r="Z1079">
        <v>0</v>
      </c>
      <c r="AA1079">
        <v>0</v>
      </c>
      <c r="AB1079">
        <v>3.7495600957211255</v>
      </c>
      <c r="AC1079">
        <v>0</v>
      </c>
      <c r="AD1079">
        <v>0</v>
      </c>
      <c r="AE1079">
        <v>48.467221764593795</v>
      </c>
    </row>
    <row r="1080" spans="1:31" x14ac:dyDescent="0.25">
      <c r="A1080">
        <v>2255246</v>
      </c>
      <c r="B1080">
        <v>1</v>
      </c>
      <c r="C1080" t="s">
        <v>80</v>
      </c>
      <c r="D1080" t="s">
        <v>103</v>
      </c>
      <c r="E1080" t="s">
        <v>256</v>
      </c>
      <c r="F1080" t="s">
        <v>3331</v>
      </c>
      <c r="G1080" t="s">
        <v>318</v>
      </c>
      <c r="H1080" t="s">
        <v>148</v>
      </c>
      <c r="I1080" t="s">
        <v>136</v>
      </c>
      <c r="J1080" t="s">
        <v>137</v>
      </c>
      <c r="K1080" t="s">
        <v>138</v>
      </c>
      <c r="L1080" t="s">
        <v>3371</v>
      </c>
      <c r="M1080" t="s">
        <v>3372</v>
      </c>
      <c r="N1080">
        <v>0.74777777700000003</v>
      </c>
      <c r="O1080">
        <v>0</v>
      </c>
      <c r="P1080">
        <v>0</v>
      </c>
      <c r="Q1080">
        <v>0</v>
      </c>
      <c r="R1080">
        <v>0</v>
      </c>
      <c r="S1080">
        <v>1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515.66332896710526</v>
      </c>
      <c r="AB1080">
        <v>0</v>
      </c>
      <c r="AC1080">
        <v>0</v>
      </c>
      <c r="AD1080">
        <v>0</v>
      </c>
      <c r="AE1080">
        <v>515.66332896710526</v>
      </c>
    </row>
    <row r="1081" spans="1:31" x14ac:dyDescent="0.25">
      <c r="A1081">
        <v>2255247</v>
      </c>
      <c r="B1081">
        <v>1</v>
      </c>
      <c r="C1081" t="s">
        <v>80</v>
      </c>
      <c r="D1081" t="s">
        <v>101</v>
      </c>
      <c r="E1081" t="s">
        <v>214</v>
      </c>
      <c r="F1081" t="s">
        <v>3373</v>
      </c>
      <c r="G1081" t="s">
        <v>1264</v>
      </c>
      <c r="H1081" t="s">
        <v>135</v>
      </c>
      <c r="I1081" t="s">
        <v>136</v>
      </c>
      <c r="J1081" t="s">
        <v>137</v>
      </c>
      <c r="K1081" t="s">
        <v>138</v>
      </c>
      <c r="L1081" t="s">
        <v>3374</v>
      </c>
      <c r="M1081" t="s">
        <v>3375</v>
      </c>
      <c r="N1081">
        <v>3.8991666660000002</v>
      </c>
      <c r="O1081">
        <v>0</v>
      </c>
      <c r="P1081">
        <v>127</v>
      </c>
      <c r="Q1081">
        <v>0</v>
      </c>
      <c r="R1081">
        <v>0</v>
      </c>
      <c r="S1081">
        <v>0</v>
      </c>
      <c r="T1081">
        <v>11</v>
      </c>
      <c r="U1081">
        <v>0</v>
      </c>
      <c r="V1081">
        <v>0</v>
      </c>
      <c r="W1081">
        <v>0</v>
      </c>
      <c r="X1081">
        <v>199.37612523819465</v>
      </c>
      <c r="Y1081">
        <v>0</v>
      </c>
      <c r="Z1081">
        <v>0</v>
      </c>
      <c r="AA1081">
        <v>0</v>
      </c>
      <c r="AB1081">
        <v>298.46425591269275</v>
      </c>
      <c r="AC1081">
        <v>0</v>
      </c>
      <c r="AD1081">
        <v>0</v>
      </c>
      <c r="AE1081">
        <v>497.84038115088742</v>
      </c>
    </row>
    <row r="1082" spans="1:31" x14ac:dyDescent="0.25">
      <c r="A1082">
        <v>2255248</v>
      </c>
      <c r="B1082">
        <v>1</v>
      </c>
      <c r="C1082" t="s">
        <v>80</v>
      </c>
      <c r="D1082" t="s">
        <v>105</v>
      </c>
      <c r="E1082" t="s">
        <v>132</v>
      </c>
      <c r="F1082" t="s">
        <v>1297</v>
      </c>
      <c r="G1082" t="s">
        <v>289</v>
      </c>
      <c r="H1082" t="s">
        <v>135</v>
      </c>
      <c r="I1082" t="s">
        <v>136</v>
      </c>
      <c r="J1082" t="s">
        <v>137</v>
      </c>
      <c r="K1082" t="s">
        <v>138</v>
      </c>
      <c r="L1082" t="s">
        <v>3376</v>
      </c>
      <c r="M1082" t="s">
        <v>3377</v>
      </c>
      <c r="N1082">
        <v>1.1850000000000001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2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2.274936878843953</v>
      </c>
      <c r="AC1082">
        <v>0</v>
      </c>
      <c r="AD1082">
        <v>0</v>
      </c>
      <c r="AE1082">
        <v>2.274936878843953</v>
      </c>
    </row>
    <row r="1083" spans="1:31" x14ac:dyDescent="0.25">
      <c r="A1083">
        <v>2255250</v>
      </c>
      <c r="B1083">
        <v>1</v>
      </c>
      <c r="C1083" t="s">
        <v>80</v>
      </c>
      <c r="D1083" t="s">
        <v>102</v>
      </c>
      <c r="E1083" t="s">
        <v>256</v>
      </c>
      <c r="F1083" t="s">
        <v>3378</v>
      </c>
      <c r="G1083" t="s">
        <v>366</v>
      </c>
      <c r="H1083" t="s">
        <v>148</v>
      </c>
      <c r="I1083" t="s">
        <v>136</v>
      </c>
      <c r="J1083" t="s">
        <v>137</v>
      </c>
      <c r="K1083" t="s">
        <v>172</v>
      </c>
      <c r="L1083" t="s">
        <v>3379</v>
      </c>
      <c r="M1083" t="s">
        <v>3380</v>
      </c>
      <c r="N1083">
        <v>1.954722222</v>
      </c>
      <c r="O1083">
        <v>0</v>
      </c>
      <c r="P1083">
        <v>109</v>
      </c>
      <c r="Q1083">
        <v>0</v>
      </c>
      <c r="R1083">
        <v>2</v>
      </c>
      <c r="S1083">
        <v>0</v>
      </c>
      <c r="T1083">
        <v>12</v>
      </c>
      <c r="U1083">
        <v>0</v>
      </c>
      <c r="V1083">
        <v>0</v>
      </c>
      <c r="W1083">
        <v>0</v>
      </c>
      <c r="X1083">
        <v>21.305360904255096</v>
      </c>
      <c r="Y1083">
        <v>0</v>
      </c>
      <c r="Z1083">
        <v>6.3699448281300001E-3</v>
      </c>
      <c r="AA1083">
        <v>0</v>
      </c>
      <c r="AB1083">
        <v>5.0166356403550934</v>
      </c>
      <c r="AC1083">
        <v>0</v>
      </c>
      <c r="AD1083">
        <v>0</v>
      </c>
      <c r="AE1083">
        <v>26.32836648943832</v>
      </c>
    </row>
    <row r="1084" spans="1:31" x14ac:dyDescent="0.25">
      <c r="A1084">
        <v>2256389</v>
      </c>
      <c r="B1084">
        <v>1</v>
      </c>
      <c r="C1084" t="s">
        <v>81</v>
      </c>
      <c r="D1084" t="s">
        <v>113</v>
      </c>
      <c r="E1084" t="s">
        <v>207</v>
      </c>
      <c r="F1084" t="s">
        <v>3381</v>
      </c>
      <c r="G1084" t="s">
        <v>231</v>
      </c>
      <c r="H1084" t="s">
        <v>135</v>
      </c>
      <c r="I1084" t="s">
        <v>136</v>
      </c>
      <c r="J1084" t="s">
        <v>137</v>
      </c>
      <c r="K1084" t="s">
        <v>138</v>
      </c>
      <c r="L1084" t="s">
        <v>3382</v>
      </c>
      <c r="M1084" t="s">
        <v>3383</v>
      </c>
      <c r="N1084">
        <v>1.093611111</v>
      </c>
      <c r="O1084">
        <v>0</v>
      </c>
      <c r="P1084">
        <v>67</v>
      </c>
      <c r="Q1084">
        <v>0</v>
      </c>
      <c r="R1084">
        <v>0</v>
      </c>
      <c r="S1084">
        <v>0</v>
      </c>
      <c r="T1084">
        <v>5</v>
      </c>
      <c r="U1084">
        <v>0</v>
      </c>
      <c r="V1084">
        <v>0</v>
      </c>
      <c r="W1084">
        <v>0</v>
      </c>
      <c r="X1084">
        <v>20.391942117993747</v>
      </c>
      <c r="Y1084">
        <v>0</v>
      </c>
      <c r="Z1084">
        <v>0</v>
      </c>
      <c r="AA1084">
        <v>0</v>
      </c>
      <c r="AB1084">
        <v>3.5778904721597482</v>
      </c>
      <c r="AC1084">
        <v>0</v>
      </c>
      <c r="AD1084">
        <v>0</v>
      </c>
      <c r="AE1084">
        <v>23.969832590153494</v>
      </c>
    </row>
    <row r="1085" spans="1:31" x14ac:dyDescent="0.25">
      <c r="A1085">
        <v>2256391</v>
      </c>
      <c r="B1085">
        <v>1</v>
      </c>
      <c r="C1085" t="s">
        <v>81</v>
      </c>
      <c r="D1085" t="s">
        <v>126</v>
      </c>
      <c r="E1085" t="s">
        <v>132</v>
      </c>
      <c r="F1085" t="s">
        <v>3384</v>
      </c>
      <c r="G1085" t="s">
        <v>142</v>
      </c>
      <c r="H1085" t="s">
        <v>135</v>
      </c>
      <c r="I1085" t="s">
        <v>136</v>
      </c>
      <c r="J1085" t="s">
        <v>137</v>
      </c>
      <c r="K1085" t="s">
        <v>138</v>
      </c>
      <c r="L1085" t="s">
        <v>3385</v>
      </c>
      <c r="M1085" t="s">
        <v>3386</v>
      </c>
      <c r="N1085">
        <v>0.79111111099999998</v>
      </c>
      <c r="O1085">
        <v>0</v>
      </c>
      <c r="P1085">
        <v>2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0.24400699193957334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0.24400699193957334</v>
      </c>
    </row>
    <row r="1086" spans="1:31" x14ac:dyDescent="0.25">
      <c r="A1086">
        <v>2256392</v>
      </c>
      <c r="B1086">
        <v>1</v>
      </c>
      <c r="C1086" t="s">
        <v>80</v>
      </c>
      <c r="D1086" t="s">
        <v>88</v>
      </c>
      <c r="E1086" t="s">
        <v>151</v>
      </c>
      <c r="F1086" t="s">
        <v>3387</v>
      </c>
      <c r="G1086" t="s">
        <v>153</v>
      </c>
      <c r="H1086" t="s">
        <v>135</v>
      </c>
      <c r="I1086" t="s">
        <v>136</v>
      </c>
      <c r="J1086" t="s">
        <v>137</v>
      </c>
      <c r="K1086" t="s">
        <v>138</v>
      </c>
      <c r="L1086" t="s">
        <v>3388</v>
      </c>
      <c r="M1086" t="s">
        <v>3389</v>
      </c>
      <c r="N1086">
        <v>2.0322222220000001</v>
      </c>
      <c r="O1086">
        <v>0</v>
      </c>
      <c r="P1086">
        <v>64</v>
      </c>
      <c r="Q1086">
        <v>0</v>
      </c>
      <c r="R1086">
        <v>0</v>
      </c>
      <c r="S1086">
        <v>0</v>
      </c>
      <c r="T1086">
        <v>2</v>
      </c>
      <c r="U1086">
        <v>0</v>
      </c>
      <c r="V1086">
        <v>0</v>
      </c>
      <c r="W1086">
        <v>0</v>
      </c>
      <c r="X1086">
        <v>41.274369091465424</v>
      </c>
      <c r="Y1086">
        <v>0</v>
      </c>
      <c r="Z1086">
        <v>0</v>
      </c>
      <c r="AA1086">
        <v>0</v>
      </c>
      <c r="AB1086">
        <v>0.66225228748111997</v>
      </c>
      <c r="AC1086">
        <v>0</v>
      </c>
      <c r="AD1086">
        <v>0</v>
      </c>
      <c r="AE1086">
        <v>41.936621378946541</v>
      </c>
    </row>
    <row r="1087" spans="1:31" x14ac:dyDescent="0.25">
      <c r="A1087">
        <v>2256394</v>
      </c>
      <c r="B1087">
        <v>1</v>
      </c>
      <c r="C1087" t="s">
        <v>80</v>
      </c>
      <c r="D1087" t="s">
        <v>100</v>
      </c>
      <c r="E1087" t="s">
        <v>132</v>
      </c>
      <c r="F1087" t="s">
        <v>3390</v>
      </c>
      <c r="G1087" t="s">
        <v>142</v>
      </c>
      <c r="H1087" t="s">
        <v>135</v>
      </c>
      <c r="I1087" t="s">
        <v>136</v>
      </c>
      <c r="J1087" t="s">
        <v>137</v>
      </c>
      <c r="K1087" t="s">
        <v>138</v>
      </c>
      <c r="L1087" t="s">
        <v>3391</v>
      </c>
      <c r="M1087" t="s">
        <v>3392</v>
      </c>
      <c r="N1087">
        <v>1.1305555549999999</v>
      </c>
      <c r="O1087">
        <v>0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0.5564837878536375</v>
      </c>
      <c r="AA1087">
        <v>0</v>
      </c>
      <c r="AB1087">
        <v>0</v>
      </c>
      <c r="AC1087">
        <v>0</v>
      </c>
      <c r="AD1087">
        <v>0</v>
      </c>
      <c r="AE1087">
        <v>0.5564837878536375</v>
      </c>
    </row>
    <row r="1088" spans="1:31" x14ac:dyDescent="0.25">
      <c r="A1088">
        <v>2256395</v>
      </c>
      <c r="B1088">
        <v>1</v>
      </c>
      <c r="C1088" t="s">
        <v>80</v>
      </c>
      <c r="D1088" t="s">
        <v>90</v>
      </c>
      <c r="E1088" t="s">
        <v>132</v>
      </c>
      <c r="F1088" t="s">
        <v>3393</v>
      </c>
      <c r="G1088" t="s">
        <v>289</v>
      </c>
      <c r="H1088" t="s">
        <v>135</v>
      </c>
      <c r="I1088" t="s">
        <v>136</v>
      </c>
      <c r="J1088" t="s">
        <v>137</v>
      </c>
      <c r="K1088" t="s">
        <v>138</v>
      </c>
      <c r="L1088" t="s">
        <v>3394</v>
      </c>
      <c r="M1088" t="s">
        <v>3395</v>
      </c>
      <c r="N1088">
        <v>1.445277777</v>
      </c>
      <c r="O1088">
        <v>0</v>
      </c>
      <c r="P1088">
        <v>11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3.8194941981618604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3.8194941981618604</v>
      </c>
    </row>
    <row r="1089" spans="1:31" x14ac:dyDescent="0.25">
      <c r="A1089">
        <v>2256396</v>
      </c>
      <c r="B1089">
        <v>1</v>
      </c>
      <c r="C1089" t="s">
        <v>80</v>
      </c>
      <c r="D1089" t="s">
        <v>85</v>
      </c>
      <c r="E1089" t="s">
        <v>132</v>
      </c>
      <c r="F1089" t="s">
        <v>3396</v>
      </c>
      <c r="G1089" t="s">
        <v>134</v>
      </c>
      <c r="H1089" t="s">
        <v>135</v>
      </c>
      <c r="I1089" t="s">
        <v>136</v>
      </c>
      <c r="J1089" t="s">
        <v>137</v>
      </c>
      <c r="K1089" t="s">
        <v>138</v>
      </c>
      <c r="L1089" t="s">
        <v>3397</v>
      </c>
      <c r="M1089" t="s">
        <v>3398</v>
      </c>
      <c r="N1089">
        <v>0.61444444399999998</v>
      </c>
      <c r="O1089">
        <v>0</v>
      </c>
      <c r="P1089">
        <v>18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2.9604300363599267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2.9604300363599267</v>
      </c>
    </row>
    <row r="1090" spans="1:31" x14ac:dyDescent="0.25">
      <c r="A1090">
        <v>2256397</v>
      </c>
      <c r="B1090">
        <v>1</v>
      </c>
      <c r="C1090" t="s">
        <v>80</v>
      </c>
      <c r="D1090" t="s">
        <v>83</v>
      </c>
      <c r="E1090" t="s">
        <v>207</v>
      </c>
      <c r="F1090" t="s">
        <v>3399</v>
      </c>
      <c r="G1090" t="s">
        <v>231</v>
      </c>
      <c r="H1090" t="s">
        <v>135</v>
      </c>
      <c r="I1090" t="s">
        <v>136</v>
      </c>
      <c r="J1090" t="s">
        <v>137</v>
      </c>
      <c r="K1090" t="s">
        <v>138</v>
      </c>
      <c r="L1090" t="s">
        <v>3400</v>
      </c>
      <c r="M1090" t="s">
        <v>3401</v>
      </c>
      <c r="N1090">
        <v>1.427777777</v>
      </c>
      <c r="O1090">
        <v>0</v>
      </c>
      <c r="P1090">
        <v>20</v>
      </c>
      <c r="Q1090">
        <v>0</v>
      </c>
      <c r="R1090">
        <v>0</v>
      </c>
      <c r="S1090">
        <v>0</v>
      </c>
      <c r="T1090">
        <v>5</v>
      </c>
      <c r="U1090">
        <v>0</v>
      </c>
      <c r="V1090">
        <v>1</v>
      </c>
      <c r="W1090">
        <v>0</v>
      </c>
      <c r="X1090">
        <v>8.3859188756964915</v>
      </c>
      <c r="Y1090">
        <v>0</v>
      </c>
      <c r="Z1090">
        <v>0</v>
      </c>
      <c r="AA1090">
        <v>0</v>
      </c>
      <c r="AB1090">
        <v>8.6084475597952501</v>
      </c>
      <c r="AC1090">
        <v>0</v>
      </c>
      <c r="AD1090">
        <v>16.402691974187189</v>
      </c>
      <c r="AE1090">
        <v>33.397058409678934</v>
      </c>
    </row>
    <row r="1091" spans="1:31" x14ac:dyDescent="0.25">
      <c r="A1091">
        <v>2256398</v>
      </c>
      <c r="B1091">
        <v>1</v>
      </c>
      <c r="C1091" t="s">
        <v>80</v>
      </c>
      <c r="D1091" t="s">
        <v>105</v>
      </c>
      <c r="E1091" t="s">
        <v>132</v>
      </c>
      <c r="F1091" t="s">
        <v>3402</v>
      </c>
      <c r="G1091" t="s">
        <v>142</v>
      </c>
      <c r="H1091" t="s">
        <v>135</v>
      </c>
      <c r="I1091" t="s">
        <v>136</v>
      </c>
      <c r="J1091" t="s">
        <v>137</v>
      </c>
      <c r="K1091" t="s">
        <v>138</v>
      </c>
      <c r="L1091" t="s">
        <v>3403</v>
      </c>
      <c r="M1091" t="s">
        <v>3404</v>
      </c>
      <c r="N1091">
        <v>0.64222222200000001</v>
      </c>
      <c r="O1091">
        <v>0</v>
      </c>
      <c r="P1091">
        <v>1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0.15820404495652002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0.15820404495652002</v>
      </c>
    </row>
    <row r="1092" spans="1:31" x14ac:dyDescent="0.25">
      <c r="A1092">
        <v>2256399</v>
      </c>
      <c r="B1092">
        <v>1</v>
      </c>
      <c r="C1092" t="s">
        <v>80</v>
      </c>
      <c r="D1092" t="s">
        <v>97</v>
      </c>
      <c r="E1092" t="s">
        <v>132</v>
      </c>
      <c r="F1092" t="s">
        <v>3405</v>
      </c>
      <c r="G1092" t="s">
        <v>289</v>
      </c>
      <c r="H1092" t="s">
        <v>135</v>
      </c>
      <c r="I1092" t="s">
        <v>136</v>
      </c>
      <c r="J1092" t="s">
        <v>137</v>
      </c>
      <c r="K1092" t="s">
        <v>138</v>
      </c>
      <c r="L1092" t="s">
        <v>3406</v>
      </c>
      <c r="M1092" t="s">
        <v>3407</v>
      </c>
      <c r="N1092">
        <v>1.5066666660000001</v>
      </c>
      <c r="O1092">
        <v>0</v>
      </c>
      <c r="P1092">
        <v>1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0.46517902964878888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0.46517902964878888</v>
      </c>
    </row>
    <row r="1093" spans="1:31" x14ac:dyDescent="0.25">
      <c r="A1093">
        <v>2256400</v>
      </c>
      <c r="B1093">
        <v>1</v>
      </c>
      <c r="C1093" t="s">
        <v>81</v>
      </c>
      <c r="D1093" t="s">
        <v>112</v>
      </c>
      <c r="E1093" t="s">
        <v>214</v>
      </c>
      <c r="F1093" t="s">
        <v>3408</v>
      </c>
      <c r="G1093" t="s">
        <v>201</v>
      </c>
      <c r="H1093" t="s">
        <v>135</v>
      </c>
      <c r="I1093" t="s">
        <v>136</v>
      </c>
      <c r="J1093" t="s">
        <v>3</v>
      </c>
      <c r="K1093" t="s">
        <v>138</v>
      </c>
      <c r="L1093" t="s">
        <v>3409</v>
      </c>
      <c r="M1093" t="s">
        <v>3410</v>
      </c>
      <c r="N1093">
        <v>2.5791666659999999</v>
      </c>
      <c r="O1093">
        <v>0</v>
      </c>
      <c r="P1093">
        <v>71</v>
      </c>
      <c r="Q1093">
        <v>0</v>
      </c>
      <c r="R1093">
        <v>0</v>
      </c>
      <c r="S1093">
        <v>0</v>
      </c>
      <c r="T1093">
        <v>11</v>
      </c>
      <c r="U1093">
        <v>0</v>
      </c>
      <c r="V1093">
        <v>0</v>
      </c>
      <c r="W1093">
        <v>0</v>
      </c>
      <c r="X1093">
        <v>37.809534024801501</v>
      </c>
      <c r="Y1093">
        <v>0</v>
      </c>
      <c r="Z1093">
        <v>0</v>
      </c>
      <c r="AA1093">
        <v>0</v>
      </c>
      <c r="AB1093">
        <v>25.887709345983549</v>
      </c>
      <c r="AC1093">
        <v>0</v>
      </c>
      <c r="AD1093">
        <v>0</v>
      </c>
      <c r="AE1093">
        <v>63.697243370785046</v>
      </c>
    </row>
    <row r="1094" spans="1:31" x14ac:dyDescent="0.25">
      <c r="A1094">
        <v>2256403</v>
      </c>
      <c r="B1094">
        <v>1</v>
      </c>
      <c r="C1094" t="s">
        <v>80</v>
      </c>
      <c r="D1094" t="s">
        <v>92</v>
      </c>
      <c r="E1094" t="s">
        <v>132</v>
      </c>
      <c r="F1094" t="s">
        <v>3411</v>
      </c>
      <c r="G1094" t="s">
        <v>142</v>
      </c>
      <c r="H1094" t="s">
        <v>135</v>
      </c>
      <c r="I1094" t="s">
        <v>136</v>
      </c>
      <c r="J1094" t="s">
        <v>137</v>
      </c>
      <c r="K1094" t="s">
        <v>138</v>
      </c>
      <c r="L1094" t="s">
        <v>3412</v>
      </c>
      <c r="M1094" t="s">
        <v>3413</v>
      </c>
      <c r="N1094">
        <v>1.8405555549999999</v>
      </c>
      <c r="O1094">
        <v>0</v>
      </c>
      <c r="P1094">
        <v>1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0.54334861175943339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0.54334861175943339</v>
      </c>
    </row>
    <row r="1095" spans="1:31" x14ac:dyDescent="0.25">
      <c r="A1095">
        <v>2256404</v>
      </c>
      <c r="B1095">
        <v>1</v>
      </c>
      <c r="C1095" t="s">
        <v>80</v>
      </c>
      <c r="D1095" t="s">
        <v>93</v>
      </c>
      <c r="E1095" t="s">
        <v>151</v>
      </c>
      <c r="F1095" t="s">
        <v>3414</v>
      </c>
      <c r="G1095" t="s">
        <v>153</v>
      </c>
      <c r="H1095" t="s">
        <v>135</v>
      </c>
      <c r="I1095" t="s">
        <v>136</v>
      </c>
      <c r="J1095" t="s">
        <v>137</v>
      </c>
      <c r="K1095" t="s">
        <v>138</v>
      </c>
      <c r="L1095" t="s">
        <v>3415</v>
      </c>
      <c r="M1095" t="s">
        <v>3416</v>
      </c>
      <c r="N1095">
        <v>2.9677777769999998</v>
      </c>
      <c r="O1095">
        <v>0</v>
      </c>
      <c r="P1095">
        <v>16</v>
      </c>
      <c r="Q1095">
        <v>0</v>
      </c>
      <c r="R1095">
        <v>17</v>
      </c>
      <c r="S1095">
        <v>0</v>
      </c>
      <c r="T1095">
        <v>7</v>
      </c>
      <c r="U1095">
        <v>0</v>
      </c>
      <c r="V1095">
        <v>0</v>
      </c>
      <c r="W1095">
        <v>0</v>
      </c>
      <c r="X1095">
        <v>4.2153524630899746</v>
      </c>
      <c r="Y1095">
        <v>0</v>
      </c>
      <c r="Z1095">
        <v>7.6117561451555344</v>
      </c>
      <c r="AA1095">
        <v>0</v>
      </c>
      <c r="AB1095">
        <v>5.848659765084026</v>
      </c>
      <c r="AC1095">
        <v>0</v>
      </c>
      <c r="AD1095">
        <v>0</v>
      </c>
      <c r="AE1095">
        <v>17.675768373329536</v>
      </c>
    </row>
    <row r="1096" spans="1:31" x14ac:dyDescent="0.25">
      <c r="A1096">
        <v>2256405</v>
      </c>
      <c r="B1096">
        <v>1</v>
      </c>
      <c r="C1096" t="s">
        <v>80</v>
      </c>
      <c r="D1096" t="s">
        <v>105</v>
      </c>
      <c r="E1096" t="s">
        <v>132</v>
      </c>
      <c r="F1096" t="s">
        <v>3417</v>
      </c>
      <c r="G1096" t="s">
        <v>289</v>
      </c>
      <c r="H1096" t="s">
        <v>135</v>
      </c>
      <c r="I1096" t="s">
        <v>136</v>
      </c>
      <c r="J1096" t="s">
        <v>137</v>
      </c>
      <c r="K1096" t="s">
        <v>138</v>
      </c>
      <c r="L1096" t="s">
        <v>3418</v>
      </c>
      <c r="M1096" t="s">
        <v>3419</v>
      </c>
      <c r="N1096">
        <v>0.91333333299999997</v>
      </c>
      <c r="O1096">
        <v>0</v>
      </c>
      <c r="P1096">
        <v>6</v>
      </c>
      <c r="Q1096">
        <v>0</v>
      </c>
      <c r="R1096">
        <v>0</v>
      </c>
      <c r="S1096">
        <v>0</v>
      </c>
      <c r="T1096">
        <v>1</v>
      </c>
      <c r="U1096">
        <v>0</v>
      </c>
      <c r="V1096">
        <v>0</v>
      </c>
      <c r="W1096">
        <v>0</v>
      </c>
      <c r="X1096">
        <v>1.1811727939236181</v>
      </c>
      <c r="Y1096">
        <v>0</v>
      </c>
      <c r="Z1096">
        <v>0</v>
      </c>
      <c r="AA1096">
        <v>0</v>
      </c>
      <c r="AB1096">
        <v>8.2553532210290548E-2</v>
      </c>
      <c r="AC1096">
        <v>0</v>
      </c>
      <c r="AD1096">
        <v>0</v>
      </c>
      <c r="AE1096">
        <v>1.2637263261339087</v>
      </c>
    </row>
    <row r="1097" spans="1:31" x14ac:dyDescent="0.25">
      <c r="A1097">
        <v>2256407</v>
      </c>
      <c r="B1097">
        <v>1</v>
      </c>
      <c r="C1097" t="s">
        <v>81</v>
      </c>
      <c r="D1097" t="s">
        <v>122</v>
      </c>
      <c r="E1097" t="s">
        <v>132</v>
      </c>
      <c r="F1097" t="s">
        <v>3420</v>
      </c>
      <c r="G1097" t="s">
        <v>142</v>
      </c>
      <c r="H1097" t="s">
        <v>135</v>
      </c>
      <c r="I1097" t="s">
        <v>136</v>
      </c>
      <c r="J1097" t="s">
        <v>137</v>
      </c>
      <c r="K1097" t="s">
        <v>138</v>
      </c>
      <c r="L1097" t="s">
        <v>3421</v>
      </c>
      <c r="M1097" t="s">
        <v>3422</v>
      </c>
      <c r="N1097">
        <v>2.3730555550000001</v>
      </c>
      <c r="O1097">
        <v>0</v>
      </c>
      <c r="P1097">
        <v>3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1.1941954379281363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1.1941954379281363</v>
      </c>
    </row>
    <row r="1098" spans="1:31" x14ac:dyDescent="0.25">
      <c r="A1098">
        <v>2256410</v>
      </c>
      <c r="B1098">
        <v>1</v>
      </c>
      <c r="C1098" t="s">
        <v>80</v>
      </c>
      <c r="D1098" t="s">
        <v>92</v>
      </c>
      <c r="E1098" t="s">
        <v>132</v>
      </c>
      <c r="F1098" t="s">
        <v>3423</v>
      </c>
      <c r="G1098" t="s">
        <v>142</v>
      </c>
      <c r="H1098" t="s">
        <v>135</v>
      </c>
      <c r="I1098" t="s">
        <v>136</v>
      </c>
      <c r="J1098" t="s">
        <v>137</v>
      </c>
      <c r="K1098" t="s">
        <v>138</v>
      </c>
      <c r="L1098" t="s">
        <v>3424</v>
      </c>
      <c r="M1098" t="s">
        <v>3425</v>
      </c>
      <c r="N1098">
        <v>1.9516666659999999</v>
      </c>
      <c r="O1098">
        <v>0</v>
      </c>
      <c r="P1098">
        <v>1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1.4294447444819487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1.4294447444819487</v>
      </c>
    </row>
    <row r="1099" spans="1:31" x14ac:dyDescent="0.25">
      <c r="A1099">
        <v>2256412</v>
      </c>
      <c r="B1099">
        <v>1</v>
      </c>
      <c r="C1099" t="s">
        <v>80</v>
      </c>
      <c r="D1099" t="s">
        <v>82</v>
      </c>
      <c r="E1099" t="s">
        <v>214</v>
      </c>
      <c r="F1099" t="s">
        <v>3426</v>
      </c>
      <c r="G1099" t="s">
        <v>241</v>
      </c>
      <c r="H1099" t="s">
        <v>135</v>
      </c>
      <c r="I1099" t="s">
        <v>136</v>
      </c>
      <c r="J1099" t="s">
        <v>137</v>
      </c>
      <c r="K1099" t="s">
        <v>138</v>
      </c>
      <c r="L1099" t="s">
        <v>3427</v>
      </c>
      <c r="M1099" t="s">
        <v>3428</v>
      </c>
      <c r="N1099">
        <v>0.49249999999999999</v>
      </c>
      <c r="O1099">
        <v>0</v>
      </c>
      <c r="P1099">
        <v>84</v>
      </c>
      <c r="Q1099">
        <v>0</v>
      </c>
      <c r="R1099">
        <v>0</v>
      </c>
      <c r="S1099">
        <v>0</v>
      </c>
      <c r="T1099">
        <v>17</v>
      </c>
      <c r="U1099">
        <v>0</v>
      </c>
      <c r="V1099">
        <v>0</v>
      </c>
      <c r="W1099">
        <v>0</v>
      </c>
      <c r="X1099">
        <v>16.888461041544161</v>
      </c>
      <c r="Y1099">
        <v>0</v>
      </c>
      <c r="Z1099">
        <v>0</v>
      </c>
      <c r="AA1099">
        <v>0</v>
      </c>
      <c r="AB1099">
        <v>13.2999944708148</v>
      </c>
      <c r="AC1099">
        <v>0</v>
      </c>
      <c r="AD1099">
        <v>0</v>
      </c>
      <c r="AE1099">
        <v>30.188455512358964</v>
      </c>
    </row>
    <row r="1100" spans="1:31" x14ac:dyDescent="0.25">
      <c r="A1100">
        <v>2256413</v>
      </c>
      <c r="B1100">
        <v>1</v>
      </c>
      <c r="C1100" t="s">
        <v>80</v>
      </c>
      <c r="D1100" t="s">
        <v>107</v>
      </c>
      <c r="E1100" t="s">
        <v>163</v>
      </c>
      <c r="F1100" t="s">
        <v>3429</v>
      </c>
      <c r="G1100" t="s">
        <v>147</v>
      </c>
      <c r="H1100" t="s">
        <v>148</v>
      </c>
      <c r="I1100" t="s">
        <v>136</v>
      </c>
      <c r="J1100" t="s">
        <v>137</v>
      </c>
      <c r="K1100" t="s">
        <v>138</v>
      </c>
      <c r="L1100" t="s">
        <v>3430</v>
      </c>
      <c r="M1100" t="s">
        <v>3431</v>
      </c>
      <c r="N1100">
        <v>0.31055555499999998</v>
      </c>
      <c r="O1100">
        <v>9</v>
      </c>
      <c r="P1100">
        <v>1271</v>
      </c>
      <c r="Q1100">
        <v>21</v>
      </c>
      <c r="R1100">
        <v>57</v>
      </c>
      <c r="S1100">
        <v>9</v>
      </c>
      <c r="T1100">
        <v>116</v>
      </c>
      <c r="U1100">
        <v>1</v>
      </c>
      <c r="V1100">
        <v>0</v>
      </c>
      <c r="W1100">
        <v>1.7689988213121248</v>
      </c>
      <c r="X1100">
        <v>90.056732300301363</v>
      </c>
      <c r="Y1100">
        <v>13.856529068605202</v>
      </c>
      <c r="Z1100">
        <v>3.6467667448714516</v>
      </c>
      <c r="AA1100">
        <v>4.9153977886208651</v>
      </c>
      <c r="AB1100">
        <v>13.974380619967166</v>
      </c>
      <c r="AC1100">
        <v>18.54949029159701</v>
      </c>
      <c r="AD1100">
        <v>0</v>
      </c>
      <c r="AE1100">
        <v>146.76829563527519</v>
      </c>
    </row>
    <row r="1101" spans="1:31" x14ac:dyDescent="0.25">
      <c r="A1101">
        <v>2256416</v>
      </c>
      <c r="B1101">
        <v>1</v>
      </c>
      <c r="C1101" t="s">
        <v>80</v>
      </c>
      <c r="D1101" t="s">
        <v>110</v>
      </c>
      <c r="E1101" t="s">
        <v>151</v>
      </c>
      <c r="F1101" t="s">
        <v>798</v>
      </c>
      <c r="G1101" t="s">
        <v>153</v>
      </c>
      <c r="H1101" t="s">
        <v>135</v>
      </c>
      <c r="I1101" t="s">
        <v>136</v>
      </c>
      <c r="J1101" t="s">
        <v>137</v>
      </c>
      <c r="K1101" t="s">
        <v>138</v>
      </c>
      <c r="L1101" t="s">
        <v>3432</v>
      </c>
      <c r="M1101" t="s">
        <v>3433</v>
      </c>
      <c r="N1101">
        <v>0.628611111</v>
      </c>
      <c r="O1101">
        <v>0</v>
      </c>
      <c r="P1101">
        <v>35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7.2999451514418761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7.2999451514418761</v>
      </c>
    </row>
    <row r="1102" spans="1:31" x14ac:dyDescent="0.25">
      <c r="A1102">
        <v>2256417</v>
      </c>
      <c r="B1102">
        <v>1</v>
      </c>
      <c r="C1102" t="s">
        <v>80</v>
      </c>
      <c r="D1102" t="s">
        <v>90</v>
      </c>
      <c r="E1102" t="s">
        <v>132</v>
      </c>
      <c r="F1102" t="s">
        <v>3434</v>
      </c>
      <c r="G1102" t="s">
        <v>142</v>
      </c>
      <c r="H1102" t="s">
        <v>135</v>
      </c>
      <c r="I1102" t="s">
        <v>136</v>
      </c>
      <c r="J1102" t="s">
        <v>137</v>
      </c>
      <c r="K1102" t="s">
        <v>138</v>
      </c>
      <c r="L1102" t="s">
        <v>3435</v>
      </c>
      <c r="M1102" t="s">
        <v>3436</v>
      </c>
      <c r="N1102">
        <v>1.3149999999999999</v>
      </c>
      <c r="O1102">
        <v>0</v>
      </c>
      <c r="P1102">
        <v>2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2.1056635392271503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2.1056635392271503</v>
      </c>
    </row>
    <row r="1103" spans="1:31" x14ac:dyDescent="0.25">
      <c r="A1103">
        <v>2256426</v>
      </c>
      <c r="B1103">
        <v>1</v>
      </c>
      <c r="C1103" t="s">
        <v>80</v>
      </c>
      <c r="D1103" t="s">
        <v>98</v>
      </c>
      <c r="E1103" t="s">
        <v>132</v>
      </c>
      <c r="F1103" t="s">
        <v>3437</v>
      </c>
      <c r="G1103" t="s">
        <v>142</v>
      </c>
      <c r="H1103" t="s">
        <v>135</v>
      </c>
      <c r="I1103" t="s">
        <v>136</v>
      </c>
      <c r="J1103" t="s">
        <v>137</v>
      </c>
      <c r="K1103" t="s">
        <v>138</v>
      </c>
      <c r="L1103" t="s">
        <v>3438</v>
      </c>
      <c r="M1103" t="s">
        <v>3439</v>
      </c>
      <c r="N1103">
        <v>0.42555555499999997</v>
      </c>
      <c r="O1103">
        <v>0</v>
      </c>
      <c r="P1103">
        <v>1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1.4456587017407223E-2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1.4456587017407223E-2</v>
      </c>
    </row>
    <row r="1104" spans="1:31" x14ac:dyDescent="0.25">
      <c r="A1104">
        <v>2256428</v>
      </c>
      <c r="B1104">
        <v>1</v>
      </c>
      <c r="C1104" t="s">
        <v>80</v>
      </c>
      <c r="D1104" t="s">
        <v>90</v>
      </c>
      <c r="E1104" t="s">
        <v>132</v>
      </c>
      <c r="F1104" t="s">
        <v>3440</v>
      </c>
      <c r="G1104" t="s">
        <v>289</v>
      </c>
      <c r="H1104" t="s">
        <v>135</v>
      </c>
      <c r="I1104" t="s">
        <v>136</v>
      </c>
      <c r="J1104" t="s">
        <v>137</v>
      </c>
      <c r="K1104" t="s">
        <v>138</v>
      </c>
      <c r="L1104" t="s">
        <v>3441</v>
      </c>
      <c r="M1104" t="s">
        <v>3442</v>
      </c>
      <c r="N1104">
        <v>1.3063888880000001</v>
      </c>
      <c r="O1104">
        <v>0</v>
      </c>
      <c r="P1104">
        <v>28</v>
      </c>
      <c r="Q1104">
        <v>0</v>
      </c>
      <c r="R1104">
        <v>0</v>
      </c>
      <c r="S1104">
        <v>0</v>
      </c>
      <c r="T1104">
        <v>2</v>
      </c>
      <c r="U1104">
        <v>0</v>
      </c>
      <c r="V1104">
        <v>0</v>
      </c>
      <c r="W1104">
        <v>0</v>
      </c>
      <c r="X1104">
        <v>11.905581513462867</v>
      </c>
      <c r="Y1104">
        <v>0</v>
      </c>
      <c r="Z1104">
        <v>0</v>
      </c>
      <c r="AA1104">
        <v>0</v>
      </c>
      <c r="AB1104">
        <v>0.21489605864238109</v>
      </c>
      <c r="AC1104">
        <v>0</v>
      </c>
      <c r="AD1104">
        <v>0</v>
      </c>
      <c r="AE1104">
        <v>12.120477572105248</v>
      </c>
    </row>
    <row r="1105" spans="1:31" x14ac:dyDescent="0.25">
      <c r="A1105">
        <v>2256429</v>
      </c>
      <c r="B1105">
        <v>1</v>
      </c>
      <c r="C1105" t="s">
        <v>80</v>
      </c>
      <c r="D1105" t="s">
        <v>103</v>
      </c>
      <c r="E1105" t="s">
        <v>151</v>
      </c>
      <c r="F1105" t="s">
        <v>1152</v>
      </c>
      <c r="G1105" t="s">
        <v>153</v>
      </c>
      <c r="H1105" t="s">
        <v>135</v>
      </c>
      <c r="I1105" t="s">
        <v>136</v>
      </c>
      <c r="J1105" t="s">
        <v>137</v>
      </c>
      <c r="K1105" t="s">
        <v>138</v>
      </c>
      <c r="L1105" t="s">
        <v>3443</v>
      </c>
      <c r="M1105" t="s">
        <v>3444</v>
      </c>
      <c r="N1105">
        <v>0.83888888800000005</v>
      </c>
      <c r="O1105">
        <v>0</v>
      </c>
      <c r="P1105">
        <v>192</v>
      </c>
      <c r="Q1105">
        <v>0</v>
      </c>
      <c r="R1105">
        <v>0</v>
      </c>
      <c r="S1105">
        <v>0</v>
      </c>
      <c r="T1105">
        <v>5</v>
      </c>
      <c r="U1105">
        <v>0</v>
      </c>
      <c r="V1105">
        <v>0</v>
      </c>
      <c r="W1105">
        <v>0</v>
      </c>
      <c r="X1105">
        <v>46.498366867219481</v>
      </c>
      <c r="Y1105">
        <v>0</v>
      </c>
      <c r="Z1105">
        <v>0</v>
      </c>
      <c r="AA1105">
        <v>0</v>
      </c>
      <c r="AB1105">
        <v>1.7947677349041002</v>
      </c>
      <c r="AC1105">
        <v>0</v>
      </c>
      <c r="AD1105">
        <v>0</v>
      </c>
      <c r="AE1105">
        <v>48.29313460212358</v>
      </c>
    </row>
    <row r="1106" spans="1:31" x14ac:dyDescent="0.25">
      <c r="A1106">
        <v>2256430</v>
      </c>
      <c r="B1106">
        <v>1</v>
      </c>
      <c r="C1106" t="s">
        <v>80</v>
      </c>
      <c r="D1106" t="s">
        <v>97</v>
      </c>
      <c r="E1106" t="s">
        <v>151</v>
      </c>
      <c r="F1106" t="s">
        <v>3445</v>
      </c>
      <c r="G1106" t="s">
        <v>180</v>
      </c>
      <c r="H1106" t="s">
        <v>135</v>
      </c>
      <c r="I1106" t="s">
        <v>136</v>
      </c>
      <c r="J1106" t="s">
        <v>137</v>
      </c>
      <c r="K1106" t="s">
        <v>138</v>
      </c>
      <c r="L1106" t="s">
        <v>3446</v>
      </c>
      <c r="M1106" t="s">
        <v>3447</v>
      </c>
      <c r="N1106">
        <v>4.0430555549999996</v>
      </c>
      <c r="O1106">
        <v>0</v>
      </c>
      <c r="P1106">
        <v>18</v>
      </c>
      <c r="Q1106">
        <v>0</v>
      </c>
      <c r="R1106">
        <v>0</v>
      </c>
      <c r="S1106">
        <v>0</v>
      </c>
      <c r="T1106">
        <v>1</v>
      </c>
      <c r="U1106">
        <v>0</v>
      </c>
      <c r="V1106">
        <v>0</v>
      </c>
      <c r="W1106">
        <v>0</v>
      </c>
      <c r="X1106">
        <v>79.739146116153918</v>
      </c>
      <c r="Y1106">
        <v>0</v>
      </c>
      <c r="Z1106">
        <v>0</v>
      </c>
      <c r="AA1106">
        <v>0</v>
      </c>
      <c r="AB1106">
        <v>1.1038288825136415</v>
      </c>
      <c r="AC1106">
        <v>0</v>
      </c>
      <c r="AD1106">
        <v>0</v>
      </c>
      <c r="AE1106">
        <v>80.842974998667557</v>
      </c>
    </row>
    <row r="1107" spans="1:31" x14ac:dyDescent="0.25">
      <c r="A1107">
        <v>2256431</v>
      </c>
      <c r="B1107">
        <v>1</v>
      </c>
      <c r="C1107" t="s">
        <v>80</v>
      </c>
      <c r="D1107" t="s">
        <v>97</v>
      </c>
      <c r="E1107" t="s">
        <v>132</v>
      </c>
      <c r="F1107" t="s">
        <v>3448</v>
      </c>
      <c r="G1107" t="s">
        <v>142</v>
      </c>
      <c r="H1107" t="s">
        <v>135</v>
      </c>
      <c r="I1107" t="s">
        <v>136</v>
      </c>
      <c r="J1107" t="s">
        <v>137</v>
      </c>
      <c r="K1107" t="s">
        <v>138</v>
      </c>
      <c r="L1107" t="s">
        <v>3449</v>
      </c>
      <c r="M1107" t="s">
        <v>3450</v>
      </c>
      <c r="N1107">
        <v>5.2983333330000004</v>
      </c>
      <c r="O1107">
        <v>0</v>
      </c>
      <c r="P1107">
        <v>1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0.51530104774294583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0.51530104774294583</v>
      </c>
    </row>
    <row r="1108" spans="1:31" x14ac:dyDescent="0.25">
      <c r="A1108">
        <v>2256432</v>
      </c>
      <c r="B1108">
        <v>1</v>
      </c>
      <c r="C1108" t="s">
        <v>81</v>
      </c>
      <c r="D1108" t="s">
        <v>118</v>
      </c>
      <c r="E1108" t="s">
        <v>163</v>
      </c>
      <c r="F1108" t="s">
        <v>3451</v>
      </c>
      <c r="G1108" t="s">
        <v>147</v>
      </c>
      <c r="H1108" t="s">
        <v>148</v>
      </c>
      <c r="I1108" t="s">
        <v>136</v>
      </c>
      <c r="J1108" t="s">
        <v>137</v>
      </c>
      <c r="K1108" t="s">
        <v>138</v>
      </c>
      <c r="L1108" t="s">
        <v>3452</v>
      </c>
      <c r="M1108" t="s">
        <v>3453</v>
      </c>
      <c r="N1108">
        <v>0.90805555500000001</v>
      </c>
      <c r="O1108">
        <v>0</v>
      </c>
      <c r="P1108">
        <v>0</v>
      </c>
      <c r="Q1108">
        <v>0</v>
      </c>
      <c r="R1108">
        <v>0</v>
      </c>
      <c r="S1108">
        <v>1</v>
      </c>
      <c r="T1108">
        <v>0</v>
      </c>
      <c r="U1108">
        <v>3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0.90282845246422139</v>
      </c>
      <c r="AB1108">
        <v>0</v>
      </c>
      <c r="AC1108">
        <v>1030.1380604786807</v>
      </c>
      <c r="AD1108">
        <v>0</v>
      </c>
      <c r="AE1108">
        <v>1031.040888931145</v>
      </c>
    </row>
    <row r="1109" spans="1:31" x14ac:dyDescent="0.25">
      <c r="A1109">
        <v>2256440</v>
      </c>
      <c r="B1109">
        <v>1</v>
      </c>
      <c r="C1109" t="s">
        <v>80</v>
      </c>
      <c r="D1109" t="s">
        <v>93</v>
      </c>
      <c r="E1109" t="s">
        <v>151</v>
      </c>
      <c r="F1109" t="s">
        <v>3454</v>
      </c>
      <c r="G1109" t="s">
        <v>153</v>
      </c>
      <c r="H1109" t="s">
        <v>135</v>
      </c>
      <c r="I1109" t="s">
        <v>136</v>
      </c>
      <c r="J1109" t="s">
        <v>137</v>
      </c>
      <c r="K1109" t="s">
        <v>138</v>
      </c>
      <c r="L1109" t="s">
        <v>3455</v>
      </c>
      <c r="M1109" t="s">
        <v>3456</v>
      </c>
      <c r="N1109">
        <v>1.6272222220000001</v>
      </c>
      <c r="O1109">
        <v>0</v>
      </c>
      <c r="P1109">
        <v>20</v>
      </c>
      <c r="Q1109">
        <v>0</v>
      </c>
      <c r="R1109">
        <v>19</v>
      </c>
      <c r="S1109">
        <v>0</v>
      </c>
      <c r="T1109">
        <v>3</v>
      </c>
      <c r="U1109">
        <v>0</v>
      </c>
      <c r="V1109">
        <v>0</v>
      </c>
      <c r="W1109">
        <v>0</v>
      </c>
      <c r="X1109">
        <v>3.2008052687230335</v>
      </c>
      <c r="Y1109">
        <v>0</v>
      </c>
      <c r="Z1109">
        <v>9.4269952200473828</v>
      </c>
      <c r="AA1109">
        <v>0</v>
      </c>
      <c r="AB1109">
        <v>3.6148968839675852</v>
      </c>
      <c r="AC1109">
        <v>0</v>
      </c>
      <c r="AD1109">
        <v>0</v>
      </c>
      <c r="AE1109">
        <v>16.242697372738</v>
      </c>
    </row>
    <row r="1110" spans="1:31" x14ac:dyDescent="0.25">
      <c r="A1110">
        <v>2256442</v>
      </c>
      <c r="B1110">
        <v>1</v>
      </c>
      <c r="C1110" t="s">
        <v>81</v>
      </c>
      <c r="D1110" t="s">
        <v>119</v>
      </c>
      <c r="E1110" t="s">
        <v>151</v>
      </c>
      <c r="F1110" t="s">
        <v>3457</v>
      </c>
      <c r="G1110" t="s">
        <v>160</v>
      </c>
      <c r="H1110" t="s">
        <v>135</v>
      </c>
      <c r="I1110" t="s">
        <v>136</v>
      </c>
      <c r="J1110" t="s">
        <v>137</v>
      </c>
      <c r="K1110" t="s">
        <v>138</v>
      </c>
      <c r="L1110" t="s">
        <v>3458</v>
      </c>
      <c r="M1110" t="s">
        <v>3459</v>
      </c>
      <c r="N1110">
        <v>2.2455555550000001</v>
      </c>
      <c r="O1110">
        <v>0</v>
      </c>
      <c r="P1110">
        <v>14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0.97830458324618008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0.97830458324618008</v>
      </c>
    </row>
    <row r="1111" spans="1:31" x14ac:dyDescent="0.25">
      <c r="A1111">
        <v>2256443</v>
      </c>
      <c r="B1111">
        <v>1</v>
      </c>
      <c r="C1111" t="s">
        <v>81</v>
      </c>
      <c r="D1111" t="s">
        <v>113</v>
      </c>
      <c r="E1111" t="s">
        <v>151</v>
      </c>
      <c r="F1111" t="s">
        <v>3460</v>
      </c>
      <c r="G1111" t="s">
        <v>153</v>
      </c>
      <c r="H1111" t="s">
        <v>135</v>
      </c>
      <c r="I1111" t="s">
        <v>136</v>
      </c>
      <c r="J1111" t="s">
        <v>137</v>
      </c>
      <c r="K1111" t="s">
        <v>138</v>
      </c>
      <c r="L1111" t="s">
        <v>3461</v>
      </c>
      <c r="M1111" t="s">
        <v>3462</v>
      </c>
      <c r="N1111">
        <v>2.5547222220000001</v>
      </c>
      <c r="O1111">
        <v>0</v>
      </c>
      <c r="P1111">
        <v>27</v>
      </c>
      <c r="Q1111">
        <v>0</v>
      </c>
      <c r="R1111">
        <v>0</v>
      </c>
      <c r="S1111">
        <v>0</v>
      </c>
      <c r="T1111">
        <v>4</v>
      </c>
      <c r="U1111">
        <v>0</v>
      </c>
      <c r="V1111">
        <v>0</v>
      </c>
      <c r="W1111">
        <v>0</v>
      </c>
      <c r="X1111">
        <v>8.7793273302816424</v>
      </c>
      <c r="Y1111">
        <v>0</v>
      </c>
      <c r="Z1111">
        <v>0</v>
      </c>
      <c r="AA1111">
        <v>0</v>
      </c>
      <c r="AB1111">
        <v>5.4885414080399993E-2</v>
      </c>
      <c r="AC1111">
        <v>0</v>
      </c>
      <c r="AD1111">
        <v>0</v>
      </c>
      <c r="AE1111">
        <v>8.8342127443620431</v>
      </c>
    </row>
    <row r="1112" spans="1:31" x14ac:dyDescent="0.25">
      <c r="A1112">
        <v>2256444</v>
      </c>
      <c r="B1112">
        <v>1</v>
      </c>
      <c r="C1112" t="s">
        <v>81</v>
      </c>
      <c r="D1112" t="s">
        <v>118</v>
      </c>
      <c r="E1112" t="s">
        <v>256</v>
      </c>
      <c r="F1112" t="s">
        <v>3463</v>
      </c>
      <c r="G1112" t="s">
        <v>318</v>
      </c>
      <c r="H1112" t="s">
        <v>148</v>
      </c>
      <c r="I1112" t="s">
        <v>136</v>
      </c>
      <c r="J1112" t="s">
        <v>137</v>
      </c>
      <c r="K1112" t="s">
        <v>138</v>
      </c>
      <c r="L1112" t="s">
        <v>3464</v>
      </c>
      <c r="M1112" t="s">
        <v>3465</v>
      </c>
      <c r="N1112">
        <v>2.6119444440000001</v>
      </c>
      <c r="O1112">
        <v>0</v>
      </c>
      <c r="P1112">
        <v>81</v>
      </c>
      <c r="Q1112">
        <v>3</v>
      </c>
      <c r="R1112">
        <v>3</v>
      </c>
      <c r="S1112">
        <v>2</v>
      </c>
      <c r="T1112">
        <v>2</v>
      </c>
      <c r="U1112">
        <v>0</v>
      </c>
      <c r="V1112">
        <v>0</v>
      </c>
      <c r="W1112">
        <v>0</v>
      </c>
      <c r="X1112">
        <v>15.643883739454324</v>
      </c>
      <c r="Y1112">
        <v>105.83041657546593</v>
      </c>
      <c r="Z1112">
        <v>1.2374354932989866</v>
      </c>
      <c r="AA1112">
        <v>10.528927849639608</v>
      </c>
      <c r="AB1112">
        <v>2.2355988861861111E-3</v>
      </c>
      <c r="AC1112">
        <v>0</v>
      </c>
      <c r="AD1112">
        <v>0</v>
      </c>
      <c r="AE1112">
        <v>133.24289925674503</v>
      </c>
    </row>
    <row r="1113" spans="1:31" x14ac:dyDescent="0.25">
      <c r="A1113">
        <v>2256446</v>
      </c>
      <c r="B1113">
        <v>1</v>
      </c>
      <c r="C1113" t="s">
        <v>80</v>
      </c>
      <c r="D1113" t="s">
        <v>87</v>
      </c>
      <c r="E1113" t="s">
        <v>132</v>
      </c>
      <c r="F1113" t="s">
        <v>3466</v>
      </c>
      <c r="G1113" t="s">
        <v>142</v>
      </c>
      <c r="H1113" t="s">
        <v>135</v>
      </c>
      <c r="I1113" t="s">
        <v>136</v>
      </c>
      <c r="J1113" t="s">
        <v>137</v>
      </c>
      <c r="K1113" t="s">
        <v>138</v>
      </c>
      <c r="L1113" t="s">
        <v>3467</v>
      </c>
      <c r="M1113" t="s">
        <v>3468</v>
      </c>
      <c r="N1113">
        <v>2.011111111</v>
      </c>
      <c r="O1113">
        <v>0</v>
      </c>
      <c r="P1113">
        <v>1</v>
      </c>
      <c r="Q1113">
        <v>0</v>
      </c>
      <c r="R1113">
        <v>0</v>
      </c>
      <c r="S1113">
        <v>0</v>
      </c>
      <c r="T1113">
        <v>21</v>
      </c>
      <c r="U1113">
        <v>0</v>
      </c>
      <c r="V1113">
        <v>0</v>
      </c>
      <c r="W1113">
        <v>0</v>
      </c>
      <c r="X1113">
        <v>0.60478971678755788</v>
      </c>
      <c r="Y1113">
        <v>0</v>
      </c>
      <c r="Z1113">
        <v>0</v>
      </c>
      <c r="AA1113">
        <v>0</v>
      </c>
      <c r="AB1113">
        <v>12.643060120905261</v>
      </c>
      <c r="AC1113">
        <v>0</v>
      </c>
      <c r="AD1113">
        <v>0</v>
      </c>
      <c r="AE1113">
        <v>13.247849837692819</v>
      </c>
    </row>
    <row r="1114" spans="1:31" x14ac:dyDescent="0.25">
      <c r="A1114">
        <v>2256447</v>
      </c>
      <c r="B1114">
        <v>1</v>
      </c>
      <c r="C1114" t="s">
        <v>81</v>
      </c>
      <c r="D1114" t="s">
        <v>128</v>
      </c>
      <c r="E1114" t="s">
        <v>145</v>
      </c>
      <c r="F1114" t="s">
        <v>3469</v>
      </c>
      <c r="G1114" t="s">
        <v>147</v>
      </c>
      <c r="H1114" t="s">
        <v>148</v>
      </c>
      <c r="I1114" t="s">
        <v>136</v>
      </c>
      <c r="J1114" t="s">
        <v>137</v>
      </c>
      <c r="K1114" t="s">
        <v>138</v>
      </c>
      <c r="L1114" t="s">
        <v>3470</v>
      </c>
      <c r="M1114" t="s">
        <v>3471</v>
      </c>
      <c r="N1114">
        <v>1.1119444439999999</v>
      </c>
      <c r="O1114">
        <v>0</v>
      </c>
      <c r="P1114">
        <v>0</v>
      </c>
      <c r="Q1114">
        <v>0</v>
      </c>
      <c r="R1114">
        <v>0</v>
      </c>
      <c r="S1114">
        <v>12</v>
      </c>
      <c r="T1114">
        <v>41</v>
      </c>
      <c r="U1114">
        <v>8</v>
      </c>
      <c r="V1114">
        <v>41</v>
      </c>
      <c r="W1114">
        <v>0</v>
      </c>
      <c r="X1114">
        <v>0</v>
      </c>
      <c r="Y1114">
        <v>0</v>
      </c>
      <c r="Z1114">
        <v>0</v>
      </c>
      <c r="AA1114">
        <v>1147.6697071959622</v>
      </c>
      <c r="AB1114">
        <v>598.30330030467667</v>
      </c>
      <c r="AC1114">
        <v>1666.1263167986021</v>
      </c>
      <c r="AD1114">
        <v>3293.7519748000586</v>
      </c>
      <c r="AE1114">
        <v>6705.8512990992995</v>
      </c>
    </row>
    <row r="1115" spans="1:31" x14ac:dyDescent="0.25">
      <c r="A1115">
        <v>2256448</v>
      </c>
      <c r="B1115">
        <v>1</v>
      </c>
      <c r="C1115" t="s">
        <v>80</v>
      </c>
      <c r="D1115" t="s">
        <v>106</v>
      </c>
      <c r="E1115" t="s">
        <v>207</v>
      </c>
      <c r="F1115" t="s">
        <v>3472</v>
      </c>
      <c r="G1115" t="s">
        <v>171</v>
      </c>
      <c r="H1115" t="s">
        <v>135</v>
      </c>
      <c r="I1115" t="s">
        <v>136</v>
      </c>
      <c r="J1115" t="s">
        <v>137</v>
      </c>
      <c r="K1115" t="s">
        <v>172</v>
      </c>
      <c r="L1115" t="s">
        <v>3473</v>
      </c>
      <c r="M1115" t="s">
        <v>3474</v>
      </c>
      <c r="N1115">
        <v>8.2008333330000003</v>
      </c>
      <c r="O1115">
        <v>0</v>
      </c>
      <c r="P1115">
        <v>69</v>
      </c>
      <c r="Q1115">
        <v>0</v>
      </c>
      <c r="R1115">
        <v>8</v>
      </c>
      <c r="S1115">
        <v>0</v>
      </c>
      <c r="T1115">
        <v>9</v>
      </c>
      <c r="U1115">
        <v>0</v>
      </c>
      <c r="V1115">
        <v>0</v>
      </c>
      <c r="W1115">
        <v>0</v>
      </c>
      <c r="X1115">
        <v>58.135793424817599</v>
      </c>
      <c r="Y1115">
        <v>0</v>
      </c>
      <c r="Z1115">
        <v>4.7032065680411534</v>
      </c>
      <c r="AA1115">
        <v>0</v>
      </c>
      <c r="AB1115">
        <v>45.560873084218784</v>
      </c>
      <c r="AC1115">
        <v>0</v>
      </c>
      <c r="AD1115">
        <v>0</v>
      </c>
      <c r="AE1115">
        <v>108.39987307707753</v>
      </c>
    </row>
    <row r="1116" spans="1:31" x14ac:dyDescent="0.25">
      <c r="A1116">
        <v>2256450</v>
      </c>
      <c r="B1116">
        <v>1</v>
      </c>
      <c r="C1116" t="s">
        <v>80</v>
      </c>
      <c r="D1116" t="s">
        <v>109</v>
      </c>
      <c r="E1116" t="s">
        <v>256</v>
      </c>
      <c r="F1116" t="s">
        <v>3475</v>
      </c>
      <c r="G1116" t="s">
        <v>171</v>
      </c>
      <c r="H1116" t="s">
        <v>148</v>
      </c>
      <c r="I1116" t="s">
        <v>136</v>
      </c>
      <c r="J1116" t="s">
        <v>137</v>
      </c>
      <c r="K1116" t="s">
        <v>172</v>
      </c>
      <c r="L1116" t="s">
        <v>3476</v>
      </c>
      <c r="M1116" t="s">
        <v>3477</v>
      </c>
      <c r="N1116">
        <v>8.1258333329999992</v>
      </c>
      <c r="O1116">
        <v>0</v>
      </c>
      <c r="P1116">
        <v>6</v>
      </c>
      <c r="Q1116">
        <v>0</v>
      </c>
      <c r="R1116">
        <v>6</v>
      </c>
      <c r="S1116">
        <v>0</v>
      </c>
      <c r="T1116">
        <v>11</v>
      </c>
      <c r="U1116">
        <v>1</v>
      </c>
      <c r="V1116">
        <v>0</v>
      </c>
      <c r="W1116">
        <v>0</v>
      </c>
      <c r="X1116">
        <v>10.637916762800318</v>
      </c>
      <c r="Y1116">
        <v>0</v>
      </c>
      <c r="Z1116">
        <v>44.510501436157178</v>
      </c>
      <c r="AA1116">
        <v>0</v>
      </c>
      <c r="AB1116">
        <v>51.223454359258824</v>
      </c>
      <c r="AC1116">
        <v>392.66934509600469</v>
      </c>
      <c r="AD1116">
        <v>0</v>
      </c>
      <c r="AE1116">
        <v>499.04121765422099</v>
      </c>
    </row>
    <row r="1117" spans="1:31" x14ac:dyDescent="0.25">
      <c r="A1117">
        <v>2256452</v>
      </c>
      <c r="B1117">
        <v>1</v>
      </c>
      <c r="C1117" t="s">
        <v>81</v>
      </c>
      <c r="D1117" t="s">
        <v>123</v>
      </c>
      <c r="E1117" t="s">
        <v>256</v>
      </c>
      <c r="F1117" t="s">
        <v>3478</v>
      </c>
      <c r="G1117" t="s">
        <v>171</v>
      </c>
      <c r="H1117" t="s">
        <v>148</v>
      </c>
      <c r="I1117" t="s">
        <v>136</v>
      </c>
      <c r="J1117" t="s">
        <v>137</v>
      </c>
      <c r="K1117" t="s">
        <v>172</v>
      </c>
      <c r="L1117" t="s">
        <v>3479</v>
      </c>
      <c r="M1117" t="s">
        <v>3480</v>
      </c>
      <c r="N1117">
        <v>1.986111111</v>
      </c>
      <c r="O1117">
        <v>0</v>
      </c>
      <c r="P1117">
        <v>625</v>
      </c>
      <c r="Q1117">
        <v>0</v>
      </c>
      <c r="R1117">
        <v>0</v>
      </c>
      <c r="S1117">
        <v>0</v>
      </c>
      <c r="T1117">
        <v>33</v>
      </c>
      <c r="U1117">
        <v>0</v>
      </c>
      <c r="V1117">
        <v>0</v>
      </c>
      <c r="W1117">
        <v>0</v>
      </c>
      <c r="X1117">
        <v>325.56673367982415</v>
      </c>
      <c r="Y1117">
        <v>0</v>
      </c>
      <c r="Z1117">
        <v>0</v>
      </c>
      <c r="AA1117">
        <v>0</v>
      </c>
      <c r="AB1117">
        <v>120.48429815369435</v>
      </c>
      <c r="AC1117">
        <v>0</v>
      </c>
      <c r="AD1117">
        <v>0</v>
      </c>
      <c r="AE1117">
        <v>446.05103183351849</v>
      </c>
    </row>
    <row r="1118" spans="1:31" x14ac:dyDescent="0.25">
      <c r="A1118">
        <v>2256455</v>
      </c>
      <c r="B1118">
        <v>1</v>
      </c>
      <c r="C1118" t="s">
        <v>80</v>
      </c>
      <c r="D1118" t="s">
        <v>106</v>
      </c>
      <c r="E1118" t="s">
        <v>256</v>
      </c>
      <c r="F1118" t="s">
        <v>3481</v>
      </c>
      <c r="G1118" t="s">
        <v>366</v>
      </c>
      <c r="H1118" t="s">
        <v>148</v>
      </c>
      <c r="I1118" t="s">
        <v>136</v>
      </c>
      <c r="J1118" t="s">
        <v>137</v>
      </c>
      <c r="K1118" t="s">
        <v>172</v>
      </c>
      <c r="L1118" t="s">
        <v>3482</v>
      </c>
      <c r="M1118" t="s">
        <v>3483</v>
      </c>
      <c r="N1118">
        <v>3.585</v>
      </c>
      <c r="O1118">
        <v>0</v>
      </c>
      <c r="P1118">
        <v>28</v>
      </c>
      <c r="Q1118">
        <v>0</v>
      </c>
      <c r="R1118">
        <v>10</v>
      </c>
      <c r="S1118">
        <v>0</v>
      </c>
      <c r="T1118">
        <v>16</v>
      </c>
      <c r="U1118">
        <v>0</v>
      </c>
      <c r="V1118">
        <v>0</v>
      </c>
      <c r="W1118">
        <v>0</v>
      </c>
      <c r="X1118">
        <v>42.102049437851917</v>
      </c>
      <c r="Y1118">
        <v>0</v>
      </c>
      <c r="Z1118">
        <v>23.171701658002338</v>
      </c>
      <c r="AA1118">
        <v>0</v>
      </c>
      <c r="AB1118">
        <v>50.790459867771972</v>
      </c>
      <c r="AC1118">
        <v>0</v>
      </c>
      <c r="AD1118">
        <v>0</v>
      </c>
      <c r="AE1118">
        <v>116.06421096362622</v>
      </c>
    </row>
    <row r="1119" spans="1:31" x14ac:dyDescent="0.25">
      <c r="A1119">
        <v>2256457</v>
      </c>
      <c r="B1119">
        <v>1</v>
      </c>
      <c r="C1119" t="s">
        <v>81</v>
      </c>
      <c r="D1119" t="s">
        <v>112</v>
      </c>
      <c r="E1119" t="s">
        <v>207</v>
      </c>
      <c r="F1119" t="s">
        <v>3484</v>
      </c>
      <c r="G1119" t="s">
        <v>366</v>
      </c>
      <c r="H1119" t="s">
        <v>135</v>
      </c>
      <c r="I1119" t="s">
        <v>136</v>
      </c>
      <c r="J1119" t="s">
        <v>137</v>
      </c>
      <c r="K1119" t="s">
        <v>172</v>
      </c>
      <c r="L1119" t="s">
        <v>3485</v>
      </c>
      <c r="M1119" t="s">
        <v>3486</v>
      </c>
      <c r="N1119">
        <v>7.8541666660000002</v>
      </c>
      <c r="O1119">
        <v>0</v>
      </c>
      <c r="P1119">
        <v>84</v>
      </c>
      <c r="Q1119">
        <v>0</v>
      </c>
      <c r="R1119">
        <v>15</v>
      </c>
      <c r="S1119">
        <v>0</v>
      </c>
      <c r="T1119">
        <v>15</v>
      </c>
      <c r="U1119">
        <v>0</v>
      </c>
      <c r="V1119">
        <v>0</v>
      </c>
      <c r="W1119">
        <v>0</v>
      </c>
      <c r="X1119">
        <v>148.41623840806034</v>
      </c>
      <c r="Y1119">
        <v>0</v>
      </c>
      <c r="Z1119">
        <v>5.2423732074419114</v>
      </c>
      <c r="AA1119">
        <v>0</v>
      </c>
      <c r="AB1119">
        <v>22.052619624073344</v>
      </c>
      <c r="AC1119">
        <v>0</v>
      </c>
      <c r="AD1119">
        <v>0</v>
      </c>
      <c r="AE1119">
        <v>175.7112312395756</v>
      </c>
    </row>
    <row r="1120" spans="1:31" x14ac:dyDescent="0.25">
      <c r="A1120">
        <v>2256458</v>
      </c>
      <c r="B1120">
        <v>1</v>
      </c>
      <c r="C1120" t="s">
        <v>81</v>
      </c>
      <c r="D1120" t="s">
        <v>113</v>
      </c>
      <c r="E1120" t="s">
        <v>207</v>
      </c>
      <c r="F1120" t="s">
        <v>3487</v>
      </c>
      <c r="G1120" t="s">
        <v>171</v>
      </c>
      <c r="H1120" t="s">
        <v>135</v>
      </c>
      <c r="I1120" t="s">
        <v>136</v>
      </c>
      <c r="J1120" t="s">
        <v>137</v>
      </c>
      <c r="K1120" t="s">
        <v>172</v>
      </c>
      <c r="L1120" t="s">
        <v>3488</v>
      </c>
      <c r="M1120" t="s">
        <v>3489</v>
      </c>
      <c r="N1120">
        <v>3.0536111109999999</v>
      </c>
      <c r="O1120">
        <v>0</v>
      </c>
      <c r="P1120">
        <v>385</v>
      </c>
      <c r="Q1120">
        <v>0</v>
      </c>
      <c r="R1120">
        <v>0</v>
      </c>
      <c r="S1120">
        <v>0</v>
      </c>
      <c r="T1120">
        <v>31</v>
      </c>
      <c r="U1120">
        <v>0</v>
      </c>
      <c r="V1120">
        <v>0</v>
      </c>
      <c r="W1120">
        <v>0</v>
      </c>
      <c r="X1120">
        <v>368.18778964357733</v>
      </c>
      <c r="Y1120">
        <v>0</v>
      </c>
      <c r="Z1120">
        <v>0</v>
      </c>
      <c r="AA1120">
        <v>0</v>
      </c>
      <c r="AB1120">
        <v>113.3996162446051</v>
      </c>
      <c r="AC1120">
        <v>0</v>
      </c>
      <c r="AD1120">
        <v>0</v>
      </c>
      <c r="AE1120">
        <v>481.58740588818245</v>
      </c>
    </row>
    <row r="1121" spans="1:31" x14ac:dyDescent="0.25">
      <c r="A1121">
        <v>2256460</v>
      </c>
      <c r="B1121">
        <v>1</v>
      </c>
      <c r="C1121" t="s">
        <v>81</v>
      </c>
      <c r="D1121" t="s">
        <v>115</v>
      </c>
      <c r="E1121" t="s">
        <v>256</v>
      </c>
      <c r="F1121" t="s">
        <v>3490</v>
      </c>
      <c r="G1121" t="s">
        <v>171</v>
      </c>
      <c r="H1121" t="s">
        <v>148</v>
      </c>
      <c r="I1121" t="s">
        <v>136</v>
      </c>
      <c r="J1121" t="s">
        <v>137</v>
      </c>
      <c r="K1121" t="s">
        <v>172</v>
      </c>
      <c r="L1121" t="s">
        <v>3491</v>
      </c>
      <c r="M1121" t="s">
        <v>3492</v>
      </c>
      <c r="N1121">
        <v>7.9672222220000002</v>
      </c>
      <c r="O1121">
        <v>0</v>
      </c>
      <c r="P1121">
        <v>73</v>
      </c>
      <c r="Q1121">
        <v>1</v>
      </c>
      <c r="R1121">
        <v>30</v>
      </c>
      <c r="S1121">
        <v>0</v>
      </c>
      <c r="T1121">
        <v>2</v>
      </c>
      <c r="U1121">
        <v>0</v>
      </c>
      <c r="V1121">
        <v>0</v>
      </c>
      <c r="W1121">
        <v>0</v>
      </c>
      <c r="X1121">
        <v>72.175265467153324</v>
      </c>
      <c r="Y1121">
        <v>19.704130915579693</v>
      </c>
      <c r="Z1121">
        <v>37.262460833551103</v>
      </c>
      <c r="AA1121">
        <v>0</v>
      </c>
      <c r="AB1121">
        <v>0.47442268165425971</v>
      </c>
      <c r="AC1121">
        <v>0</v>
      </c>
      <c r="AD1121">
        <v>0</v>
      </c>
      <c r="AE1121">
        <v>129.61627989793837</v>
      </c>
    </row>
    <row r="1122" spans="1:31" x14ac:dyDescent="0.25">
      <c r="A1122">
        <v>2256461</v>
      </c>
      <c r="B1122">
        <v>1</v>
      </c>
      <c r="C1122" t="s">
        <v>81</v>
      </c>
      <c r="D1122" t="s">
        <v>114</v>
      </c>
      <c r="E1122" t="s">
        <v>207</v>
      </c>
      <c r="F1122" t="s">
        <v>3493</v>
      </c>
      <c r="G1122" t="s">
        <v>171</v>
      </c>
      <c r="H1122" t="s">
        <v>135</v>
      </c>
      <c r="I1122" t="s">
        <v>136</v>
      </c>
      <c r="J1122" t="s">
        <v>137</v>
      </c>
      <c r="K1122" t="s">
        <v>172</v>
      </c>
      <c r="L1122" t="s">
        <v>3494</v>
      </c>
      <c r="M1122" t="s">
        <v>3495</v>
      </c>
      <c r="N1122">
        <v>7.6416666659999999</v>
      </c>
      <c r="O1122">
        <v>0</v>
      </c>
      <c r="P1122">
        <v>118</v>
      </c>
      <c r="Q1122">
        <v>0</v>
      </c>
      <c r="R1122">
        <v>1</v>
      </c>
      <c r="S1122">
        <v>0</v>
      </c>
      <c r="T1122">
        <v>10</v>
      </c>
      <c r="U1122">
        <v>0</v>
      </c>
      <c r="V1122">
        <v>1</v>
      </c>
      <c r="W1122">
        <v>0</v>
      </c>
      <c r="X1122">
        <v>223.66688540070015</v>
      </c>
      <c r="Y1122">
        <v>0</v>
      </c>
      <c r="Z1122">
        <v>1.9841995195582833</v>
      </c>
      <c r="AA1122">
        <v>0</v>
      </c>
      <c r="AB1122">
        <v>58.714823899178185</v>
      </c>
      <c r="AC1122">
        <v>0</v>
      </c>
      <c r="AD1122">
        <v>1.5934469928999998E-2</v>
      </c>
      <c r="AE1122">
        <v>284.38184328936563</v>
      </c>
    </row>
    <row r="1123" spans="1:31" x14ac:dyDescent="0.25">
      <c r="A1123">
        <v>2256462</v>
      </c>
      <c r="B1123">
        <v>1</v>
      </c>
      <c r="C1123" t="s">
        <v>80</v>
      </c>
      <c r="D1123" t="s">
        <v>110</v>
      </c>
      <c r="E1123" t="s">
        <v>151</v>
      </c>
      <c r="F1123" t="s">
        <v>3496</v>
      </c>
      <c r="G1123" t="s">
        <v>171</v>
      </c>
      <c r="H1123" t="s">
        <v>135</v>
      </c>
      <c r="I1123" t="s">
        <v>136</v>
      </c>
      <c r="J1123" t="s">
        <v>137</v>
      </c>
      <c r="K1123" t="s">
        <v>172</v>
      </c>
      <c r="L1123" t="s">
        <v>3497</v>
      </c>
      <c r="M1123" t="s">
        <v>294</v>
      </c>
      <c r="N1123">
        <v>6.2780555549999999</v>
      </c>
      <c r="O1123">
        <v>0</v>
      </c>
      <c r="P1123">
        <v>66</v>
      </c>
      <c r="Q1123">
        <v>0</v>
      </c>
      <c r="R1123">
        <v>0</v>
      </c>
      <c r="S1123">
        <v>0</v>
      </c>
      <c r="T1123">
        <v>22</v>
      </c>
      <c r="U1123">
        <v>0</v>
      </c>
      <c r="V1123">
        <v>0</v>
      </c>
      <c r="W1123">
        <v>0</v>
      </c>
      <c r="X1123">
        <v>110.17387468821724</v>
      </c>
      <c r="Y1123">
        <v>0</v>
      </c>
      <c r="Z1123">
        <v>0</v>
      </c>
      <c r="AA1123">
        <v>0</v>
      </c>
      <c r="AB1123">
        <v>96.683474906746284</v>
      </c>
      <c r="AC1123">
        <v>0</v>
      </c>
      <c r="AD1123">
        <v>0</v>
      </c>
      <c r="AE1123">
        <v>206.85734959496352</v>
      </c>
    </row>
    <row r="1124" spans="1:31" x14ac:dyDescent="0.25">
      <c r="A1124">
        <v>2256466</v>
      </c>
      <c r="B1124">
        <v>1</v>
      </c>
      <c r="C1124" t="s">
        <v>80</v>
      </c>
      <c r="D1124" t="s">
        <v>82</v>
      </c>
      <c r="E1124" t="s">
        <v>151</v>
      </c>
      <c r="F1124" t="s">
        <v>3498</v>
      </c>
      <c r="G1124" t="s">
        <v>366</v>
      </c>
      <c r="H1124" t="s">
        <v>135</v>
      </c>
      <c r="I1124" t="s">
        <v>136</v>
      </c>
      <c r="J1124" t="s">
        <v>137</v>
      </c>
      <c r="K1124" t="s">
        <v>172</v>
      </c>
      <c r="L1124" t="s">
        <v>3499</v>
      </c>
      <c r="M1124" t="s">
        <v>3500</v>
      </c>
      <c r="N1124">
        <v>0.35777777700000002</v>
      </c>
      <c r="O1124">
        <v>0</v>
      </c>
      <c r="P1124">
        <v>175</v>
      </c>
      <c r="Q1124">
        <v>0</v>
      </c>
      <c r="R1124">
        <v>0</v>
      </c>
      <c r="S1124">
        <v>0</v>
      </c>
      <c r="T1124">
        <v>5</v>
      </c>
      <c r="U1124">
        <v>0</v>
      </c>
      <c r="V1124">
        <v>0</v>
      </c>
      <c r="W1124">
        <v>0</v>
      </c>
      <c r="X1124">
        <v>20.303045366258967</v>
      </c>
      <c r="Y1124">
        <v>0</v>
      </c>
      <c r="Z1124">
        <v>0</v>
      </c>
      <c r="AA1124">
        <v>0</v>
      </c>
      <c r="AB1124">
        <v>0.99680550784408206</v>
      </c>
      <c r="AC1124">
        <v>0</v>
      </c>
      <c r="AD1124">
        <v>0</v>
      </c>
      <c r="AE1124">
        <v>21.299850874103051</v>
      </c>
    </row>
    <row r="1125" spans="1:31" x14ac:dyDescent="0.25">
      <c r="A1125">
        <v>2256468</v>
      </c>
      <c r="B1125">
        <v>1</v>
      </c>
      <c r="C1125" t="s">
        <v>80</v>
      </c>
      <c r="D1125" t="s">
        <v>93</v>
      </c>
      <c r="E1125" t="s">
        <v>132</v>
      </c>
      <c r="F1125" t="s">
        <v>3501</v>
      </c>
      <c r="G1125" t="s">
        <v>142</v>
      </c>
      <c r="H1125" t="s">
        <v>135</v>
      </c>
      <c r="I1125" t="s">
        <v>136</v>
      </c>
      <c r="J1125" t="s">
        <v>137</v>
      </c>
      <c r="K1125" t="s">
        <v>138</v>
      </c>
      <c r="L1125" t="s">
        <v>3502</v>
      </c>
      <c r="M1125" t="s">
        <v>3503</v>
      </c>
      <c r="N1125">
        <v>4.95</v>
      </c>
      <c r="O1125">
        <v>0</v>
      </c>
      <c r="P1125">
        <v>1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0.9430576226449584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0.9430576226449584</v>
      </c>
    </row>
    <row r="1126" spans="1:31" x14ac:dyDescent="0.25">
      <c r="A1126">
        <v>2256469</v>
      </c>
      <c r="B1126">
        <v>1</v>
      </c>
      <c r="C1126" t="s">
        <v>81</v>
      </c>
      <c r="D1126" t="s">
        <v>118</v>
      </c>
      <c r="E1126" t="s">
        <v>256</v>
      </c>
      <c r="F1126" t="s">
        <v>3504</v>
      </c>
      <c r="G1126" t="s">
        <v>171</v>
      </c>
      <c r="H1126" t="s">
        <v>148</v>
      </c>
      <c r="I1126" t="s">
        <v>136</v>
      </c>
      <c r="J1126" t="s">
        <v>137</v>
      </c>
      <c r="K1126" t="s">
        <v>172</v>
      </c>
      <c r="L1126" t="s">
        <v>3505</v>
      </c>
      <c r="M1126" t="s">
        <v>3506</v>
      </c>
      <c r="N1126">
        <v>8.1311111109999992</v>
      </c>
      <c r="O1126">
        <v>0</v>
      </c>
      <c r="P1126">
        <v>89</v>
      </c>
      <c r="Q1126">
        <v>2</v>
      </c>
      <c r="R1126">
        <v>21</v>
      </c>
      <c r="S1126">
        <v>0</v>
      </c>
      <c r="T1126">
        <v>2</v>
      </c>
      <c r="U1126">
        <v>0</v>
      </c>
      <c r="V1126">
        <v>0</v>
      </c>
      <c r="W1126">
        <v>0</v>
      </c>
      <c r="X1126">
        <v>47.456257075373394</v>
      </c>
      <c r="Y1126">
        <v>9.0017501250724585</v>
      </c>
      <c r="Z1126">
        <v>22.922255631256697</v>
      </c>
      <c r="AA1126">
        <v>0</v>
      </c>
      <c r="AB1126">
        <v>29.566224239779501</v>
      </c>
      <c r="AC1126">
        <v>0</v>
      </c>
      <c r="AD1126">
        <v>0</v>
      </c>
      <c r="AE1126">
        <v>108.94648707148204</v>
      </c>
    </row>
    <row r="1127" spans="1:31" x14ac:dyDescent="0.25">
      <c r="A1127">
        <v>2256470</v>
      </c>
      <c r="B1127">
        <v>1</v>
      </c>
      <c r="C1127" t="s">
        <v>80</v>
      </c>
      <c r="D1127" t="s">
        <v>88</v>
      </c>
      <c r="E1127" t="s">
        <v>214</v>
      </c>
      <c r="F1127" t="s">
        <v>1029</v>
      </c>
      <c r="G1127" t="s">
        <v>153</v>
      </c>
      <c r="H1127" t="s">
        <v>135</v>
      </c>
      <c r="I1127" t="s">
        <v>136</v>
      </c>
      <c r="J1127" t="s">
        <v>137</v>
      </c>
      <c r="K1127" t="s">
        <v>138</v>
      </c>
      <c r="L1127" t="s">
        <v>3507</v>
      </c>
      <c r="M1127" t="s">
        <v>3508</v>
      </c>
      <c r="N1127">
        <v>3.0177777770000001</v>
      </c>
      <c r="O1127">
        <v>0</v>
      </c>
      <c r="P1127">
        <v>108</v>
      </c>
      <c r="Q1127">
        <v>0</v>
      </c>
      <c r="R1127">
        <v>0</v>
      </c>
      <c r="S1127">
        <v>0</v>
      </c>
      <c r="T1127">
        <v>1</v>
      </c>
      <c r="U1127">
        <v>0</v>
      </c>
      <c r="V1127">
        <v>0</v>
      </c>
      <c r="W1127">
        <v>0</v>
      </c>
      <c r="X1127">
        <v>83.052201169542172</v>
      </c>
      <c r="Y1127">
        <v>0</v>
      </c>
      <c r="Z1127">
        <v>0</v>
      </c>
      <c r="AA1127">
        <v>0</v>
      </c>
      <c r="AB1127">
        <v>6.4871286811199998E-3</v>
      </c>
      <c r="AC1127">
        <v>0</v>
      </c>
      <c r="AD1127">
        <v>0</v>
      </c>
      <c r="AE1127">
        <v>83.058688298223288</v>
      </c>
    </row>
    <row r="1128" spans="1:31" x14ac:dyDescent="0.25">
      <c r="A1128">
        <v>2256472</v>
      </c>
      <c r="B1128">
        <v>1</v>
      </c>
      <c r="C1128" t="s">
        <v>80</v>
      </c>
      <c r="D1128" t="s">
        <v>106</v>
      </c>
      <c r="E1128" t="s">
        <v>214</v>
      </c>
      <c r="F1128" t="s">
        <v>3509</v>
      </c>
      <c r="G1128" t="s">
        <v>153</v>
      </c>
      <c r="H1128" t="s">
        <v>135</v>
      </c>
      <c r="I1128" t="s">
        <v>136</v>
      </c>
      <c r="J1128" t="s">
        <v>137</v>
      </c>
      <c r="K1128" t="s">
        <v>138</v>
      </c>
      <c r="L1128" t="s">
        <v>3510</v>
      </c>
      <c r="M1128" t="s">
        <v>3511</v>
      </c>
      <c r="N1128">
        <v>1.2880555549999999</v>
      </c>
      <c r="O1128">
        <v>0</v>
      </c>
      <c r="P1128">
        <v>28</v>
      </c>
      <c r="Q1128">
        <v>0</v>
      </c>
      <c r="R1128">
        <v>0</v>
      </c>
      <c r="S1128">
        <v>0</v>
      </c>
      <c r="T1128">
        <v>26</v>
      </c>
      <c r="U1128">
        <v>0</v>
      </c>
      <c r="V1128">
        <v>0</v>
      </c>
      <c r="W1128">
        <v>0</v>
      </c>
      <c r="X1128">
        <v>10.63344618351109</v>
      </c>
      <c r="Y1128">
        <v>0</v>
      </c>
      <c r="Z1128">
        <v>0</v>
      </c>
      <c r="AA1128">
        <v>0</v>
      </c>
      <c r="AB1128">
        <v>46.646136857556378</v>
      </c>
      <c r="AC1128">
        <v>0</v>
      </c>
      <c r="AD1128">
        <v>0</v>
      </c>
      <c r="AE1128">
        <v>57.279583041067468</v>
      </c>
    </row>
    <row r="1129" spans="1:31" x14ac:dyDescent="0.25">
      <c r="A1129">
        <v>2256473</v>
      </c>
      <c r="B1129">
        <v>1</v>
      </c>
      <c r="C1129" t="s">
        <v>80</v>
      </c>
      <c r="D1129" t="s">
        <v>87</v>
      </c>
      <c r="E1129" t="s">
        <v>132</v>
      </c>
      <c r="F1129" t="s">
        <v>3512</v>
      </c>
      <c r="G1129" t="s">
        <v>278</v>
      </c>
      <c r="H1129" t="s">
        <v>135</v>
      </c>
      <c r="I1129" t="s">
        <v>136</v>
      </c>
      <c r="J1129" t="s">
        <v>137</v>
      </c>
      <c r="K1129" t="s">
        <v>138</v>
      </c>
      <c r="L1129" t="s">
        <v>3513</v>
      </c>
      <c r="M1129" t="s">
        <v>3514</v>
      </c>
      <c r="N1129">
        <v>3.344166666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1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6.6885665957092506</v>
      </c>
      <c r="AC1129">
        <v>0</v>
      </c>
      <c r="AD1129">
        <v>0</v>
      </c>
      <c r="AE1129">
        <v>6.6885665957092506</v>
      </c>
    </row>
    <row r="1130" spans="1:31" x14ac:dyDescent="0.25">
      <c r="A1130">
        <v>2256481</v>
      </c>
      <c r="B1130">
        <v>1</v>
      </c>
      <c r="C1130" t="s">
        <v>80</v>
      </c>
      <c r="D1130" t="s">
        <v>104</v>
      </c>
      <c r="E1130" t="s">
        <v>256</v>
      </c>
      <c r="F1130" t="s">
        <v>3515</v>
      </c>
      <c r="G1130" t="s">
        <v>171</v>
      </c>
      <c r="H1130" t="s">
        <v>148</v>
      </c>
      <c r="I1130" t="s">
        <v>136</v>
      </c>
      <c r="J1130" t="s">
        <v>137</v>
      </c>
      <c r="K1130" t="s">
        <v>172</v>
      </c>
      <c r="L1130" t="s">
        <v>3516</v>
      </c>
      <c r="M1130" t="s">
        <v>3517</v>
      </c>
      <c r="N1130">
        <v>8.2430555549999998</v>
      </c>
      <c r="O1130">
        <v>0</v>
      </c>
      <c r="P1130">
        <v>0</v>
      </c>
      <c r="Q1130">
        <v>0</v>
      </c>
      <c r="R1130">
        <v>5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0.19360208239190502</v>
      </c>
      <c r="AA1130">
        <v>0</v>
      </c>
      <c r="AB1130">
        <v>0</v>
      </c>
      <c r="AC1130">
        <v>0</v>
      </c>
      <c r="AD1130">
        <v>0</v>
      </c>
      <c r="AE1130">
        <v>0.19360208239190502</v>
      </c>
    </row>
    <row r="1131" spans="1:31" x14ac:dyDescent="0.25">
      <c r="A1131">
        <v>2256483</v>
      </c>
      <c r="B1131">
        <v>1</v>
      </c>
      <c r="C1131" t="s">
        <v>80</v>
      </c>
      <c r="D1131" t="s">
        <v>108</v>
      </c>
      <c r="E1131" t="s">
        <v>256</v>
      </c>
      <c r="F1131" t="s">
        <v>3518</v>
      </c>
      <c r="G1131" t="s">
        <v>171</v>
      </c>
      <c r="H1131" t="s">
        <v>148</v>
      </c>
      <c r="I1131" t="s">
        <v>136</v>
      </c>
      <c r="J1131" t="s">
        <v>137</v>
      </c>
      <c r="K1131" t="s">
        <v>172</v>
      </c>
      <c r="L1131" t="s">
        <v>3519</v>
      </c>
      <c r="M1131" t="s">
        <v>3520</v>
      </c>
      <c r="N1131">
        <v>5.2177777770000002</v>
      </c>
      <c r="O1131">
        <v>0</v>
      </c>
      <c r="P1131">
        <v>102</v>
      </c>
      <c r="Q1131">
        <v>0</v>
      </c>
      <c r="R1131">
        <v>19</v>
      </c>
      <c r="S1131">
        <v>1</v>
      </c>
      <c r="T1131">
        <v>15</v>
      </c>
      <c r="U1131">
        <v>0</v>
      </c>
      <c r="V1131">
        <v>0</v>
      </c>
      <c r="W1131">
        <v>0</v>
      </c>
      <c r="X1131">
        <v>181.54795800851775</v>
      </c>
      <c r="Y1131">
        <v>0</v>
      </c>
      <c r="Z1131">
        <v>18.103167365629393</v>
      </c>
      <c r="AA1131">
        <v>8.5161546359084994</v>
      </c>
      <c r="AB1131">
        <v>60.814381047733114</v>
      </c>
      <c r="AC1131">
        <v>0</v>
      </c>
      <c r="AD1131">
        <v>0</v>
      </c>
      <c r="AE1131">
        <v>268.98166105778876</v>
      </c>
    </row>
    <row r="1132" spans="1:31" x14ac:dyDescent="0.25">
      <c r="A1132">
        <v>2256485</v>
      </c>
      <c r="B1132">
        <v>1</v>
      </c>
      <c r="C1132" t="s">
        <v>80</v>
      </c>
      <c r="D1132" t="s">
        <v>84</v>
      </c>
      <c r="E1132" t="s">
        <v>132</v>
      </c>
      <c r="F1132" t="s">
        <v>3521</v>
      </c>
      <c r="G1132" t="s">
        <v>142</v>
      </c>
      <c r="H1132" t="s">
        <v>135</v>
      </c>
      <c r="I1132" t="s">
        <v>136</v>
      </c>
      <c r="J1132" t="s">
        <v>137</v>
      </c>
      <c r="K1132" t="s">
        <v>138</v>
      </c>
      <c r="L1132" t="s">
        <v>3522</v>
      </c>
      <c r="M1132" t="s">
        <v>3523</v>
      </c>
      <c r="N1132">
        <v>1.915277777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2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3.8553963076616022</v>
      </c>
      <c r="AC1132">
        <v>0</v>
      </c>
      <c r="AD1132">
        <v>0</v>
      </c>
      <c r="AE1132">
        <v>3.8553963076616022</v>
      </c>
    </row>
    <row r="1133" spans="1:31" x14ac:dyDescent="0.25">
      <c r="A1133">
        <v>2256486</v>
      </c>
      <c r="B1133">
        <v>1</v>
      </c>
      <c r="C1133" t="s">
        <v>80</v>
      </c>
      <c r="D1133" t="s">
        <v>106</v>
      </c>
      <c r="E1133" t="s">
        <v>163</v>
      </c>
      <c r="F1133" t="s">
        <v>3524</v>
      </c>
      <c r="G1133" t="s">
        <v>366</v>
      </c>
      <c r="H1133" t="s">
        <v>148</v>
      </c>
      <c r="I1133" t="s">
        <v>136</v>
      </c>
      <c r="J1133" t="s">
        <v>137</v>
      </c>
      <c r="K1133" t="s">
        <v>172</v>
      </c>
      <c r="L1133" t="s">
        <v>3525</v>
      </c>
      <c r="M1133" t="s">
        <v>3526</v>
      </c>
      <c r="N1133">
        <v>8.011666666</v>
      </c>
      <c r="O1133">
        <v>1</v>
      </c>
      <c r="P1133">
        <v>0</v>
      </c>
      <c r="Q1133">
        <v>12</v>
      </c>
      <c r="R1133">
        <v>61</v>
      </c>
      <c r="S1133">
        <v>8</v>
      </c>
      <c r="T1133">
        <v>13</v>
      </c>
      <c r="U1133">
        <v>0</v>
      </c>
      <c r="V1133">
        <v>0</v>
      </c>
      <c r="W1133">
        <v>3.6887566161554224</v>
      </c>
      <c r="X1133">
        <v>0</v>
      </c>
      <c r="Y1133">
        <v>19.648965335759513</v>
      </c>
      <c r="Z1133">
        <v>360.99236975522831</v>
      </c>
      <c r="AA1133">
        <v>78.223589742629073</v>
      </c>
      <c r="AB1133">
        <v>65.55549800885268</v>
      </c>
      <c r="AC1133">
        <v>0</v>
      </c>
      <c r="AD1133">
        <v>0</v>
      </c>
      <c r="AE1133">
        <v>528.10917945862502</v>
      </c>
    </row>
    <row r="1134" spans="1:31" x14ac:dyDescent="0.25">
      <c r="A1134">
        <v>2256488</v>
      </c>
      <c r="B1134">
        <v>1</v>
      </c>
      <c r="C1134" t="s">
        <v>81</v>
      </c>
      <c r="D1134" t="s">
        <v>115</v>
      </c>
      <c r="E1134" t="s">
        <v>163</v>
      </c>
      <c r="F1134" t="s">
        <v>3527</v>
      </c>
      <c r="G1134" t="s">
        <v>366</v>
      </c>
      <c r="H1134" t="s">
        <v>148</v>
      </c>
      <c r="I1134" t="s">
        <v>136</v>
      </c>
      <c r="J1134" t="s">
        <v>137</v>
      </c>
      <c r="K1134" t="s">
        <v>172</v>
      </c>
      <c r="L1134" t="s">
        <v>3528</v>
      </c>
      <c r="M1134" t="s">
        <v>3529</v>
      </c>
      <c r="N1134">
        <v>1.864166666</v>
      </c>
      <c r="O1134">
        <v>0</v>
      </c>
      <c r="P1134">
        <v>263</v>
      </c>
      <c r="Q1134">
        <v>0</v>
      </c>
      <c r="R1134">
        <v>34</v>
      </c>
      <c r="S1134">
        <v>2</v>
      </c>
      <c r="T1134">
        <v>14</v>
      </c>
      <c r="U1134">
        <v>0</v>
      </c>
      <c r="V1134">
        <v>0</v>
      </c>
      <c r="W1134">
        <v>0</v>
      </c>
      <c r="X1134">
        <v>33.351817051051583</v>
      </c>
      <c r="Y1134">
        <v>0</v>
      </c>
      <c r="Z1134">
        <v>13.392839721888651</v>
      </c>
      <c r="AA1134">
        <v>8.2335396105839731</v>
      </c>
      <c r="AB1134">
        <v>5.9700624902318546</v>
      </c>
      <c r="AC1134">
        <v>0</v>
      </c>
      <c r="AD1134">
        <v>0</v>
      </c>
      <c r="AE1134">
        <v>60.94825887375606</v>
      </c>
    </row>
    <row r="1135" spans="1:31" x14ac:dyDescent="0.25">
      <c r="A1135">
        <v>2256490</v>
      </c>
      <c r="B1135">
        <v>1</v>
      </c>
      <c r="C1135" t="s">
        <v>81</v>
      </c>
      <c r="D1135" t="s">
        <v>127</v>
      </c>
      <c r="E1135" t="s">
        <v>163</v>
      </c>
      <c r="F1135" t="s">
        <v>3530</v>
      </c>
      <c r="G1135" t="s">
        <v>147</v>
      </c>
      <c r="H1135" t="s">
        <v>148</v>
      </c>
      <c r="I1135" t="s">
        <v>136</v>
      </c>
      <c r="J1135" t="s">
        <v>137</v>
      </c>
      <c r="K1135" t="s">
        <v>138</v>
      </c>
      <c r="L1135" t="s">
        <v>3531</v>
      </c>
      <c r="M1135" t="s">
        <v>3532</v>
      </c>
      <c r="N1135">
        <v>3.9975000000000001</v>
      </c>
      <c r="O1135">
        <v>1</v>
      </c>
      <c r="P1135">
        <v>129</v>
      </c>
      <c r="Q1135">
        <v>38</v>
      </c>
      <c r="R1135">
        <v>25</v>
      </c>
      <c r="S1135">
        <v>7</v>
      </c>
      <c r="T1135">
        <v>12</v>
      </c>
      <c r="U1135">
        <v>0</v>
      </c>
      <c r="V1135">
        <v>0</v>
      </c>
      <c r="W1135">
        <v>0.81823922825136863</v>
      </c>
      <c r="X1135">
        <v>150.57245319909805</v>
      </c>
      <c r="Y1135">
        <v>63.245044967079636</v>
      </c>
      <c r="Z1135">
        <v>40.498111407153502</v>
      </c>
      <c r="AA1135">
        <v>171.60427008702999</v>
      </c>
      <c r="AB1135">
        <v>38.732631411691855</v>
      </c>
      <c r="AC1135">
        <v>0</v>
      </c>
      <c r="AD1135">
        <v>0</v>
      </c>
      <c r="AE1135">
        <v>465.47075030030436</v>
      </c>
    </row>
    <row r="1136" spans="1:31" x14ac:dyDescent="0.25">
      <c r="A1136">
        <v>2256493</v>
      </c>
      <c r="B1136">
        <v>1</v>
      </c>
      <c r="C1136" t="s">
        <v>81</v>
      </c>
      <c r="D1136" t="s">
        <v>117</v>
      </c>
      <c r="E1136" t="s">
        <v>151</v>
      </c>
      <c r="F1136" t="s">
        <v>3533</v>
      </c>
      <c r="G1136" t="s">
        <v>171</v>
      </c>
      <c r="H1136" t="s">
        <v>135</v>
      </c>
      <c r="I1136" t="s">
        <v>136</v>
      </c>
      <c r="J1136" t="s">
        <v>137</v>
      </c>
      <c r="K1136" t="s">
        <v>172</v>
      </c>
      <c r="L1136" t="s">
        <v>3534</v>
      </c>
      <c r="M1136" t="s">
        <v>3535</v>
      </c>
      <c r="N1136">
        <v>7.1624999999999996</v>
      </c>
      <c r="O1136">
        <v>0</v>
      </c>
      <c r="P1136">
        <v>29</v>
      </c>
      <c r="Q1136">
        <v>0</v>
      </c>
      <c r="R1136">
        <v>2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21.942383812878145</v>
      </c>
      <c r="Y1136">
        <v>0</v>
      </c>
      <c r="Z1136">
        <v>5.4514574914666675E-3</v>
      </c>
      <c r="AA1136">
        <v>0</v>
      </c>
      <c r="AB1136">
        <v>0</v>
      </c>
      <c r="AC1136">
        <v>0</v>
      </c>
      <c r="AD1136">
        <v>0</v>
      </c>
      <c r="AE1136">
        <v>21.947835270369612</v>
      </c>
    </row>
    <row r="1137" spans="1:31" x14ac:dyDescent="0.25">
      <c r="A1137">
        <v>2256682</v>
      </c>
      <c r="B1137">
        <v>1</v>
      </c>
      <c r="C1137" t="s">
        <v>80</v>
      </c>
      <c r="D1137" t="s">
        <v>97</v>
      </c>
      <c r="E1137" t="s">
        <v>132</v>
      </c>
      <c r="F1137" t="s">
        <v>3536</v>
      </c>
      <c r="G1137" t="s">
        <v>134</v>
      </c>
      <c r="H1137" t="s">
        <v>135</v>
      </c>
      <c r="I1137" t="s">
        <v>136</v>
      </c>
      <c r="J1137" t="s">
        <v>137</v>
      </c>
      <c r="K1137" t="s">
        <v>138</v>
      </c>
      <c r="L1137" t="s">
        <v>3537</v>
      </c>
      <c r="M1137" t="s">
        <v>3538</v>
      </c>
      <c r="N1137">
        <v>1.268611111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1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0.60219161610726002</v>
      </c>
      <c r="AC1137">
        <v>0</v>
      </c>
      <c r="AD1137">
        <v>0</v>
      </c>
      <c r="AE1137">
        <v>0.60219161610726002</v>
      </c>
    </row>
    <row r="1138" spans="1:31" x14ac:dyDescent="0.25">
      <c r="A1138">
        <v>2256689</v>
      </c>
      <c r="B1138">
        <v>1</v>
      </c>
      <c r="C1138" t="s">
        <v>80</v>
      </c>
      <c r="D1138" t="s">
        <v>95</v>
      </c>
      <c r="E1138" t="s">
        <v>214</v>
      </c>
      <c r="F1138" t="s">
        <v>372</v>
      </c>
      <c r="G1138" t="s">
        <v>153</v>
      </c>
      <c r="H1138" t="s">
        <v>135</v>
      </c>
      <c r="I1138" t="s">
        <v>136</v>
      </c>
      <c r="J1138" t="s">
        <v>137</v>
      </c>
      <c r="K1138" t="s">
        <v>138</v>
      </c>
      <c r="L1138" t="s">
        <v>3539</v>
      </c>
      <c r="M1138" t="s">
        <v>3540</v>
      </c>
      <c r="N1138">
        <v>0.61583333299999998</v>
      </c>
      <c r="O1138">
        <v>0</v>
      </c>
      <c r="P1138">
        <v>57</v>
      </c>
      <c r="Q1138">
        <v>0</v>
      </c>
      <c r="R1138">
        <v>0</v>
      </c>
      <c r="S1138">
        <v>0</v>
      </c>
      <c r="T1138">
        <v>1</v>
      </c>
      <c r="U1138">
        <v>0</v>
      </c>
      <c r="V1138">
        <v>0</v>
      </c>
      <c r="W1138">
        <v>0</v>
      </c>
      <c r="X1138">
        <v>8.6050055291935248</v>
      </c>
      <c r="Y1138">
        <v>0</v>
      </c>
      <c r="Z1138">
        <v>0</v>
      </c>
      <c r="AA1138">
        <v>0</v>
      </c>
      <c r="AB1138">
        <v>4.9249661673150008E-2</v>
      </c>
      <c r="AC1138">
        <v>0</v>
      </c>
      <c r="AD1138">
        <v>0</v>
      </c>
      <c r="AE1138">
        <v>8.6542551908666745</v>
      </c>
    </row>
    <row r="1139" spans="1:31" x14ac:dyDescent="0.25">
      <c r="A1139">
        <v>2256698</v>
      </c>
      <c r="B1139">
        <v>1</v>
      </c>
      <c r="C1139" t="s">
        <v>81</v>
      </c>
      <c r="D1139" t="s">
        <v>122</v>
      </c>
      <c r="E1139" t="s">
        <v>132</v>
      </c>
      <c r="F1139" t="s">
        <v>3541</v>
      </c>
      <c r="G1139" t="s">
        <v>142</v>
      </c>
      <c r="H1139" t="s">
        <v>135</v>
      </c>
      <c r="I1139" t="s">
        <v>136</v>
      </c>
      <c r="J1139" t="s">
        <v>137</v>
      </c>
      <c r="K1139" t="s">
        <v>138</v>
      </c>
      <c r="L1139" t="s">
        <v>3542</v>
      </c>
      <c r="M1139" t="s">
        <v>3543</v>
      </c>
      <c r="N1139">
        <v>2.7908333330000001</v>
      </c>
      <c r="O1139">
        <v>0</v>
      </c>
      <c r="P1139">
        <v>3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4.2619522202282836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4.2619522202282836</v>
      </c>
    </row>
    <row r="1140" spans="1:31" x14ac:dyDescent="0.25">
      <c r="A1140">
        <v>2256701</v>
      </c>
      <c r="B1140">
        <v>1</v>
      </c>
      <c r="C1140" t="s">
        <v>80</v>
      </c>
      <c r="D1140" t="s">
        <v>90</v>
      </c>
      <c r="E1140" t="s">
        <v>132</v>
      </c>
      <c r="F1140" t="s">
        <v>3544</v>
      </c>
      <c r="G1140" t="s">
        <v>142</v>
      </c>
      <c r="H1140" t="s">
        <v>135</v>
      </c>
      <c r="I1140" t="s">
        <v>136</v>
      </c>
      <c r="J1140" t="s">
        <v>137</v>
      </c>
      <c r="K1140" t="s">
        <v>138</v>
      </c>
      <c r="L1140" t="s">
        <v>3545</v>
      </c>
      <c r="M1140" t="s">
        <v>3546</v>
      </c>
      <c r="N1140">
        <v>7.5122222220000001</v>
      </c>
      <c r="O1140">
        <v>0</v>
      </c>
      <c r="P1140">
        <v>3</v>
      </c>
      <c r="Q1140">
        <v>0</v>
      </c>
      <c r="R1140">
        <v>0</v>
      </c>
      <c r="S1140">
        <v>0</v>
      </c>
      <c r="T1140">
        <v>1</v>
      </c>
      <c r="U1140">
        <v>0</v>
      </c>
      <c r="V1140">
        <v>0</v>
      </c>
      <c r="W1140">
        <v>0</v>
      </c>
      <c r="X1140">
        <v>4.1850450395846615</v>
      </c>
      <c r="Y1140">
        <v>0</v>
      </c>
      <c r="Z1140">
        <v>0</v>
      </c>
      <c r="AA1140">
        <v>0</v>
      </c>
      <c r="AB1140">
        <v>3.7303263573910881</v>
      </c>
      <c r="AC1140">
        <v>0</v>
      </c>
      <c r="AD1140">
        <v>0</v>
      </c>
      <c r="AE1140">
        <v>7.9153713969757495</v>
      </c>
    </row>
    <row r="1141" spans="1:31" x14ac:dyDescent="0.25">
      <c r="A1141">
        <v>2256702</v>
      </c>
      <c r="B1141">
        <v>1</v>
      </c>
      <c r="C1141" t="s">
        <v>80</v>
      </c>
      <c r="D1141" t="s">
        <v>96</v>
      </c>
      <c r="E1141" t="s">
        <v>132</v>
      </c>
      <c r="F1141" t="s">
        <v>3547</v>
      </c>
      <c r="G1141" t="s">
        <v>134</v>
      </c>
      <c r="H1141" t="s">
        <v>135</v>
      </c>
      <c r="I1141" t="s">
        <v>136</v>
      </c>
      <c r="J1141" t="s">
        <v>137</v>
      </c>
      <c r="K1141" t="s">
        <v>138</v>
      </c>
      <c r="L1141" t="s">
        <v>3548</v>
      </c>
      <c r="M1141" t="s">
        <v>3549</v>
      </c>
      <c r="N1141">
        <v>1.0930555550000001</v>
      </c>
      <c r="O1141">
        <v>0</v>
      </c>
      <c r="P1141">
        <v>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1.3125131302852067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1.3125131302852067</v>
      </c>
    </row>
    <row r="1142" spans="1:31" x14ac:dyDescent="0.25">
      <c r="A1142">
        <v>2256704</v>
      </c>
      <c r="B1142">
        <v>1</v>
      </c>
      <c r="C1142" t="s">
        <v>80</v>
      </c>
      <c r="D1142" t="s">
        <v>84</v>
      </c>
      <c r="E1142" t="s">
        <v>132</v>
      </c>
      <c r="F1142" t="s">
        <v>3550</v>
      </c>
      <c r="G1142" t="s">
        <v>289</v>
      </c>
      <c r="H1142" t="s">
        <v>135</v>
      </c>
      <c r="I1142" t="s">
        <v>136</v>
      </c>
      <c r="J1142" t="s">
        <v>137</v>
      </c>
      <c r="K1142" t="s">
        <v>138</v>
      </c>
      <c r="L1142" t="s">
        <v>3551</v>
      </c>
      <c r="M1142" t="s">
        <v>3552</v>
      </c>
      <c r="N1142">
        <v>2.1563888879999999</v>
      </c>
      <c r="O1142">
        <v>0</v>
      </c>
      <c r="P1142">
        <v>5</v>
      </c>
      <c r="Q1142">
        <v>0</v>
      </c>
      <c r="R1142">
        <v>0</v>
      </c>
      <c r="S1142">
        <v>0</v>
      </c>
      <c r="T1142">
        <v>2</v>
      </c>
      <c r="U1142">
        <v>0</v>
      </c>
      <c r="V1142">
        <v>0</v>
      </c>
      <c r="W1142">
        <v>0</v>
      </c>
      <c r="X1142">
        <v>3.1876528390807559</v>
      </c>
      <c r="Y1142">
        <v>0</v>
      </c>
      <c r="Z1142">
        <v>0</v>
      </c>
      <c r="AA1142">
        <v>0</v>
      </c>
      <c r="AB1142">
        <v>9.823259590227801</v>
      </c>
      <c r="AC1142">
        <v>0</v>
      </c>
      <c r="AD1142">
        <v>0</v>
      </c>
      <c r="AE1142">
        <v>13.010912429308558</v>
      </c>
    </row>
    <row r="1143" spans="1:31" x14ac:dyDescent="0.25">
      <c r="A1143">
        <v>2256705</v>
      </c>
      <c r="B1143">
        <v>1</v>
      </c>
      <c r="C1143" t="s">
        <v>80</v>
      </c>
      <c r="D1143" t="s">
        <v>83</v>
      </c>
      <c r="E1143" t="s">
        <v>151</v>
      </c>
      <c r="F1143" t="s">
        <v>1697</v>
      </c>
      <c r="G1143" t="s">
        <v>153</v>
      </c>
      <c r="H1143" t="s">
        <v>135</v>
      </c>
      <c r="I1143" t="s">
        <v>136</v>
      </c>
      <c r="J1143" t="s">
        <v>137</v>
      </c>
      <c r="K1143" t="s">
        <v>138</v>
      </c>
      <c r="L1143" t="s">
        <v>3553</v>
      </c>
      <c r="M1143" t="s">
        <v>3554</v>
      </c>
      <c r="N1143">
        <v>0.25138888799999998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23</v>
      </c>
      <c r="U1143">
        <v>0</v>
      </c>
      <c r="V1143">
        <v>4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13.650885423903947</v>
      </c>
      <c r="AC1143">
        <v>0</v>
      </c>
      <c r="AD1143">
        <v>21.27320208185418</v>
      </c>
      <c r="AE1143">
        <v>34.924087505758123</v>
      </c>
    </row>
    <row r="1144" spans="1:31" x14ac:dyDescent="0.25">
      <c r="A1144">
        <v>2256706</v>
      </c>
      <c r="B1144">
        <v>1</v>
      </c>
      <c r="C1144" t="s">
        <v>80</v>
      </c>
      <c r="D1144" t="s">
        <v>87</v>
      </c>
      <c r="E1144" t="s">
        <v>132</v>
      </c>
      <c r="F1144" t="s">
        <v>3555</v>
      </c>
      <c r="G1144" t="s">
        <v>142</v>
      </c>
      <c r="H1144" t="s">
        <v>135</v>
      </c>
      <c r="I1144" t="s">
        <v>136</v>
      </c>
      <c r="J1144" t="s">
        <v>137</v>
      </c>
      <c r="K1144" t="s">
        <v>138</v>
      </c>
      <c r="L1144" t="s">
        <v>3556</v>
      </c>
      <c r="M1144" t="s">
        <v>3557</v>
      </c>
      <c r="N1144">
        <v>2.5808333330000002</v>
      </c>
      <c r="O1144">
        <v>0</v>
      </c>
      <c r="P1144">
        <v>2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0.78840447212935338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0.78840447212935338</v>
      </c>
    </row>
    <row r="1145" spans="1:31" x14ac:dyDescent="0.25">
      <c r="A1145">
        <v>2256707</v>
      </c>
      <c r="B1145">
        <v>1</v>
      </c>
      <c r="C1145" t="s">
        <v>81</v>
      </c>
      <c r="D1145" t="s">
        <v>128</v>
      </c>
      <c r="E1145" t="s">
        <v>163</v>
      </c>
      <c r="F1145" t="s">
        <v>3558</v>
      </c>
      <c r="G1145" t="s">
        <v>147</v>
      </c>
      <c r="H1145" t="s">
        <v>148</v>
      </c>
      <c r="I1145" t="s">
        <v>136</v>
      </c>
      <c r="J1145" t="s">
        <v>137</v>
      </c>
      <c r="K1145" t="s">
        <v>138</v>
      </c>
      <c r="L1145" t="s">
        <v>3559</v>
      </c>
      <c r="M1145" t="s">
        <v>3560</v>
      </c>
      <c r="N1145">
        <v>1.1711111110000001</v>
      </c>
      <c r="O1145">
        <v>0</v>
      </c>
      <c r="P1145">
        <v>0</v>
      </c>
      <c r="Q1145">
        <v>1</v>
      </c>
      <c r="R1145">
        <v>0</v>
      </c>
      <c r="S1145">
        <v>2</v>
      </c>
      <c r="T1145">
        <v>0</v>
      </c>
      <c r="U1145">
        <v>1</v>
      </c>
      <c r="V1145">
        <v>0</v>
      </c>
      <c r="W1145">
        <v>0</v>
      </c>
      <c r="X1145">
        <v>0</v>
      </c>
      <c r="Y1145">
        <v>0.30137350182671108</v>
      </c>
      <c r="Z1145">
        <v>0</v>
      </c>
      <c r="AA1145">
        <v>3.2595188039348675</v>
      </c>
      <c r="AB1145">
        <v>0</v>
      </c>
      <c r="AC1145">
        <v>370.82109481039328</v>
      </c>
      <c r="AD1145">
        <v>0</v>
      </c>
      <c r="AE1145">
        <v>374.38198711615485</v>
      </c>
    </row>
    <row r="1146" spans="1:31" x14ac:dyDescent="0.25">
      <c r="A1146">
        <v>2256709</v>
      </c>
      <c r="B1146">
        <v>1</v>
      </c>
      <c r="C1146" t="s">
        <v>80</v>
      </c>
      <c r="D1146" t="s">
        <v>82</v>
      </c>
      <c r="E1146" t="s">
        <v>207</v>
      </c>
      <c r="F1146" t="s">
        <v>3561</v>
      </c>
      <c r="G1146" t="s">
        <v>197</v>
      </c>
      <c r="H1146" t="s">
        <v>135</v>
      </c>
      <c r="I1146" t="s">
        <v>136</v>
      </c>
      <c r="J1146" t="s">
        <v>137</v>
      </c>
      <c r="K1146" t="s">
        <v>138</v>
      </c>
      <c r="L1146" t="s">
        <v>3562</v>
      </c>
      <c r="M1146" t="s">
        <v>3563</v>
      </c>
      <c r="N1146">
        <v>0.40416666600000001</v>
      </c>
      <c r="O1146">
        <v>0</v>
      </c>
      <c r="P1146">
        <v>1046</v>
      </c>
      <c r="Q1146">
        <v>0</v>
      </c>
      <c r="R1146">
        <v>0</v>
      </c>
      <c r="S1146">
        <v>0</v>
      </c>
      <c r="T1146">
        <v>57</v>
      </c>
      <c r="U1146">
        <v>0</v>
      </c>
      <c r="V1146">
        <v>0</v>
      </c>
      <c r="W1146">
        <v>0</v>
      </c>
      <c r="X1146">
        <v>148.55558737724792</v>
      </c>
      <c r="Y1146">
        <v>0</v>
      </c>
      <c r="Z1146">
        <v>0</v>
      </c>
      <c r="AA1146">
        <v>0</v>
      </c>
      <c r="AB1146">
        <v>13.297141201416034</v>
      </c>
      <c r="AC1146">
        <v>0</v>
      </c>
      <c r="AD1146">
        <v>0</v>
      </c>
      <c r="AE1146">
        <v>161.85272857866394</v>
      </c>
    </row>
    <row r="1147" spans="1:31" x14ac:dyDescent="0.25">
      <c r="A1147">
        <v>2256711</v>
      </c>
      <c r="B1147">
        <v>1</v>
      </c>
      <c r="C1147" t="s">
        <v>80</v>
      </c>
      <c r="D1147" t="s">
        <v>105</v>
      </c>
      <c r="E1147" t="s">
        <v>132</v>
      </c>
      <c r="F1147" t="s">
        <v>3564</v>
      </c>
      <c r="G1147" t="s">
        <v>142</v>
      </c>
      <c r="H1147" t="s">
        <v>135</v>
      </c>
      <c r="I1147" t="s">
        <v>136</v>
      </c>
      <c r="J1147" t="s">
        <v>137</v>
      </c>
      <c r="K1147" t="s">
        <v>138</v>
      </c>
      <c r="L1147" t="s">
        <v>3565</v>
      </c>
      <c r="M1147" t="s">
        <v>3566</v>
      </c>
      <c r="N1147">
        <v>1.2575000000000001</v>
      </c>
      <c r="O1147">
        <v>0</v>
      </c>
      <c r="P1147">
        <v>4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0.83776356005837505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0.83776356005837505</v>
      </c>
    </row>
    <row r="1148" spans="1:31" x14ac:dyDescent="0.25">
      <c r="A1148">
        <v>2256714</v>
      </c>
      <c r="B1148">
        <v>1</v>
      </c>
      <c r="C1148" t="s">
        <v>80</v>
      </c>
      <c r="D1148" t="s">
        <v>101</v>
      </c>
      <c r="E1148" t="s">
        <v>132</v>
      </c>
      <c r="F1148" t="s">
        <v>3567</v>
      </c>
      <c r="G1148" t="s">
        <v>142</v>
      </c>
      <c r="H1148" t="s">
        <v>135</v>
      </c>
      <c r="I1148" t="s">
        <v>136</v>
      </c>
      <c r="J1148" t="s">
        <v>137</v>
      </c>
      <c r="K1148" t="s">
        <v>138</v>
      </c>
      <c r="L1148" t="s">
        <v>3568</v>
      </c>
      <c r="M1148" t="s">
        <v>3569</v>
      </c>
      <c r="N1148">
        <v>5.2972222220000003</v>
      </c>
      <c r="O1148">
        <v>0</v>
      </c>
      <c r="P1148">
        <v>3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14.288140372523539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14.288140372523539</v>
      </c>
    </row>
    <row r="1149" spans="1:31" x14ac:dyDescent="0.25">
      <c r="A1149">
        <v>2256715</v>
      </c>
      <c r="B1149">
        <v>1</v>
      </c>
      <c r="C1149" t="s">
        <v>80</v>
      </c>
      <c r="D1149" t="s">
        <v>102</v>
      </c>
      <c r="E1149" t="s">
        <v>132</v>
      </c>
      <c r="F1149" t="s">
        <v>3570</v>
      </c>
      <c r="G1149" t="s">
        <v>289</v>
      </c>
      <c r="H1149" t="s">
        <v>135</v>
      </c>
      <c r="I1149" t="s">
        <v>136</v>
      </c>
      <c r="J1149" t="s">
        <v>137</v>
      </c>
      <c r="K1149" t="s">
        <v>138</v>
      </c>
      <c r="L1149" t="s">
        <v>3571</v>
      </c>
      <c r="M1149" t="s">
        <v>3572</v>
      </c>
      <c r="N1149">
        <v>1.953888888</v>
      </c>
      <c r="O1149">
        <v>0</v>
      </c>
      <c r="P1149">
        <v>1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0.9607777838032987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0.9607777838032987</v>
      </c>
    </row>
    <row r="1150" spans="1:31" x14ac:dyDescent="0.25">
      <c r="A1150">
        <v>2256719</v>
      </c>
      <c r="B1150">
        <v>1</v>
      </c>
      <c r="C1150" t="s">
        <v>80</v>
      </c>
      <c r="D1150" t="s">
        <v>90</v>
      </c>
      <c r="E1150" t="s">
        <v>207</v>
      </c>
      <c r="F1150" t="s">
        <v>3573</v>
      </c>
      <c r="G1150" t="s">
        <v>314</v>
      </c>
      <c r="H1150" t="s">
        <v>135</v>
      </c>
      <c r="I1150" t="s">
        <v>136</v>
      </c>
      <c r="J1150" t="s">
        <v>137</v>
      </c>
      <c r="K1150" t="s">
        <v>138</v>
      </c>
      <c r="L1150" t="s">
        <v>3574</v>
      </c>
      <c r="M1150" t="s">
        <v>3575</v>
      </c>
      <c r="N1150">
        <v>0.439722222</v>
      </c>
      <c r="O1150">
        <v>0</v>
      </c>
      <c r="P1150">
        <v>173</v>
      </c>
      <c r="Q1150">
        <v>0</v>
      </c>
      <c r="R1150">
        <v>0</v>
      </c>
      <c r="S1150">
        <v>0</v>
      </c>
      <c r="T1150">
        <v>227</v>
      </c>
      <c r="U1150">
        <v>0</v>
      </c>
      <c r="V1150">
        <v>8</v>
      </c>
      <c r="W1150">
        <v>0</v>
      </c>
      <c r="X1150">
        <v>25.346950783136986</v>
      </c>
      <c r="Y1150">
        <v>0</v>
      </c>
      <c r="Z1150">
        <v>0</v>
      </c>
      <c r="AA1150">
        <v>0</v>
      </c>
      <c r="AB1150">
        <v>78.014501441199258</v>
      </c>
      <c r="AC1150">
        <v>0</v>
      </c>
      <c r="AD1150">
        <v>66.140023079212824</v>
      </c>
      <c r="AE1150">
        <v>169.50147530354906</v>
      </c>
    </row>
    <row r="1151" spans="1:31" x14ac:dyDescent="0.25">
      <c r="A1151">
        <v>2256721</v>
      </c>
      <c r="B1151">
        <v>1</v>
      </c>
      <c r="C1151" t="s">
        <v>80</v>
      </c>
      <c r="D1151" t="s">
        <v>93</v>
      </c>
      <c r="E1151" t="s">
        <v>207</v>
      </c>
      <c r="F1151" t="s">
        <v>3576</v>
      </c>
      <c r="G1151" t="s">
        <v>231</v>
      </c>
      <c r="H1151" t="s">
        <v>135</v>
      </c>
      <c r="I1151" t="s">
        <v>136</v>
      </c>
      <c r="J1151" t="s">
        <v>137</v>
      </c>
      <c r="K1151" t="s">
        <v>138</v>
      </c>
      <c r="L1151" t="s">
        <v>3577</v>
      </c>
      <c r="M1151" t="s">
        <v>3578</v>
      </c>
      <c r="N1151">
        <v>1.0552777769999999</v>
      </c>
      <c r="O1151">
        <v>0</v>
      </c>
      <c r="P1151">
        <v>2</v>
      </c>
      <c r="Q1151">
        <v>0</v>
      </c>
      <c r="R1151">
        <v>17</v>
      </c>
      <c r="S1151">
        <v>0</v>
      </c>
      <c r="T1151">
        <v>4</v>
      </c>
      <c r="U1151">
        <v>0</v>
      </c>
      <c r="V1151">
        <v>0</v>
      </c>
      <c r="W1151">
        <v>0</v>
      </c>
      <c r="X1151">
        <v>0.92624329560351004</v>
      </c>
      <c r="Y1151">
        <v>0</v>
      </c>
      <c r="Z1151">
        <v>5.6775763010890872</v>
      </c>
      <c r="AA1151">
        <v>0</v>
      </c>
      <c r="AB1151">
        <v>0.6112327425113</v>
      </c>
      <c r="AC1151">
        <v>0</v>
      </c>
      <c r="AD1151">
        <v>0</v>
      </c>
      <c r="AE1151">
        <v>7.215052339203897</v>
      </c>
    </row>
    <row r="1152" spans="1:31" x14ac:dyDescent="0.25">
      <c r="A1152">
        <v>2256726</v>
      </c>
      <c r="B1152">
        <v>1</v>
      </c>
      <c r="C1152" t="s">
        <v>80</v>
      </c>
      <c r="D1152" t="s">
        <v>101</v>
      </c>
      <c r="E1152" t="s">
        <v>207</v>
      </c>
      <c r="F1152" t="s">
        <v>3579</v>
      </c>
      <c r="G1152" t="s">
        <v>340</v>
      </c>
      <c r="H1152" t="s">
        <v>135</v>
      </c>
      <c r="I1152" t="s">
        <v>136</v>
      </c>
      <c r="J1152" t="s">
        <v>137</v>
      </c>
      <c r="K1152" t="s">
        <v>138</v>
      </c>
      <c r="L1152" t="s">
        <v>3580</v>
      </c>
      <c r="M1152" t="s">
        <v>3581</v>
      </c>
      <c r="N1152">
        <v>1.5974999999999999</v>
      </c>
      <c r="O1152">
        <v>0</v>
      </c>
      <c r="P1152">
        <v>314</v>
      </c>
      <c r="Q1152">
        <v>0</v>
      </c>
      <c r="R1152">
        <v>0</v>
      </c>
      <c r="S1152">
        <v>0</v>
      </c>
      <c r="T1152">
        <v>13</v>
      </c>
      <c r="U1152">
        <v>0</v>
      </c>
      <c r="V1152">
        <v>0</v>
      </c>
      <c r="W1152">
        <v>0</v>
      </c>
      <c r="X1152">
        <v>119.08464848621169</v>
      </c>
      <c r="Y1152">
        <v>0</v>
      </c>
      <c r="Z1152">
        <v>0</v>
      </c>
      <c r="AA1152">
        <v>0</v>
      </c>
      <c r="AB1152">
        <v>45.048952218007997</v>
      </c>
      <c r="AC1152">
        <v>0</v>
      </c>
      <c r="AD1152">
        <v>0</v>
      </c>
      <c r="AE1152">
        <v>164.1336007042197</v>
      </c>
    </row>
    <row r="1153" spans="1:31" x14ac:dyDescent="0.25">
      <c r="A1153">
        <v>2256727</v>
      </c>
      <c r="B1153">
        <v>1</v>
      </c>
      <c r="C1153" t="s">
        <v>80</v>
      </c>
      <c r="D1153" t="s">
        <v>83</v>
      </c>
      <c r="E1153" t="s">
        <v>132</v>
      </c>
      <c r="F1153" t="s">
        <v>3582</v>
      </c>
      <c r="G1153" t="s">
        <v>289</v>
      </c>
      <c r="H1153" t="s">
        <v>135</v>
      </c>
      <c r="I1153" t="s">
        <v>136</v>
      </c>
      <c r="J1153" t="s">
        <v>137</v>
      </c>
      <c r="K1153" t="s">
        <v>138</v>
      </c>
      <c r="L1153" t="s">
        <v>3583</v>
      </c>
      <c r="M1153" t="s">
        <v>3584</v>
      </c>
      <c r="N1153">
        <v>1.611388888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1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8.1134317740025867</v>
      </c>
      <c r="AC1153">
        <v>0</v>
      </c>
      <c r="AD1153">
        <v>0</v>
      </c>
      <c r="AE1153">
        <v>8.1134317740025867</v>
      </c>
    </row>
    <row r="1154" spans="1:31" x14ac:dyDescent="0.25">
      <c r="A1154">
        <v>2256730</v>
      </c>
      <c r="B1154">
        <v>1</v>
      </c>
      <c r="C1154" t="s">
        <v>80</v>
      </c>
      <c r="D1154" t="s">
        <v>94</v>
      </c>
      <c r="E1154" t="s">
        <v>132</v>
      </c>
      <c r="F1154" t="s">
        <v>3585</v>
      </c>
      <c r="G1154" t="s">
        <v>142</v>
      </c>
      <c r="H1154" t="s">
        <v>135</v>
      </c>
      <c r="I1154" t="s">
        <v>136</v>
      </c>
      <c r="J1154" t="s">
        <v>137</v>
      </c>
      <c r="K1154" t="s">
        <v>138</v>
      </c>
      <c r="L1154" t="s">
        <v>3586</v>
      </c>
      <c r="M1154" t="s">
        <v>3587</v>
      </c>
      <c r="N1154">
        <v>2.1719444440000002</v>
      </c>
      <c r="O1154">
        <v>0</v>
      </c>
      <c r="P1154">
        <v>2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0.10166861354921945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0.10166861354921945</v>
      </c>
    </row>
    <row r="1155" spans="1:31" x14ac:dyDescent="0.25">
      <c r="A1155">
        <v>2256731</v>
      </c>
      <c r="B1155">
        <v>1</v>
      </c>
      <c r="C1155" t="s">
        <v>81</v>
      </c>
      <c r="D1155" t="s">
        <v>117</v>
      </c>
      <c r="E1155" t="s">
        <v>151</v>
      </c>
      <c r="F1155" t="s">
        <v>3588</v>
      </c>
      <c r="G1155" t="s">
        <v>153</v>
      </c>
      <c r="H1155" t="s">
        <v>135</v>
      </c>
      <c r="I1155" t="s">
        <v>136</v>
      </c>
      <c r="J1155" t="s">
        <v>137</v>
      </c>
      <c r="K1155" t="s">
        <v>138</v>
      </c>
      <c r="L1155" t="s">
        <v>3589</v>
      </c>
      <c r="M1155" t="s">
        <v>3590</v>
      </c>
      <c r="N1155">
        <v>1.8744444440000001</v>
      </c>
      <c r="O1155">
        <v>0</v>
      </c>
      <c r="P1155">
        <v>8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1.3482669411696477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1.3482669411696477</v>
      </c>
    </row>
    <row r="1156" spans="1:31" x14ac:dyDescent="0.25">
      <c r="A1156">
        <v>2256732</v>
      </c>
      <c r="B1156">
        <v>1</v>
      </c>
      <c r="C1156" t="s">
        <v>81</v>
      </c>
      <c r="D1156" t="s">
        <v>128</v>
      </c>
      <c r="E1156" t="s">
        <v>151</v>
      </c>
      <c r="F1156" t="s">
        <v>3591</v>
      </c>
      <c r="G1156" t="s">
        <v>153</v>
      </c>
      <c r="H1156" t="s">
        <v>135</v>
      </c>
      <c r="I1156" t="s">
        <v>136</v>
      </c>
      <c r="J1156" t="s">
        <v>137</v>
      </c>
      <c r="K1156" t="s">
        <v>138</v>
      </c>
      <c r="L1156" t="s">
        <v>3592</v>
      </c>
      <c r="M1156" t="s">
        <v>3593</v>
      </c>
      <c r="N1156">
        <v>1.0802777770000001</v>
      </c>
      <c r="O1156">
        <v>0</v>
      </c>
      <c r="P1156">
        <v>16</v>
      </c>
      <c r="Q1156">
        <v>0</v>
      </c>
      <c r="R1156">
        <v>0</v>
      </c>
      <c r="S1156">
        <v>0</v>
      </c>
      <c r="T1156">
        <v>8</v>
      </c>
      <c r="U1156">
        <v>0</v>
      </c>
      <c r="V1156">
        <v>0</v>
      </c>
      <c r="W1156">
        <v>0</v>
      </c>
      <c r="X1156">
        <v>2.2703925864188248</v>
      </c>
      <c r="Y1156">
        <v>0</v>
      </c>
      <c r="Z1156">
        <v>0</v>
      </c>
      <c r="AA1156">
        <v>0</v>
      </c>
      <c r="AB1156">
        <v>18.027916345696241</v>
      </c>
      <c r="AC1156">
        <v>0</v>
      </c>
      <c r="AD1156">
        <v>0</v>
      </c>
      <c r="AE1156">
        <v>20.298308932115066</v>
      </c>
    </row>
    <row r="1157" spans="1:31" x14ac:dyDescent="0.25">
      <c r="A1157">
        <v>2256733</v>
      </c>
      <c r="B1157">
        <v>1</v>
      </c>
      <c r="C1157" t="s">
        <v>81</v>
      </c>
      <c r="D1157" t="s">
        <v>121</v>
      </c>
      <c r="E1157" t="s">
        <v>151</v>
      </c>
      <c r="F1157" t="s">
        <v>339</v>
      </c>
      <c r="G1157" t="s">
        <v>201</v>
      </c>
      <c r="H1157" t="s">
        <v>135</v>
      </c>
      <c r="I1157" t="s">
        <v>136</v>
      </c>
      <c r="J1157" t="s">
        <v>3</v>
      </c>
      <c r="K1157" t="s">
        <v>138</v>
      </c>
      <c r="L1157" t="s">
        <v>3594</v>
      </c>
      <c r="M1157" t="s">
        <v>3595</v>
      </c>
      <c r="N1157">
        <v>1.469166666</v>
      </c>
      <c r="O1157">
        <v>0</v>
      </c>
      <c r="P1157">
        <v>32</v>
      </c>
      <c r="Q1157">
        <v>0</v>
      </c>
      <c r="R1157">
        <v>1</v>
      </c>
      <c r="S1157">
        <v>0</v>
      </c>
      <c r="T1157">
        <v>1</v>
      </c>
      <c r="U1157">
        <v>0</v>
      </c>
      <c r="V1157">
        <v>0</v>
      </c>
      <c r="W1157">
        <v>0</v>
      </c>
      <c r="X1157">
        <v>10.369299902079876</v>
      </c>
      <c r="Y1157">
        <v>0</v>
      </c>
      <c r="Z1157">
        <v>0.15971148914066668</v>
      </c>
      <c r="AA1157">
        <v>0</v>
      </c>
      <c r="AB1157">
        <v>0.42100980778009339</v>
      </c>
      <c r="AC1157">
        <v>0</v>
      </c>
      <c r="AD1157">
        <v>0</v>
      </c>
      <c r="AE1157">
        <v>10.950021199000636</v>
      </c>
    </row>
    <row r="1158" spans="1:31" x14ac:dyDescent="0.25">
      <c r="A1158">
        <v>2256735</v>
      </c>
      <c r="B1158">
        <v>1</v>
      </c>
      <c r="C1158" t="s">
        <v>80</v>
      </c>
      <c r="D1158" t="s">
        <v>96</v>
      </c>
      <c r="E1158" t="s">
        <v>132</v>
      </c>
      <c r="F1158" t="s">
        <v>3596</v>
      </c>
      <c r="G1158" t="s">
        <v>201</v>
      </c>
      <c r="H1158" t="s">
        <v>135</v>
      </c>
      <c r="I1158" t="s">
        <v>136</v>
      </c>
      <c r="J1158" t="s">
        <v>137</v>
      </c>
      <c r="K1158" t="s">
        <v>138</v>
      </c>
      <c r="L1158" t="s">
        <v>3597</v>
      </c>
      <c r="M1158" t="s">
        <v>3598</v>
      </c>
      <c r="N1158">
        <v>1.166388888</v>
      </c>
      <c r="O1158">
        <v>0</v>
      </c>
      <c r="P1158">
        <v>1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1.7200681116097005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1.7200681116097005</v>
      </c>
    </row>
    <row r="1159" spans="1:31" x14ac:dyDescent="0.25">
      <c r="A1159">
        <v>2256737</v>
      </c>
      <c r="B1159">
        <v>1</v>
      </c>
      <c r="C1159" t="s">
        <v>80</v>
      </c>
      <c r="D1159" t="s">
        <v>92</v>
      </c>
      <c r="E1159" t="s">
        <v>132</v>
      </c>
      <c r="F1159" t="s">
        <v>3599</v>
      </c>
      <c r="G1159" t="s">
        <v>134</v>
      </c>
      <c r="H1159" t="s">
        <v>135</v>
      </c>
      <c r="I1159" t="s">
        <v>136</v>
      </c>
      <c r="J1159" t="s">
        <v>137</v>
      </c>
      <c r="K1159" t="s">
        <v>138</v>
      </c>
      <c r="L1159" t="s">
        <v>3600</v>
      </c>
      <c r="M1159" t="s">
        <v>3601</v>
      </c>
      <c r="N1159">
        <v>1.883611111</v>
      </c>
      <c r="O1159">
        <v>0</v>
      </c>
      <c r="P1159">
        <v>1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7.4820990885744731E-2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7.4820990885744731E-2</v>
      </c>
    </row>
    <row r="1160" spans="1:31" x14ac:dyDescent="0.25">
      <c r="A1160">
        <v>2256739</v>
      </c>
      <c r="B1160">
        <v>1</v>
      </c>
      <c r="C1160" t="s">
        <v>80</v>
      </c>
      <c r="D1160" t="s">
        <v>82</v>
      </c>
      <c r="E1160" t="s">
        <v>151</v>
      </c>
      <c r="F1160" t="s">
        <v>3602</v>
      </c>
      <c r="G1160" t="s">
        <v>314</v>
      </c>
      <c r="H1160" t="s">
        <v>135</v>
      </c>
      <c r="I1160" t="s">
        <v>136</v>
      </c>
      <c r="J1160" t="s">
        <v>137</v>
      </c>
      <c r="K1160" t="s">
        <v>138</v>
      </c>
      <c r="L1160" t="s">
        <v>3603</v>
      </c>
      <c r="M1160" t="s">
        <v>3604</v>
      </c>
      <c r="N1160">
        <v>1.1788888879999999</v>
      </c>
      <c r="O1160">
        <v>0</v>
      </c>
      <c r="P1160">
        <v>226</v>
      </c>
      <c r="Q1160">
        <v>0</v>
      </c>
      <c r="R1160">
        <v>0</v>
      </c>
      <c r="S1160">
        <v>0</v>
      </c>
      <c r="T1160">
        <v>25</v>
      </c>
      <c r="U1160">
        <v>0</v>
      </c>
      <c r="V1160">
        <v>0</v>
      </c>
      <c r="W1160">
        <v>0</v>
      </c>
      <c r="X1160">
        <v>119.80976703753498</v>
      </c>
      <c r="Y1160">
        <v>0</v>
      </c>
      <c r="Z1160">
        <v>0</v>
      </c>
      <c r="AA1160">
        <v>0</v>
      </c>
      <c r="AB1160">
        <v>13.953151182245946</v>
      </c>
      <c r="AC1160">
        <v>0</v>
      </c>
      <c r="AD1160">
        <v>0</v>
      </c>
      <c r="AE1160">
        <v>133.76291821978094</v>
      </c>
    </row>
    <row r="1161" spans="1:31" x14ac:dyDescent="0.25">
      <c r="A1161">
        <v>2256743</v>
      </c>
      <c r="B1161">
        <v>1</v>
      </c>
      <c r="C1161" t="s">
        <v>80</v>
      </c>
      <c r="D1161" t="s">
        <v>92</v>
      </c>
      <c r="E1161" t="s">
        <v>132</v>
      </c>
      <c r="F1161" t="s">
        <v>3605</v>
      </c>
      <c r="G1161" t="s">
        <v>201</v>
      </c>
      <c r="H1161" t="s">
        <v>135</v>
      </c>
      <c r="I1161" t="s">
        <v>136</v>
      </c>
      <c r="J1161" t="s">
        <v>137</v>
      </c>
      <c r="K1161" t="s">
        <v>138</v>
      </c>
      <c r="L1161" t="s">
        <v>3606</v>
      </c>
      <c r="M1161" t="s">
        <v>3607</v>
      </c>
      <c r="N1161">
        <v>2.2408333329999999</v>
      </c>
      <c r="O1161">
        <v>0</v>
      </c>
      <c r="P1161">
        <v>7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6.5148817546888695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6.5148817546888695</v>
      </c>
    </row>
    <row r="1162" spans="1:31" x14ac:dyDescent="0.25">
      <c r="A1162">
        <v>2256744</v>
      </c>
      <c r="B1162">
        <v>1</v>
      </c>
      <c r="C1162" t="s">
        <v>81</v>
      </c>
      <c r="D1162" t="s">
        <v>127</v>
      </c>
      <c r="E1162" t="s">
        <v>132</v>
      </c>
      <c r="F1162" t="s">
        <v>3608</v>
      </c>
      <c r="G1162" t="s">
        <v>289</v>
      </c>
      <c r="H1162" t="s">
        <v>135</v>
      </c>
      <c r="I1162" t="s">
        <v>136</v>
      </c>
      <c r="J1162" t="s">
        <v>137</v>
      </c>
      <c r="K1162" t="s">
        <v>138</v>
      </c>
      <c r="L1162" t="s">
        <v>3609</v>
      </c>
      <c r="M1162" t="s">
        <v>3610</v>
      </c>
      <c r="N1162">
        <v>2.9991666659999998</v>
      </c>
      <c r="O1162">
        <v>0</v>
      </c>
      <c r="P1162">
        <v>3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0.96004543752703753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0.96004543752703753</v>
      </c>
    </row>
    <row r="1163" spans="1:31" x14ac:dyDescent="0.25">
      <c r="A1163">
        <v>2256745</v>
      </c>
      <c r="B1163">
        <v>1</v>
      </c>
      <c r="C1163" t="s">
        <v>80</v>
      </c>
      <c r="D1163" t="s">
        <v>100</v>
      </c>
      <c r="E1163" t="s">
        <v>145</v>
      </c>
      <c r="F1163" t="s">
        <v>3611</v>
      </c>
      <c r="G1163" t="s">
        <v>147</v>
      </c>
      <c r="H1163" t="s">
        <v>148</v>
      </c>
      <c r="I1163" t="s">
        <v>136</v>
      </c>
      <c r="J1163" t="s">
        <v>137</v>
      </c>
      <c r="K1163" t="s">
        <v>138</v>
      </c>
      <c r="L1163" t="s">
        <v>3612</v>
      </c>
      <c r="M1163" t="s">
        <v>3613</v>
      </c>
      <c r="N1163">
        <v>0.17027777699999999</v>
      </c>
      <c r="O1163">
        <v>2</v>
      </c>
      <c r="P1163">
        <v>1313</v>
      </c>
      <c r="Q1163">
        <v>15</v>
      </c>
      <c r="R1163">
        <v>144</v>
      </c>
      <c r="S1163">
        <v>30</v>
      </c>
      <c r="T1163">
        <v>109</v>
      </c>
      <c r="U1163">
        <v>2</v>
      </c>
      <c r="V1163">
        <v>0</v>
      </c>
      <c r="W1163">
        <v>9.2003788156669444E-2</v>
      </c>
      <c r="X1163">
        <v>92.706619825618162</v>
      </c>
      <c r="Y1163">
        <v>8.4315954965387316</v>
      </c>
      <c r="Z1163">
        <v>14.759923263473576</v>
      </c>
      <c r="AA1163">
        <v>37.993654693082703</v>
      </c>
      <c r="AB1163">
        <v>15.915006136834046</v>
      </c>
      <c r="AC1163">
        <v>7.3985780041039995</v>
      </c>
      <c r="AD1163">
        <v>0</v>
      </c>
      <c r="AE1163">
        <v>177.29738120780789</v>
      </c>
    </row>
    <row r="1164" spans="1:31" x14ac:dyDescent="0.25">
      <c r="A1164">
        <v>2256746</v>
      </c>
      <c r="B1164">
        <v>1</v>
      </c>
      <c r="C1164" t="s">
        <v>81</v>
      </c>
      <c r="D1164" t="s">
        <v>112</v>
      </c>
      <c r="E1164" t="s">
        <v>151</v>
      </c>
      <c r="F1164" t="s">
        <v>3614</v>
      </c>
      <c r="G1164" t="s">
        <v>176</v>
      </c>
      <c r="H1164" t="s">
        <v>135</v>
      </c>
      <c r="I1164" t="s">
        <v>136</v>
      </c>
      <c r="J1164" t="s">
        <v>137</v>
      </c>
      <c r="K1164" t="s">
        <v>138</v>
      </c>
      <c r="L1164" t="s">
        <v>3615</v>
      </c>
      <c r="M1164" t="s">
        <v>3616</v>
      </c>
      <c r="N1164">
        <v>2.1305555549999999</v>
      </c>
      <c r="O1164">
        <v>0</v>
      </c>
      <c r="P1164">
        <v>30</v>
      </c>
      <c r="Q1164">
        <v>0</v>
      </c>
      <c r="R1164">
        <v>23</v>
      </c>
      <c r="S1164">
        <v>0</v>
      </c>
      <c r="T1164">
        <v>1</v>
      </c>
      <c r="U1164">
        <v>0</v>
      </c>
      <c r="V1164">
        <v>0</v>
      </c>
      <c r="W1164">
        <v>0</v>
      </c>
      <c r="X1164">
        <v>18.494707300899929</v>
      </c>
      <c r="Y1164">
        <v>0</v>
      </c>
      <c r="Z1164">
        <v>6.5863098255969552</v>
      </c>
      <c r="AA1164">
        <v>0</v>
      </c>
      <c r="AB1164">
        <v>1.585308129834943</v>
      </c>
      <c r="AC1164">
        <v>0</v>
      </c>
      <c r="AD1164">
        <v>0</v>
      </c>
      <c r="AE1164">
        <v>26.666325256331827</v>
      </c>
    </row>
    <row r="1165" spans="1:31" x14ac:dyDescent="0.25">
      <c r="A1165">
        <v>2256748</v>
      </c>
      <c r="B1165">
        <v>1</v>
      </c>
      <c r="C1165" t="s">
        <v>81</v>
      </c>
      <c r="D1165" t="s">
        <v>127</v>
      </c>
      <c r="E1165" t="s">
        <v>207</v>
      </c>
      <c r="F1165" t="s">
        <v>3617</v>
      </c>
      <c r="G1165" t="s">
        <v>197</v>
      </c>
      <c r="H1165" t="s">
        <v>135</v>
      </c>
      <c r="I1165" t="s">
        <v>136</v>
      </c>
      <c r="J1165" t="s">
        <v>137</v>
      </c>
      <c r="K1165" t="s">
        <v>138</v>
      </c>
      <c r="L1165" t="s">
        <v>3618</v>
      </c>
      <c r="M1165" t="s">
        <v>3619</v>
      </c>
      <c r="N1165">
        <v>1.51</v>
      </c>
      <c r="O1165">
        <v>0</v>
      </c>
      <c r="P1165">
        <v>91</v>
      </c>
      <c r="Q1165">
        <v>0</v>
      </c>
      <c r="R1165">
        <v>6</v>
      </c>
      <c r="S1165">
        <v>0</v>
      </c>
      <c r="T1165">
        <v>17</v>
      </c>
      <c r="U1165">
        <v>0</v>
      </c>
      <c r="V1165">
        <v>0</v>
      </c>
      <c r="W1165">
        <v>0</v>
      </c>
      <c r="X1165">
        <v>28.895232399823193</v>
      </c>
      <c r="Y1165">
        <v>0</v>
      </c>
      <c r="Z1165">
        <v>1.7604233773568798</v>
      </c>
      <c r="AA1165">
        <v>0</v>
      </c>
      <c r="AB1165">
        <v>13.091908688044333</v>
      </c>
      <c r="AC1165">
        <v>0</v>
      </c>
      <c r="AD1165">
        <v>0</v>
      </c>
      <c r="AE1165">
        <v>43.747564465224407</v>
      </c>
    </row>
    <row r="1166" spans="1:31" x14ac:dyDescent="0.25">
      <c r="A1166">
        <v>2256749</v>
      </c>
      <c r="B1166">
        <v>1</v>
      </c>
      <c r="C1166" t="s">
        <v>80</v>
      </c>
      <c r="D1166" t="s">
        <v>104</v>
      </c>
      <c r="E1166" t="s">
        <v>151</v>
      </c>
      <c r="F1166" t="s">
        <v>3620</v>
      </c>
      <c r="G1166" t="s">
        <v>2895</v>
      </c>
      <c r="H1166" t="s">
        <v>135</v>
      </c>
      <c r="I1166" t="s">
        <v>136</v>
      </c>
      <c r="J1166" t="s">
        <v>137</v>
      </c>
      <c r="K1166" t="s">
        <v>138</v>
      </c>
      <c r="L1166" t="s">
        <v>3621</v>
      </c>
      <c r="M1166" t="s">
        <v>3622</v>
      </c>
      <c r="N1166">
        <v>1.508888888</v>
      </c>
      <c r="O1166">
        <v>0</v>
      </c>
      <c r="P1166">
        <v>47</v>
      </c>
      <c r="Q1166">
        <v>0</v>
      </c>
      <c r="R1166">
        <v>0</v>
      </c>
      <c r="S1166">
        <v>0</v>
      </c>
      <c r="T1166">
        <v>3</v>
      </c>
      <c r="U1166">
        <v>0</v>
      </c>
      <c r="V1166">
        <v>0</v>
      </c>
      <c r="W1166">
        <v>0</v>
      </c>
      <c r="X1166">
        <v>14.902347319440524</v>
      </c>
      <c r="Y1166">
        <v>0</v>
      </c>
      <c r="Z1166">
        <v>0</v>
      </c>
      <c r="AA1166">
        <v>0</v>
      </c>
      <c r="AB1166">
        <v>3.0106980223615203</v>
      </c>
      <c r="AC1166">
        <v>0</v>
      </c>
      <c r="AD1166">
        <v>0</v>
      </c>
      <c r="AE1166">
        <v>17.913045341802047</v>
      </c>
    </row>
    <row r="1167" spans="1:31" x14ac:dyDescent="0.25">
      <c r="A1167">
        <v>2256750</v>
      </c>
      <c r="B1167">
        <v>1</v>
      </c>
      <c r="C1167" t="s">
        <v>80</v>
      </c>
      <c r="D1167" t="s">
        <v>94</v>
      </c>
      <c r="E1167" t="s">
        <v>207</v>
      </c>
      <c r="F1167" t="s">
        <v>3623</v>
      </c>
      <c r="G1167" t="s">
        <v>197</v>
      </c>
      <c r="H1167" t="s">
        <v>135</v>
      </c>
      <c r="I1167" t="s">
        <v>136</v>
      </c>
      <c r="J1167" t="s">
        <v>137</v>
      </c>
      <c r="K1167" t="s">
        <v>138</v>
      </c>
      <c r="L1167" t="s">
        <v>3624</v>
      </c>
      <c r="M1167" t="s">
        <v>3625</v>
      </c>
      <c r="N1167">
        <v>0.89777777700000005</v>
      </c>
      <c r="O1167">
        <v>0</v>
      </c>
      <c r="P1167">
        <v>48</v>
      </c>
      <c r="Q1167">
        <v>0</v>
      </c>
      <c r="R1167">
        <v>1</v>
      </c>
      <c r="S1167">
        <v>0</v>
      </c>
      <c r="T1167">
        <v>3</v>
      </c>
      <c r="U1167">
        <v>0</v>
      </c>
      <c r="V1167">
        <v>0</v>
      </c>
      <c r="W1167">
        <v>0</v>
      </c>
      <c r="X1167">
        <v>4.3896476678684664</v>
      </c>
      <c r="Y1167">
        <v>0</v>
      </c>
      <c r="Z1167">
        <v>3.8561402952094447E-3</v>
      </c>
      <c r="AA1167">
        <v>0</v>
      </c>
      <c r="AB1167">
        <v>1.0149094334660567</v>
      </c>
      <c r="AC1167">
        <v>0</v>
      </c>
      <c r="AD1167">
        <v>0</v>
      </c>
      <c r="AE1167">
        <v>5.4084132416297326</v>
      </c>
    </row>
    <row r="1168" spans="1:31" x14ac:dyDescent="0.25">
      <c r="A1168">
        <v>2256754</v>
      </c>
      <c r="B1168">
        <v>1</v>
      </c>
      <c r="C1168" t="s">
        <v>80</v>
      </c>
      <c r="D1168" t="s">
        <v>106</v>
      </c>
      <c r="E1168" t="s">
        <v>132</v>
      </c>
      <c r="F1168" t="s">
        <v>3626</v>
      </c>
      <c r="G1168" t="s">
        <v>142</v>
      </c>
      <c r="H1168" t="s">
        <v>135</v>
      </c>
      <c r="I1168" t="s">
        <v>136</v>
      </c>
      <c r="J1168" t="s">
        <v>137</v>
      </c>
      <c r="K1168" t="s">
        <v>138</v>
      </c>
      <c r="L1168" t="s">
        <v>3627</v>
      </c>
      <c r="M1168" t="s">
        <v>3628</v>
      </c>
      <c r="N1168">
        <v>1.1599999999999999</v>
      </c>
      <c r="O1168">
        <v>0</v>
      </c>
      <c r="P1168">
        <v>2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0.5558824238575284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0.5558824238575284</v>
      </c>
    </row>
    <row r="1169" spans="1:31" x14ac:dyDescent="0.25">
      <c r="A1169">
        <v>2256755</v>
      </c>
      <c r="B1169">
        <v>1</v>
      </c>
      <c r="C1169" t="s">
        <v>81</v>
      </c>
      <c r="D1169" t="s">
        <v>113</v>
      </c>
      <c r="E1169" t="s">
        <v>132</v>
      </c>
      <c r="F1169" t="s">
        <v>3629</v>
      </c>
      <c r="G1169" t="s">
        <v>142</v>
      </c>
      <c r="H1169" t="s">
        <v>135</v>
      </c>
      <c r="I1169" t="s">
        <v>136</v>
      </c>
      <c r="J1169" t="s">
        <v>137</v>
      </c>
      <c r="K1169" t="s">
        <v>138</v>
      </c>
      <c r="L1169" t="s">
        <v>3630</v>
      </c>
      <c r="M1169" t="s">
        <v>3631</v>
      </c>
      <c r="N1169">
        <v>1.659166666</v>
      </c>
      <c r="O1169">
        <v>0</v>
      </c>
      <c r="P1169">
        <v>1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0.32364630635139002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0.32364630635139002</v>
      </c>
    </row>
    <row r="1170" spans="1:31" x14ac:dyDescent="0.25">
      <c r="A1170">
        <v>2256757</v>
      </c>
      <c r="B1170">
        <v>1</v>
      </c>
      <c r="C1170" t="s">
        <v>80</v>
      </c>
      <c r="D1170" t="s">
        <v>90</v>
      </c>
      <c r="E1170" t="s">
        <v>132</v>
      </c>
      <c r="F1170" t="s">
        <v>3632</v>
      </c>
      <c r="G1170" t="s">
        <v>134</v>
      </c>
      <c r="H1170" t="s">
        <v>135</v>
      </c>
      <c r="I1170" t="s">
        <v>136</v>
      </c>
      <c r="J1170" t="s">
        <v>137</v>
      </c>
      <c r="K1170" t="s">
        <v>138</v>
      </c>
      <c r="L1170" t="s">
        <v>3633</v>
      </c>
      <c r="M1170" t="s">
        <v>3634</v>
      </c>
      <c r="N1170">
        <v>3.1797222220000001</v>
      </c>
      <c r="O1170">
        <v>0</v>
      </c>
      <c r="P1170">
        <v>14</v>
      </c>
      <c r="Q1170">
        <v>0</v>
      </c>
      <c r="R1170">
        <v>0</v>
      </c>
      <c r="S1170">
        <v>0</v>
      </c>
      <c r="T1170">
        <v>2</v>
      </c>
      <c r="U1170">
        <v>0</v>
      </c>
      <c r="V1170">
        <v>0</v>
      </c>
      <c r="W1170">
        <v>0</v>
      </c>
      <c r="X1170">
        <v>12.643270820434976</v>
      </c>
      <c r="Y1170">
        <v>0</v>
      </c>
      <c r="Z1170">
        <v>0</v>
      </c>
      <c r="AA1170">
        <v>0</v>
      </c>
      <c r="AB1170">
        <v>1.0716417938083502</v>
      </c>
      <c r="AC1170">
        <v>0</v>
      </c>
      <c r="AD1170">
        <v>0</v>
      </c>
      <c r="AE1170">
        <v>13.714912614243326</v>
      </c>
    </row>
    <row r="1171" spans="1:31" x14ac:dyDescent="0.25">
      <c r="A1171">
        <v>2256758</v>
      </c>
      <c r="B1171">
        <v>1</v>
      </c>
      <c r="C1171" t="s">
        <v>80</v>
      </c>
      <c r="D1171" t="s">
        <v>105</v>
      </c>
      <c r="E1171" t="s">
        <v>132</v>
      </c>
      <c r="F1171" t="s">
        <v>3635</v>
      </c>
      <c r="G1171" t="s">
        <v>197</v>
      </c>
      <c r="H1171" t="s">
        <v>135</v>
      </c>
      <c r="I1171" t="s">
        <v>136</v>
      </c>
      <c r="J1171" t="s">
        <v>137</v>
      </c>
      <c r="K1171" t="s">
        <v>138</v>
      </c>
      <c r="L1171" t="s">
        <v>3636</v>
      </c>
      <c r="M1171" t="s">
        <v>3637</v>
      </c>
      <c r="N1171">
        <v>0.91555555499999997</v>
      </c>
      <c r="O1171">
        <v>0</v>
      </c>
      <c r="P1171">
        <v>2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0.9706896531967083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0.9706896531967083</v>
      </c>
    </row>
    <row r="1172" spans="1:31" x14ac:dyDescent="0.25">
      <c r="A1172">
        <v>2256760</v>
      </c>
      <c r="B1172">
        <v>1</v>
      </c>
      <c r="C1172" t="s">
        <v>80</v>
      </c>
      <c r="D1172" t="s">
        <v>82</v>
      </c>
      <c r="E1172" t="s">
        <v>132</v>
      </c>
      <c r="F1172" t="s">
        <v>3638</v>
      </c>
      <c r="G1172" t="s">
        <v>134</v>
      </c>
      <c r="H1172" t="s">
        <v>135</v>
      </c>
      <c r="I1172" t="s">
        <v>136</v>
      </c>
      <c r="J1172" t="s">
        <v>137</v>
      </c>
      <c r="K1172" t="s">
        <v>138</v>
      </c>
      <c r="L1172" t="s">
        <v>3639</v>
      </c>
      <c r="M1172" t="s">
        <v>3640</v>
      </c>
      <c r="N1172">
        <v>2.7994444440000001</v>
      </c>
      <c r="O1172">
        <v>0</v>
      </c>
      <c r="P1172">
        <v>5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4.0311585383077251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4.0311585383077251</v>
      </c>
    </row>
    <row r="1173" spans="1:31" x14ac:dyDescent="0.25">
      <c r="A1173">
        <v>2256762</v>
      </c>
      <c r="B1173">
        <v>1</v>
      </c>
      <c r="C1173" t="s">
        <v>80</v>
      </c>
      <c r="D1173" t="s">
        <v>94</v>
      </c>
      <c r="E1173" t="s">
        <v>132</v>
      </c>
      <c r="F1173" t="s">
        <v>3641</v>
      </c>
      <c r="G1173" t="s">
        <v>142</v>
      </c>
      <c r="H1173" t="s">
        <v>135</v>
      </c>
      <c r="I1173" t="s">
        <v>136</v>
      </c>
      <c r="J1173" t="s">
        <v>137</v>
      </c>
      <c r="K1173" t="s">
        <v>138</v>
      </c>
      <c r="L1173" t="s">
        <v>3642</v>
      </c>
      <c r="M1173" t="s">
        <v>3643</v>
      </c>
      <c r="N1173">
        <v>1.889444444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1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1.8561532276769999</v>
      </c>
      <c r="AC1173">
        <v>0</v>
      </c>
      <c r="AD1173">
        <v>0</v>
      </c>
      <c r="AE1173">
        <v>1.8561532276769999</v>
      </c>
    </row>
    <row r="1174" spans="1:31" x14ac:dyDescent="0.25">
      <c r="A1174">
        <v>2256763</v>
      </c>
      <c r="B1174">
        <v>1</v>
      </c>
      <c r="C1174" t="s">
        <v>80</v>
      </c>
      <c r="D1174" t="s">
        <v>105</v>
      </c>
      <c r="E1174" t="s">
        <v>132</v>
      </c>
      <c r="F1174" t="s">
        <v>3644</v>
      </c>
      <c r="G1174" t="s">
        <v>134</v>
      </c>
      <c r="H1174" t="s">
        <v>135</v>
      </c>
      <c r="I1174" t="s">
        <v>136</v>
      </c>
      <c r="J1174" t="s">
        <v>137</v>
      </c>
      <c r="K1174" t="s">
        <v>138</v>
      </c>
      <c r="L1174" t="s">
        <v>3645</v>
      </c>
      <c r="M1174" t="s">
        <v>3646</v>
      </c>
      <c r="N1174">
        <v>1.7241666659999999</v>
      </c>
      <c r="O1174">
        <v>0</v>
      </c>
      <c r="P1174">
        <v>1</v>
      </c>
      <c r="Q1174">
        <v>0</v>
      </c>
      <c r="R1174">
        <v>0</v>
      </c>
      <c r="S1174">
        <v>0</v>
      </c>
      <c r="T1174">
        <v>3</v>
      </c>
      <c r="U1174">
        <v>0</v>
      </c>
      <c r="V1174">
        <v>0</v>
      </c>
      <c r="W1174">
        <v>0</v>
      </c>
      <c r="X1174">
        <v>0.54746813580292786</v>
      </c>
      <c r="Y1174">
        <v>0</v>
      </c>
      <c r="Z1174">
        <v>0</v>
      </c>
      <c r="AA1174">
        <v>0</v>
      </c>
      <c r="AB1174">
        <v>0.79969839426673439</v>
      </c>
      <c r="AC1174">
        <v>0</v>
      </c>
      <c r="AD1174">
        <v>0</v>
      </c>
      <c r="AE1174">
        <v>1.3471665300696622</v>
      </c>
    </row>
    <row r="1175" spans="1:31" x14ac:dyDescent="0.25">
      <c r="A1175">
        <v>2256771</v>
      </c>
      <c r="B1175">
        <v>1</v>
      </c>
      <c r="C1175" t="s">
        <v>80</v>
      </c>
      <c r="D1175" t="s">
        <v>83</v>
      </c>
      <c r="E1175" t="s">
        <v>132</v>
      </c>
      <c r="F1175" t="s">
        <v>3647</v>
      </c>
      <c r="G1175" t="s">
        <v>289</v>
      </c>
      <c r="H1175" t="s">
        <v>135</v>
      </c>
      <c r="I1175" t="s">
        <v>136</v>
      </c>
      <c r="J1175" t="s">
        <v>137</v>
      </c>
      <c r="K1175" t="s">
        <v>138</v>
      </c>
      <c r="L1175" t="s">
        <v>3648</v>
      </c>
      <c r="M1175" t="s">
        <v>3649</v>
      </c>
      <c r="N1175">
        <v>0.76888888799999999</v>
      </c>
      <c r="O1175">
        <v>0</v>
      </c>
      <c r="P1175">
        <v>9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1.9341011500181822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1.9341011500181822</v>
      </c>
    </row>
    <row r="1176" spans="1:31" x14ac:dyDescent="0.25">
      <c r="A1176">
        <v>2256776</v>
      </c>
      <c r="B1176">
        <v>1</v>
      </c>
      <c r="C1176" t="s">
        <v>80</v>
      </c>
      <c r="D1176" t="s">
        <v>94</v>
      </c>
      <c r="E1176" t="s">
        <v>151</v>
      </c>
      <c r="F1176" t="s">
        <v>3650</v>
      </c>
      <c r="G1176" t="s">
        <v>282</v>
      </c>
      <c r="H1176" t="s">
        <v>135</v>
      </c>
      <c r="I1176" t="s">
        <v>136</v>
      </c>
      <c r="J1176" t="s">
        <v>137</v>
      </c>
      <c r="K1176" t="s">
        <v>138</v>
      </c>
      <c r="L1176" t="s">
        <v>3651</v>
      </c>
      <c r="M1176" t="s">
        <v>3652</v>
      </c>
      <c r="N1176">
        <v>0.74805555499999998</v>
      </c>
      <c r="O1176">
        <v>0</v>
      </c>
      <c r="P1176">
        <v>52</v>
      </c>
      <c r="Q1176">
        <v>0</v>
      </c>
      <c r="R1176">
        <v>0</v>
      </c>
      <c r="S1176">
        <v>0</v>
      </c>
      <c r="T1176">
        <v>6</v>
      </c>
      <c r="U1176">
        <v>0</v>
      </c>
      <c r="V1176">
        <v>0</v>
      </c>
      <c r="W1176">
        <v>0</v>
      </c>
      <c r="X1176">
        <v>9.0764979630504321</v>
      </c>
      <c r="Y1176">
        <v>0</v>
      </c>
      <c r="Z1176">
        <v>0</v>
      </c>
      <c r="AA1176">
        <v>0</v>
      </c>
      <c r="AB1176">
        <v>2.6402411096942409</v>
      </c>
      <c r="AC1176">
        <v>0</v>
      </c>
      <c r="AD1176">
        <v>0</v>
      </c>
      <c r="AE1176">
        <v>11.716739072744673</v>
      </c>
    </row>
    <row r="1177" spans="1:31" x14ac:dyDescent="0.25">
      <c r="A1177">
        <v>2256777</v>
      </c>
      <c r="B1177">
        <v>1</v>
      </c>
      <c r="C1177" t="s">
        <v>80</v>
      </c>
      <c r="D1177" t="s">
        <v>92</v>
      </c>
      <c r="E1177" t="s">
        <v>132</v>
      </c>
      <c r="F1177" t="s">
        <v>3653</v>
      </c>
      <c r="G1177" t="s">
        <v>289</v>
      </c>
      <c r="H1177" t="s">
        <v>135</v>
      </c>
      <c r="I1177" t="s">
        <v>136</v>
      </c>
      <c r="J1177" t="s">
        <v>137</v>
      </c>
      <c r="K1177" t="s">
        <v>138</v>
      </c>
      <c r="L1177" t="s">
        <v>3654</v>
      </c>
      <c r="M1177" t="s">
        <v>3655</v>
      </c>
      <c r="N1177">
        <v>1.194722222</v>
      </c>
      <c r="O1177">
        <v>0</v>
      </c>
      <c r="P1177">
        <v>1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1.3007990385398369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1.3007990385398369</v>
      </c>
    </row>
    <row r="1178" spans="1:31" x14ac:dyDescent="0.25">
      <c r="A1178">
        <v>2256778</v>
      </c>
      <c r="B1178">
        <v>1</v>
      </c>
      <c r="C1178" t="s">
        <v>81</v>
      </c>
      <c r="D1178" t="s">
        <v>123</v>
      </c>
      <c r="E1178" t="s">
        <v>151</v>
      </c>
      <c r="F1178" t="s">
        <v>3656</v>
      </c>
      <c r="G1178" t="s">
        <v>153</v>
      </c>
      <c r="H1178" t="s">
        <v>135</v>
      </c>
      <c r="I1178" t="s">
        <v>136</v>
      </c>
      <c r="J1178" t="s">
        <v>137</v>
      </c>
      <c r="K1178" t="s">
        <v>138</v>
      </c>
      <c r="L1178" t="s">
        <v>3657</v>
      </c>
      <c r="M1178" t="s">
        <v>3658</v>
      </c>
      <c r="N1178">
        <v>0.85277777700000001</v>
      </c>
      <c r="O1178">
        <v>0</v>
      </c>
      <c r="P1178">
        <v>0</v>
      </c>
      <c r="Q1178">
        <v>0</v>
      </c>
      <c r="R1178">
        <v>4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0.28749526284286664</v>
      </c>
      <c r="AA1178">
        <v>0</v>
      </c>
      <c r="AB1178">
        <v>0</v>
      </c>
      <c r="AC1178">
        <v>0</v>
      </c>
      <c r="AD1178">
        <v>0</v>
      </c>
      <c r="AE1178">
        <v>0.28749526284286664</v>
      </c>
    </row>
    <row r="1179" spans="1:31" x14ac:dyDescent="0.25">
      <c r="A1179">
        <v>2256780</v>
      </c>
      <c r="B1179">
        <v>1</v>
      </c>
      <c r="C1179" t="s">
        <v>80</v>
      </c>
      <c r="D1179" t="s">
        <v>82</v>
      </c>
      <c r="E1179" t="s">
        <v>214</v>
      </c>
      <c r="F1179" t="s">
        <v>3659</v>
      </c>
      <c r="G1179" t="s">
        <v>153</v>
      </c>
      <c r="H1179" t="s">
        <v>135</v>
      </c>
      <c r="I1179" t="s">
        <v>136</v>
      </c>
      <c r="J1179" t="s">
        <v>137</v>
      </c>
      <c r="K1179" t="s">
        <v>138</v>
      </c>
      <c r="L1179" t="s">
        <v>3660</v>
      </c>
      <c r="M1179" t="s">
        <v>3661</v>
      </c>
      <c r="N1179">
        <v>0.95722222199999996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2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</row>
    <row r="1180" spans="1:31" x14ac:dyDescent="0.25">
      <c r="A1180">
        <v>2256781</v>
      </c>
      <c r="B1180">
        <v>1</v>
      </c>
      <c r="C1180" t="s">
        <v>80</v>
      </c>
      <c r="D1180" t="s">
        <v>93</v>
      </c>
      <c r="E1180" t="s">
        <v>132</v>
      </c>
      <c r="F1180" t="s">
        <v>3662</v>
      </c>
      <c r="G1180" t="s">
        <v>142</v>
      </c>
      <c r="H1180" t="s">
        <v>135</v>
      </c>
      <c r="I1180" t="s">
        <v>136</v>
      </c>
      <c r="J1180" t="s">
        <v>137</v>
      </c>
      <c r="K1180" t="s">
        <v>138</v>
      </c>
      <c r="L1180" t="s">
        <v>3663</v>
      </c>
      <c r="M1180" t="s">
        <v>3664</v>
      </c>
      <c r="N1180">
        <v>1.353611111</v>
      </c>
      <c r="O1180">
        <v>0</v>
      </c>
      <c r="P1180">
        <v>1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0.25354935030317749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0.25354935030317749</v>
      </c>
    </row>
    <row r="1181" spans="1:31" x14ac:dyDescent="0.25">
      <c r="A1181">
        <v>2256795</v>
      </c>
      <c r="B1181">
        <v>1</v>
      </c>
      <c r="C1181" t="s">
        <v>80</v>
      </c>
      <c r="D1181" t="s">
        <v>106</v>
      </c>
      <c r="E1181" t="s">
        <v>256</v>
      </c>
      <c r="F1181" t="s">
        <v>3665</v>
      </c>
      <c r="G1181" t="s">
        <v>318</v>
      </c>
      <c r="H1181" t="s">
        <v>148</v>
      </c>
      <c r="I1181" t="s">
        <v>136</v>
      </c>
      <c r="J1181" t="s">
        <v>137</v>
      </c>
      <c r="K1181" t="s">
        <v>138</v>
      </c>
      <c r="L1181" t="s">
        <v>3666</v>
      </c>
      <c r="M1181" t="s">
        <v>3667</v>
      </c>
      <c r="N1181">
        <v>2.9552777770000001</v>
      </c>
      <c r="O1181">
        <v>1</v>
      </c>
      <c r="P1181">
        <v>0</v>
      </c>
      <c r="Q1181">
        <v>16</v>
      </c>
      <c r="R1181">
        <v>0</v>
      </c>
      <c r="S1181">
        <v>4</v>
      </c>
      <c r="T1181">
        <v>0</v>
      </c>
      <c r="U1181">
        <v>0</v>
      </c>
      <c r="V1181">
        <v>0</v>
      </c>
      <c r="W1181">
        <v>0.89071113529415336</v>
      </c>
      <c r="X1181">
        <v>0</v>
      </c>
      <c r="Y1181">
        <v>54.209381085462411</v>
      </c>
      <c r="Z1181">
        <v>0</v>
      </c>
      <c r="AA1181">
        <v>7.8339605464170745</v>
      </c>
      <c r="AB1181">
        <v>0</v>
      </c>
      <c r="AC1181">
        <v>0</v>
      </c>
      <c r="AD1181">
        <v>0</v>
      </c>
      <c r="AE1181">
        <v>62.93405276717364</v>
      </c>
    </row>
    <row r="1182" spans="1:31" x14ac:dyDescent="0.25">
      <c r="A1182">
        <v>2256800</v>
      </c>
      <c r="B1182">
        <v>1</v>
      </c>
      <c r="C1182" t="s">
        <v>80</v>
      </c>
      <c r="D1182" t="s">
        <v>97</v>
      </c>
      <c r="E1182" t="s">
        <v>132</v>
      </c>
      <c r="F1182" t="s">
        <v>3668</v>
      </c>
      <c r="G1182" t="s">
        <v>142</v>
      </c>
      <c r="H1182" t="s">
        <v>135</v>
      </c>
      <c r="I1182" t="s">
        <v>136</v>
      </c>
      <c r="J1182" t="s">
        <v>137</v>
      </c>
      <c r="K1182" t="s">
        <v>138</v>
      </c>
      <c r="L1182" t="s">
        <v>3669</v>
      </c>
      <c r="M1182" t="s">
        <v>3670</v>
      </c>
      <c r="N1182">
        <v>2.1063888880000001</v>
      </c>
      <c r="O1182">
        <v>0</v>
      </c>
      <c r="P1182">
        <v>1</v>
      </c>
      <c r="Q1182">
        <v>0</v>
      </c>
      <c r="R1182">
        <v>0</v>
      </c>
      <c r="S1182">
        <v>0</v>
      </c>
      <c r="T1182">
        <v>1</v>
      </c>
      <c r="U1182">
        <v>0</v>
      </c>
      <c r="V1182">
        <v>0</v>
      </c>
      <c r="W1182">
        <v>0</v>
      </c>
      <c r="X1182">
        <v>0.66947068615873229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0.66947068615873229</v>
      </c>
    </row>
    <row r="1183" spans="1:31" x14ac:dyDescent="0.25">
      <c r="A1183">
        <v>2256872</v>
      </c>
      <c r="B1183">
        <v>1</v>
      </c>
      <c r="C1183" t="s">
        <v>80</v>
      </c>
      <c r="D1183" t="s">
        <v>100</v>
      </c>
      <c r="E1183" t="s">
        <v>145</v>
      </c>
      <c r="F1183" t="s">
        <v>3671</v>
      </c>
      <c r="G1183" t="s">
        <v>147</v>
      </c>
      <c r="H1183" t="s">
        <v>148</v>
      </c>
      <c r="I1183" t="s">
        <v>136</v>
      </c>
      <c r="J1183" t="s">
        <v>137</v>
      </c>
      <c r="K1183" t="s">
        <v>138</v>
      </c>
      <c r="L1183" t="s">
        <v>3672</v>
      </c>
      <c r="M1183" t="s">
        <v>3673</v>
      </c>
      <c r="N1183">
        <v>0.64</v>
      </c>
      <c r="O1183">
        <v>0</v>
      </c>
      <c r="P1183">
        <v>753</v>
      </c>
      <c r="Q1183">
        <v>2</v>
      </c>
      <c r="R1183">
        <v>35</v>
      </c>
      <c r="S1183">
        <v>10</v>
      </c>
      <c r="T1183">
        <v>113</v>
      </c>
      <c r="U1183">
        <v>6</v>
      </c>
      <c r="V1183">
        <v>4</v>
      </c>
      <c r="W1183">
        <v>0</v>
      </c>
      <c r="X1183">
        <v>178.76115232454546</v>
      </c>
      <c r="Y1183">
        <v>0.73598425865535999</v>
      </c>
      <c r="Z1183">
        <v>8.9244052761881587</v>
      </c>
      <c r="AA1183">
        <v>35.676323854591999</v>
      </c>
      <c r="AB1183">
        <v>100.9590288664467</v>
      </c>
      <c r="AC1183">
        <v>47.986894648128001</v>
      </c>
      <c r="AD1183">
        <v>106.48962362106242</v>
      </c>
      <c r="AE1183">
        <v>479.53341284961812</v>
      </c>
    </row>
    <row r="1184" spans="1:31" x14ac:dyDescent="0.25">
      <c r="A1184">
        <v>2257227</v>
      </c>
      <c r="B1184">
        <v>1</v>
      </c>
      <c r="C1184" t="s">
        <v>81</v>
      </c>
      <c r="D1184" t="s">
        <v>128</v>
      </c>
      <c r="E1184" t="s">
        <v>132</v>
      </c>
      <c r="F1184" t="s">
        <v>3674</v>
      </c>
      <c r="G1184" t="s">
        <v>184</v>
      </c>
      <c r="H1184" t="s">
        <v>135</v>
      </c>
      <c r="I1184" t="s">
        <v>136</v>
      </c>
      <c r="J1184" t="s">
        <v>137</v>
      </c>
      <c r="K1184" t="s">
        <v>138</v>
      </c>
      <c r="L1184" t="s">
        <v>3675</v>
      </c>
      <c r="M1184" t="s">
        <v>3676</v>
      </c>
      <c r="N1184">
        <v>1.369444444</v>
      </c>
      <c r="O1184">
        <v>0</v>
      </c>
      <c r="P1184">
        <v>6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1.6961043992127276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1.6961043992127276</v>
      </c>
    </row>
    <row r="1185" spans="1:31" x14ac:dyDescent="0.25">
      <c r="A1185">
        <v>2257081</v>
      </c>
      <c r="B1185">
        <v>1</v>
      </c>
      <c r="C1185" t="s">
        <v>80</v>
      </c>
      <c r="D1185" t="s">
        <v>87</v>
      </c>
      <c r="E1185" t="s">
        <v>132</v>
      </c>
      <c r="F1185" t="s">
        <v>3677</v>
      </c>
      <c r="G1185" t="s">
        <v>289</v>
      </c>
      <c r="H1185" t="s">
        <v>135</v>
      </c>
      <c r="I1185" t="s">
        <v>136</v>
      </c>
      <c r="J1185" t="s">
        <v>137</v>
      </c>
      <c r="K1185" t="s">
        <v>138</v>
      </c>
      <c r="L1185" t="s">
        <v>3678</v>
      </c>
      <c r="M1185" t="s">
        <v>3679</v>
      </c>
      <c r="N1185">
        <v>2.349444444</v>
      </c>
      <c r="O1185">
        <v>0</v>
      </c>
      <c r="P1185">
        <v>1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0.3314315169050861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0.3314315169050861</v>
      </c>
    </row>
    <row r="1186" spans="1:31" x14ac:dyDescent="0.25">
      <c r="A1186">
        <v>2257210</v>
      </c>
      <c r="B1186">
        <v>1</v>
      </c>
      <c r="C1186" t="s">
        <v>80</v>
      </c>
      <c r="D1186" t="s">
        <v>87</v>
      </c>
      <c r="E1186" t="s">
        <v>256</v>
      </c>
      <c r="F1186" t="s">
        <v>3680</v>
      </c>
      <c r="G1186" t="s">
        <v>756</v>
      </c>
      <c r="H1186" t="s">
        <v>148</v>
      </c>
      <c r="I1186" t="s">
        <v>136</v>
      </c>
      <c r="J1186" t="s">
        <v>137</v>
      </c>
      <c r="K1186" t="s">
        <v>138</v>
      </c>
      <c r="L1186" t="s">
        <v>3681</v>
      </c>
      <c r="M1186" t="s">
        <v>3682</v>
      </c>
      <c r="N1186">
        <v>1.9155555550000001</v>
      </c>
      <c r="O1186">
        <v>0</v>
      </c>
      <c r="P1186">
        <v>0</v>
      </c>
      <c r="Q1186">
        <v>0</v>
      </c>
      <c r="R1186">
        <v>0</v>
      </c>
      <c r="S1186">
        <v>1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3368.9171933948801</v>
      </c>
      <c r="AB1186">
        <v>0</v>
      </c>
      <c r="AC1186">
        <v>0</v>
      </c>
      <c r="AD1186">
        <v>0</v>
      </c>
      <c r="AE1186">
        <v>3368.9171933948801</v>
      </c>
    </row>
    <row r="1187" spans="1:31" x14ac:dyDescent="0.25">
      <c r="A1187">
        <v>2256955</v>
      </c>
      <c r="B1187">
        <v>1</v>
      </c>
      <c r="C1187" t="s">
        <v>81</v>
      </c>
      <c r="D1187" t="s">
        <v>128</v>
      </c>
      <c r="E1187" t="s">
        <v>145</v>
      </c>
      <c r="F1187" t="s">
        <v>3683</v>
      </c>
      <c r="G1187" t="s">
        <v>147</v>
      </c>
      <c r="H1187" t="s">
        <v>148</v>
      </c>
      <c r="I1187" t="s">
        <v>136</v>
      </c>
      <c r="J1187" t="s">
        <v>137</v>
      </c>
      <c r="K1187" t="s">
        <v>138</v>
      </c>
      <c r="L1187" t="s">
        <v>3684</v>
      </c>
      <c r="M1187" t="s">
        <v>3685</v>
      </c>
      <c r="N1187">
        <v>3.2747222219999998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326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35.098816625015111</v>
      </c>
      <c r="AB1187">
        <v>807.40931939872394</v>
      </c>
      <c r="AC1187">
        <v>0</v>
      </c>
      <c r="AD1187">
        <v>0</v>
      </c>
      <c r="AE1187">
        <v>842.5081360237391</v>
      </c>
    </row>
    <row r="1188" spans="1:31" x14ac:dyDescent="0.25">
      <c r="A1188">
        <v>2256912</v>
      </c>
      <c r="B1188">
        <v>1</v>
      </c>
      <c r="C1188" t="s">
        <v>80</v>
      </c>
      <c r="D1188" t="s">
        <v>96</v>
      </c>
      <c r="E1188" t="s">
        <v>132</v>
      </c>
      <c r="F1188" t="s">
        <v>3686</v>
      </c>
      <c r="G1188" t="s">
        <v>142</v>
      </c>
      <c r="H1188" t="s">
        <v>135</v>
      </c>
      <c r="I1188" t="s">
        <v>136</v>
      </c>
      <c r="J1188" t="s">
        <v>137</v>
      </c>
      <c r="K1188" t="s">
        <v>138</v>
      </c>
      <c r="L1188" t="s">
        <v>3687</v>
      </c>
      <c r="M1188" t="s">
        <v>3688</v>
      </c>
      <c r="N1188">
        <v>2.1277777769999999</v>
      </c>
      <c r="O1188">
        <v>0</v>
      </c>
      <c r="P1188">
        <v>1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0.14510951521780002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0.14510951521780002</v>
      </c>
    </row>
    <row r="1189" spans="1:31" x14ac:dyDescent="0.25">
      <c r="A1189">
        <v>2257041</v>
      </c>
      <c r="B1189">
        <v>1</v>
      </c>
      <c r="C1189" t="s">
        <v>81</v>
      </c>
      <c r="D1189" t="s">
        <v>112</v>
      </c>
      <c r="E1189" t="s">
        <v>151</v>
      </c>
      <c r="F1189" t="s">
        <v>3689</v>
      </c>
      <c r="G1189" t="s">
        <v>153</v>
      </c>
      <c r="H1189" t="s">
        <v>135</v>
      </c>
      <c r="I1189" t="s">
        <v>136</v>
      </c>
      <c r="J1189" t="s">
        <v>137</v>
      </c>
      <c r="K1189" t="s">
        <v>138</v>
      </c>
      <c r="L1189" t="s">
        <v>3690</v>
      </c>
      <c r="M1189" t="s">
        <v>3691</v>
      </c>
      <c r="N1189">
        <v>1.6116666660000001</v>
      </c>
      <c r="O1189">
        <v>0</v>
      </c>
      <c r="P1189">
        <v>303</v>
      </c>
      <c r="Q1189">
        <v>0</v>
      </c>
      <c r="R1189">
        <v>0</v>
      </c>
      <c r="S1189">
        <v>0</v>
      </c>
      <c r="T1189">
        <v>27</v>
      </c>
      <c r="U1189">
        <v>0</v>
      </c>
      <c r="V1189">
        <v>0</v>
      </c>
      <c r="W1189">
        <v>0</v>
      </c>
      <c r="X1189">
        <v>88.515588157853358</v>
      </c>
      <c r="Y1189">
        <v>0</v>
      </c>
      <c r="Z1189">
        <v>0</v>
      </c>
      <c r="AA1189">
        <v>0</v>
      </c>
      <c r="AB1189">
        <v>30.504151162241598</v>
      </c>
      <c r="AC1189">
        <v>0</v>
      </c>
      <c r="AD1189">
        <v>0</v>
      </c>
      <c r="AE1189">
        <v>119.01973932009496</v>
      </c>
    </row>
    <row r="1190" spans="1:31" x14ac:dyDescent="0.25">
      <c r="A1190">
        <v>2257147</v>
      </c>
      <c r="B1190">
        <v>1</v>
      </c>
      <c r="C1190" t="s">
        <v>80</v>
      </c>
      <c r="D1190" t="s">
        <v>98</v>
      </c>
      <c r="E1190" t="s">
        <v>151</v>
      </c>
      <c r="F1190" t="s">
        <v>3692</v>
      </c>
      <c r="G1190" t="s">
        <v>201</v>
      </c>
      <c r="H1190" t="s">
        <v>135</v>
      </c>
      <c r="I1190" t="s">
        <v>136</v>
      </c>
      <c r="J1190" t="s">
        <v>137</v>
      </c>
      <c r="K1190" t="s">
        <v>138</v>
      </c>
      <c r="L1190" t="s">
        <v>3693</v>
      </c>
      <c r="M1190" t="s">
        <v>3694</v>
      </c>
      <c r="N1190">
        <v>2.1713888880000001</v>
      </c>
      <c r="O1190">
        <v>0</v>
      </c>
      <c r="P1190">
        <v>85</v>
      </c>
      <c r="Q1190">
        <v>0</v>
      </c>
      <c r="R1190">
        <v>2</v>
      </c>
      <c r="S1190">
        <v>0</v>
      </c>
      <c r="T1190">
        <v>16</v>
      </c>
      <c r="U1190">
        <v>0</v>
      </c>
      <c r="V1190">
        <v>0</v>
      </c>
      <c r="W1190">
        <v>0</v>
      </c>
      <c r="X1190">
        <v>43.68404425006522</v>
      </c>
      <c r="Y1190">
        <v>0</v>
      </c>
      <c r="Z1190">
        <v>0.26223256930572775</v>
      </c>
      <c r="AA1190">
        <v>0</v>
      </c>
      <c r="AB1190">
        <v>9.2754103201282057</v>
      </c>
      <c r="AC1190">
        <v>0</v>
      </c>
      <c r="AD1190">
        <v>0</v>
      </c>
      <c r="AE1190">
        <v>53.221687139499153</v>
      </c>
    </row>
    <row r="1191" spans="1:31" x14ac:dyDescent="0.25">
      <c r="A1191">
        <v>2257141</v>
      </c>
      <c r="B1191">
        <v>1</v>
      </c>
      <c r="C1191" t="s">
        <v>80</v>
      </c>
      <c r="D1191" t="s">
        <v>96</v>
      </c>
      <c r="E1191" t="s">
        <v>151</v>
      </c>
      <c r="F1191" t="s">
        <v>3695</v>
      </c>
      <c r="G1191" t="s">
        <v>153</v>
      </c>
      <c r="H1191" t="s">
        <v>135</v>
      </c>
      <c r="I1191" t="s">
        <v>136</v>
      </c>
      <c r="J1191" t="s">
        <v>137</v>
      </c>
      <c r="K1191" t="s">
        <v>138</v>
      </c>
      <c r="L1191" t="s">
        <v>3696</v>
      </c>
      <c r="M1191" t="s">
        <v>3697</v>
      </c>
      <c r="N1191">
        <v>1.665</v>
      </c>
      <c r="O1191">
        <v>0</v>
      </c>
      <c r="P1191">
        <v>23</v>
      </c>
      <c r="Q1191">
        <v>0</v>
      </c>
      <c r="R1191">
        <v>0</v>
      </c>
      <c r="S1191">
        <v>0</v>
      </c>
      <c r="T1191">
        <v>3</v>
      </c>
      <c r="U1191">
        <v>0</v>
      </c>
      <c r="V1191">
        <v>0</v>
      </c>
      <c r="W1191">
        <v>0</v>
      </c>
      <c r="X1191">
        <v>21.365659874455631</v>
      </c>
      <c r="Y1191">
        <v>0</v>
      </c>
      <c r="Z1191">
        <v>0</v>
      </c>
      <c r="AA1191">
        <v>0</v>
      </c>
      <c r="AB1191">
        <v>11.705188408839319</v>
      </c>
      <c r="AC1191">
        <v>0</v>
      </c>
      <c r="AD1191">
        <v>0</v>
      </c>
      <c r="AE1191">
        <v>33.07084828329495</v>
      </c>
    </row>
    <row r="1192" spans="1:31" x14ac:dyDescent="0.25">
      <c r="A1192">
        <v>2256998</v>
      </c>
      <c r="B1192">
        <v>1</v>
      </c>
      <c r="C1192" t="s">
        <v>81</v>
      </c>
      <c r="D1192" t="s">
        <v>120</v>
      </c>
      <c r="E1192" t="s">
        <v>256</v>
      </c>
      <c r="F1192" t="s">
        <v>3698</v>
      </c>
      <c r="G1192" t="s">
        <v>201</v>
      </c>
      <c r="H1192" t="s">
        <v>148</v>
      </c>
      <c r="I1192" t="s">
        <v>136</v>
      </c>
      <c r="J1192" t="s">
        <v>3</v>
      </c>
      <c r="K1192" t="s">
        <v>138</v>
      </c>
      <c r="L1192" t="s">
        <v>3699</v>
      </c>
      <c r="M1192" t="s">
        <v>3700</v>
      </c>
      <c r="N1192">
        <v>4.0149999999999997</v>
      </c>
      <c r="O1192">
        <v>0</v>
      </c>
      <c r="P1192">
        <v>0</v>
      </c>
      <c r="Q1192">
        <v>5</v>
      </c>
      <c r="R1192">
        <v>14</v>
      </c>
      <c r="S1192">
        <v>0</v>
      </c>
      <c r="T1192">
        <v>1</v>
      </c>
      <c r="U1192">
        <v>0</v>
      </c>
      <c r="V1192">
        <v>0</v>
      </c>
      <c r="W1192">
        <v>0</v>
      </c>
      <c r="X1192">
        <v>0</v>
      </c>
      <c r="Y1192">
        <v>33.390471437482752</v>
      </c>
      <c r="Z1192">
        <v>28.858701813648754</v>
      </c>
      <c r="AA1192">
        <v>0</v>
      </c>
      <c r="AB1192">
        <v>7.4335742057898004</v>
      </c>
      <c r="AC1192">
        <v>0</v>
      </c>
      <c r="AD1192">
        <v>0</v>
      </c>
      <c r="AE1192">
        <v>69.682747456921305</v>
      </c>
    </row>
    <row r="1193" spans="1:31" x14ac:dyDescent="0.25">
      <c r="A1193">
        <v>2257061</v>
      </c>
      <c r="B1193">
        <v>1</v>
      </c>
      <c r="C1193" t="s">
        <v>80</v>
      </c>
      <c r="D1193" t="s">
        <v>97</v>
      </c>
      <c r="E1193" t="s">
        <v>132</v>
      </c>
      <c r="F1193" t="s">
        <v>3701</v>
      </c>
      <c r="G1193" t="s">
        <v>197</v>
      </c>
      <c r="H1193" t="s">
        <v>135</v>
      </c>
      <c r="I1193" t="s">
        <v>136</v>
      </c>
      <c r="J1193" t="s">
        <v>137</v>
      </c>
      <c r="K1193" t="s">
        <v>138</v>
      </c>
      <c r="L1193" t="s">
        <v>3702</v>
      </c>
      <c r="M1193" t="s">
        <v>3703</v>
      </c>
      <c r="N1193">
        <v>0.90861111100000003</v>
      </c>
      <c r="O1193">
        <v>0</v>
      </c>
      <c r="P1193">
        <v>7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2.7439511448293108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2.7439511448293108</v>
      </c>
    </row>
    <row r="1194" spans="1:31" x14ac:dyDescent="0.25">
      <c r="A1194">
        <v>2257184</v>
      </c>
      <c r="B1194">
        <v>1</v>
      </c>
      <c r="C1194" t="s">
        <v>80</v>
      </c>
      <c r="D1194" t="s">
        <v>97</v>
      </c>
      <c r="E1194" t="s">
        <v>132</v>
      </c>
      <c r="F1194" t="s">
        <v>3704</v>
      </c>
      <c r="G1194" t="s">
        <v>142</v>
      </c>
      <c r="H1194" t="s">
        <v>135</v>
      </c>
      <c r="I1194" t="s">
        <v>136</v>
      </c>
      <c r="J1194" t="s">
        <v>137</v>
      </c>
      <c r="K1194" t="s">
        <v>138</v>
      </c>
      <c r="L1194" t="s">
        <v>3705</v>
      </c>
      <c r="M1194" t="s">
        <v>3706</v>
      </c>
      <c r="N1194">
        <v>1.06</v>
      </c>
      <c r="O1194">
        <v>0</v>
      </c>
      <c r="P1194">
        <v>1</v>
      </c>
      <c r="Q1194">
        <v>0</v>
      </c>
      <c r="R1194">
        <v>1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0.57508953047653755</v>
      </c>
      <c r="Y1194">
        <v>0</v>
      </c>
      <c r="Z1194">
        <v>1.1233436386312501E-2</v>
      </c>
      <c r="AA1194">
        <v>0</v>
      </c>
      <c r="AB1194">
        <v>0</v>
      </c>
      <c r="AC1194">
        <v>0</v>
      </c>
      <c r="AD1194">
        <v>0</v>
      </c>
      <c r="AE1194">
        <v>0.58632296686285001</v>
      </c>
    </row>
    <row r="1195" spans="1:31" x14ac:dyDescent="0.25">
      <c r="A1195">
        <v>2257084</v>
      </c>
      <c r="B1195">
        <v>1</v>
      </c>
      <c r="C1195" t="s">
        <v>80</v>
      </c>
      <c r="D1195" t="s">
        <v>88</v>
      </c>
      <c r="E1195" t="s">
        <v>132</v>
      </c>
      <c r="F1195" t="s">
        <v>3707</v>
      </c>
      <c r="G1195" t="s">
        <v>201</v>
      </c>
      <c r="H1195" t="s">
        <v>135</v>
      </c>
      <c r="I1195" t="s">
        <v>136</v>
      </c>
      <c r="J1195" t="s">
        <v>137</v>
      </c>
      <c r="K1195" t="s">
        <v>138</v>
      </c>
      <c r="L1195" t="s">
        <v>3708</v>
      </c>
      <c r="M1195" t="s">
        <v>3709</v>
      </c>
      <c r="N1195">
        <v>2.5902777769999998</v>
      </c>
      <c r="O1195">
        <v>0</v>
      </c>
      <c r="P1195">
        <v>1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</row>
    <row r="1196" spans="1:31" x14ac:dyDescent="0.25">
      <c r="A1196">
        <v>2257230</v>
      </c>
      <c r="B1196">
        <v>1</v>
      </c>
      <c r="C1196" t="s">
        <v>80</v>
      </c>
      <c r="D1196" t="s">
        <v>95</v>
      </c>
      <c r="E1196" t="s">
        <v>214</v>
      </c>
      <c r="F1196" t="s">
        <v>372</v>
      </c>
      <c r="G1196" t="s">
        <v>153</v>
      </c>
      <c r="H1196" t="s">
        <v>135</v>
      </c>
      <c r="I1196" t="s">
        <v>136</v>
      </c>
      <c r="J1196" t="s">
        <v>137</v>
      </c>
      <c r="K1196" t="s">
        <v>138</v>
      </c>
      <c r="L1196" t="s">
        <v>3710</v>
      </c>
      <c r="M1196" t="s">
        <v>3711</v>
      </c>
      <c r="N1196">
        <v>1.8152777769999999</v>
      </c>
      <c r="O1196">
        <v>0</v>
      </c>
      <c r="P1196">
        <v>57</v>
      </c>
      <c r="Q1196">
        <v>0</v>
      </c>
      <c r="R1196">
        <v>0</v>
      </c>
      <c r="S1196">
        <v>0</v>
      </c>
      <c r="T1196">
        <v>1</v>
      </c>
      <c r="U1196">
        <v>0</v>
      </c>
      <c r="V1196">
        <v>0</v>
      </c>
      <c r="W1196">
        <v>0</v>
      </c>
      <c r="X1196">
        <v>23.977971087032948</v>
      </c>
      <c r="Y1196">
        <v>0</v>
      </c>
      <c r="Z1196">
        <v>0</v>
      </c>
      <c r="AA1196">
        <v>0</v>
      </c>
      <c r="AB1196">
        <v>7.974613113067501E-2</v>
      </c>
      <c r="AC1196">
        <v>0</v>
      </c>
      <c r="AD1196">
        <v>0</v>
      </c>
      <c r="AE1196">
        <v>24.057717218163624</v>
      </c>
    </row>
    <row r="1197" spans="1:31" x14ac:dyDescent="0.25">
      <c r="A1197">
        <v>2256915</v>
      </c>
      <c r="B1197">
        <v>1</v>
      </c>
      <c r="C1197" t="s">
        <v>81</v>
      </c>
      <c r="D1197" t="s">
        <v>115</v>
      </c>
      <c r="E1197" t="s">
        <v>151</v>
      </c>
      <c r="F1197" t="s">
        <v>3712</v>
      </c>
      <c r="G1197" t="s">
        <v>153</v>
      </c>
      <c r="H1197" t="s">
        <v>135</v>
      </c>
      <c r="I1197" t="s">
        <v>136</v>
      </c>
      <c r="J1197" t="s">
        <v>137</v>
      </c>
      <c r="K1197" t="s">
        <v>138</v>
      </c>
      <c r="L1197" t="s">
        <v>3713</v>
      </c>
      <c r="M1197" t="s">
        <v>3714</v>
      </c>
      <c r="N1197">
        <v>1.930555555</v>
      </c>
      <c r="O1197">
        <v>0</v>
      </c>
      <c r="P1197">
        <v>9</v>
      </c>
      <c r="Q1197">
        <v>0</v>
      </c>
      <c r="R1197">
        <v>1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0.69022919533787519</v>
      </c>
      <c r="Y1197">
        <v>0</v>
      </c>
      <c r="Z1197">
        <v>2.1484496226573335E-2</v>
      </c>
      <c r="AA1197">
        <v>0</v>
      </c>
      <c r="AB1197">
        <v>0</v>
      </c>
      <c r="AC1197">
        <v>0</v>
      </c>
      <c r="AD1197">
        <v>0</v>
      </c>
      <c r="AE1197">
        <v>0.71171369156444853</v>
      </c>
    </row>
    <row r="1198" spans="1:31" x14ac:dyDescent="0.25">
      <c r="A1198">
        <v>2257124</v>
      </c>
      <c r="B1198">
        <v>1</v>
      </c>
      <c r="C1198" t="s">
        <v>80</v>
      </c>
      <c r="D1198" t="s">
        <v>110</v>
      </c>
      <c r="E1198" t="s">
        <v>132</v>
      </c>
      <c r="F1198" t="s">
        <v>3715</v>
      </c>
      <c r="G1198" t="s">
        <v>289</v>
      </c>
      <c r="H1198" t="s">
        <v>135</v>
      </c>
      <c r="I1198" t="s">
        <v>136</v>
      </c>
      <c r="J1198" t="s">
        <v>137</v>
      </c>
      <c r="K1198" t="s">
        <v>138</v>
      </c>
      <c r="L1198" t="s">
        <v>3716</v>
      </c>
      <c r="M1198" t="s">
        <v>3717</v>
      </c>
      <c r="N1198">
        <v>1.1147222219999999</v>
      </c>
      <c r="O1198">
        <v>0</v>
      </c>
      <c r="P1198">
        <v>3</v>
      </c>
      <c r="Q1198">
        <v>0</v>
      </c>
      <c r="R1198">
        <v>0</v>
      </c>
      <c r="S1198">
        <v>0</v>
      </c>
      <c r="T1198">
        <v>2</v>
      </c>
      <c r="U1198">
        <v>0</v>
      </c>
      <c r="V1198">
        <v>0</v>
      </c>
      <c r="W1198">
        <v>0</v>
      </c>
      <c r="X1198">
        <v>1.2604490531210992</v>
      </c>
      <c r="Y1198">
        <v>0</v>
      </c>
      <c r="Z1198">
        <v>0</v>
      </c>
      <c r="AA1198">
        <v>0</v>
      </c>
      <c r="AB1198">
        <v>0.63477704617083663</v>
      </c>
      <c r="AC1198">
        <v>0</v>
      </c>
      <c r="AD1198">
        <v>0</v>
      </c>
      <c r="AE1198">
        <v>1.8952260992919359</v>
      </c>
    </row>
    <row r="1199" spans="1:31" x14ac:dyDescent="0.25">
      <c r="A1199">
        <v>2257021</v>
      </c>
      <c r="B1199">
        <v>1</v>
      </c>
      <c r="C1199" t="s">
        <v>80</v>
      </c>
      <c r="D1199" t="s">
        <v>84</v>
      </c>
      <c r="E1199" t="s">
        <v>132</v>
      </c>
      <c r="F1199" t="s">
        <v>3718</v>
      </c>
      <c r="G1199" t="s">
        <v>289</v>
      </c>
      <c r="H1199" t="s">
        <v>135</v>
      </c>
      <c r="I1199" t="s">
        <v>136</v>
      </c>
      <c r="J1199" t="s">
        <v>137</v>
      </c>
      <c r="K1199" t="s">
        <v>138</v>
      </c>
      <c r="L1199" t="s">
        <v>3719</v>
      </c>
      <c r="M1199" t="s">
        <v>3720</v>
      </c>
      <c r="N1199">
        <v>5.215833333</v>
      </c>
      <c r="O1199">
        <v>0</v>
      </c>
      <c r="P1199">
        <v>13</v>
      </c>
      <c r="Q1199">
        <v>0</v>
      </c>
      <c r="R1199">
        <v>0</v>
      </c>
      <c r="S1199">
        <v>0</v>
      </c>
      <c r="T1199">
        <v>1</v>
      </c>
      <c r="U1199">
        <v>0</v>
      </c>
      <c r="V1199">
        <v>0</v>
      </c>
      <c r="W1199">
        <v>0</v>
      </c>
      <c r="X1199">
        <v>16.015427969871091</v>
      </c>
      <c r="Y1199">
        <v>0</v>
      </c>
      <c r="Z1199">
        <v>0</v>
      </c>
      <c r="AA1199">
        <v>0</v>
      </c>
      <c r="AB1199">
        <v>6.6802775490832502</v>
      </c>
      <c r="AC1199">
        <v>0</v>
      </c>
      <c r="AD1199">
        <v>0</v>
      </c>
      <c r="AE1199">
        <v>22.695705518954341</v>
      </c>
    </row>
    <row r="1200" spans="1:31" x14ac:dyDescent="0.25">
      <c r="A1200">
        <v>2257484</v>
      </c>
      <c r="B1200">
        <v>1</v>
      </c>
      <c r="C1200" t="s">
        <v>80</v>
      </c>
      <c r="D1200" t="s">
        <v>87</v>
      </c>
      <c r="E1200" t="s">
        <v>145</v>
      </c>
      <c r="F1200" t="s">
        <v>3721</v>
      </c>
      <c r="G1200" t="s">
        <v>201</v>
      </c>
      <c r="H1200" t="s">
        <v>148</v>
      </c>
      <c r="I1200" t="s">
        <v>136</v>
      </c>
      <c r="J1200" t="s">
        <v>3</v>
      </c>
      <c r="K1200" t="s">
        <v>138</v>
      </c>
      <c r="L1200" t="s">
        <v>3722</v>
      </c>
      <c r="M1200" t="s">
        <v>3723</v>
      </c>
      <c r="N1200">
        <v>2.437777777</v>
      </c>
      <c r="O1200">
        <v>0</v>
      </c>
      <c r="P1200">
        <v>168</v>
      </c>
      <c r="Q1200">
        <v>0</v>
      </c>
      <c r="R1200">
        <v>0</v>
      </c>
      <c r="S1200">
        <v>2</v>
      </c>
      <c r="T1200">
        <v>9</v>
      </c>
      <c r="U1200">
        <v>3</v>
      </c>
      <c r="V1200">
        <v>1</v>
      </c>
      <c r="W1200">
        <v>0</v>
      </c>
      <c r="X1200">
        <v>83.677874837156722</v>
      </c>
      <c r="Y1200">
        <v>0</v>
      </c>
      <c r="Z1200">
        <v>0</v>
      </c>
      <c r="AA1200">
        <v>30.476509888871394</v>
      </c>
      <c r="AB1200">
        <v>15.757025400904178</v>
      </c>
      <c r="AC1200">
        <v>100.10351216532169</v>
      </c>
      <c r="AD1200">
        <v>26.481397817136717</v>
      </c>
      <c r="AE1200">
        <v>256.49632010939069</v>
      </c>
    </row>
    <row r="1201" spans="1:31" x14ac:dyDescent="0.25">
      <c r="A1201">
        <v>2257627</v>
      </c>
      <c r="B1201">
        <v>1</v>
      </c>
      <c r="C1201" t="s">
        <v>80</v>
      </c>
      <c r="D1201" t="s">
        <v>82</v>
      </c>
      <c r="E1201" t="s">
        <v>151</v>
      </c>
      <c r="F1201" t="s">
        <v>3724</v>
      </c>
      <c r="G1201" t="s">
        <v>160</v>
      </c>
      <c r="H1201" t="s">
        <v>135</v>
      </c>
      <c r="I1201" t="s">
        <v>136</v>
      </c>
      <c r="J1201" t="s">
        <v>137</v>
      </c>
      <c r="K1201" t="s">
        <v>138</v>
      </c>
      <c r="L1201" t="s">
        <v>3725</v>
      </c>
      <c r="M1201" t="s">
        <v>3726</v>
      </c>
      <c r="N1201">
        <v>2.1783333329999999</v>
      </c>
      <c r="O1201">
        <v>0</v>
      </c>
      <c r="P1201">
        <v>190</v>
      </c>
      <c r="Q1201">
        <v>0</v>
      </c>
      <c r="R1201">
        <v>0</v>
      </c>
      <c r="S1201">
        <v>0</v>
      </c>
      <c r="T1201">
        <v>7</v>
      </c>
      <c r="U1201">
        <v>0</v>
      </c>
      <c r="V1201">
        <v>0</v>
      </c>
      <c r="W1201">
        <v>0</v>
      </c>
      <c r="X1201">
        <v>140.51581435317317</v>
      </c>
      <c r="Y1201">
        <v>0</v>
      </c>
      <c r="Z1201">
        <v>0</v>
      </c>
      <c r="AA1201">
        <v>0</v>
      </c>
      <c r="AB1201">
        <v>2.8480135202923744</v>
      </c>
      <c r="AC1201">
        <v>0</v>
      </c>
      <c r="AD1201">
        <v>0</v>
      </c>
      <c r="AE1201">
        <v>143.36382787346554</v>
      </c>
    </row>
    <row r="1202" spans="1:31" x14ac:dyDescent="0.25">
      <c r="A1202">
        <v>2257292</v>
      </c>
      <c r="B1202">
        <v>1</v>
      </c>
      <c r="C1202" t="s">
        <v>80</v>
      </c>
      <c r="D1202" t="s">
        <v>104</v>
      </c>
      <c r="E1202" t="s">
        <v>145</v>
      </c>
      <c r="F1202" t="s">
        <v>3727</v>
      </c>
      <c r="G1202" t="s">
        <v>147</v>
      </c>
      <c r="H1202" t="s">
        <v>148</v>
      </c>
      <c r="I1202" t="s">
        <v>136</v>
      </c>
      <c r="J1202" t="s">
        <v>137</v>
      </c>
      <c r="K1202" t="s">
        <v>138</v>
      </c>
      <c r="L1202" t="s">
        <v>3728</v>
      </c>
      <c r="M1202" t="s">
        <v>3729</v>
      </c>
      <c r="N1202">
        <v>1.1927777770000001</v>
      </c>
      <c r="O1202">
        <v>9</v>
      </c>
      <c r="P1202">
        <v>0</v>
      </c>
      <c r="Q1202">
        <v>64</v>
      </c>
      <c r="R1202">
        <v>0</v>
      </c>
      <c r="S1202">
        <v>26</v>
      </c>
      <c r="T1202">
        <v>2</v>
      </c>
      <c r="U1202">
        <v>0</v>
      </c>
      <c r="V1202">
        <v>0</v>
      </c>
      <c r="W1202">
        <v>6.3927054580195435</v>
      </c>
      <c r="X1202">
        <v>0</v>
      </c>
      <c r="Y1202">
        <v>40.855605229817328</v>
      </c>
      <c r="Z1202">
        <v>0</v>
      </c>
      <c r="AA1202">
        <v>141.95980743995884</v>
      </c>
      <c r="AB1202">
        <v>1.8402235842270001</v>
      </c>
      <c r="AC1202">
        <v>0</v>
      </c>
      <c r="AD1202">
        <v>0</v>
      </c>
      <c r="AE1202">
        <v>191.0483417120227</v>
      </c>
    </row>
    <row r="1203" spans="1:31" x14ac:dyDescent="0.25">
      <c r="A1203">
        <v>2257418</v>
      </c>
      <c r="B1203">
        <v>1</v>
      </c>
      <c r="C1203" t="s">
        <v>80</v>
      </c>
      <c r="D1203" t="s">
        <v>83</v>
      </c>
      <c r="E1203" t="s">
        <v>151</v>
      </c>
      <c r="F1203" t="s">
        <v>3730</v>
      </c>
      <c r="G1203" t="s">
        <v>171</v>
      </c>
      <c r="H1203" t="s">
        <v>135</v>
      </c>
      <c r="I1203" t="s">
        <v>136</v>
      </c>
      <c r="J1203" t="s">
        <v>137</v>
      </c>
      <c r="K1203" t="s">
        <v>172</v>
      </c>
      <c r="L1203" t="s">
        <v>3731</v>
      </c>
      <c r="M1203" t="s">
        <v>3732</v>
      </c>
      <c r="N1203">
        <v>3.7413888879999999</v>
      </c>
      <c r="O1203">
        <v>0</v>
      </c>
      <c r="P1203">
        <v>163</v>
      </c>
      <c r="Q1203">
        <v>0</v>
      </c>
      <c r="R1203">
        <v>1</v>
      </c>
      <c r="S1203">
        <v>0</v>
      </c>
      <c r="T1203">
        <v>35</v>
      </c>
      <c r="U1203">
        <v>0</v>
      </c>
      <c r="V1203">
        <v>1</v>
      </c>
      <c r="W1203">
        <v>0</v>
      </c>
      <c r="X1203">
        <v>184.01729865489773</v>
      </c>
      <c r="Y1203">
        <v>0</v>
      </c>
      <c r="Z1203">
        <v>4.8504862993266116</v>
      </c>
      <c r="AA1203">
        <v>0</v>
      </c>
      <c r="AB1203">
        <v>268.02640524671017</v>
      </c>
      <c r="AC1203">
        <v>0</v>
      </c>
      <c r="AD1203">
        <v>79.370727235260716</v>
      </c>
      <c r="AE1203">
        <v>536.26491743619522</v>
      </c>
    </row>
    <row r="1204" spans="1:31" x14ac:dyDescent="0.25">
      <c r="A1204">
        <v>2257650</v>
      </c>
      <c r="B1204">
        <v>1</v>
      </c>
      <c r="C1204" t="s">
        <v>80</v>
      </c>
      <c r="D1204" t="s">
        <v>83</v>
      </c>
      <c r="E1204" t="s">
        <v>132</v>
      </c>
      <c r="F1204" t="s">
        <v>3733</v>
      </c>
      <c r="G1204" t="s">
        <v>153</v>
      </c>
      <c r="H1204" t="s">
        <v>135</v>
      </c>
      <c r="I1204" t="s">
        <v>136</v>
      </c>
      <c r="J1204" t="s">
        <v>137</v>
      </c>
      <c r="K1204" t="s">
        <v>138</v>
      </c>
      <c r="L1204" t="s">
        <v>3734</v>
      </c>
      <c r="M1204" t="s">
        <v>3735</v>
      </c>
      <c r="N1204">
        <v>1.4044444439999999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1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1.2997989512970001</v>
      </c>
      <c r="AC1204">
        <v>0</v>
      </c>
      <c r="AD1204">
        <v>0</v>
      </c>
      <c r="AE1204">
        <v>1.2997989512970001</v>
      </c>
    </row>
    <row r="1205" spans="1:31" x14ac:dyDescent="0.25">
      <c r="A1205">
        <v>2257464</v>
      </c>
      <c r="B1205">
        <v>1</v>
      </c>
      <c r="C1205" t="s">
        <v>80</v>
      </c>
      <c r="D1205" t="s">
        <v>103</v>
      </c>
      <c r="E1205" t="s">
        <v>132</v>
      </c>
      <c r="F1205" t="s">
        <v>3736</v>
      </c>
      <c r="G1205" t="s">
        <v>134</v>
      </c>
      <c r="H1205" t="s">
        <v>135</v>
      </c>
      <c r="I1205" t="s">
        <v>136</v>
      </c>
      <c r="J1205" t="s">
        <v>137</v>
      </c>
      <c r="K1205" t="s">
        <v>138</v>
      </c>
      <c r="L1205" t="s">
        <v>3737</v>
      </c>
      <c r="M1205" t="s">
        <v>3738</v>
      </c>
      <c r="N1205">
        <v>0.90361111100000002</v>
      </c>
      <c r="O1205">
        <v>0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</row>
    <row r="1206" spans="1:31" x14ac:dyDescent="0.25">
      <c r="A1206">
        <v>2257693</v>
      </c>
      <c r="B1206">
        <v>1</v>
      </c>
      <c r="C1206" t="s">
        <v>81</v>
      </c>
      <c r="D1206" t="s">
        <v>122</v>
      </c>
      <c r="E1206" t="s">
        <v>132</v>
      </c>
      <c r="F1206" t="s">
        <v>3739</v>
      </c>
      <c r="G1206" t="s">
        <v>142</v>
      </c>
      <c r="H1206" t="s">
        <v>135</v>
      </c>
      <c r="I1206" t="s">
        <v>136</v>
      </c>
      <c r="J1206" t="s">
        <v>137</v>
      </c>
      <c r="K1206" t="s">
        <v>138</v>
      </c>
      <c r="L1206" t="s">
        <v>3740</v>
      </c>
      <c r="M1206" t="s">
        <v>3741</v>
      </c>
      <c r="N1206">
        <v>1.624166666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1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</row>
    <row r="1207" spans="1:31" x14ac:dyDescent="0.25">
      <c r="A1207">
        <v>2257624</v>
      </c>
      <c r="B1207">
        <v>1</v>
      </c>
      <c r="C1207" t="s">
        <v>81</v>
      </c>
      <c r="D1207" t="s">
        <v>125</v>
      </c>
      <c r="E1207" t="s">
        <v>256</v>
      </c>
      <c r="F1207" t="s">
        <v>3742</v>
      </c>
      <c r="G1207" t="s">
        <v>543</v>
      </c>
      <c r="H1207" t="s">
        <v>148</v>
      </c>
      <c r="I1207" t="s">
        <v>136</v>
      </c>
      <c r="J1207" t="s">
        <v>137</v>
      </c>
      <c r="K1207" t="s">
        <v>138</v>
      </c>
      <c r="L1207" t="s">
        <v>3743</v>
      </c>
      <c r="M1207" t="s">
        <v>3744</v>
      </c>
      <c r="N1207">
        <v>2.0825</v>
      </c>
      <c r="O1207">
        <v>0</v>
      </c>
      <c r="P1207">
        <v>106</v>
      </c>
      <c r="Q1207">
        <v>0</v>
      </c>
      <c r="R1207">
        <v>2</v>
      </c>
      <c r="S1207">
        <v>0</v>
      </c>
      <c r="T1207">
        <v>1</v>
      </c>
      <c r="U1207">
        <v>0</v>
      </c>
      <c r="V1207">
        <v>0</v>
      </c>
      <c r="W1207">
        <v>0</v>
      </c>
      <c r="X1207">
        <v>46.969818691314281</v>
      </c>
      <c r="Y1207">
        <v>0</v>
      </c>
      <c r="Z1207">
        <v>1.2485315941413333</v>
      </c>
      <c r="AA1207">
        <v>0</v>
      </c>
      <c r="AB1207">
        <v>1.1271286115458889E-2</v>
      </c>
      <c r="AC1207">
        <v>0</v>
      </c>
      <c r="AD1207">
        <v>0</v>
      </c>
      <c r="AE1207">
        <v>48.229621571571073</v>
      </c>
    </row>
    <row r="1208" spans="1:31" x14ac:dyDescent="0.25">
      <c r="A1208">
        <v>2257401</v>
      </c>
      <c r="B1208">
        <v>1</v>
      </c>
      <c r="C1208" t="s">
        <v>81</v>
      </c>
      <c r="D1208" t="s">
        <v>113</v>
      </c>
      <c r="E1208" t="s">
        <v>151</v>
      </c>
      <c r="F1208" t="s">
        <v>3745</v>
      </c>
      <c r="G1208" t="s">
        <v>171</v>
      </c>
      <c r="H1208" t="s">
        <v>135</v>
      </c>
      <c r="I1208" t="s">
        <v>136</v>
      </c>
      <c r="J1208" t="s">
        <v>137</v>
      </c>
      <c r="K1208" t="s">
        <v>172</v>
      </c>
      <c r="L1208" t="s">
        <v>3746</v>
      </c>
      <c r="M1208" t="s">
        <v>3747</v>
      </c>
      <c r="N1208">
        <v>8.0225000000000009</v>
      </c>
      <c r="O1208">
        <v>0</v>
      </c>
      <c r="P1208">
        <v>17</v>
      </c>
      <c r="Q1208">
        <v>0</v>
      </c>
      <c r="R1208">
        <v>8</v>
      </c>
      <c r="S1208">
        <v>0</v>
      </c>
      <c r="T1208">
        <v>1</v>
      </c>
      <c r="U1208">
        <v>0</v>
      </c>
      <c r="V1208">
        <v>0</v>
      </c>
      <c r="W1208">
        <v>0</v>
      </c>
      <c r="X1208">
        <v>19.781206277661205</v>
      </c>
      <c r="Y1208">
        <v>0</v>
      </c>
      <c r="Z1208">
        <v>26.414936752300932</v>
      </c>
      <c r="AA1208">
        <v>0</v>
      </c>
      <c r="AB1208">
        <v>9.679293125591041</v>
      </c>
      <c r="AC1208">
        <v>0</v>
      </c>
      <c r="AD1208">
        <v>0</v>
      </c>
      <c r="AE1208">
        <v>55.875436155553174</v>
      </c>
    </row>
    <row r="1209" spans="1:31" x14ac:dyDescent="0.25">
      <c r="A1209">
        <v>2257673</v>
      </c>
      <c r="B1209">
        <v>1</v>
      </c>
      <c r="C1209" t="s">
        <v>80</v>
      </c>
      <c r="D1209" t="s">
        <v>93</v>
      </c>
      <c r="E1209" t="s">
        <v>256</v>
      </c>
      <c r="F1209" t="s">
        <v>3748</v>
      </c>
      <c r="G1209" t="s">
        <v>543</v>
      </c>
      <c r="H1209" t="s">
        <v>148</v>
      </c>
      <c r="I1209" t="s">
        <v>136</v>
      </c>
      <c r="J1209" t="s">
        <v>137</v>
      </c>
      <c r="K1209" t="s">
        <v>138</v>
      </c>
      <c r="L1209" t="s">
        <v>3749</v>
      </c>
      <c r="M1209" t="s">
        <v>3750</v>
      </c>
      <c r="N1209">
        <v>1.3927777770000001</v>
      </c>
      <c r="O1209">
        <v>0</v>
      </c>
      <c r="P1209">
        <v>1</v>
      </c>
      <c r="Q1209">
        <v>0</v>
      </c>
      <c r="R1209">
        <v>10</v>
      </c>
      <c r="S1209">
        <v>0</v>
      </c>
      <c r="T1209">
        <v>2</v>
      </c>
      <c r="U1209">
        <v>0</v>
      </c>
      <c r="V1209">
        <v>0</v>
      </c>
      <c r="W1209">
        <v>0</v>
      </c>
      <c r="X1209">
        <v>5.4774165707054303</v>
      </c>
      <c r="Y1209">
        <v>0</v>
      </c>
      <c r="Z1209">
        <v>11.205784088799577</v>
      </c>
      <c r="AA1209">
        <v>0</v>
      </c>
      <c r="AB1209">
        <v>2.6289109326351694</v>
      </c>
      <c r="AC1209">
        <v>0</v>
      </c>
      <c r="AD1209">
        <v>0</v>
      </c>
      <c r="AE1209">
        <v>19.312111592140177</v>
      </c>
    </row>
    <row r="1210" spans="1:31" x14ac:dyDescent="0.25">
      <c r="A1210">
        <v>2257730</v>
      </c>
      <c r="B1210">
        <v>1</v>
      </c>
      <c r="C1210" t="s">
        <v>81</v>
      </c>
      <c r="D1210" t="s">
        <v>120</v>
      </c>
      <c r="E1210" t="s">
        <v>132</v>
      </c>
      <c r="F1210" t="s">
        <v>3751</v>
      </c>
      <c r="G1210" t="s">
        <v>142</v>
      </c>
      <c r="H1210" t="s">
        <v>135</v>
      </c>
      <c r="I1210" t="s">
        <v>136</v>
      </c>
      <c r="J1210" t="s">
        <v>137</v>
      </c>
      <c r="K1210" t="s">
        <v>138</v>
      </c>
      <c r="L1210" t="s">
        <v>3752</v>
      </c>
      <c r="M1210" t="s">
        <v>3753</v>
      </c>
      <c r="N1210">
        <v>1.4713888879999999</v>
      </c>
      <c r="O1210">
        <v>0</v>
      </c>
      <c r="P1210">
        <v>2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0.69641275583429973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0.69641275583429973</v>
      </c>
    </row>
    <row r="1211" spans="1:31" x14ac:dyDescent="0.25">
      <c r="A1211">
        <v>2257687</v>
      </c>
      <c r="B1211">
        <v>1</v>
      </c>
      <c r="C1211" t="s">
        <v>81</v>
      </c>
      <c r="D1211" t="s">
        <v>112</v>
      </c>
      <c r="E1211" t="s">
        <v>151</v>
      </c>
      <c r="F1211" t="s">
        <v>3754</v>
      </c>
      <c r="G1211" t="s">
        <v>153</v>
      </c>
      <c r="H1211" t="s">
        <v>135</v>
      </c>
      <c r="I1211" t="s">
        <v>136</v>
      </c>
      <c r="J1211" t="s">
        <v>137</v>
      </c>
      <c r="K1211" t="s">
        <v>138</v>
      </c>
      <c r="L1211" t="s">
        <v>3755</v>
      </c>
      <c r="M1211" t="s">
        <v>3756</v>
      </c>
      <c r="N1211">
        <v>2.4552777770000001</v>
      </c>
      <c r="O1211">
        <v>0</v>
      </c>
      <c r="P1211">
        <v>1</v>
      </c>
      <c r="Q1211">
        <v>0</v>
      </c>
      <c r="R1211">
        <v>17</v>
      </c>
      <c r="S1211">
        <v>0</v>
      </c>
      <c r="T1211">
        <v>1</v>
      </c>
      <c r="U1211">
        <v>0</v>
      </c>
      <c r="V1211">
        <v>0</v>
      </c>
      <c r="W1211">
        <v>0</v>
      </c>
      <c r="X1211">
        <v>5.0530034778342001</v>
      </c>
      <c r="Y1211">
        <v>0</v>
      </c>
      <c r="Z1211">
        <v>3.3152582182761097</v>
      </c>
      <c r="AA1211">
        <v>0</v>
      </c>
      <c r="AB1211">
        <v>1.7373676783727263</v>
      </c>
      <c r="AC1211">
        <v>0</v>
      </c>
      <c r="AD1211">
        <v>0</v>
      </c>
      <c r="AE1211">
        <v>10.105629374483035</v>
      </c>
    </row>
    <row r="1212" spans="1:31" x14ac:dyDescent="0.25">
      <c r="A1212">
        <v>2257438</v>
      </c>
      <c r="B1212">
        <v>1</v>
      </c>
      <c r="C1212" t="s">
        <v>80</v>
      </c>
      <c r="D1212" t="s">
        <v>103</v>
      </c>
      <c r="E1212" t="s">
        <v>145</v>
      </c>
      <c r="F1212" t="s">
        <v>3757</v>
      </c>
      <c r="G1212" t="s">
        <v>171</v>
      </c>
      <c r="H1212" t="s">
        <v>148</v>
      </c>
      <c r="I1212" t="s">
        <v>136</v>
      </c>
      <c r="J1212" t="s">
        <v>137</v>
      </c>
      <c r="K1212" t="s">
        <v>172</v>
      </c>
      <c r="L1212" t="s">
        <v>3758</v>
      </c>
      <c r="M1212" t="s">
        <v>3759</v>
      </c>
      <c r="N1212">
        <v>1.8872222219999999</v>
      </c>
      <c r="O1212">
        <v>0</v>
      </c>
      <c r="P1212">
        <v>27</v>
      </c>
      <c r="Q1212">
        <v>0</v>
      </c>
      <c r="R1212">
        <v>3</v>
      </c>
      <c r="S1212">
        <v>22</v>
      </c>
      <c r="T1212">
        <v>34</v>
      </c>
      <c r="U1212">
        <v>27</v>
      </c>
      <c r="V1212">
        <v>9</v>
      </c>
      <c r="W1212">
        <v>0</v>
      </c>
      <c r="X1212">
        <v>44.410743151033166</v>
      </c>
      <c r="Y1212">
        <v>0</v>
      </c>
      <c r="Z1212">
        <v>0.16657850403103336</v>
      </c>
      <c r="AA1212">
        <v>315.9814713088781</v>
      </c>
      <c r="AB1212">
        <v>117.33726975041593</v>
      </c>
      <c r="AC1212">
        <v>1500.6128066648853</v>
      </c>
      <c r="AD1212">
        <v>233.94276715278838</v>
      </c>
      <c r="AE1212">
        <v>2212.4516365320319</v>
      </c>
    </row>
    <row r="1213" spans="1:31" x14ac:dyDescent="0.25">
      <c r="A1213">
        <v>2257490</v>
      </c>
      <c r="B1213">
        <v>1</v>
      </c>
      <c r="C1213" t="s">
        <v>81</v>
      </c>
      <c r="D1213" t="s">
        <v>123</v>
      </c>
      <c r="E1213" t="s">
        <v>132</v>
      </c>
      <c r="F1213" t="s">
        <v>3760</v>
      </c>
      <c r="G1213" t="s">
        <v>142</v>
      </c>
      <c r="H1213" t="s">
        <v>135</v>
      </c>
      <c r="I1213" t="s">
        <v>136</v>
      </c>
      <c r="J1213" t="s">
        <v>137</v>
      </c>
      <c r="K1213" t="s">
        <v>138</v>
      </c>
      <c r="L1213" t="s">
        <v>3761</v>
      </c>
      <c r="M1213" t="s">
        <v>3762</v>
      </c>
      <c r="N1213">
        <v>1.615555555</v>
      </c>
      <c r="O1213">
        <v>0</v>
      </c>
      <c r="P1213">
        <v>1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0.17528290701093335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0.17528290701093335</v>
      </c>
    </row>
    <row r="1214" spans="1:31" x14ac:dyDescent="0.25">
      <c r="A1214">
        <v>2257653</v>
      </c>
      <c r="B1214">
        <v>1</v>
      </c>
      <c r="C1214" t="s">
        <v>80</v>
      </c>
      <c r="D1214" t="s">
        <v>95</v>
      </c>
      <c r="E1214" t="s">
        <v>151</v>
      </c>
      <c r="F1214" t="s">
        <v>978</v>
      </c>
      <c r="G1214" t="s">
        <v>153</v>
      </c>
      <c r="H1214" t="s">
        <v>135</v>
      </c>
      <c r="I1214" t="s">
        <v>136</v>
      </c>
      <c r="J1214" t="s">
        <v>137</v>
      </c>
      <c r="K1214" t="s">
        <v>138</v>
      </c>
      <c r="L1214" t="s">
        <v>3763</v>
      </c>
      <c r="M1214" t="s">
        <v>3764</v>
      </c>
      <c r="N1214">
        <v>1.2677777770000001</v>
      </c>
      <c r="O1214">
        <v>0</v>
      </c>
      <c r="P1214">
        <v>96</v>
      </c>
      <c r="Q1214">
        <v>0</v>
      </c>
      <c r="R1214">
        <v>0</v>
      </c>
      <c r="S1214">
        <v>0</v>
      </c>
      <c r="T1214">
        <v>11</v>
      </c>
      <c r="U1214">
        <v>0</v>
      </c>
      <c r="V1214">
        <v>0</v>
      </c>
      <c r="W1214">
        <v>0</v>
      </c>
      <c r="X1214">
        <v>25.712091140969889</v>
      </c>
      <c r="Y1214">
        <v>0</v>
      </c>
      <c r="Z1214">
        <v>0</v>
      </c>
      <c r="AA1214">
        <v>0</v>
      </c>
      <c r="AB1214">
        <v>2.607136021009929</v>
      </c>
      <c r="AC1214">
        <v>0</v>
      </c>
      <c r="AD1214">
        <v>0</v>
      </c>
      <c r="AE1214">
        <v>28.319227161979818</v>
      </c>
    </row>
    <row r="1215" spans="1:31" x14ac:dyDescent="0.25">
      <c r="A1215">
        <v>2257699</v>
      </c>
      <c r="B1215">
        <v>1</v>
      </c>
      <c r="C1215" t="s">
        <v>80</v>
      </c>
      <c r="D1215" t="s">
        <v>94</v>
      </c>
      <c r="E1215" t="s">
        <v>207</v>
      </c>
      <c r="F1215" t="s">
        <v>3765</v>
      </c>
      <c r="G1215" t="s">
        <v>231</v>
      </c>
      <c r="H1215" t="s">
        <v>135</v>
      </c>
      <c r="I1215" t="s">
        <v>136</v>
      </c>
      <c r="J1215" t="s">
        <v>137</v>
      </c>
      <c r="K1215" t="s">
        <v>138</v>
      </c>
      <c r="L1215" t="s">
        <v>3766</v>
      </c>
      <c r="M1215" t="s">
        <v>3767</v>
      </c>
      <c r="N1215">
        <v>2.9683333329999999</v>
      </c>
      <c r="O1215">
        <v>0</v>
      </c>
      <c r="P1215">
        <v>0</v>
      </c>
      <c r="Q1215">
        <v>0</v>
      </c>
      <c r="R1215">
        <v>10</v>
      </c>
      <c r="S1215">
        <v>0</v>
      </c>
      <c r="T1215">
        <v>2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11.741316063006861</v>
      </c>
      <c r="AA1215">
        <v>0</v>
      </c>
      <c r="AB1215">
        <v>2.8645955752756365</v>
      </c>
      <c r="AC1215">
        <v>0</v>
      </c>
      <c r="AD1215">
        <v>0</v>
      </c>
      <c r="AE1215">
        <v>14.605911638282498</v>
      </c>
    </row>
    <row r="1216" spans="1:31" x14ac:dyDescent="0.25">
      <c r="A1216">
        <v>2257327</v>
      </c>
      <c r="B1216">
        <v>1</v>
      </c>
      <c r="C1216" t="s">
        <v>81</v>
      </c>
      <c r="D1216" t="s">
        <v>112</v>
      </c>
      <c r="E1216" t="s">
        <v>256</v>
      </c>
      <c r="F1216" t="s">
        <v>3768</v>
      </c>
      <c r="G1216" t="s">
        <v>147</v>
      </c>
      <c r="H1216" t="s">
        <v>148</v>
      </c>
      <c r="I1216" t="s">
        <v>136</v>
      </c>
      <c r="J1216" t="s">
        <v>137</v>
      </c>
      <c r="K1216" t="s">
        <v>138</v>
      </c>
      <c r="L1216" t="s">
        <v>3769</v>
      </c>
      <c r="M1216" t="s">
        <v>3770</v>
      </c>
      <c r="N1216">
        <v>1.0280555549999999</v>
      </c>
      <c r="O1216">
        <v>1</v>
      </c>
      <c r="P1216">
        <v>527</v>
      </c>
      <c r="Q1216">
        <v>17</v>
      </c>
      <c r="R1216">
        <v>63</v>
      </c>
      <c r="S1216">
        <v>2</v>
      </c>
      <c r="T1216">
        <v>73</v>
      </c>
      <c r="U1216">
        <v>0</v>
      </c>
      <c r="V1216">
        <v>0</v>
      </c>
      <c r="W1216">
        <v>0.27930199382798671</v>
      </c>
      <c r="X1216">
        <v>78.448622339023203</v>
      </c>
      <c r="Y1216">
        <v>2.7113716105887211</v>
      </c>
      <c r="Z1216">
        <v>7.2163195457099603</v>
      </c>
      <c r="AA1216">
        <v>1.0391598922118261</v>
      </c>
      <c r="AB1216">
        <v>28.764747836696348</v>
      </c>
      <c r="AC1216">
        <v>0</v>
      </c>
      <c r="AD1216">
        <v>0</v>
      </c>
      <c r="AE1216">
        <v>118.45952321805805</v>
      </c>
    </row>
    <row r="1217" spans="1:31" x14ac:dyDescent="0.25">
      <c r="A1217">
        <v>2257507</v>
      </c>
      <c r="B1217">
        <v>1</v>
      </c>
      <c r="C1217" t="s">
        <v>81</v>
      </c>
      <c r="D1217" t="s">
        <v>123</v>
      </c>
      <c r="E1217" t="s">
        <v>207</v>
      </c>
      <c r="F1217" t="s">
        <v>3771</v>
      </c>
      <c r="G1217" t="s">
        <v>231</v>
      </c>
      <c r="H1217" t="s">
        <v>135</v>
      </c>
      <c r="I1217" t="s">
        <v>136</v>
      </c>
      <c r="J1217" t="s">
        <v>137</v>
      </c>
      <c r="K1217" t="s">
        <v>138</v>
      </c>
      <c r="L1217" t="s">
        <v>3772</v>
      </c>
      <c r="M1217" t="s">
        <v>3773</v>
      </c>
      <c r="N1217">
        <v>2.4083333329999999</v>
      </c>
      <c r="O1217">
        <v>0</v>
      </c>
      <c r="P1217">
        <v>0</v>
      </c>
      <c r="Q1217">
        <v>0</v>
      </c>
      <c r="R1217">
        <v>3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2.5591650207849002</v>
      </c>
      <c r="AA1217">
        <v>0</v>
      </c>
      <c r="AB1217">
        <v>0</v>
      </c>
      <c r="AC1217">
        <v>0</v>
      </c>
      <c r="AD1217">
        <v>0</v>
      </c>
      <c r="AE1217">
        <v>2.5591650207849002</v>
      </c>
    </row>
    <row r="1218" spans="1:31" x14ac:dyDescent="0.25">
      <c r="A1218">
        <v>2257613</v>
      </c>
      <c r="B1218">
        <v>1</v>
      </c>
      <c r="C1218" t="s">
        <v>80</v>
      </c>
      <c r="D1218" t="s">
        <v>96</v>
      </c>
      <c r="E1218" t="s">
        <v>163</v>
      </c>
      <c r="F1218" t="s">
        <v>1077</v>
      </c>
      <c r="G1218" t="s">
        <v>314</v>
      </c>
      <c r="H1218" t="s">
        <v>148</v>
      </c>
      <c r="I1218" t="s">
        <v>136</v>
      </c>
      <c r="J1218" t="s">
        <v>137</v>
      </c>
      <c r="K1218" t="s">
        <v>138</v>
      </c>
      <c r="L1218" t="s">
        <v>3774</v>
      </c>
      <c r="M1218" t="s">
        <v>3775</v>
      </c>
      <c r="N1218">
        <v>0.67</v>
      </c>
      <c r="O1218">
        <v>0</v>
      </c>
      <c r="P1218">
        <v>34</v>
      </c>
      <c r="Q1218">
        <v>0</v>
      </c>
      <c r="R1218">
        <v>0</v>
      </c>
      <c r="S1218">
        <v>5</v>
      </c>
      <c r="T1218">
        <v>30</v>
      </c>
      <c r="U1218">
        <v>0</v>
      </c>
      <c r="V1218">
        <v>0</v>
      </c>
      <c r="W1218">
        <v>0</v>
      </c>
      <c r="X1218">
        <v>18.012892050449956</v>
      </c>
      <c r="Y1218">
        <v>0</v>
      </c>
      <c r="Z1218">
        <v>0</v>
      </c>
      <c r="AA1218">
        <v>74.300134865466688</v>
      </c>
      <c r="AB1218">
        <v>40.336101282135211</v>
      </c>
      <c r="AC1218">
        <v>0</v>
      </c>
      <c r="AD1218">
        <v>0</v>
      </c>
      <c r="AE1218">
        <v>132.64912819805187</v>
      </c>
    </row>
    <row r="1219" spans="1:31" x14ac:dyDescent="0.25">
      <c r="A1219">
        <v>2257762</v>
      </c>
      <c r="B1219">
        <v>1</v>
      </c>
      <c r="C1219" t="s">
        <v>80</v>
      </c>
      <c r="D1219" t="s">
        <v>107</v>
      </c>
      <c r="E1219" t="s">
        <v>151</v>
      </c>
      <c r="F1219" t="s">
        <v>3776</v>
      </c>
      <c r="G1219" t="s">
        <v>153</v>
      </c>
      <c r="H1219" t="s">
        <v>135</v>
      </c>
      <c r="I1219" t="s">
        <v>136</v>
      </c>
      <c r="J1219" t="s">
        <v>137</v>
      </c>
      <c r="K1219" t="s">
        <v>138</v>
      </c>
      <c r="L1219" t="s">
        <v>3777</v>
      </c>
      <c r="M1219" t="s">
        <v>3778</v>
      </c>
      <c r="N1219">
        <v>1.3061111110000001</v>
      </c>
      <c r="O1219">
        <v>0</v>
      </c>
      <c r="P1219">
        <v>48</v>
      </c>
      <c r="Q1219">
        <v>0</v>
      </c>
      <c r="R1219">
        <v>0</v>
      </c>
      <c r="S1219">
        <v>0</v>
      </c>
      <c r="T1219">
        <v>3</v>
      </c>
      <c r="U1219">
        <v>0</v>
      </c>
      <c r="V1219">
        <v>0</v>
      </c>
      <c r="W1219">
        <v>0</v>
      </c>
      <c r="X1219">
        <v>11.809148532701633</v>
      </c>
      <c r="Y1219">
        <v>0</v>
      </c>
      <c r="Z1219">
        <v>0</v>
      </c>
      <c r="AA1219">
        <v>0</v>
      </c>
      <c r="AB1219">
        <v>2.1639225372975002</v>
      </c>
      <c r="AC1219">
        <v>0</v>
      </c>
      <c r="AD1219">
        <v>0</v>
      </c>
      <c r="AE1219">
        <v>13.973071069999133</v>
      </c>
    </row>
    <row r="1220" spans="1:31" x14ac:dyDescent="0.25">
      <c r="A1220">
        <v>2257596</v>
      </c>
      <c r="B1220">
        <v>1</v>
      </c>
      <c r="C1220" t="s">
        <v>80</v>
      </c>
      <c r="D1220" t="s">
        <v>83</v>
      </c>
      <c r="E1220" t="s">
        <v>132</v>
      </c>
      <c r="F1220" t="s">
        <v>3779</v>
      </c>
      <c r="G1220" t="s">
        <v>289</v>
      </c>
      <c r="H1220" t="s">
        <v>135</v>
      </c>
      <c r="I1220" t="s">
        <v>136</v>
      </c>
      <c r="J1220" t="s">
        <v>137</v>
      </c>
      <c r="K1220" t="s">
        <v>138</v>
      </c>
      <c r="L1220" t="s">
        <v>3780</v>
      </c>
      <c r="M1220" t="s">
        <v>3781</v>
      </c>
      <c r="N1220">
        <v>2.2694444439999999</v>
      </c>
      <c r="O1220">
        <v>0</v>
      </c>
      <c r="P1220">
        <v>34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29.515874248351096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29.515874248351096</v>
      </c>
    </row>
    <row r="1221" spans="1:31" x14ac:dyDescent="0.25">
      <c r="A1221">
        <v>2257404</v>
      </c>
      <c r="B1221">
        <v>1</v>
      </c>
      <c r="C1221" t="s">
        <v>80</v>
      </c>
      <c r="D1221" t="s">
        <v>84</v>
      </c>
      <c r="E1221" t="s">
        <v>214</v>
      </c>
      <c r="F1221" t="s">
        <v>1179</v>
      </c>
      <c r="G1221" t="s">
        <v>241</v>
      </c>
      <c r="H1221" t="s">
        <v>135</v>
      </c>
      <c r="I1221" t="s">
        <v>136</v>
      </c>
      <c r="J1221" t="s">
        <v>137</v>
      </c>
      <c r="K1221" t="s">
        <v>138</v>
      </c>
      <c r="L1221" t="s">
        <v>3782</v>
      </c>
      <c r="M1221" t="s">
        <v>3783</v>
      </c>
      <c r="N1221">
        <v>5.2608333329999999</v>
      </c>
      <c r="O1221">
        <v>0</v>
      </c>
      <c r="P1221">
        <v>195</v>
      </c>
      <c r="Q1221">
        <v>0</v>
      </c>
      <c r="R1221">
        <v>0</v>
      </c>
      <c r="S1221">
        <v>0</v>
      </c>
      <c r="T1221">
        <v>5</v>
      </c>
      <c r="U1221">
        <v>0</v>
      </c>
      <c r="V1221">
        <v>0</v>
      </c>
      <c r="W1221">
        <v>0</v>
      </c>
      <c r="X1221">
        <v>223.27918593830802</v>
      </c>
      <c r="Y1221">
        <v>0</v>
      </c>
      <c r="Z1221">
        <v>0</v>
      </c>
      <c r="AA1221">
        <v>0</v>
      </c>
      <c r="AB1221">
        <v>10.361197222544114</v>
      </c>
      <c r="AC1221">
        <v>0</v>
      </c>
      <c r="AD1221">
        <v>0</v>
      </c>
      <c r="AE1221">
        <v>233.64038316085214</v>
      </c>
    </row>
    <row r="1222" spans="1:31" x14ac:dyDescent="0.25">
      <c r="A1222">
        <v>2257576</v>
      </c>
      <c r="B1222">
        <v>1</v>
      </c>
      <c r="C1222" t="s">
        <v>80</v>
      </c>
      <c r="D1222" t="s">
        <v>93</v>
      </c>
      <c r="E1222" t="s">
        <v>207</v>
      </c>
      <c r="F1222" t="s">
        <v>3784</v>
      </c>
      <c r="G1222" t="s">
        <v>180</v>
      </c>
      <c r="H1222" t="s">
        <v>135</v>
      </c>
      <c r="I1222" t="s">
        <v>136</v>
      </c>
      <c r="J1222" t="s">
        <v>137</v>
      </c>
      <c r="K1222" t="s">
        <v>138</v>
      </c>
      <c r="L1222" t="s">
        <v>3785</v>
      </c>
      <c r="M1222" t="s">
        <v>3786</v>
      </c>
      <c r="N1222">
        <v>2.466111111</v>
      </c>
      <c r="O1222">
        <v>0</v>
      </c>
      <c r="P1222">
        <v>303</v>
      </c>
      <c r="Q1222">
        <v>0</v>
      </c>
      <c r="R1222">
        <v>0</v>
      </c>
      <c r="S1222">
        <v>0</v>
      </c>
      <c r="T1222">
        <v>26</v>
      </c>
      <c r="U1222">
        <v>0</v>
      </c>
      <c r="V1222">
        <v>0</v>
      </c>
      <c r="W1222">
        <v>0</v>
      </c>
      <c r="X1222">
        <v>186.13576622178456</v>
      </c>
      <c r="Y1222">
        <v>0</v>
      </c>
      <c r="Z1222">
        <v>0</v>
      </c>
      <c r="AA1222">
        <v>0</v>
      </c>
      <c r="AB1222">
        <v>31.861288130786726</v>
      </c>
      <c r="AC1222">
        <v>0</v>
      </c>
      <c r="AD1222">
        <v>0</v>
      </c>
      <c r="AE1222">
        <v>217.9970543525713</v>
      </c>
    </row>
    <row r="1223" spans="1:31" x14ac:dyDescent="0.25">
      <c r="A1223">
        <v>2257533</v>
      </c>
      <c r="B1223">
        <v>1</v>
      </c>
      <c r="C1223" t="s">
        <v>80</v>
      </c>
      <c r="D1223" t="s">
        <v>95</v>
      </c>
      <c r="E1223" t="s">
        <v>132</v>
      </c>
      <c r="F1223" t="s">
        <v>3787</v>
      </c>
      <c r="G1223" t="s">
        <v>142</v>
      </c>
      <c r="H1223" t="s">
        <v>135</v>
      </c>
      <c r="I1223" t="s">
        <v>136</v>
      </c>
      <c r="J1223" t="s">
        <v>137</v>
      </c>
      <c r="K1223" t="s">
        <v>138</v>
      </c>
      <c r="L1223" t="s">
        <v>3788</v>
      </c>
      <c r="M1223" t="s">
        <v>3789</v>
      </c>
      <c r="N1223">
        <v>2.1894444439999998</v>
      </c>
      <c r="O1223">
        <v>0</v>
      </c>
      <c r="P1223">
        <v>2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1.3695891743138153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1.3695891743138153</v>
      </c>
    </row>
    <row r="1224" spans="1:31" x14ac:dyDescent="0.25">
      <c r="A1224">
        <v>2257679</v>
      </c>
      <c r="B1224">
        <v>1</v>
      </c>
      <c r="C1224" t="s">
        <v>80</v>
      </c>
      <c r="D1224" t="s">
        <v>95</v>
      </c>
      <c r="E1224" t="s">
        <v>214</v>
      </c>
      <c r="F1224" t="s">
        <v>372</v>
      </c>
      <c r="G1224" t="s">
        <v>241</v>
      </c>
      <c r="H1224" t="s">
        <v>135</v>
      </c>
      <c r="I1224" t="s">
        <v>136</v>
      </c>
      <c r="J1224" t="s">
        <v>137</v>
      </c>
      <c r="K1224" t="s">
        <v>138</v>
      </c>
      <c r="L1224" t="s">
        <v>3790</v>
      </c>
      <c r="M1224" t="s">
        <v>3791</v>
      </c>
      <c r="N1224">
        <v>1.401944444</v>
      </c>
      <c r="O1224">
        <v>0</v>
      </c>
      <c r="P1224">
        <v>57</v>
      </c>
      <c r="Q1224">
        <v>0</v>
      </c>
      <c r="R1224">
        <v>0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19.443696618060905</v>
      </c>
      <c r="Y1224">
        <v>0</v>
      </c>
      <c r="Z1224">
        <v>0</v>
      </c>
      <c r="AA1224">
        <v>0</v>
      </c>
      <c r="AB1224">
        <v>6.5355841124190003E-2</v>
      </c>
      <c r="AC1224">
        <v>0</v>
      </c>
      <c r="AD1224">
        <v>0</v>
      </c>
      <c r="AE1224">
        <v>19.509052459185096</v>
      </c>
    </row>
    <row r="1225" spans="1:31" x14ac:dyDescent="0.25">
      <c r="A1225">
        <v>2257301</v>
      </c>
      <c r="B1225">
        <v>1</v>
      </c>
      <c r="C1225" t="s">
        <v>80</v>
      </c>
      <c r="D1225" t="s">
        <v>95</v>
      </c>
      <c r="E1225" t="s">
        <v>214</v>
      </c>
      <c r="F1225" t="s">
        <v>372</v>
      </c>
      <c r="G1225" t="s">
        <v>153</v>
      </c>
      <c r="H1225" t="s">
        <v>135</v>
      </c>
      <c r="I1225" t="s">
        <v>136</v>
      </c>
      <c r="J1225" t="s">
        <v>137</v>
      </c>
      <c r="K1225" t="s">
        <v>138</v>
      </c>
      <c r="L1225" t="s">
        <v>3792</v>
      </c>
      <c r="M1225" t="s">
        <v>3793</v>
      </c>
      <c r="N1225">
        <v>0.76611111099999996</v>
      </c>
      <c r="O1225">
        <v>0</v>
      </c>
      <c r="P1225">
        <v>57</v>
      </c>
      <c r="Q1225">
        <v>0</v>
      </c>
      <c r="R1225">
        <v>0</v>
      </c>
      <c r="S1225">
        <v>0</v>
      </c>
      <c r="T1225">
        <v>1</v>
      </c>
      <c r="U1225">
        <v>0</v>
      </c>
      <c r="V1225">
        <v>0</v>
      </c>
      <c r="W1225">
        <v>0</v>
      </c>
      <c r="X1225">
        <v>8.2658241650044548</v>
      </c>
      <c r="Y1225">
        <v>0</v>
      </c>
      <c r="Z1225">
        <v>0</v>
      </c>
      <c r="AA1225">
        <v>0</v>
      </c>
      <c r="AB1225">
        <v>3.005969762523E-2</v>
      </c>
      <c r="AC1225">
        <v>0</v>
      </c>
      <c r="AD1225">
        <v>0</v>
      </c>
      <c r="AE1225">
        <v>8.2958838626296849</v>
      </c>
    </row>
    <row r="1226" spans="1:31" x14ac:dyDescent="0.25">
      <c r="A1226">
        <v>2257556</v>
      </c>
      <c r="B1226">
        <v>1</v>
      </c>
      <c r="C1226" t="s">
        <v>80</v>
      </c>
      <c r="D1226" t="s">
        <v>93</v>
      </c>
      <c r="E1226" t="s">
        <v>256</v>
      </c>
      <c r="F1226" t="s">
        <v>3794</v>
      </c>
      <c r="G1226" t="s">
        <v>543</v>
      </c>
      <c r="H1226" t="s">
        <v>148</v>
      </c>
      <c r="I1226" t="s">
        <v>136</v>
      </c>
      <c r="J1226" t="s">
        <v>137</v>
      </c>
      <c r="K1226" t="s">
        <v>138</v>
      </c>
      <c r="L1226" t="s">
        <v>3795</v>
      </c>
      <c r="M1226" t="s">
        <v>3796</v>
      </c>
      <c r="N1226">
        <v>2.056944444</v>
      </c>
      <c r="O1226">
        <v>0</v>
      </c>
      <c r="P1226">
        <v>2</v>
      </c>
      <c r="Q1226">
        <v>0</v>
      </c>
      <c r="R1226">
        <v>7</v>
      </c>
      <c r="S1226">
        <v>0</v>
      </c>
      <c r="T1226">
        <v>3</v>
      </c>
      <c r="U1226">
        <v>0</v>
      </c>
      <c r="V1226">
        <v>0</v>
      </c>
      <c r="W1226">
        <v>0</v>
      </c>
      <c r="X1226">
        <v>0.44299644390304005</v>
      </c>
      <c r="Y1226">
        <v>0</v>
      </c>
      <c r="Z1226">
        <v>12.953430811709584</v>
      </c>
      <c r="AA1226">
        <v>0</v>
      </c>
      <c r="AB1226">
        <v>4.3105337676743165</v>
      </c>
      <c r="AC1226">
        <v>0</v>
      </c>
      <c r="AD1226">
        <v>0</v>
      </c>
      <c r="AE1226">
        <v>17.70696102328694</v>
      </c>
    </row>
    <row r="1227" spans="1:31" x14ac:dyDescent="0.25">
      <c r="A1227">
        <v>2257616</v>
      </c>
      <c r="B1227">
        <v>1</v>
      </c>
      <c r="C1227" t="s">
        <v>81</v>
      </c>
      <c r="D1227" t="s">
        <v>112</v>
      </c>
      <c r="E1227" t="s">
        <v>132</v>
      </c>
      <c r="F1227" t="s">
        <v>3797</v>
      </c>
      <c r="G1227" t="s">
        <v>134</v>
      </c>
      <c r="H1227" t="s">
        <v>135</v>
      </c>
      <c r="I1227" t="s">
        <v>136</v>
      </c>
      <c r="J1227" t="s">
        <v>137</v>
      </c>
      <c r="K1227" t="s">
        <v>138</v>
      </c>
      <c r="L1227" t="s">
        <v>3798</v>
      </c>
      <c r="M1227" t="s">
        <v>3799</v>
      </c>
      <c r="N1227">
        <v>1.5463888880000001</v>
      </c>
      <c r="O1227">
        <v>0</v>
      </c>
      <c r="P1227">
        <v>5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1.2937836282341384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1.2937836282341384</v>
      </c>
    </row>
    <row r="1228" spans="1:31" x14ac:dyDescent="0.25">
      <c r="A1228">
        <v>2257510</v>
      </c>
      <c r="B1228">
        <v>1</v>
      </c>
      <c r="C1228" t="s">
        <v>81</v>
      </c>
      <c r="D1228" t="s">
        <v>113</v>
      </c>
      <c r="E1228" t="s">
        <v>132</v>
      </c>
      <c r="F1228" t="s">
        <v>3800</v>
      </c>
      <c r="G1228" t="s">
        <v>142</v>
      </c>
      <c r="H1228" t="s">
        <v>135</v>
      </c>
      <c r="I1228" t="s">
        <v>136</v>
      </c>
      <c r="J1228" t="s">
        <v>137</v>
      </c>
      <c r="K1228" t="s">
        <v>138</v>
      </c>
      <c r="L1228" t="s">
        <v>3801</v>
      </c>
      <c r="M1228" t="s">
        <v>3802</v>
      </c>
      <c r="N1228">
        <v>4.6330555550000003</v>
      </c>
      <c r="O1228">
        <v>0</v>
      </c>
      <c r="P1228">
        <v>2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1.6042664091291126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1.6042664091291126</v>
      </c>
    </row>
    <row r="1229" spans="1:31" x14ac:dyDescent="0.25">
      <c r="A1229">
        <v>2257407</v>
      </c>
      <c r="B1229">
        <v>1</v>
      </c>
      <c r="C1229" t="s">
        <v>81</v>
      </c>
      <c r="D1229" t="s">
        <v>115</v>
      </c>
      <c r="E1229" t="s">
        <v>207</v>
      </c>
      <c r="F1229" t="s">
        <v>1703</v>
      </c>
      <c r="G1229" t="s">
        <v>171</v>
      </c>
      <c r="H1229" t="s">
        <v>135</v>
      </c>
      <c r="I1229" t="s">
        <v>136</v>
      </c>
      <c r="J1229" t="s">
        <v>137</v>
      </c>
      <c r="K1229" t="s">
        <v>172</v>
      </c>
      <c r="L1229" t="s">
        <v>3803</v>
      </c>
      <c r="M1229" t="s">
        <v>3804</v>
      </c>
      <c r="N1229">
        <v>8.2744444440000002</v>
      </c>
      <c r="O1229">
        <v>0</v>
      </c>
      <c r="P1229">
        <v>49</v>
      </c>
      <c r="Q1229">
        <v>0</v>
      </c>
      <c r="R1229">
        <v>13</v>
      </c>
      <c r="S1229">
        <v>0</v>
      </c>
      <c r="T1229">
        <v>2</v>
      </c>
      <c r="U1229">
        <v>0</v>
      </c>
      <c r="V1229">
        <v>0</v>
      </c>
      <c r="W1229">
        <v>0</v>
      </c>
      <c r="X1229">
        <v>35.605599048811136</v>
      </c>
      <c r="Y1229">
        <v>0</v>
      </c>
      <c r="Z1229">
        <v>7.0171171155360605</v>
      </c>
      <c r="AA1229">
        <v>0</v>
      </c>
      <c r="AB1229">
        <v>0.28085872352760449</v>
      </c>
      <c r="AC1229">
        <v>0</v>
      </c>
      <c r="AD1229">
        <v>0</v>
      </c>
      <c r="AE1229">
        <v>42.903574887874804</v>
      </c>
    </row>
    <row r="1230" spans="1:31" x14ac:dyDescent="0.25">
      <c r="A1230">
        <v>2257487</v>
      </c>
      <c r="B1230">
        <v>1</v>
      </c>
      <c r="C1230" t="s">
        <v>80</v>
      </c>
      <c r="D1230" t="s">
        <v>95</v>
      </c>
      <c r="E1230" t="s">
        <v>163</v>
      </c>
      <c r="F1230" t="s">
        <v>3805</v>
      </c>
      <c r="G1230" t="s">
        <v>147</v>
      </c>
      <c r="H1230" t="s">
        <v>148</v>
      </c>
      <c r="I1230" t="s">
        <v>136</v>
      </c>
      <c r="J1230" t="s">
        <v>137</v>
      </c>
      <c r="K1230" t="s">
        <v>138</v>
      </c>
      <c r="L1230" t="s">
        <v>3806</v>
      </c>
      <c r="M1230" t="s">
        <v>3807</v>
      </c>
      <c r="N1230">
        <v>0.94805555500000005</v>
      </c>
      <c r="O1230">
        <v>0</v>
      </c>
      <c r="P1230">
        <v>0</v>
      </c>
      <c r="Q1230">
        <v>0</v>
      </c>
      <c r="R1230">
        <v>0</v>
      </c>
      <c r="S1230">
        <v>25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97.042636272906577</v>
      </c>
      <c r="AB1230">
        <v>0</v>
      </c>
      <c r="AC1230">
        <v>0</v>
      </c>
      <c r="AD1230">
        <v>0</v>
      </c>
      <c r="AE1230">
        <v>97.042636272906577</v>
      </c>
    </row>
    <row r="1231" spans="1:31" x14ac:dyDescent="0.25">
      <c r="A1231">
        <v>2257785</v>
      </c>
      <c r="B1231">
        <v>1</v>
      </c>
      <c r="C1231" t="s">
        <v>80</v>
      </c>
      <c r="D1231" t="s">
        <v>95</v>
      </c>
      <c r="E1231" t="s">
        <v>214</v>
      </c>
      <c r="F1231" t="s">
        <v>372</v>
      </c>
      <c r="G1231" t="s">
        <v>153</v>
      </c>
      <c r="H1231" t="s">
        <v>135</v>
      </c>
      <c r="I1231" t="s">
        <v>136</v>
      </c>
      <c r="J1231" t="s">
        <v>137</v>
      </c>
      <c r="K1231" t="s">
        <v>138</v>
      </c>
      <c r="L1231" t="s">
        <v>3808</v>
      </c>
      <c r="M1231" t="s">
        <v>3809</v>
      </c>
      <c r="N1231">
        <v>0.53444444400000002</v>
      </c>
      <c r="O1231">
        <v>0</v>
      </c>
      <c r="P1231">
        <v>57</v>
      </c>
      <c r="Q1231">
        <v>0</v>
      </c>
      <c r="R1231">
        <v>0</v>
      </c>
      <c r="S1231">
        <v>0</v>
      </c>
      <c r="T1231">
        <v>1</v>
      </c>
      <c r="U1231">
        <v>0</v>
      </c>
      <c r="V1231">
        <v>0</v>
      </c>
      <c r="W1231">
        <v>0</v>
      </c>
      <c r="X1231">
        <v>6.2098722493070504</v>
      </c>
      <c r="Y1231">
        <v>0</v>
      </c>
      <c r="Z1231">
        <v>0</v>
      </c>
      <c r="AA1231">
        <v>0</v>
      </c>
      <c r="AB1231">
        <v>2.1748409824440002E-2</v>
      </c>
      <c r="AC1231">
        <v>0</v>
      </c>
      <c r="AD1231">
        <v>0</v>
      </c>
      <c r="AE1231">
        <v>6.2316206591314902</v>
      </c>
    </row>
    <row r="1232" spans="1:31" x14ac:dyDescent="0.25">
      <c r="A1232">
        <v>2257789</v>
      </c>
      <c r="B1232">
        <v>1</v>
      </c>
      <c r="C1232" t="s">
        <v>80</v>
      </c>
      <c r="D1232" t="s">
        <v>97</v>
      </c>
      <c r="E1232" t="s">
        <v>132</v>
      </c>
      <c r="F1232" t="s">
        <v>3810</v>
      </c>
      <c r="G1232" t="s">
        <v>134</v>
      </c>
      <c r="H1232" t="s">
        <v>135</v>
      </c>
      <c r="I1232" t="s">
        <v>136</v>
      </c>
      <c r="J1232" t="s">
        <v>137</v>
      </c>
      <c r="K1232" t="s">
        <v>138</v>
      </c>
      <c r="L1232" t="s">
        <v>3811</v>
      </c>
      <c r="M1232" t="s">
        <v>3812</v>
      </c>
      <c r="N1232">
        <v>1.248888888</v>
      </c>
      <c r="O1232">
        <v>0</v>
      </c>
      <c r="P1232">
        <v>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7.2988234352666659E-2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7.2988234352666659E-2</v>
      </c>
    </row>
    <row r="1233" spans="1:31" x14ac:dyDescent="0.25">
      <c r="A1233">
        <v>2257811</v>
      </c>
      <c r="B1233">
        <v>1</v>
      </c>
      <c r="C1233" t="s">
        <v>80</v>
      </c>
      <c r="D1233" t="s">
        <v>104</v>
      </c>
      <c r="E1233" t="s">
        <v>145</v>
      </c>
      <c r="F1233" t="s">
        <v>3727</v>
      </c>
      <c r="G1233" t="s">
        <v>465</v>
      </c>
      <c r="H1233" t="s">
        <v>148</v>
      </c>
      <c r="I1233" t="s">
        <v>136</v>
      </c>
      <c r="J1233" t="s">
        <v>137</v>
      </c>
      <c r="K1233" t="s">
        <v>138</v>
      </c>
      <c r="L1233" t="s">
        <v>3813</v>
      </c>
      <c r="M1233" t="s">
        <v>3814</v>
      </c>
      <c r="N1233">
        <v>3.2230555550000002</v>
      </c>
      <c r="O1233">
        <v>9</v>
      </c>
      <c r="P1233">
        <v>0</v>
      </c>
      <c r="Q1233">
        <v>64</v>
      </c>
      <c r="R1233">
        <v>0</v>
      </c>
      <c r="S1233">
        <v>26</v>
      </c>
      <c r="T1233">
        <v>2</v>
      </c>
      <c r="U1233">
        <v>0</v>
      </c>
      <c r="V1233">
        <v>0</v>
      </c>
      <c r="W1233">
        <v>17.067884200237447</v>
      </c>
      <c r="X1233">
        <v>0</v>
      </c>
      <c r="Y1233">
        <v>114.60009044372538</v>
      </c>
      <c r="Z1233">
        <v>0</v>
      </c>
      <c r="AA1233">
        <v>398.93431540588551</v>
      </c>
      <c r="AB1233">
        <v>5.4209997454304997</v>
      </c>
      <c r="AC1233">
        <v>0</v>
      </c>
      <c r="AD1233">
        <v>0</v>
      </c>
      <c r="AE1233">
        <v>536.02328979527886</v>
      </c>
    </row>
    <row r="1234" spans="1:31" x14ac:dyDescent="0.25">
      <c r="A1234">
        <v>2257831</v>
      </c>
      <c r="B1234">
        <v>1</v>
      </c>
      <c r="C1234" t="s">
        <v>80</v>
      </c>
      <c r="D1234" t="s">
        <v>82</v>
      </c>
      <c r="E1234" t="s">
        <v>214</v>
      </c>
      <c r="F1234" t="s">
        <v>3815</v>
      </c>
      <c r="G1234" t="s">
        <v>153</v>
      </c>
      <c r="H1234" t="s">
        <v>135</v>
      </c>
      <c r="I1234" t="s">
        <v>136</v>
      </c>
      <c r="J1234" t="s">
        <v>137</v>
      </c>
      <c r="K1234" t="s">
        <v>138</v>
      </c>
      <c r="L1234" t="s">
        <v>3816</v>
      </c>
      <c r="M1234" t="s">
        <v>3817</v>
      </c>
      <c r="N1234">
        <v>0.87416666600000004</v>
      </c>
      <c r="O1234">
        <v>0</v>
      </c>
      <c r="P1234">
        <v>7</v>
      </c>
      <c r="Q1234">
        <v>0</v>
      </c>
      <c r="R1234">
        <v>0</v>
      </c>
      <c r="S1234">
        <v>0</v>
      </c>
      <c r="T1234">
        <v>48</v>
      </c>
      <c r="U1234">
        <v>0</v>
      </c>
      <c r="V1234">
        <v>0</v>
      </c>
      <c r="W1234">
        <v>0</v>
      </c>
      <c r="X1234">
        <v>0.90057497302202238</v>
      </c>
      <c r="Y1234">
        <v>0</v>
      </c>
      <c r="Z1234">
        <v>0</v>
      </c>
      <c r="AA1234">
        <v>0</v>
      </c>
      <c r="AB1234">
        <v>20.537358724325422</v>
      </c>
      <c r="AC1234">
        <v>0</v>
      </c>
      <c r="AD1234">
        <v>0</v>
      </c>
      <c r="AE1234">
        <v>21.437933697347443</v>
      </c>
    </row>
    <row r="1235" spans="1:31" x14ac:dyDescent="0.25">
      <c r="A1235">
        <v>2257843</v>
      </c>
      <c r="B1235">
        <v>1</v>
      </c>
      <c r="C1235" t="s">
        <v>80</v>
      </c>
      <c r="D1235" t="s">
        <v>108</v>
      </c>
      <c r="E1235" t="s">
        <v>207</v>
      </c>
      <c r="F1235" t="s">
        <v>2098</v>
      </c>
      <c r="G1235" t="s">
        <v>231</v>
      </c>
      <c r="H1235" t="s">
        <v>135</v>
      </c>
      <c r="I1235" t="s">
        <v>136</v>
      </c>
      <c r="J1235" t="s">
        <v>137</v>
      </c>
      <c r="K1235" t="s">
        <v>138</v>
      </c>
      <c r="L1235" t="s">
        <v>3818</v>
      </c>
      <c r="M1235" t="s">
        <v>3819</v>
      </c>
      <c r="N1235">
        <v>1.5972222220000001</v>
      </c>
      <c r="O1235">
        <v>0</v>
      </c>
      <c r="P1235">
        <v>112</v>
      </c>
      <c r="Q1235">
        <v>0</v>
      </c>
      <c r="R1235">
        <v>14</v>
      </c>
      <c r="S1235">
        <v>0</v>
      </c>
      <c r="T1235">
        <v>7</v>
      </c>
      <c r="U1235">
        <v>0</v>
      </c>
      <c r="V1235">
        <v>0</v>
      </c>
      <c r="W1235">
        <v>0</v>
      </c>
      <c r="X1235">
        <v>19.112929466726598</v>
      </c>
      <c r="Y1235">
        <v>0</v>
      </c>
      <c r="Z1235">
        <v>1.2142779627364844</v>
      </c>
      <c r="AA1235">
        <v>0</v>
      </c>
      <c r="AB1235">
        <v>3.591569881251147</v>
      </c>
      <c r="AC1235">
        <v>0</v>
      </c>
      <c r="AD1235">
        <v>0</v>
      </c>
      <c r="AE1235">
        <v>23.91877731071423</v>
      </c>
    </row>
    <row r="1236" spans="1:31" x14ac:dyDescent="0.25">
      <c r="A1236">
        <v>2257848</v>
      </c>
      <c r="B1236">
        <v>1</v>
      </c>
      <c r="C1236" t="s">
        <v>80</v>
      </c>
      <c r="D1236" t="s">
        <v>101</v>
      </c>
      <c r="E1236" t="s">
        <v>214</v>
      </c>
      <c r="F1236" t="s">
        <v>3820</v>
      </c>
      <c r="G1236" t="s">
        <v>241</v>
      </c>
      <c r="H1236" t="s">
        <v>135</v>
      </c>
      <c r="I1236" t="s">
        <v>136</v>
      </c>
      <c r="J1236" t="s">
        <v>137</v>
      </c>
      <c r="K1236" t="s">
        <v>138</v>
      </c>
      <c r="L1236" t="s">
        <v>3821</v>
      </c>
      <c r="M1236" t="s">
        <v>3822</v>
      </c>
      <c r="N1236">
        <v>2.5113888879999999</v>
      </c>
      <c r="O1236">
        <v>0</v>
      </c>
      <c r="P1236">
        <v>30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29.411050580429261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29.411050580429261</v>
      </c>
    </row>
    <row r="1237" spans="1:31" x14ac:dyDescent="0.25">
      <c r="A1237">
        <v>2257849</v>
      </c>
      <c r="B1237">
        <v>1</v>
      </c>
      <c r="C1237" t="s">
        <v>81</v>
      </c>
      <c r="D1237" t="s">
        <v>128</v>
      </c>
      <c r="E1237" t="s">
        <v>132</v>
      </c>
      <c r="F1237" t="s">
        <v>3823</v>
      </c>
      <c r="G1237" t="s">
        <v>289</v>
      </c>
      <c r="H1237" t="s">
        <v>135</v>
      </c>
      <c r="I1237" t="s">
        <v>136</v>
      </c>
      <c r="J1237" t="s">
        <v>137</v>
      </c>
      <c r="K1237" t="s">
        <v>138</v>
      </c>
      <c r="L1237" t="s">
        <v>3824</v>
      </c>
      <c r="M1237" t="s">
        <v>3825</v>
      </c>
      <c r="N1237">
        <v>0.56138888799999997</v>
      </c>
      <c r="O1237">
        <v>0</v>
      </c>
      <c r="P1237">
        <v>12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1.2454309893202442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1.2454309893202442</v>
      </c>
    </row>
    <row r="1238" spans="1:31" x14ac:dyDescent="0.25">
      <c r="A1238">
        <v>2257859</v>
      </c>
      <c r="B1238">
        <v>1</v>
      </c>
      <c r="C1238" t="s">
        <v>80</v>
      </c>
      <c r="D1238" t="s">
        <v>90</v>
      </c>
      <c r="E1238" t="s">
        <v>132</v>
      </c>
      <c r="F1238" t="s">
        <v>3826</v>
      </c>
      <c r="G1238" t="s">
        <v>289</v>
      </c>
      <c r="H1238" t="s">
        <v>135</v>
      </c>
      <c r="I1238" t="s">
        <v>136</v>
      </c>
      <c r="J1238" t="s">
        <v>137</v>
      </c>
      <c r="K1238" t="s">
        <v>138</v>
      </c>
      <c r="L1238" t="s">
        <v>3827</v>
      </c>
      <c r="M1238" t="s">
        <v>3828</v>
      </c>
      <c r="N1238">
        <v>9.0602777769999996</v>
      </c>
      <c r="O1238">
        <v>0</v>
      </c>
      <c r="P1238">
        <v>9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17.029299518077394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17.029299518077394</v>
      </c>
    </row>
    <row r="1239" spans="1:31" x14ac:dyDescent="0.25">
      <c r="A1239">
        <v>2257860</v>
      </c>
      <c r="B1239">
        <v>1</v>
      </c>
      <c r="C1239" t="s">
        <v>80</v>
      </c>
      <c r="D1239" t="s">
        <v>95</v>
      </c>
      <c r="E1239" t="s">
        <v>163</v>
      </c>
      <c r="F1239" t="s">
        <v>3829</v>
      </c>
      <c r="G1239" t="s">
        <v>147</v>
      </c>
      <c r="H1239" t="s">
        <v>148</v>
      </c>
      <c r="I1239" t="s">
        <v>136</v>
      </c>
      <c r="J1239" t="s">
        <v>137</v>
      </c>
      <c r="K1239" t="s">
        <v>138</v>
      </c>
      <c r="L1239" t="s">
        <v>3830</v>
      </c>
      <c r="M1239" t="s">
        <v>3831</v>
      </c>
      <c r="N1239">
        <v>0.69027777700000004</v>
      </c>
      <c r="O1239">
        <v>1</v>
      </c>
      <c r="P1239">
        <v>0</v>
      </c>
      <c r="Q1239">
        <v>2</v>
      </c>
      <c r="R1239">
        <v>1</v>
      </c>
      <c r="S1239">
        <v>19</v>
      </c>
      <c r="T1239">
        <v>0</v>
      </c>
      <c r="U1239">
        <v>2</v>
      </c>
      <c r="V1239">
        <v>0</v>
      </c>
      <c r="W1239">
        <v>1.1839634803714376</v>
      </c>
      <c r="X1239">
        <v>0</v>
      </c>
      <c r="Y1239">
        <v>12.5008712137383</v>
      </c>
      <c r="Z1239">
        <v>0.3429088484655361</v>
      </c>
      <c r="AA1239">
        <v>138.56389282001089</v>
      </c>
      <c r="AB1239">
        <v>0</v>
      </c>
      <c r="AC1239">
        <v>45.86223577291193</v>
      </c>
      <c r="AD1239">
        <v>0</v>
      </c>
      <c r="AE1239">
        <v>198.4538721354981</v>
      </c>
    </row>
    <row r="1240" spans="1:31" x14ac:dyDescent="0.25">
      <c r="A1240">
        <v>2257863</v>
      </c>
      <c r="B1240">
        <v>1</v>
      </c>
      <c r="C1240" t="s">
        <v>81</v>
      </c>
      <c r="D1240" t="s">
        <v>128</v>
      </c>
      <c r="E1240" t="s">
        <v>207</v>
      </c>
      <c r="F1240" t="s">
        <v>3832</v>
      </c>
      <c r="G1240" t="s">
        <v>231</v>
      </c>
      <c r="H1240" t="s">
        <v>135</v>
      </c>
      <c r="I1240" t="s">
        <v>136</v>
      </c>
      <c r="J1240" t="s">
        <v>137</v>
      </c>
      <c r="K1240" t="s">
        <v>138</v>
      </c>
      <c r="L1240" t="s">
        <v>3833</v>
      </c>
      <c r="M1240" t="s">
        <v>3834</v>
      </c>
      <c r="N1240">
        <v>2.5958333329999999</v>
      </c>
      <c r="O1240">
        <v>0</v>
      </c>
      <c r="P1240">
        <v>120</v>
      </c>
      <c r="Q1240">
        <v>0</v>
      </c>
      <c r="R1240">
        <v>0</v>
      </c>
      <c r="S1240">
        <v>0</v>
      </c>
      <c r="T1240">
        <v>45</v>
      </c>
      <c r="U1240">
        <v>0</v>
      </c>
      <c r="V1240">
        <v>4</v>
      </c>
      <c r="W1240">
        <v>0</v>
      </c>
      <c r="X1240">
        <v>129.39703558991931</v>
      </c>
      <c r="Y1240">
        <v>0</v>
      </c>
      <c r="Z1240">
        <v>0</v>
      </c>
      <c r="AA1240">
        <v>0</v>
      </c>
      <c r="AB1240">
        <v>188.45806551005495</v>
      </c>
      <c r="AC1240">
        <v>0</v>
      </c>
      <c r="AD1240">
        <v>474.92368228875029</v>
      </c>
      <c r="AE1240">
        <v>792.77878338872461</v>
      </c>
    </row>
    <row r="1241" spans="1:31" x14ac:dyDescent="0.25">
      <c r="A1241">
        <v>2257864</v>
      </c>
      <c r="B1241">
        <v>1</v>
      </c>
      <c r="C1241" t="s">
        <v>80</v>
      </c>
      <c r="D1241" t="s">
        <v>109</v>
      </c>
      <c r="E1241" t="s">
        <v>151</v>
      </c>
      <c r="F1241" t="s">
        <v>3835</v>
      </c>
      <c r="G1241" t="s">
        <v>160</v>
      </c>
      <c r="H1241" t="s">
        <v>135</v>
      </c>
      <c r="I1241" t="s">
        <v>136</v>
      </c>
      <c r="J1241" t="s">
        <v>137</v>
      </c>
      <c r="K1241" t="s">
        <v>138</v>
      </c>
      <c r="L1241" t="s">
        <v>3836</v>
      </c>
      <c r="M1241" t="s">
        <v>3837</v>
      </c>
      <c r="N1241">
        <v>2.6230555550000001</v>
      </c>
      <c r="O1241">
        <v>0</v>
      </c>
      <c r="P1241">
        <v>14</v>
      </c>
      <c r="Q1241">
        <v>0</v>
      </c>
      <c r="R1241">
        <v>7</v>
      </c>
      <c r="S1241">
        <v>0</v>
      </c>
      <c r="T1241">
        <v>4</v>
      </c>
      <c r="U1241">
        <v>0</v>
      </c>
      <c r="V1241">
        <v>0</v>
      </c>
      <c r="W1241">
        <v>0</v>
      </c>
      <c r="X1241">
        <v>1.6431145635762332</v>
      </c>
      <c r="Y1241">
        <v>0</v>
      </c>
      <c r="Z1241">
        <v>0.33053788847911775</v>
      </c>
      <c r="AA1241">
        <v>0</v>
      </c>
      <c r="AB1241">
        <v>8.9900111595866659E-3</v>
      </c>
      <c r="AC1241">
        <v>0</v>
      </c>
      <c r="AD1241">
        <v>0</v>
      </c>
      <c r="AE1241">
        <v>1.9826424632149375</v>
      </c>
    </row>
    <row r="1242" spans="1:31" x14ac:dyDescent="0.25">
      <c r="A1242">
        <v>2257869</v>
      </c>
      <c r="B1242">
        <v>1</v>
      </c>
      <c r="C1242" t="s">
        <v>81</v>
      </c>
      <c r="D1242" t="s">
        <v>112</v>
      </c>
      <c r="E1242" t="s">
        <v>256</v>
      </c>
      <c r="F1242" t="s">
        <v>3838</v>
      </c>
      <c r="G1242" t="s">
        <v>147</v>
      </c>
      <c r="H1242" t="s">
        <v>148</v>
      </c>
      <c r="I1242" t="s">
        <v>136</v>
      </c>
      <c r="J1242" t="s">
        <v>137</v>
      </c>
      <c r="K1242" t="s">
        <v>138</v>
      </c>
      <c r="L1242" t="s">
        <v>3839</v>
      </c>
      <c r="M1242" t="s">
        <v>3840</v>
      </c>
      <c r="N1242">
        <v>0.98083333299999997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161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66.793237688795841</v>
      </c>
      <c r="AC1242">
        <v>0</v>
      </c>
      <c r="AD1242">
        <v>0</v>
      </c>
      <c r="AE1242">
        <v>66.793237688795841</v>
      </c>
    </row>
    <row r="1243" spans="1:31" x14ac:dyDescent="0.25">
      <c r="A1243">
        <v>2257871</v>
      </c>
      <c r="B1243">
        <v>1</v>
      </c>
      <c r="C1243" t="s">
        <v>81</v>
      </c>
      <c r="D1243" t="s">
        <v>127</v>
      </c>
      <c r="E1243" t="s">
        <v>163</v>
      </c>
      <c r="F1243" t="s">
        <v>3841</v>
      </c>
      <c r="G1243" t="s">
        <v>147</v>
      </c>
      <c r="H1243" t="s">
        <v>148</v>
      </c>
      <c r="I1243" t="s">
        <v>136</v>
      </c>
      <c r="J1243" t="s">
        <v>137</v>
      </c>
      <c r="K1243" t="s">
        <v>138</v>
      </c>
      <c r="L1243" t="s">
        <v>3842</v>
      </c>
      <c r="M1243" t="s">
        <v>3843</v>
      </c>
      <c r="N1243">
        <v>1.036944444</v>
      </c>
      <c r="O1243">
        <v>1</v>
      </c>
      <c r="P1243">
        <v>552</v>
      </c>
      <c r="Q1243">
        <v>38</v>
      </c>
      <c r="R1243">
        <v>50</v>
      </c>
      <c r="S1243">
        <v>7</v>
      </c>
      <c r="T1243">
        <v>53</v>
      </c>
      <c r="U1243">
        <v>0</v>
      </c>
      <c r="V1243">
        <v>0</v>
      </c>
      <c r="W1243">
        <v>0.20546799538435831</v>
      </c>
      <c r="X1243">
        <v>112.24191812454087</v>
      </c>
      <c r="Y1243">
        <v>18.192723141609516</v>
      </c>
      <c r="Z1243">
        <v>18.787058414460812</v>
      </c>
      <c r="AA1243">
        <v>43.203864469445996</v>
      </c>
      <c r="AB1243">
        <v>45.581989819047344</v>
      </c>
      <c r="AC1243">
        <v>0</v>
      </c>
      <c r="AD1243">
        <v>0</v>
      </c>
      <c r="AE1243">
        <v>238.21302196448889</v>
      </c>
    </row>
    <row r="1244" spans="1:31" x14ac:dyDescent="0.25">
      <c r="A1244">
        <v>2257878</v>
      </c>
      <c r="B1244">
        <v>1</v>
      </c>
      <c r="C1244" t="s">
        <v>80</v>
      </c>
      <c r="D1244" t="s">
        <v>97</v>
      </c>
      <c r="E1244" t="s">
        <v>145</v>
      </c>
      <c r="F1244" t="s">
        <v>3844</v>
      </c>
      <c r="G1244" t="s">
        <v>147</v>
      </c>
      <c r="H1244" t="s">
        <v>148</v>
      </c>
      <c r="I1244" t="s">
        <v>136</v>
      </c>
      <c r="J1244" t="s">
        <v>137</v>
      </c>
      <c r="K1244" t="s">
        <v>138</v>
      </c>
      <c r="L1244" t="s">
        <v>3845</v>
      </c>
      <c r="M1244" t="s">
        <v>3846</v>
      </c>
      <c r="N1244">
        <v>1.070277777</v>
      </c>
      <c r="O1244">
        <v>19</v>
      </c>
      <c r="P1244">
        <v>108</v>
      </c>
      <c r="Q1244">
        <v>4</v>
      </c>
      <c r="R1244">
        <v>34</v>
      </c>
      <c r="S1244">
        <v>4</v>
      </c>
      <c r="T1244">
        <v>19</v>
      </c>
      <c r="U1244">
        <v>0</v>
      </c>
      <c r="V1244">
        <v>0</v>
      </c>
      <c r="W1244">
        <v>148.57512510594566</v>
      </c>
      <c r="X1244">
        <v>249.68550221390745</v>
      </c>
      <c r="Y1244">
        <v>1.7064462197032935</v>
      </c>
      <c r="Z1244">
        <v>22.501763792807154</v>
      </c>
      <c r="AA1244">
        <v>22.247444282288264</v>
      </c>
      <c r="AB1244">
        <v>32.840845373664408</v>
      </c>
      <c r="AC1244">
        <v>0</v>
      </c>
      <c r="AD1244">
        <v>0</v>
      </c>
      <c r="AE1244">
        <v>477.55712698831627</v>
      </c>
    </row>
    <row r="1245" spans="1:31" x14ac:dyDescent="0.25">
      <c r="A1245">
        <v>2257880</v>
      </c>
      <c r="B1245">
        <v>1</v>
      </c>
      <c r="C1245" t="s">
        <v>80</v>
      </c>
      <c r="D1245" t="s">
        <v>96</v>
      </c>
      <c r="E1245" t="s">
        <v>132</v>
      </c>
      <c r="F1245" t="s">
        <v>3847</v>
      </c>
      <c r="G1245" t="s">
        <v>134</v>
      </c>
      <c r="H1245" t="s">
        <v>135</v>
      </c>
      <c r="I1245" t="s">
        <v>136</v>
      </c>
      <c r="J1245" t="s">
        <v>137</v>
      </c>
      <c r="K1245" t="s">
        <v>138</v>
      </c>
      <c r="L1245" t="s">
        <v>3848</v>
      </c>
      <c r="M1245" t="s">
        <v>3849</v>
      </c>
      <c r="N1245">
        <v>1.288888888</v>
      </c>
      <c r="O1245">
        <v>0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0.20375573747582665</v>
      </c>
      <c r="AA1245">
        <v>0</v>
      </c>
      <c r="AB1245">
        <v>0</v>
      </c>
      <c r="AC1245">
        <v>0</v>
      </c>
      <c r="AD1245">
        <v>0</v>
      </c>
      <c r="AE1245">
        <v>0.20375573747582665</v>
      </c>
    </row>
    <row r="1246" spans="1:31" x14ac:dyDescent="0.25">
      <c r="A1246">
        <v>2258045</v>
      </c>
      <c r="B1246">
        <v>1</v>
      </c>
      <c r="C1246" t="s">
        <v>80</v>
      </c>
      <c r="D1246" t="s">
        <v>105</v>
      </c>
      <c r="E1246" t="s">
        <v>132</v>
      </c>
      <c r="F1246" t="s">
        <v>1297</v>
      </c>
      <c r="G1246" t="s">
        <v>289</v>
      </c>
      <c r="H1246" t="s">
        <v>135</v>
      </c>
      <c r="I1246" t="s">
        <v>136</v>
      </c>
      <c r="J1246" t="s">
        <v>137</v>
      </c>
      <c r="K1246" t="s">
        <v>138</v>
      </c>
      <c r="L1246" t="s">
        <v>3850</v>
      </c>
      <c r="M1246" t="s">
        <v>3851</v>
      </c>
      <c r="N1246">
        <v>2.096666666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2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3.6465627959097304</v>
      </c>
      <c r="AC1246">
        <v>0</v>
      </c>
      <c r="AD1246">
        <v>0</v>
      </c>
      <c r="AE1246">
        <v>3.6465627959097304</v>
      </c>
    </row>
    <row r="1247" spans="1:31" x14ac:dyDescent="0.25">
      <c r="A1247">
        <v>2258047</v>
      </c>
      <c r="B1247">
        <v>1</v>
      </c>
      <c r="C1247" t="s">
        <v>80</v>
      </c>
      <c r="D1247" t="s">
        <v>100</v>
      </c>
      <c r="E1247" t="s">
        <v>163</v>
      </c>
      <c r="F1247" t="s">
        <v>3852</v>
      </c>
      <c r="G1247" t="s">
        <v>147</v>
      </c>
      <c r="H1247" t="s">
        <v>148</v>
      </c>
      <c r="I1247" t="s">
        <v>704</v>
      </c>
      <c r="J1247" t="s">
        <v>137</v>
      </c>
      <c r="K1247" t="s">
        <v>138</v>
      </c>
      <c r="L1247" t="s">
        <v>3853</v>
      </c>
      <c r="M1247" t="s">
        <v>3854</v>
      </c>
      <c r="N1247">
        <v>4.8611110999999999E-2</v>
      </c>
      <c r="O1247">
        <v>0</v>
      </c>
      <c r="P1247">
        <v>342</v>
      </c>
      <c r="Q1247">
        <v>9</v>
      </c>
      <c r="R1247">
        <v>31</v>
      </c>
      <c r="S1247">
        <v>1</v>
      </c>
      <c r="T1247">
        <v>31</v>
      </c>
      <c r="U1247">
        <v>0</v>
      </c>
      <c r="V1247">
        <v>0</v>
      </c>
      <c r="W1247">
        <v>0</v>
      </c>
      <c r="X1247">
        <v>6.1706482841545265</v>
      </c>
      <c r="Y1247">
        <v>0.13817287714533333</v>
      </c>
      <c r="Z1247">
        <v>1.3580962730663613</v>
      </c>
      <c r="AA1247">
        <v>7.4706277406250007E-2</v>
      </c>
      <c r="AB1247">
        <v>0.92243945448511111</v>
      </c>
      <c r="AC1247">
        <v>0</v>
      </c>
      <c r="AD1247">
        <v>0</v>
      </c>
      <c r="AE1247">
        <v>8.6640631662575824</v>
      </c>
    </row>
    <row r="1248" spans="1:31" x14ac:dyDescent="0.25">
      <c r="A1248">
        <v>2258050</v>
      </c>
      <c r="B1248">
        <v>1</v>
      </c>
      <c r="C1248" t="s">
        <v>81</v>
      </c>
      <c r="D1248" t="s">
        <v>112</v>
      </c>
      <c r="E1248" t="s">
        <v>163</v>
      </c>
      <c r="F1248" t="s">
        <v>3855</v>
      </c>
      <c r="G1248" t="s">
        <v>147</v>
      </c>
      <c r="H1248" t="s">
        <v>148</v>
      </c>
      <c r="I1248" t="s">
        <v>136</v>
      </c>
      <c r="J1248" t="s">
        <v>137</v>
      </c>
      <c r="K1248" t="s">
        <v>138</v>
      </c>
      <c r="L1248" t="s">
        <v>3856</v>
      </c>
      <c r="M1248" t="s">
        <v>3857</v>
      </c>
      <c r="N1248">
        <v>0.55638888799999997</v>
      </c>
      <c r="O1248">
        <v>0</v>
      </c>
      <c r="P1248">
        <v>756</v>
      </c>
      <c r="Q1248">
        <v>5</v>
      </c>
      <c r="R1248">
        <v>109</v>
      </c>
      <c r="S1248">
        <v>14</v>
      </c>
      <c r="T1248">
        <v>102</v>
      </c>
      <c r="U1248">
        <v>4</v>
      </c>
      <c r="V1248">
        <v>3</v>
      </c>
      <c r="W1248">
        <v>0</v>
      </c>
      <c r="X1248">
        <v>104.99396156577244</v>
      </c>
      <c r="Y1248">
        <v>135.52388825773588</v>
      </c>
      <c r="Z1248">
        <v>8.4755220023719335</v>
      </c>
      <c r="AA1248">
        <v>183.48678744646719</v>
      </c>
      <c r="AB1248">
        <v>55.261246980866076</v>
      </c>
      <c r="AC1248">
        <v>662.22945538424131</v>
      </c>
      <c r="AD1248">
        <v>18.21724611524477</v>
      </c>
      <c r="AE1248">
        <v>1168.1881077526996</v>
      </c>
    </row>
    <row r="1249" spans="1:31" x14ac:dyDescent="0.25">
      <c r="A1249">
        <v>2258051</v>
      </c>
      <c r="B1249">
        <v>1</v>
      </c>
      <c r="C1249" t="s">
        <v>80</v>
      </c>
      <c r="D1249" t="s">
        <v>96</v>
      </c>
      <c r="E1249" t="s">
        <v>132</v>
      </c>
      <c r="F1249" t="s">
        <v>3858</v>
      </c>
      <c r="G1249" t="s">
        <v>289</v>
      </c>
      <c r="H1249" t="s">
        <v>135</v>
      </c>
      <c r="I1249" t="s">
        <v>136</v>
      </c>
      <c r="J1249" t="s">
        <v>137</v>
      </c>
      <c r="K1249" t="s">
        <v>138</v>
      </c>
      <c r="L1249" t="s">
        <v>3859</v>
      </c>
      <c r="M1249" t="s">
        <v>3860</v>
      </c>
      <c r="N1249">
        <v>1.9475</v>
      </c>
      <c r="O1249">
        <v>0</v>
      </c>
      <c r="P1249">
        <v>1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1.1968960160738582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1.1968960160738582</v>
      </c>
    </row>
    <row r="1250" spans="1:31" x14ac:dyDescent="0.25">
      <c r="A1250">
        <v>2258052</v>
      </c>
      <c r="B1250">
        <v>1</v>
      </c>
      <c r="C1250" t="s">
        <v>80</v>
      </c>
      <c r="D1250" t="s">
        <v>103</v>
      </c>
      <c r="E1250" t="s">
        <v>132</v>
      </c>
      <c r="F1250" t="s">
        <v>3861</v>
      </c>
      <c r="G1250" t="s">
        <v>142</v>
      </c>
      <c r="H1250" t="s">
        <v>135</v>
      </c>
      <c r="I1250" t="s">
        <v>136</v>
      </c>
      <c r="J1250" t="s">
        <v>137</v>
      </c>
      <c r="K1250" t="s">
        <v>138</v>
      </c>
      <c r="L1250" t="s">
        <v>3862</v>
      </c>
      <c r="M1250" t="s">
        <v>3863</v>
      </c>
      <c r="N1250">
        <v>0.99777777700000003</v>
      </c>
      <c r="O1250">
        <v>0</v>
      </c>
      <c r="P1250">
        <v>1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9.6280537892845006E-2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9.6280537892845006E-2</v>
      </c>
    </row>
    <row r="1251" spans="1:31" x14ac:dyDescent="0.25">
      <c r="A1251">
        <v>2258053</v>
      </c>
      <c r="B1251">
        <v>1</v>
      </c>
      <c r="C1251" t="s">
        <v>80</v>
      </c>
      <c r="D1251" t="s">
        <v>107</v>
      </c>
      <c r="E1251" t="s">
        <v>132</v>
      </c>
      <c r="F1251" t="s">
        <v>3864</v>
      </c>
      <c r="G1251" t="s">
        <v>142</v>
      </c>
      <c r="H1251" t="s">
        <v>135</v>
      </c>
      <c r="I1251" t="s">
        <v>136</v>
      </c>
      <c r="J1251" t="s">
        <v>137</v>
      </c>
      <c r="K1251" t="s">
        <v>138</v>
      </c>
      <c r="L1251" t="s">
        <v>3865</v>
      </c>
      <c r="M1251" t="s">
        <v>3866</v>
      </c>
      <c r="N1251">
        <v>3.1741666660000001</v>
      </c>
      <c r="O1251">
        <v>0</v>
      </c>
      <c r="P1251">
        <v>1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5.1605845944452222E-2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5.1605845944452222E-2</v>
      </c>
    </row>
    <row r="1252" spans="1:31" x14ac:dyDescent="0.25">
      <c r="A1252">
        <v>2258055</v>
      </c>
      <c r="B1252">
        <v>1</v>
      </c>
      <c r="C1252" t="s">
        <v>80</v>
      </c>
      <c r="D1252" t="s">
        <v>83</v>
      </c>
      <c r="E1252" t="s">
        <v>132</v>
      </c>
      <c r="F1252" t="s">
        <v>3867</v>
      </c>
      <c r="G1252" t="s">
        <v>142</v>
      </c>
      <c r="H1252" t="s">
        <v>135</v>
      </c>
      <c r="I1252" t="s">
        <v>136</v>
      </c>
      <c r="J1252" t="s">
        <v>137</v>
      </c>
      <c r="K1252" t="s">
        <v>138</v>
      </c>
      <c r="L1252" t="s">
        <v>3868</v>
      </c>
      <c r="M1252" t="s">
        <v>3869</v>
      </c>
      <c r="N1252">
        <v>1.426388888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7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2.6342597755539812</v>
      </c>
      <c r="AC1252">
        <v>0</v>
      </c>
      <c r="AD1252">
        <v>0</v>
      </c>
      <c r="AE1252">
        <v>2.6342597755539812</v>
      </c>
    </row>
    <row r="1253" spans="1:31" x14ac:dyDescent="0.25">
      <c r="A1253">
        <v>2258060</v>
      </c>
      <c r="B1253">
        <v>1</v>
      </c>
      <c r="C1253" t="s">
        <v>81</v>
      </c>
      <c r="D1253" t="s">
        <v>112</v>
      </c>
      <c r="E1253" t="s">
        <v>132</v>
      </c>
      <c r="F1253" t="s">
        <v>3870</v>
      </c>
      <c r="G1253" t="s">
        <v>289</v>
      </c>
      <c r="H1253" t="s">
        <v>135</v>
      </c>
      <c r="I1253" t="s">
        <v>136</v>
      </c>
      <c r="J1253" t="s">
        <v>137</v>
      </c>
      <c r="K1253" t="s">
        <v>138</v>
      </c>
      <c r="L1253" t="s">
        <v>3871</v>
      </c>
      <c r="M1253" t="s">
        <v>3872</v>
      </c>
      <c r="N1253">
        <v>1.1397222220000001</v>
      </c>
      <c r="O1253">
        <v>0</v>
      </c>
      <c r="P1253">
        <v>2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0.85919402432598013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0.85919402432598013</v>
      </c>
    </row>
    <row r="1254" spans="1:31" x14ac:dyDescent="0.25">
      <c r="A1254">
        <v>2258062</v>
      </c>
      <c r="B1254">
        <v>1</v>
      </c>
      <c r="C1254" t="s">
        <v>80</v>
      </c>
      <c r="D1254" t="s">
        <v>103</v>
      </c>
      <c r="E1254" t="s">
        <v>145</v>
      </c>
      <c r="F1254" t="s">
        <v>3873</v>
      </c>
      <c r="G1254" t="s">
        <v>543</v>
      </c>
      <c r="H1254" t="s">
        <v>148</v>
      </c>
      <c r="I1254" t="s">
        <v>136</v>
      </c>
      <c r="J1254" t="s">
        <v>137</v>
      </c>
      <c r="K1254" t="s">
        <v>138</v>
      </c>
      <c r="L1254" t="s">
        <v>3874</v>
      </c>
      <c r="M1254" t="s">
        <v>3875</v>
      </c>
      <c r="N1254">
        <v>1.183888888</v>
      </c>
      <c r="O1254">
        <v>0</v>
      </c>
      <c r="P1254">
        <v>13</v>
      </c>
      <c r="Q1254">
        <v>13</v>
      </c>
      <c r="R1254">
        <v>80</v>
      </c>
      <c r="S1254">
        <v>7</v>
      </c>
      <c r="T1254">
        <v>13</v>
      </c>
      <c r="U1254">
        <v>1</v>
      </c>
      <c r="V1254">
        <v>0</v>
      </c>
      <c r="W1254">
        <v>0</v>
      </c>
      <c r="X1254">
        <v>5.2851141744908343</v>
      </c>
      <c r="Y1254">
        <v>6.6878714149118013</v>
      </c>
      <c r="Z1254">
        <v>74.644954304878937</v>
      </c>
      <c r="AA1254">
        <v>186.50312086190746</v>
      </c>
      <c r="AB1254">
        <v>6.8800103068147056</v>
      </c>
      <c r="AC1254">
        <v>220.43248009404874</v>
      </c>
      <c r="AD1254">
        <v>0</v>
      </c>
      <c r="AE1254">
        <v>500.43355115705248</v>
      </c>
    </row>
    <row r="1255" spans="1:31" x14ac:dyDescent="0.25">
      <c r="A1255">
        <v>2258068</v>
      </c>
      <c r="B1255">
        <v>1</v>
      </c>
      <c r="C1255" t="s">
        <v>80</v>
      </c>
      <c r="D1255" t="s">
        <v>84</v>
      </c>
      <c r="E1255" t="s">
        <v>151</v>
      </c>
      <c r="F1255" t="s">
        <v>3876</v>
      </c>
      <c r="G1255" t="s">
        <v>278</v>
      </c>
      <c r="H1255" t="s">
        <v>135</v>
      </c>
      <c r="I1255" t="s">
        <v>136</v>
      </c>
      <c r="J1255" t="s">
        <v>137</v>
      </c>
      <c r="K1255" t="s">
        <v>138</v>
      </c>
      <c r="L1255" t="s">
        <v>3877</v>
      </c>
      <c r="M1255" t="s">
        <v>3878</v>
      </c>
      <c r="N1255">
        <v>1.2813888879999999</v>
      </c>
      <c r="O1255">
        <v>0</v>
      </c>
      <c r="P1255">
        <v>118</v>
      </c>
      <c r="Q1255">
        <v>0</v>
      </c>
      <c r="R1255">
        <v>0</v>
      </c>
      <c r="S1255">
        <v>0</v>
      </c>
      <c r="T1255">
        <v>11</v>
      </c>
      <c r="U1255">
        <v>0</v>
      </c>
      <c r="V1255">
        <v>0</v>
      </c>
      <c r="W1255">
        <v>0</v>
      </c>
      <c r="X1255">
        <v>46.252600488185699</v>
      </c>
      <c r="Y1255">
        <v>0</v>
      </c>
      <c r="Z1255">
        <v>0</v>
      </c>
      <c r="AA1255">
        <v>0</v>
      </c>
      <c r="AB1255">
        <v>27.514672124831225</v>
      </c>
      <c r="AC1255">
        <v>0</v>
      </c>
      <c r="AD1255">
        <v>0</v>
      </c>
      <c r="AE1255">
        <v>73.767272613016928</v>
      </c>
    </row>
    <row r="1256" spans="1:31" x14ac:dyDescent="0.25">
      <c r="A1256">
        <v>2258071</v>
      </c>
      <c r="B1256">
        <v>1</v>
      </c>
      <c r="C1256" t="s">
        <v>81</v>
      </c>
      <c r="D1256" t="s">
        <v>124</v>
      </c>
      <c r="E1256" t="s">
        <v>207</v>
      </c>
      <c r="F1256" t="s">
        <v>3879</v>
      </c>
      <c r="G1256" t="s">
        <v>1552</v>
      </c>
      <c r="H1256" t="s">
        <v>135</v>
      </c>
      <c r="I1256" t="s">
        <v>136</v>
      </c>
      <c r="J1256" t="s">
        <v>137</v>
      </c>
      <c r="K1256" t="s">
        <v>138</v>
      </c>
      <c r="L1256" t="s">
        <v>3880</v>
      </c>
      <c r="M1256" t="s">
        <v>3881</v>
      </c>
      <c r="N1256">
        <v>0.93583333300000004</v>
      </c>
      <c r="O1256">
        <v>0</v>
      </c>
      <c r="P1256">
        <v>58</v>
      </c>
      <c r="Q1256">
        <v>0</v>
      </c>
      <c r="R1256">
        <v>33</v>
      </c>
      <c r="S1256">
        <v>0</v>
      </c>
      <c r="T1256">
        <v>6</v>
      </c>
      <c r="U1256">
        <v>0</v>
      </c>
      <c r="V1256">
        <v>0</v>
      </c>
      <c r="W1256">
        <v>0</v>
      </c>
      <c r="X1256">
        <v>5.1368849444705225</v>
      </c>
      <c r="Y1256">
        <v>0</v>
      </c>
      <c r="Z1256">
        <v>9.6231144651545968</v>
      </c>
      <c r="AA1256">
        <v>0</v>
      </c>
      <c r="AB1256">
        <v>8.1002531612443995</v>
      </c>
      <c r="AC1256">
        <v>0</v>
      </c>
      <c r="AD1256">
        <v>0</v>
      </c>
      <c r="AE1256">
        <v>22.86025257086952</v>
      </c>
    </row>
    <row r="1257" spans="1:31" x14ac:dyDescent="0.25">
      <c r="A1257">
        <v>2258073</v>
      </c>
      <c r="B1257">
        <v>1</v>
      </c>
      <c r="C1257" t="s">
        <v>80</v>
      </c>
      <c r="D1257" t="s">
        <v>93</v>
      </c>
      <c r="E1257" t="s">
        <v>145</v>
      </c>
      <c r="F1257" t="s">
        <v>3882</v>
      </c>
      <c r="G1257" t="s">
        <v>147</v>
      </c>
      <c r="H1257" t="s">
        <v>148</v>
      </c>
      <c r="I1257" t="s">
        <v>136</v>
      </c>
      <c r="J1257" t="s">
        <v>137</v>
      </c>
      <c r="K1257" t="s">
        <v>138</v>
      </c>
      <c r="L1257" t="s">
        <v>3883</v>
      </c>
      <c r="M1257" t="s">
        <v>3884</v>
      </c>
      <c r="N1257">
        <v>1.1888888879999999</v>
      </c>
      <c r="O1257">
        <v>0</v>
      </c>
      <c r="P1257">
        <v>186</v>
      </c>
      <c r="Q1257">
        <v>0</v>
      </c>
      <c r="R1257">
        <v>33</v>
      </c>
      <c r="S1257">
        <v>2</v>
      </c>
      <c r="T1257">
        <v>36</v>
      </c>
      <c r="U1257">
        <v>0</v>
      </c>
      <c r="V1257">
        <v>0</v>
      </c>
      <c r="W1257">
        <v>0</v>
      </c>
      <c r="X1257">
        <v>28.776275878849969</v>
      </c>
      <c r="Y1257">
        <v>0</v>
      </c>
      <c r="Z1257">
        <v>18.687366866535903</v>
      </c>
      <c r="AA1257">
        <v>3.5676109033425005</v>
      </c>
      <c r="AB1257">
        <v>30.55650576037527</v>
      </c>
      <c r="AC1257">
        <v>0</v>
      </c>
      <c r="AD1257">
        <v>0</v>
      </c>
      <c r="AE1257">
        <v>81.58775940910364</v>
      </c>
    </row>
    <row r="1258" spans="1:31" x14ac:dyDescent="0.25">
      <c r="A1258">
        <v>2258077</v>
      </c>
      <c r="B1258">
        <v>1</v>
      </c>
      <c r="C1258" t="s">
        <v>80</v>
      </c>
      <c r="D1258" t="s">
        <v>102</v>
      </c>
      <c r="E1258" t="s">
        <v>132</v>
      </c>
      <c r="F1258" t="s">
        <v>3885</v>
      </c>
      <c r="G1258" t="s">
        <v>142</v>
      </c>
      <c r="H1258" t="s">
        <v>135</v>
      </c>
      <c r="I1258" t="s">
        <v>136</v>
      </c>
      <c r="J1258" t="s">
        <v>137</v>
      </c>
      <c r="K1258" t="s">
        <v>138</v>
      </c>
      <c r="L1258" t="s">
        <v>3886</v>
      </c>
      <c r="M1258" t="s">
        <v>3887</v>
      </c>
      <c r="N1258">
        <v>1.213333333</v>
      </c>
      <c r="O1258">
        <v>0</v>
      </c>
      <c r="P1258">
        <v>1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0.30634806259988834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0.30634806259988834</v>
      </c>
    </row>
    <row r="1259" spans="1:31" x14ac:dyDescent="0.25">
      <c r="A1259">
        <v>2258080</v>
      </c>
      <c r="B1259">
        <v>1</v>
      </c>
      <c r="C1259" t="s">
        <v>81</v>
      </c>
      <c r="D1259" t="s">
        <v>127</v>
      </c>
      <c r="E1259" t="s">
        <v>132</v>
      </c>
      <c r="F1259" t="s">
        <v>3888</v>
      </c>
      <c r="G1259" t="s">
        <v>142</v>
      </c>
      <c r="H1259" t="s">
        <v>135</v>
      </c>
      <c r="I1259" t="s">
        <v>136</v>
      </c>
      <c r="J1259" t="s">
        <v>137</v>
      </c>
      <c r="K1259" t="s">
        <v>138</v>
      </c>
      <c r="L1259" t="s">
        <v>3889</v>
      </c>
      <c r="M1259" t="s">
        <v>3890</v>
      </c>
      <c r="N1259">
        <v>6.7802777770000002</v>
      </c>
      <c r="O1259">
        <v>0</v>
      </c>
      <c r="P1259">
        <v>1</v>
      </c>
      <c r="Q1259">
        <v>0</v>
      </c>
      <c r="R1259">
        <v>0</v>
      </c>
      <c r="S1259">
        <v>0</v>
      </c>
      <c r="T1259">
        <v>1</v>
      </c>
      <c r="U1259">
        <v>0</v>
      </c>
      <c r="V1259">
        <v>0</v>
      </c>
      <c r="W1259">
        <v>0</v>
      </c>
      <c r="X1259">
        <v>0.6152238203673529</v>
      </c>
      <c r="Y1259">
        <v>0</v>
      </c>
      <c r="Z1259">
        <v>0</v>
      </c>
      <c r="AA1259">
        <v>0</v>
      </c>
      <c r="AB1259">
        <v>0.52644119164103775</v>
      </c>
      <c r="AC1259">
        <v>0</v>
      </c>
      <c r="AD1259">
        <v>0</v>
      </c>
      <c r="AE1259">
        <v>1.1416650120083907</v>
      </c>
    </row>
    <row r="1260" spans="1:31" x14ac:dyDescent="0.25">
      <c r="A1260">
        <v>2258081</v>
      </c>
      <c r="B1260">
        <v>1</v>
      </c>
      <c r="C1260" t="s">
        <v>80</v>
      </c>
      <c r="D1260" t="s">
        <v>97</v>
      </c>
      <c r="E1260" t="s">
        <v>132</v>
      </c>
      <c r="F1260" t="s">
        <v>3891</v>
      </c>
      <c r="G1260" t="s">
        <v>289</v>
      </c>
      <c r="H1260" t="s">
        <v>135</v>
      </c>
      <c r="I1260" t="s">
        <v>136</v>
      </c>
      <c r="J1260" t="s">
        <v>137</v>
      </c>
      <c r="K1260" t="s">
        <v>138</v>
      </c>
      <c r="L1260" t="s">
        <v>3892</v>
      </c>
      <c r="M1260" t="s">
        <v>3893</v>
      </c>
      <c r="N1260">
        <v>3.3736111110000002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1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0.3310146613958761</v>
      </c>
      <c r="AC1260">
        <v>0</v>
      </c>
      <c r="AD1260">
        <v>0</v>
      </c>
      <c r="AE1260">
        <v>0.3310146613958761</v>
      </c>
    </row>
    <row r="1261" spans="1:31" x14ac:dyDescent="0.25">
      <c r="A1261">
        <v>2258084</v>
      </c>
      <c r="B1261">
        <v>1</v>
      </c>
      <c r="C1261" t="s">
        <v>81</v>
      </c>
      <c r="D1261" t="s">
        <v>128</v>
      </c>
      <c r="E1261" t="s">
        <v>214</v>
      </c>
      <c r="F1261" t="s">
        <v>1276</v>
      </c>
      <c r="G1261" t="s">
        <v>340</v>
      </c>
      <c r="H1261" t="s">
        <v>135</v>
      </c>
      <c r="I1261" t="s">
        <v>136</v>
      </c>
      <c r="J1261" t="s">
        <v>137</v>
      </c>
      <c r="K1261" t="s">
        <v>138</v>
      </c>
      <c r="L1261" t="s">
        <v>3894</v>
      </c>
      <c r="M1261" t="s">
        <v>3895</v>
      </c>
      <c r="N1261">
        <v>9.9897222219999993</v>
      </c>
      <c r="O1261">
        <v>0</v>
      </c>
      <c r="P1261">
        <v>92</v>
      </c>
      <c r="Q1261">
        <v>0</v>
      </c>
      <c r="R1261">
        <v>0</v>
      </c>
      <c r="S1261">
        <v>0</v>
      </c>
      <c r="T1261">
        <v>12</v>
      </c>
      <c r="U1261">
        <v>0</v>
      </c>
      <c r="V1261">
        <v>0</v>
      </c>
      <c r="W1261">
        <v>0</v>
      </c>
      <c r="X1261">
        <v>203.29428522980422</v>
      </c>
      <c r="Y1261">
        <v>0</v>
      </c>
      <c r="Z1261">
        <v>0</v>
      </c>
      <c r="AA1261">
        <v>0</v>
      </c>
      <c r="AB1261">
        <v>45.611927552086989</v>
      </c>
      <c r="AC1261">
        <v>0</v>
      </c>
      <c r="AD1261">
        <v>0</v>
      </c>
      <c r="AE1261">
        <v>248.90621278189121</v>
      </c>
    </row>
    <row r="1262" spans="1:31" x14ac:dyDescent="0.25">
      <c r="A1262">
        <v>2258088</v>
      </c>
      <c r="B1262">
        <v>1</v>
      </c>
      <c r="C1262" t="s">
        <v>80</v>
      </c>
      <c r="D1262" t="s">
        <v>100</v>
      </c>
      <c r="E1262" t="s">
        <v>151</v>
      </c>
      <c r="F1262" t="s">
        <v>3896</v>
      </c>
      <c r="G1262" t="s">
        <v>314</v>
      </c>
      <c r="H1262" t="s">
        <v>135</v>
      </c>
      <c r="I1262" t="s">
        <v>136</v>
      </c>
      <c r="J1262" t="s">
        <v>137</v>
      </c>
      <c r="K1262" t="s">
        <v>138</v>
      </c>
      <c r="L1262" t="s">
        <v>3897</v>
      </c>
      <c r="M1262" t="s">
        <v>3898</v>
      </c>
      <c r="N1262">
        <v>0.81361111100000005</v>
      </c>
      <c r="O1262">
        <v>0</v>
      </c>
      <c r="P1262">
        <v>40</v>
      </c>
      <c r="Q1262">
        <v>0</v>
      </c>
      <c r="R1262">
        <v>5</v>
      </c>
      <c r="S1262">
        <v>0</v>
      </c>
      <c r="T1262">
        <v>7</v>
      </c>
      <c r="U1262">
        <v>0</v>
      </c>
      <c r="V1262">
        <v>0</v>
      </c>
      <c r="W1262">
        <v>0</v>
      </c>
      <c r="X1262">
        <v>12.132520745778317</v>
      </c>
      <c r="Y1262">
        <v>0</v>
      </c>
      <c r="Z1262">
        <v>0.17247225165027666</v>
      </c>
      <c r="AA1262">
        <v>0</v>
      </c>
      <c r="AB1262">
        <v>5.227367891235E-3</v>
      </c>
      <c r="AC1262">
        <v>0</v>
      </c>
      <c r="AD1262">
        <v>0</v>
      </c>
      <c r="AE1262">
        <v>12.310220365319829</v>
      </c>
    </row>
    <row r="1263" spans="1:31" x14ac:dyDescent="0.25">
      <c r="A1263">
        <v>2258089</v>
      </c>
      <c r="B1263">
        <v>1</v>
      </c>
      <c r="C1263" t="s">
        <v>80</v>
      </c>
      <c r="D1263" t="s">
        <v>97</v>
      </c>
      <c r="E1263" t="s">
        <v>132</v>
      </c>
      <c r="F1263" t="s">
        <v>3899</v>
      </c>
      <c r="G1263" t="s">
        <v>142</v>
      </c>
      <c r="H1263" t="s">
        <v>135</v>
      </c>
      <c r="I1263" t="s">
        <v>136</v>
      </c>
      <c r="J1263" t="s">
        <v>137</v>
      </c>
      <c r="K1263" t="s">
        <v>138</v>
      </c>
      <c r="L1263" t="s">
        <v>3900</v>
      </c>
      <c r="M1263" t="s">
        <v>3901</v>
      </c>
      <c r="N1263">
        <v>2.0708333329999999</v>
      </c>
      <c r="O1263">
        <v>0</v>
      </c>
      <c r="P1263">
        <v>3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0.83153610323764726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0.83153610323764726</v>
      </c>
    </row>
    <row r="1264" spans="1:31" x14ac:dyDescent="0.25">
      <c r="A1264">
        <v>2258091</v>
      </c>
      <c r="B1264">
        <v>1</v>
      </c>
      <c r="C1264" t="s">
        <v>80</v>
      </c>
      <c r="D1264" t="s">
        <v>104</v>
      </c>
      <c r="E1264" t="s">
        <v>132</v>
      </c>
      <c r="F1264" t="s">
        <v>3902</v>
      </c>
      <c r="G1264" t="s">
        <v>201</v>
      </c>
      <c r="H1264" t="s">
        <v>135</v>
      </c>
      <c r="I1264" t="s">
        <v>136</v>
      </c>
      <c r="J1264" t="s">
        <v>137</v>
      </c>
      <c r="K1264" t="s">
        <v>138</v>
      </c>
      <c r="L1264" t="s">
        <v>3903</v>
      </c>
      <c r="M1264" t="s">
        <v>3904</v>
      </c>
      <c r="N1264">
        <v>3.400555555</v>
      </c>
      <c r="O1264">
        <v>0</v>
      </c>
      <c r="P1264">
        <v>1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0.19968834583713335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0.19968834583713335</v>
      </c>
    </row>
    <row r="1265" spans="1:31" x14ac:dyDescent="0.25">
      <c r="A1265">
        <v>2258092</v>
      </c>
      <c r="B1265">
        <v>1</v>
      </c>
      <c r="C1265" t="s">
        <v>81</v>
      </c>
      <c r="D1265" t="s">
        <v>112</v>
      </c>
      <c r="E1265" t="s">
        <v>256</v>
      </c>
      <c r="F1265" t="s">
        <v>3905</v>
      </c>
      <c r="G1265" t="s">
        <v>543</v>
      </c>
      <c r="H1265" t="s">
        <v>148</v>
      </c>
      <c r="I1265" t="s">
        <v>136</v>
      </c>
      <c r="J1265" t="s">
        <v>137</v>
      </c>
      <c r="K1265" t="s">
        <v>138</v>
      </c>
      <c r="L1265" t="s">
        <v>3906</v>
      </c>
      <c r="M1265" t="s">
        <v>3907</v>
      </c>
      <c r="N1265">
        <v>3.3863888879999999</v>
      </c>
      <c r="O1265">
        <v>0</v>
      </c>
      <c r="P1265">
        <v>0</v>
      </c>
      <c r="Q1265">
        <v>0</v>
      </c>
      <c r="R1265">
        <v>3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37.148744398077618</v>
      </c>
      <c r="AA1265">
        <v>0</v>
      </c>
      <c r="AB1265">
        <v>0</v>
      </c>
      <c r="AC1265">
        <v>0</v>
      </c>
      <c r="AD1265">
        <v>0</v>
      </c>
      <c r="AE1265">
        <v>37.148744398077618</v>
      </c>
    </row>
    <row r="1266" spans="1:31" x14ac:dyDescent="0.25">
      <c r="A1266">
        <v>2258094</v>
      </c>
      <c r="B1266">
        <v>1</v>
      </c>
      <c r="C1266" t="s">
        <v>80</v>
      </c>
      <c r="D1266" t="s">
        <v>99</v>
      </c>
      <c r="E1266" t="s">
        <v>132</v>
      </c>
      <c r="F1266" t="s">
        <v>3908</v>
      </c>
      <c r="G1266" t="s">
        <v>142</v>
      </c>
      <c r="H1266" t="s">
        <v>135</v>
      </c>
      <c r="I1266" t="s">
        <v>136</v>
      </c>
      <c r="J1266" t="s">
        <v>137</v>
      </c>
      <c r="K1266" t="s">
        <v>138</v>
      </c>
      <c r="L1266" t="s">
        <v>3909</v>
      </c>
      <c r="M1266" t="s">
        <v>3910</v>
      </c>
      <c r="N1266">
        <v>5.2441666659999999</v>
      </c>
      <c r="O1266">
        <v>0</v>
      </c>
      <c r="P1266">
        <v>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0.40358609214616337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0.40358609214616337</v>
      </c>
    </row>
    <row r="1267" spans="1:31" x14ac:dyDescent="0.25">
      <c r="A1267">
        <v>2258097</v>
      </c>
      <c r="B1267">
        <v>1</v>
      </c>
      <c r="C1267" t="s">
        <v>80</v>
      </c>
      <c r="D1267" t="s">
        <v>83</v>
      </c>
      <c r="E1267" t="s">
        <v>132</v>
      </c>
      <c r="F1267" t="s">
        <v>3911</v>
      </c>
      <c r="G1267" t="s">
        <v>289</v>
      </c>
      <c r="H1267" t="s">
        <v>135</v>
      </c>
      <c r="I1267" t="s">
        <v>136</v>
      </c>
      <c r="J1267" t="s">
        <v>137</v>
      </c>
      <c r="K1267" t="s">
        <v>138</v>
      </c>
      <c r="L1267" t="s">
        <v>3912</v>
      </c>
      <c r="M1267" t="s">
        <v>3913</v>
      </c>
      <c r="N1267">
        <v>2.0877777769999999</v>
      </c>
      <c r="O1267">
        <v>0</v>
      </c>
      <c r="P1267">
        <v>12</v>
      </c>
      <c r="Q1267">
        <v>0</v>
      </c>
      <c r="R1267">
        <v>0</v>
      </c>
      <c r="S1267">
        <v>0</v>
      </c>
      <c r="T1267">
        <v>6</v>
      </c>
      <c r="U1267">
        <v>0</v>
      </c>
      <c r="V1267">
        <v>0</v>
      </c>
      <c r="W1267">
        <v>0</v>
      </c>
      <c r="X1267">
        <v>4.7948258239737997</v>
      </c>
      <c r="Y1267">
        <v>0</v>
      </c>
      <c r="Z1267">
        <v>0</v>
      </c>
      <c r="AA1267">
        <v>0</v>
      </c>
      <c r="AB1267">
        <v>6.244327689770742</v>
      </c>
      <c r="AC1267">
        <v>0</v>
      </c>
      <c r="AD1267">
        <v>0</v>
      </c>
      <c r="AE1267">
        <v>11.039153513744541</v>
      </c>
    </row>
    <row r="1268" spans="1:31" x14ac:dyDescent="0.25">
      <c r="A1268">
        <v>2258108</v>
      </c>
      <c r="B1268">
        <v>1</v>
      </c>
      <c r="C1268" t="s">
        <v>81</v>
      </c>
      <c r="D1268" t="s">
        <v>123</v>
      </c>
      <c r="E1268" t="s">
        <v>132</v>
      </c>
      <c r="F1268" t="s">
        <v>3914</v>
      </c>
      <c r="G1268" t="s">
        <v>289</v>
      </c>
      <c r="H1268" t="s">
        <v>135</v>
      </c>
      <c r="I1268" t="s">
        <v>136</v>
      </c>
      <c r="J1268" t="s">
        <v>137</v>
      </c>
      <c r="K1268" t="s">
        <v>138</v>
      </c>
      <c r="L1268" t="s">
        <v>3915</v>
      </c>
      <c r="M1268" t="s">
        <v>3916</v>
      </c>
      <c r="N1268">
        <v>0.903888888</v>
      </c>
      <c r="O1268">
        <v>0</v>
      </c>
      <c r="P1268">
        <v>5</v>
      </c>
      <c r="Q1268">
        <v>0</v>
      </c>
      <c r="R1268">
        <v>0</v>
      </c>
      <c r="S1268">
        <v>0</v>
      </c>
      <c r="T1268">
        <v>2</v>
      </c>
      <c r="U1268">
        <v>0</v>
      </c>
      <c r="V1268">
        <v>0</v>
      </c>
      <c r="W1268">
        <v>0</v>
      </c>
      <c r="X1268">
        <v>0.81202725497608208</v>
      </c>
      <c r="Y1268">
        <v>0</v>
      </c>
      <c r="Z1268">
        <v>0</v>
      </c>
      <c r="AA1268">
        <v>0</v>
      </c>
      <c r="AB1268">
        <v>0.20288845175292336</v>
      </c>
      <c r="AC1268">
        <v>0</v>
      </c>
      <c r="AD1268">
        <v>0</v>
      </c>
      <c r="AE1268">
        <v>1.0149157067290053</v>
      </c>
    </row>
    <row r="1269" spans="1:31" x14ac:dyDescent="0.25">
      <c r="A1269">
        <v>2258118</v>
      </c>
      <c r="B1269">
        <v>1</v>
      </c>
      <c r="C1269" t="s">
        <v>80</v>
      </c>
      <c r="D1269" t="s">
        <v>107</v>
      </c>
      <c r="E1269" t="s">
        <v>132</v>
      </c>
      <c r="F1269" t="s">
        <v>3917</v>
      </c>
      <c r="G1269" t="s">
        <v>289</v>
      </c>
      <c r="H1269" t="s">
        <v>135</v>
      </c>
      <c r="I1269" t="s">
        <v>136</v>
      </c>
      <c r="J1269" t="s">
        <v>137</v>
      </c>
      <c r="K1269" t="s">
        <v>138</v>
      </c>
      <c r="L1269" t="s">
        <v>3918</v>
      </c>
      <c r="M1269" t="s">
        <v>3919</v>
      </c>
      <c r="N1269">
        <v>0.83194444400000001</v>
      </c>
      <c r="O1269">
        <v>0</v>
      </c>
      <c r="P1269">
        <v>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0.22008875620936108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0.22008875620936108</v>
      </c>
    </row>
    <row r="1270" spans="1:31" x14ac:dyDescent="0.25">
      <c r="A1270">
        <v>2258119</v>
      </c>
      <c r="B1270">
        <v>1</v>
      </c>
      <c r="C1270" t="s">
        <v>80</v>
      </c>
      <c r="D1270" t="s">
        <v>92</v>
      </c>
      <c r="E1270" t="s">
        <v>151</v>
      </c>
      <c r="F1270" t="s">
        <v>3920</v>
      </c>
      <c r="G1270" t="s">
        <v>350</v>
      </c>
      <c r="H1270" t="s">
        <v>135</v>
      </c>
      <c r="I1270" t="s">
        <v>136</v>
      </c>
      <c r="J1270" t="s">
        <v>137</v>
      </c>
      <c r="K1270" t="s">
        <v>138</v>
      </c>
      <c r="L1270" t="s">
        <v>3921</v>
      </c>
      <c r="M1270" t="s">
        <v>3922</v>
      </c>
      <c r="N1270">
        <v>2.082777777</v>
      </c>
      <c r="O1270">
        <v>0</v>
      </c>
      <c r="P1270">
        <v>128</v>
      </c>
      <c r="Q1270">
        <v>0</v>
      </c>
      <c r="R1270">
        <v>0</v>
      </c>
      <c r="S1270">
        <v>0</v>
      </c>
      <c r="T1270">
        <v>3</v>
      </c>
      <c r="U1270">
        <v>0</v>
      </c>
      <c r="V1270">
        <v>0</v>
      </c>
      <c r="W1270">
        <v>0</v>
      </c>
      <c r="X1270">
        <v>52.221544170963959</v>
      </c>
      <c r="Y1270">
        <v>0</v>
      </c>
      <c r="Z1270">
        <v>0</v>
      </c>
      <c r="AA1270">
        <v>0</v>
      </c>
      <c r="AB1270">
        <v>2.9638523800253918</v>
      </c>
      <c r="AC1270">
        <v>0</v>
      </c>
      <c r="AD1270">
        <v>0</v>
      </c>
      <c r="AE1270">
        <v>55.185396550989353</v>
      </c>
    </row>
    <row r="1271" spans="1:31" x14ac:dyDescent="0.25">
      <c r="A1271">
        <v>2258123</v>
      </c>
      <c r="B1271">
        <v>1</v>
      </c>
      <c r="C1271" t="s">
        <v>80</v>
      </c>
      <c r="D1271" t="s">
        <v>107</v>
      </c>
      <c r="E1271" t="s">
        <v>151</v>
      </c>
      <c r="F1271" t="s">
        <v>3923</v>
      </c>
      <c r="G1271" t="s">
        <v>153</v>
      </c>
      <c r="H1271" t="s">
        <v>135</v>
      </c>
      <c r="I1271" t="s">
        <v>136</v>
      </c>
      <c r="J1271" t="s">
        <v>137</v>
      </c>
      <c r="K1271" t="s">
        <v>138</v>
      </c>
      <c r="L1271" t="s">
        <v>3924</v>
      </c>
      <c r="M1271" t="s">
        <v>3925</v>
      </c>
      <c r="N1271">
        <v>1.664722222</v>
      </c>
      <c r="O1271">
        <v>0</v>
      </c>
      <c r="P1271">
        <v>5</v>
      </c>
      <c r="Q1271">
        <v>0</v>
      </c>
      <c r="R1271">
        <v>3</v>
      </c>
      <c r="S1271">
        <v>0</v>
      </c>
      <c r="T1271">
        <v>3</v>
      </c>
      <c r="U1271">
        <v>0</v>
      </c>
      <c r="V1271">
        <v>0</v>
      </c>
      <c r="W1271">
        <v>0</v>
      </c>
      <c r="X1271">
        <v>2.0106866348516412</v>
      </c>
      <c r="Y1271">
        <v>0</v>
      </c>
      <c r="Z1271">
        <v>0.14460124704741834</v>
      </c>
      <c r="AA1271">
        <v>0</v>
      </c>
      <c r="AB1271">
        <v>2.6101817897973216</v>
      </c>
      <c r="AC1271">
        <v>0</v>
      </c>
      <c r="AD1271">
        <v>0</v>
      </c>
      <c r="AE1271">
        <v>4.7654696716963816</v>
      </c>
    </row>
    <row r="1272" spans="1:31" x14ac:dyDescent="0.25">
      <c r="A1272">
        <v>2258124</v>
      </c>
      <c r="B1272">
        <v>1</v>
      </c>
      <c r="C1272" t="s">
        <v>81</v>
      </c>
      <c r="D1272" t="s">
        <v>118</v>
      </c>
      <c r="E1272" t="s">
        <v>256</v>
      </c>
      <c r="F1272" t="s">
        <v>3926</v>
      </c>
      <c r="G1272" t="s">
        <v>366</v>
      </c>
      <c r="H1272" t="s">
        <v>148</v>
      </c>
      <c r="I1272" t="s">
        <v>136</v>
      </c>
      <c r="J1272" t="s">
        <v>137</v>
      </c>
      <c r="K1272" t="s">
        <v>172</v>
      </c>
      <c r="L1272" t="s">
        <v>3927</v>
      </c>
      <c r="M1272" t="s">
        <v>3928</v>
      </c>
      <c r="N1272">
        <v>0.90722222200000002</v>
      </c>
      <c r="O1272">
        <v>0</v>
      </c>
      <c r="P1272">
        <v>0</v>
      </c>
      <c r="Q1272">
        <v>23</v>
      </c>
      <c r="R1272">
        <v>11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11.458446584260786</v>
      </c>
      <c r="Z1272">
        <v>7.0126254181489269</v>
      </c>
      <c r="AA1272">
        <v>0</v>
      </c>
      <c r="AB1272">
        <v>0</v>
      </c>
      <c r="AC1272">
        <v>0</v>
      </c>
      <c r="AD1272">
        <v>0</v>
      </c>
      <c r="AE1272">
        <v>18.471072002409713</v>
      </c>
    </row>
    <row r="1273" spans="1:31" x14ac:dyDescent="0.25">
      <c r="A1273">
        <v>2258125</v>
      </c>
      <c r="B1273">
        <v>1</v>
      </c>
      <c r="C1273" t="s">
        <v>80</v>
      </c>
      <c r="D1273" t="s">
        <v>82</v>
      </c>
      <c r="E1273" t="s">
        <v>132</v>
      </c>
      <c r="F1273" t="s">
        <v>3929</v>
      </c>
      <c r="G1273" t="s">
        <v>289</v>
      </c>
      <c r="H1273" t="s">
        <v>135</v>
      </c>
      <c r="I1273" t="s">
        <v>136</v>
      </c>
      <c r="J1273" t="s">
        <v>137</v>
      </c>
      <c r="K1273" t="s">
        <v>138</v>
      </c>
      <c r="L1273" t="s">
        <v>3930</v>
      </c>
      <c r="M1273" t="s">
        <v>3931</v>
      </c>
      <c r="N1273">
        <v>2.2847222220000001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1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0.24788331119340692</v>
      </c>
      <c r="AC1273">
        <v>0</v>
      </c>
      <c r="AD1273">
        <v>0</v>
      </c>
      <c r="AE1273">
        <v>0.24788331119340692</v>
      </c>
    </row>
    <row r="1274" spans="1:31" x14ac:dyDescent="0.25">
      <c r="A1274">
        <v>2258128</v>
      </c>
      <c r="B1274">
        <v>1</v>
      </c>
      <c r="C1274" t="s">
        <v>80</v>
      </c>
      <c r="D1274" t="s">
        <v>98</v>
      </c>
      <c r="E1274" t="s">
        <v>132</v>
      </c>
      <c r="F1274" t="s">
        <v>3932</v>
      </c>
      <c r="G1274" t="s">
        <v>142</v>
      </c>
      <c r="H1274" t="s">
        <v>135</v>
      </c>
      <c r="I1274" t="s">
        <v>136</v>
      </c>
      <c r="J1274" t="s">
        <v>137</v>
      </c>
      <c r="K1274" t="s">
        <v>138</v>
      </c>
      <c r="L1274" t="s">
        <v>3933</v>
      </c>
      <c r="M1274" t="s">
        <v>3934</v>
      </c>
      <c r="N1274">
        <v>1.4508333330000001</v>
      </c>
      <c r="O1274">
        <v>0</v>
      </c>
      <c r="P1274">
        <v>1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0.38219853041620555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0.38219853041620555</v>
      </c>
    </row>
    <row r="1275" spans="1:31" x14ac:dyDescent="0.25">
      <c r="A1275">
        <v>2258129</v>
      </c>
      <c r="B1275">
        <v>1</v>
      </c>
      <c r="C1275" t="s">
        <v>81</v>
      </c>
      <c r="D1275" t="s">
        <v>124</v>
      </c>
      <c r="E1275" t="s">
        <v>132</v>
      </c>
      <c r="F1275" t="s">
        <v>3935</v>
      </c>
      <c r="G1275" t="s">
        <v>142</v>
      </c>
      <c r="H1275" t="s">
        <v>135</v>
      </c>
      <c r="I1275" t="s">
        <v>136</v>
      </c>
      <c r="J1275" t="s">
        <v>137</v>
      </c>
      <c r="K1275" t="s">
        <v>138</v>
      </c>
      <c r="L1275" t="s">
        <v>3936</v>
      </c>
      <c r="M1275" t="s">
        <v>3937</v>
      </c>
      <c r="N1275">
        <v>0.65888888800000001</v>
      </c>
      <c r="O1275">
        <v>0</v>
      </c>
      <c r="P1275">
        <v>2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0.12662277167055996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0.12662277167055996</v>
      </c>
    </row>
    <row r="1276" spans="1:31" x14ac:dyDescent="0.25">
      <c r="A1276">
        <v>2258130</v>
      </c>
      <c r="B1276">
        <v>1</v>
      </c>
      <c r="C1276" t="s">
        <v>80</v>
      </c>
      <c r="D1276" t="s">
        <v>95</v>
      </c>
      <c r="E1276" t="s">
        <v>132</v>
      </c>
      <c r="F1276" t="s">
        <v>3938</v>
      </c>
      <c r="G1276" t="s">
        <v>289</v>
      </c>
      <c r="H1276" t="s">
        <v>135</v>
      </c>
      <c r="I1276" t="s">
        <v>136</v>
      </c>
      <c r="J1276" t="s">
        <v>137</v>
      </c>
      <c r="K1276" t="s">
        <v>138</v>
      </c>
      <c r="L1276" t="s">
        <v>3939</v>
      </c>
      <c r="M1276" t="s">
        <v>3940</v>
      </c>
      <c r="N1276">
        <v>0.54749999999999999</v>
      </c>
      <c r="O1276">
        <v>0</v>
      </c>
      <c r="P1276">
        <v>5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0.29802148950164525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0.29802148950164525</v>
      </c>
    </row>
    <row r="1277" spans="1:31" x14ac:dyDescent="0.25">
      <c r="A1277">
        <v>2258131</v>
      </c>
      <c r="B1277">
        <v>1</v>
      </c>
      <c r="C1277" t="s">
        <v>81</v>
      </c>
      <c r="D1277" t="s">
        <v>127</v>
      </c>
      <c r="E1277" t="s">
        <v>214</v>
      </c>
      <c r="F1277" t="s">
        <v>3941</v>
      </c>
      <c r="G1277" t="s">
        <v>241</v>
      </c>
      <c r="H1277" t="s">
        <v>135</v>
      </c>
      <c r="I1277" t="s">
        <v>136</v>
      </c>
      <c r="J1277" t="s">
        <v>137</v>
      </c>
      <c r="K1277" t="s">
        <v>138</v>
      </c>
      <c r="L1277" t="s">
        <v>3942</v>
      </c>
      <c r="M1277" t="s">
        <v>3943</v>
      </c>
      <c r="N1277">
        <v>10.149722221999999</v>
      </c>
      <c r="O1277">
        <v>0</v>
      </c>
      <c r="P1277">
        <v>15</v>
      </c>
      <c r="Q1277">
        <v>0</v>
      </c>
      <c r="R1277">
        <v>0</v>
      </c>
      <c r="S1277">
        <v>0</v>
      </c>
      <c r="T1277">
        <v>5</v>
      </c>
      <c r="U1277">
        <v>0</v>
      </c>
      <c r="V1277">
        <v>0</v>
      </c>
      <c r="W1277">
        <v>0</v>
      </c>
      <c r="X1277">
        <v>32.638093728709315</v>
      </c>
      <c r="Y1277">
        <v>0</v>
      </c>
      <c r="Z1277">
        <v>0</v>
      </c>
      <c r="AA1277">
        <v>0</v>
      </c>
      <c r="AB1277">
        <v>24.400895582688712</v>
      </c>
      <c r="AC1277">
        <v>0</v>
      </c>
      <c r="AD1277">
        <v>0</v>
      </c>
      <c r="AE1277">
        <v>57.038989311398026</v>
      </c>
    </row>
    <row r="1278" spans="1:31" x14ac:dyDescent="0.25">
      <c r="A1278">
        <v>2258135</v>
      </c>
      <c r="B1278">
        <v>1</v>
      </c>
      <c r="C1278" t="s">
        <v>81</v>
      </c>
      <c r="D1278" t="s">
        <v>128</v>
      </c>
      <c r="E1278" t="s">
        <v>145</v>
      </c>
      <c r="F1278" t="s">
        <v>3944</v>
      </c>
      <c r="G1278" t="s">
        <v>318</v>
      </c>
      <c r="H1278" t="s">
        <v>148</v>
      </c>
      <c r="I1278" t="s">
        <v>136</v>
      </c>
      <c r="J1278" t="s">
        <v>137</v>
      </c>
      <c r="K1278" t="s">
        <v>138</v>
      </c>
      <c r="L1278" t="s">
        <v>3945</v>
      </c>
      <c r="M1278" t="s">
        <v>3946</v>
      </c>
      <c r="N1278">
        <v>6.8811111110000001</v>
      </c>
      <c r="O1278">
        <v>0</v>
      </c>
      <c r="P1278">
        <v>0</v>
      </c>
      <c r="Q1278">
        <v>0</v>
      </c>
      <c r="R1278">
        <v>0</v>
      </c>
      <c r="S1278">
        <v>8</v>
      </c>
      <c r="T1278">
        <v>0</v>
      </c>
      <c r="U1278">
        <v>3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510.01578262406895</v>
      </c>
      <c r="AB1278">
        <v>0</v>
      </c>
      <c r="AC1278">
        <v>806.81121064377498</v>
      </c>
      <c r="AD1278">
        <v>0</v>
      </c>
      <c r="AE1278">
        <v>1316.826993267844</v>
      </c>
    </row>
    <row r="1279" spans="1:31" x14ac:dyDescent="0.25">
      <c r="A1279">
        <v>2258139</v>
      </c>
      <c r="B1279">
        <v>1</v>
      </c>
      <c r="C1279" t="s">
        <v>80</v>
      </c>
      <c r="D1279" t="s">
        <v>92</v>
      </c>
      <c r="E1279" t="s">
        <v>132</v>
      </c>
      <c r="F1279" t="s">
        <v>3947</v>
      </c>
      <c r="G1279" t="s">
        <v>142</v>
      </c>
      <c r="H1279" t="s">
        <v>135</v>
      </c>
      <c r="I1279" t="s">
        <v>136</v>
      </c>
      <c r="J1279" t="s">
        <v>137</v>
      </c>
      <c r="K1279" t="s">
        <v>138</v>
      </c>
      <c r="L1279" t="s">
        <v>3948</v>
      </c>
      <c r="M1279" t="s">
        <v>3949</v>
      </c>
      <c r="N1279">
        <v>2.4822222219999999</v>
      </c>
      <c r="O1279">
        <v>0</v>
      </c>
      <c r="P1279">
        <v>1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1.1002478629813093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1.1002478629813093</v>
      </c>
    </row>
    <row r="1280" spans="1:31" x14ac:dyDescent="0.25">
      <c r="A1280">
        <v>2258141</v>
      </c>
      <c r="B1280">
        <v>1</v>
      </c>
      <c r="C1280" t="s">
        <v>81</v>
      </c>
      <c r="D1280" t="s">
        <v>127</v>
      </c>
      <c r="E1280" t="s">
        <v>256</v>
      </c>
      <c r="F1280" t="s">
        <v>3950</v>
      </c>
      <c r="G1280" t="s">
        <v>318</v>
      </c>
      <c r="H1280" t="s">
        <v>148</v>
      </c>
      <c r="I1280" t="s">
        <v>136</v>
      </c>
      <c r="J1280" t="s">
        <v>137</v>
      </c>
      <c r="K1280" t="s">
        <v>138</v>
      </c>
      <c r="L1280" t="s">
        <v>3951</v>
      </c>
      <c r="M1280" t="s">
        <v>3952</v>
      </c>
      <c r="N1280">
        <v>2.4583333330000001</v>
      </c>
      <c r="O1280">
        <v>0</v>
      </c>
      <c r="P1280">
        <v>38</v>
      </c>
      <c r="Q1280">
        <v>0</v>
      </c>
      <c r="R1280">
        <v>0</v>
      </c>
      <c r="S1280">
        <v>0</v>
      </c>
      <c r="T1280">
        <v>3</v>
      </c>
      <c r="U1280">
        <v>0</v>
      </c>
      <c r="V1280">
        <v>0</v>
      </c>
      <c r="W1280">
        <v>0</v>
      </c>
      <c r="X1280">
        <v>10.772163748459564</v>
      </c>
      <c r="Y1280">
        <v>0</v>
      </c>
      <c r="Z1280">
        <v>0</v>
      </c>
      <c r="AA1280">
        <v>0</v>
      </c>
      <c r="AB1280">
        <v>1.8767087526131112</v>
      </c>
      <c r="AC1280">
        <v>0</v>
      </c>
      <c r="AD1280">
        <v>0</v>
      </c>
      <c r="AE1280">
        <v>12.648872501072674</v>
      </c>
    </row>
    <row r="1281" spans="1:31" x14ac:dyDescent="0.25">
      <c r="A1281">
        <v>2258144</v>
      </c>
      <c r="B1281">
        <v>1</v>
      </c>
      <c r="C1281" t="s">
        <v>81</v>
      </c>
      <c r="D1281" t="s">
        <v>128</v>
      </c>
      <c r="E1281" t="s">
        <v>132</v>
      </c>
      <c r="F1281" t="s">
        <v>3953</v>
      </c>
      <c r="G1281" t="s">
        <v>142</v>
      </c>
      <c r="H1281" t="s">
        <v>135</v>
      </c>
      <c r="I1281" t="s">
        <v>136</v>
      </c>
      <c r="J1281" t="s">
        <v>137</v>
      </c>
      <c r="K1281" t="s">
        <v>138</v>
      </c>
      <c r="L1281" t="s">
        <v>3954</v>
      </c>
      <c r="M1281" t="s">
        <v>3955</v>
      </c>
      <c r="N1281">
        <v>3.8516666659999999</v>
      </c>
      <c r="O1281">
        <v>0</v>
      </c>
      <c r="P1281">
        <v>1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0.12692622288294667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0.12692622288294667</v>
      </c>
    </row>
    <row r="1282" spans="1:31" x14ac:dyDescent="0.25">
      <c r="A1282">
        <v>2258148</v>
      </c>
      <c r="B1282">
        <v>1</v>
      </c>
      <c r="C1282" t="s">
        <v>81</v>
      </c>
      <c r="D1282" t="s">
        <v>113</v>
      </c>
      <c r="E1282" t="s">
        <v>207</v>
      </c>
      <c r="F1282" t="s">
        <v>3956</v>
      </c>
      <c r="G1282" t="s">
        <v>231</v>
      </c>
      <c r="H1282" t="s">
        <v>135</v>
      </c>
      <c r="I1282" t="s">
        <v>136</v>
      </c>
      <c r="J1282" t="s">
        <v>137</v>
      </c>
      <c r="K1282" t="s">
        <v>138</v>
      </c>
      <c r="L1282" t="s">
        <v>3957</v>
      </c>
      <c r="M1282" t="s">
        <v>3958</v>
      </c>
      <c r="N1282">
        <v>1.238888888</v>
      </c>
      <c r="O1282">
        <v>0</v>
      </c>
      <c r="P1282">
        <v>38</v>
      </c>
      <c r="Q1282">
        <v>0</v>
      </c>
      <c r="R1282">
        <v>3</v>
      </c>
      <c r="S1282">
        <v>0</v>
      </c>
      <c r="T1282">
        <v>1</v>
      </c>
      <c r="U1282">
        <v>0</v>
      </c>
      <c r="V1282">
        <v>0</v>
      </c>
      <c r="W1282">
        <v>0</v>
      </c>
      <c r="X1282">
        <v>3.1663332448920594</v>
      </c>
      <c r="Y1282">
        <v>0</v>
      </c>
      <c r="Z1282">
        <v>0.82596575376310355</v>
      </c>
      <c r="AA1282">
        <v>0</v>
      </c>
      <c r="AB1282">
        <v>0</v>
      </c>
      <c r="AC1282">
        <v>0</v>
      </c>
      <c r="AD1282">
        <v>0</v>
      </c>
      <c r="AE1282">
        <v>3.9922989986551629</v>
      </c>
    </row>
    <row r="1283" spans="1:31" x14ac:dyDescent="0.25">
      <c r="A1283">
        <v>2258149</v>
      </c>
      <c r="B1283">
        <v>1</v>
      </c>
      <c r="C1283" t="s">
        <v>80</v>
      </c>
      <c r="D1283" t="s">
        <v>101</v>
      </c>
      <c r="E1283" t="s">
        <v>132</v>
      </c>
      <c r="F1283" t="s">
        <v>3959</v>
      </c>
      <c r="G1283" t="s">
        <v>142</v>
      </c>
      <c r="H1283" t="s">
        <v>135</v>
      </c>
      <c r="I1283" t="s">
        <v>136</v>
      </c>
      <c r="J1283" t="s">
        <v>137</v>
      </c>
      <c r="K1283" t="s">
        <v>138</v>
      </c>
      <c r="L1283" t="s">
        <v>3960</v>
      </c>
      <c r="M1283" t="s">
        <v>3961</v>
      </c>
      <c r="N1283">
        <v>2.3263888879999999</v>
      </c>
      <c r="O1283">
        <v>0</v>
      </c>
      <c r="P1283">
        <v>1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0.27409561965447754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0.27409561965447754</v>
      </c>
    </row>
    <row r="1284" spans="1:31" x14ac:dyDescent="0.25">
      <c r="A1284">
        <v>2258154</v>
      </c>
      <c r="B1284">
        <v>1</v>
      </c>
      <c r="C1284" t="s">
        <v>80</v>
      </c>
      <c r="D1284" t="s">
        <v>110</v>
      </c>
      <c r="E1284" t="s">
        <v>132</v>
      </c>
      <c r="F1284" t="s">
        <v>3962</v>
      </c>
      <c r="G1284" t="s">
        <v>142</v>
      </c>
      <c r="H1284" t="s">
        <v>135</v>
      </c>
      <c r="I1284" t="s">
        <v>136</v>
      </c>
      <c r="J1284" t="s">
        <v>137</v>
      </c>
      <c r="K1284" t="s">
        <v>138</v>
      </c>
      <c r="L1284" t="s">
        <v>3963</v>
      </c>
      <c r="M1284" t="s">
        <v>3964</v>
      </c>
      <c r="N1284">
        <v>1.197777777</v>
      </c>
      <c r="O1284">
        <v>0</v>
      </c>
      <c r="P1284">
        <v>1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0.21811803834881252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0.21811803834881252</v>
      </c>
    </row>
    <row r="1285" spans="1:31" x14ac:dyDescent="0.25">
      <c r="A1285">
        <v>2258155</v>
      </c>
      <c r="B1285">
        <v>1</v>
      </c>
      <c r="C1285" t="s">
        <v>80</v>
      </c>
      <c r="D1285" t="s">
        <v>105</v>
      </c>
      <c r="E1285" t="s">
        <v>163</v>
      </c>
      <c r="F1285" t="s">
        <v>3965</v>
      </c>
      <c r="G1285" t="s">
        <v>318</v>
      </c>
      <c r="H1285" t="s">
        <v>148</v>
      </c>
      <c r="I1285" t="s">
        <v>136</v>
      </c>
      <c r="J1285" t="s">
        <v>137</v>
      </c>
      <c r="K1285" t="s">
        <v>138</v>
      </c>
      <c r="L1285" t="s">
        <v>3966</v>
      </c>
      <c r="M1285" t="s">
        <v>3967</v>
      </c>
      <c r="N1285">
        <v>1.365555555</v>
      </c>
      <c r="O1285">
        <v>4</v>
      </c>
      <c r="P1285">
        <v>45</v>
      </c>
      <c r="Q1285">
        <v>1</v>
      </c>
      <c r="R1285">
        <v>7</v>
      </c>
      <c r="S1285">
        <v>11</v>
      </c>
      <c r="T1285">
        <v>38</v>
      </c>
      <c r="U1285">
        <v>2</v>
      </c>
      <c r="V1285">
        <v>0</v>
      </c>
      <c r="W1285">
        <v>8.6410478700951074</v>
      </c>
      <c r="X1285">
        <v>20.643466569545676</v>
      </c>
      <c r="Y1285">
        <v>15.754359132285261</v>
      </c>
      <c r="Z1285">
        <v>6.1061489079329938</v>
      </c>
      <c r="AA1285">
        <v>75.855384397650781</v>
      </c>
      <c r="AB1285">
        <v>42.764788451188231</v>
      </c>
      <c r="AC1285">
        <v>549.23345295797094</v>
      </c>
      <c r="AD1285">
        <v>0</v>
      </c>
      <c r="AE1285">
        <v>718.99864828666898</v>
      </c>
    </row>
    <row r="1286" spans="1:31" x14ac:dyDescent="0.25">
      <c r="A1286">
        <v>2258159</v>
      </c>
      <c r="B1286">
        <v>1</v>
      </c>
      <c r="C1286" t="s">
        <v>80</v>
      </c>
      <c r="D1286" t="s">
        <v>96</v>
      </c>
      <c r="E1286" t="s">
        <v>132</v>
      </c>
      <c r="F1286" t="s">
        <v>3968</v>
      </c>
      <c r="G1286" t="s">
        <v>197</v>
      </c>
      <c r="H1286" t="s">
        <v>135</v>
      </c>
      <c r="I1286" t="s">
        <v>136</v>
      </c>
      <c r="J1286" t="s">
        <v>137</v>
      </c>
      <c r="K1286" t="s">
        <v>138</v>
      </c>
      <c r="L1286" t="s">
        <v>3969</v>
      </c>
      <c r="M1286" t="s">
        <v>3970</v>
      </c>
      <c r="N1286">
        <v>2.0413888880000002</v>
      </c>
      <c r="O1286">
        <v>0</v>
      </c>
      <c r="P1286">
        <v>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0.67592350134541834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0.67592350134541834</v>
      </c>
    </row>
    <row r="1287" spans="1:31" x14ac:dyDescent="0.25">
      <c r="A1287">
        <v>2258160</v>
      </c>
      <c r="B1287">
        <v>1</v>
      </c>
      <c r="C1287" t="s">
        <v>80</v>
      </c>
      <c r="D1287" t="s">
        <v>85</v>
      </c>
      <c r="E1287" t="s">
        <v>132</v>
      </c>
      <c r="F1287" t="s">
        <v>3971</v>
      </c>
      <c r="G1287" t="s">
        <v>142</v>
      </c>
      <c r="H1287" t="s">
        <v>135</v>
      </c>
      <c r="I1287" t="s">
        <v>136</v>
      </c>
      <c r="J1287" t="s">
        <v>137</v>
      </c>
      <c r="K1287" t="s">
        <v>138</v>
      </c>
      <c r="L1287" t="s">
        <v>3972</v>
      </c>
      <c r="M1287" t="s">
        <v>3973</v>
      </c>
      <c r="N1287">
        <v>2.0166666659999999</v>
      </c>
      <c r="O1287">
        <v>0</v>
      </c>
      <c r="P1287">
        <v>1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0.29792076672108336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0.29792076672108336</v>
      </c>
    </row>
    <row r="1288" spans="1:31" x14ac:dyDescent="0.25">
      <c r="A1288">
        <v>2258163</v>
      </c>
      <c r="B1288">
        <v>1</v>
      </c>
      <c r="C1288" t="s">
        <v>80</v>
      </c>
      <c r="D1288" t="s">
        <v>85</v>
      </c>
      <c r="E1288" t="s">
        <v>151</v>
      </c>
      <c r="F1288" t="s">
        <v>3974</v>
      </c>
      <c r="G1288" t="s">
        <v>153</v>
      </c>
      <c r="H1288" t="s">
        <v>135</v>
      </c>
      <c r="I1288" t="s">
        <v>136</v>
      </c>
      <c r="J1288" t="s">
        <v>137</v>
      </c>
      <c r="K1288" t="s">
        <v>138</v>
      </c>
      <c r="L1288" t="s">
        <v>3975</v>
      </c>
      <c r="M1288" t="s">
        <v>3976</v>
      </c>
      <c r="N1288">
        <v>1.7947222220000001</v>
      </c>
      <c r="O1288">
        <v>0</v>
      </c>
      <c r="P1288">
        <v>99</v>
      </c>
      <c r="Q1288">
        <v>0</v>
      </c>
      <c r="R1288">
        <v>0</v>
      </c>
      <c r="S1288">
        <v>0</v>
      </c>
      <c r="T1288">
        <v>1</v>
      </c>
      <c r="U1288">
        <v>0</v>
      </c>
      <c r="V1288">
        <v>0</v>
      </c>
      <c r="W1288">
        <v>0</v>
      </c>
      <c r="X1288">
        <v>55.58425570727902</v>
      </c>
      <c r="Y1288">
        <v>0</v>
      </c>
      <c r="Z1288">
        <v>0</v>
      </c>
      <c r="AA1288">
        <v>0</v>
      </c>
      <c r="AB1288">
        <v>0.24326927975012169</v>
      </c>
      <c r="AC1288">
        <v>0</v>
      </c>
      <c r="AD1288">
        <v>0</v>
      </c>
      <c r="AE1288">
        <v>55.827524987029143</v>
      </c>
    </row>
    <row r="1289" spans="1:31" x14ac:dyDescent="0.25">
      <c r="A1289">
        <v>2258164</v>
      </c>
      <c r="B1289">
        <v>1</v>
      </c>
      <c r="C1289" t="s">
        <v>80</v>
      </c>
      <c r="D1289" t="s">
        <v>92</v>
      </c>
      <c r="E1289" t="s">
        <v>132</v>
      </c>
      <c r="F1289" t="s">
        <v>3977</v>
      </c>
      <c r="G1289" t="s">
        <v>201</v>
      </c>
      <c r="H1289" t="s">
        <v>135</v>
      </c>
      <c r="I1289" t="s">
        <v>136</v>
      </c>
      <c r="J1289" t="s">
        <v>137</v>
      </c>
      <c r="K1289" t="s">
        <v>138</v>
      </c>
      <c r="L1289" t="s">
        <v>3978</v>
      </c>
      <c r="M1289" t="s">
        <v>3979</v>
      </c>
      <c r="N1289">
        <v>0.63027777699999998</v>
      </c>
      <c r="O1289">
        <v>0</v>
      </c>
      <c r="P1289">
        <v>1</v>
      </c>
      <c r="Q1289">
        <v>0</v>
      </c>
      <c r="R1289">
        <v>0</v>
      </c>
      <c r="S1289">
        <v>0</v>
      </c>
      <c r="T1289">
        <v>2</v>
      </c>
      <c r="U1289">
        <v>0</v>
      </c>
      <c r="V1289">
        <v>0</v>
      </c>
      <c r="W1289">
        <v>0</v>
      </c>
      <c r="X1289">
        <v>3.5352458473440006E-2</v>
      </c>
      <c r="Y1289">
        <v>0</v>
      </c>
      <c r="Z1289">
        <v>0</v>
      </c>
      <c r="AA1289">
        <v>0</v>
      </c>
      <c r="AB1289">
        <v>1.0286266392305534</v>
      </c>
      <c r="AC1289">
        <v>0</v>
      </c>
      <c r="AD1289">
        <v>0</v>
      </c>
      <c r="AE1289">
        <v>1.0639790977039933</v>
      </c>
    </row>
    <row r="1290" spans="1:31" x14ac:dyDescent="0.25">
      <c r="A1290">
        <v>2258167</v>
      </c>
      <c r="B1290">
        <v>1</v>
      </c>
      <c r="C1290" t="s">
        <v>80</v>
      </c>
      <c r="D1290" t="s">
        <v>96</v>
      </c>
      <c r="E1290" t="s">
        <v>132</v>
      </c>
      <c r="F1290" t="s">
        <v>3980</v>
      </c>
      <c r="G1290" t="s">
        <v>134</v>
      </c>
      <c r="H1290" t="s">
        <v>135</v>
      </c>
      <c r="I1290" t="s">
        <v>136</v>
      </c>
      <c r="J1290" t="s">
        <v>137</v>
      </c>
      <c r="K1290" t="s">
        <v>138</v>
      </c>
      <c r="L1290" t="s">
        <v>3981</v>
      </c>
      <c r="M1290" t="s">
        <v>3982</v>
      </c>
      <c r="N1290">
        <v>1.9397222220000001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0.53606634498462225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0.53606634498462225</v>
      </c>
    </row>
    <row r="1291" spans="1:31" x14ac:dyDescent="0.25">
      <c r="A1291">
        <v>2258169</v>
      </c>
      <c r="B1291">
        <v>1</v>
      </c>
      <c r="C1291" t="s">
        <v>80</v>
      </c>
      <c r="D1291" t="s">
        <v>83</v>
      </c>
      <c r="E1291" t="s">
        <v>132</v>
      </c>
      <c r="F1291" t="s">
        <v>3983</v>
      </c>
      <c r="G1291" t="s">
        <v>142</v>
      </c>
      <c r="H1291" t="s">
        <v>135</v>
      </c>
      <c r="I1291" t="s">
        <v>136</v>
      </c>
      <c r="J1291" t="s">
        <v>137</v>
      </c>
      <c r="K1291" t="s">
        <v>138</v>
      </c>
      <c r="L1291" t="s">
        <v>3984</v>
      </c>
      <c r="M1291" t="s">
        <v>3985</v>
      </c>
      <c r="N1291">
        <v>1.528611111</v>
      </c>
      <c r="O1291">
        <v>0</v>
      </c>
      <c r="P1291">
        <v>3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0.72615257387591747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0.72615257387591747</v>
      </c>
    </row>
    <row r="1292" spans="1:31" x14ac:dyDescent="0.25">
      <c r="A1292">
        <v>2258175</v>
      </c>
      <c r="B1292">
        <v>1</v>
      </c>
      <c r="C1292" t="s">
        <v>81</v>
      </c>
      <c r="D1292" t="s">
        <v>120</v>
      </c>
      <c r="E1292" t="s">
        <v>207</v>
      </c>
      <c r="F1292" t="s">
        <v>3986</v>
      </c>
      <c r="G1292" t="s">
        <v>231</v>
      </c>
      <c r="H1292" t="s">
        <v>135</v>
      </c>
      <c r="I1292" t="s">
        <v>136</v>
      </c>
      <c r="J1292" t="s">
        <v>137</v>
      </c>
      <c r="K1292" t="s">
        <v>138</v>
      </c>
      <c r="L1292" t="s">
        <v>3987</v>
      </c>
      <c r="M1292" t="s">
        <v>3988</v>
      </c>
      <c r="N1292">
        <v>0.61444444399999998</v>
      </c>
      <c r="O1292">
        <v>0</v>
      </c>
      <c r="P1292">
        <v>122</v>
      </c>
      <c r="Q1292">
        <v>0</v>
      </c>
      <c r="R1292">
        <v>0</v>
      </c>
      <c r="S1292">
        <v>0</v>
      </c>
      <c r="T1292">
        <v>13</v>
      </c>
      <c r="U1292">
        <v>0</v>
      </c>
      <c r="V1292">
        <v>0</v>
      </c>
      <c r="W1292">
        <v>0</v>
      </c>
      <c r="X1292">
        <v>15.662883362285907</v>
      </c>
      <c r="Y1292">
        <v>0</v>
      </c>
      <c r="Z1292">
        <v>0</v>
      </c>
      <c r="AA1292">
        <v>0</v>
      </c>
      <c r="AB1292">
        <v>4.7614326034593608</v>
      </c>
      <c r="AC1292">
        <v>0</v>
      </c>
      <c r="AD1292">
        <v>0</v>
      </c>
      <c r="AE1292">
        <v>20.424315965745269</v>
      </c>
    </row>
    <row r="1293" spans="1:31" x14ac:dyDescent="0.25">
      <c r="A1293">
        <v>2258180</v>
      </c>
      <c r="B1293">
        <v>1</v>
      </c>
      <c r="C1293" t="s">
        <v>80</v>
      </c>
      <c r="D1293" t="s">
        <v>93</v>
      </c>
      <c r="E1293" t="s">
        <v>132</v>
      </c>
      <c r="F1293" t="s">
        <v>3989</v>
      </c>
      <c r="G1293" t="s">
        <v>142</v>
      </c>
      <c r="H1293" t="s">
        <v>135</v>
      </c>
      <c r="I1293" t="s">
        <v>136</v>
      </c>
      <c r="J1293" t="s">
        <v>137</v>
      </c>
      <c r="K1293" t="s">
        <v>138</v>
      </c>
      <c r="L1293" t="s">
        <v>3990</v>
      </c>
      <c r="M1293" t="s">
        <v>3991</v>
      </c>
      <c r="N1293">
        <v>4.0213888879999997</v>
      </c>
      <c r="O1293">
        <v>0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2.339156504172486</v>
      </c>
      <c r="AA1293">
        <v>0</v>
      </c>
      <c r="AB1293">
        <v>0</v>
      </c>
      <c r="AC1293">
        <v>0</v>
      </c>
      <c r="AD1293">
        <v>0</v>
      </c>
      <c r="AE1293">
        <v>2.339156504172486</v>
      </c>
    </row>
    <row r="1294" spans="1:31" x14ac:dyDescent="0.25">
      <c r="A1294">
        <v>2258181</v>
      </c>
      <c r="B1294">
        <v>1</v>
      </c>
      <c r="C1294" t="s">
        <v>80</v>
      </c>
      <c r="D1294" t="s">
        <v>108</v>
      </c>
      <c r="E1294" t="s">
        <v>132</v>
      </c>
      <c r="F1294" t="s">
        <v>3992</v>
      </c>
      <c r="G1294" t="s">
        <v>142</v>
      </c>
      <c r="H1294" t="s">
        <v>135</v>
      </c>
      <c r="I1294" t="s">
        <v>136</v>
      </c>
      <c r="J1294" t="s">
        <v>137</v>
      </c>
      <c r="K1294" t="s">
        <v>138</v>
      </c>
      <c r="L1294" t="s">
        <v>3993</v>
      </c>
      <c r="M1294" t="s">
        <v>3994</v>
      </c>
      <c r="N1294">
        <v>1.2994444439999999</v>
      </c>
      <c r="O1294">
        <v>0</v>
      </c>
      <c r="P1294">
        <v>4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0.7847949648934236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0.7847949648934236</v>
      </c>
    </row>
    <row r="1295" spans="1:31" x14ac:dyDescent="0.25">
      <c r="A1295">
        <v>2258189</v>
      </c>
      <c r="B1295">
        <v>1</v>
      </c>
      <c r="C1295" t="s">
        <v>80</v>
      </c>
      <c r="D1295" t="s">
        <v>82</v>
      </c>
      <c r="E1295" t="s">
        <v>151</v>
      </c>
      <c r="F1295" t="s">
        <v>3995</v>
      </c>
      <c r="G1295" t="s">
        <v>314</v>
      </c>
      <c r="H1295" t="s">
        <v>135</v>
      </c>
      <c r="I1295" t="s">
        <v>136</v>
      </c>
      <c r="J1295" t="s">
        <v>137</v>
      </c>
      <c r="K1295" t="s">
        <v>138</v>
      </c>
      <c r="L1295" t="s">
        <v>3996</v>
      </c>
      <c r="M1295" t="s">
        <v>3997</v>
      </c>
      <c r="N1295">
        <v>1.406666666</v>
      </c>
      <c r="O1295">
        <v>0</v>
      </c>
      <c r="P1295">
        <v>142</v>
      </c>
      <c r="Q1295">
        <v>0</v>
      </c>
      <c r="R1295">
        <v>0</v>
      </c>
      <c r="S1295">
        <v>0</v>
      </c>
      <c r="T1295">
        <v>14</v>
      </c>
      <c r="U1295">
        <v>0</v>
      </c>
      <c r="V1295">
        <v>0</v>
      </c>
      <c r="W1295">
        <v>0</v>
      </c>
      <c r="X1295">
        <v>74.310746067588752</v>
      </c>
      <c r="Y1295">
        <v>0</v>
      </c>
      <c r="Z1295">
        <v>0</v>
      </c>
      <c r="AA1295">
        <v>0</v>
      </c>
      <c r="AB1295">
        <v>9.7321591701166739</v>
      </c>
      <c r="AC1295">
        <v>0</v>
      </c>
      <c r="AD1295">
        <v>0</v>
      </c>
      <c r="AE1295">
        <v>84.042905237705426</v>
      </c>
    </row>
    <row r="1296" spans="1:31" x14ac:dyDescent="0.25">
      <c r="A1296">
        <v>2258192</v>
      </c>
      <c r="B1296">
        <v>1</v>
      </c>
      <c r="C1296" t="s">
        <v>81</v>
      </c>
      <c r="D1296" t="s">
        <v>123</v>
      </c>
      <c r="E1296" t="s">
        <v>145</v>
      </c>
      <c r="F1296" t="s">
        <v>1319</v>
      </c>
      <c r="G1296" t="s">
        <v>147</v>
      </c>
      <c r="H1296" t="s">
        <v>148</v>
      </c>
      <c r="I1296" t="s">
        <v>136</v>
      </c>
      <c r="J1296" t="s">
        <v>137</v>
      </c>
      <c r="K1296" t="s">
        <v>138</v>
      </c>
      <c r="L1296" t="s">
        <v>3998</v>
      </c>
      <c r="M1296" t="s">
        <v>3999</v>
      </c>
      <c r="N1296">
        <v>0.67638888799999997</v>
      </c>
      <c r="O1296">
        <v>6</v>
      </c>
      <c r="P1296">
        <v>0</v>
      </c>
      <c r="Q1296">
        <v>77</v>
      </c>
      <c r="R1296">
        <v>0</v>
      </c>
      <c r="S1296">
        <v>15</v>
      </c>
      <c r="T1296">
        <v>0</v>
      </c>
      <c r="U1296">
        <v>0</v>
      </c>
      <c r="V1296">
        <v>0</v>
      </c>
      <c r="W1296">
        <v>0.83718698448646123</v>
      </c>
      <c r="X1296">
        <v>0</v>
      </c>
      <c r="Y1296">
        <v>20.83992666366342</v>
      </c>
      <c r="Z1296">
        <v>0</v>
      </c>
      <c r="AA1296">
        <v>5.0310324680893661</v>
      </c>
      <c r="AB1296">
        <v>0</v>
      </c>
      <c r="AC1296">
        <v>0</v>
      </c>
      <c r="AD1296">
        <v>0</v>
      </c>
      <c r="AE1296">
        <v>26.708146116239249</v>
      </c>
    </row>
    <row r="1297" spans="1:31" x14ac:dyDescent="0.25">
      <c r="A1297">
        <v>2258199</v>
      </c>
      <c r="B1297">
        <v>1</v>
      </c>
      <c r="C1297" t="s">
        <v>81</v>
      </c>
      <c r="D1297" t="s">
        <v>127</v>
      </c>
      <c r="E1297" t="s">
        <v>256</v>
      </c>
      <c r="F1297" t="s">
        <v>4000</v>
      </c>
      <c r="G1297" t="s">
        <v>318</v>
      </c>
      <c r="H1297" t="s">
        <v>148</v>
      </c>
      <c r="I1297" t="s">
        <v>136</v>
      </c>
      <c r="J1297" t="s">
        <v>137</v>
      </c>
      <c r="K1297" t="s">
        <v>138</v>
      </c>
      <c r="L1297" t="s">
        <v>4001</v>
      </c>
      <c r="M1297" t="s">
        <v>4002</v>
      </c>
      <c r="N1297">
        <v>2.1044444439999999</v>
      </c>
      <c r="O1297">
        <v>0</v>
      </c>
      <c r="P1297">
        <v>69</v>
      </c>
      <c r="Q1297">
        <v>0</v>
      </c>
      <c r="R1297">
        <v>15</v>
      </c>
      <c r="S1297">
        <v>0</v>
      </c>
      <c r="T1297">
        <v>7</v>
      </c>
      <c r="U1297">
        <v>0</v>
      </c>
      <c r="V1297">
        <v>1</v>
      </c>
      <c r="W1297">
        <v>0</v>
      </c>
      <c r="X1297">
        <v>23.389683580149729</v>
      </c>
      <c r="Y1297">
        <v>0</v>
      </c>
      <c r="Z1297">
        <v>4.6733477354487869</v>
      </c>
      <c r="AA1297">
        <v>0</v>
      </c>
      <c r="AB1297">
        <v>13.595113373166576</v>
      </c>
      <c r="AC1297">
        <v>0</v>
      </c>
      <c r="AD1297">
        <v>2.6259903673848073</v>
      </c>
      <c r="AE1297">
        <v>44.2841350561499</v>
      </c>
    </row>
    <row r="1298" spans="1:31" x14ac:dyDescent="0.25">
      <c r="A1298">
        <v>2258200</v>
      </c>
      <c r="B1298">
        <v>1</v>
      </c>
      <c r="C1298" t="s">
        <v>80</v>
      </c>
      <c r="D1298" t="s">
        <v>103</v>
      </c>
      <c r="E1298" t="s">
        <v>207</v>
      </c>
      <c r="F1298" t="s">
        <v>4003</v>
      </c>
      <c r="G1298" t="s">
        <v>231</v>
      </c>
      <c r="H1298" t="s">
        <v>135</v>
      </c>
      <c r="I1298" t="s">
        <v>136</v>
      </c>
      <c r="J1298" t="s">
        <v>137</v>
      </c>
      <c r="K1298" t="s">
        <v>138</v>
      </c>
      <c r="L1298" t="s">
        <v>4004</v>
      </c>
      <c r="M1298" t="s">
        <v>4005</v>
      </c>
      <c r="N1298">
        <v>0.81361111100000005</v>
      </c>
      <c r="O1298">
        <v>0</v>
      </c>
      <c r="P1298">
        <v>84</v>
      </c>
      <c r="Q1298">
        <v>0</v>
      </c>
      <c r="R1298">
        <v>13</v>
      </c>
      <c r="S1298">
        <v>0</v>
      </c>
      <c r="T1298">
        <v>10</v>
      </c>
      <c r="U1298">
        <v>0</v>
      </c>
      <c r="V1298">
        <v>0</v>
      </c>
      <c r="W1298">
        <v>0</v>
      </c>
      <c r="X1298">
        <v>11.121488745092073</v>
      </c>
      <c r="Y1298">
        <v>0</v>
      </c>
      <c r="Z1298">
        <v>2.8163696822538133</v>
      </c>
      <c r="AA1298">
        <v>0</v>
      </c>
      <c r="AB1298">
        <v>0.9583283230205214</v>
      </c>
      <c r="AC1298">
        <v>0</v>
      </c>
      <c r="AD1298">
        <v>0</v>
      </c>
      <c r="AE1298">
        <v>14.896186750366409</v>
      </c>
    </row>
    <row r="1299" spans="1:31" x14ac:dyDescent="0.25">
      <c r="A1299">
        <v>2258205</v>
      </c>
      <c r="B1299">
        <v>1</v>
      </c>
      <c r="C1299" t="s">
        <v>81</v>
      </c>
      <c r="D1299" t="s">
        <v>113</v>
      </c>
      <c r="E1299" t="s">
        <v>163</v>
      </c>
      <c r="F1299" t="s">
        <v>4006</v>
      </c>
      <c r="G1299" t="s">
        <v>147</v>
      </c>
      <c r="H1299" t="s">
        <v>148</v>
      </c>
      <c r="I1299" t="s">
        <v>136</v>
      </c>
      <c r="J1299" t="s">
        <v>137</v>
      </c>
      <c r="K1299" t="s">
        <v>138</v>
      </c>
      <c r="L1299" t="s">
        <v>4007</v>
      </c>
      <c r="M1299" t="s">
        <v>4008</v>
      </c>
      <c r="N1299">
        <v>1.346666666</v>
      </c>
      <c r="O1299">
        <v>0</v>
      </c>
      <c r="P1299">
        <v>340</v>
      </c>
      <c r="Q1299">
        <v>21</v>
      </c>
      <c r="R1299">
        <v>3</v>
      </c>
      <c r="S1299">
        <v>11</v>
      </c>
      <c r="T1299">
        <v>11</v>
      </c>
      <c r="U1299">
        <v>2</v>
      </c>
      <c r="V1299">
        <v>0</v>
      </c>
      <c r="W1299">
        <v>0</v>
      </c>
      <c r="X1299">
        <v>70.900631363286138</v>
      </c>
      <c r="Y1299">
        <v>48.608418647523827</v>
      </c>
      <c r="Z1299">
        <v>0.88541411001887993</v>
      </c>
      <c r="AA1299">
        <v>117.53870170897481</v>
      </c>
      <c r="AB1299">
        <v>11.872975132065768</v>
      </c>
      <c r="AC1299">
        <v>70.915434116742574</v>
      </c>
      <c r="AD1299">
        <v>0</v>
      </c>
      <c r="AE1299">
        <v>320.72157507861198</v>
      </c>
    </row>
    <row r="1300" spans="1:31" x14ac:dyDescent="0.25">
      <c r="A1300">
        <v>2258207</v>
      </c>
      <c r="B1300">
        <v>1</v>
      </c>
      <c r="C1300" t="s">
        <v>81</v>
      </c>
      <c r="D1300" t="s">
        <v>112</v>
      </c>
      <c r="E1300" t="s">
        <v>151</v>
      </c>
      <c r="F1300" t="s">
        <v>4009</v>
      </c>
      <c r="G1300" t="s">
        <v>282</v>
      </c>
      <c r="H1300" t="s">
        <v>135</v>
      </c>
      <c r="I1300" t="s">
        <v>136</v>
      </c>
      <c r="J1300" t="s">
        <v>137</v>
      </c>
      <c r="K1300" t="s">
        <v>138</v>
      </c>
      <c r="L1300" t="s">
        <v>4010</v>
      </c>
      <c r="M1300" t="s">
        <v>4011</v>
      </c>
      <c r="N1300">
        <v>0.78444444400000002</v>
      </c>
      <c r="O1300">
        <v>0</v>
      </c>
      <c r="P1300">
        <v>202</v>
      </c>
      <c r="Q1300">
        <v>0</v>
      </c>
      <c r="R1300">
        <v>0</v>
      </c>
      <c r="S1300">
        <v>0</v>
      </c>
      <c r="T1300">
        <v>2</v>
      </c>
      <c r="U1300">
        <v>0</v>
      </c>
      <c r="V1300">
        <v>0</v>
      </c>
      <c r="W1300">
        <v>0</v>
      </c>
      <c r="X1300">
        <v>31.843384492067237</v>
      </c>
      <c r="Y1300">
        <v>0</v>
      </c>
      <c r="Z1300">
        <v>0</v>
      </c>
      <c r="AA1300">
        <v>0</v>
      </c>
      <c r="AB1300">
        <v>1.2729827242625777</v>
      </c>
      <c r="AC1300">
        <v>0</v>
      </c>
      <c r="AD1300">
        <v>0</v>
      </c>
      <c r="AE1300">
        <v>33.116367216329813</v>
      </c>
    </row>
    <row r="1301" spans="1:31" x14ac:dyDescent="0.25">
      <c r="A1301">
        <v>2258209</v>
      </c>
      <c r="B1301">
        <v>1</v>
      </c>
      <c r="C1301" t="s">
        <v>80</v>
      </c>
      <c r="D1301" t="s">
        <v>85</v>
      </c>
      <c r="E1301" t="s">
        <v>132</v>
      </c>
      <c r="F1301" t="s">
        <v>1654</v>
      </c>
      <c r="G1301" t="s">
        <v>197</v>
      </c>
      <c r="H1301" t="s">
        <v>135</v>
      </c>
      <c r="I1301" t="s">
        <v>136</v>
      </c>
      <c r="J1301" t="s">
        <v>137</v>
      </c>
      <c r="K1301" t="s">
        <v>138</v>
      </c>
      <c r="L1301" t="s">
        <v>4012</v>
      </c>
      <c r="M1301" t="s">
        <v>4013</v>
      </c>
      <c r="N1301">
        <v>1.673888888</v>
      </c>
      <c r="O1301">
        <v>0</v>
      </c>
      <c r="P1301">
        <v>34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13.607258640485425</v>
      </c>
      <c r="Y1301">
        <v>0</v>
      </c>
      <c r="Z1301">
        <v>0</v>
      </c>
      <c r="AA1301">
        <v>0</v>
      </c>
      <c r="AB1301">
        <v>2.2013613871934998</v>
      </c>
      <c r="AC1301">
        <v>0</v>
      </c>
      <c r="AD1301">
        <v>0</v>
      </c>
      <c r="AE1301">
        <v>15.808620027678923</v>
      </c>
    </row>
    <row r="1302" spans="1:31" x14ac:dyDescent="0.25">
      <c r="A1302">
        <v>2258215</v>
      </c>
      <c r="B1302">
        <v>1</v>
      </c>
      <c r="C1302" t="s">
        <v>80</v>
      </c>
      <c r="D1302" t="s">
        <v>105</v>
      </c>
      <c r="E1302" t="s">
        <v>132</v>
      </c>
      <c r="F1302" t="s">
        <v>4014</v>
      </c>
      <c r="G1302" t="s">
        <v>142</v>
      </c>
      <c r="H1302" t="s">
        <v>135</v>
      </c>
      <c r="I1302" t="s">
        <v>136</v>
      </c>
      <c r="J1302" t="s">
        <v>137</v>
      </c>
      <c r="K1302" t="s">
        <v>138</v>
      </c>
      <c r="L1302" t="s">
        <v>4015</v>
      </c>
      <c r="M1302" t="s">
        <v>4016</v>
      </c>
      <c r="N1302">
        <v>2.633611111</v>
      </c>
      <c r="O1302">
        <v>0</v>
      </c>
      <c r="P1302">
        <v>1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0.70911142000272176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0.70911142000272176</v>
      </c>
    </row>
    <row r="1303" spans="1:31" x14ac:dyDescent="0.25">
      <c r="A1303">
        <v>2258220</v>
      </c>
      <c r="B1303">
        <v>1</v>
      </c>
      <c r="C1303" t="s">
        <v>80</v>
      </c>
      <c r="D1303" t="s">
        <v>90</v>
      </c>
      <c r="E1303" t="s">
        <v>151</v>
      </c>
      <c r="F1303" t="s">
        <v>4017</v>
      </c>
      <c r="G1303" t="s">
        <v>197</v>
      </c>
      <c r="H1303" t="s">
        <v>135</v>
      </c>
      <c r="I1303" t="s">
        <v>136</v>
      </c>
      <c r="J1303" t="s">
        <v>137</v>
      </c>
      <c r="K1303" t="s">
        <v>138</v>
      </c>
      <c r="L1303" t="s">
        <v>4018</v>
      </c>
      <c r="M1303" t="s">
        <v>4019</v>
      </c>
      <c r="N1303">
        <v>0.52249999999999996</v>
      </c>
      <c r="O1303">
        <v>0</v>
      </c>
      <c r="P1303">
        <v>117</v>
      </c>
      <c r="Q1303">
        <v>0</v>
      </c>
      <c r="R1303">
        <v>0</v>
      </c>
      <c r="S1303">
        <v>0</v>
      </c>
      <c r="T1303">
        <v>19</v>
      </c>
      <c r="U1303">
        <v>0</v>
      </c>
      <c r="V1303">
        <v>0</v>
      </c>
      <c r="W1303">
        <v>0</v>
      </c>
      <c r="X1303">
        <v>16.757288976062156</v>
      </c>
      <c r="Y1303">
        <v>0</v>
      </c>
      <c r="Z1303">
        <v>0</v>
      </c>
      <c r="AA1303">
        <v>0</v>
      </c>
      <c r="AB1303">
        <v>15.356244120458998</v>
      </c>
      <c r="AC1303">
        <v>0</v>
      </c>
      <c r="AD1303">
        <v>0</v>
      </c>
      <c r="AE1303">
        <v>32.113533096521152</v>
      </c>
    </row>
    <row r="1304" spans="1:31" x14ac:dyDescent="0.25">
      <c r="A1304">
        <v>2258221</v>
      </c>
      <c r="B1304">
        <v>1</v>
      </c>
      <c r="C1304" t="s">
        <v>80</v>
      </c>
      <c r="D1304" t="s">
        <v>96</v>
      </c>
      <c r="E1304" t="s">
        <v>132</v>
      </c>
      <c r="F1304" t="s">
        <v>4020</v>
      </c>
      <c r="G1304" t="s">
        <v>142</v>
      </c>
      <c r="H1304" t="s">
        <v>135</v>
      </c>
      <c r="I1304" t="s">
        <v>136</v>
      </c>
      <c r="J1304" t="s">
        <v>137</v>
      </c>
      <c r="K1304" t="s">
        <v>138</v>
      </c>
      <c r="L1304" t="s">
        <v>4021</v>
      </c>
      <c r="M1304" t="s">
        <v>4022</v>
      </c>
      <c r="N1304">
        <v>0.97777777700000001</v>
      </c>
      <c r="O1304">
        <v>0</v>
      </c>
      <c r="P1304">
        <v>1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7.3758643634999994E-3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7.3758643634999994E-3</v>
      </c>
    </row>
    <row r="1305" spans="1:31" x14ac:dyDescent="0.25">
      <c r="A1305">
        <v>2258223</v>
      </c>
      <c r="B1305">
        <v>1</v>
      </c>
      <c r="C1305" t="s">
        <v>80</v>
      </c>
      <c r="D1305" t="s">
        <v>105</v>
      </c>
      <c r="E1305" t="s">
        <v>256</v>
      </c>
      <c r="F1305" t="s">
        <v>4023</v>
      </c>
      <c r="G1305" t="s">
        <v>318</v>
      </c>
      <c r="H1305" t="s">
        <v>148</v>
      </c>
      <c r="I1305" t="s">
        <v>136</v>
      </c>
      <c r="J1305" t="s">
        <v>137</v>
      </c>
      <c r="K1305" t="s">
        <v>138</v>
      </c>
      <c r="L1305" t="s">
        <v>4024</v>
      </c>
      <c r="M1305" t="s">
        <v>4025</v>
      </c>
      <c r="N1305">
        <v>1.0758333330000001</v>
      </c>
      <c r="O1305">
        <v>0</v>
      </c>
      <c r="P1305">
        <v>79</v>
      </c>
      <c r="Q1305">
        <v>0</v>
      </c>
      <c r="R1305">
        <v>0</v>
      </c>
      <c r="S1305">
        <v>0</v>
      </c>
      <c r="T1305">
        <v>6</v>
      </c>
      <c r="U1305">
        <v>0</v>
      </c>
      <c r="V1305">
        <v>0</v>
      </c>
      <c r="W1305">
        <v>0</v>
      </c>
      <c r="X1305">
        <v>37.812413249118954</v>
      </c>
      <c r="Y1305">
        <v>0</v>
      </c>
      <c r="Z1305">
        <v>0</v>
      </c>
      <c r="AA1305">
        <v>0</v>
      </c>
      <c r="AB1305">
        <v>6.5687299377533828</v>
      </c>
      <c r="AC1305">
        <v>0</v>
      </c>
      <c r="AD1305">
        <v>0</v>
      </c>
      <c r="AE1305">
        <v>44.381143186872336</v>
      </c>
    </row>
    <row r="1306" spans="1:31" x14ac:dyDescent="0.25">
      <c r="A1306">
        <v>2258224</v>
      </c>
      <c r="B1306">
        <v>1</v>
      </c>
      <c r="C1306" t="s">
        <v>80</v>
      </c>
      <c r="D1306" t="s">
        <v>83</v>
      </c>
      <c r="E1306" t="s">
        <v>132</v>
      </c>
      <c r="F1306" t="s">
        <v>4026</v>
      </c>
      <c r="G1306" t="s">
        <v>142</v>
      </c>
      <c r="H1306" t="s">
        <v>135</v>
      </c>
      <c r="I1306" t="s">
        <v>136</v>
      </c>
      <c r="J1306" t="s">
        <v>137</v>
      </c>
      <c r="K1306" t="s">
        <v>138</v>
      </c>
      <c r="L1306" t="s">
        <v>4027</v>
      </c>
      <c r="M1306" t="s">
        <v>4028</v>
      </c>
      <c r="N1306">
        <v>1.659444444</v>
      </c>
      <c r="O1306">
        <v>0</v>
      </c>
      <c r="P1306">
        <v>1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0.63542466471016001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0.63542466471016001</v>
      </c>
    </row>
    <row r="1307" spans="1:31" x14ac:dyDescent="0.25">
      <c r="A1307">
        <v>2258225</v>
      </c>
      <c r="B1307">
        <v>1</v>
      </c>
      <c r="C1307" t="s">
        <v>81</v>
      </c>
      <c r="D1307" t="s">
        <v>128</v>
      </c>
      <c r="E1307" t="s">
        <v>132</v>
      </c>
      <c r="F1307" t="s">
        <v>4029</v>
      </c>
      <c r="G1307" t="s">
        <v>289</v>
      </c>
      <c r="H1307" t="s">
        <v>135</v>
      </c>
      <c r="I1307" t="s">
        <v>136</v>
      </c>
      <c r="J1307" t="s">
        <v>137</v>
      </c>
      <c r="K1307" t="s">
        <v>138</v>
      </c>
      <c r="L1307" t="s">
        <v>4030</v>
      </c>
      <c r="M1307" t="s">
        <v>4031</v>
      </c>
      <c r="N1307">
        <v>8.3375000000000004</v>
      </c>
      <c r="O1307">
        <v>0</v>
      </c>
      <c r="P1307">
        <v>5</v>
      </c>
      <c r="Q1307">
        <v>0</v>
      </c>
      <c r="R1307">
        <v>0</v>
      </c>
      <c r="S1307">
        <v>0</v>
      </c>
      <c r="T1307">
        <v>2</v>
      </c>
      <c r="U1307">
        <v>0</v>
      </c>
      <c r="V1307">
        <v>0</v>
      </c>
      <c r="W1307">
        <v>0</v>
      </c>
      <c r="X1307">
        <v>5.0399346577974722</v>
      </c>
      <c r="Y1307">
        <v>0</v>
      </c>
      <c r="Z1307">
        <v>0</v>
      </c>
      <c r="AA1307">
        <v>0</v>
      </c>
      <c r="AB1307">
        <v>2.9784845886662077</v>
      </c>
      <c r="AC1307">
        <v>0</v>
      </c>
      <c r="AD1307">
        <v>0</v>
      </c>
      <c r="AE1307">
        <v>8.0184192464636794</v>
      </c>
    </row>
    <row r="1308" spans="1:31" x14ac:dyDescent="0.25">
      <c r="A1308">
        <v>2259117</v>
      </c>
      <c r="B1308">
        <v>1</v>
      </c>
      <c r="C1308" t="s">
        <v>80</v>
      </c>
      <c r="D1308" t="s">
        <v>99</v>
      </c>
      <c r="E1308" t="s">
        <v>132</v>
      </c>
      <c r="F1308" t="s">
        <v>4032</v>
      </c>
      <c r="G1308" t="s">
        <v>197</v>
      </c>
      <c r="H1308" t="s">
        <v>135</v>
      </c>
      <c r="I1308" t="s">
        <v>136</v>
      </c>
      <c r="J1308" t="s">
        <v>137</v>
      </c>
      <c r="K1308" t="s">
        <v>138</v>
      </c>
      <c r="L1308" t="s">
        <v>4033</v>
      </c>
      <c r="M1308" t="s">
        <v>4034</v>
      </c>
      <c r="N1308">
        <v>1.8405555549999999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1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7.7106288659097771E-2</v>
      </c>
      <c r="AC1308">
        <v>0</v>
      </c>
      <c r="AD1308">
        <v>0</v>
      </c>
      <c r="AE1308">
        <v>7.7106288659097771E-2</v>
      </c>
    </row>
    <row r="1309" spans="1:31" x14ac:dyDescent="0.25">
      <c r="A1309">
        <v>2259118</v>
      </c>
      <c r="B1309">
        <v>1</v>
      </c>
      <c r="C1309" t="s">
        <v>81</v>
      </c>
      <c r="D1309" t="s">
        <v>120</v>
      </c>
      <c r="E1309" t="s">
        <v>145</v>
      </c>
      <c r="F1309" t="s">
        <v>1176</v>
      </c>
      <c r="G1309" t="s">
        <v>147</v>
      </c>
      <c r="H1309" t="s">
        <v>148</v>
      </c>
      <c r="I1309" t="s">
        <v>136</v>
      </c>
      <c r="J1309" t="s">
        <v>137</v>
      </c>
      <c r="K1309" t="s">
        <v>138</v>
      </c>
      <c r="L1309" t="s">
        <v>4035</v>
      </c>
      <c r="M1309" t="s">
        <v>4036</v>
      </c>
      <c r="N1309">
        <v>1.5772222220000001</v>
      </c>
      <c r="O1309">
        <v>0</v>
      </c>
      <c r="P1309">
        <v>522</v>
      </c>
      <c r="Q1309">
        <v>6</v>
      </c>
      <c r="R1309">
        <v>8</v>
      </c>
      <c r="S1309">
        <v>1</v>
      </c>
      <c r="T1309">
        <v>59</v>
      </c>
      <c r="U1309">
        <v>0</v>
      </c>
      <c r="V1309">
        <v>1</v>
      </c>
      <c r="W1309">
        <v>0</v>
      </c>
      <c r="X1309">
        <v>232.69719673020654</v>
      </c>
      <c r="Y1309">
        <v>4.3759841478220007</v>
      </c>
      <c r="Z1309">
        <v>4.7234549202399698</v>
      </c>
      <c r="AA1309">
        <v>2.5914081831423044</v>
      </c>
      <c r="AB1309">
        <v>66.305488143059463</v>
      </c>
      <c r="AC1309">
        <v>0</v>
      </c>
      <c r="AD1309">
        <v>9.8854149462374501</v>
      </c>
      <c r="AE1309">
        <v>320.57894707070773</v>
      </c>
    </row>
    <row r="1310" spans="1:31" x14ac:dyDescent="0.25">
      <c r="A1310">
        <v>2259119</v>
      </c>
      <c r="B1310">
        <v>1</v>
      </c>
      <c r="C1310" t="s">
        <v>81</v>
      </c>
      <c r="D1310" t="s">
        <v>123</v>
      </c>
      <c r="E1310" t="s">
        <v>132</v>
      </c>
      <c r="F1310" t="s">
        <v>4037</v>
      </c>
      <c r="G1310" t="s">
        <v>142</v>
      </c>
      <c r="H1310" t="s">
        <v>135</v>
      </c>
      <c r="I1310" t="s">
        <v>136</v>
      </c>
      <c r="J1310" t="s">
        <v>137</v>
      </c>
      <c r="K1310" t="s">
        <v>138</v>
      </c>
      <c r="L1310" t="s">
        <v>4038</v>
      </c>
      <c r="M1310" t="s">
        <v>4039</v>
      </c>
      <c r="N1310">
        <v>2.912222222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1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2.5724561398749998E-2</v>
      </c>
      <c r="AC1310">
        <v>0</v>
      </c>
      <c r="AD1310">
        <v>0</v>
      </c>
      <c r="AE1310">
        <v>2.5724561398749998E-2</v>
      </c>
    </row>
    <row r="1311" spans="1:31" x14ac:dyDescent="0.25">
      <c r="A1311">
        <v>2259120</v>
      </c>
      <c r="B1311">
        <v>1</v>
      </c>
      <c r="C1311" t="s">
        <v>80</v>
      </c>
      <c r="D1311" t="s">
        <v>106</v>
      </c>
      <c r="E1311" t="s">
        <v>145</v>
      </c>
      <c r="F1311" t="s">
        <v>2386</v>
      </c>
      <c r="G1311" t="s">
        <v>147</v>
      </c>
      <c r="H1311" t="s">
        <v>148</v>
      </c>
      <c r="I1311" t="s">
        <v>136</v>
      </c>
      <c r="J1311" t="s">
        <v>137</v>
      </c>
      <c r="K1311" t="s">
        <v>138</v>
      </c>
      <c r="L1311" t="s">
        <v>4040</v>
      </c>
      <c r="M1311" t="s">
        <v>4041</v>
      </c>
      <c r="N1311">
        <v>0.18305555500000001</v>
      </c>
      <c r="O1311">
        <v>1</v>
      </c>
      <c r="P1311">
        <v>37</v>
      </c>
      <c r="Q1311">
        <v>18</v>
      </c>
      <c r="R1311">
        <v>46</v>
      </c>
      <c r="S1311">
        <v>12</v>
      </c>
      <c r="T1311">
        <v>29</v>
      </c>
      <c r="U1311">
        <v>6</v>
      </c>
      <c r="V1311">
        <v>0</v>
      </c>
      <c r="W1311">
        <v>4.6877443211122229E-2</v>
      </c>
      <c r="X1311">
        <v>2.5435696565679913</v>
      </c>
      <c r="Y1311">
        <v>7.3346367209759435</v>
      </c>
      <c r="Z1311">
        <v>5.7631420008421115</v>
      </c>
      <c r="AA1311">
        <v>12.346531828667226</v>
      </c>
      <c r="AB1311">
        <v>11.768612098355922</v>
      </c>
      <c r="AC1311">
        <v>92.964312606567574</v>
      </c>
      <c r="AD1311">
        <v>0</v>
      </c>
      <c r="AE1311">
        <v>132.7676823551879</v>
      </c>
    </row>
    <row r="1312" spans="1:31" x14ac:dyDescent="0.25">
      <c r="A1312">
        <v>2259122</v>
      </c>
      <c r="B1312">
        <v>1</v>
      </c>
      <c r="C1312" t="s">
        <v>80</v>
      </c>
      <c r="D1312" t="s">
        <v>107</v>
      </c>
      <c r="E1312" t="s">
        <v>132</v>
      </c>
      <c r="F1312" t="s">
        <v>4042</v>
      </c>
      <c r="G1312" t="s">
        <v>142</v>
      </c>
      <c r="H1312" t="s">
        <v>135</v>
      </c>
      <c r="I1312" t="s">
        <v>136</v>
      </c>
      <c r="J1312" t="s">
        <v>137</v>
      </c>
      <c r="K1312" t="s">
        <v>138</v>
      </c>
      <c r="L1312" t="s">
        <v>4043</v>
      </c>
      <c r="M1312" t="s">
        <v>4044</v>
      </c>
      <c r="N1312">
        <v>1.4116666659999999</v>
      </c>
      <c r="O1312">
        <v>0</v>
      </c>
      <c r="P1312">
        <v>1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0.36998865027170003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0.36998865027170003</v>
      </c>
    </row>
    <row r="1313" spans="1:31" x14ac:dyDescent="0.25">
      <c r="A1313">
        <v>2259123</v>
      </c>
      <c r="B1313">
        <v>1</v>
      </c>
      <c r="C1313" t="s">
        <v>80</v>
      </c>
      <c r="D1313" t="s">
        <v>105</v>
      </c>
      <c r="E1313" t="s">
        <v>132</v>
      </c>
      <c r="F1313" t="s">
        <v>4045</v>
      </c>
      <c r="G1313" t="s">
        <v>197</v>
      </c>
      <c r="H1313" t="s">
        <v>135</v>
      </c>
      <c r="I1313" t="s">
        <v>136</v>
      </c>
      <c r="J1313" t="s">
        <v>137</v>
      </c>
      <c r="K1313" t="s">
        <v>138</v>
      </c>
      <c r="L1313" t="s">
        <v>4046</v>
      </c>
      <c r="M1313" t="s">
        <v>4047</v>
      </c>
      <c r="N1313">
        <v>2.3977777769999999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0.30426367682686217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0.30426367682686217</v>
      </c>
    </row>
    <row r="1314" spans="1:31" x14ac:dyDescent="0.25">
      <c r="A1314">
        <v>2259127</v>
      </c>
      <c r="B1314">
        <v>1</v>
      </c>
      <c r="C1314" t="s">
        <v>80</v>
      </c>
      <c r="D1314" t="s">
        <v>85</v>
      </c>
      <c r="E1314" t="s">
        <v>151</v>
      </c>
      <c r="F1314" t="s">
        <v>4048</v>
      </c>
      <c r="G1314" t="s">
        <v>160</v>
      </c>
      <c r="H1314" t="s">
        <v>135</v>
      </c>
      <c r="I1314" t="s">
        <v>136</v>
      </c>
      <c r="J1314" t="s">
        <v>137</v>
      </c>
      <c r="K1314" t="s">
        <v>138</v>
      </c>
      <c r="L1314" t="s">
        <v>4049</v>
      </c>
      <c r="M1314" t="s">
        <v>4050</v>
      </c>
      <c r="N1314">
        <v>2.0419444439999999</v>
      </c>
      <c r="O1314">
        <v>0</v>
      </c>
      <c r="P1314">
        <v>140</v>
      </c>
      <c r="Q1314">
        <v>0</v>
      </c>
      <c r="R1314">
        <v>0</v>
      </c>
      <c r="S1314">
        <v>0</v>
      </c>
      <c r="T1314">
        <v>2</v>
      </c>
      <c r="U1314">
        <v>0</v>
      </c>
      <c r="V1314">
        <v>0</v>
      </c>
      <c r="W1314">
        <v>0</v>
      </c>
      <c r="X1314">
        <v>68.319612254990787</v>
      </c>
      <c r="Y1314">
        <v>0</v>
      </c>
      <c r="Z1314">
        <v>0</v>
      </c>
      <c r="AA1314">
        <v>0</v>
      </c>
      <c r="AB1314">
        <v>0.1222842117931611</v>
      </c>
      <c r="AC1314">
        <v>0</v>
      </c>
      <c r="AD1314">
        <v>0</v>
      </c>
      <c r="AE1314">
        <v>68.441896466783945</v>
      </c>
    </row>
    <row r="1315" spans="1:31" x14ac:dyDescent="0.25">
      <c r="A1315">
        <v>2259129</v>
      </c>
      <c r="B1315">
        <v>1</v>
      </c>
      <c r="C1315" t="s">
        <v>80</v>
      </c>
      <c r="D1315" t="s">
        <v>96</v>
      </c>
      <c r="E1315" t="s">
        <v>132</v>
      </c>
      <c r="F1315" t="s">
        <v>4051</v>
      </c>
      <c r="G1315" t="s">
        <v>289</v>
      </c>
      <c r="H1315" t="s">
        <v>135</v>
      </c>
      <c r="I1315" t="s">
        <v>136</v>
      </c>
      <c r="J1315" t="s">
        <v>137</v>
      </c>
      <c r="K1315" t="s">
        <v>138</v>
      </c>
      <c r="L1315" t="s">
        <v>4052</v>
      </c>
      <c r="M1315" t="s">
        <v>4053</v>
      </c>
      <c r="N1315">
        <v>4.9905555550000003</v>
      </c>
      <c r="O1315">
        <v>0</v>
      </c>
      <c r="P1315">
        <v>1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</row>
    <row r="1316" spans="1:31" x14ac:dyDescent="0.25">
      <c r="A1316">
        <v>2259130</v>
      </c>
      <c r="B1316">
        <v>1</v>
      </c>
      <c r="C1316" t="s">
        <v>80</v>
      </c>
      <c r="D1316" t="s">
        <v>96</v>
      </c>
      <c r="E1316" t="s">
        <v>151</v>
      </c>
      <c r="F1316" t="s">
        <v>4054</v>
      </c>
      <c r="G1316" t="s">
        <v>153</v>
      </c>
      <c r="H1316" t="s">
        <v>135</v>
      </c>
      <c r="I1316" t="s">
        <v>136</v>
      </c>
      <c r="J1316" t="s">
        <v>137</v>
      </c>
      <c r="K1316" t="s">
        <v>138</v>
      </c>
      <c r="L1316" t="s">
        <v>4055</v>
      </c>
      <c r="M1316" t="s">
        <v>4056</v>
      </c>
      <c r="N1316">
        <v>5.7438888879999999</v>
      </c>
      <c r="O1316">
        <v>0</v>
      </c>
      <c r="P1316">
        <v>21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35.463990420324507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35.463990420324507</v>
      </c>
    </row>
    <row r="1317" spans="1:31" x14ac:dyDescent="0.25">
      <c r="A1317">
        <v>2259133</v>
      </c>
      <c r="B1317">
        <v>1</v>
      </c>
      <c r="C1317" t="s">
        <v>81</v>
      </c>
      <c r="D1317" t="s">
        <v>120</v>
      </c>
      <c r="E1317" t="s">
        <v>132</v>
      </c>
      <c r="F1317" t="s">
        <v>4057</v>
      </c>
      <c r="G1317" t="s">
        <v>142</v>
      </c>
      <c r="H1317" t="s">
        <v>135</v>
      </c>
      <c r="I1317" t="s">
        <v>136</v>
      </c>
      <c r="J1317" t="s">
        <v>137</v>
      </c>
      <c r="K1317" t="s">
        <v>138</v>
      </c>
      <c r="L1317" t="s">
        <v>4058</v>
      </c>
      <c r="M1317" t="s">
        <v>4059</v>
      </c>
      <c r="N1317">
        <v>2.8386111110000001</v>
      </c>
      <c r="O1317">
        <v>0</v>
      </c>
      <c r="P1317">
        <v>1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0.36031290702593666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0.36031290702593666</v>
      </c>
    </row>
    <row r="1318" spans="1:31" x14ac:dyDescent="0.25">
      <c r="A1318">
        <v>2259134</v>
      </c>
      <c r="B1318">
        <v>1</v>
      </c>
      <c r="C1318" t="s">
        <v>81</v>
      </c>
      <c r="D1318" t="s">
        <v>127</v>
      </c>
      <c r="E1318" t="s">
        <v>151</v>
      </c>
      <c r="F1318" t="s">
        <v>4060</v>
      </c>
      <c r="G1318" t="s">
        <v>153</v>
      </c>
      <c r="H1318" t="s">
        <v>135</v>
      </c>
      <c r="I1318" t="s">
        <v>136</v>
      </c>
      <c r="J1318" t="s">
        <v>137</v>
      </c>
      <c r="K1318" t="s">
        <v>138</v>
      </c>
      <c r="L1318" t="s">
        <v>4061</v>
      </c>
      <c r="M1318" t="s">
        <v>4062</v>
      </c>
      <c r="N1318">
        <v>3.043055555</v>
      </c>
      <c r="O1318">
        <v>0</v>
      </c>
      <c r="P1318">
        <v>1</v>
      </c>
      <c r="Q1318">
        <v>0</v>
      </c>
      <c r="R1318">
        <v>7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1.0981126156167487</v>
      </c>
      <c r="Y1318">
        <v>0</v>
      </c>
      <c r="Z1318">
        <v>1.464045115518847</v>
      </c>
      <c r="AA1318">
        <v>0</v>
      </c>
      <c r="AB1318">
        <v>0</v>
      </c>
      <c r="AC1318">
        <v>0</v>
      </c>
      <c r="AD1318">
        <v>0</v>
      </c>
      <c r="AE1318">
        <v>2.5621577311355956</v>
      </c>
    </row>
    <row r="1319" spans="1:31" x14ac:dyDescent="0.25">
      <c r="A1319">
        <v>2259136</v>
      </c>
      <c r="B1319">
        <v>1</v>
      </c>
      <c r="C1319" t="s">
        <v>80</v>
      </c>
      <c r="D1319" t="s">
        <v>92</v>
      </c>
      <c r="E1319" t="s">
        <v>132</v>
      </c>
      <c r="F1319" t="s">
        <v>4063</v>
      </c>
      <c r="G1319" t="s">
        <v>197</v>
      </c>
      <c r="H1319" t="s">
        <v>135</v>
      </c>
      <c r="I1319" t="s">
        <v>136</v>
      </c>
      <c r="J1319" t="s">
        <v>137</v>
      </c>
      <c r="K1319" t="s">
        <v>138</v>
      </c>
      <c r="L1319" t="s">
        <v>4064</v>
      </c>
      <c r="M1319" t="s">
        <v>4065</v>
      </c>
      <c r="N1319">
        <v>0.74277777700000003</v>
      </c>
      <c r="O1319">
        <v>0</v>
      </c>
      <c r="P1319">
        <v>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5.6886068270677784E-2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5.6886068270677784E-2</v>
      </c>
    </row>
    <row r="1320" spans="1:31" x14ac:dyDescent="0.25">
      <c r="A1320">
        <v>2259138</v>
      </c>
      <c r="B1320">
        <v>1</v>
      </c>
      <c r="C1320" t="s">
        <v>80</v>
      </c>
      <c r="D1320" t="s">
        <v>83</v>
      </c>
      <c r="E1320" t="s">
        <v>132</v>
      </c>
      <c r="F1320" t="s">
        <v>4066</v>
      </c>
      <c r="G1320" t="s">
        <v>201</v>
      </c>
      <c r="H1320" t="s">
        <v>135</v>
      </c>
      <c r="I1320" t="s">
        <v>136</v>
      </c>
      <c r="J1320" t="s">
        <v>137</v>
      </c>
      <c r="K1320" t="s">
        <v>138</v>
      </c>
      <c r="L1320" t="s">
        <v>4067</v>
      </c>
      <c r="M1320" t="s">
        <v>4068</v>
      </c>
      <c r="N1320">
        <v>3.724444444</v>
      </c>
      <c r="O1320">
        <v>0</v>
      </c>
      <c r="P1320">
        <v>2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1.8138707675508079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1.8138707675508079</v>
      </c>
    </row>
    <row r="1321" spans="1:31" x14ac:dyDescent="0.25">
      <c r="A1321">
        <v>2259139</v>
      </c>
      <c r="B1321">
        <v>1</v>
      </c>
      <c r="C1321" t="s">
        <v>81</v>
      </c>
      <c r="D1321" t="s">
        <v>127</v>
      </c>
      <c r="E1321" t="s">
        <v>207</v>
      </c>
      <c r="F1321" t="s">
        <v>4069</v>
      </c>
      <c r="G1321" t="s">
        <v>340</v>
      </c>
      <c r="H1321" t="s">
        <v>135</v>
      </c>
      <c r="I1321" t="s">
        <v>136</v>
      </c>
      <c r="J1321" t="s">
        <v>137</v>
      </c>
      <c r="K1321" t="s">
        <v>138</v>
      </c>
      <c r="L1321" t="s">
        <v>4070</v>
      </c>
      <c r="M1321" t="s">
        <v>4071</v>
      </c>
      <c r="N1321">
        <v>7.64</v>
      </c>
      <c r="O1321">
        <v>0</v>
      </c>
      <c r="P1321">
        <v>56</v>
      </c>
      <c r="Q1321">
        <v>0</v>
      </c>
      <c r="R1321">
        <v>1</v>
      </c>
      <c r="S1321">
        <v>0</v>
      </c>
      <c r="T1321">
        <v>7</v>
      </c>
      <c r="U1321">
        <v>0</v>
      </c>
      <c r="V1321">
        <v>0</v>
      </c>
      <c r="W1321">
        <v>0</v>
      </c>
      <c r="X1321">
        <v>156.65824102140459</v>
      </c>
      <c r="Y1321">
        <v>0</v>
      </c>
      <c r="Z1321">
        <v>1.7915283489840002E-2</v>
      </c>
      <c r="AA1321">
        <v>0</v>
      </c>
      <c r="AB1321">
        <v>18.59509370932912</v>
      </c>
      <c r="AC1321">
        <v>0</v>
      </c>
      <c r="AD1321">
        <v>0</v>
      </c>
      <c r="AE1321">
        <v>175.27125001422354</v>
      </c>
    </row>
    <row r="1322" spans="1:31" x14ac:dyDescent="0.25">
      <c r="A1322">
        <v>2259140</v>
      </c>
      <c r="B1322">
        <v>1</v>
      </c>
      <c r="C1322" t="s">
        <v>81</v>
      </c>
      <c r="D1322" t="s">
        <v>120</v>
      </c>
      <c r="E1322" t="s">
        <v>132</v>
      </c>
      <c r="F1322" t="s">
        <v>4072</v>
      </c>
      <c r="G1322" t="s">
        <v>142</v>
      </c>
      <c r="H1322" t="s">
        <v>135</v>
      </c>
      <c r="I1322" t="s">
        <v>136</v>
      </c>
      <c r="J1322" t="s">
        <v>137</v>
      </c>
      <c r="K1322" t="s">
        <v>138</v>
      </c>
      <c r="L1322" t="s">
        <v>4073</v>
      </c>
      <c r="M1322" t="s">
        <v>4074</v>
      </c>
      <c r="N1322">
        <v>3.5863888880000001</v>
      </c>
      <c r="O1322">
        <v>0</v>
      </c>
      <c r="P1322">
        <v>2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0.51611222879778873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0.51611222879778873</v>
      </c>
    </row>
    <row r="1323" spans="1:31" x14ac:dyDescent="0.25">
      <c r="A1323">
        <v>2259141</v>
      </c>
      <c r="B1323">
        <v>1</v>
      </c>
      <c r="C1323" t="s">
        <v>80</v>
      </c>
      <c r="D1323" t="s">
        <v>82</v>
      </c>
      <c r="E1323" t="s">
        <v>132</v>
      </c>
      <c r="F1323" t="s">
        <v>4075</v>
      </c>
      <c r="G1323" t="s">
        <v>201</v>
      </c>
      <c r="H1323" t="s">
        <v>135</v>
      </c>
      <c r="I1323" t="s">
        <v>136</v>
      </c>
      <c r="J1323" t="s">
        <v>137</v>
      </c>
      <c r="K1323" t="s">
        <v>138</v>
      </c>
      <c r="L1323" t="s">
        <v>4076</v>
      </c>
      <c r="M1323" t="s">
        <v>4077</v>
      </c>
      <c r="N1323">
        <v>2.653888888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1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6.6612967511256418</v>
      </c>
      <c r="AC1323">
        <v>0</v>
      </c>
      <c r="AD1323">
        <v>0</v>
      </c>
      <c r="AE1323">
        <v>6.6612967511256418</v>
      </c>
    </row>
    <row r="1324" spans="1:31" x14ac:dyDescent="0.25">
      <c r="A1324">
        <v>2259143</v>
      </c>
      <c r="B1324">
        <v>1</v>
      </c>
      <c r="C1324" t="s">
        <v>80</v>
      </c>
      <c r="D1324" t="s">
        <v>110</v>
      </c>
      <c r="E1324" t="s">
        <v>132</v>
      </c>
      <c r="F1324" t="s">
        <v>4078</v>
      </c>
      <c r="G1324" t="s">
        <v>289</v>
      </c>
      <c r="H1324" t="s">
        <v>135</v>
      </c>
      <c r="I1324" t="s">
        <v>136</v>
      </c>
      <c r="J1324" t="s">
        <v>137</v>
      </c>
      <c r="K1324" t="s">
        <v>138</v>
      </c>
      <c r="L1324" t="s">
        <v>4079</v>
      </c>
      <c r="M1324" t="s">
        <v>4080</v>
      </c>
      <c r="N1324">
        <v>1.838333333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1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4.099828649538642</v>
      </c>
      <c r="AC1324">
        <v>0</v>
      </c>
      <c r="AD1324">
        <v>0</v>
      </c>
      <c r="AE1324">
        <v>4.099828649538642</v>
      </c>
    </row>
    <row r="1325" spans="1:31" x14ac:dyDescent="0.25">
      <c r="A1325">
        <v>2259144</v>
      </c>
      <c r="B1325">
        <v>1</v>
      </c>
      <c r="C1325" t="s">
        <v>81</v>
      </c>
      <c r="D1325" t="s">
        <v>128</v>
      </c>
      <c r="E1325" t="s">
        <v>132</v>
      </c>
      <c r="F1325" t="s">
        <v>4081</v>
      </c>
      <c r="G1325" t="s">
        <v>142</v>
      </c>
      <c r="H1325" t="s">
        <v>135</v>
      </c>
      <c r="I1325" t="s">
        <v>136</v>
      </c>
      <c r="J1325" t="s">
        <v>137</v>
      </c>
      <c r="K1325" t="s">
        <v>138</v>
      </c>
      <c r="L1325" t="s">
        <v>4082</v>
      </c>
      <c r="M1325" t="s">
        <v>4083</v>
      </c>
      <c r="N1325">
        <v>7.9044444440000001</v>
      </c>
      <c r="O1325">
        <v>0</v>
      </c>
      <c r="P1325">
        <v>1</v>
      </c>
      <c r="Q1325">
        <v>0</v>
      </c>
      <c r="R1325">
        <v>1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17.765320061046136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17.765320061046136</v>
      </c>
    </row>
    <row r="1326" spans="1:31" x14ac:dyDescent="0.25">
      <c r="A1326">
        <v>2259145</v>
      </c>
      <c r="B1326">
        <v>1</v>
      </c>
      <c r="C1326" t="s">
        <v>81</v>
      </c>
      <c r="D1326" t="s">
        <v>112</v>
      </c>
      <c r="E1326" t="s">
        <v>163</v>
      </c>
      <c r="F1326" t="s">
        <v>164</v>
      </c>
      <c r="G1326" t="s">
        <v>147</v>
      </c>
      <c r="H1326" t="s">
        <v>148</v>
      </c>
      <c r="I1326" t="s">
        <v>136</v>
      </c>
      <c r="J1326" t="s">
        <v>137</v>
      </c>
      <c r="K1326" t="s">
        <v>138</v>
      </c>
      <c r="L1326" t="s">
        <v>4084</v>
      </c>
      <c r="M1326" t="s">
        <v>4085</v>
      </c>
      <c r="N1326">
        <v>0.87749999999999995</v>
      </c>
      <c r="O1326">
        <v>0</v>
      </c>
      <c r="P1326">
        <v>77</v>
      </c>
      <c r="Q1326">
        <v>189</v>
      </c>
      <c r="R1326">
        <v>23</v>
      </c>
      <c r="S1326">
        <v>10</v>
      </c>
      <c r="T1326">
        <v>6</v>
      </c>
      <c r="U1326">
        <v>2</v>
      </c>
      <c r="V1326">
        <v>0</v>
      </c>
      <c r="W1326">
        <v>0</v>
      </c>
      <c r="X1326">
        <v>10.059382986961825</v>
      </c>
      <c r="Y1326">
        <v>20.196927900491684</v>
      </c>
      <c r="Z1326">
        <v>7.115323257297268</v>
      </c>
      <c r="AA1326">
        <v>33.445243953663088</v>
      </c>
      <c r="AB1326">
        <v>1.6195765293296924</v>
      </c>
      <c r="AC1326">
        <v>67.130894318608796</v>
      </c>
      <c r="AD1326">
        <v>0</v>
      </c>
      <c r="AE1326">
        <v>139.56734894635235</v>
      </c>
    </row>
    <row r="1327" spans="1:31" x14ac:dyDescent="0.25">
      <c r="A1327">
        <v>2259150</v>
      </c>
      <c r="B1327">
        <v>1</v>
      </c>
      <c r="C1327" t="s">
        <v>80</v>
      </c>
      <c r="D1327" t="s">
        <v>106</v>
      </c>
      <c r="E1327" t="s">
        <v>256</v>
      </c>
      <c r="F1327" t="s">
        <v>4086</v>
      </c>
      <c r="G1327" t="s">
        <v>1081</v>
      </c>
      <c r="H1327" t="s">
        <v>148</v>
      </c>
      <c r="I1327" t="s">
        <v>136</v>
      </c>
      <c r="J1327" t="s">
        <v>137</v>
      </c>
      <c r="K1327" t="s">
        <v>138</v>
      </c>
      <c r="L1327" t="s">
        <v>4087</v>
      </c>
      <c r="M1327" t="s">
        <v>4088</v>
      </c>
      <c r="N1327">
        <v>3.8050000000000002</v>
      </c>
      <c r="O1327">
        <v>0</v>
      </c>
      <c r="P1327">
        <v>1</v>
      </c>
      <c r="Q1327">
        <v>0</v>
      </c>
      <c r="R1327">
        <v>4</v>
      </c>
      <c r="S1327">
        <v>0</v>
      </c>
      <c r="T1327">
        <v>5</v>
      </c>
      <c r="U1327">
        <v>0</v>
      </c>
      <c r="V1327">
        <v>0</v>
      </c>
      <c r="W1327">
        <v>0</v>
      </c>
      <c r="X1327">
        <v>2.001718030866111E-2</v>
      </c>
      <c r="Y1327">
        <v>0</v>
      </c>
      <c r="Z1327">
        <v>4.1036059772216813</v>
      </c>
      <c r="AA1327">
        <v>0</v>
      </c>
      <c r="AB1327">
        <v>64.384817143201801</v>
      </c>
      <c r="AC1327">
        <v>0</v>
      </c>
      <c r="AD1327">
        <v>0</v>
      </c>
      <c r="AE1327">
        <v>68.508440300732147</v>
      </c>
    </row>
    <row r="1328" spans="1:31" x14ac:dyDescent="0.25">
      <c r="A1328">
        <v>2259151</v>
      </c>
      <c r="B1328">
        <v>1</v>
      </c>
      <c r="C1328" t="s">
        <v>80</v>
      </c>
      <c r="D1328" t="s">
        <v>106</v>
      </c>
      <c r="E1328" t="s">
        <v>151</v>
      </c>
      <c r="F1328" t="s">
        <v>4089</v>
      </c>
      <c r="G1328" t="s">
        <v>153</v>
      </c>
      <c r="H1328" t="s">
        <v>135</v>
      </c>
      <c r="I1328" t="s">
        <v>136</v>
      </c>
      <c r="J1328" t="s">
        <v>137</v>
      </c>
      <c r="K1328" t="s">
        <v>138</v>
      </c>
      <c r="L1328" t="s">
        <v>4090</v>
      </c>
      <c r="M1328" t="s">
        <v>4091</v>
      </c>
      <c r="N1328">
        <v>3.1063888880000001</v>
      </c>
      <c r="O1328">
        <v>0</v>
      </c>
      <c r="P1328">
        <v>0</v>
      </c>
      <c r="Q1328">
        <v>0</v>
      </c>
      <c r="R1328">
        <v>2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9.4614660166189228</v>
      </c>
      <c r="AA1328">
        <v>0</v>
      </c>
      <c r="AB1328">
        <v>0</v>
      </c>
      <c r="AC1328">
        <v>0</v>
      </c>
      <c r="AD1328">
        <v>0</v>
      </c>
      <c r="AE1328">
        <v>9.4614660166189228</v>
      </c>
    </row>
    <row r="1329" spans="1:31" x14ac:dyDescent="0.25">
      <c r="A1329">
        <v>2259152</v>
      </c>
      <c r="B1329">
        <v>1</v>
      </c>
      <c r="C1329" t="s">
        <v>80</v>
      </c>
      <c r="D1329" t="s">
        <v>96</v>
      </c>
      <c r="E1329" t="s">
        <v>151</v>
      </c>
      <c r="F1329" t="s">
        <v>4092</v>
      </c>
      <c r="G1329" t="s">
        <v>160</v>
      </c>
      <c r="H1329" t="s">
        <v>135</v>
      </c>
      <c r="I1329" t="s">
        <v>136</v>
      </c>
      <c r="J1329" t="s">
        <v>137</v>
      </c>
      <c r="K1329" t="s">
        <v>138</v>
      </c>
      <c r="L1329" t="s">
        <v>4044</v>
      </c>
      <c r="M1329" t="s">
        <v>4093</v>
      </c>
      <c r="N1329">
        <v>3.0186111109999998</v>
      </c>
      <c r="O1329">
        <v>0</v>
      </c>
      <c r="P1329">
        <v>6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5.1065786174969681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5.1065786174969681</v>
      </c>
    </row>
    <row r="1330" spans="1:31" x14ac:dyDescent="0.25">
      <c r="A1330">
        <v>2259159</v>
      </c>
      <c r="B1330">
        <v>1</v>
      </c>
      <c r="C1330" t="s">
        <v>80</v>
      </c>
      <c r="D1330" t="s">
        <v>105</v>
      </c>
      <c r="E1330" t="s">
        <v>151</v>
      </c>
      <c r="F1330" t="s">
        <v>4094</v>
      </c>
      <c r="G1330" t="s">
        <v>160</v>
      </c>
      <c r="H1330" t="s">
        <v>135</v>
      </c>
      <c r="I1330" t="s">
        <v>136</v>
      </c>
      <c r="J1330" t="s">
        <v>137</v>
      </c>
      <c r="K1330" t="s">
        <v>138</v>
      </c>
      <c r="L1330" t="s">
        <v>4095</v>
      </c>
      <c r="M1330" t="s">
        <v>4096</v>
      </c>
      <c r="N1330">
        <v>1.689444444</v>
      </c>
      <c r="O1330">
        <v>0</v>
      </c>
      <c r="P1330">
        <v>2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2.2866803162797305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2.2866803162797305</v>
      </c>
    </row>
    <row r="1331" spans="1:31" x14ac:dyDescent="0.25">
      <c r="A1331">
        <v>2259165</v>
      </c>
      <c r="B1331">
        <v>1</v>
      </c>
      <c r="C1331" t="s">
        <v>81</v>
      </c>
      <c r="D1331" t="s">
        <v>128</v>
      </c>
      <c r="E1331" t="s">
        <v>132</v>
      </c>
      <c r="F1331" t="s">
        <v>4097</v>
      </c>
      <c r="G1331" t="s">
        <v>142</v>
      </c>
      <c r="H1331" t="s">
        <v>135</v>
      </c>
      <c r="I1331" t="s">
        <v>136</v>
      </c>
      <c r="J1331" t="s">
        <v>137</v>
      </c>
      <c r="K1331" t="s">
        <v>138</v>
      </c>
      <c r="L1331" t="s">
        <v>4098</v>
      </c>
      <c r="M1331" t="s">
        <v>4099</v>
      </c>
      <c r="N1331">
        <v>2.150555555</v>
      </c>
      <c r="O1331">
        <v>0</v>
      </c>
      <c r="P1331">
        <v>1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0.56751883520379753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0.56751883520379753</v>
      </c>
    </row>
    <row r="1332" spans="1:31" x14ac:dyDescent="0.25">
      <c r="A1332">
        <v>2259167</v>
      </c>
      <c r="B1332">
        <v>1</v>
      </c>
      <c r="C1332" t="s">
        <v>81</v>
      </c>
      <c r="D1332" t="s">
        <v>118</v>
      </c>
      <c r="E1332" t="s">
        <v>132</v>
      </c>
      <c r="F1332" t="s">
        <v>4100</v>
      </c>
      <c r="G1332" t="s">
        <v>197</v>
      </c>
      <c r="H1332" t="s">
        <v>135</v>
      </c>
      <c r="I1332" t="s">
        <v>136</v>
      </c>
      <c r="J1332" t="s">
        <v>137</v>
      </c>
      <c r="K1332" t="s">
        <v>138</v>
      </c>
      <c r="L1332" t="s">
        <v>4101</v>
      </c>
      <c r="M1332" t="s">
        <v>4102</v>
      </c>
      <c r="N1332">
        <v>1.0463888880000001</v>
      </c>
      <c r="O1332">
        <v>0</v>
      </c>
      <c r="P1332">
        <v>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0.19376549542018057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0.19376549542018057</v>
      </c>
    </row>
    <row r="1333" spans="1:31" x14ac:dyDescent="0.25">
      <c r="A1333">
        <v>2259168</v>
      </c>
      <c r="B1333">
        <v>1</v>
      </c>
      <c r="C1333" t="s">
        <v>81</v>
      </c>
      <c r="D1333" t="s">
        <v>112</v>
      </c>
      <c r="E1333" t="s">
        <v>132</v>
      </c>
      <c r="F1333" t="s">
        <v>4103</v>
      </c>
      <c r="G1333" t="s">
        <v>142</v>
      </c>
      <c r="H1333" t="s">
        <v>135</v>
      </c>
      <c r="I1333" t="s">
        <v>136</v>
      </c>
      <c r="J1333" t="s">
        <v>137</v>
      </c>
      <c r="K1333" t="s">
        <v>138</v>
      </c>
      <c r="L1333" t="s">
        <v>4104</v>
      </c>
      <c r="M1333" t="s">
        <v>4105</v>
      </c>
      <c r="N1333">
        <v>1.3430555550000001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0.10965679852935889</v>
      </c>
      <c r="AC1333">
        <v>0</v>
      </c>
      <c r="AD1333">
        <v>0</v>
      </c>
      <c r="AE1333">
        <v>0.10965679852935889</v>
      </c>
    </row>
    <row r="1334" spans="1:31" x14ac:dyDescent="0.25">
      <c r="A1334">
        <v>2259170</v>
      </c>
      <c r="B1334">
        <v>1</v>
      </c>
      <c r="C1334" t="s">
        <v>81</v>
      </c>
      <c r="D1334" t="s">
        <v>115</v>
      </c>
      <c r="E1334" t="s">
        <v>132</v>
      </c>
      <c r="F1334" t="s">
        <v>4106</v>
      </c>
      <c r="G1334" t="s">
        <v>142</v>
      </c>
      <c r="H1334" t="s">
        <v>135</v>
      </c>
      <c r="I1334" t="s">
        <v>136</v>
      </c>
      <c r="J1334" t="s">
        <v>137</v>
      </c>
      <c r="K1334" t="s">
        <v>138</v>
      </c>
      <c r="L1334" t="s">
        <v>4107</v>
      </c>
      <c r="M1334" t="s">
        <v>4108</v>
      </c>
      <c r="N1334">
        <v>1.5149999999999999</v>
      </c>
      <c r="O1334">
        <v>0</v>
      </c>
      <c r="P1334">
        <v>1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0.26540069838069003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0.26540069838069003</v>
      </c>
    </row>
    <row r="1335" spans="1:31" x14ac:dyDescent="0.25">
      <c r="A1335">
        <v>2259176</v>
      </c>
      <c r="B1335">
        <v>1</v>
      </c>
      <c r="C1335" t="s">
        <v>80</v>
      </c>
      <c r="D1335" t="s">
        <v>110</v>
      </c>
      <c r="E1335" t="s">
        <v>132</v>
      </c>
      <c r="F1335" t="s">
        <v>4109</v>
      </c>
      <c r="G1335" t="s">
        <v>142</v>
      </c>
      <c r="H1335" t="s">
        <v>135</v>
      </c>
      <c r="I1335" t="s">
        <v>136</v>
      </c>
      <c r="J1335" t="s">
        <v>137</v>
      </c>
      <c r="K1335" t="s">
        <v>138</v>
      </c>
      <c r="L1335" t="s">
        <v>4110</v>
      </c>
      <c r="M1335" t="s">
        <v>4111</v>
      </c>
      <c r="N1335">
        <v>1.2649999999999999</v>
      </c>
      <c r="O1335">
        <v>0</v>
      </c>
      <c r="P1335">
        <v>2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0.38452059397230559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0.38452059397230559</v>
      </c>
    </row>
    <row r="1336" spans="1:31" x14ac:dyDescent="0.25">
      <c r="A1336">
        <v>2259177</v>
      </c>
      <c r="B1336">
        <v>1</v>
      </c>
      <c r="C1336" t="s">
        <v>81</v>
      </c>
      <c r="D1336" t="s">
        <v>119</v>
      </c>
      <c r="E1336" t="s">
        <v>207</v>
      </c>
      <c r="F1336" t="s">
        <v>4112</v>
      </c>
      <c r="G1336" t="s">
        <v>231</v>
      </c>
      <c r="H1336" t="s">
        <v>135</v>
      </c>
      <c r="I1336" t="s">
        <v>136</v>
      </c>
      <c r="J1336" t="s">
        <v>137</v>
      </c>
      <c r="K1336" t="s">
        <v>138</v>
      </c>
      <c r="L1336" t="s">
        <v>4113</v>
      </c>
      <c r="M1336" t="s">
        <v>4114</v>
      </c>
      <c r="N1336">
        <v>1.6002777770000001</v>
      </c>
      <c r="O1336">
        <v>0</v>
      </c>
      <c r="P1336">
        <v>0</v>
      </c>
      <c r="Q1336">
        <v>0</v>
      </c>
      <c r="R1336">
        <v>5</v>
      </c>
      <c r="S1336">
        <v>0</v>
      </c>
      <c r="T1336">
        <v>1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6.5429456648766173</v>
      </c>
      <c r="AA1336">
        <v>0</v>
      </c>
      <c r="AB1336">
        <v>7.0155299451611697</v>
      </c>
      <c r="AC1336">
        <v>0</v>
      </c>
      <c r="AD1336">
        <v>0</v>
      </c>
      <c r="AE1336">
        <v>13.558475610037787</v>
      </c>
    </row>
    <row r="1337" spans="1:31" x14ac:dyDescent="0.25">
      <c r="A1337">
        <v>2259178</v>
      </c>
      <c r="B1337">
        <v>1</v>
      </c>
      <c r="C1337" t="s">
        <v>80</v>
      </c>
      <c r="D1337" t="s">
        <v>96</v>
      </c>
      <c r="E1337" t="s">
        <v>132</v>
      </c>
      <c r="F1337" t="s">
        <v>4115</v>
      </c>
      <c r="G1337" t="s">
        <v>134</v>
      </c>
      <c r="H1337" t="s">
        <v>135</v>
      </c>
      <c r="I1337" t="s">
        <v>136</v>
      </c>
      <c r="J1337" t="s">
        <v>137</v>
      </c>
      <c r="K1337" t="s">
        <v>138</v>
      </c>
      <c r="L1337" t="s">
        <v>4116</v>
      </c>
      <c r="M1337" t="s">
        <v>4117</v>
      </c>
      <c r="N1337">
        <v>2.1850000000000001</v>
      </c>
      <c r="O1337">
        <v>0</v>
      </c>
      <c r="P1337">
        <v>1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4.2592843487786745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4.2592843487786745</v>
      </c>
    </row>
    <row r="1338" spans="1:31" x14ac:dyDescent="0.25">
      <c r="A1338">
        <v>2259181</v>
      </c>
      <c r="B1338">
        <v>1</v>
      </c>
      <c r="C1338" t="s">
        <v>80</v>
      </c>
      <c r="D1338" t="s">
        <v>83</v>
      </c>
      <c r="E1338" t="s">
        <v>132</v>
      </c>
      <c r="F1338" t="s">
        <v>4118</v>
      </c>
      <c r="G1338" t="s">
        <v>142</v>
      </c>
      <c r="H1338" t="s">
        <v>135</v>
      </c>
      <c r="I1338" t="s">
        <v>136</v>
      </c>
      <c r="J1338" t="s">
        <v>137</v>
      </c>
      <c r="K1338" t="s">
        <v>138</v>
      </c>
      <c r="L1338" t="s">
        <v>4119</v>
      </c>
      <c r="M1338" t="s">
        <v>4120</v>
      </c>
      <c r="N1338">
        <v>2.6897222219999999</v>
      </c>
      <c r="O1338">
        <v>0</v>
      </c>
      <c r="P1338">
        <v>1</v>
      </c>
      <c r="Q1338">
        <v>0</v>
      </c>
      <c r="R1338">
        <v>0</v>
      </c>
      <c r="S1338">
        <v>0</v>
      </c>
      <c r="T1338">
        <v>1</v>
      </c>
      <c r="U1338">
        <v>0</v>
      </c>
      <c r="V1338">
        <v>0</v>
      </c>
      <c r="W1338">
        <v>0</v>
      </c>
      <c r="X1338">
        <v>0.49822261676190005</v>
      </c>
      <c r="Y1338">
        <v>0</v>
      </c>
      <c r="Z1338">
        <v>0</v>
      </c>
      <c r="AA1338">
        <v>0</v>
      </c>
      <c r="AB1338">
        <v>0.72273759140573113</v>
      </c>
      <c r="AC1338">
        <v>0</v>
      </c>
      <c r="AD1338">
        <v>0</v>
      </c>
      <c r="AE1338">
        <v>1.2209602081676312</v>
      </c>
    </row>
    <row r="1339" spans="1:31" x14ac:dyDescent="0.25">
      <c r="A1339">
        <v>2259182</v>
      </c>
      <c r="B1339">
        <v>1</v>
      </c>
      <c r="C1339" t="s">
        <v>80</v>
      </c>
      <c r="D1339" t="s">
        <v>107</v>
      </c>
      <c r="E1339" t="s">
        <v>214</v>
      </c>
      <c r="F1339" t="s">
        <v>4121</v>
      </c>
      <c r="G1339" t="s">
        <v>340</v>
      </c>
      <c r="H1339" t="s">
        <v>135</v>
      </c>
      <c r="I1339" t="s">
        <v>136</v>
      </c>
      <c r="J1339" t="s">
        <v>137</v>
      </c>
      <c r="K1339" t="s">
        <v>138</v>
      </c>
      <c r="L1339" t="s">
        <v>4122</v>
      </c>
      <c r="M1339" t="s">
        <v>4123</v>
      </c>
      <c r="N1339">
        <v>1.2508333330000001</v>
      </c>
      <c r="O1339">
        <v>0</v>
      </c>
      <c r="P1339">
        <v>21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3.1201906743909609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3.1201906743909609</v>
      </c>
    </row>
    <row r="1340" spans="1:31" x14ac:dyDescent="0.25">
      <c r="A1340">
        <v>2259184</v>
      </c>
      <c r="B1340">
        <v>1</v>
      </c>
      <c r="C1340" t="s">
        <v>80</v>
      </c>
      <c r="D1340" t="s">
        <v>93</v>
      </c>
      <c r="E1340" t="s">
        <v>151</v>
      </c>
      <c r="F1340" t="s">
        <v>4124</v>
      </c>
      <c r="G1340" t="s">
        <v>153</v>
      </c>
      <c r="H1340" t="s">
        <v>135</v>
      </c>
      <c r="I1340" t="s">
        <v>136</v>
      </c>
      <c r="J1340" t="s">
        <v>137</v>
      </c>
      <c r="K1340" t="s">
        <v>138</v>
      </c>
      <c r="L1340" t="s">
        <v>4125</v>
      </c>
      <c r="M1340" t="s">
        <v>4126</v>
      </c>
      <c r="N1340">
        <v>4.5680555549999999</v>
      </c>
      <c r="O1340">
        <v>0</v>
      </c>
      <c r="P1340">
        <v>28</v>
      </c>
      <c r="Q1340">
        <v>0</v>
      </c>
      <c r="R1340">
        <v>14</v>
      </c>
      <c r="S1340">
        <v>0</v>
      </c>
      <c r="T1340">
        <v>3</v>
      </c>
      <c r="U1340">
        <v>0</v>
      </c>
      <c r="V1340">
        <v>0</v>
      </c>
      <c r="W1340">
        <v>0</v>
      </c>
      <c r="X1340">
        <v>6.7512387664068676</v>
      </c>
      <c r="Y1340">
        <v>0</v>
      </c>
      <c r="Z1340">
        <v>6.9362296711081965</v>
      </c>
      <c r="AA1340">
        <v>0</v>
      </c>
      <c r="AB1340">
        <v>10.844839720649336</v>
      </c>
      <c r="AC1340">
        <v>0</v>
      </c>
      <c r="AD1340">
        <v>0</v>
      </c>
      <c r="AE1340">
        <v>24.532308158164401</v>
      </c>
    </row>
    <row r="1341" spans="1:31" x14ac:dyDescent="0.25">
      <c r="A1341">
        <v>2259186</v>
      </c>
      <c r="B1341">
        <v>1</v>
      </c>
      <c r="C1341" t="s">
        <v>80</v>
      </c>
      <c r="D1341" t="s">
        <v>84</v>
      </c>
      <c r="E1341" t="s">
        <v>207</v>
      </c>
      <c r="F1341" t="s">
        <v>2311</v>
      </c>
      <c r="G1341" t="s">
        <v>197</v>
      </c>
      <c r="H1341" t="s">
        <v>135</v>
      </c>
      <c r="I1341" t="s">
        <v>136</v>
      </c>
      <c r="J1341" t="s">
        <v>137</v>
      </c>
      <c r="K1341" t="s">
        <v>138</v>
      </c>
      <c r="L1341" t="s">
        <v>4127</v>
      </c>
      <c r="M1341" t="s">
        <v>4128</v>
      </c>
      <c r="N1341">
        <v>1.230555555</v>
      </c>
      <c r="O1341">
        <v>0</v>
      </c>
      <c r="P1341">
        <v>297</v>
      </c>
      <c r="Q1341">
        <v>0</v>
      </c>
      <c r="R1341">
        <v>0</v>
      </c>
      <c r="S1341">
        <v>0</v>
      </c>
      <c r="T1341">
        <v>17</v>
      </c>
      <c r="U1341">
        <v>0</v>
      </c>
      <c r="V1341">
        <v>1</v>
      </c>
      <c r="W1341">
        <v>0</v>
      </c>
      <c r="X1341">
        <v>132.88382095890142</v>
      </c>
      <c r="Y1341">
        <v>0</v>
      </c>
      <c r="Z1341">
        <v>0</v>
      </c>
      <c r="AA1341">
        <v>0</v>
      </c>
      <c r="AB1341">
        <v>20.382181537038036</v>
      </c>
      <c r="AC1341">
        <v>0</v>
      </c>
      <c r="AD1341">
        <v>0</v>
      </c>
      <c r="AE1341">
        <v>153.26600249593946</v>
      </c>
    </row>
    <row r="1342" spans="1:31" x14ac:dyDescent="0.25">
      <c r="A1342">
        <v>2259187</v>
      </c>
      <c r="B1342">
        <v>1</v>
      </c>
      <c r="C1342" t="s">
        <v>80</v>
      </c>
      <c r="D1342" t="s">
        <v>105</v>
      </c>
      <c r="E1342" t="s">
        <v>132</v>
      </c>
      <c r="F1342" t="s">
        <v>4129</v>
      </c>
      <c r="G1342" t="s">
        <v>142</v>
      </c>
      <c r="H1342" t="s">
        <v>135</v>
      </c>
      <c r="I1342" t="s">
        <v>136</v>
      </c>
      <c r="J1342" t="s">
        <v>137</v>
      </c>
      <c r="K1342" t="s">
        <v>138</v>
      </c>
      <c r="L1342" t="s">
        <v>4130</v>
      </c>
      <c r="M1342" t="s">
        <v>4131</v>
      </c>
      <c r="N1342">
        <v>2.0141666659999999</v>
      </c>
      <c r="O1342">
        <v>0</v>
      </c>
      <c r="P1342">
        <v>2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0.15223303078143333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0.15223303078143333</v>
      </c>
    </row>
    <row r="1343" spans="1:31" x14ac:dyDescent="0.25">
      <c r="A1343">
        <v>2259190</v>
      </c>
      <c r="B1343">
        <v>1</v>
      </c>
      <c r="C1343" t="s">
        <v>80</v>
      </c>
      <c r="D1343" t="s">
        <v>97</v>
      </c>
      <c r="E1343" t="s">
        <v>132</v>
      </c>
      <c r="F1343" t="s">
        <v>4132</v>
      </c>
      <c r="G1343" t="s">
        <v>142</v>
      </c>
      <c r="H1343" t="s">
        <v>135</v>
      </c>
      <c r="I1343" t="s">
        <v>136</v>
      </c>
      <c r="J1343" t="s">
        <v>137</v>
      </c>
      <c r="K1343" t="s">
        <v>138</v>
      </c>
      <c r="L1343" t="s">
        <v>4133</v>
      </c>
      <c r="M1343" t="s">
        <v>4134</v>
      </c>
      <c r="N1343">
        <v>1.370833333</v>
      </c>
      <c r="O1343">
        <v>0</v>
      </c>
      <c r="P1343">
        <v>2</v>
      </c>
      <c r="Q1343">
        <v>0</v>
      </c>
      <c r="R1343">
        <v>0</v>
      </c>
      <c r="S1343">
        <v>0</v>
      </c>
      <c r="T1343">
        <v>2</v>
      </c>
      <c r="U1343">
        <v>0</v>
      </c>
      <c r="V1343">
        <v>0</v>
      </c>
      <c r="W1343">
        <v>0</v>
      </c>
      <c r="X1343">
        <v>1.946141928355666</v>
      </c>
      <c r="Y1343">
        <v>0</v>
      </c>
      <c r="Z1343">
        <v>0</v>
      </c>
      <c r="AA1343">
        <v>0</v>
      </c>
      <c r="AB1343">
        <v>4.0002026570438876</v>
      </c>
      <c r="AC1343">
        <v>0</v>
      </c>
      <c r="AD1343">
        <v>0</v>
      </c>
      <c r="AE1343">
        <v>5.9463445853995536</v>
      </c>
    </row>
    <row r="1344" spans="1:31" x14ac:dyDescent="0.25">
      <c r="A1344">
        <v>2259191</v>
      </c>
      <c r="B1344">
        <v>1</v>
      </c>
      <c r="C1344" t="s">
        <v>80</v>
      </c>
      <c r="D1344" t="s">
        <v>96</v>
      </c>
      <c r="E1344" t="s">
        <v>214</v>
      </c>
      <c r="F1344" t="s">
        <v>4135</v>
      </c>
      <c r="G1344" t="s">
        <v>340</v>
      </c>
      <c r="H1344" t="s">
        <v>135</v>
      </c>
      <c r="I1344" t="s">
        <v>136</v>
      </c>
      <c r="J1344" t="s">
        <v>137</v>
      </c>
      <c r="K1344" t="s">
        <v>138</v>
      </c>
      <c r="L1344" t="s">
        <v>4136</v>
      </c>
      <c r="M1344" t="s">
        <v>4137</v>
      </c>
      <c r="N1344">
        <v>4.596666666</v>
      </c>
      <c r="O1344">
        <v>0</v>
      </c>
      <c r="P1344">
        <v>23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15.827051019499065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15.827051019499065</v>
      </c>
    </row>
    <row r="1345" spans="1:31" x14ac:dyDescent="0.25">
      <c r="A1345">
        <v>2259192</v>
      </c>
      <c r="B1345">
        <v>1</v>
      </c>
      <c r="C1345" t="s">
        <v>80</v>
      </c>
      <c r="D1345" t="s">
        <v>85</v>
      </c>
      <c r="E1345" t="s">
        <v>132</v>
      </c>
      <c r="F1345" t="s">
        <v>4138</v>
      </c>
      <c r="G1345" t="s">
        <v>289</v>
      </c>
      <c r="H1345" t="s">
        <v>135</v>
      </c>
      <c r="I1345" t="s">
        <v>136</v>
      </c>
      <c r="J1345" t="s">
        <v>137</v>
      </c>
      <c r="K1345" t="s">
        <v>138</v>
      </c>
      <c r="L1345" t="s">
        <v>4139</v>
      </c>
      <c r="M1345" t="s">
        <v>4140</v>
      </c>
      <c r="N1345">
        <v>0.75638888800000004</v>
      </c>
      <c r="O1345">
        <v>0</v>
      </c>
      <c r="P1345">
        <v>19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4.3310577927722465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4.3310577927722465</v>
      </c>
    </row>
    <row r="1346" spans="1:31" x14ac:dyDescent="0.25">
      <c r="A1346">
        <v>2259194</v>
      </c>
      <c r="B1346">
        <v>1</v>
      </c>
      <c r="C1346" t="s">
        <v>80</v>
      </c>
      <c r="D1346" t="s">
        <v>83</v>
      </c>
      <c r="E1346" t="s">
        <v>132</v>
      </c>
      <c r="F1346" t="s">
        <v>4141</v>
      </c>
      <c r="G1346" t="s">
        <v>153</v>
      </c>
      <c r="H1346" t="s">
        <v>135</v>
      </c>
      <c r="I1346" t="s">
        <v>136</v>
      </c>
      <c r="J1346" t="s">
        <v>137</v>
      </c>
      <c r="K1346" t="s">
        <v>138</v>
      </c>
      <c r="L1346" t="s">
        <v>4142</v>
      </c>
      <c r="M1346" t="s">
        <v>4143</v>
      </c>
      <c r="N1346">
        <v>0.74305555499999998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1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6.7505586740971406</v>
      </c>
      <c r="AC1346">
        <v>0</v>
      </c>
      <c r="AD1346">
        <v>0</v>
      </c>
      <c r="AE1346">
        <v>6.7505586740971406</v>
      </c>
    </row>
    <row r="1347" spans="1:31" x14ac:dyDescent="0.25">
      <c r="A1347">
        <v>2259203</v>
      </c>
      <c r="B1347">
        <v>1</v>
      </c>
      <c r="C1347" t="s">
        <v>80</v>
      </c>
      <c r="D1347" t="s">
        <v>94</v>
      </c>
      <c r="E1347" t="s">
        <v>132</v>
      </c>
      <c r="F1347" t="s">
        <v>4144</v>
      </c>
      <c r="G1347" t="s">
        <v>142</v>
      </c>
      <c r="H1347" t="s">
        <v>135</v>
      </c>
      <c r="I1347" t="s">
        <v>136</v>
      </c>
      <c r="J1347" t="s">
        <v>137</v>
      </c>
      <c r="K1347" t="s">
        <v>138</v>
      </c>
      <c r="L1347" t="s">
        <v>4145</v>
      </c>
      <c r="M1347" t="s">
        <v>4146</v>
      </c>
      <c r="N1347">
        <v>1.415277777</v>
      </c>
      <c r="O1347">
        <v>0</v>
      </c>
      <c r="P1347">
        <v>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8.7988074200716672E-3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8.7988074200716672E-3</v>
      </c>
    </row>
    <row r="1348" spans="1:31" x14ac:dyDescent="0.25">
      <c r="A1348">
        <v>2259208</v>
      </c>
      <c r="B1348">
        <v>1</v>
      </c>
      <c r="C1348" t="s">
        <v>81</v>
      </c>
      <c r="D1348" t="s">
        <v>123</v>
      </c>
      <c r="E1348" t="s">
        <v>132</v>
      </c>
      <c r="F1348" t="s">
        <v>4147</v>
      </c>
      <c r="G1348" t="s">
        <v>142</v>
      </c>
      <c r="H1348" t="s">
        <v>135</v>
      </c>
      <c r="I1348" t="s">
        <v>136</v>
      </c>
      <c r="J1348" t="s">
        <v>137</v>
      </c>
      <c r="K1348" t="s">
        <v>138</v>
      </c>
      <c r="L1348" t="s">
        <v>4148</v>
      </c>
      <c r="M1348" t="s">
        <v>4149</v>
      </c>
      <c r="N1348">
        <v>1.6816666659999999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1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0.31713808172837366</v>
      </c>
      <c r="AC1348">
        <v>0</v>
      </c>
      <c r="AD1348">
        <v>0</v>
      </c>
      <c r="AE1348">
        <v>0.31713808172837366</v>
      </c>
    </row>
    <row r="1349" spans="1:31" x14ac:dyDescent="0.25">
      <c r="A1349">
        <v>2259209</v>
      </c>
      <c r="B1349">
        <v>1</v>
      </c>
      <c r="C1349" t="s">
        <v>80</v>
      </c>
      <c r="D1349" t="s">
        <v>101</v>
      </c>
      <c r="E1349" t="s">
        <v>151</v>
      </c>
      <c r="F1349" t="s">
        <v>4150</v>
      </c>
      <c r="G1349" t="s">
        <v>160</v>
      </c>
      <c r="H1349" t="s">
        <v>135</v>
      </c>
      <c r="I1349" t="s">
        <v>136</v>
      </c>
      <c r="J1349" t="s">
        <v>137</v>
      </c>
      <c r="K1349" t="s">
        <v>138</v>
      </c>
      <c r="L1349" t="s">
        <v>4151</v>
      </c>
      <c r="M1349" t="s">
        <v>4152</v>
      </c>
      <c r="N1349">
        <v>1.493055555</v>
      </c>
      <c r="O1349">
        <v>0</v>
      </c>
      <c r="P1349">
        <v>21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6.3611436650715785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6.3611436650715785</v>
      </c>
    </row>
    <row r="1350" spans="1:31" x14ac:dyDescent="0.25">
      <c r="A1350">
        <v>2259210</v>
      </c>
      <c r="B1350">
        <v>1</v>
      </c>
      <c r="C1350" t="s">
        <v>80</v>
      </c>
      <c r="D1350" t="s">
        <v>107</v>
      </c>
      <c r="E1350" t="s">
        <v>132</v>
      </c>
      <c r="F1350" t="s">
        <v>4153</v>
      </c>
      <c r="G1350" t="s">
        <v>142</v>
      </c>
      <c r="H1350" t="s">
        <v>135</v>
      </c>
      <c r="I1350" t="s">
        <v>136</v>
      </c>
      <c r="J1350" t="s">
        <v>137</v>
      </c>
      <c r="K1350" t="s">
        <v>138</v>
      </c>
      <c r="L1350" t="s">
        <v>4154</v>
      </c>
      <c r="M1350" t="s">
        <v>4155</v>
      </c>
      <c r="N1350">
        <v>1.807222222</v>
      </c>
      <c r="O1350">
        <v>0</v>
      </c>
      <c r="P1350">
        <v>1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0.30471860151693114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0.30471860151693114</v>
      </c>
    </row>
    <row r="1351" spans="1:31" x14ac:dyDescent="0.25">
      <c r="A1351">
        <v>2259213</v>
      </c>
      <c r="B1351">
        <v>1</v>
      </c>
      <c r="C1351" t="s">
        <v>80</v>
      </c>
      <c r="D1351" t="s">
        <v>99</v>
      </c>
      <c r="E1351" t="s">
        <v>256</v>
      </c>
      <c r="F1351" t="s">
        <v>4156</v>
      </c>
      <c r="G1351" t="s">
        <v>543</v>
      </c>
      <c r="H1351" t="s">
        <v>148</v>
      </c>
      <c r="I1351" t="s">
        <v>136</v>
      </c>
      <c r="J1351" t="s">
        <v>137</v>
      </c>
      <c r="K1351" t="s">
        <v>138</v>
      </c>
      <c r="L1351" t="s">
        <v>4157</v>
      </c>
      <c r="M1351" t="s">
        <v>4158</v>
      </c>
      <c r="N1351">
        <v>1.001666666</v>
      </c>
      <c r="O1351">
        <v>0</v>
      </c>
      <c r="P1351">
        <v>0</v>
      </c>
      <c r="Q1351">
        <v>0</v>
      </c>
      <c r="R1351">
        <v>0</v>
      </c>
      <c r="S1351">
        <v>1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8.3659690193939475</v>
      </c>
      <c r="AB1351">
        <v>0</v>
      </c>
      <c r="AC1351">
        <v>0</v>
      </c>
      <c r="AD1351">
        <v>0</v>
      </c>
      <c r="AE1351">
        <v>8.3659690193939475</v>
      </c>
    </row>
    <row r="1352" spans="1:31" x14ac:dyDescent="0.25">
      <c r="A1352">
        <v>2259217</v>
      </c>
      <c r="B1352">
        <v>1</v>
      </c>
      <c r="C1352" t="s">
        <v>81</v>
      </c>
      <c r="D1352" t="s">
        <v>112</v>
      </c>
      <c r="E1352" t="s">
        <v>151</v>
      </c>
      <c r="F1352" t="s">
        <v>4159</v>
      </c>
      <c r="G1352" t="s">
        <v>153</v>
      </c>
      <c r="H1352" t="s">
        <v>135</v>
      </c>
      <c r="I1352" t="s">
        <v>136</v>
      </c>
      <c r="J1352" t="s">
        <v>137</v>
      </c>
      <c r="K1352" t="s">
        <v>138</v>
      </c>
      <c r="L1352" t="s">
        <v>4160</v>
      </c>
      <c r="M1352" t="s">
        <v>4161</v>
      </c>
      <c r="N1352">
        <v>1.3997222220000001</v>
      </c>
      <c r="O1352">
        <v>0</v>
      </c>
      <c r="P1352">
        <v>9</v>
      </c>
      <c r="Q1352">
        <v>0</v>
      </c>
      <c r="R1352">
        <v>10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4.2583191476513571</v>
      </c>
      <c r="Y1352">
        <v>0</v>
      </c>
      <c r="Z1352">
        <v>1.1976129691991542</v>
      </c>
      <c r="AA1352">
        <v>0</v>
      </c>
      <c r="AB1352">
        <v>0</v>
      </c>
      <c r="AC1352">
        <v>0</v>
      </c>
      <c r="AD1352">
        <v>0</v>
      </c>
      <c r="AE1352">
        <v>5.4559321168505113</v>
      </c>
    </row>
    <row r="1353" spans="1:31" x14ac:dyDescent="0.25">
      <c r="A1353">
        <v>2259221</v>
      </c>
      <c r="B1353">
        <v>1</v>
      </c>
      <c r="C1353" t="s">
        <v>81</v>
      </c>
      <c r="D1353" t="s">
        <v>116</v>
      </c>
      <c r="E1353" t="s">
        <v>256</v>
      </c>
      <c r="F1353" t="s">
        <v>4162</v>
      </c>
      <c r="G1353" t="s">
        <v>318</v>
      </c>
      <c r="H1353" t="s">
        <v>148</v>
      </c>
      <c r="I1353" t="s">
        <v>136</v>
      </c>
      <c r="J1353" t="s">
        <v>137</v>
      </c>
      <c r="K1353" t="s">
        <v>138</v>
      </c>
      <c r="L1353" t="s">
        <v>4163</v>
      </c>
      <c r="M1353" t="s">
        <v>4164</v>
      </c>
      <c r="N1353">
        <v>1.257222222</v>
      </c>
      <c r="O1353">
        <v>0</v>
      </c>
      <c r="P1353">
        <v>54</v>
      </c>
      <c r="Q1353">
        <v>0</v>
      </c>
      <c r="R1353">
        <v>0</v>
      </c>
      <c r="S1353">
        <v>0</v>
      </c>
      <c r="T1353">
        <v>3</v>
      </c>
      <c r="U1353">
        <v>0</v>
      </c>
      <c r="V1353">
        <v>0</v>
      </c>
      <c r="W1353">
        <v>0</v>
      </c>
      <c r="X1353">
        <v>5.5417560350439619</v>
      </c>
      <c r="Y1353">
        <v>0</v>
      </c>
      <c r="Z1353">
        <v>0</v>
      </c>
      <c r="AA1353">
        <v>0</v>
      </c>
      <c r="AB1353">
        <v>1.6223192411869238</v>
      </c>
      <c r="AC1353">
        <v>0</v>
      </c>
      <c r="AD1353">
        <v>0</v>
      </c>
      <c r="AE1353">
        <v>7.1640752762308857</v>
      </c>
    </row>
    <row r="1354" spans="1:31" x14ac:dyDescent="0.25">
      <c r="A1354">
        <v>2259222</v>
      </c>
      <c r="B1354">
        <v>1</v>
      </c>
      <c r="C1354" t="s">
        <v>80</v>
      </c>
      <c r="D1354" t="s">
        <v>84</v>
      </c>
      <c r="E1354" t="s">
        <v>132</v>
      </c>
      <c r="F1354" t="s">
        <v>4165</v>
      </c>
      <c r="G1354" t="s">
        <v>142</v>
      </c>
      <c r="H1354" t="s">
        <v>135</v>
      </c>
      <c r="I1354" t="s">
        <v>136</v>
      </c>
      <c r="J1354" t="s">
        <v>137</v>
      </c>
      <c r="K1354" t="s">
        <v>138</v>
      </c>
      <c r="L1354" t="s">
        <v>4166</v>
      </c>
      <c r="M1354" t="s">
        <v>4167</v>
      </c>
      <c r="N1354">
        <v>2.4133333330000002</v>
      </c>
      <c r="O1354">
        <v>0</v>
      </c>
      <c r="P1354">
        <v>3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1.8847244140147619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1.8847244140147619</v>
      </c>
    </row>
    <row r="1355" spans="1:31" x14ac:dyDescent="0.25">
      <c r="A1355">
        <v>2259223</v>
      </c>
      <c r="B1355">
        <v>1</v>
      </c>
      <c r="C1355" t="s">
        <v>80</v>
      </c>
      <c r="D1355" t="s">
        <v>97</v>
      </c>
      <c r="E1355" t="s">
        <v>256</v>
      </c>
      <c r="F1355" t="s">
        <v>4168</v>
      </c>
      <c r="G1355" t="s">
        <v>1761</v>
      </c>
      <c r="H1355" t="s">
        <v>148</v>
      </c>
      <c r="I1355" t="s">
        <v>136</v>
      </c>
      <c r="J1355" t="s">
        <v>137</v>
      </c>
      <c r="K1355" t="s">
        <v>138</v>
      </c>
      <c r="L1355" t="s">
        <v>4169</v>
      </c>
      <c r="M1355" t="s">
        <v>4170</v>
      </c>
      <c r="N1355">
        <v>1.2452777770000001</v>
      </c>
      <c r="O1355">
        <v>0</v>
      </c>
      <c r="P1355">
        <v>217</v>
      </c>
      <c r="Q1355">
        <v>0</v>
      </c>
      <c r="R1355">
        <v>6</v>
      </c>
      <c r="S1355">
        <v>0</v>
      </c>
      <c r="T1355">
        <v>36</v>
      </c>
      <c r="U1355">
        <v>0</v>
      </c>
      <c r="V1355">
        <v>0</v>
      </c>
      <c r="W1355">
        <v>0</v>
      </c>
      <c r="X1355">
        <v>156.46571654077155</v>
      </c>
      <c r="Y1355">
        <v>0</v>
      </c>
      <c r="Z1355">
        <v>2.3840545911387268</v>
      </c>
      <c r="AA1355">
        <v>0</v>
      </c>
      <c r="AB1355">
        <v>17.879784764320718</v>
      </c>
      <c r="AC1355">
        <v>0</v>
      </c>
      <c r="AD1355">
        <v>0</v>
      </c>
      <c r="AE1355">
        <v>176.72955589623098</v>
      </c>
    </row>
    <row r="1356" spans="1:31" x14ac:dyDescent="0.25">
      <c r="A1356">
        <v>2259224</v>
      </c>
      <c r="B1356">
        <v>1</v>
      </c>
      <c r="C1356" t="s">
        <v>80</v>
      </c>
      <c r="D1356" t="s">
        <v>106</v>
      </c>
      <c r="E1356" t="s">
        <v>145</v>
      </c>
      <c r="F1356" t="s">
        <v>2386</v>
      </c>
      <c r="G1356" t="s">
        <v>147</v>
      </c>
      <c r="H1356" t="s">
        <v>148</v>
      </c>
      <c r="I1356" t="s">
        <v>136</v>
      </c>
      <c r="J1356" t="s">
        <v>137</v>
      </c>
      <c r="K1356" t="s">
        <v>138</v>
      </c>
      <c r="L1356" t="s">
        <v>4171</v>
      </c>
      <c r="M1356" t="s">
        <v>4172</v>
      </c>
      <c r="N1356">
        <v>0.30333333299999998</v>
      </c>
      <c r="O1356">
        <v>1</v>
      </c>
      <c r="P1356">
        <v>36</v>
      </c>
      <c r="Q1356">
        <v>18</v>
      </c>
      <c r="R1356">
        <v>42</v>
      </c>
      <c r="S1356">
        <v>12</v>
      </c>
      <c r="T1356">
        <v>24</v>
      </c>
      <c r="U1356">
        <v>6</v>
      </c>
      <c r="V1356">
        <v>0</v>
      </c>
      <c r="W1356">
        <v>0.11525169844689334</v>
      </c>
      <c r="X1356">
        <v>4.8931558960230586</v>
      </c>
      <c r="Y1356">
        <v>12.611961256203328</v>
      </c>
      <c r="Z1356">
        <v>10.187054333272952</v>
      </c>
      <c r="AA1356">
        <v>16.782248579671595</v>
      </c>
      <c r="AB1356">
        <v>8.0717698232998227</v>
      </c>
      <c r="AC1356">
        <v>88.995473422326455</v>
      </c>
      <c r="AD1356">
        <v>0</v>
      </c>
      <c r="AE1356">
        <v>141.6569150092441</v>
      </c>
    </row>
    <row r="1357" spans="1:31" x14ac:dyDescent="0.25">
      <c r="A1357">
        <v>2259225</v>
      </c>
      <c r="B1357">
        <v>1</v>
      </c>
      <c r="C1357" t="s">
        <v>80</v>
      </c>
      <c r="D1357" t="s">
        <v>96</v>
      </c>
      <c r="E1357" t="s">
        <v>151</v>
      </c>
      <c r="F1357" t="s">
        <v>3695</v>
      </c>
      <c r="G1357" t="s">
        <v>153</v>
      </c>
      <c r="H1357" t="s">
        <v>135</v>
      </c>
      <c r="I1357" t="s">
        <v>136</v>
      </c>
      <c r="J1357" t="s">
        <v>137</v>
      </c>
      <c r="K1357" t="s">
        <v>138</v>
      </c>
      <c r="L1357" t="s">
        <v>4173</v>
      </c>
      <c r="M1357" t="s">
        <v>4174</v>
      </c>
      <c r="N1357">
        <v>1.7052777770000001</v>
      </c>
      <c r="O1357">
        <v>0</v>
      </c>
      <c r="P1357">
        <v>23</v>
      </c>
      <c r="Q1357">
        <v>0</v>
      </c>
      <c r="R1357">
        <v>0</v>
      </c>
      <c r="S1357">
        <v>0</v>
      </c>
      <c r="T1357">
        <v>3</v>
      </c>
      <c r="U1357">
        <v>0</v>
      </c>
      <c r="V1357">
        <v>0</v>
      </c>
      <c r="W1357">
        <v>0</v>
      </c>
      <c r="X1357">
        <v>23.335576733663604</v>
      </c>
      <c r="Y1357">
        <v>0</v>
      </c>
      <c r="Z1357">
        <v>0</v>
      </c>
      <c r="AA1357">
        <v>0</v>
      </c>
      <c r="AB1357">
        <v>11.59749115732156</v>
      </c>
      <c r="AC1357">
        <v>0</v>
      </c>
      <c r="AD1357">
        <v>0</v>
      </c>
      <c r="AE1357">
        <v>34.933067890985164</v>
      </c>
    </row>
    <row r="1358" spans="1:31" x14ac:dyDescent="0.25">
      <c r="A1358">
        <v>2259227</v>
      </c>
      <c r="B1358">
        <v>1</v>
      </c>
      <c r="C1358" t="s">
        <v>81</v>
      </c>
      <c r="D1358" t="s">
        <v>121</v>
      </c>
      <c r="E1358" t="s">
        <v>151</v>
      </c>
      <c r="F1358" t="s">
        <v>4175</v>
      </c>
      <c r="G1358" t="s">
        <v>153</v>
      </c>
      <c r="H1358" t="s">
        <v>135</v>
      </c>
      <c r="I1358" t="s">
        <v>136</v>
      </c>
      <c r="J1358" t="s">
        <v>137</v>
      </c>
      <c r="K1358" t="s">
        <v>138</v>
      </c>
      <c r="L1358" t="s">
        <v>4176</v>
      </c>
      <c r="M1358" t="s">
        <v>4177</v>
      </c>
      <c r="N1358">
        <v>2.8563888880000001</v>
      </c>
      <c r="O1358">
        <v>0</v>
      </c>
      <c r="P1358">
        <v>4</v>
      </c>
      <c r="Q1358">
        <v>0</v>
      </c>
      <c r="R1358">
        <v>2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1.9125886013953233</v>
      </c>
      <c r="Y1358">
        <v>0</v>
      </c>
      <c r="Z1358">
        <v>0.55822899467531861</v>
      </c>
      <c r="AA1358">
        <v>0</v>
      </c>
      <c r="AB1358">
        <v>0</v>
      </c>
      <c r="AC1358">
        <v>0</v>
      </c>
      <c r="AD1358">
        <v>0</v>
      </c>
      <c r="AE1358">
        <v>2.470817596070642</v>
      </c>
    </row>
    <row r="1359" spans="1:31" x14ac:dyDescent="0.25">
      <c r="A1359">
        <v>2259228</v>
      </c>
      <c r="B1359">
        <v>1</v>
      </c>
      <c r="C1359" t="s">
        <v>80</v>
      </c>
      <c r="D1359" t="s">
        <v>96</v>
      </c>
      <c r="E1359" t="s">
        <v>132</v>
      </c>
      <c r="F1359" t="s">
        <v>4178</v>
      </c>
      <c r="G1359" t="s">
        <v>134</v>
      </c>
      <c r="H1359" t="s">
        <v>135</v>
      </c>
      <c r="I1359" t="s">
        <v>136</v>
      </c>
      <c r="J1359" t="s">
        <v>137</v>
      </c>
      <c r="K1359" t="s">
        <v>138</v>
      </c>
      <c r="L1359" t="s">
        <v>4179</v>
      </c>
      <c r="M1359" t="s">
        <v>4180</v>
      </c>
      <c r="N1359">
        <v>1.3388888880000001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1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5.825853585238737</v>
      </c>
      <c r="AC1359">
        <v>0</v>
      </c>
      <c r="AD1359">
        <v>0</v>
      </c>
      <c r="AE1359">
        <v>5.825853585238737</v>
      </c>
    </row>
    <row r="1360" spans="1:31" x14ac:dyDescent="0.25">
      <c r="A1360">
        <v>2259231</v>
      </c>
      <c r="B1360">
        <v>1</v>
      </c>
      <c r="C1360" t="s">
        <v>81</v>
      </c>
      <c r="D1360" t="s">
        <v>128</v>
      </c>
      <c r="E1360" t="s">
        <v>132</v>
      </c>
      <c r="F1360" t="s">
        <v>4181</v>
      </c>
      <c r="G1360" t="s">
        <v>289</v>
      </c>
      <c r="H1360" t="s">
        <v>135</v>
      </c>
      <c r="I1360" t="s">
        <v>136</v>
      </c>
      <c r="J1360" t="s">
        <v>137</v>
      </c>
      <c r="K1360" t="s">
        <v>138</v>
      </c>
      <c r="L1360" t="s">
        <v>4182</v>
      </c>
      <c r="M1360" t="s">
        <v>4183</v>
      </c>
      <c r="N1360">
        <v>5.8949999999999996</v>
      </c>
      <c r="O1360">
        <v>0</v>
      </c>
      <c r="P1360">
        <v>2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2.6353761612722733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2.6353761612722733</v>
      </c>
    </row>
    <row r="1361" spans="1:31" x14ac:dyDescent="0.25">
      <c r="A1361">
        <v>2259233</v>
      </c>
      <c r="B1361">
        <v>1</v>
      </c>
      <c r="C1361" t="s">
        <v>80</v>
      </c>
      <c r="D1361" t="s">
        <v>97</v>
      </c>
      <c r="E1361" t="s">
        <v>132</v>
      </c>
      <c r="F1361" t="s">
        <v>4184</v>
      </c>
      <c r="G1361" t="s">
        <v>142</v>
      </c>
      <c r="H1361" t="s">
        <v>135</v>
      </c>
      <c r="I1361" t="s">
        <v>136</v>
      </c>
      <c r="J1361" t="s">
        <v>137</v>
      </c>
      <c r="K1361" t="s">
        <v>138</v>
      </c>
      <c r="L1361" t="s">
        <v>4185</v>
      </c>
      <c r="M1361" t="s">
        <v>4186</v>
      </c>
      <c r="N1361">
        <v>2.1425000000000001</v>
      </c>
      <c r="O1361">
        <v>0</v>
      </c>
      <c r="P1361">
        <v>1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0.76696276523347007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0.76696276523347007</v>
      </c>
    </row>
    <row r="1362" spans="1:31" x14ac:dyDescent="0.25">
      <c r="A1362">
        <v>2259239</v>
      </c>
      <c r="B1362">
        <v>1</v>
      </c>
      <c r="C1362" t="s">
        <v>81</v>
      </c>
      <c r="D1362" t="s">
        <v>112</v>
      </c>
      <c r="E1362" t="s">
        <v>132</v>
      </c>
      <c r="F1362" t="s">
        <v>4187</v>
      </c>
      <c r="G1362" t="s">
        <v>142</v>
      </c>
      <c r="H1362" t="s">
        <v>135</v>
      </c>
      <c r="I1362" t="s">
        <v>136</v>
      </c>
      <c r="J1362" t="s">
        <v>137</v>
      </c>
      <c r="K1362" t="s">
        <v>138</v>
      </c>
      <c r="L1362" t="s">
        <v>4188</v>
      </c>
      <c r="M1362" t="s">
        <v>4189</v>
      </c>
      <c r="N1362">
        <v>1.9188888879999999</v>
      </c>
      <c r="O1362">
        <v>0</v>
      </c>
      <c r="P1362">
        <v>3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0.8083982010619799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0.8083982010619799</v>
      </c>
    </row>
    <row r="1363" spans="1:31" x14ac:dyDescent="0.25">
      <c r="A1363">
        <v>2259243</v>
      </c>
      <c r="B1363">
        <v>1</v>
      </c>
      <c r="C1363" t="s">
        <v>80</v>
      </c>
      <c r="D1363" t="s">
        <v>82</v>
      </c>
      <c r="E1363" t="s">
        <v>151</v>
      </c>
      <c r="F1363" t="s">
        <v>4190</v>
      </c>
      <c r="G1363" t="s">
        <v>153</v>
      </c>
      <c r="H1363" t="s">
        <v>135</v>
      </c>
      <c r="I1363" t="s">
        <v>136</v>
      </c>
      <c r="J1363" t="s">
        <v>137</v>
      </c>
      <c r="K1363" t="s">
        <v>138</v>
      </c>
      <c r="L1363" t="s">
        <v>4191</v>
      </c>
      <c r="M1363" t="s">
        <v>4192</v>
      </c>
      <c r="N1363">
        <v>0.68444444400000004</v>
      </c>
      <c r="O1363">
        <v>0</v>
      </c>
      <c r="P1363">
        <v>341</v>
      </c>
      <c r="Q1363">
        <v>0</v>
      </c>
      <c r="R1363">
        <v>0</v>
      </c>
      <c r="S1363">
        <v>0</v>
      </c>
      <c r="T1363">
        <v>10</v>
      </c>
      <c r="U1363">
        <v>0</v>
      </c>
      <c r="V1363">
        <v>0</v>
      </c>
      <c r="W1363">
        <v>0</v>
      </c>
      <c r="X1363">
        <v>81.297916293189985</v>
      </c>
      <c r="Y1363">
        <v>0</v>
      </c>
      <c r="Z1363">
        <v>0</v>
      </c>
      <c r="AA1363">
        <v>0</v>
      </c>
      <c r="AB1363">
        <v>3.010245048631933</v>
      </c>
      <c r="AC1363">
        <v>0</v>
      </c>
      <c r="AD1363">
        <v>0</v>
      </c>
      <c r="AE1363">
        <v>84.308161341821915</v>
      </c>
    </row>
    <row r="1364" spans="1:31" x14ac:dyDescent="0.25">
      <c r="A1364">
        <v>2259247</v>
      </c>
      <c r="B1364">
        <v>1</v>
      </c>
      <c r="C1364" t="s">
        <v>81</v>
      </c>
      <c r="D1364" t="s">
        <v>120</v>
      </c>
      <c r="E1364" t="s">
        <v>132</v>
      </c>
      <c r="F1364" t="s">
        <v>4193</v>
      </c>
      <c r="G1364" t="s">
        <v>142</v>
      </c>
      <c r="H1364" t="s">
        <v>135</v>
      </c>
      <c r="I1364" t="s">
        <v>136</v>
      </c>
      <c r="J1364" t="s">
        <v>137</v>
      </c>
      <c r="K1364" t="s">
        <v>138</v>
      </c>
      <c r="L1364" t="s">
        <v>4194</v>
      </c>
      <c r="M1364" t="s">
        <v>4195</v>
      </c>
      <c r="N1364">
        <v>1.6772222219999999</v>
      </c>
      <c r="O1364">
        <v>0</v>
      </c>
      <c r="P1364">
        <v>1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0.48256515103533332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0.48256515103533332</v>
      </c>
    </row>
    <row r="1365" spans="1:31" x14ac:dyDescent="0.25">
      <c r="A1365">
        <v>2259250</v>
      </c>
      <c r="B1365">
        <v>1</v>
      </c>
      <c r="C1365" t="s">
        <v>80</v>
      </c>
      <c r="D1365" t="s">
        <v>107</v>
      </c>
      <c r="E1365" t="s">
        <v>151</v>
      </c>
      <c r="F1365" t="s">
        <v>4196</v>
      </c>
      <c r="G1365" t="s">
        <v>153</v>
      </c>
      <c r="H1365" t="s">
        <v>135</v>
      </c>
      <c r="I1365" t="s">
        <v>136</v>
      </c>
      <c r="J1365" t="s">
        <v>137</v>
      </c>
      <c r="K1365" t="s">
        <v>138</v>
      </c>
      <c r="L1365" t="s">
        <v>4197</v>
      </c>
      <c r="M1365" t="s">
        <v>4198</v>
      </c>
      <c r="N1365">
        <v>1.338333333</v>
      </c>
      <c r="O1365">
        <v>0</v>
      </c>
      <c r="P1365">
        <v>30</v>
      </c>
      <c r="Q1365">
        <v>0</v>
      </c>
      <c r="R1365">
        <v>0</v>
      </c>
      <c r="S1365">
        <v>0</v>
      </c>
      <c r="T1365">
        <v>3</v>
      </c>
      <c r="U1365">
        <v>0</v>
      </c>
      <c r="V1365">
        <v>0</v>
      </c>
      <c r="W1365">
        <v>0</v>
      </c>
      <c r="X1365">
        <v>13.94187461107718</v>
      </c>
      <c r="Y1365">
        <v>0</v>
      </c>
      <c r="Z1365">
        <v>0</v>
      </c>
      <c r="AA1365">
        <v>0</v>
      </c>
      <c r="AB1365">
        <v>0.83482891294501005</v>
      </c>
      <c r="AC1365">
        <v>0</v>
      </c>
      <c r="AD1365">
        <v>0</v>
      </c>
      <c r="AE1365">
        <v>14.77670352402219</v>
      </c>
    </row>
    <row r="1366" spans="1:31" x14ac:dyDescent="0.25">
      <c r="A1366">
        <v>2259251</v>
      </c>
      <c r="B1366">
        <v>1</v>
      </c>
      <c r="C1366" t="s">
        <v>80</v>
      </c>
      <c r="D1366" t="s">
        <v>84</v>
      </c>
      <c r="E1366" t="s">
        <v>132</v>
      </c>
      <c r="F1366" t="s">
        <v>4199</v>
      </c>
      <c r="G1366" t="s">
        <v>142</v>
      </c>
      <c r="H1366" t="s">
        <v>135</v>
      </c>
      <c r="I1366" t="s">
        <v>136</v>
      </c>
      <c r="J1366" t="s">
        <v>137</v>
      </c>
      <c r="K1366" t="s">
        <v>138</v>
      </c>
      <c r="L1366" t="s">
        <v>4200</v>
      </c>
      <c r="M1366" t="s">
        <v>4201</v>
      </c>
      <c r="N1366">
        <v>3.886666666</v>
      </c>
      <c r="O1366">
        <v>0</v>
      </c>
      <c r="P1366">
        <v>3</v>
      </c>
      <c r="Q1366">
        <v>0</v>
      </c>
      <c r="R1366">
        <v>0</v>
      </c>
      <c r="S1366">
        <v>0</v>
      </c>
      <c r="T1366">
        <v>1</v>
      </c>
      <c r="U1366">
        <v>0</v>
      </c>
      <c r="V1366">
        <v>0</v>
      </c>
      <c r="W1366">
        <v>0</v>
      </c>
      <c r="X1366">
        <v>5.6616473568157373</v>
      </c>
      <c r="Y1366">
        <v>0</v>
      </c>
      <c r="Z1366">
        <v>0</v>
      </c>
      <c r="AA1366">
        <v>0</v>
      </c>
      <c r="AB1366">
        <v>0.37380886960481335</v>
      </c>
      <c r="AC1366">
        <v>0</v>
      </c>
      <c r="AD1366">
        <v>0</v>
      </c>
      <c r="AE1366">
        <v>6.0354562264205507</v>
      </c>
    </row>
    <row r="1367" spans="1:31" x14ac:dyDescent="0.25">
      <c r="A1367">
        <v>2259267</v>
      </c>
      <c r="B1367">
        <v>1</v>
      </c>
      <c r="C1367" t="s">
        <v>80</v>
      </c>
      <c r="D1367" t="s">
        <v>110</v>
      </c>
      <c r="E1367" t="s">
        <v>151</v>
      </c>
      <c r="F1367" t="s">
        <v>798</v>
      </c>
      <c r="G1367" t="s">
        <v>340</v>
      </c>
      <c r="H1367" t="s">
        <v>135</v>
      </c>
      <c r="I1367" t="s">
        <v>136</v>
      </c>
      <c r="J1367" t="s">
        <v>137</v>
      </c>
      <c r="K1367" t="s">
        <v>138</v>
      </c>
      <c r="L1367" t="s">
        <v>4202</v>
      </c>
      <c r="M1367" t="s">
        <v>4203</v>
      </c>
      <c r="N1367">
        <v>4.7758333329999996</v>
      </c>
      <c r="O1367">
        <v>0</v>
      </c>
      <c r="P1367">
        <v>35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57.982795496573964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57.982795496573964</v>
      </c>
    </row>
    <row r="1368" spans="1:31" x14ac:dyDescent="0.25">
      <c r="A1368">
        <v>2259270</v>
      </c>
      <c r="B1368">
        <v>1</v>
      </c>
      <c r="C1368" t="s">
        <v>80</v>
      </c>
      <c r="D1368" t="s">
        <v>95</v>
      </c>
      <c r="E1368" t="s">
        <v>151</v>
      </c>
      <c r="F1368" t="s">
        <v>4204</v>
      </c>
      <c r="G1368" t="s">
        <v>153</v>
      </c>
      <c r="H1368" t="s">
        <v>135</v>
      </c>
      <c r="I1368" t="s">
        <v>136</v>
      </c>
      <c r="J1368" t="s">
        <v>137</v>
      </c>
      <c r="K1368" t="s">
        <v>138</v>
      </c>
      <c r="L1368" t="s">
        <v>4205</v>
      </c>
      <c r="M1368" t="s">
        <v>4206</v>
      </c>
      <c r="N1368">
        <v>1.1558333329999999</v>
      </c>
      <c r="O1368">
        <v>0</v>
      </c>
      <c r="P1368">
        <v>2</v>
      </c>
      <c r="Q1368">
        <v>0</v>
      </c>
      <c r="R1368">
        <v>0</v>
      </c>
      <c r="S1368">
        <v>0</v>
      </c>
      <c r="T1368">
        <v>1</v>
      </c>
      <c r="U1368">
        <v>0</v>
      </c>
      <c r="V1368">
        <v>0</v>
      </c>
      <c r="W1368">
        <v>0</v>
      </c>
      <c r="X1368">
        <v>0.30263090566088335</v>
      </c>
      <c r="Y1368">
        <v>0</v>
      </c>
      <c r="Z1368">
        <v>0</v>
      </c>
      <c r="AA1368">
        <v>0</v>
      </c>
      <c r="AB1368">
        <v>1.09337854669575</v>
      </c>
      <c r="AC1368">
        <v>0</v>
      </c>
      <c r="AD1368">
        <v>0</v>
      </c>
      <c r="AE1368">
        <v>1.3960094523566333</v>
      </c>
    </row>
    <row r="1369" spans="1:31" x14ac:dyDescent="0.25">
      <c r="A1369">
        <v>2259271</v>
      </c>
      <c r="B1369">
        <v>1</v>
      </c>
      <c r="C1369" t="s">
        <v>80</v>
      </c>
      <c r="D1369" t="s">
        <v>90</v>
      </c>
      <c r="E1369" t="s">
        <v>151</v>
      </c>
      <c r="F1369" t="s">
        <v>4207</v>
      </c>
      <c r="G1369" t="s">
        <v>197</v>
      </c>
      <c r="H1369" t="s">
        <v>135</v>
      </c>
      <c r="I1369" t="s">
        <v>136</v>
      </c>
      <c r="J1369" t="s">
        <v>137</v>
      </c>
      <c r="K1369" t="s">
        <v>138</v>
      </c>
      <c r="L1369" t="s">
        <v>4208</v>
      </c>
      <c r="M1369" t="s">
        <v>4209</v>
      </c>
      <c r="N1369">
        <v>0.83555555500000001</v>
      </c>
      <c r="O1369">
        <v>0</v>
      </c>
      <c r="P1369">
        <v>176</v>
      </c>
      <c r="Q1369">
        <v>0</v>
      </c>
      <c r="R1369">
        <v>0</v>
      </c>
      <c r="S1369">
        <v>0</v>
      </c>
      <c r="T1369">
        <v>2</v>
      </c>
      <c r="U1369">
        <v>0</v>
      </c>
      <c r="V1369">
        <v>0</v>
      </c>
      <c r="W1369">
        <v>0</v>
      </c>
      <c r="X1369">
        <v>51.626247368955788</v>
      </c>
      <c r="Y1369">
        <v>0</v>
      </c>
      <c r="Z1369">
        <v>0</v>
      </c>
      <c r="AA1369">
        <v>0</v>
      </c>
      <c r="AB1369">
        <v>7.1477388304151374E-2</v>
      </c>
      <c r="AC1369">
        <v>0</v>
      </c>
      <c r="AD1369">
        <v>0</v>
      </c>
      <c r="AE1369">
        <v>51.697724757259941</v>
      </c>
    </row>
    <row r="1370" spans="1:31" x14ac:dyDescent="0.25">
      <c r="A1370">
        <v>2260449</v>
      </c>
      <c r="B1370">
        <v>1</v>
      </c>
      <c r="C1370" t="s">
        <v>80</v>
      </c>
      <c r="D1370" t="s">
        <v>96</v>
      </c>
      <c r="E1370" t="s">
        <v>132</v>
      </c>
      <c r="F1370" t="s">
        <v>4210</v>
      </c>
      <c r="G1370" t="s">
        <v>142</v>
      </c>
      <c r="H1370" t="s">
        <v>135</v>
      </c>
      <c r="I1370" t="s">
        <v>136</v>
      </c>
      <c r="J1370" t="s">
        <v>137</v>
      </c>
      <c r="K1370" t="s">
        <v>138</v>
      </c>
      <c r="L1370" t="s">
        <v>4211</v>
      </c>
      <c r="M1370" t="s">
        <v>4212</v>
      </c>
      <c r="N1370">
        <v>3.321388888</v>
      </c>
      <c r="O1370">
        <v>0</v>
      </c>
      <c r="P1370">
        <v>2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1.8241206736054361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1.8241206736054361</v>
      </c>
    </row>
    <row r="1371" spans="1:31" x14ac:dyDescent="0.25">
      <c r="A1371">
        <v>2260426</v>
      </c>
      <c r="B1371">
        <v>1</v>
      </c>
      <c r="C1371" t="s">
        <v>80</v>
      </c>
      <c r="D1371" t="s">
        <v>95</v>
      </c>
      <c r="E1371" t="s">
        <v>151</v>
      </c>
      <c r="F1371" t="s">
        <v>4213</v>
      </c>
      <c r="G1371" t="s">
        <v>1552</v>
      </c>
      <c r="H1371" t="s">
        <v>135</v>
      </c>
      <c r="I1371" t="s">
        <v>136</v>
      </c>
      <c r="J1371" t="s">
        <v>137</v>
      </c>
      <c r="K1371" t="s">
        <v>138</v>
      </c>
      <c r="L1371" t="s">
        <v>4214</v>
      </c>
      <c r="M1371" t="s">
        <v>4215</v>
      </c>
      <c r="N1371">
        <v>1.342777777</v>
      </c>
      <c r="O1371">
        <v>0</v>
      </c>
      <c r="P1371">
        <v>19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6.407627537863779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6.407627537863779</v>
      </c>
    </row>
    <row r="1372" spans="1:31" x14ac:dyDescent="0.25">
      <c r="A1372">
        <v>2260472</v>
      </c>
      <c r="B1372">
        <v>1</v>
      </c>
      <c r="C1372" t="s">
        <v>80</v>
      </c>
      <c r="D1372" t="s">
        <v>82</v>
      </c>
      <c r="E1372" t="s">
        <v>207</v>
      </c>
      <c r="F1372" t="s">
        <v>4216</v>
      </c>
      <c r="G1372" t="s">
        <v>366</v>
      </c>
      <c r="H1372" t="s">
        <v>135</v>
      </c>
      <c r="I1372" t="s">
        <v>136</v>
      </c>
      <c r="J1372" t="s">
        <v>137</v>
      </c>
      <c r="K1372" t="s">
        <v>172</v>
      </c>
      <c r="L1372" t="s">
        <v>4217</v>
      </c>
      <c r="M1372" t="s">
        <v>4218</v>
      </c>
      <c r="N1372">
        <v>1.255833333</v>
      </c>
      <c r="O1372">
        <v>0</v>
      </c>
      <c r="P1372">
        <v>266</v>
      </c>
      <c r="Q1372">
        <v>0</v>
      </c>
      <c r="R1372">
        <v>0</v>
      </c>
      <c r="S1372">
        <v>0</v>
      </c>
      <c r="T1372">
        <v>7</v>
      </c>
      <c r="U1372">
        <v>0</v>
      </c>
      <c r="V1372">
        <v>0</v>
      </c>
      <c r="W1372">
        <v>0</v>
      </c>
      <c r="X1372">
        <v>121.30185394985712</v>
      </c>
      <c r="Y1372">
        <v>0</v>
      </c>
      <c r="Z1372">
        <v>0</v>
      </c>
      <c r="AA1372">
        <v>0</v>
      </c>
      <c r="AB1372">
        <v>10.83975508675293</v>
      </c>
      <c r="AC1372">
        <v>0</v>
      </c>
      <c r="AD1372">
        <v>0</v>
      </c>
      <c r="AE1372">
        <v>132.14160903661005</v>
      </c>
    </row>
    <row r="1373" spans="1:31" x14ac:dyDescent="0.25">
      <c r="A1373">
        <v>2260409</v>
      </c>
      <c r="B1373">
        <v>1</v>
      </c>
      <c r="C1373" t="s">
        <v>80</v>
      </c>
      <c r="D1373" t="s">
        <v>96</v>
      </c>
      <c r="E1373" t="s">
        <v>132</v>
      </c>
      <c r="F1373" t="s">
        <v>4219</v>
      </c>
      <c r="G1373" t="s">
        <v>134</v>
      </c>
      <c r="H1373" t="s">
        <v>135</v>
      </c>
      <c r="I1373" t="s">
        <v>136</v>
      </c>
      <c r="J1373" t="s">
        <v>137</v>
      </c>
      <c r="K1373" t="s">
        <v>138</v>
      </c>
      <c r="L1373" t="s">
        <v>4220</v>
      </c>
      <c r="M1373" t="s">
        <v>4221</v>
      </c>
      <c r="N1373">
        <v>7.5491666659999996</v>
      </c>
      <c r="O1373">
        <v>0</v>
      </c>
      <c r="P1373">
        <v>1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8.9822907276320834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8.9822907276320834</v>
      </c>
    </row>
    <row r="1374" spans="1:31" x14ac:dyDescent="0.25">
      <c r="A1374">
        <v>2260701</v>
      </c>
      <c r="B1374">
        <v>1</v>
      </c>
      <c r="C1374" t="s">
        <v>81</v>
      </c>
      <c r="D1374" t="s">
        <v>121</v>
      </c>
      <c r="E1374" t="s">
        <v>151</v>
      </c>
      <c r="F1374" t="s">
        <v>4222</v>
      </c>
      <c r="G1374" t="s">
        <v>153</v>
      </c>
      <c r="H1374" t="s">
        <v>135</v>
      </c>
      <c r="I1374" t="s">
        <v>136</v>
      </c>
      <c r="J1374" t="s">
        <v>137</v>
      </c>
      <c r="K1374" t="s">
        <v>138</v>
      </c>
      <c r="L1374" t="s">
        <v>4223</v>
      </c>
      <c r="M1374" t="s">
        <v>4224</v>
      </c>
      <c r="N1374">
        <v>2.1122222220000002</v>
      </c>
      <c r="O1374">
        <v>0</v>
      </c>
      <c r="P1374">
        <v>4</v>
      </c>
      <c r="Q1374">
        <v>0</v>
      </c>
      <c r="R1374">
        <v>0</v>
      </c>
      <c r="S1374">
        <v>0</v>
      </c>
      <c r="T1374">
        <v>1</v>
      </c>
      <c r="U1374">
        <v>0</v>
      </c>
      <c r="V1374">
        <v>0</v>
      </c>
      <c r="W1374">
        <v>0</v>
      </c>
      <c r="X1374">
        <v>0.32129227463449339</v>
      </c>
      <c r="Y1374">
        <v>0</v>
      </c>
      <c r="Z1374">
        <v>0</v>
      </c>
      <c r="AA1374">
        <v>0</v>
      </c>
      <c r="AB1374">
        <v>1.9690643501549998</v>
      </c>
      <c r="AC1374">
        <v>0</v>
      </c>
      <c r="AD1374">
        <v>0</v>
      </c>
      <c r="AE1374">
        <v>2.2903566247894931</v>
      </c>
    </row>
    <row r="1375" spans="1:31" x14ac:dyDescent="0.25">
      <c r="A1375">
        <v>2260160</v>
      </c>
      <c r="B1375">
        <v>1</v>
      </c>
      <c r="C1375" t="s">
        <v>81</v>
      </c>
      <c r="D1375" t="s">
        <v>115</v>
      </c>
      <c r="E1375" t="s">
        <v>256</v>
      </c>
      <c r="F1375" t="s">
        <v>4225</v>
      </c>
      <c r="G1375" t="s">
        <v>543</v>
      </c>
      <c r="H1375" t="s">
        <v>148</v>
      </c>
      <c r="I1375" t="s">
        <v>136</v>
      </c>
      <c r="J1375" t="s">
        <v>137</v>
      </c>
      <c r="K1375" t="s">
        <v>138</v>
      </c>
      <c r="L1375" t="s">
        <v>4226</v>
      </c>
      <c r="M1375" t="s">
        <v>4227</v>
      </c>
      <c r="N1375">
        <v>5.926666666</v>
      </c>
      <c r="O1375">
        <v>0</v>
      </c>
      <c r="P1375">
        <v>51</v>
      </c>
      <c r="Q1375">
        <v>0</v>
      </c>
      <c r="R1375">
        <v>0</v>
      </c>
      <c r="S1375">
        <v>1</v>
      </c>
      <c r="T1375">
        <v>0</v>
      </c>
      <c r="U1375">
        <v>0</v>
      </c>
      <c r="V1375">
        <v>0</v>
      </c>
      <c r="W1375">
        <v>0</v>
      </c>
      <c r="X1375">
        <v>8.3268413542048449</v>
      </c>
      <c r="Y1375">
        <v>0</v>
      </c>
      <c r="Z1375">
        <v>0</v>
      </c>
      <c r="AA1375">
        <v>2.6008524678515559</v>
      </c>
      <c r="AB1375">
        <v>0</v>
      </c>
      <c r="AC1375">
        <v>0</v>
      </c>
      <c r="AD1375">
        <v>0</v>
      </c>
      <c r="AE1375">
        <v>10.927693822056401</v>
      </c>
    </row>
    <row r="1376" spans="1:31" x14ac:dyDescent="0.25">
      <c r="A1376">
        <v>2260326</v>
      </c>
      <c r="B1376">
        <v>1</v>
      </c>
      <c r="C1376" t="s">
        <v>80</v>
      </c>
      <c r="D1376" t="s">
        <v>99</v>
      </c>
      <c r="E1376" t="s">
        <v>132</v>
      </c>
      <c r="F1376" t="s">
        <v>4228</v>
      </c>
      <c r="G1376" t="s">
        <v>142</v>
      </c>
      <c r="H1376" t="s">
        <v>135</v>
      </c>
      <c r="I1376" t="s">
        <v>136</v>
      </c>
      <c r="J1376" t="s">
        <v>137</v>
      </c>
      <c r="K1376" t="s">
        <v>138</v>
      </c>
      <c r="L1376" t="s">
        <v>4229</v>
      </c>
      <c r="M1376" t="s">
        <v>4230</v>
      </c>
      <c r="N1376">
        <v>2.6858333330000002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1.7786689156161546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1.7786689156161546</v>
      </c>
    </row>
    <row r="1377" spans="1:31" x14ac:dyDescent="0.25">
      <c r="A1377">
        <v>2260183</v>
      </c>
      <c r="B1377">
        <v>1</v>
      </c>
      <c r="C1377" t="s">
        <v>80</v>
      </c>
      <c r="D1377" t="s">
        <v>83</v>
      </c>
      <c r="E1377" t="s">
        <v>132</v>
      </c>
      <c r="F1377" t="s">
        <v>4231</v>
      </c>
      <c r="G1377" t="s">
        <v>142</v>
      </c>
      <c r="H1377" t="s">
        <v>135</v>
      </c>
      <c r="I1377" t="s">
        <v>136</v>
      </c>
      <c r="J1377" t="s">
        <v>137</v>
      </c>
      <c r="K1377" t="s">
        <v>138</v>
      </c>
      <c r="L1377" t="s">
        <v>4232</v>
      </c>
      <c r="M1377" t="s">
        <v>4233</v>
      </c>
      <c r="N1377">
        <v>0.88027777699999998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0.28828893362212776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0.28828893362212776</v>
      </c>
    </row>
    <row r="1378" spans="1:31" x14ac:dyDescent="0.25">
      <c r="A1378">
        <v>2260724</v>
      </c>
      <c r="B1378">
        <v>1</v>
      </c>
      <c r="C1378" t="s">
        <v>80</v>
      </c>
      <c r="D1378" t="s">
        <v>107</v>
      </c>
      <c r="E1378" t="s">
        <v>132</v>
      </c>
      <c r="F1378" t="s">
        <v>4234</v>
      </c>
      <c r="G1378" t="s">
        <v>142</v>
      </c>
      <c r="H1378" t="s">
        <v>135</v>
      </c>
      <c r="I1378" t="s">
        <v>136</v>
      </c>
      <c r="J1378" t="s">
        <v>137</v>
      </c>
      <c r="K1378" t="s">
        <v>138</v>
      </c>
      <c r="L1378" t="s">
        <v>4235</v>
      </c>
      <c r="M1378" t="s">
        <v>4236</v>
      </c>
      <c r="N1378">
        <v>0.92833333299999998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4.0309292466690003E-2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4.0309292466690003E-2</v>
      </c>
    </row>
    <row r="1379" spans="1:31" x14ac:dyDescent="0.25">
      <c r="A1379">
        <v>2260203</v>
      </c>
      <c r="B1379">
        <v>1</v>
      </c>
      <c r="C1379" t="s">
        <v>80</v>
      </c>
      <c r="D1379" t="s">
        <v>88</v>
      </c>
      <c r="E1379" t="s">
        <v>214</v>
      </c>
      <c r="F1379" t="s">
        <v>4237</v>
      </c>
      <c r="G1379" t="s">
        <v>171</v>
      </c>
      <c r="H1379" t="s">
        <v>135</v>
      </c>
      <c r="I1379" t="s">
        <v>136</v>
      </c>
      <c r="J1379" t="s">
        <v>137</v>
      </c>
      <c r="K1379" t="s">
        <v>172</v>
      </c>
      <c r="L1379" t="s">
        <v>4238</v>
      </c>
      <c r="M1379" t="s">
        <v>4239</v>
      </c>
      <c r="N1379">
        <v>7.8322222220000004</v>
      </c>
      <c r="O1379">
        <v>0</v>
      </c>
      <c r="P1379">
        <v>15</v>
      </c>
      <c r="Q1379">
        <v>0</v>
      </c>
      <c r="R1379">
        <v>0</v>
      </c>
      <c r="S1379">
        <v>0</v>
      </c>
      <c r="T1379">
        <v>2</v>
      </c>
      <c r="U1379">
        <v>0</v>
      </c>
      <c r="V1379">
        <v>0</v>
      </c>
      <c r="W1379">
        <v>0</v>
      </c>
      <c r="X1379">
        <v>41.384475683129502</v>
      </c>
      <c r="Y1379">
        <v>0</v>
      </c>
      <c r="Z1379">
        <v>0</v>
      </c>
      <c r="AA1379">
        <v>0</v>
      </c>
      <c r="AB1379">
        <v>14.410794888698248</v>
      </c>
      <c r="AC1379">
        <v>0</v>
      </c>
      <c r="AD1379">
        <v>0</v>
      </c>
      <c r="AE1379">
        <v>55.79527057182775</v>
      </c>
    </row>
    <row r="1380" spans="1:31" x14ac:dyDescent="0.25">
      <c r="A1380">
        <v>2260303</v>
      </c>
      <c r="B1380">
        <v>1</v>
      </c>
      <c r="C1380" t="s">
        <v>80</v>
      </c>
      <c r="D1380" t="s">
        <v>82</v>
      </c>
      <c r="E1380" t="s">
        <v>151</v>
      </c>
      <c r="F1380" t="s">
        <v>4240</v>
      </c>
      <c r="G1380" t="s">
        <v>366</v>
      </c>
      <c r="H1380" t="s">
        <v>135</v>
      </c>
      <c r="I1380" t="s">
        <v>136</v>
      </c>
      <c r="J1380" t="s">
        <v>137</v>
      </c>
      <c r="K1380" t="s">
        <v>172</v>
      </c>
      <c r="L1380" t="s">
        <v>4241</v>
      </c>
      <c r="M1380" t="s">
        <v>4242</v>
      </c>
      <c r="N1380">
        <v>1.974444444</v>
      </c>
      <c r="O1380">
        <v>0</v>
      </c>
      <c r="P1380">
        <v>142</v>
      </c>
      <c r="Q1380">
        <v>0</v>
      </c>
      <c r="R1380">
        <v>0</v>
      </c>
      <c r="S1380">
        <v>0</v>
      </c>
      <c r="T1380">
        <v>8</v>
      </c>
      <c r="U1380">
        <v>0</v>
      </c>
      <c r="V1380">
        <v>0</v>
      </c>
      <c r="W1380">
        <v>0</v>
      </c>
      <c r="X1380">
        <v>98.284236118816821</v>
      </c>
      <c r="Y1380">
        <v>0</v>
      </c>
      <c r="Z1380">
        <v>0</v>
      </c>
      <c r="AA1380">
        <v>0</v>
      </c>
      <c r="AB1380">
        <v>8.3906539330531036</v>
      </c>
      <c r="AC1380">
        <v>0</v>
      </c>
      <c r="AD1380">
        <v>0</v>
      </c>
      <c r="AE1380">
        <v>106.67489005186992</v>
      </c>
    </row>
    <row r="1381" spans="1:31" x14ac:dyDescent="0.25">
      <c r="A1381">
        <v>2260738</v>
      </c>
      <c r="B1381">
        <v>1</v>
      </c>
      <c r="C1381" t="s">
        <v>81</v>
      </c>
      <c r="D1381" t="s">
        <v>120</v>
      </c>
      <c r="E1381" t="s">
        <v>132</v>
      </c>
      <c r="F1381" t="s">
        <v>4243</v>
      </c>
      <c r="G1381" t="s">
        <v>289</v>
      </c>
      <c r="H1381" t="s">
        <v>135</v>
      </c>
      <c r="I1381" t="s">
        <v>136</v>
      </c>
      <c r="J1381" t="s">
        <v>137</v>
      </c>
      <c r="K1381" t="s">
        <v>138</v>
      </c>
      <c r="L1381" t="s">
        <v>4244</v>
      </c>
      <c r="M1381" t="s">
        <v>4245</v>
      </c>
      <c r="N1381">
        <v>0.394166666</v>
      </c>
      <c r="O1381">
        <v>0</v>
      </c>
      <c r="P1381">
        <v>5</v>
      </c>
      <c r="Q1381">
        <v>0</v>
      </c>
      <c r="R1381">
        <v>0</v>
      </c>
      <c r="S1381">
        <v>0</v>
      </c>
      <c r="T1381">
        <v>2</v>
      </c>
      <c r="U1381">
        <v>0</v>
      </c>
      <c r="V1381">
        <v>0</v>
      </c>
      <c r="W1381">
        <v>0</v>
      </c>
      <c r="X1381">
        <v>0.54976786203577777</v>
      </c>
      <c r="Y1381">
        <v>0</v>
      </c>
      <c r="Z1381">
        <v>0</v>
      </c>
      <c r="AA1381">
        <v>0</v>
      </c>
      <c r="AB1381">
        <v>0.19553958371649197</v>
      </c>
      <c r="AC1381">
        <v>0</v>
      </c>
      <c r="AD1381">
        <v>0</v>
      </c>
      <c r="AE1381">
        <v>0.7453074457522697</v>
      </c>
    </row>
    <row r="1382" spans="1:31" x14ac:dyDescent="0.25">
      <c r="A1382">
        <v>2260074</v>
      </c>
      <c r="B1382">
        <v>1</v>
      </c>
      <c r="C1382" t="s">
        <v>80</v>
      </c>
      <c r="D1382" t="s">
        <v>98</v>
      </c>
      <c r="E1382" t="s">
        <v>151</v>
      </c>
      <c r="F1382" t="s">
        <v>4246</v>
      </c>
      <c r="G1382" t="s">
        <v>160</v>
      </c>
      <c r="H1382" t="s">
        <v>135</v>
      </c>
      <c r="I1382" t="s">
        <v>136</v>
      </c>
      <c r="J1382" t="s">
        <v>137</v>
      </c>
      <c r="K1382" t="s">
        <v>138</v>
      </c>
      <c r="L1382" t="s">
        <v>4247</v>
      </c>
      <c r="M1382" t="s">
        <v>4248</v>
      </c>
      <c r="N1382">
        <v>2.1291666660000002</v>
      </c>
      <c r="O1382">
        <v>0</v>
      </c>
      <c r="P1382">
        <v>68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25.208085336112557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25.208085336112557</v>
      </c>
    </row>
    <row r="1383" spans="1:31" x14ac:dyDescent="0.25">
      <c r="A1383">
        <v>2260429</v>
      </c>
      <c r="B1383">
        <v>1</v>
      </c>
      <c r="C1383" t="s">
        <v>80</v>
      </c>
      <c r="D1383" t="s">
        <v>85</v>
      </c>
      <c r="E1383" t="s">
        <v>207</v>
      </c>
      <c r="F1383" t="s">
        <v>4249</v>
      </c>
      <c r="G1383" t="s">
        <v>314</v>
      </c>
      <c r="H1383" t="s">
        <v>135</v>
      </c>
      <c r="I1383" t="s">
        <v>136</v>
      </c>
      <c r="J1383" t="s">
        <v>137</v>
      </c>
      <c r="K1383" t="s">
        <v>138</v>
      </c>
      <c r="L1383" t="s">
        <v>4250</v>
      </c>
      <c r="M1383" t="s">
        <v>4251</v>
      </c>
      <c r="N1383">
        <v>1.548888888</v>
      </c>
      <c r="O1383">
        <v>0</v>
      </c>
      <c r="P1383">
        <v>443</v>
      </c>
      <c r="Q1383">
        <v>0</v>
      </c>
      <c r="R1383">
        <v>0</v>
      </c>
      <c r="S1383">
        <v>0</v>
      </c>
      <c r="T1383">
        <v>31</v>
      </c>
      <c r="U1383">
        <v>0</v>
      </c>
      <c r="V1383">
        <v>0</v>
      </c>
      <c r="W1383">
        <v>0</v>
      </c>
      <c r="X1383">
        <v>245.43988954209382</v>
      </c>
      <c r="Y1383">
        <v>0</v>
      </c>
      <c r="Z1383">
        <v>0</v>
      </c>
      <c r="AA1383">
        <v>0</v>
      </c>
      <c r="AB1383">
        <v>54.908821255178715</v>
      </c>
      <c r="AC1383">
        <v>0</v>
      </c>
      <c r="AD1383">
        <v>0</v>
      </c>
      <c r="AE1383">
        <v>300.34871079727253</v>
      </c>
    </row>
    <row r="1384" spans="1:31" x14ac:dyDescent="0.25">
      <c r="A1384">
        <v>2260452</v>
      </c>
      <c r="B1384">
        <v>1</v>
      </c>
      <c r="C1384" t="s">
        <v>80</v>
      </c>
      <c r="D1384" t="s">
        <v>93</v>
      </c>
      <c r="E1384" t="s">
        <v>151</v>
      </c>
      <c r="F1384" t="s">
        <v>4252</v>
      </c>
      <c r="G1384" t="s">
        <v>153</v>
      </c>
      <c r="H1384" t="s">
        <v>135</v>
      </c>
      <c r="I1384" t="s">
        <v>136</v>
      </c>
      <c r="J1384" t="s">
        <v>137</v>
      </c>
      <c r="K1384" t="s">
        <v>138</v>
      </c>
      <c r="L1384" t="s">
        <v>4253</v>
      </c>
      <c r="M1384" t="s">
        <v>4254</v>
      </c>
      <c r="N1384">
        <v>3.1783333329999999</v>
      </c>
      <c r="O1384">
        <v>0</v>
      </c>
      <c r="P1384">
        <v>5</v>
      </c>
      <c r="Q1384">
        <v>0</v>
      </c>
      <c r="R1384">
        <v>3</v>
      </c>
      <c r="S1384">
        <v>0</v>
      </c>
      <c r="T1384">
        <v>1</v>
      </c>
      <c r="U1384">
        <v>0</v>
      </c>
      <c r="V1384">
        <v>0</v>
      </c>
      <c r="W1384">
        <v>0</v>
      </c>
      <c r="X1384">
        <v>3.0652048418621574</v>
      </c>
      <c r="Y1384">
        <v>0</v>
      </c>
      <c r="Z1384">
        <v>0.93458802867536162</v>
      </c>
      <c r="AA1384">
        <v>0</v>
      </c>
      <c r="AB1384">
        <v>7.8310323533704165E-2</v>
      </c>
      <c r="AC1384">
        <v>0</v>
      </c>
      <c r="AD1384">
        <v>0</v>
      </c>
      <c r="AE1384">
        <v>4.0781031940712227</v>
      </c>
    </row>
    <row r="1385" spans="1:31" x14ac:dyDescent="0.25">
      <c r="A1385">
        <v>2260598</v>
      </c>
      <c r="B1385">
        <v>1</v>
      </c>
      <c r="C1385" t="s">
        <v>80</v>
      </c>
      <c r="D1385" t="s">
        <v>96</v>
      </c>
      <c r="E1385" t="s">
        <v>151</v>
      </c>
      <c r="F1385" t="s">
        <v>4255</v>
      </c>
      <c r="G1385" t="s">
        <v>282</v>
      </c>
      <c r="H1385" t="s">
        <v>135</v>
      </c>
      <c r="I1385" t="s">
        <v>136</v>
      </c>
      <c r="J1385" t="s">
        <v>137</v>
      </c>
      <c r="K1385" t="s">
        <v>138</v>
      </c>
      <c r="L1385" t="s">
        <v>4256</v>
      </c>
      <c r="M1385" t="s">
        <v>4257</v>
      </c>
      <c r="N1385">
        <v>6.0336111109999999</v>
      </c>
      <c r="O1385">
        <v>0</v>
      </c>
      <c r="P1385">
        <v>36</v>
      </c>
      <c r="Q1385">
        <v>0</v>
      </c>
      <c r="R1385">
        <v>0</v>
      </c>
      <c r="S1385">
        <v>0</v>
      </c>
      <c r="T1385">
        <v>3</v>
      </c>
      <c r="U1385">
        <v>0</v>
      </c>
      <c r="V1385">
        <v>0</v>
      </c>
      <c r="W1385">
        <v>0</v>
      </c>
      <c r="X1385">
        <v>100.15577205472417</v>
      </c>
      <c r="Y1385">
        <v>0</v>
      </c>
      <c r="Z1385">
        <v>0</v>
      </c>
      <c r="AA1385">
        <v>0</v>
      </c>
      <c r="AB1385">
        <v>7.0589089147188551</v>
      </c>
      <c r="AC1385">
        <v>0</v>
      </c>
      <c r="AD1385">
        <v>0</v>
      </c>
      <c r="AE1385">
        <v>107.21468096944302</v>
      </c>
    </row>
    <row r="1386" spans="1:31" x14ac:dyDescent="0.25">
      <c r="A1386">
        <v>2260412</v>
      </c>
      <c r="B1386">
        <v>1</v>
      </c>
      <c r="C1386" t="s">
        <v>80</v>
      </c>
      <c r="D1386" t="s">
        <v>83</v>
      </c>
      <c r="E1386" t="s">
        <v>151</v>
      </c>
      <c r="F1386" t="s">
        <v>4258</v>
      </c>
      <c r="G1386" t="s">
        <v>201</v>
      </c>
      <c r="H1386" t="s">
        <v>135</v>
      </c>
      <c r="I1386" t="s">
        <v>136</v>
      </c>
      <c r="J1386" t="s">
        <v>137</v>
      </c>
      <c r="K1386" t="s">
        <v>138</v>
      </c>
      <c r="L1386" t="s">
        <v>4259</v>
      </c>
      <c r="M1386" t="s">
        <v>4260</v>
      </c>
      <c r="N1386">
        <v>0.51166666599999999</v>
      </c>
      <c r="O1386">
        <v>0</v>
      </c>
      <c r="P1386">
        <v>102</v>
      </c>
      <c r="Q1386">
        <v>0</v>
      </c>
      <c r="R1386">
        <v>0</v>
      </c>
      <c r="S1386">
        <v>0</v>
      </c>
      <c r="T1386">
        <v>11</v>
      </c>
      <c r="U1386">
        <v>0</v>
      </c>
      <c r="V1386">
        <v>0</v>
      </c>
      <c r="W1386">
        <v>0</v>
      </c>
      <c r="X1386">
        <v>16.366658812656965</v>
      </c>
      <c r="Y1386">
        <v>0</v>
      </c>
      <c r="Z1386">
        <v>0</v>
      </c>
      <c r="AA1386">
        <v>0</v>
      </c>
      <c r="AB1386">
        <v>3.8236145558567505</v>
      </c>
      <c r="AC1386">
        <v>0</v>
      </c>
      <c r="AD1386">
        <v>0</v>
      </c>
      <c r="AE1386">
        <v>20.190273368513715</v>
      </c>
    </row>
    <row r="1387" spans="1:31" x14ac:dyDescent="0.25">
      <c r="A1387">
        <v>2260615</v>
      </c>
      <c r="B1387">
        <v>1</v>
      </c>
      <c r="C1387" t="s">
        <v>80</v>
      </c>
      <c r="D1387" t="s">
        <v>83</v>
      </c>
      <c r="E1387" t="s">
        <v>132</v>
      </c>
      <c r="F1387" t="s">
        <v>4261</v>
      </c>
      <c r="G1387" t="s">
        <v>142</v>
      </c>
      <c r="H1387" t="s">
        <v>135</v>
      </c>
      <c r="I1387" t="s">
        <v>136</v>
      </c>
      <c r="J1387" t="s">
        <v>137</v>
      </c>
      <c r="K1387" t="s">
        <v>138</v>
      </c>
      <c r="L1387" t="s">
        <v>4262</v>
      </c>
      <c r="M1387" t="s">
        <v>4263</v>
      </c>
      <c r="N1387">
        <v>0.96777777700000001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15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7.1025513625978896</v>
      </c>
      <c r="AC1387">
        <v>0</v>
      </c>
      <c r="AD1387">
        <v>0</v>
      </c>
      <c r="AE1387">
        <v>7.1025513625978896</v>
      </c>
    </row>
    <row r="1388" spans="1:31" x14ac:dyDescent="0.25">
      <c r="A1388">
        <v>2260469</v>
      </c>
      <c r="B1388">
        <v>1</v>
      </c>
      <c r="C1388" t="s">
        <v>80</v>
      </c>
      <c r="D1388" t="s">
        <v>104</v>
      </c>
      <c r="E1388" t="s">
        <v>151</v>
      </c>
      <c r="F1388" t="s">
        <v>4264</v>
      </c>
      <c r="G1388" t="s">
        <v>153</v>
      </c>
      <c r="H1388" t="s">
        <v>135</v>
      </c>
      <c r="I1388" t="s">
        <v>136</v>
      </c>
      <c r="J1388" t="s">
        <v>137</v>
      </c>
      <c r="K1388" t="s">
        <v>138</v>
      </c>
      <c r="L1388" t="s">
        <v>4265</v>
      </c>
      <c r="M1388" t="s">
        <v>4266</v>
      </c>
      <c r="N1388">
        <v>1.89</v>
      </c>
      <c r="O1388">
        <v>0</v>
      </c>
      <c r="P1388">
        <v>119</v>
      </c>
      <c r="Q1388">
        <v>0</v>
      </c>
      <c r="R1388">
        <v>1</v>
      </c>
      <c r="S1388">
        <v>0</v>
      </c>
      <c r="T1388">
        <v>4</v>
      </c>
      <c r="U1388">
        <v>0</v>
      </c>
      <c r="V1388">
        <v>0</v>
      </c>
      <c r="W1388">
        <v>0</v>
      </c>
      <c r="X1388">
        <v>80.034392474363614</v>
      </c>
      <c r="Y1388">
        <v>0</v>
      </c>
      <c r="Z1388">
        <v>1.3436309764026669E-2</v>
      </c>
      <c r="AA1388">
        <v>0</v>
      </c>
      <c r="AB1388">
        <v>3.0965074206644676</v>
      </c>
      <c r="AC1388">
        <v>0</v>
      </c>
      <c r="AD1388">
        <v>0</v>
      </c>
      <c r="AE1388">
        <v>83.144336204792111</v>
      </c>
    </row>
    <row r="1389" spans="1:31" x14ac:dyDescent="0.25">
      <c r="A1389">
        <v>2260515</v>
      </c>
      <c r="B1389">
        <v>1</v>
      </c>
      <c r="C1389" t="s">
        <v>80</v>
      </c>
      <c r="D1389" t="s">
        <v>84</v>
      </c>
      <c r="E1389" t="s">
        <v>132</v>
      </c>
      <c r="F1389" t="s">
        <v>4267</v>
      </c>
      <c r="G1389" t="s">
        <v>142</v>
      </c>
      <c r="H1389" t="s">
        <v>135</v>
      </c>
      <c r="I1389" t="s">
        <v>136</v>
      </c>
      <c r="J1389" t="s">
        <v>137</v>
      </c>
      <c r="K1389" t="s">
        <v>138</v>
      </c>
      <c r="L1389" t="s">
        <v>4268</v>
      </c>
      <c r="M1389" t="s">
        <v>4269</v>
      </c>
      <c r="N1389">
        <v>6.2927777770000004</v>
      </c>
      <c r="O1389">
        <v>0</v>
      </c>
      <c r="P1389">
        <v>1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6.4760194432939837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6.4760194432939837</v>
      </c>
    </row>
    <row r="1390" spans="1:31" x14ac:dyDescent="0.25">
      <c r="A1390">
        <v>2260120</v>
      </c>
      <c r="B1390">
        <v>1</v>
      </c>
      <c r="C1390" t="s">
        <v>80</v>
      </c>
      <c r="D1390" t="s">
        <v>107</v>
      </c>
      <c r="E1390" t="s">
        <v>256</v>
      </c>
      <c r="F1390" t="s">
        <v>4270</v>
      </c>
      <c r="G1390" t="s">
        <v>147</v>
      </c>
      <c r="H1390" t="s">
        <v>148</v>
      </c>
      <c r="I1390" t="s">
        <v>136</v>
      </c>
      <c r="J1390" t="s">
        <v>137</v>
      </c>
      <c r="K1390" t="s">
        <v>138</v>
      </c>
      <c r="L1390" t="s">
        <v>4271</v>
      </c>
      <c r="M1390" t="s">
        <v>4272</v>
      </c>
      <c r="N1390">
        <v>1.3163888880000001</v>
      </c>
      <c r="O1390">
        <v>0</v>
      </c>
      <c r="P1390">
        <v>956</v>
      </c>
      <c r="Q1390">
        <v>0</v>
      </c>
      <c r="R1390">
        <v>0</v>
      </c>
      <c r="S1390">
        <v>0</v>
      </c>
      <c r="T1390">
        <v>15</v>
      </c>
      <c r="U1390">
        <v>0</v>
      </c>
      <c r="V1390">
        <v>0</v>
      </c>
      <c r="W1390">
        <v>0</v>
      </c>
      <c r="X1390">
        <v>422.62613279988926</v>
      </c>
      <c r="Y1390">
        <v>0</v>
      </c>
      <c r="Z1390">
        <v>0</v>
      </c>
      <c r="AA1390">
        <v>0</v>
      </c>
      <c r="AB1390">
        <v>21.327875530436341</v>
      </c>
      <c r="AC1390">
        <v>0</v>
      </c>
      <c r="AD1390">
        <v>0</v>
      </c>
      <c r="AE1390">
        <v>443.95400833032562</v>
      </c>
    </row>
    <row r="1391" spans="1:31" x14ac:dyDescent="0.25">
      <c r="A1391">
        <v>2260266</v>
      </c>
      <c r="B1391">
        <v>1</v>
      </c>
      <c r="C1391" t="s">
        <v>80</v>
      </c>
      <c r="D1391" t="s">
        <v>99</v>
      </c>
      <c r="E1391" t="s">
        <v>132</v>
      </c>
      <c r="F1391" t="s">
        <v>4273</v>
      </c>
      <c r="G1391" t="s">
        <v>142</v>
      </c>
      <c r="H1391" t="s">
        <v>135</v>
      </c>
      <c r="I1391" t="s">
        <v>136</v>
      </c>
      <c r="J1391" t="s">
        <v>137</v>
      </c>
      <c r="K1391" t="s">
        <v>138</v>
      </c>
      <c r="L1391" t="s">
        <v>4274</v>
      </c>
      <c r="M1391" t="s">
        <v>4275</v>
      </c>
      <c r="N1391">
        <v>4.0880555550000004</v>
      </c>
      <c r="O1391">
        <v>0</v>
      </c>
      <c r="P1391">
        <v>2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5.8920861386773611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5.8920861386773611</v>
      </c>
    </row>
    <row r="1392" spans="1:31" x14ac:dyDescent="0.25">
      <c r="A1392">
        <v>2260512</v>
      </c>
      <c r="B1392">
        <v>1</v>
      </c>
      <c r="C1392" t="s">
        <v>80</v>
      </c>
      <c r="D1392" t="s">
        <v>99</v>
      </c>
      <c r="E1392" t="s">
        <v>151</v>
      </c>
      <c r="F1392" t="s">
        <v>4276</v>
      </c>
      <c r="G1392" t="s">
        <v>160</v>
      </c>
      <c r="H1392" t="s">
        <v>135</v>
      </c>
      <c r="I1392" t="s">
        <v>136</v>
      </c>
      <c r="J1392" t="s">
        <v>137</v>
      </c>
      <c r="K1392" t="s">
        <v>138</v>
      </c>
      <c r="L1392" t="s">
        <v>4277</v>
      </c>
      <c r="M1392" t="s">
        <v>4278</v>
      </c>
      <c r="N1392">
        <v>3.5508333329999999</v>
      </c>
      <c r="O1392">
        <v>0</v>
      </c>
      <c r="P1392">
        <v>122</v>
      </c>
      <c r="Q1392">
        <v>0</v>
      </c>
      <c r="R1392">
        <v>0</v>
      </c>
      <c r="S1392">
        <v>0</v>
      </c>
      <c r="T1392">
        <v>4</v>
      </c>
      <c r="U1392">
        <v>0</v>
      </c>
      <c r="V1392">
        <v>0</v>
      </c>
      <c r="W1392">
        <v>0</v>
      </c>
      <c r="X1392">
        <v>98.174097144699644</v>
      </c>
      <c r="Y1392">
        <v>0</v>
      </c>
      <c r="Z1392">
        <v>0</v>
      </c>
      <c r="AA1392">
        <v>0</v>
      </c>
      <c r="AB1392">
        <v>7.2974194836906854</v>
      </c>
      <c r="AC1392">
        <v>0</v>
      </c>
      <c r="AD1392">
        <v>0</v>
      </c>
      <c r="AE1392">
        <v>105.47151662839033</v>
      </c>
    </row>
    <row r="1393" spans="1:31" x14ac:dyDescent="0.25">
      <c r="A1393">
        <v>2260678</v>
      </c>
      <c r="B1393">
        <v>1</v>
      </c>
      <c r="C1393" t="s">
        <v>80</v>
      </c>
      <c r="D1393" t="s">
        <v>104</v>
      </c>
      <c r="E1393" t="s">
        <v>132</v>
      </c>
      <c r="F1393" t="s">
        <v>4279</v>
      </c>
      <c r="G1393" t="s">
        <v>134</v>
      </c>
      <c r="H1393" t="s">
        <v>135</v>
      </c>
      <c r="I1393" t="s">
        <v>136</v>
      </c>
      <c r="J1393" t="s">
        <v>137</v>
      </c>
      <c r="K1393" t="s">
        <v>138</v>
      </c>
      <c r="L1393" t="s">
        <v>4280</v>
      </c>
      <c r="M1393" t="s">
        <v>4281</v>
      </c>
      <c r="N1393">
        <v>6.2549999999999999</v>
      </c>
      <c r="O1393">
        <v>0</v>
      </c>
      <c r="P1393">
        <v>3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2.7067083930655906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2.7067083930655906</v>
      </c>
    </row>
    <row r="1394" spans="1:31" x14ac:dyDescent="0.25">
      <c r="A1394">
        <v>2260698</v>
      </c>
      <c r="B1394">
        <v>1</v>
      </c>
      <c r="C1394" t="s">
        <v>80</v>
      </c>
      <c r="D1394" t="s">
        <v>82</v>
      </c>
      <c r="E1394" t="s">
        <v>151</v>
      </c>
      <c r="F1394" t="s">
        <v>414</v>
      </c>
      <c r="G1394" t="s">
        <v>153</v>
      </c>
      <c r="H1394" t="s">
        <v>135</v>
      </c>
      <c r="I1394" t="s">
        <v>136</v>
      </c>
      <c r="J1394" t="s">
        <v>137</v>
      </c>
      <c r="K1394" t="s">
        <v>138</v>
      </c>
      <c r="L1394" t="s">
        <v>4282</v>
      </c>
      <c r="M1394" t="s">
        <v>4283</v>
      </c>
      <c r="N1394">
        <v>0.49777777699999998</v>
      </c>
      <c r="O1394">
        <v>0</v>
      </c>
      <c r="P1394">
        <v>63</v>
      </c>
      <c r="Q1394">
        <v>0</v>
      </c>
      <c r="R1394">
        <v>0</v>
      </c>
      <c r="S1394">
        <v>0</v>
      </c>
      <c r="T1394">
        <v>4</v>
      </c>
      <c r="U1394">
        <v>0</v>
      </c>
      <c r="V1394">
        <v>0</v>
      </c>
      <c r="W1394">
        <v>0</v>
      </c>
      <c r="X1394">
        <v>19.930413013351874</v>
      </c>
      <c r="Y1394">
        <v>0</v>
      </c>
      <c r="Z1394">
        <v>0</v>
      </c>
      <c r="AA1394">
        <v>0</v>
      </c>
      <c r="AB1394">
        <v>0.86316625558737003</v>
      </c>
      <c r="AC1394">
        <v>0</v>
      </c>
      <c r="AD1394">
        <v>0</v>
      </c>
      <c r="AE1394">
        <v>20.793579268939244</v>
      </c>
    </row>
    <row r="1395" spans="1:31" x14ac:dyDescent="0.25">
      <c r="A1395">
        <v>2260280</v>
      </c>
      <c r="B1395">
        <v>1</v>
      </c>
      <c r="C1395" t="s">
        <v>81</v>
      </c>
      <c r="D1395" t="s">
        <v>117</v>
      </c>
      <c r="E1395" t="s">
        <v>151</v>
      </c>
      <c r="F1395" t="s">
        <v>4284</v>
      </c>
      <c r="G1395" t="s">
        <v>171</v>
      </c>
      <c r="H1395" t="s">
        <v>135</v>
      </c>
      <c r="I1395" t="s">
        <v>136</v>
      </c>
      <c r="J1395" t="s">
        <v>137</v>
      </c>
      <c r="K1395" t="s">
        <v>172</v>
      </c>
      <c r="L1395" t="s">
        <v>4285</v>
      </c>
      <c r="M1395" t="s">
        <v>4286</v>
      </c>
      <c r="N1395">
        <v>6.926388888</v>
      </c>
      <c r="O1395">
        <v>0</v>
      </c>
      <c r="P1395">
        <v>16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11.861539658639336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11.861539658639336</v>
      </c>
    </row>
    <row r="1396" spans="1:31" x14ac:dyDescent="0.25">
      <c r="A1396">
        <v>2260721</v>
      </c>
      <c r="B1396">
        <v>1</v>
      </c>
      <c r="C1396" t="s">
        <v>80</v>
      </c>
      <c r="D1396" t="s">
        <v>93</v>
      </c>
      <c r="E1396" t="s">
        <v>132</v>
      </c>
      <c r="F1396" t="s">
        <v>4287</v>
      </c>
      <c r="G1396" t="s">
        <v>142</v>
      </c>
      <c r="H1396" t="s">
        <v>135</v>
      </c>
      <c r="I1396" t="s">
        <v>136</v>
      </c>
      <c r="J1396" t="s">
        <v>137</v>
      </c>
      <c r="K1396" t="s">
        <v>138</v>
      </c>
      <c r="L1396" t="s">
        <v>4288</v>
      </c>
      <c r="M1396" t="s">
        <v>4289</v>
      </c>
      <c r="N1396">
        <v>1.251666666</v>
      </c>
      <c r="O1396">
        <v>0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0.99766851012421398</v>
      </c>
      <c r="AA1396">
        <v>0</v>
      </c>
      <c r="AB1396">
        <v>0</v>
      </c>
      <c r="AC1396">
        <v>0</v>
      </c>
      <c r="AD1396">
        <v>0</v>
      </c>
      <c r="AE1396">
        <v>0.99766851012421398</v>
      </c>
    </row>
    <row r="1397" spans="1:31" x14ac:dyDescent="0.25">
      <c r="A1397">
        <v>2260200</v>
      </c>
      <c r="B1397">
        <v>1</v>
      </c>
      <c r="C1397" t="s">
        <v>80</v>
      </c>
      <c r="D1397" t="s">
        <v>103</v>
      </c>
      <c r="E1397" t="s">
        <v>477</v>
      </c>
      <c r="F1397" t="s">
        <v>4290</v>
      </c>
      <c r="G1397" t="s">
        <v>271</v>
      </c>
      <c r="H1397" t="s">
        <v>148</v>
      </c>
      <c r="I1397" t="s">
        <v>136</v>
      </c>
      <c r="J1397" t="s">
        <v>137</v>
      </c>
      <c r="K1397" t="s">
        <v>172</v>
      </c>
      <c r="L1397" t="s">
        <v>4291</v>
      </c>
      <c r="M1397" t="s">
        <v>4292</v>
      </c>
      <c r="N1397">
        <v>6.7777776999999997E-2</v>
      </c>
      <c r="O1397">
        <v>1</v>
      </c>
      <c r="P1397">
        <v>1577</v>
      </c>
      <c r="Q1397">
        <v>35</v>
      </c>
      <c r="R1397">
        <v>179</v>
      </c>
      <c r="S1397">
        <v>17</v>
      </c>
      <c r="T1397">
        <v>185</v>
      </c>
      <c r="U1397">
        <v>2</v>
      </c>
      <c r="V1397">
        <v>0</v>
      </c>
      <c r="W1397">
        <v>2.1877426609866669E-2</v>
      </c>
      <c r="X1397">
        <v>36.919372536961994</v>
      </c>
      <c r="Y1397">
        <v>1.8896395834584836</v>
      </c>
      <c r="Z1397">
        <v>8.6704675140809115</v>
      </c>
      <c r="AA1397">
        <v>2.4568603687186581</v>
      </c>
      <c r="AB1397">
        <v>10.23050909116682</v>
      </c>
      <c r="AC1397">
        <v>15.00150390299167</v>
      </c>
      <c r="AD1397">
        <v>0</v>
      </c>
      <c r="AE1397">
        <v>75.19023042398841</v>
      </c>
    </row>
    <row r="1398" spans="1:31" x14ac:dyDescent="0.25">
      <c r="A1398">
        <v>2260592</v>
      </c>
      <c r="B1398">
        <v>1</v>
      </c>
      <c r="C1398" t="s">
        <v>80</v>
      </c>
      <c r="D1398" t="s">
        <v>83</v>
      </c>
      <c r="E1398" t="s">
        <v>214</v>
      </c>
      <c r="F1398" t="s">
        <v>4293</v>
      </c>
      <c r="G1398" t="s">
        <v>241</v>
      </c>
      <c r="H1398" t="s">
        <v>135</v>
      </c>
      <c r="I1398" t="s">
        <v>136</v>
      </c>
      <c r="J1398" t="s">
        <v>137</v>
      </c>
      <c r="K1398" t="s">
        <v>138</v>
      </c>
      <c r="L1398" t="s">
        <v>4294</v>
      </c>
      <c r="M1398" t="s">
        <v>4295</v>
      </c>
      <c r="N1398">
        <v>1.402222222</v>
      </c>
      <c r="O1398">
        <v>0</v>
      </c>
      <c r="P1398">
        <v>98</v>
      </c>
      <c r="Q1398">
        <v>0</v>
      </c>
      <c r="R1398">
        <v>0</v>
      </c>
      <c r="S1398">
        <v>0</v>
      </c>
      <c r="T1398">
        <v>21</v>
      </c>
      <c r="U1398">
        <v>0</v>
      </c>
      <c r="V1398">
        <v>0</v>
      </c>
      <c r="W1398">
        <v>0</v>
      </c>
      <c r="X1398">
        <v>35.415842269122685</v>
      </c>
      <c r="Y1398">
        <v>0</v>
      </c>
      <c r="Z1398">
        <v>0</v>
      </c>
      <c r="AA1398">
        <v>0</v>
      </c>
      <c r="AB1398">
        <v>20.901937026790723</v>
      </c>
      <c r="AC1398">
        <v>0</v>
      </c>
      <c r="AD1398">
        <v>0</v>
      </c>
      <c r="AE1398">
        <v>56.317779295913411</v>
      </c>
    </row>
    <row r="1399" spans="1:31" x14ac:dyDescent="0.25">
      <c r="A1399">
        <v>2260243</v>
      </c>
      <c r="B1399">
        <v>1</v>
      </c>
      <c r="C1399" t="s">
        <v>80</v>
      </c>
      <c r="D1399" t="s">
        <v>103</v>
      </c>
      <c r="E1399" t="s">
        <v>207</v>
      </c>
      <c r="F1399" t="s">
        <v>4003</v>
      </c>
      <c r="G1399" t="s">
        <v>160</v>
      </c>
      <c r="H1399" t="s">
        <v>135</v>
      </c>
      <c r="I1399" t="s">
        <v>136</v>
      </c>
      <c r="J1399" t="s">
        <v>137</v>
      </c>
      <c r="K1399" t="s">
        <v>138</v>
      </c>
      <c r="L1399" t="s">
        <v>4296</v>
      </c>
      <c r="M1399" t="s">
        <v>4297</v>
      </c>
      <c r="N1399">
        <v>8.0047222219999998</v>
      </c>
      <c r="O1399">
        <v>0</v>
      </c>
      <c r="P1399">
        <v>84</v>
      </c>
      <c r="Q1399">
        <v>0</v>
      </c>
      <c r="R1399">
        <v>13</v>
      </c>
      <c r="S1399">
        <v>0</v>
      </c>
      <c r="T1399">
        <v>10</v>
      </c>
      <c r="U1399">
        <v>0</v>
      </c>
      <c r="V1399">
        <v>0</v>
      </c>
      <c r="W1399">
        <v>0</v>
      </c>
      <c r="X1399">
        <v>124.51924360115892</v>
      </c>
      <c r="Y1399">
        <v>0</v>
      </c>
      <c r="Z1399">
        <v>25.62485025563134</v>
      </c>
      <c r="AA1399">
        <v>0</v>
      </c>
      <c r="AB1399">
        <v>11.235491624255609</v>
      </c>
      <c r="AC1399">
        <v>0</v>
      </c>
      <c r="AD1399">
        <v>0</v>
      </c>
      <c r="AE1399">
        <v>161.37958548104586</v>
      </c>
    </row>
    <row r="1400" spans="1:31" x14ac:dyDescent="0.25">
      <c r="A1400">
        <v>2260094</v>
      </c>
      <c r="B1400">
        <v>1</v>
      </c>
      <c r="C1400" t="s">
        <v>80</v>
      </c>
      <c r="D1400" t="s">
        <v>98</v>
      </c>
      <c r="E1400" t="s">
        <v>151</v>
      </c>
      <c r="F1400" t="s">
        <v>4298</v>
      </c>
      <c r="G1400" t="s">
        <v>153</v>
      </c>
      <c r="H1400" t="s">
        <v>135</v>
      </c>
      <c r="I1400" t="s">
        <v>136</v>
      </c>
      <c r="J1400" t="s">
        <v>137</v>
      </c>
      <c r="K1400" t="s">
        <v>138</v>
      </c>
      <c r="L1400" t="s">
        <v>4299</v>
      </c>
      <c r="M1400" t="s">
        <v>4300</v>
      </c>
      <c r="N1400">
        <v>2.8141666660000002</v>
      </c>
      <c r="O1400">
        <v>0</v>
      </c>
      <c r="P1400">
        <v>93</v>
      </c>
      <c r="Q1400">
        <v>0</v>
      </c>
      <c r="R1400">
        <v>4</v>
      </c>
      <c r="S1400">
        <v>0</v>
      </c>
      <c r="T1400">
        <v>10</v>
      </c>
      <c r="U1400">
        <v>0</v>
      </c>
      <c r="V1400">
        <v>0</v>
      </c>
      <c r="W1400">
        <v>0</v>
      </c>
      <c r="X1400">
        <v>91.58962230450355</v>
      </c>
      <c r="Y1400">
        <v>0</v>
      </c>
      <c r="Z1400">
        <v>3.4888537571778313</v>
      </c>
      <c r="AA1400">
        <v>0</v>
      </c>
      <c r="AB1400">
        <v>35.247016364519439</v>
      </c>
      <c r="AC1400">
        <v>0</v>
      </c>
      <c r="AD1400">
        <v>0</v>
      </c>
      <c r="AE1400">
        <v>130.32549242620081</v>
      </c>
    </row>
    <row r="1401" spans="1:31" x14ac:dyDescent="0.25">
      <c r="A1401">
        <v>2260635</v>
      </c>
      <c r="B1401">
        <v>1</v>
      </c>
      <c r="C1401" t="s">
        <v>81</v>
      </c>
      <c r="D1401" t="s">
        <v>112</v>
      </c>
      <c r="E1401" t="s">
        <v>132</v>
      </c>
      <c r="F1401" t="s">
        <v>4301</v>
      </c>
      <c r="G1401" t="s">
        <v>289</v>
      </c>
      <c r="H1401" t="s">
        <v>135</v>
      </c>
      <c r="I1401" t="s">
        <v>136</v>
      </c>
      <c r="J1401" t="s">
        <v>137</v>
      </c>
      <c r="K1401" t="s">
        <v>138</v>
      </c>
      <c r="L1401" t="s">
        <v>4302</v>
      </c>
      <c r="M1401" t="s">
        <v>4303</v>
      </c>
      <c r="N1401">
        <v>1.329722222</v>
      </c>
      <c r="O1401">
        <v>0</v>
      </c>
      <c r="P1401">
        <v>5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2.0378538956620447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2.0378538956620447</v>
      </c>
    </row>
    <row r="1402" spans="1:31" x14ac:dyDescent="0.25">
      <c r="A1402">
        <v>2260169</v>
      </c>
      <c r="B1402">
        <v>1</v>
      </c>
      <c r="C1402" t="s">
        <v>80</v>
      </c>
      <c r="D1402" t="s">
        <v>103</v>
      </c>
      <c r="E1402" t="s">
        <v>256</v>
      </c>
      <c r="F1402" t="s">
        <v>4304</v>
      </c>
      <c r="G1402" t="s">
        <v>318</v>
      </c>
      <c r="H1402" t="s">
        <v>148</v>
      </c>
      <c r="I1402" t="s">
        <v>136</v>
      </c>
      <c r="J1402" t="s">
        <v>137</v>
      </c>
      <c r="K1402" t="s">
        <v>138</v>
      </c>
      <c r="L1402" t="s">
        <v>4305</v>
      </c>
      <c r="M1402" t="s">
        <v>4306</v>
      </c>
      <c r="N1402">
        <v>2.198611111</v>
      </c>
      <c r="O1402">
        <v>0</v>
      </c>
      <c r="P1402">
        <v>0</v>
      </c>
      <c r="Q1402">
        <v>0</v>
      </c>
      <c r="R1402">
        <v>7</v>
      </c>
      <c r="S1402">
        <v>0</v>
      </c>
      <c r="T1402">
        <v>3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17.950309200299465</v>
      </c>
      <c r="AA1402">
        <v>0</v>
      </c>
      <c r="AB1402">
        <v>11.123121271923949</v>
      </c>
      <c r="AC1402">
        <v>0</v>
      </c>
      <c r="AD1402">
        <v>0</v>
      </c>
      <c r="AE1402">
        <v>29.073430472223414</v>
      </c>
    </row>
    <row r="1403" spans="1:31" x14ac:dyDescent="0.25">
      <c r="A1403">
        <v>2260146</v>
      </c>
      <c r="B1403">
        <v>1</v>
      </c>
      <c r="C1403" t="s">
        <v>80</v>
      </c>
      <c r="D1403" t="s">
        <v>84</v>
      </c>
      <c r="E1403" t="s">
        <v>132</v>
      </c>
      <c r="F1403" t="s">
        <v>4307</v>
      </c>
      <c r="G1403" t="s">
        <v>142</v>
      </c>
      <c r="H1403" t="s">
        <v>135</v>
      </c>
      <c r="I1403" t="s">
        <v>136</v>
      </c>
      <c r="J1403" t="s">
        <v>137</v>
      </c>
      <c r="K1403" t="s">
        <v>138</v>
      </c>
      <c r="L1403" t="s">
        <v>4308</v>
      </c>
      <c r="M1403" t="s">
        <v>4309</v>
      </c>
      <c r="N1403">
        <v>1.726111111</v>
      </c>
      <c r="O1403">
        <v>0</v>
      </c>
      <c r="P1403">
        <v>2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1.3056829622877553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1.3056829622877553</v>
      </c>
    </row>
    <row r="1404" spans="1:31" x14ac:dyDescent="0.25">
      <c r="A1404">
        <v>2260455</v>
      </c>
      <c r="B1404">
        <v>1</v>
      </c>
      <c r="C1404" t="s">
        <v>80</v>
      </c>
      <c r="D1404" t="s">
        <v>84</v>
      </c>
      <c r="E1404" t="s">
        <v>151</v>
      </c>
      <c r="F1404" t="s">
        <v>4310</v>
      </c>
      <c r="G1404" t="s">
        <v>153</v>
      </c>
      <c r="H1404" t="s">
        <v>135</v>
      </c>
      <c r="I1404" t="s">
        <v>136</v>
      </c>
      <c r="J1404" t="s">
        <v>137</v>
      </c>
      <c r="K1404" t="s">
        <v>138</v>
      </c>
      <c r="L1404" t="s">
        <v>4311</v>
      </c>
      <c r="M1404" t="s">
        <v>4312</v>
      </c>
      <c r="N1404">
        <v>1.3661111109999999</v>
      </c>
      <c r="O1404">
        <v>0</v>
      </c>
      <c r="P1404">
        <v>11</v>
      </c>
      <c r="Q1404">
        <v>0</v>
      </c>
      <c r="R1404">
        <v>0</v>
      </c>
      <c r="S1404">
        <v>0</v>
      </c>
      <c r="T1404">
        <v>5</v>
      </c>
      <c r="U1404">
        <v>0</v>
      </c>
      <c r="V1404">
        <v>0</v>
      </c>
      <c r="W1404">
        <v>0</v>
      </c>
      <c r="X1404">
        <v>6.7682169896569002</v>
      </c>
      <c r="Y1404">
        <v>0</v>
      </c>
      <c r="Z1404">
        <v>0</v>
      </c>
      <c r="AA1404">
        <v>0</v>
      </c>
      <c r="AB1404">
        <v>1.1445874309459723</v>
      </c>
      <c r="AC1404">
        <v>0</v>
      </c>
      <c r="AD1404">
        <v>0</v>
      </c>
      <c r="AE1404">
        <v>7.9128044206028729</v>
      </c>
    </row>
    <row r="1405" spans="1:31" x14ac:dyDescent="0.25">
      <c r="A1405">
        <v>2260123</v>
      </c>
      <c r="B1405">
        <v>1</v>
      </c>
      <c r="C1405" t="s">
        <v>80</v>
      </c>
      <c r="D1405" t="s">
        <v>92</v>
      </c>
      <c r="E1405" t="s">
        <v>132</v>
      </c>
      <c r="F1405" t="s">
        <v>4313</v>
      </c>
      <c r="G1405" t="s">
        <v>142</v>
      </c>
      <c r="H1405" t="s">
        <v>135</v>
      </c>
      <c r="I1405" t="s">
        <v>136</v>
      </c>
      <c r="J1405" t="s">
        <v>137</v>
      </c>
      <c r="K1405" t="s">
        <v>138</v>
      </c>
      <c r="L1405" t="s">
        <v>4314</v>
      </c>
      <c r="M1405" t="s">
        <v>4315</v>
      </c>
      <c r="N1405">
        <v>1.813055555</v>
      </c>
      <c r="O1405">
        <v>0</v>
      </c>
      <c r="P1405">
        <v>1</v>
      </c>
      <c r="Q1405">
        <v>0</v>
      </c>
      <c r="R1405">
        <v>1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3.0624208008889445E-2</v>
      </c>
      <c r="Y1405">
        <v>0</v>
      </c>
      <c r="Z1405">
        <v>0.25389633671055972</v>
      </c>
      <c r="AA1405">
        <v>0</v>
      </c>
      <c r="AB1405">
        <v>0</v>
      </c>
      <c r="AC1405">
        <v>0</v>
      </c>
      <c r="AD1405">
        <v>0</v>
      </c>
      <c r="AE1405">
        <v>0.28452054471944915</v>
      </c>
    </row>
    <row r="1406" spans="1:31" x14ac:dyDescent="0.25">
      <c r="A1406">
        <v>2260309</v>
      </c>
      <c r="B1406">
        <v>1</v>
      </c>
      <c r="C1406" t="s">
        <v>80</v>
      </c>
      <c r="D1406" t="s">
        <v>82</v>
      </c>
      <c r="E1406" t="s">
        <v>207</v>
      </c>
      <c r="F1406" t="s">
        <v>4316</v>
      </c>
      <c r="G1406" t="s">
        <v>171</v>
      </c>
      <c r="H1406" t="s">
        <v>135</v>
      </c>
      <c r="I1406" t="s">
        <v>136</v>
      </c>
      <c r="J1406" t="s">
        <v>137</v>
      </c>
      <c r="K1406" t="s">
        <v>172</v>
      </c>
      <c r="L1406" t="s">
        <v>4317</v>
      </c>
      <c r="M1406" t="s">
        <v>4318</v>
      </c>
      <c r="N1406">
        <v>8.9872222219999998</v>
      </c>
      <c r="O1406">
        <v>0</v>
      </c>
      <c r="P1406">
        <v>691</v>
      </c>
      <c r="Q1406">
        <v>0</v>
      </c>
      <c r="R1406">
        <v>0</v>
      </c>
      <c r="S1406">
        <v>0</v>
      </c>
      <c r="T1406">
        <v>61</v>
      </c>
      <c r="U1406">
        <v>0</v>
      </c>
      <c r="V1406">
        <v>0</v>
      </c>
      <c r="W1406">
        <v>0</v>
      </c>
      <c r="X1406">
        <v>2429.5570211214895</v>
      </c>
      <c r="Y1406">
        <v>0</v>
      </c>
      <c r="Z1406">
        <v>0</v>
      </c>
      <c r="AA1406">
        <v>0</v>
      </c>
      <c r="AB1406">
        <v>385.97093581906239</v>
      </c>
      <c r="AC1406">
        <v>0</v>
      </c>
      <c r="AD1406">
        <v>0</v>
      </c>
      <c r="AE1406">
        <v>2815.527956940552</v>
      </c>
    </row>
    <row r="1407" spans="1:31" x14ac:dyDescent="0.25">
      <c r="A1407">
        <v>2260332</v>
      </c>
      <c r="B1407">
        <v>1</v>
      </c>
      <c r="C1407" t="s">
        <v>80</v>
      </c>
      <c r="D1407" t="s">
        <v>96</v>
      </c>
      <c r="E1407" t="s">
        <v>132</v>
      </c>
      <c r="F1407" t="s">
        <v>4319</v>
      </c>
      <c r="G1407" t="s">
        <v>134</v>
      </c>
      <c r="H1407" t="s">
        <v>135</v>
      </c>
      <c r="I1407" t="s">
        <v>136</v>
      </c>
      <c r="J1407" t="s">
        <v>137</v>
      </c>
      <c r="K1407" t="s">
        <v>138</v>
      </c>
      <c r="L1407" t="s">
        <v>4320</v>
      </c>
      <c r="M1407" t="s">
        <v>4321</v>
      </c>
      <c r="N1407">
        <v>6.5122222220000001</v>
      </c>
      <c r="O1407">
        <v>0</v>
      </c>
      <c r="P1407">
        <v>2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6.9092000174432746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6.9092000174432746</v>
      </c>
    </row>
    <row r="1408" spans="1:31" x14ac:dyDescent="0.25">
      <c r="A1408">
        <v>2260624</v>
      </c>
      <c r="B1408">
        <v>1</v>
      </c>
      <c r="C1408" t="s">
        <v>80</v>
      </c>
      <c r="D1408" t="s">
        <v>87</v>
      </c>
      <c r="E1408" t="s">
        <v>214</v>
      </c>
      <c r="F1408" t="s">
        <v>4322</v>
      </c>
      <c r="G1408" t="s">
        <v>340</v>
      </c>
      <c r="H1408" t="s">
        <v>135</v>
      </c>
      <c r="I1408" t="s">
        <v>136</v>
      </c>
      <c r="J1408" t="s">
        <v>137</v>
      </c>
      <c r="K1408" t="s">
        <v>138</v>
      </c>
      <c r="L1408" t="s">
        <v>4323</v>
      </c>
      <c r="M1408" t="s">
        <v>4324</v>
      </c>
      <c r="N1408">
        <v>4.2794444440000001</v>
      </c>
      <c r="O1408">
        <v>0</v>
      </c>
      <c r="P1408">
        <v>67</v>
      </c>
      <c r="Q1408">
        <v>0</v>
      </c>
      <c r="R1408">
        <v>0</v>
      </c>
      <c r="S1408">
        <v>0</v>
      </c>
      <c r="T1408">
        <v>2</v>
      </c>
      <c r="U1408">
        <v>0</v>
      </c>
      <c r="V1408">
        <v>0</v>
      </c>
      <c r="W1408">
        <v>0</v>
      </c>
      <c r="X1408">
        <v>83.837781587831529</v>
      </c>
      <c r="Y1408">
        <v>0</v>
      </c>
      <c r="Z1408">
        <v>0</v>
      </c>
      <c r="AA1408">
        <v>0</v>
      </c>
      <c r="AB1408">
        <v>0.25980823827186228</v>
      </c>
      <c r="AC1408">
        <v>0</v>
      </c>
      <c r="AD1408">
        <v>0</v>
      </c>
      <c r="AE1408">
        <v>84.097589826103388</v>
      </c>
    </row>
    <row r="1409" spans="1:31" x14ac:dyDescent="0.25">
      <c r="A1409">
        <v>2260647</v>
      </c>
      <c r="B1409">
        <v>1</v>
      </c>
      <c r="C1409" t="s">
        <v>80</v>
      </c>
      <c r="D1409" t="s">
        <v>100</v>
      </c>
      <c r="E1409" t="s">
        <v>151</v>
      </c>
      <c r="F1409" t="s">
        <v>4325</v>
      </c>
      <c r="G1409" t="s">
        <v>153</v>
      </c>
      <c r="H1409" t="s">
        <v>135</v>
      </c>
      <c r="I1409" t="s">
        <v>136</v>
      </c>
      <c r="J1409" t="s">
        <v>137</v>
      </c>
      <c r="K1409" t="s">
        <v>138</v>
      </c>
      <c r="L1409" t="s">
        <v>4326</v>
      </c>
      <c r="M1409" t="s">
        <v>4327</v>
      </c>
      <c r="N1409">
        <v>1.194722222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2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1.2177985381857777E-2</v>
      </c>
      <c r="AC1409">
        <v>0</v>
      </c>
      <c r="AD1409">
        <v>0</v>
      </c>
      <c r="AE1409">
        <v>1.2177985381857777E-2</v>
      </c>
    </row>
    <row r="1410" spans="1:31" x14ac:dyDescent="0.25">
      <c r="A1410">
        <v>2260163</v>
      </c>
      <c r="B1410">
        <v>1</v>
      </c>
      <c r="C1410" t="s">
        <v>80</v>
      </c>
      <c r="D1410" t="s">
        <v>108</v>
      </c>
      <c r="E1410" t="s">
        <v>151</v>
      </c>
      <c r="F1410" t="s">
        <v>4328</v>
      </c>
      <c r="G1410" t="s">
        <v>153</v>
      </c>
      <c r="H1410" t="s">
        <v>135</v>
      </c>
      <c r="I1410" t="s">
        <v>136</v>
      </c>
      <c r="J1410" t="s">
        <v>137</v>
      </c>
      <c r="K1410" t="s">
        <v>138</v>
      </c>
      <c r="L1410" t="s">
        <v>4329</v>
      </c>
      <c r="M1410" t="s">
        <v>4330</v>
      </c>
      <c r="N1410">
        <v>2.9144444439999999</v>
      </c>
      <c r="O1410">
        <v>0</v>
      </c>
      <c r="P1410">
        <v>11</v>
      </c>
      <c r="Q1410">
        <v>0</v>
      </c>
      <c r="R1410">
        <v>3</v>
      </c>
      <c r="S1410">
        <v>0</v>
      </c>
      <c r="T1410">
        <v>1</v>
      </c>
      <c r="U1410">
        <v>0</v>
      </c>
      <c r="V1410">
        <v>0</v>
      </c>
      <c r="W1410">
        <v>0</v>
      </c>
      <c r="X1410">
        <v>4.4058353551602014</v>
      </c>
      <c r="Y1410">
        <v>0</v>
      </c>
      <c r="Z1410">
        <v>2.3444758092039115</v>
      </c>
      <c r="AA1410">
        <v>0</v>
      </c>
      <c r="AB1410">
        <v>0</v>
      </c>
      <c r="AC1410">
        <v>0</v>
      </c>
      <c r="AD1410">
        <v>0</v>
      </c>
      <c r="AE1410">
        <v>6.7503111643641134</v>
      </c>
    </row>
    <row r="1411" spans="1:31" x14ac:dyDescent="0.25">
      <c r="A1411">
        <v>2260601</v>
      </c>
      <c r="B1411">
        <v>1</v>
      </c>
      <c r="C1411" t="s">
        <v>80</v>
      </c>
      <c r="D1411" t="s">
        <v>84</v>
      </c>
      <c r="E1411" t="s">
        <v>256</v>
      </c>
      <c r="F1411" t="s">
        <v>4331</v>
      </c>
      <c r="G1411" t="s">
        <v>543</v>
      </c>
      <c r="H1411" t="s">
        <v>148</v>
      </c>
      <c r="I1411" t="s">
        <v>136</v>
      </c>
      <c r="J1411" t="s">
        <v>137</v>
      </c>
      <c r="K1411" t="s">
        <v>138</v>
      </c>
      <c r="L1411" t="s">
        <v>4332</v>
      </c>
      <c r="M1411" t="s">
        <v>4333</v>
      </c>
      <c r="N1411">
        <v>3.247222222</v>
      </c>
      <c r="O1411">
        <v>0</v>
      </c>
      <c r="P1411">
        <v>14</v>
      </c>
      <c r="Q1411">
        <v>0</v>
      </c>
      <c r="R1411">
        <v>0</v>
      </c>
      <c r="S1411">
        <v>0</v>
      </c>
      <c r="T1411">
        <v>46</v>
      </c>
      <c r="U1411">
        <v>0</v>
      </c>
      <c r="V1411">
        <v>0</v>
      </c>
      <c r="W1411">
        <v>0</v>
      </c>
      <c r="X1411">
        <v>9.280190792518324</v>
      </c>
      <c r="Y1411">
        <v>0</v>
      </c>
      <c r="Z1411">
        <v>0</v>
      </c>
      <c r="AA1411">
        <v>0</v>
      </c>
      <c r="AB1411">
        <v>167.00379103239851</v>
      </c>
      <c r="AC1411">
        <v>0</v>
      </c>
      <c r="AD1411">
        <v>0</v>
      </c>
      <c r="AE1411">
        <v>176.28398182491682</v>
      </c>
    </row>
    <row r="1412" spans="1:31" x14ac:dyDescent="0.25">
      <c r="A1412">
        <v>2260209</v>
      </c>
      <c r="B1412">
        <v>1</v>
      </c>
      <c r="C1412" t="s">
        <v>80</v>
      </c>
      <c r="D1412" t="s">
        <v>83</v>
      </c>
      <c r="E1412" t="s">
        <v>151</v>
      </c>
      <c r="F1412" t="s">
        <v>1697</v>
      </c>
      <c r="G1412" t="s">
        <v>153</v>
      </c>
      <c r="H1412" t="s">
        <v>135</v>
      </c>
      <c r="I1412" t="s">
        <v>136</v>
      </c>
      <c r="J1412" t="s">
        <v>137</v>
      </c>
      <c r="K1412" t="s">
        <v>138</v>
      </c>
      <c r="L1412" t="s">
        <v>4334</v>
      </c>
      <c r="M1412" t="s">
        <v>4335</v>
      </c>
      <c r="N1412">
        <v>2.0377777770000001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23</v>
      </c>
      <c r="U1412">
        <v>0</v>
      </c>
      <c r="V1412">
        <v>4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142.76936210168839</v>
      </c>
      <c r="AC1412">
        <v>0</v>
      </c>
      <c r="AD1412">
        <v>204.8244130413822</v>
      </c>
      <c r="AE1412">
        <v>347.59377514307062</v>
      </c>
    </row>
    <row r="1413" spans="1:31" x14ac:dyDescent="0.25">
      <c r="A1413">
        <v>2260518</v>
      </c>
      <c r="B1413">
        <v>1</v>
      </c>
      <c r="C1413" t="s">
        <v>80</v>
      </c>
      <c r="D1413" t="s">
        <v>97</v>
      </c>
      <c r="E1413" t="s">
        <v>151</v>
      </c>
      <c r="F1413" t="s">
        <v>4336</v>
      </c>
      <c r="G1413" t="s">
        <v>160</v>
      </c>
      <c r="H1413" t="s">
        <v>135</v>
      </c>
      <c r="I1413" t="s">
        <v>136</v>
      </c>
      <c r="J1413" t="s">
        <v>137</v>
      </c>
      <c r="K1413" t="s">
        <v>138</v>
      </c>
      <c r="L1413" t="s">
        <v>4337</v>
      </c>
      <c r="M1413" t="s">
        <v>4338</v>
      </c>
      <c r="N1413">
        <v>0.48611111099999998</v>
      </c>
      <c r="O1413">
        <v>0</v>
      </c>
      <c r="P1413">
        <v>52</v>
      </c>
      <c r="Q1413">
        <v>0</v>
      </c>
      <c r="R1413">
        <v>1</v>
      </c>
      <c r="S1413">
        <v>0</v>
      </c>
      <c r="T1413">
        <v>6</v>
      </c>
      <c r="U1413">
        <v>0</v>
      </c>
      <c r="V1413">
        <v>0</v>
      </c>
      <c r="W1413">
        <v>0</v>
      </c>
      <c r="X1413">
        <v>18.048406244929474</v>
      </c>
      <c r="Y1413">
        <v>0</v>
      </c>
      <c r="Z1413">
        <v>0.21659697899605337</v>
      </c>
      <c r="AA1413">
        <v>0</v>
      </c>
      <c r="AB1413">
        <v>3.0710233151284556</v>
      </c>
      <c r="AC1413">
        <v>0</v>
      </c>
      <c r="AD1413">
        <v>0</v>
      </c>
      <c r="AE1413">
        <v>21.336026539053986</v>
      </c>
    </row>
    <row r="1414" spans="1:31" x14ac:dyDescent="0.25">
      <c r="A1414">
        <v>2260664</v>
      </c>
      <c r="B1414">
        <v>1</v>
      </c>
      <c r="C1414" t="s">
        <v>80</v>
      </c>
      <c r="D1414" t="s">
        <v>90</v>
      </c>
      <c r="E1414" t="s">
        <v>132</v>
      </c>
      <c r="F1414" t="s">
        <v>4339</v>
      </c>
      <c r="G1414" t="s">
        <v>142</v>
      </c>
      <c r="H1414" t="s">
        <v>135</v>
      </c>
      <c r="I1414" t="s">
        <v>136</v>
      </c>
      <c r="J1414" t="s">
        <v>137</v>
      </c>
      <c r="K1414" t="s">
        <v>138</v>
      </c>
      <c r="L1414" t="s">
        <v>4340</v>
      </c>
      <c r="M1414" t="s">
        <v>4341</v>
      </c>
      <c r="N1414">
        <v>2.8022222220000002</v>
      </c>
      <c r="O1414">
        <v>0</v>
      </c>
      <c r="P1414">
        <v>5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3.2916908775803404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3.2916908775803404</v>
      </c>
    </row>
    <row r="1415" spans="1:31" x14ac:dyDescent="0.25">
      <c r="A1415">
        <v>2260415</v>
      </c>
      <c r="B1415">
        <v>1</v>
      </c>
      <c r="C1415" t="s">
        <v>80</v>
      </c>
      <c r="D1415" t="s">
        <v>97</v>
      </c>
      <c r="E1415" t="s">
        <v>132</v>
      </c>
      <c r="F1415" t="s">
        <v>4342</v>
      </c>
      <c r="G1415" t="s">
        <v>142</v>
      </c>
      <c r="H1415" t="s">
        <v>135</v>
      </c>
      <c r="I1415" t="s">
        <v>136</v>
      </c>
      <c r="J1415" t="s">
        <v>137</v>
      </c>
      <c r="K1415" t="s">
        <v>138</v>
      </c>
      <c r="L1415" t="s">
        <v>4343</v>
      </c>
      <c r="M1415" t="s">
        <v>4344</v>
      </c>
      <c r="N1415">
        <v>3.7749999999999999</v>
      </c>
      <c r="O1415">
        <v>0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</row>
    <row r="1416" spans="1:31" x14ac:dyDescent="0.25">
      <c r="A1416">
        <v>2260461</v>
      </c>
      <c r="B1416">
        <v>1</v>
      </c>
      <c r="C1416" t="s">
        <v>80</v>
      </c>
      <c r="D1416" t="s">
        <v>104</v>
      </c>
      <c r="E1416" t="s">
        <v>132</v>
      </c>
      <c r="F1416" t="s">
        <v>4345</v>
      </c>
      <c r="G1416" t="s">
        <v>142</v>
      </c>
      <c r="H1416" t="s">
        <v>135</v>
      </c>
      <c r="I1416" t="s">
        <v>136</v>
      </c>
      <c r="J1416" t="s">
        <v>137</v>
      </c>
      <c r="K1416" t="s">
        <v>138</v>
      </c>
      <c r="L1416" t="s">
        <v>4346</v>
      </c>
      <c r="M1416" t="s">
        <v>4347</v>
      </c>
      <c r="N1416">
        <v>7.0758333330000003</v>
      </c>
      <c r="O1416">
        <v>0</v>
      </c>
      <c r="P1416">
        <v>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0.17022728566268749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0.17022728566268749</v>
      </c>
    </row>
    <row r="1417" spans="1:31" x14ac:dyDescent="0.25">
      <c r="A1417">
        <v>2260040</v>
      </c>
      <c r="B1417">
        <v>1</v>
      </c>
      <c r="C1417" t="s">
        <v>80</v>
      </c>
      <c r="D1417" t="s">
        <v>98</v>
      </c>
      <c r="E1417" t="s">
        <v>207</v>
      </c>
      <c r="F1417" t="s">
        <v>4348</v>
      </c>
      <c r="G1417" t="s">
        <v>1264</v>
      </c>
      <c r="H1417" t="s">
        <v>135</v>
      </c>
      <c r="I1417" t="s">
        <v>136</v>
      </c>
      <c r="J1417" t="s">
        <v>137</v>
      </c>
      <c r="K1417" t="s">
        <v>138</v>
      </c>
      <c r="L1417" t="s">
        <v>4349</v>
      </c>
      <c r="M1417" t="s">
        <v>4350</v>
      </c>
      <c r="N1417">
        <v>1.8486111110000001</v>
      </c>
      <c r="O1417">
        <v>0</v>
      </c>
      <c r="P1417">
        <v>64</v>
      </c>
      <c r="Q1417">
        <v>0</v>
      </c>
      <c r="R1417">
        <v>22</v>
      </c>
      <c r="S1417">
        <v>0</v>
      </c>
      <c r="T1417">
        <v>10</v>
      </c>
      <c r="U1417">
        <v>0</v>
      </c>
      <c r="V1417">
        <v>0</v>
      </c>
      <c r="W1417">
        <v>0</v>
      </c>
      <c r="X1417">
        <v>20.362058165212154</v>
      </c>
      <c r="Y1417">
        <v>0</v>
      </c>
      <c r="Z1417">
        <v>2.8051723119716057</v>
      </c>
      <c r="AA1417">
        <v>0</v>
      </c>
      <c r="AB1417">
        <v>4.0903657613226452</v>
      </c>
      <c r="AC1417">
        <v>0</v>
      </c>
      <c r="AD1417">
        <v>0</v>
      </c>
      <c r="AE1417">
        <v>27.257596238506405</v>
      </c>
    </row>
    <row r="1418" spans="1:31" x14ac:dyDescent="0.25">
      <c r="A1418">
        <v>2260083</v>
      </c>
      <c r="B1418">
        <v>1</v>
      </c>
      <c r="C1418" t="s">
        <v>81</v>
      </c>
      <c r="D1418" t="s">
        <v>123</v>
      </c>
      <c r="E1418" t="s">
        <v>151</v>
      </c>
      <c r="F1418" t="s">
        <v>1334</v>
      </c>
      <c r="G1418" t="s">
        <v>153</v>
      </c>
      <c r="H1418" t="s">
        <v>135</v>
      </c>
      <c r="I1418" t="s">
        <v>136</v>
      </c>
      <c r="J1418" t="s">
        <v>137</v>
      </c>
      <c r="K1418" t="s">
        <v>138</v>
      </c>
      <c r="L1418" t="s">
        <v>4351</v>
      </c>
      <c r="M1418" t="s">
        <v>4352</v>
      </c>
      <c r="N1418">
        <v>1.1263888879999999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1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0.6991469046198715</v>
      </c>
      <c r="AC1418">
        <v>0</v>
      </c>
      <c r="AD1418">
        <v>0</v>
      </c>
      <c r="AE1418">
        <v>0.6991469046198715</v>
      </c>
    </row>
    <row r="1419" spans="1:31" x14ac:dyDescent="0.25">
      <c r="A1419">
        <v>2260060</v>
      </c>
      <c r="B1419">
        <v>1</v>
      </c>
      <c r="C1419" t="s">
        <v>80</v>
      </c>
      <c r="D1419" t="s">
        <v>103</v>
      </c>
      <c r="E1419" t="s">
        <v>151</v>
      </c>
      <c r="F1419" t="s">
        <v>4353</v>
      </c>
      <c r="G1419" t="s">
        <v>153</v>
      </c>
      <c r="H1419" t="s">
        <v>135</v>
      </c>
      <c r="I1419" t="s">
        <v>136</v>
      </c>
      <c r="J1419" t="s">
        <v>137</v>
      </c>
      <c r="K1419" t="s">
        <v>138</v>
      </c>
      <c r="L1419" t="s">
        <v>4354</v>
      </c>
      <c r="M1419" t="s">
        <v>4355</v>
      </c>
      <c r="N1419">
        <v>0.64777777700000005</v>
      </c>
      <c r="O1419">
        <v>0</v>
      </c>
      <c r="P1419">
        <v>183</v>
      </c>
      <c r="Q1419">
        <v>0</v>
      </c>
      <c r="R1419">
        <v>0</v>
      </c>
      <c r="S1419">
        <v>0</v>
      </c>
      <c r="T1419">
        <v>14</v>
      </c>
      <c r="U1419">
        <v>0</v>
      </c>
      <c r="V1419">
        <v>0</v>
      </c>
      <c r="W1419">
        <v>0</v>
      </c>
      <c r="X1419">
        <v>27.630356930208169</v>
      </c>
      <c r="Y1419">
        <v>0</v>
      </c>
      <c r="Z1419">
        <v>0</v>
      </c>
      <c r="AA1419">
        <v>0</v>
      </c>
      <c r="AB1419">
        <v>2.4605106127972172</v>
      </c>
      <c r="AC1419">
        <v>0</v>
      </c>
      <c r="AD1419">
        <v>0</v>
      </c>
      <c r="AE1419">
        <v>30.090867543005388</v>
      </c>
    </row>
    <row r="1420" spans="1:31" x14ac:dyDescent="0.25">
      <c r="A1420">
        <v>2260232</v>
      </c>
      <c r="B1420">
        <v>1</v>
      </c>
      <c r="C1420" t="s">
        <v>80</v>
      </c>
      <c r="D1420" t="s">
        <v>103</v>
      </c>
      <c r="E1420" t="s">
        <v>151</v>
      </c>
      <c r="F1420" t="s">
        <v>4356</v>
      </c>
      <c r="G1420" t="s">
        <v>160</v>
      </c>
      <c r="H1420" t="s">
        <v>135</v>
      </c>
      <c r="I1420" t="s">
        <v>136</v>
      </c>
      <c r="J1420" t="s">
        <v>137</v>
      </c>
      <c r="K1420" t="s">
        <v>138</v>
      </c>
      <c r="L1420" t="s">
        <v>4357</v>
      </c>
      <c r="M1420" t="s">
        <v>4358</v>
      </c>
      <c r="N1420">
        <v>1.040277777</v>
      </c>
      <c r="O1420">
        <v>0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0.1972177846898964</v>
      </c>
      <c r="AA1420">
        <v>0</v>
      </c>
      <c r="AB1420">
        <v>0</v>
      </c>
      <c r="AC1420">
        <v>0</v>
      </c>
      <c r="AD1420">
        <v>0</v>
      </c>
      <c r="AE1420">
        <v>0.1972177846898964</v>
      </c>
    </row>
    <row r="1421" spans="1:31" x14ac:dyDescent="0.25">
      <c r="A1421">
        <v>2260103</v>
      </c>
      <c r="B1421">
        <v>1</v>
      </c>
      <c r="C1421" t="s">
        <v>80</v>
      </c>
      <c r="D1421" t="s">
        <v>110</v>
      </c>
      <c r="E1421" t="s">
        <v>132</v>
      </c>
      <c r="F1421" t="s">
        <v>4359</v>
      </c>
      <c r="G1421" t="s">
        <v>142</v>
      </c>
      <c r="H1421" t="s">
        <v>135</v>
      </c>
      <c r="I1421" t="s">
        <v>136</v>
      </c>
      <c r="J1421" t="s">
        <v>137</v>
      </c>
      <c r="K1421" t="s">
        <v>138</v>
      </c>
      <c r="L1421" t="s">
        <v>4360</v>
      </c>
      <c r="M1421" t="s">
        <v>4361</v>
      </c>
      <c r="N1421">
        <v>2.1433333330000002</v>
      </c>
      <c r="O1421">
        <v>0</v>
      </c>
      <c r="P1421">
        <v>1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</row>
    <row r="1422" spans="1:31" x14ac:dyDescent="0.25">
      <c r="A1422">
        <v>2260295</v>
      </c>
      <c r="B1422">
        <v>1</v>
      </c>
      <c r="C1422" t="s">
        <v>80</v>
      </c>
      <c r="D1422" t="s">
        <v>108</v>
      </c>
      <c r="E1422" t="s">
        <v>151</v>
      </c>
      <c r="F1422" t="s">
        <v>4362</v>
      </c>
      <c r="G1422" t="s">
        <v>153</v>
      </c>
      <c r="H1422" t="s">
        <v>135</v>
      </c>
      <c r="I1422" t="s">
        <v>136</v>
      </c>
      <c r="J1422" t="s">
        <v>137</v>
      </c>
      <c r="K1422" t="s">
        <v>138</v>
      </c>
      <c r="L1422" t="s">
        <v>4363</v>
      </c>
      <c r="M1422" t="s">
        <v>4364</v>
      </c>
      <c r="N1422">
        <v>3.7397222220000002</v>
      </c>
      <c r="O1422">
        <v>0</v>
      </c>
      <c r="P1422">
        <v>31</v>
      </c>
      <c r="Q1422">
        <v>0</v>
      </c>
      <c r="R1422">
        <v>7</v>
      </c>
      <c r="S1422">
        <v>0</v>
      </c>
      <c r="T1422">
        <v>3</v>
      </c>
      <c r="U1422">
        <v>0</v>
      </c>
      <c r="V1422">
        <v>0</v>
      </c>
      <c r="W1422">
        <v>0</v>
      </c>
      <c r="X1422">
        <v>12.464467079534286</v>
      </c>
      <c r="Y1422">
        <v>0</v>
      </c>
      <c r="Z1422">
        <v>1.0226551819594001</v>
      </c>
      <c r="AA1422">
        <v>0</v>
      </c>
      <c r="AB1422">
        <v>1.4980299234206969</v>
      </c>
      <c r="AC1422">
        <v>0</v>
      </c>
      <c r="AD1422">
        <v>0</v>
      </c>
      <c r="AE1422">
        <v>14.985152184914384</v>
      </c>
    </row>
    <row r="1423" spans="1:31" x14ac:dyDescent="0.25">
      <c r="A1423">
        <v>2260544</v>
      </c>
      <c r="B1423">
        <v>1</v>
      </c>
      <c r="C1423" t="s">
        <v>80</v>
      </c>
      <c r="D1423" t="s">
        <v>83</v>
      </c>
      <c r="E1423" t="s">
        <v>214</v>
      </c>
      <c r="F1423" t="s">
        <v>4365</v>
      </c>
      <c r="G1423" t="s">
        <v>241</v>
      </c>
      <c r="H1423" t="s">
        <v>135</v>
      </c>
      <c r="I1423" t="s">
        <v>136</v>
      </c>
      <c r="J1423" t="s">
        <v>137</v>
      </c>
      <c r="K1423" t="s">
        <v>138</v>
      </c>
      <c r="L1423" t="s">
        <v>4366</v>
      </c>
      <c r="M1423" t="s">
        <v>4367</v>
      </c>
      <c r="N1423">
        <v>2.9566666659999998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14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68.47552268492565</v>
      </c>
      <c r="AC1423">
        <v>0</v>
      </c>
      <c r="AD1423">
        <v>0</v>
      </c>
      <c r="AE1423">
        <v>68.47552268492565</v>
      </c>
    </row>
    <row r="1424" spans="1:31" x14ac:dyDescent="0.25">
      <c r="A1424">
        <v>2260687</v>
      </c>
      <c r="B1424">
        <v>1</v>
      </c>
      <c r="C1424" t="s">
        <v>80</v>
      </c>
      <c r="D1424" t="s">
        <v>84</v>
      </c>
      <c r="E1424" t="s">
        <v>132</v>
      </c>
      <c r="F1424" t="s">
        <v>4368</v>
      </c>
      <c r="G1424" t="s">
        <v>142</v>
      </c>
      <c r="H1424" t="s">
        <v>135</v>
      </c>
      <c r="I1424" t="s">
        <v>136</v>
      </c>
      <c r="J1424" t="s">
        <v>137</v>
      </c>
      <c r="K1424" t="s">
        <v>138</v>
      </c>
      <c r="L1424" t="s">
        <v>4369</v>
      </c>
      <c r="M1424" t="s">
        <v>4370</v>
      </c>
      <c r="N1424">
        <v>1.5127777769999999</v>
      </c>
      <c r="O1424">
        <v>0</v>
      </c>
      <c r="P1424">
        <v>3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1.7595118772188891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1.7595118772188891</v>
      </c>
    </row>
    <row r="1425" spans="1:31" x14ac:dyDescent="0.25">
      <c r="A1425">
        <v>2260189</v>
      </c>
      <c r="B1425">
        <v>1</v>
      </c>
      <c r="C1425" t="s">
        <v>80</v>
      </c>
      <c r="D1425" t="s">
        <v>98</v>
      </c>
      <c r="E1425" t="s">
        <v>151</v>
      </c>
      <c r="F1425" t="s">
        <v>4371</v>
      </c>
      <c r="G1425" t="s">
        <v>289</v>
      </c>
      <c r="H1425" t="s">
        <v>135</v>
      </c>
      <c r="I1425" t="s">
        <v>136</v>
      </c>
      <c r="J1425" t="s">
        <v>137</v>
      </c>
      <c r="K1425" t="s">
        <v>138</v>
      </c>
      <c r="L1425" t="s">
        <v>4372</v>
      </c>
      <c r="M1425" t="s">
        <v>4373</v>
      </c>
      <c r="N1425">
        <v>3.420833333</v>
      </c>
      <c r="O1425">
        <v>0</v>
      </c>
      <c r="P1425">
        <v>0</v>
      </c>
      <c r="Q1425">
        <v>0</v>
      </c>
      <c r="R1425">
        <v>1</v>
      </c>
      <c r="S1425">
        <v>0</v>
      </c>
      <c r="T1425">
        <v>1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2.0994022562180552</v>
      </c>
      <c r="AA1425">
        <v>0</v>
      </c>
      <c r="AB1425">
        <v>4.3921016663373589</v>
      </c>
      <c r="AC1425">
        <v>0</v>
      </c>
      <c r="AD1425">
        <v>0</v>
      </c>
      <c r="AE1425">
        <v>6.4915039225554141</v>
      </c>
    </row>
    <row r="1426" spans="1:31" x14ac:dyDescent="0.25">
      <c r="A1426">
        <v>2260538</v>
      </c>
      <c r="B1426">
        <v>1</v>
      </c>
      <c r="C1426" t="s">
        <v>80</v>
      </c>
      <c r="D1426" t="s">
        <v>94</v>
      </c>
      <c r="E1426" t="s">
        <v>132</v>
      </c>
      <c r="F1426" t="s">
        <v>4374</v>
      </c>
      <c r="G1426" t="s">
        <v>142</v>
      </c>
      <c r="H1426" t="s">
        <v>135</v>
      </c>
      <c r="I1426" t="s">
        <v>136</v>
      </c>
      <c r="J1426" t="s">
        <v>137</v>
      </c>
      <c r="K1426" t="s">
        <v>138</v>
      </c>
      <c r="L1426" t="s">
        <v>4375</v>
      </c>
      <c r="M1426" t="s">
        <v>4376</v>
      </c>
      <c r="N1426">
        <v>3.960555555</v>
      </c>
      <c r="O1426">
        <v>0</v>
      </c>
      <c r="P1426">
        <v>1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4.5172024478837409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4.5172024478837409</v>
      </c>
    </row>
    <row r="1427" spans="1:31" x14ac:dyDescent="0.25">
      <c r="A1427">
        <v>2260289</v>
      </c>
      <c r="B1427">
        <v>1</v>
      </c>
      <c r="C1427" t="s">
        <v>80</v>
      </c>
      <c r="D1427" t="s">
        <v>93</v>
      </c>
      <c r="E1427" t="s">
        <v>151</v>
      </c>
      <c r="F1427" t="s">
        <v>4377</v>
      </c>
      <c r="G1427" t="s">
        <v>153</v>
      </c>
      <c r="H1427" t="s">
        <v>135</v>
      </c>
      <c r="I1427" t="s">
        <v>136</v>
      </c>
      <c r="J1427" t="s">
        <v>137</v>
      </c>
      <c r="K1427" t="s">
        <v>138</v>
      </c>
      <c r="L1427" t="s">
        <v>4378</v>
      </c>
      <c r="M1427" t="s">
        <v>4379</v>
      </c>
      <c r="N1427">
        <v>3.7908333330000001</v>
      </c>
      <c r="O1427">
        <v>0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0.36379670819787752</v>
      </c>
      <c r="AA1427">
        <v>0</v>
      </c>
      <c r="AB1427">
        <v>0</v>
      </c>
      <c r="AC1427">
        <v>0</v>
      </c>
      <c r="AD1427">
        <v>0</v>
      </c>
      <c r="AE1427">
        <v>0.36379670819787752</v>
      </c>
    </row>
    <row r="1428" spans="1:31" x14ac:dyDescent="0.25">
      <c r="A1428">
        <v>2260438</v>
      </c>
      <c r="B1428">
        <v>1</v>
      </c>
      <c r="C1428" t="s">
        <v>80</v>
      </c>
      <c r="D1428" t="s">
        <v>83</v>
      </c>
      <c r="E1428" t="s">
        <v>132</v>
      </c>
      <c r="F1428" t="s">
        <v>4380</v>
      </c>
      <c r="G1428" t="s">
        <v>289</v>
      </c>
      <c r="H1428" t="s">
        <v>135</v>
      </c>
      <c r="I1428" t="s">
        <v>136</v>
      </c>
      <c r="J1428" t="s">
        <v>137</v>
      </c>
      <c r="K1428" t="s">
        <v>138</v>
      </c>
      <c r="L1428" t="s">
        <v>4381</v>
      </c>
      <c r="M1428" t="s">
        <v>4382</v>
      </c>
      <c r="N1428">
        <v>2.1913888880000001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2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6.1628851900935073</v>
      </c>
      <c r="AC1428">
        <v>0</v>
      </c>
      <c r="AD1428">
        <v>0</v>
      </c>
      <c r="AE1428">
        <v>6.1628851900935073</v>
      </c>
    </row>
    <row r="1429" spans="1:31" x14ac:dyDescent="0.25">
      <c r="A1429">
        <v>2260667</v>
      </c>
      <c r="B1429">
        <v>1</v>
      </c>
      <c r="C1429" t="s">
        <v>80</v>
      </c>
      <c r="D1429" t="s">
        <v>106</v>
      </c>
      <c r="E1429" t="s">
        <v>145</v>
      </c>
      <c r="F1429" t="s">
        <v>809</v>
      </c>
      <c r="G1429" t="s">
        <v>147</v>
      </c>
      <c r="H1429" t="s">
        <v>148</v>
      </c>
      <c r="I1429" t="s">
        <v>136</v>
      </c>
      <c r="J1429" t="s">
        <v>137</v>
      </c>
      <c r="K1429" t="s">
        <v>138</v>
      </c>
      <c r="L1429" t="s">
        <v>4383</v>
      </c>
      <c r="M1429" t="s">
        <v>4384</v>
      </c>
      <c r="N1429">
        <v>1.453888888</v>
      </c>
      <c r="O1429">
        <v>0</v>
      </c>
      <c r="P1429">
        <v>3</v>
      </c>
      <c r="Q1429">
        <v>29</v>
      </c>
      <c r="R1429">
        <v>136</v>
      </c>
      <c r="S1429">
        <v>4</v>
      </c>
      <c r="T1429">
        <v>28</v>
      </c>
      <c r="U1429">
        <v>0</v>
      </c>
      <c r="V1429">
        <v>0</v>
      </c>
      <c r="W1429">
        <v>0</v>
      </c>
      <c r="X1429">
        <v>1.8103426804080207</v>
      </c>
      <c r="Y1429">
        <v>26.723619510492707</v>
      </c>
      <c r="Z1429">
        <v>199.59891773986084</v>
      </c>
      <c r="AA1429">
        <v>5.7409608451369403</v>
      </c>
      <c r="AB1429">
        <v>35.049879451709899</v>
      </c>
      <c r="AC1429">
        <v>0</v>
      </c>
      <c r="AD1429">
        <v>0</v>
      </c>
      <c r="AE1429">
        <v>268.92372022760844</v>
      </c>
    </row>
    <row r="1430" spans="1:31" x14ac:dyDescent="0.25">
      <c r="A1430">
        <v>2260335</v>
      </c>
      <c r="B1430">
        <v>1</v>
      </c>
      <c r="C1430" t="s">
        <v>80</v>
      </c>
      <c r="D1430" t="s">
        <v>93</v>
      </c>
      <c r="E1430" t="s">
        <v>151</v>
      </c>
      <c r="F1430" t="s">
        <v>3454</v>
      </c>
      <c r="G1430" t="s">
        <v>153</v>
      </c>
      <c r="H1430" t="s">
        <v>135</v>
      </c>
      <c r="I1430" t="s">
        <v>136</v>
      </c>
      <c r="J1430" t="s">
        <v>137</v>
      </c>
      <c r="K1430" t="s">
        <v>138</v>
      </c>
      <c r="L1430" t="s">
        <v>4385</v>
      </c>
      <c r="M1430" t="s">
        <v>4386</v>
      </c>
      <c r="N1430">
        <v>6.5530555550000003</v>
      </c>
      <c r="O1430">
        <v>0</v>
      </c>
      <c r="P1430">
        <v>20</v>
      </c>
      <c r="Q1430">
        <v>0</v>
      </c>
      <c r="R1430">
        <v>19</v>
      </c>
      <c r="S1430">
        <v>0</v>
      </c>
      <c r="T1430">
        <v>3</v>
      </c>
      <c r="U1430">
        <v>0</v>
      </c>
      <c r="V1430">
        <v>0</v>
      </c>
      <c r="W1430">
        <v>0</v>
      </c>
      <c r="X1430">
        <v>11.673098015651485</v>
      </c>
      <c r="Y1430">
        <v>0</v>
      </c>
      <c r="Z1430">
        <v>30.576005607353128</v>
      </c>
      <c r="AA1430">
        <v>0</v>
      </c>
      <c r="AB1430">
        <v>12.510627771899516</v>
      </c>
      <c r="AC1430">
        <v>0</v>
      </c>
      <c r="AD1430">
        <v>0</v>
      </c>
      <c r="AE1430">
        <v>54.759731394904129</v>
      </c>
    </row>
    <row r="1431" spans="1:31" x14ac:dyDescent="0.25">
      <c r="A1431">
        <v>2260312</v>
      </c>
      <c r="B1431">
        <v>1</v>
      </c>
      <c r="C1431" t="s">
        <v>80</v>
      </c>
      <c r="D1431" t="s">
        <v>82</v>
      </c>
      <c r="E1431" t="s">
        <v>151</v>
      </c>
      <c r="F1431" t="s">
        <v>4387</v>
      </c>
      <c r="G1431" t="s">
        <v>366</v>
      </c>
      <c r="H1431" t="s">
        <v>135</v>
      </c>
      <c r="I1431" t="s">
        <v>136</v>
      </c>
      <c r="J1431" t="s">
        <v>137</v>
      </c>
      <c r="K1431" t="s">
        <v>172</v>
      </c>
      <c r="L1431" t="s">
        <v>4388</v>
      </c>
      <c r="M1431" t="s">
        <v>4389</v>
      </c>
      <c r="N1431">
        <v>1.611111111</v>
      </c>
      <c r="O1431">
        <v>0</v>
      </c>
      <c r="P1431">
        <v>79</v>
      </c>
      <c r="Q1431">
        <v>0</v>
      </c>
      <c r="R1431">
        <v>0</v>
      </c>
      <c r="S1431">
        <v>0</v>
      </c>
      <c r="T1431">
        <v>11</v>
      </c>
      <c r="U1431">
        <v>0</v>
      </c>
      <c r="V1431">
        <v>0</v>
      </c>
      <c r="W1431">
        <v>0</v>
      </c>
      <c r="X1431">
        <v>49.866202423611192</v>
      </c>
      <c r="Y1431">
        <v>0</v>
      </c>
      <c r="Z1431">
        <v>0</v>
      </c>
      <c r="AA1431">
        <v>0</v>
      </c>
      <c r="AB1431">
        <v>11.232057482598167</v>
      </c>
      <c r="AC1431">
        <v>0</v>
      </c>
      <c r="AD1431">
        <v>0</v>
      </c>
      <c r="AE1431">
        <v>61.098259906209357</v>
      </c>
    </row>
    <row r="1432" spans="1:31" x14ac:dyDescent="0.25">
      <c r="A1432">
        <v>2260498</v>
      </c>
      <c r="B1432">
        <v>1</v>
      </c>
      <c r="C1432" t="s">
        <v>80</v>
      </c>
      <c r="D1432" t="s">
        <v>83</v>
      </c>
      <c r="E1432" t="s">
        <v>132</v>
      </c>
      <c r="F1432" t="s">
        <v>4390</v>
      </c>
      <c r="G1432" t="s">
        <v>289</v>
      </c>
      <c r="H1432" t="s">
        <v>135</v>
      </c>
      <c r="I1432" t="s">
        <v>136</v>
      </c>
      <c r="J1432" t="s">
        <v>137</v>
      </c>
      <c r="K1432" t="s">
        <v>138</v>
      </c>
      <c r="L1432" t="s">
        <v>4391</v>
      </c>
      <c r="M1432" t="s">
        <v>4392</v>
      </c>
      <c r="N1432">
        <v>0.99916666600000004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1</v>
      </c>
      <c r="U1432">
        <v>0</v>
      </c>
      <c r="V1432">
        <v>1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2.7300820652979327</v>
      </c>
      <c r="AC1432">
        <v>0</v>
      </c>
      <c r="AD1432">
        <v>20.595668858522973</v>
      </c>
      <c r="AE1432">
        <v>23.325750923820905</v>
      </c>
    </row>
    <row r="1433" spans="1:31" x14ac:dyDescent="0.25">
      <c r="A1433">
        <v>2260621</v>
      </c>
      <c r="B1433">
        <v>1</v>
      </c>
      <c r="C1433" t="s">
        <v>80</v>
      </c>
      <c r="D1433" t="s">
        <v>88</v>
      </c>
      <c r="E1433" t="s">
        <v>214</v>
      </c>
      <c r="F1433" t="s">
        <v>1029</v>
      </c>
      <c r="G1433" t="s">
        <v>340</v>
      </c>
      <c r="H1433" t="s">
        <v>135</v>
      </c>
      <c r="I1433" t="s">
        <v>136</v>
      </c>
      <c r="J1433" t="s">
        <v>137</v>
      </c>
      <c r="K1433" t="s">
        <v>138</v>
      </c>
      <c r="L1433" t="s">
        <v>4393</v>
      </c>
      <c r="M1433" t="s">
        <v>4394</v>
      </c>
      <c r="N1433">
        <v>3.8766666660000002</v>
      </c>
      <c r="O1433">
        <v>0</v>
      </c>
      <c r="P1433">
        <v>107</v>
      </c>
      <c r="Q1433">
        <v>0</v>
      </c>
      <c r="R1433">
        <v>0</v>
      </c>
      <c r="S1433">
        <v>0</v>
      </c>
      <c r="T1433">
        <v>1</v>
      </c>
      <c r="U1433">
        <v>0</v>
      </c>
      <c r="V1433">
        <v>0</v>
      </c>
      <c r="W1433">
        <v>0</v>
      </c>
      <c r="X1433">
        <v>105.82252500761003</v>
      </c>
      <c r="Y1433">
        <v>0</v>
      </c>
      <c r="Z1433">
        <v>0</v>
      </c>
      <c r="AA1433">
        <v>0</v>
      </c>
      <c r="AB1433">
        <v>4.8071123697600001E-3</v>
      </c>
      <c r="AC1433">
        <v>0</v>
      </c>
      <c r="AD1433">
        <v>0</v>
      </c>
      <c r="AE1433">
        <v>105.82733211997979</v>
      </c>
    </row>
    <row r="1434" spans="1:31" x14ac:dyDescent="0.25">
      <c r="A1434">
        <v>2262469</v>
      </c>
      <c r="B1434">
        <v>1</v>
      </c>
      <c r="C1434" t="s">
        <v>80</v>
      </c>
      <c r="D1434" t="s">
        <v>102</v>
      </c>
      <c r="E1434" t="s">
        <v>151</v>
      </c>
      <c r="F1434" t="s">
        <v>4395</v>
      </c>
      <c r="G1434" t="s">
        <v>153</v>
      </c>
      <c r="H1434" t="s">
        <v>135</v>
      </c>
      <c r="I1434" t="s">
        <v>136</v>
      </c>
      <c r="J1434" t="s">
        <v>137</v>
      </c>
      <c r="K1434" t="s">
        <v>138</v>
      </c>
      <c r="L1434" t="s">
        <v>4396</v>
      </c>
      <c r="M1434" t="s">
        <v>4397</v>
      </c>
      <c r="N1434">
        <v>0.73944444399999998</v>
      </c>
      <c r="O1434">
        <v>0</v>
      </c>
      <c r="P1434">
        <v>24</v>
      </c>
      <c r="Q1434">
        <v>0</v>
      </c>
      <c r="R1434">
        <v>0</v>
      </c>
      <c r="S1434">
        <v>0</v>
      </c>
      <c r="T1434">
        <v>3</v>
      </c>
      <c r="U1434">
        <v>0</v>
      </c>
      <c r="V1434">
        <v>0</v>
      </c>
      <c r="W1434">
        <v>0</v>
      </c>
      <c r="X1434">
        <v>4.6814829096955011</v>
      </c>
      <c r="Y1434">
        <v>0</v>
      </c>
      <c r="Z1434">
        <v>0</v>
      </c>
      <c r="AA1434">
        <v>0</v>
      </c>
      <c r="AB1434">
        <v>1.6182037912983467</v>
      </c>
      <c r="AC1434">
        <v>0</v>
      </c>
      <c r="AD1434">
        <v>0</v>
      </c>
      <c r="AE1434">
        <v>6.2996867009938473</v>
      </c>
    </row>
    <row r="1435" spans="1:31" x14ac:dyDescent="0.25">
      <c r="A1435">
        <v>2262254</v>
      </c>
      <c r="B1435">
        <v>1</v>
      </c>
      <c r="C1435" t="s">
        <v>80</v>
      </c>
      <c r="D1435" t="s">
        <v>88</v>
      </c>
      <c r="E1435" t="s">
        <v>132</v>
      </c>
      <c r="F1435" t="s">
        <v>4398</v>
      </c>
      <c r="G1435" t="s">
        <v>201</v>
      </c>
      <c r="H1435" t="s">
        <v>135</v>
      </c>
      <c r="I1435" t="s">
        <v>136</v>
      </c>
      <c r="J1435" t="s">
        <v>3</v>
      </c>
      <c r="K1435" t="s">
        <v>138</v>
      </c>
      <c r="L1435" t="s">
        <v>4399</v>
      </c>
      <c r="M1435" t="s">
        <v>4400</v>
      </c>
      <c r="N1435">
        <v>4.7175000000000002</v>
      </c>
      <c r="O1435">
        <v>0</v>
      </c>
      <c r="P1435">
        <v>5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7.6643907499983728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7.6643907499983728</v>
      </c>
    </row>
    <row r="1436" spans="1:31" x14ac:dyDescent="0.25">
      <c r="A1436">
        <v>2262277</v>
      </c>
      <c r="B1436">
        <v>1</v>
      </c>
      <c r="C1436" t="s">
        <v>80</v>
      </c>
      <c r="D1436" t="s">
        <v>87</v>
      </c>
      <c r="E1436" t="s">
        <v>132</v>
      </c>
      <c r="F1436" t="s">
        <v>4401</v>
      </c>
      <c r="G1436" t="s">
        <v>289</v>
      </c>
      <c r="H1436" t="s">
        <v>135</v>
      </c>
      <c r="I1436" t="s">
        <v>136</v>
      </c>
      <c r="J1436" t="s">
        <v>137</v>
      </c>
      <c r="K1436" t="s">
        <v>138</v>
      </c>
      <c r="L1436" t="s">
        <v>4402</v>
      </c>
      <c r="M1436" t="s">
        <v>4403</v>
      </c>
      <c r="N1436">
        <v>1.852777777</v>
      </c>
      <c r="O1436">
        <v>0</v>
      </c>
      <c r="P1436">
        <v>8</v>
      </c>
      <c r="Q1436">
        <v>0</v>
      </c>
      <c r="R1436">
        <v>0</v>
      </c>
      <c r="S1436">
        <v>0</v>
      </c>
      <c r="T1436">
        <v>1</v>
      </c>
      <c r="U1436">
        <v>0</v>
      </c>
      <c r="V1436">
        <v>0</v>
      </c>
      <c r="W1436">
        <v>0</v>
      </c>
      <c r="X1436">
        <v>3.6114649685794435</v>
      </c>
      <c r="Y1436">
        <v>0</v>
      </c>
      <c r="Z1436">
        <v>0</v>
      </c>
      <c r="AA1436">
        <v>0</v>
      </c>
      <c r="AB1436">
        <v>1.2341574388949934</v>
      </c>
      <c r="AC1436">
        <v>0</v>
      </c>
      <c r="AD1436">
        <v>0</v>
      </c>
      <c r="AE1436">
        <v>4.845622407474437</v>
      </c>
    </row>
    <row r="1437" spans="1:31" x14ac:dyDescent="0.25">
      <c r="A1437">
        <v>2262323</v>
      </c>
      <c r="B1437">
        <v>1</v>
      </c>
      <c r="C1437" t="s">
        <v>80</v>
      </c>
      <c r="D1437" t="s">
        <v>88</v>
      </c>
      <c r="E1437" t="s">
        <v>132</v>
      </c>
      <c r="F1437" t="s">
        <v>4404</v>
      </c>
      <c r="G1437" t="s">
        <v>197</v>
      </c>
      <c r="H1437" t="s">
        <v>135</v>
      </c>
      <c r="I1437" t="s">
        <v>136</v>
      </c>
      <c r="J1437" t="s">
        <v>137</v>
      </c>
      <c r="K1437" t="s">
        <v>138</v>
      </c>
      <c r="L1437" t="s">
        <v>4405</v>
      </c>
      <c r="M1437" t="s">
        <v>4406</v>
      </c>
      <c r="N1437">
        <v>2.4688888879999999</v>
      </c>
      <c r="O1437">
        <v>0</v>
      </c>
      <c r="P1437">
        <v>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7.7582146968888899E-5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7.7582146968888899E-5</v>
      </c>
    </row>
    <row r="1438" spans="1:31" x14ac:dyDescent="0.25">
      <c r="A1438">
        <v>2262131</v>
      </c>
      <c r="B1438">
        <v>1</v>
      </c>
      <c r="C1438" t="s">
        <v>81</v>
      </c>
      <c r="D1438" t="s">
        <v>113</v>
      </c>
      <c r="E1438" t="s">
        <v>163</v>
      </c>
      <c r="F1438" t="s">
        <v>4407</v>
      </c>
      <c r="G1438" t="s">
        <v>366</v>
      </c>
      <c r="H1438" t="s">
        <v>148</v>
      </c>
      <c r="I1438" t="s">
        <v>136</v>
      </c>
      <c r="J1438" t="s">
        <v>137</v>
      </c>
      <c r="K1438" t="s">
        <v>172</v>
      </c>
      <c r="L1438" t="s">
        <v>4408</v>
      </c>
      <c r="M1438" t="s">
        <v>4409</v>
      </c>
      <c r="N1438">
        <v>1.518611111</v>
      </c>
      <c r="O1438">
        <v>0</v>
      </c>
      <c r="P1438">
        <v>1</v>
      </c>
      <c r="Q1438">
        <v>7</v>
      </c>
      <c r="R1438">
        <v>95</v>
      </c>
      <c r="S1438">
        <v>0</v>
      </c>
      <c r="T1438">
        <v>4</v>
      </c>
      <c r="U1438">
        <v>0</v>
      </c>
      <c r="V1438">
        <v>0</v>
      </c>
      <c r="W1438">
        <v>0</v>
      </c>
      <c r="X1438">
        <v>1.6667900463499999E-4</v>
      </c>
      <c r="Y1438">
        <v>9.4457515993239554</v>
      </c>
      <c r="Z1438">
        <v>82.695298482168482</v>
      </c>
      <c r="AA1438">
        <v>0</v>
      </c>
      <c r="AB1438">
        <v>28.709064986674033</v>
      </c>
      <c r="AC1438">
        <v>0</v>
      </c>
      <c r="AD1438">
        <v>0</v>
      </c>
      <c r="AE1438">
        <v>120.85028174717111</v>
      </c>
    </row>
    <row r="1439" spans="1:31" x14ac:dyDescent="0.25">
      <c r="A1439">
        <v>2262177</v>
      </c>
      <c r="B1439">
        <v>1</v>
      </c>
      <c r="C1439" t="s">
        <v>80</v>
      </c>
      <c r="D1439" t="s">
        <v>93</v>
      </c>
      <c r="E1439" t="s">
        <v>132</v>
      </c>
      <c r="F1439" t="s">
        <v>4410</v>
      </c>
      <c r="G1439" t="s">
        <v>134</v>
      </c>
      <c r="H1439" t="s">
        <v>135</v>
      </c>
      <c r="I1439" t="s">
        <v>136</v>
      </c>
      <c r="J1439" t="s">
        <v>137</v>
      </c>
      <c r="K1439" t="s">
        <v>138</v>
      </c>
      <c r="L1439" t="s">
        <v>4411</v>
      </c>
      <c r="M1439" t="s">
        <v>4412</v>
      </c>
      <c r="N1439">
        <v>1.930555555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3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1.0815133694415</v>
      </c>
      <c r="AC1439">
        <v>0</v>
      </c>
      <c r="AD1439">
        <v>0</v>
      </c>
      <c r="AE1439">
        <v>1.0815133694415</v>
      </c>
    </row>
    <row r="1440" spans="1:31" x14ac:dyDescent="0.25">
      <c r="A1440">
        <v>2262383</v>
      </c>
      <c r="B1440">
        <v>1</v>
      </c>
      <c r="C1440" t="s">
        <v>81</v>
      </c>
      <c r="D1440" t="s">
        <v>119</v>
      </c>
      <c r="E1440" t="s">
        <v>132</v>
      </c>
      <c r="F1440" t="s">
        <v>4413</v>
      </c>
      <c r="G1440" t="s">
        <v>142</v>
      </c>
      <c r="H1440" t="s">
        <v>135</v>
      </c>
      <c r="I1440" t="s">
        <v>136</v>
      </c>
      <c r="J1440" t="s">
        <v>137</v>
      </c>
      <c r="K1440" t="s">
        <v>138</v>
      </c>
      <c r="L1440" t="s">
        <v>4414</v>
      </c>
      <c r="M1440" t="s">
        <v>4415</v>
      </c>
      <c r="N1440">
        <v>1.8563888879999999</v>
      </c>
      <c r="O1440">
        <v>0</v>
      </c>
      <c r="P1440">
        <v>1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0.28048978618228337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0.28048978618228337</v>
      </c>
    </row>
    <row r="1441" spans="1:31" x14ac:dyDescent="0.25">
      <c r="A1441">
        <v>2262532</v>
      </c>
      <c r="B1441">
        <v>1</v>
      </c>
      <c r="C1441" t="s">
        <v>81</v>
      </c>
      <c r="D1441" t="s">
        <v>128</v>
      </c>
      <c r="E1441" t="s">
        <v>132</v>
      </c>
      <c r="F1441" t="s">
        <v>4416</v>
      </c>
      <c r="G1441" t="s">
        <v>289</v>
      </c>
      <c r="H1441" t="s">
        <v>135</v>
      </c>
      <c r="I1441" t="s">
        <v>136</v>
      </c>
      <c r="J1441" t="s">
        <v>137</v>
      </c>
      <c r="K1441" t="s">
        <v>138</v>
      </c>
      <c r="L1441" t="s">
        <v>4417</v>
      </c>
      <c r="M1441" t="s">
        <v>4418</v>
      </c>
      <c r="N1441">
        <v>1.635277777</v>
      </c>
      <c r="O1441">
        <v>0</v>
      </c>
      <c r="P1441">
        <v>8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3.1578033474652782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3.1578033474652782</v>
      </c>
    </row>
    <row r="1442" spans="1:31" x14ac:dyDescent="0.25">
      <c r="A1442">
        <v>2262005</v>
      </c>
      <c r="B1442">
        <v>1</v>
      </c>
      <c r="C1442" t="s">
        <v>80</v>
      </c>
      <c r="D1442" t="s">
        <v>85</v>
      </c>
      <c r="E1442" t="s">
        <v>132</v>
      </c>
      <c r="F1442" t="s">
        <v>4419</v>
      </c>
      <c r="G1442" t="s">
        <v>142</v>
      </c>
      <c r="H1442" t="s">
        <v>135</v>
      </c>
      <c r="I1442" t="s">
        <v>136</v>
      </c>
      <c r="J1442" t="s">
        <v>137</v>
      </c>
      <c r="K1442" t="s">
        <v>138</v>
      </c>
      <c r="L1442" t="s">
        <v>4420</v>
      </c>
      <c r="M1442" t="s">
        <v>4421</v>
      </c>
      <c r="N1442">
        <v>0.40916666600000001</v>
      </c>
      <c r="O1442">
        <v>0</v>
      </c>
      <c r="P1442">
        <v>1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0.24064692237345583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0.24064692237345583</v>
      </c>
    </row>
    <row r="1443" spans="1:31" x14ac:dyDescent="0.25">
      <c r="A1443">
        <v>2262317</v>
      </c>
      <c r="B1443">
        <v>1</v>
      </c>
      <c r="C1443" t="s">
        <v>80</v>
      </c>
      <c r="D1443" t="s">
        <v>108</v>
      </c>
      <c r="E1443" t="s">
        <v>207</v>
      </c>
      <c r="F1443" t="s">
        <v>4422</v>
      </c>
      <c r="G1443" t="s">
        <v>176</v>
      </c>
      <c r="H1443" t="s">
        <v>135</v>
      </c>
      <c r="I1443" t="s">
        <v>136</v>
      </c>
      <c r="J1443" t="s">
        <v>137</v>
      </c>
      <c r="K1443" t="s">
        <v>138</v>
      </c>
      <c r="L1443" t="s">
        <v>4423</v>
      </c>
      <c r="M1443" t="s">
        <v>4424</v>
      </c>
      <c r="N1443">
        <v>2.5363888879999998</v>
      </c>
      <c r="O1443">
        <v>0</v>
      </c>
      <c r="P1443">
        <v>13</v>
      </c>
      <c r="Q1443">
        <v>0</v>
      </c>
      <c r="R1443">
        <v>2</v>
      </c>
      <c r="S1443">
        <v>0</v>
      </c>
      <c r="T1443">
        <v>5</v>
      </c>
      <c r="U1443">
        <v>0</v>
      </c>
      <c r="V1443">
        <v>0</v>
      </c>
      <c r="W1443">
        <v>0</v>
      </c>
      <c r="X1443">
        <v>2.60089936365556</v>
      </c>
      <c r="Y1443">
        <v>0</v>
      </c>
      <c r="Z1443">
        <v>0.20828653275315887</v>
      </c>
      <c r="AA1443">
        <v>0</v>
      </c>
      <c r="AB1443">
        <v>0.39921301681943999</v>
      </c>
      <c r="AC1443">
        <v>0</v>
      </c>
      <c r="AD1443">
        <v>0</v>
      </c>
      <c r="AE1443">
        <v>3.2083989132281587</v>
      </c>
    </row>
    <row r="1444" spans="1:31" x14ac:dyDescent="0.25">
      <c r="A1444">
        <v>2262174</v>
      </c>
      <c r="B1444">
        <v>1</v>
      </c>
      <c r="C1444" t="s">
        <v>80</v>
      </c>
      <c r="D1444" t="s">
        <v>104</v>
      </c>
      <c r="E1444" t="s">
        <v>132</v>
      </c>
      <c r="F1444" t="s">
        <v>4425</v>
      </c>
      <c r="G1444" t="s">
        <v>201</v>
      </c>
      <c r="H1444" t="s">
        <v>135</v>
      </c>
      <c r="I1444" t="s">
        <v>136</v>
      </c>
      <c r="J1444" t="s">
        <v>137</v>
      </c>
      <c r="K1444" t="s">
        <v>138</v>
      </c>
      <c r="L1444" t="s">
        <v>4426</v>
      </c>
      <c r="M1444" t="s">
        <v>4427</v>
      </c>
      <c r="N1444">
        <v>1.0494444439999999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1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2.1483781103202846</v>
      </c>
      <c r="AC1444">
        <v>0</v>
      </c>
      <c r="AD1444">
        <v>0</v>
      </c>
      <c r="AE1444">
        <v>2.1483781103202846</v>
      </c>
    </row>
    <row r="1445" spans="1:31" x14ac:dyDescent="0.25">
      <c r="A1445">
        <v>2262197</v>
      </c>
      <c r="B1445">
        <v>1</v>
      </c>
      <c r="C1445" t="s">
        <v>81</v>
      </c>
      <c r="D1445" t="s">
        <v>112</v>
      </c>
      <c r="E1445" t="s">
        <v>132</v>
      </c>
      <c r="F1445" t="s">
        <v>4428</v>
      </c>
      <c r="G1445" t="s">
        <v>142</v>
      </c>
      <c r="H1445" t="s">
        <v>135</v>
      </c>
      <c r="I1445" t="s">
        <v>136</v>
      </c>
      <c r="J1445" t="s">
        <v>137</v>
      </c>
      <c r="K1445" t="s">
        <v>138</v>
      </c>
      <c r="L1445" t="s">
        <v>4429</v>
      </c>
      <c r="M1445" t="s">
        <v>4430</v>
      </c>
      <c r="N1445">
        <v>4.2427777769999997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0.3371789381538467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0.3371789381538467</v>
      </c>
    </row>
    <row r="1446" spans="1:31" x14ac:dyDescent="0.25">
      <c r="A1446">
        <v>2262360</v>
      </c>
      <c r="B1446">
        <v>1</v>
      </c>
      <c r="C1446" t="s">
        <v>80</v>
      </c>
      <c r="D1446" t="s">
        <v>110</v>
      </c>
      <c r="E1446" t="s">
        <v>132</v>
      </c>
      <c r="F1446" t="s">
        <v>4431</v>
      </c>
      <c r="G1446" t="s">
        <v>197</v>
      </c>
      <c r="H1446" t="s">
        <v>135</v>
      </c>
      <c r="I1446" t="s">
        <v>136</v>
      </c>
      <c r="J1446" t="s">
        <v>137</v>
      </c>
      <c r="K1446" t="s">
        <v>138</v>
      </c>
      <c r="L1446" t="s">
        <v>4432</v>
      </c>
      <c r="M1446" t="s">
        <v>4433</v>
      </c>
      <c r="N1446">
        <v>3.3305555550000001</v>
      </c>
      <c r="O1446">
        <v>0</v>
      </c>
      <c r="P1446">
        <v>1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0.62513644591099737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0.62513644591099737</v>
      </c>
    </row>
    <row r="1447" spans="1:31" x14ac:dyDescent="0.25">
      <c r="A1447">
        <v>2262286</v>
      </c>
      <c r="B1447">
        <v>1</v>
      </c>
      <c r="C1447" t="s">
        <v>80</v>
      </c>
      <c r="D1447" t="s">
        <v>100</v>
      </c>
      <c r="E1447" t="s">
        <v>256</v>
      </c>
      <c r="F1447" t="s">
        <v>4434</v>
      </c>
      <c r="G1447" t="s">
        <v>147</v>
      </c>
      <c r="H1447" t="s">
        <v>148</v>
      </c>
      <c r="I1447" t="s">
        <v>136</v>
      </c>
      <c r="J1447" t="s">
        <v>137</v>
      </c>
      <c r="K1447" t="s">
        <v>138</v>
      </c>
      <c r="L1447" t="s">
        <v>4435</v>
      </c>
      <c r="M1447" t="s">
        <v>4436</v>
      </c>
      <c r="N1447">
        <v>0.40111111100000002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12.217595955866617</v>
      </c>
      <c r="AD1447">
        <v>0</v>
      </c>
      <c r="AE1447">
        <v>12.217595955866617</v>
      </c>
    </row>
    <row r="1448" spans="1:31" x14ac:dyDescent="0.25">
      <c r="A1448">
        <v>2262180</v>
      </c>
      <c r="B1448">
        <v>1</v>
      </c>
      <c r="C1448" t="s">
        <v>81</v>
      </c>
      <c r="D1448" t="s">
        <v>113</v>
      </c>
      <c r="E1448" t="s">
        <v>256</v>
      </c>
      <c r="F1448" t="s">
        <v>4437</v>
      </c>
      <c r="G1448" t="s">
        <v>147</v>
      </c>
      <c r="H1448" t="s">
        <v>148</v>
      </c>
      <c r="I1448" t="s">
        <v>704</v>
      </c>
      <c r="J1448" t="s">
        <v>137</v>
      </c>
      <c r="K1448" t="s">
        <v>138</v>
      </c>
      <c r="L1448" t="s">
        <v>4438</v>
      </c>
      <c r="M1448" t="s">
        <v>4439</v>
      </c>
      <c r="N1448">
        <v>1.1111111E-2</v>
      </c>
      <c r="O1448">
        <v>0</v>
      </c>
      <c r="P1448">
        <v>507</v>
      </c>
      <c r="Q1448">
        <v>1</v>
      </c>
      <c r="R1448">
        <v>23</v>
      </c>
      <c r="S1448">
        <v>1</v>
      </c>
      <c r="T1448">
        <v>66</v>
      </c>
      <c r="U1448">
        <v>1</v>
      </c>
      <c r="V1448">
        <v>0</v>
      </c>
      <c r="W1448">
        <v>0</v>
      </c>
      <c r="X1448">
        <v>0.67542574581374448</v>
      </c>
      <c r="Y1448">
        <v>2.4328282734000003E-3</v>
      </c>
      <c r="Z1448">
        <v>4.9556302341600002E-2</v>
      </c>
      <c r="AA1448">
        <v>0.15650438046199999</v>
      </c>
      <c r="AB1448">
        <v>0.44276838468542218</v>
      </c>
      <c r="AC1448">
        <v>2.4444369324020334</v>
      </c>
      <c r="AD1448">
        <v>0</v>
      </c>
      <c r="AE1448">
        <v>3.7711245739782</v>
      </c>
    </row>
    <row r="1449" spans="1:31" x14ac:dyDescent="0.25">
      <c r="A1449">
        <v>2262535</v>
      </c>
      <c r="B1449">
        <v>1</v>
      </c>
      <c r="C1449" t="s">
        <v>81</v>
      </c>
      <c r="D1449" t="s">
        <v>112</v>
      </c>
      <c r="E1449" t="s">
        <v>256</v>
      </c>
      <c r="F1449" t="s">
        <v>4440</v>
      </c>
      <c r="G1449" t="s">
        <v>147</v>
      </c>
      <c r="H1449" t="s">
        <v>148</v>
      </c>
      <c r="I1449" t="s">
        <v>136</v>
      </c>
      <c r="J1449" t="s">
        <v>137</v>
      </c>
      <c r="K1449" t="s">
        <v>138</v>
      </c>
      <c r="L1449" t="s">
        <v>4441</v>
      </c>
      <c r="M1449" t="s">
        <v>4442</v>
      </c>
      <c r="N1449">
        <v>0.90111111099999996</v>
      </c>
      <c r="O1449">
        <v>0</v>
      </c>
      <c r="P1449">
        <v>136</v>
      </c>
      <c r="Q1449">
        <v>70</v>
      </c>
      <c r="R1449">
        <v>27</v>
      </c>
      <c r="S1449">
        <v>4</v>
      </c>
      <c r="T1449">
        <v>20</v>
      </c>
      <c r="U1449">
        <v>1</v>
      </c>
      <c r="V1449">
        <v>0</v>
      </c>
      <c r="W1449">
        <v>0</v>
      </c>
      <c r="X1449">
        <v>25.105684310132069</v>
      </c>
      <c r="Y1449">
        <v>6.3618470064310308</v>
      </c>
      <c r="Z1449">
        <v>1.7489974512396669</v>
      </c>
      <c r="AA1449">
        <v>11.545825531024533</v>
      </c>
      <c r="AB1449">
        <v>9.6189424176620566</v>
      </c>
      <c r="AC1449">
        <v>6.6107320508562974</v>
      </c>
      <c r="AD1449">
        <v>0</v>
      </c>
      <c r="AE1449">
        <v>60.992028767345651</v>
      </c>
    </row>
    <row r="1450" spans="1:31" x14ac:dyDescent="0.25">
      <c r="A1450">
        <v>2262432</v>
      </c>
      <c r="B1450">
        <v>1</v>
      </c>
      <c r="C1450" t="s">
        <v>80</v>
      </c>
      <c r="D1450" t="s">
        <v>111</v>
      </c>
      <c r="E1450" t="s">
        <v>132</v>
      </c>
      <c r="F1450" t="s">
        <v>4443</v>
      </c>
      <c r="G1450" t="s">
        <v>289</v>
      </c>
      <c r="H1450" t="s">
        <v>135</v>
      </c>
      <c r="I1450" t="s">
        <v>136</v>
      </c>
      <c r="J1450" t="s">
        <v>137</v>
      </c>
      <c r="K1450" t="s">
        <v>138</v>
      </c>
      <c r="L1450" t="s">
        <v>4444</v>
      </c>
      <c r="M1450" t="s">
        <v>4445</v>
      </c>
      <c r="N1450">
        <v>1.247777777</v>
      </c>
      <c r="O1450">
        <v>0</v>
      </c>
      <c r="P1450">
        <v>12</v>
      </c>
      <c r="Q1450">
        <v>0</v>
      </c>
      <c r="R1450">
        <v>0</v>
      </c>
      <c r="S1450">
        <v>0</v>
      </c>
      <c r="T1450">
        <v>1</v>
      </c>
      <c r="U1450">
        <v>0</v>
      </c>
      <c r="V1450">
        <v>0</v>
      </c>
      <c r="W1450">
        <v>0</v>
      </c>
      <c r="X1450">
        <v>4.5954227341503593</v>
      </c>
      <c r="Y1450">
        <v>0</v>
      </c>
      <c r="Z1450">
        <v>0</v>
      </c>
      <c r="AA1450">
        <v>0</v>
      </c>
      <c r="AB1450">
        <v>0.34142949370990333</v>
      </c>
      <c r="AC1450">
        <v>0</v>
      </c>
      <c r="AD1450">
        <v>0</v>
      </c>
      <c r="AE1450">
        <v>4.9368522278602622</v>
      </c>
    </row>
    <row r="1451" spans="1:31" x14ac:dyDescent="0.25">
      <c r="A1451">
        <v>2262186</v>
      </c>
      <c r="B1451">
        <v>1</v>
      </c>
      <c r="C1451" t="s">
        <v>80</v>
      </c>
      <c r="D1451" t="s">
        <v>96</v>
      </c>
      <c r="E1451" t="s">
        <v>132</v>
      </c>
      <c r="F1451" t="s">
        <v>4446</v>
      </c>
      <c r="G1451" t="s">
        <v>201</v>
      </c>
      <c r="H1451" t="s">
        <v>135</v>
      </c>
      <c r="I1451" t="s">
        <v>136</v>
      </c>
      <c r="J1451" t="s">
        <v>137</v>
      </c>
      <c r="K1451" t="s">
        <v>138</v>
      </c>
      <c r="L1451" t="s">
        <v>4447</v>
      </c>
      <c r="M1451" t="s">
        <v>4448</v>
      </c>
      <c r="N1451">
        <v>3.1230555550000001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2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4.6373001161927485</v>
      </c>
      <c r="AC1451">
        <v>0</v>
      </c>
      <c r="AD1451">
        <v>0</v>
      </c>
      <c r="AE1451">
        <v>4.6373001161927485</v>
      </c>
    </row>
    <row r="1452" spans="1:31" x14ac:dyDescent="0.25">
      <c r="A1452">
        <v>2262435</v>
      </c>
      <c r="B1452">
        <v>1</v>
      </c>
      <c r="C1452" t="s">
        <v>80</v>
      </c>
      <c r="D1452" t="s">
        <v>105</v>
      </c>
      <c r="E1452" t="s">
        <v>132</v>
      </c>
      <c r="F1452" t="s">
        <v>4449</v>
      </c>
      <c r="G1452" t="s">
        <v>197</v>
      </c>
      <c r="H1452" t="s">
        <v>135</v>
      </c>
      <c r="I1452" t="s">
        <v>136</v>
      </c>
      <c r="J1452" t="s">
        <v>137</v>
      </c>
      <c r="K1452" t="s">
        <v>138</v>
      </c>
      <c r="L1452" t="s">
        <v>4450</v>
      </c>
      <c r="M1452" t="s">
        <v>4451</v>
      </c>
      <c r="N1452">
        <v>1.5605555550000001</v>
      </c>
      <c r="O1452">
        <v>0</v>
      </c>
      <c r="P1452">
        <v>3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1.0173056461998369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1.0173056461998369</v>
      </c>
    </row>
    <row r="1453" spans="1:31" x14ac:dyDescent="0.25">
      <c r="A1453">
        <v>2262269</v>
      </c>
      <c r="B1453">
        <v>1</v>
      </c>
      <c r="C1453" t="s">
        <v>80</v>
      </c>
      <c r="D1453" t="s">
        <v>96</v>
      </c>
      <c r="E1453" t="s">
        <v>132</v>
      </c>
      <c r="F1453" t="s">
        <v>4452</v>
      </c>
      <c r="G1453" t="s">
        <v>201</v>
      </c>
      <c r="H1453" t="s">
        <v>135</v>
      </c>
      <c r="I1453" t="s">
        <v>136</v>
      </c>
      <c r="J1453" t="s">
        <v>137</v>
      </c>
      <c r="K1453" t="s">
        <v>138</v>
      </c>
      <c r="L1453" t="s">
        <v>4453</v>
      </c>
      <c r="M1453" t="s">
        <v>4454</v>
      </c>
      <c r="N1453">
        <v>5.0052777769999999</v>
      </c>
      <c r="O1453">
        <v>0</v>
      </c>
      <c r="P1453">
        <v>1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0.15161967268333335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0.15161967268333335</v>
      </c>
    </row>
    <row r="1454" spans="1:31" x14ac:dyDescent="0.25">
      <c r="A1454">
        <v>2262263</v>
      </c>
      <c r="B1454">
        <v>1</v>
      </c>
      <c r="C1454" t="s">
        <v>80</v>
      </c>
      <c r="D1454" t="s">
        <v>103</v>
      </c>
      <c r="E1454" t="s">
        <v>145</v>
      </c>
      <c r="F1454" t="s">
        <v>4455</v>
      </c>
      <c r="G1454" t="s">
        <v>147</v>
      </c>
      <c r="H1454" t="s">
        <v>148</v>
      </c>
      <c r="I1454" t="s">
        <v>136</v>
      </c>
      <c r="J1454" t="s">
        <v>137</v>
      </c>
      <c r="K1454" t="s">
        <v>138</v>
      </c>
      <c r="L1454" t="s">
        <v>4456</v>
      </c>
      <c r="M1454" t="s">
        <v>4457</v>
      </c>
      <c r="N1454">
        <v>7.5277777000000004E-2</v>
      </c>
      <c r="O1454">
        <v>1</v>
      </c>
      <c r="P1454">
        <v>0</v>
      </c>
      <c r="Q1454">
        <v>1</v>
      </c>
      <c r="R1454">
        <v>10</v>
      </c>
      <c r="S1454">
        <v>6</v>
      </c>
      <c r="T1454">
        <v>5</v>
      </c>
      <c r="U1454">
        <v>5</v>
      </c>
      <c r="V1454">
        <v>0</v>
      </c>
      <c r="W1454">
        <v>4.5240758178454167E-2</v>
      </c>
      <c r="X1454">
        <v>0</v>
      </c>
      <c r="Y1454">
        <v>25.487625649163856</v>
      </c>
      <c r="Z1454">
        <v>1.2546701669512421</v>
      </c>
      <c r="AA1454">
        <v>4.6562770727040208</v>
      </c>
      <c r="AB1454">
        <v>1.0906631502779485</v>
      </c>
      <c r="AC1454">
        <v>146.78828545556101</v>
      </c>
      <c r="AD1454">
        <v>0</v>
      </c>
      <c r="AE1454">
        <v>179.32276225283653</v>
      </c>
    </row>
    <row r="1455" spans="1:31" x14ac:dyDescent="0.25">
      <c r="A1455">
        <v>2261914</v>
      </c>
      <c r="B1455">
        <v>1</v>
      </c>
      <c r="C1455" t="s">
        <v>80</v>
      </c>
      <c r="D1455" t="s">
        <v>96</v>
      </c>
      <c r="E1455" t="s">
        <v>132</v>
      </c>
      <c r="F1455" t="s">
        <v>4458</v>
      </c>
      <c r="G1455" t="s">
        <v>142</v>
      </c>
      <c r="H1455" t="s">
        <v>135</v>
      </c>
      <c r="I1455" t="s">
        <v>136</v>
      </c>
      <c r="J1455" t="s">
        <v>137</v>
      </c>
      <c r="K1455" t="s">
        <v>138</v>
      </c>
      <c r="L1455" t="s">
        <v>4459</v>
      </c>
      <c r="M1455" t="s">
        <v>4460</v>
      </c>
      <c r="N1455">
        <v>1.5038888880000001</v>
      </c>
      <c r="O1455">
        <v>0</v>
      </c>
      <c r="P1455">
        <v>5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1.8206107103314166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1.8206107103314166</v>
      </c>
    </row>
    <row r="1456" spans="1:31" x14ac:dyDescent="0.25">
      <c r="A1456">
        <v>2262455</v>
      </c>
      <c r="B1456">
        <v>1</v>
      </c>
      <c r="C1456" t="s">
        <v>80</v>
      </c>
      <c r="D1456" t="s">
        <v>97</v>
      </c>
      <c r="E1456" t="s">
        <v>132</v>
      </c>
      <c r="F1456" t="s">
        <v>4461</v>
      </c>
      <c r="G1456" t="s">
        <v>289</v>
      </c>
      <c r="H1456" t="s">
        <v>135</v>
      </c>
      <c r="I1456" t="s">
        <v>136</v>
      </c>
      <c r="J1456" t="s">
        <v>137</v>
      </c>
      <c r="K1456" t="s">
        <v>138</v>
      </c>
      <c r="L1456" t="s">
        <v>4462</v>
      </c>
      <c r="M1456" t="s">
        <v>4463</v>
      </c>
      <c r="N1456">
        <v>1.588055555</v>
      </c>
      <c r="O1456">
        <v>0</v>
      </c>
      <c r="P1456">
        <v>1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1.1773872216934878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1.1773872216934878</v>
      </c>
    </row>
    <row r="1457" spans="1:31" x14ac:dyDescent="0.25">
      <c r="A1457">
        <v>2262137</v>
      </c>
      <c r="B1457">
        <v>1</v>
      </c>
      <c r="C1457" t="s">
        <v>80</v>
      </c>
      <c r="D1457" t="s">
        <v>82</v>
      </c>
      <c r="E1457" t="s">
        <v>214</v>
      </c>
      <c r="F1457" t="s">
        <v>4464</v>
      </c>
      <c r="G1457" t="s">
        <v>241</v>
      </c>
      <c r="H1457" t="s">
        <v>135</v>
      </c>
      <c r="I1457" t="s">
        <v>136</v>
      </c>
      <c r="J1457" t="s">
        <v>137</v>
      </c>
      <c r="K1457" t="s">
        <v>138</v>
      </c>
      <c r="L1457" t="s">
        <v>4465</v>
      </c>
      <c r="M1457" t="s">
        <v>4466</v>
      </c>
      <c r="N1457">
        <v>1.8761111109999999</v>
      </c>
      <c r="O1457">
        <v>0</v>
      </c>
      <c r="P1457">
        <v>22</v>
      </c>
      <c r="Q1457">
        <v>0</v>
      </c>
      <c r="R1457">
        <v>0</v>
      </c>
      <c r="S1457">
        <v>0</v>
      </c>
      <c r="T1457">
        <v>7</v>
      </c>
      <c r="U1457">
        <v>0</v>
      </c>
      <c r="V1457">
        <v>0</v>
      </c>
      <c r="W1457">
        <v>0</v>
      </c>
      <c r="X1457">
        <v>13.876771099857514</v>
      </c>
      <c r="Y1457">
        <v>0</v>
      </c>
      <c r="Z1457">
        <v>0</v>
      </c>
      <c r="AA1457">
        <v>0</v>
      </c>
      <c r="AB1457">
        <v>7.2757812664914239</v>
      </c>
      <c r="AC1457">
        <v>0</v>
      </c>
      <c r="AD1457">
        <v>0</v>
      </c>
      <c r="AE1457">
        <v>21.152552366348939</v>
      </c>
    </row>
    <row r="1458" spans="1:31" x14ac:dyDescent="0.25">
      <c r="A1458">
        <v>2262515</v>
      </c>
      <c r="B1458">
        <v>1</v>
      </c>
      <c r="C1458" t="s">
        <v>80</v>
      </c>
      <c r="D1458" t="s">
        <v>111</v>
      </c>
      <c r="E1458" t="s">
        <v>132</v>
      </c>
      <c r="F1458" t="s">
        <v>4443</v>
      </c>
      <c r="G1458" t="s">
        <v>289</v>
      </c>
      <c r="H1458" t="s">
        <v>135</v>
      </c>
      <c r="I1458" t="s">
        <v>136</v>
      </c>
      <c r="J1458" t="s">
        <v>137</v>
      </c>
      <c r="K1458" t="s">
        <v>138</v>
      </c>
      <c r="L1458" t="s">
        <v>4467</v>
      </c>
      <c r="M1458" t="s">
        <v>4468</v>
      </c>
      <c r="N1458">
        <v>1.104166666</v>
      </c>
      <c r="O1458">
        <v>0</v>
      </c>
      <c r="P1458">
        <v>12</v>
      </c>
      <c r="Q1458">
        <v>0</v>
      </c>
      <c r="R1458">
        <v>0</v>
      </c>
      <c r="S1458">
        <v>0</v>
      </c>
      <c r="T1458">
        <v>1</v>
      </c>
      <c r="U1458">
        <v>0</v>
      </c>
      <c r="V1458">
        <v>0</v>
      </c>
      <c r="W1458">
        <v>0</v>
      </c>
      <c r="X1458">
        <v>3.84069693529533</v>
      </c>
      <c r="Y1458">
        <v>0</v>
      </c>
      <c r="Z1458">
        <v>0</v>
      </c>
      <c r="AA1458">
        <v>0</v>
      </c>
      <c r="AB1458">
        <v>0.23407992384073503</v>
      </c>
      <c r="AC1458">
        <v>0</v>
      </c>
      <c r="AD1458">
        <v>0</v>
      </c>
      <c r="AE1458">
        <v>4.0747768591360654</v>
      </c>
    </row>
    <row r="1459" spans="1:31" x14ac:dyDescent="0.25">
      <c r="A1459">
        <v>2262369</v>
      </c>
      <c r="B1459">
        <v>1</v>
      </c>
      <c r="C1459" t="s">
        <v>80</v>
      </c>
      <c r="D1459" t="s">
        <v>107</v>
      </c>
      <c r="E1459" t="s">
        <v>132</v>
      </c>
      <c r="F1459" t="s">
        <v>4469</v>
      </c>
      <c r="G1459" t="s">
        <v>289</v>
      </c>
      <c r="H1459" t="s">
        <v>135</v>
      </c>
      <c r="I1459" t="s">
        <v>136</v>
      </c>
      <c r="J1459" t="s">
        <v>137</v>
      </c>
      <c r="K1459" t="s">
        <v>138</v>
      </c>
      <c r="L1459" t="s">
        <v>4470</v>
      </c>
      <c r="M1459" t="s">
        <v>4471</v>
      </c>
      <c r="N1459">
        <v>2.8872222220000001</v>
      </c>
      <c r="O1459">
        <v>0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1.2095201080331557</v>
      </c>
      <c r="AA1459">
        <v>0</v>
      </c>
      <c r="AB1459">
        <v>0</v>
      </c>
      <c r="AC1459">
        <v>0</v>
      </c>
      <c r="AD1459">
        <v>0</v>
      </c>
      <c r="AE1459">
        <v>1.2095201080331557</v>
      </c>
    </row>
    <row r="1460" spans="1:31" x14ac:dyDescent="0.25">
      <c r="A1460">
        <v>2262183</v>
      </c>
      <c r="B1460">
        <v>1</v>
      </c>
      <c r="C1460" t="s">
        <v>80</v>
      </c>
      <c r="D1460" t="s">
        <v>83</v>
      </c>
      <c r="E1460" t="s">
        <v>214</v>
      </c>
      <c r="F1460" t="s">
        <v>4472</v>
      </c>
      <c r="G1460" t="s">
        <v>241</v>
      </c>
      <c r="H1460" t="s">
        <v>135</v>
      </c>
      <c r="I1460" t="s">
        <v>136</v>
      </c>
      <c r="J1460" t="s">
        <v>137</v>
      </c>
      <c r="K1460" t="s">
        <v>138</v>
      </c>
      <c r="L1460" t="s">
        <v>4473</v>
      </c>
      <c r="M1460" t="s">
        <v>4474</v>
      </c>
      <c r="N1460">
        <v>0.61305555499999997</v>
      </c>
      <c r="O1460">
        <v>0</v>
      </c>
      <c r="P1460">
        <v>132</v>
      </c>
      <c r="Q1460">
        <v>0</v>
      </c>
      <c r="R1460">
        <v>0</v>
      </c>
      <c r="S1460">
        <v>0</v>
      </c>
      <c r="T1460">
        <v>29</v>
      </c>
      <c r="U1460">
        <v>0</v>
      </c>
      <c r="V1460">
        <v>0</v>
      </c>
      <c r="W1460">
        <v>0</v>
      </c>
      <c r="X1460">
        <v>23.063742560460938</v>
      </c>
      <c r="Y1460">
        <v>0</v>
      </c>
      <c r="Z1460">
        <v>0</v>
      </c>
      <c r="AA1460">
        <v>0</v>
      </c>
      <c r="AB1460">
        <v>18.082502225372188</v>
      </c>
      <c r="AC1460">
        <v>0</v>
      </c>
      <c r="AD1460">
        <v>0</v>
      </c>
      <c r="AE1460">
        <v>41.146244785833126</v>
      </c>
    </row>
    <row r="1461" spans="1:31" x14ac:dyDescent="0.25">
      <c r="A1461">
        <v>2262429</v>
      </c>
      <c r="B1461">
        <v>1</v>
      </c>
      <c r="C1461" t="s">
        <v>81</v>
      </c>
      <c r="D1461" t="s">
        <v>122</v>
      </c>
      <c r="E1461" t="s">
        <v>256</v>
      </c>
      <c r="F1461" t="s">
        <v>4475</v>
      </c>
      <c r="G1461" t="s">
        <v>147</v>
      </c>
      <c r="H1461" t="s">
        <v>148</v>
      </c>
      <c r="I1461" t="s">
        <v>136</v>
      </c>
      <c r="J1461" t="s">
        <v>137</v>
      </c>
      <c r="K1461" t="s">
        <v>138</v>
      </c>
      <c r="L1461" t="s">
        <v>4476</v>
      </c>
      <c r="M1461" t="s">
        <v>4477</v>
      </c>
      <c r="N1461">
        <v>0.58250000000000002</v>
      </c>
      <c r="O1461">
        <v>0</v>
      </c>
      <c r="P1461">
        <v>941</v>
      </c>
      <c r="Q1461">
        <v>0</v>
      </c>
      <c r="R1461">
        <v>4</v>
      </c>
      <c r="S1461">
        <v>1</v>
      </c>
      <c r="T1461">
        <v>27</v>
      </c>
      <c r="U1461">
        <v>0</v>
      </c>
      <c r="V1461">
        <v>0</v>
      </c>
      <c r="W1461">
        <v>0</v>
      </c>
      <c r="X1461">
        <v>134.35941515168344</v>
      </c>
      <c r="Y1461">
        <v>0</v>
      </c>
      <c r="Z1461">
        <v>0.40419903435064009</v>
      </c>
      <c r="AA1461">
        <v>9.1142209582888629</v>
      </c>
      <c r="AB1461">
        <v>8.8048393470439503</v>
      </c>
      <c r="AC1461">
        <v>0</v>
      </c>
      <c r="AD1461">
        <v>0</v>
      </c>
      <c r="AE1461">
        <v>152.6826744913669</v>
      </c>
    </row>
    <row r="1462" spans="1:31" x14ac:dyDescent="0.25">
      <c r="A1462">
        <v>2262103</v>
      </c>
      <c r="B1462">
        <v>1</v>
      </c>
      <c r="C1462" t="s">
        <v>81</v>
      </c>
      <c r="D1462" t="s">
        <v>126</v>
      </c>
      <c r="E1462" t="s">
        <v>256</v>
      </c>
      <c r="F1462" t="s">
        <v>4478</v>
      </c>
      <c r="G1462" t="s">
        <v>366</v>
      </c>
      <c r="H1462" t="s">
        <v>148</v>
      </c>
      <c r="I1462" t="s">
        <v>136</v>
      </c>
      <c r="J1462" t="s">
        <v>137</v>
      </c>
      <c r="K1462" t="s">
        <v>172</v>
      </c>
      <c r="L1462" t="s">
        <v>4479</v>
      </c>
      <c r="M1462" t="s">
        <v>4480</v>
      </c>
      <c r="N1462">
        <v>0.75305555499999999</v>
      </c>
      <c r="O1462">
        <v>0</v>
      </c>
      <c r="P1462">
        <v>82</v>
      </c>
      <c r="Q1462">
        <v>2</v>
      </c>
      <c r="R1462">
        <v>36</v>
      </c>
      <c r="S1462">
        <v>0</v>
      </c>
      <c r="T1462">
        <v>5</v>
      </c>
      <c r="U1462">
        <v>1</v>
      </c>
      <c r="V1462">
        <v>0</v>
      </c>
      <c r="W1462">
        <v>0</v>
      </c>
      <c r="X1462">
        <v>5.7785717561009839</v>
      </c>
      <c r="Y1462">
        <v>13.538960798585773</v>
      </c>
      <c r="Z1462">
        <v>7.1821325985038316</v>
      </c>
      <c r="AA1462">
        <v>0</v>
      </c>
      <c r="AB1462">
        <v>4.5284230866051933</v>
      </c>
      <c r="AC1462">
        <v>1.486701027017604</v>
      </c>
      <c r="AD1462">
        <v>0</v>
      </c>
      <c r="AE1462">
        <v>32.514789266813388</v>
      </c>
    </row>
    <row r="1463" spans="1:31" x14ac:dyDescent="0.25">
      <c r="A1463">
        <v>2262266</v>
      </c>
      <c r="B1463">
        <v>1</v>
      </c>
      <c r="C1463" t="s">
        <v>81</v>
      </c>
      <c r="D1463" t="s">
        <v>112</v>
      </c>
      <c r="E1463" t="s">
        <v>145</v>
      </c>
      <c r="F1463" t="s">
        <v>4481</v>
      </c>
      <c r="G1463" t="s">
        <v>147</v>
      </c>
      <c r="H1463" t="s">
        <v>148</v>
      </c>
      <c r="I1463" t="s">
        <v>136</v>
      </c>
      <c r="J1463" t="s">
        <v>137</v>
      </c>
      <c r="K1463" t="s">
        <v>138</v>
      </c>
      <c r="L1463" t="s">
        <v>4482</v>
      </c>
      <c r="M1463" t="s">
        <v>4483</v>
      </c>
      <c r="N1463">
        <v>0.83694444400000001</v>
      </c>
      <c r="O1463">
        <v>0</v>
      </c>
      <c r="P1463">
        <v>439</v>
      </c>
      <c r="Q1463">
        <v>0</v>
      </c>
      <c r="R1463">
        <v>59</v>
      </c>
      <c r="S1463">
        <v>6</v>
      </c>
      <c r="T1463">
        <v>65</v>
      </c>
      <c r="U1463">
        <v>3</v>
      </c>
      <c r="V1463">
        <v>0</v>
      </c>
      <c r="W1463">
        <v>0</v>
      </c>
      <c r="X1463">
        <v>132.86551559225848</v>
      </c>
      <c r="Y1463">
        <v>0</v>
      </c>
      <c r="Z1463">
        <v>6.1584861071676444</v>
      </c>
      <c r="AA1463">
        <v>99.17557202843112</v>
      </c>
      <c r="AB1463">
        <v>30.706912297220015</v>
      </c>
      <c r="AC1463">
        <v>166.65987341232335</v>
      </c>
      <c r="AD1463">
        <v>0</v>
      </c>
      <c r="AE1463">
        <v>435.56635943740059</v>
      </c>
    </row>
    <row r="1464" spans="1:31" x14ac:dyDescent="0.25">
      <c r="A1464">
        <v>2262289</v>
      </c>
      <c r="B1464">
        <v>1</v>
      </c>
      <c r="C1464" t="s">
        <v>80</v>
      </c>
      <c r="D1464" t="s">
        <v>95</v>
      </c>
      <c r="E1464" t="s">
        <v>214</v>
      </c>
      <c r="F1464" t="s">
        <v>372</v>
      </c>
      <c r="G1464" t="s">
        <v>153</v>
      </c>
      <c r="H1464" t="s">
        <v>135</v>
      </c>
      <c r="I1464" t="s">
        <v>136</v>
      </c>
      <c r="J1464" t="s">
        <v>137</v>
      </c>
      <c r="K1464" t="s">
        <v>138</v>
      </c>
      <c r="L1464" t="s">
        <v>4484</v>
      </c>
      <c r="M1464" t="s">
        <v>4485</v>
      </c>
      <c r="N1464">
        <v>1.173333333</v>
      </c>
      <c r="O1464">
        <v>0</v>
      </c>
      <c r="P1464">
        <v>57</v>
      </c>
      <c r="Q1464">
        <v>0</v>
      </c>
      <c r="R1464">
        <v>0</v>
      </c>
      <c r="S1464">
        <v>0</v>
      </c>
      <c r="T1464">
        <v>1</v>
      </c>
      <c r="U1464">
        <v>0</v>
      </c>
      <c r="V1464">
        <v>0</v>
      </c>
      <c r="W1464">
        <v>0</v>
      </c>
      <c r="X1464">
        <v>15.148821869614787</v>
      </c>
      <c r="Y1464">
        <v>0</v>
      </c>
      <c r="Z1464">
        <v>0</v>
      </c>
      <c r="AA1464">
        <v>0</v>
      </c>
      <c r="AB1464">
        <v>9.6247865017679984E-2</v>
      </c>
      <c r="AC1464">
        <v>0</v>
      </c>
      <c r="AD1464">
        <v>0</v>
      </c>
      <c r="AE1464">
        <v>15.245069734632468</v>
      </c>
    </row>
    <row r="1465" spans="1:31" x14ac:dyDescent="0.25">
      <c r="A1465">
        <v>2262366</v>
      </c>
      <c r="B1465">
        <v>1</v>
      </c>
      <c r="C1465" t="s">
        <v>80</v>
      </c>
      <c r="D1465" t="s">
        <v>96</v>
      </c>
      <c r="E1465" t="s">
        <v>151</v>
      </c>
      <c r="F1465" t="s">
        <v>4486</v>
      </c>
      <c r="G1465" t="s">
        <v>314</v>
      </c>
      <c r="H1465" t="s">
        <v>135</v>
      </c>
      <c r="I1465" t="s">
        <v>136</v>
      </c>
      <c r="J1465" t="s">
        <v>137</v>
      </c>
      <c r="K1465" t="s">
        <v>138</v>
      </c>
      <c r="L1465" t="s">
        <v>4487</v>
      </c>
      <c r="M1465" t="s">
        <v>4488</v>
      </c>
      <c r="N1465">
        <v>1.5761111109999999</v>
      </c>
      <c r="O1465">
        <v>0</v>
      </c>
      <c r="P1465">
        <v>56</v>
      </c>
      <c r="Q1465">
        <v>0</v>
      </c>
      <c r="R1465">
        <v>1</v>
      </c>
      <c r="S1465">
        <v>0</v>
      </c>
      <c r="T1465">
        <v>8</v>
      </c>
      <c r="U1465">
        <v>0</v>
      </c>
      <c r="V1465">
        <v>0</v>
      </c>
      <c r="W1465">
        <v>0</v>
      </c>
      <c r="X1465">
        <v>24.91029147493396</v>
      </c>
      <c r="Y1465">
        <v>0</v>
      </c>
      <c r="Z1465">
        <v>6.2413994409366673E-3</v>
      </c>
      <c r="AA1465">
        <v>0</v>
      </c>
      <c r="AB1465">
        <v>9.7127001842062022</v>
      </c>
      <c r="AC1465">
        <v>0</v>
      </c>
      <c r="AD1465">
        <v>0</v>
      </c>
      <c r="AE1465">
        <v>34.6292330585811</v>
      </c>
    </row>
    <row r="1466" spans="1:31" x14ac:dyDescent="0.25">
      <c r="A1466">
        <v>2262097</v>
      </c>
      <c r="B1466">
        <v>1</v>
      </c>
      <c r="C1466" t="s">
        <v>80</v>
      </c>
      <c r="D1466" t="s">
        <v>84</v>
      </c>
      <c r="E1466" t="s">
        <v>132</v>
      </c>
      <c r="F1466" t="s">
        <v>4489</v>
      </c>
      <c r="G1466" t="s">
        <v>142</v>
      </c>
      <c r="H1466" t="s">
        <v>135</v>
      </c>
      <c r="I1466" t="s">
        <v>136</v>
      </c>
      <c r="J1466" t="s">
        <v>137</v>
      </c>
      <c r="K1466" t="s">
        <v>138</v>
      </c>
      <c r="L1466" t="s">
        <v>4490</v>
      </c>
      <c r="M1466" t="s">
        <v>4491</v>
      </c>
      <c r="N1466">
        <v>4.7175000000000002</v>
      </c>
      <c r="O1466">
        <v>0</v>
      </c>
      <c r="P1466">
        <v>2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4.1954178768672028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4.1954178768672028</v>
      </c>
    </row>
    <row r="1467" spans="1:31" x14ac:dyDescent="0.25">
      <c r="A1467">
        <v>2262123</v>
      </c>
      <c r="B1467">
        <v>1</v>
      </c>
      <c r="C1467" t="s">
        <v>80</v>
      </c>
      <c r="D1467" t="s">
        <v>96</v>
      </c>
      <c r="E1467" t="s">
        <v>132</v>
      </c>
      <c r="F1467" t="s">
        <v>4492</v>
      </c>
      <c r="G1467" t="s">
        <v>197</v>
      </c>
      <c r="H1467" t="s">
        <v>135</v>
      </c>
      <c r="I1467" t="s">
        <v>136</v>
      </c>
      <c r="J1467" t="s">
        <v>137</v>
      </c>
      <c r="K1467" t="s">
        <v>138</v>
      </c>
      <c r="L1467" t="s">
        <v>4493</v>
      </c>
      <c r="M1467" t="s">
        <v>4494</v>
      </c>
      <c r="N1467">
        <v>6.6174999999999997</v>
      </c>
      <c r="O1467">
        <v>0</v>
      </c>
      <c r="P1467">
        <v>1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2.3260441607898747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2.3260441607898747</v>
      </c>
    </row>
    <row r="1468" spans="1:31" x14ac:dyDescent="0.25">
      <c r="A1468">
        <v>2262309</v>
      </c>
      <c r="B1468">
        <v>1</v>
      </c>
      <c r="C1468" t="s">
        <v>80</v>
      </c>
      <c r="D1468" t="s">
        <v>96</v>
      </c>
      <c r="E1468" t="s">
        <v>132</v>
      </c>
      <c r="F1468" t="s">
        <v>4495</v>
      </c>
      <c r="G1468" t="s">
        <v>142</v>
      </c>
      <c r="H1468" t="s">
        <v>135</v>
      </c>
      <c r="I1468" t="s">
        <v>136</v>
      </c>
      <c r="J1468" t="s">
        <v>137</v>
      </c>
      <c r="K1468" t="s">
        <v>138</v>
      </c>
      <c r="L1468" t="s">
        <v>4496</v>
      </c>
      <c r="M1468" t="s">
        <v>4497</v>
      </c>
      <c r="N1468">
        <v>7.3869444440000001</v>
      </c>
      <c r="O1468">
        <v>0</v>
      </c>
      <c r="P1468">
        <v>1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4.6338763740787998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4.6338763740787998</v>
      </c>
    </row>
    <row r="1469" spans="1:31" x14ac:dyDescent="0.25">
      <c r="A1469">
        <v>2262558</v>
      </c>
      <c r="B1469">
        <v>1</v>
      </c>
      <c r="C1469" t="s">
        <v>80</v>
      </c>
      <c r="D1469" t="s">
        <v>82</v>
      </c>
      <c r="E1469" t="s">
        <v>132</v>
      </c>
      <c r="F1469" t="s">
        <v>4498</v>
      </c>
      <c r="G1469" t="s">
        <v>142</v>
      </c>
      <c r="H1469" t="s">
        <v>135</v>
      </c>
      <c r="I1469" t="s">
        <v>136</v>
      </c>
      <c r="J1469" t="s">
        <v>137</v>
      </c>
      <c r="K1469" t="s">
        <v>138</v>
      </c>
      <c r="L1469" t="s">
        <v>4499</v>
      </c>
      <c r="M1469" t="s">
        <v>4500</v>
      </c>
      <c r="N1469">
        <v>2.4055555549999998</v>
      </c>
      <c r="O1469">
        <v>0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1.3021596366114444E-2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1.3021596366114444E-2</v>
      </c>
    </row>
    <row r="1470" spans="1:31" x14ac:dyDescent="0.25">
      <c r="A1470">
        <v>2262452</v>
      </c>
      <c r="B1470">
        <v>1</v>
      </c>
      <c r="C1470" t="s">
        <v>81</v>
      </c>
      <c r="D1470" t="s">
        <v>112</v>
      </c>
      <c r="E1470" t="s">
        <v>132</v>
      </c>
      <c r="F1470" t="s">
        <v>4501</v>
      </c>
      <c r="G1470" t="s">
        <v>197</v>
      </c>
      <c r="H1470" t="s">
        <v>135</v>
      </c>
      <c r="I1470" t="s">
        <v>136</v>
      </c>
      <c r="J1470" t="s">
        <v>137</v>
      </c>
      <c r="K1470" t="s">
        <v>138</v>
      </c>
      <c r="L1470" t="s">
        <v>4502</v>
      </c>
      <c r="M1470" t="s">
        <v>4503</v>
      </c>
      <c r="N1470">
        <v>1.000277777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1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1.07542297126425</v>
      </c>
      <c r="AC1470">
        <v>0</v>
      </c>
      <c r="AD1470">
        <v>0</v>
      </c>
      <c r="AE1470">
        <v>1.07542297126425</v>
      </c>
    </row>
    <row r="1471" spans="1:31" x14ac:dyDescent="0.25">
      <c r="A1471">
        <v>2261954</v>
      </c>
      <c r="B1471">
        <v>1</v>
      </c>
      <c r="C1471" t="s">
        <v>81</v>
      </c>
      <c r="D1471" t="s">
        <v>114</v>
      </c>
      <c r="E1471" t="s">
        <v>132</v>
      </c>
      <c r="F1471" t="s">
        <v>4504</v>
      </c>
      <c r="G1471" t="s">
        <v>289</v>
      </c>
      <c r="H1471" t="s">
        <v>135</v>
      </c>
      <c r="I1471" t="s">
        <v>136</v>
      </c>
      <c r="J1471" t="s">
        <v>137</v>
      </c>
      <c r="K1471" t="s">
        <v>138</v>
      </c>
      <c r="L1471" t="s">
        <v>4505</v>
      </c>
      <c r="M1471" t="s">
        <v>4506</v>
      </c>
      <c r="N1471">
        <v>0.44305555499999999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1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6.2954033706177789E-2</v>
      </c>
      <c r="AC1471">
        <v>0</v>
      </c>
      <c r="AD1471">
        <v>0</v>
      </c>
      <c r="AE1471">
        <v>6.2954033706177789E-2</v>
      </c>
    </row>
    <row r="1472" spans="1:31" x14ac:dyDescent="0.25">
      <c r="A1472">
        <v>2262415</v>
      </c>
      <c r="B1472">
        <v>1</v>
      </c>
      <c r="C1472" t="s">
        <v>80</v>
      </c>
      <c r="D1472" t="s">
        <v>83</v>
      </c>
      <c r="E1472" t="s">
        <v>132</v>
      </c>
      <c r="F1472" t="s">
        <v>4507</v>
      </c>
      <c r="G1472" t="s">
        <v>289</v>
      </c>
      <c r="H1472" t="s">
        <v>135</v>
      </c>
      <c r="I1472" t="s">
        <v>136</v>
      </c>
      <c r="J1472" t="s">
        <v>137</v>
      </c>
      <c r="K1472" t="s">
        <v>138</v>
      </c>
      <c r="L1472" t="s">
        <v>4508</v>
      </c>
      <c r="M1472" t="s">
        <v>4509</v>
      </c>
      <c r="N1472">
        <v>1.2608333329999999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10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37.062966717618515</v>
      </c>
      <c r="AC1472">
        <v>0</v>
      </c>
      <c r="AD1472">
        <v>0</v>
      </c>
      <c r="AE1472">
        <v>37.062966717618515</v>
      </c>
    </row>
    <row r="1473" spans="1:31" x14ac:dyDescent="0.25">
      <c r="A1473">
        <v>2262023</v>
      </c>
      <c r="B1473">
        <v>1</v>
      </c>
      <c r="C1473" t="s">
        <v>81</v>
      </c>
      <c r="D1473" t="s">
        <v>112</v>
      </c>
      <c r="E1473" t="s">
        <v>256</v>
      </c>
      <c r="F1473" t="s">
        <v>4510</v>
      </c>
      <c r="G1473" t="s">
        <v>366</v>
      </c>
      <c r="H1473" t="s">
        <v>148</v>
      </c>
      <c r="I1473" t="s">
        <v>136</v>
      </c>
      <c r="J1473" t="s">
        <v>137</v>
      </c>
      <c r="K1473" t="s">
        <v>172</v>
      </c>
      <c r="L1473" t="s">
        <v>4511</v>
      </c>
      <c r="M1473" t="s">
        <v>4512</v>
      </c>
      <c r="N1473">
        <v>6.6016666659999999</v>
      </c>
      <c r="O1473">
        <v>0</v>
      </c>
      <c r="P1473">
        <v>130</v>
      </c>
      <c r="Q1473">
        <v>4</v>
      </c>
      <c r="R1473">
        <v>143</v>
      </c>
      <c r="S1473">
        <v>2</v>
      </c>
      <c r="T1473">
        <v>11</v>
      </c>
      <c r="U1473">
        <v>0</v>
      </c>
      <c r="V1473">
        <v>0</v>
      </c>
      <c r="W1473">
        <v>0</v>
      </c>
      <c r="X1473">
        <v>93.05005481804011</v>
      </c>
      <c r="Y1473">
        <v>268.88045831821142</v>
      </c>
      <c r="Z1473">
        <v>98.330295168008405</v>
      </c>
      <c r="AA1473">
        <v>101.88667143839334</v>
      </c>
      <c r="AB1473">
        <v>190.42551543092503</v>
      </c>
      <c r="AC1473">
        <v>0</v>
      </c>
      <c r="AD1473">
        <v>0</v>
      </c>
      <c r="AE1473">
        <v>752.57299517357842</v>
      </c>
    </row>
    <row r="1474" spans="1:31" x14ac:dyDescent="0.25">
      <c r="A1474">
        <v>2261940</v>
      </c>
      <c r="B1474">
        <v>1</v>
      </c>
      <c r="C1474" t="s">
        <v>80</v>
      </c>
      <c r="D1474" t="s">
        <v>104</v>
      </c>
      <c r="E1474" t="s">
        <v>151</v>
      </c>
      <c r="F1474" t="s">
        <v>4513</v>
      </c>
      <c r="G1474" t="s">
        <v>153</v>
      </c>
      <c r="H1474" t="s">
        <v>135</v>
      </c>
      <c r="I1474" t="s">
        <v>136</v>
      </c>
      <c r="J1474" t="s">
        <v>137</v>
      </c>
      <c r="K1474" t="s">
        <v>138</v>
      </c>
      <c r="L1474" t="s">
        <v>4514</v>
      </c>
      <c r="M1474" t="s">
        <v>4515</v>
      </c>
      <c r="N1474">
        <v>1.1077777769999999</v>
      </c>
      <c r="O1474">
        <v>0</v>
      </c>
      <c r="P1474">
        <v>36</v>
      </c>
      <c r="Q1474">
        <v>0</v>
      </c>
      <c r="R1474">
        <v>2</v>
      </c>
      <c r="S1474">
        <v>0</v>
      </c>
      <c r="T1474">
        <v>7</v>
      </c>
      <c r="U1474">
        <v>0</v>
      </c>
      <c r="V1474">
        <v>0</v>
      </c>
      <c r="W1474">
        <v>0</v>
      </c>
      <c r="X1474">
        <v>9.8196109722016818</v>
      </c>
      <c r="Y1474">
        <v>0</v>
      </c>
      <c r="Z1474">
        <v>0.74974473331459013</v>
      </c>
      <c r="AA1474">
        <v>0</v>
      </c>
      <c r="AB1474">
        <v>2.2304551793927425</v>
      </c>
      <c r="AC1474">
        <v>0</v>
      </c>
      <c r="AD1474">
        <v>0</v>
      </c>
      <c r="AE1474">
        <v>12.799810884909014</v>
      </c>
    </row>
    <row r="1475" spans="1:31" x14ac:dyDescent="0.25">
      <c r="A1475">
        <v>2262086</v>
      </c>
      <c r="B1475">
        <v>1</v>
      </c>
      <c r="C1475" t="s">
        <v>80</v>
      </c>
      <c r="D1475" t="s">
        <v>83</v>
      </c>
      <c r="E1475" t="s">
        <v>163</v>
      </c>
      <c r="F1475" t="s">
        <v>4516</v>
      </c>
      <c r="G1475" t="s">
        <v>147</v>
      </c>
      <c r="H1475" t="s">
        <v>148</v>
      </c>
      <c r="I1475" t="s">
        <v>136</v>
      </c>
      <c r="J1475" t="s">
        <v>137</v>
      </c>
      <c r="K1475" t="s">
        <v>138</v>
      </c>
      <c r="L1475" t="s">
        <v>4517</v>
      </c>
      <c r="M1475" t="s">
        <v>4518</v>
      </c>
      <c r="N1475">
        <v>0.16888888799999999</v>
      </c>
      <c r="O1475">
        <v>0</v>
      </c>
      <c r="P1475">
        <v>534</v>
      </c>
      <c r="Q1475">
        <v>0</v>
      </c>
      <c r="R1475">
        <v>23</v>
      </c>
      <c r="S1475">
        <v>0</v>
      </c>
      <c r="T1475">
        <v>58</v>
      </c>
      <c r="U1475">
        <v>0</v>
      </c>
      <c r="V1475">
        <v>0</v>
      </c>
      <c r="W1475">
        <v>0</v>
      </c>
      <c r="X1475">
        <v>30.286145814019786</v>
      </c>
      <c r="Y1475">
        <v>0</v>
      </c>
      <c r="Z1475">
        <v>1.7269019224687185</v>
      </c>
      <c r="AA1475">
        <v>0</v>
      </c>
      <c r="AB1475">
        <v>10.056076764136321</v>
      </c>
      <c r="AC1475">
        <v>0</v>
      </c>
      <c r="AD1475">
        <v>0</v>
      </c>
      <c r="AE1475">
        <v>42.069124500624824</v>
      </c>
    </row>
    <row r="1476" spans="1:31" x14ac:dyDescent="0.25">
      <c r="A1476">
        <v>2262006</v>
      </c>
      <c r="B1476">
        <v>1</v>
      </c>
      <c r="C1476" t="s">
        <v>81</v>
      </c>
      <c r="D1476" t="s">
        <v>113</v>
      </c>
      <c r="E1476" t="s">
        <v>151</v>
      </c>
      <c r="F1476" t="s">
        <v>4519</v>
      </c>
      <c r="G1476" t="s">
        <v>171</v>
      </c>
      <c r="H1476" t="s">
        <v>135</v>
      </c>
      <c r="I1476" t="s">
        <v>136</v>
      </c>
      <c r="J1476" t="s">
        <v>137</v>
      </c>
      <c r="K1476" t="s">
        <v>172</v>
      </c>
      <c r="L1476" t="s">
        <v>4520</v>
      </c>
      <c r="M1476" t="s">
        <v>4521</v>
      </c>
      <c r="N1476">
        <v>8.4705555550000007</v>
      </c>
      <c r="O1476">
        <v>0</v>
      </c>
      <c r="P1476">
        <v>8</v>
      </c>
      <c r="Q1476">
        <v>0</v>
      </c>
      <c r="R1476">
        <v>1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8.9465846442998309</v>
      </c>
      <c r="Y1476">
        <v>0</v>
      </c>
      <c r="Z1476">
        <v>1.5374036912101932</v>
      </c>
      <c r="AA1476">
        <v>0</v>
      </c>
      <c r="AB1476">
        <v>0</v>
      </c>
      <c r="AC1476">
        <v>0</v>
      </c>
      <c r="AD1476">
        <v>0</v>
      </c>
      <c r="AE1476">
        <v>10.483988335510023</v>
      </c>
    </row>
    <row r="1477" spans="1:31" x14ac:dyDescent="0.25">
      <c r="A1477">
        <v>2262461</v>
      </c>
      <c r="B1477">
        <v>1</v>
      </c>
      <c r="C1477" t="s">
        <v>80</v>
      </c>
      <c r="D1477" t="s">
        <v>105</v>
      </c>
      <c r="E1477" t="s">
        <v>163</v>
      </c>
      <c r="F1477" t="s">
        <v>4522</v>
      </c>
      <c r="G1477" t="s">
        <v>147</v>
      </c>
      <c r="H1477" t="s">
        <v>148</v>
      </c>
      <c r="I1477" t="s">
        <v>136</v>
      </c>
      <c r="J1477" t="s">
        <v>137</v>
      </c>
      <c r="K1477" t="s">
        <v>138</v>
      </c>
      <c r="L1477" t="s">
        <v>4523</v>
      </c>
      <c r="M1477" t="s">
        <v>4524</v>
      </c>
      <c r="N1477">
        <v>0.93277777699999997</v>
      </c>
      <c r="O1477">
        <v>1</v>
      </c>
      <c r="P1477">
        <v>98</v>
      </c>
      <c r="Q1477">
        <v>5</v>
      </c>
      <c r="R1477">
        <v>7</v>
      </c>
      <c r="S1477">
        <v>13</v>
      </c>
      <c r="T1477">
        <v>7</v>
      </c>
      <c r="U1477">
        <v>1</v>
      </c>
      <c r="V1477">
        <v>0</v>
      </c>
      <c r="W1477">
        <v>0.25627569777934889</v>
      </c>
      <c r="X1477">
        <v>33.840889164044519</v>
      </c>
      <c r="Y1477">
        <v>2.9261448278697597</v>
      </c>
      <c r="Z1477">
        <v>2.2709409881040834</v>
      </c>
      <c r="AA1477">
        <v>44.050855312683609</v>
      </c>
      <c r="AB1477">
        <v>21.247410580527923</v>
      </c>
      <c r="AC1477">
        <v>49.276399824369754</v>
      </c>
      <c r="AD1477">
        <v>0</v>
      </c>
      <c r="AE1477">
        <v>153.86891639537902</v>
      </c>
    </row>
    <row r="1478" spans="1:31" x14ac:dyDescent="0.25">
      <c r="A1478">
        <v>2262398</v>
      </c>
      <c r="B1478">
        <v>1</v>
      </c>
      <c r="C1478" t="s">
        <v>80</v>
      </c>
      <c r="D1478" t="s">
        <v>90</v>
      </c>
      <c r="E1478" t="s">
        <v>132</v>
      </c>
      <c r="F1478" t="s">
        <v>4525</v>
      </c>
      <c r="G1478" t="s">
        <v>197</v>
      </c>
      <c r="H1478" t="s">
        <v>135</v>
      </c>
      <c r="I1478" t="s">
        <v>136</v>
      </c>
      <c r="J1478" t="s">
        <v>137</v>
      </c>
      <c r="K1478" t="s">
        <v>138</v>
      </c>
      <c r="L1478" t="s">
        <v>4526</v>
      </c>
      <c r="M1478" t="s">
        <v>4527</v>
      </c>
      <c r="N1478">
        <v>0.71583333299999996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0.10653195040864445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0.10653195040864445</v>
      </c>
    </row>
    <row r="1479" spans="1:31" x14ac:dyDescent="0.25">
      <c r="A1479">
        <v>2262421</v>
      </c>
      <c r="B1479">
        <v>1</v>
      </c>
      <c r="C1479" t="s">
        <v>80</v>
      </c>
      <c r="D1479" t="s">
        <v>83</v>
      </c>
      <c r="E1479" t="s">
        <v>132</v>
      </c>
      <c r="F1479" t="s">
        <v>4528</v>
      </c>
      <c r="G1479" t="s">
        <v>142</v>
      </c>
      <c r="H1479" t="s">
        <v>135</v>
      </c>
      <c r="I1479" t="s">
        <v>136</v>
      </c>
      <c r="J1479" t="s">
        <v>137</v>
      </c>
      <c r="K1479" t="s">
        <v>138</v>
      </c>
      <c r="L1479" t="s">
        <v>4529</v>
      </c>
      <c r="M1479" t="s">
        <v>4530</v>
      </c>
      <c r="N1479">
        <v>1.845277777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1</v>
      </c>
      <c r="U1479">
        <v>0</v>
      </c>
      <c r="V1479">
        <v>0</v>
      </c>
      <c r="W1479">
        <v>0</v>
      </c>
      <c r="X1479">
        <v>1.456784788487185</v>
      </c>
      <c r="Y1479">
        <v>0</v>
      </c>
      <c r="Z1479">
        <v>0</v>
      </c>
      <c r="AA1479">
        <v>0</v>
      </c>
      <c r="AB1479">
        <v>0.34400280819035062</v>
      </c>
      <c r="AC1479">
        <v>0</v>
      </c>
      <c r="AD1479">
        <v>0</v>
      </c>
      <c r="AE1479">
        <v>1.8007875966775355</v>
      </c>
    </row>
    <row r="1480" spans="1:31" x14ac:dyDescent="0.25">
      <c r="A1480">
        <v>2262375</v>
      </c>
      <c r="B1480">
        <v>1</v>
      </c>
      <c r="C1480" t="s">
        <v>80</v>
      </c>
      <c r="D1480" t="s">
        <v>82</v>
      </c>
      <c r="E1480" t="s">
        <v>207</v>
      </c>
      <c r="F1480" t="s">
        <v>4531</v>
      </c>
      <c r="G1480" t="s">
        <v>314</v>
      </c>
      <c r="H1480" t="s">
        <v>135</v>
      </c>
      <c r="I1480" t="s">
        <v>136</v>
      </c>
      <c r="J1480" t="s">
        <v>137</v>
      </c>
      <c r="K1480" t="s">
        <v>138</v>
      </c>
      <c r="L1480" t="s">
        <v>4532</v>
      </c>
      <c r="M1480" t="s">
        <v>4533</v>
      </c>
      <c r="N1480">
        <v>0.73694444400000003</v>
      </c>
      <c r="O1480">
        <v>0</v>
      </c>
      <c r="P1480">
        <v>233</v>
      </c>
      <c r="Q1480">
        <v>0</v>
      </c>
      <c r="R1480">
        <v>0</v>
      </c>
      <c r="S1480">
        <v>0</v>
      </c>
      <c r="T1480">
        <v>82</v>
      </c>
      <c r="U1480">
        <v>0</v>
      </c>
      <c r="V1480">
        <v>0</v>
      </c>
      <c r="W1480">
        <v>0</v>
      </c>
      <c r="X1480">
        <v>34.098851690984425</v>
      </c>
      <c r="Y1480">
        <v>0</v>
      </c>
      <c r="Z1480">
        <v>0</v>
      </c>
      <c r="AA1480">
        <v>0</v>
      </c>
      <c r="AB1480">
        <v>68.257832949229709</v>
      </c>
      <c r="AC1480">
        <v>0</v>
      </c>
      <c r="AD1480">
        <v>0</v>
      </c>
      <c r="AE1480">
        <v>102.35668464021413</v>
      </c>
    </row>
    <row r="1481" spans="1:31" x14ac:dyDescent="0.25">
      <c r="A1481">
        <v>2262083</v>
      </c>
      <c r="B1481">
        <v>1</v>
      </c>
      <c r="C1481" t="s">
        <v>80</v>
      </c>
      <c r="D1481" t="s">
        <v>97</v>
      </c>
      <c r="E1481" t="s">
        <v>151</v>
      </c>
      <c r="F1481" t="s">
        <v>1979</v>
      </c>
      <c r="G1481" t="s">
        <v>314</v>
      </c>
      <c r="H1481" t="s">
        <v>135</v>
      </c>
      <c r="I1481" t="s">
        <v>136</v>
      </c>
      <c r="J1481" t="s">
        <v>137</v>
      </c>
      <c r="K1481" t="s">
        <v>138</v>
      </c>
      <c r="L1481" t="s">
        <v>4534</v>
      </c>
      <c r="M1481" t="s">
        <v>4535</v>
      </c>
      <c r="N1481">
        <v>1.645277777</v>
      </c>
      <c r="O1481">
        <v>0</v>
      </c>
      <c r="P1481">
        <v>27</v>
      </c>
      <c r="Q1481">
        <v>0</v>
      </c>
      <c r="R1481">
        <v>0</v>
      </c>
      <c r="S1481">
        <v>0</v>
      </c>
      <c r="T1481">
        <v>3</v>
      </c>
      <c r="U1481">
        <v>0</v>
      </c>
      <c r="V1481">
        <v>0</v>
      </c>
      <c r="W1481">
        <v>0</v>
      </c>
      <c r="X1481">
        <v>10.338066644419248</v>
      </c>
      <c r="Y1481">
        <v>0</v>
      </c>
      <c r="Z1481">
        <v>0</v>
      </c>
      <c r="AA1481">
        <v>0</v>
      </c>
      <c r="AB1481">
        <v>0.21963670446512085</v>
      </c>
      <c r="AC1481">
        <v>0</v>
      </c>
      <c r="AD1481">
        <v>0</v>
      </c>
      <c r="AE1481">
        <v>10.557703348884369</v>
      </c>
    </row>
    <row r="1482" spans="1:31" x14ac:dyDescent="0.25">
      <c r="A1482">
        <v>2262458</v>
      </c>
      <c r="B1482">
        <v>1</v>
      </c>
      <c r="C1482" t="s">
        <v>80</v>
      </c>
      <c r="D1482" t="s">
        <v>84</v>
      </c>
      <c r="E1482" t="s">
        <v>132</v>
      </c>
      <c r="F1482" t="s">
        <v>4536</v>
      </c>
      <c r="G1482" t="s">
        <v>142</v>
      </c>
      <c r="H1482" t="s">
        <v>135</v>
      </c>
      <c r="I1482" t="s">
        <v>136</v>
      </c>
      <c r="J1482" t="s">
        <v>137</v>
      </c>
      <c r="K1482" t="s">
        <v>138</v>
      </c>
      <c r="L1482" t="s">
        <v>4537</v>
      </c>
      <c r="M1482" t="s">
        <v>4538</v>
      </c>
      <c r="N1482">
        <v>1.656666666</v>
      </c>
      <c r="O1482">
        <v>0</v>
      </c>
      <c r="P1482">
        <v>2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1.1127720976571736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1.1127720976571736</v>
      </c>
    </row>
    <row r="1483" spans="1:31" x14ac:dyDescent="0.25">
      <c r="A1483">
        <v>2262146</v>
      </c>
      <c r="B1483">
        <v>1</v>
      </c>
      <c r="C1483" t="s">
        <v>80</v>
      </c>
      <c r="D1483" t="s">
        <v>85</v>
      </c>
      <c r="E1483" t="s">
        <v>132</v>
      </c>
      <c r="F1483" t="s">
        <v>4539</v>
      </c>
      <c r="G1483" t="s">
        <v>289</v>
      </c>
      <c r="H1483" t="s">
        <v>135</v>
      </c>
      <c r="I1483" t="s">
        <v>136</v>
      </c>
      <c r="J1483" t="s">
        <v>137</v>
      </c>
      <c r="K1483" t="s">
        <v>138</v>
      </c>
      <c r="L1483" t="s">
        <v>4540</v>
      </c>
      <c r="M1483" t="s">
        <v>4541</v>
      </c>
      <c r="N1483">
        <v>0.69583333300000005</v>
      </c>
      <c r="O1483">
        <v>0</v>
      </c>
      <c r="P1483">
        <v>18</v>
      </c>
      <c r="Q1483">
        <v>0</v>
      </c>
      <c r="R1483">
        <v>0</v>
      </c>
      <c r="S1483">
        <v>0</v>
      </c>
      <c r="T1483">
        <v>2</v>
      </c>
      <c r="U1483">
        <v>0</v>
      </c>
      <c r="V1483">
        <v>0</v>
      </c>
      <c r="W1483">
        <v>0</v>
      </c>
      <c r="X1483">
        <v>5.4565264055276517</v>
      </c>
      <c r="Y1483">
        <v>0</v>
      </c>
      <c r="Z1483">
        <v>0</v>
      </c>
      <c r="AA1483">
        <v>0</v>
      </c>
      <c r="AB1483">
        <v>0.17739311714939751</v>
      </c>
      <c r="AC1483">
        <v>0</v>
      </c>
      <c r="AD1483">
        <v>0</v>
      </c>
      <c r="AE1483">
        <v>5.6339195226770489</v>
      </c>
    </row>
    <row r="1484" spans="1:31" x14ac:dyDescent="0.25">
      <c r="A1484">
        <v>2262464</v>
      </c>
      <c r="B1484">
        <v>1</v>
      </c>
      <c r="C1484" t="s">
        <v>80</v>
      </c>
      <c r="D1484" t="s">
        <v>104</v>
      </c>
      <c r="E1484" t="s">
        <v>163</v>
      </c>
      <c r="F1484" t="s">
        <v>4542</v>
      </c>
      <c r="G1484" t="s">
        <v>271</v>
      </c>
      <c r="H1484" t="s">
        <v>148</v>
      </c>
      <c r="I1484" t="s">
        <v>136</v>
      </c>
      <c r="J1484" t="s">
        <v>137</v>
      </c>
      <c r="K1484" t="s">
        <v>172</v>
      </c>
      <c r="L1484" t="s">
        <v>4543</v>
      </c>
      <c r="M1484" t="s">
        <v>4544</v>
      </c>
      <c r="N1484">
        <v>0.1</v>
      </c>
      <c r="O1484">
        <v>3</v>
      </c>
      <c r="P1484">
        <v>189</v>
      </c>
      <c r="Q1484">
        <v>21</v>
      </c>
      <c r="R1484">
        <v>241</v>
      </c>
      <c r="S1484">
        <v>14</v>
      </c>
      <c r="T1484">
        <v>68</v>
      </c>
      <c r="U1484">
        <v>4</v>
      </c>
      <c r="V1484">
        <v>0</v>
      </c>
      <c r="W1484">
        <v>4.9195770409800001</v>
      </c>
      <c r="X1484">
        <v>6.6701890542487972</v>
      </c>
      <c r="Y1484">
        <v>1.3881438818042</v>
      </c>
      <c r="Z1484">
        <v>6.0637760304754007</v>
      </c>
      <c r="AA1484">
        <v>6.5099713671252015</v>
      </c>
      <c r="AB1484">
        <v>6.1123293901937013</v>
      </c>
      <c r="AC1484">
        <v>12.702056255118</v>
      </c>
      <c r="AD1484">
        <v>0</v>
      </c>
      <c r="AE1484">
        <v>44.366043019945302</v>
      </c>
    </row>
    <row r="1485" spans="1:31" x14ac:dyDescent="0.25">
      <c r="A1485">
        <v>2261917</v>
      </c>
      <c r="B1485">
        <v>1</v>
      </c>
      <c r="C1485" t="s">
        <v>80</v>
      </c>
      <c r="D1485" t="s">
        <v>96</v>
      </c>
      <c r="E1485" t="s">
        <v>151</v>
      </c>
      <c r="F1485" t="s">
        <v>4545</v>
      </c>
      <c r="G1485" t="s">
        <v>153</v>
      </c>
      <c r="H1485" t="s">
        <v>135</v>
      </c>
      <c r="I1485" t="s">
        <v>136</v>
      </c>
      <c r="J1485" t="s">
        <v>137</v>
      </c>
      <c r="K1485" t="s">
        <v>138</v>
      </c>
      <c r="L1485" t="s">
        <v>4546</v>
      </c>
      <c r="M1485" t="s">
        <v>4547</v>
      </c>
      <c r="N1485">
        <v>0.94194444399999999</v>
      </c>
      <c r="O1485">
        <v>0</v>
      </c>
      <c r="P1485">
        <v>2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8.181007485473334E-3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8.181007485473334E-3</v>
      </c>
    </row>
    <row r="1486" spans="1:31" x14ac:dyDescent="0.25">
      <c r="A1486">
        <v>2262501</v>
      </c>
      <c r="B1486">
        <v>1</v>
      </c>
      <c r="C1486" t="s">
        <v>80</v>
      </c>
      <c r="D1486" t="s">
        <v>104</v>
      </c>
      <c r="E1486" t="s">
        <v>256</v>
      </c>
      <c r="F1486" t="s">
        <v>1138</v>
      </c>
      <c r="G1486" t="s">
        <v>4548</v>
      </c>
      <c r="H1486" t="s">
        <v>148</v>
      </c>
      <c r="I1486" t="s">
        <v>136</v>
      </c>
      <c r="J1486" t="s">
        <v>137</v>
      </c>
      <c r="K1486" t="s">
        <v>138</v>
      </c>
      <c r="L1486" t="s">
        <v>4549</v>
      </c>
      <c r="M1486" t="s">
        <v>4550</v>
      </c>
      <c r="N1486">
        <v>0.88305555499999999</v>
      </c>
      <c r="O1486">
        <v>0</v>
      </c>
      <c r="P1486">
        <v>1</v>
      </c>
      <c r="Q1486">
        <v>0</v>
      </c>
      <c r="R1486">
        <v>7</v>
      </c>
      <c r="S1486">
        <v>0</v>
      </c>
      <c r="T1486">
        <v>1</v>
      </c>
      <c r="U1486">
        <v>0</v>
      </c>
      <c r="V1486">
        <v>0</v>
      </c>
      <c r="W1486">
        <v>0</v>
      </c>
      <c r="X1486">
        <v>2.1962322792816388E-2</v>
      </c>
      <c r="Y1486">
        <v>0</v>
      </c>
      <c r="Z1486">
        <v>0.81781583616459841</v>
      </c>
      <c r="AA1486">
        <v>0</v>
      </c>
      <c r="AB1486">
        <v>3.7994892520200004E-3</v>
      </c>
      <c r="AC1486">
        <v>0</v>
      </c>
      <c r="AD1486">
        <v>0</v>
      </c>
      <c r="AE1486">
        <v>0.84357764820943482</v>
      </c>
    </row>
    <row r="1487" spans="1:31" x14ac:dyDescent="0.25">
      <c r="A1487">
        <v>2262209</v>
      </c>
      <c r="B1487">
        <v>1</v>
      </c>
      <c r="C1487" t="s">
        <v>80</v>
      </c>
      <c r="D1487" t="s">
        <v>92</v>
      </c>
      <c r="E1487" t="s">
        <v>151</v>
      </c>
      <c r="F1487" t="s">
        <v>4551</v>
      </c>
      <c r="G1487" t="s">
        <v>160</v>
      </c>
      <c r="H1487" t="s">
        <v>135</v>
      </c>
      <c r="I1487" t="s">
        <v>136</v>
      </c>
      <c r="J1487" t="s">
        <v>137</v>
      </c>
      <c r="K1487" t="s">
        <v>138</v>
      </c>
      <c r="L1487" t="s">
        <v>4552</v>
      </c>
      <c r="M1487" t="s">
        <v>4553</v>
      </c>
      <c r="N1487">
        <v>2.7255555550000001</v>
      </c>
      <c r="O1487">
        <v>0</v>
      </c>
      <c r="P1487">
        <v>9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3.5451000479312653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3.5451000479312653</v>
      </c>
    </row>
    <row r="1488" spans="1:31" x14ac:dyDescent="0.25">
      <c r="A1488">
        <v>2262493</v>
      </c>
      <c r="B1488">
        <v>1</v>
      </c>
      <c r="C1488" t="s">
        <v>80</v>
      </c>
      <c r="D1488" t="s">
        <v>97</v>
      </c>
      <c r="E1488" t="s">
        <v>151</v>
      </c>
      <c r="F1488" t="s">
        <v>4554</v>
      </c>
      <c r="G1488" t="s">
        <v>153</v>
      </c>
      <c r="H1488" t="s">
        <v>135</v>
      </c>
      <c r="I1488" t="s">
        <v>136</v>
      </c>
      <c r="J1488" t="s">
        <v>137</v>
      </c>
      <c r="K1488" t="s">
        <v>138</v>
      </c>
      <c r="L1488" t="s">
        <v>4555</v>
      </c>
      <c r="M1488" t="s">
        <v>4556</v>
      </c>
      <c r="N1488">
        <v>1.6191666659999999</v>
      </c>
      <c r="O1488">
        <v>0</v>
      </c>
      <c r="P1488">
        <v>63</v>
      </c>
      <c r="Q1488">
        <v>0</v>
      </c>
      <c r="R1488">
        <v>1</v>
      </c>
      <c r="S1488">
        <v>0</v>
      </c>
      <c r="T1488">
        <v>14</v>
      </c>
      <c r="U1488">
        <v>0</v>
      </c>
      <c r="V1488">
        <v>0</v>
      </c>
      <c r="W1488">
        <v>0</v>
      </c>
      <c r="X1488">
        <v>56.95688799825173</v>
      </c>
      <c r="Y1488">
        <v>0</v>
      </c>
      <c r="Z1488">
        <v>0.9908451547692918</v>
      </c>
      <c r="AA1488">
        <v>0</v>
      </c>
      <c r="AB1488">
        <v>8.8669233670170016</v>
      </c>
      <c r="AC1488">
        <v>0</v>
      </c>
      <c r="AD1488">
        <v>0</v>
      </c>
      <c r="AE1488">
        <v>66.814656520038028</v>
      </c>
    </row>
    <row r="1489" spans="1:31" x14ac:dyDescent="0.25">
      <c r="A1489">
        <v>2262138</v>
      </c>
      <c r="B1489">
        <v>1</v>
      </c>
      <c r="C1489" t="s">
        <v>80</v>
      </c>
      <c r="D1489" t="s">
        <v>99</v>
      </c>
      <c r="E1489" t="s">
        <v>256</v>
      </c>
      <c r="F1489" t="s">
        <v>4557</v>
      </c>
      <c r="G1489" t="s">
        <v>171</v>
      </c>
      <c r="H1489" t="s">
        <v>148</v>
      </c>
      <c r="I1489" t="s">
        <v>136</v>
      </c>
      <c r="J1489" t="s">
        <v>137</v>
      </c>
      <c r="K1489" t="s">
        <v>172</v>
      </c>
      <c r="L1489" t="s">
        <v>4558</v>
      </c>
      <c r="M1489" t="s">
        <v>4559</v>
      </c>
      <c r="N1489">
        <v>1.247777777</v>
      </c>
      <c r="O1489">
        <v>3</v>
      </c>
      <c r="P1489">
        <v>336</v>
      </c>
      <c r="Q1489">
        <v>0</v>
      </c>
      <c r="R1489">
        <v>0</v>
      </c>
      <c r="S1489">
        <v>1</v>
      </c>
      <c r="T1489">
        <v>10</v>
      </c>
      <c r="U1489">
        <v>0</v>
      </c>
      <c r="V1489">
        <v>1</v>
      </c>
      <c r="W1489">
        <v>22.142060197494416</v>
      </c>
      <c r="X1489">
        <v>86.34769489974326</v>
      </c>
      <c r="Y1489">
        <v>0</v>
      </c>
      <c r="Z1489">
        <v>0</v>
      </c>
      <c r="AA1489">
        <v>15.229323174637571</v>
      </c>
      <c r="AB1489">
        <v>25.869568586897458</v>
      </c>
      <c r="AC1489">
        <v>0</v>
      </c>
      <c r="AD1489">
        <v>1.3268017558557068</v>
      </c>
      <c r="AE1489">
        <v>150.91544861462842</v>
      </c>
    </row>
    <row r="1490" spans="1:31" x14ac:dyDescent="0.25">
      <c r="A1490">
        <v>2262470</v>
      </c>
      <c r="B1490">
        <v>1</v>
      </c>
      <c r="C1490" t="s">
        <v>81</v>
      </c>
      <c r="D1490" t="s">
        <v>112</v>
      </c>
      <c r="E1490" t="s">
        <v>207</v>
      </c>
      <c r="F1490" t="s">
        <v>4560</v>
      </c>
      <c r="G1490" t="s">
        <v>231</v>
      </c>
      <c r="H1490" t="s">
        <v>135</v>
      </c>
      <c r="I1490" t="s">
        <v>136</v>
      </c>
      <c r="J1490" t="s">
        <v>137</v>
      </c>
      <c r="K1490" t="s">
        <v>138</v>
      </c>
      <c r="L1490" t="s">
        <v>4561</v>
      </c>
      <c r="M1490" t="s">
        <v>4562</v>
      </c>
      <c r="N1490">
        <v>1.884166666</v>
      </c>
      <c r="O1490">
        <v>0</v>
      </c>
      <c r="P1490">
        <v>18</v>
      </c>
      <c r="Q1490">
        <v>0</v>
      </c>
      <c r="R1490">
        <v>10</v>
      </c>
      <c r="S1490">
        <v>0</v>
      </c>
      <c r="T1490">
        <v>1</v>
      </c>
      <c r="U1490">
        <v>0</v>
      </c>
      <c r="V1490">
        <v>0</v>
      </c>
      <c r="W1490">
        <v>0</v>
      </c>
      <c r="X1490">
        <v>3.3137982766206426</v>
      </c>
      <c r="Y1490">
        <v>0</v>
      </c>
      <c r="Z1490">
        <v>0.67341156738992169</v>
      </c>
      <c r="AA1490">
        <v>0</v>
      </c>
      <c r="AB1490">
        <v>0.12753728342062778</v>
      </c>
      <c r="AC1490">
        <v>0</v>
      </c>
      <c r="AD1490">
        <v>0</v>
      </c>
      <c r="AE1490">
        <v>4.1147471274311922</v>
      </c>
    </row>
    <row r="1491" spans="1:31" x14ac:dyDescent="0.25">
      <c r="A1491">
        <v>2255251</v>
      </c>
      <c r="B1491">
        <v>1</v>
      </c>
      <c r="C1491" t="s">
        <v>80</v>
      </c>
      <c r="D1491" t="s">
        <v>82</v>
      </c>
      <c r="E1491" t="s">
        <v>132</v>
      </c>
      <c r="F1491" t="s">
        <v>4563</v>
      </c>
      <c r="G1491" t="s">
        <v>134</v>
      </c>
      <c r="H1491" t="s">
        <v>135</v>
      </c>
      <c r="I1491" t="s">
        <v>136</v>
      </c>
      <c r="J1491" t="s">
        <v>137</v>
      </c>
      <c r="K1491" t="s">
        <v>138</v>
      </c>
      <c r="L1491" t="s">
        <v>4564</v>
      </c>
      <c r="M1491" t="s">
        <v>4565</v>
      </c>
      <c r="N1491">
        <v>6.983055555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1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1.3270144784130871</v>
      </c>
      <c r="AC1491">
        <v>0</v>
      </c>
      <c r="AD1491">
        <v>0</v>
      </c>
      <c r="AE1491">
        <v>1.3270144784130871</v>
      </c>
    </row>
    <row r="1492" spans="1:31" x14ac:dyDescent="0.25">
      <c r="A1492">
        <v>2255255</v>
      </c>
      <c r="B1492">
        <v>1</v>
      </c>
      <c r="C1492" t="s">
        <v>81</v>
      </c>
      <c r="D1492" t="s">
        <v>127</v>
      </c>
      <c r="E1492" t="s">
        <v>207</v>
      </c>
      <c r="F1492" t="s">
        <v>4566</v>
      </c>
      <c r="G1492" t="s">
        <v>171</v>
      </c>
      <c r="H1492" t="s">
        <v>135</v>
      </c>
      <c r="I1492" t="s">
        <v>136</v>
      </c>
      <c r="J1492" t="s">
        <v>137</v>
      </c>
      <c r="K1492" t="s">
        <v>172</v>
      </c>
      <c r="L1492" t="s">
        <v>4567</v>
      </c>
      <c r="M1492" t="s">
        <v>4568</v>
      </c>
      <c r="N1492">
        <v>0.824722222</v>
      </c>
      <c r="O1492">
        <v>0</v>
      </c>
      <c r="P1492">
        <v>31</v>
      </c>
      <c r="Q1492">
        <v>0</v>
      </c>
      <c r="R1492">
        <v>0</v>
      </c>
      <c r="S1492">
        <v>0</v>
      </c>
      <c r="T1492">
        <v>1</v>
      </c>
      <c r="U1492">
        <v>0</v>
      </c>
      <c r="V1492">
        <v>0</v>
      </c>
      <c r="W1492">
        <v>0</v>
      </c>
      <c r="X1492">
        <v>5.2187244331560718</v>
      </c>
      <c r="Y1492">
        <v>0</v>
      </c>
      <c r="Z1492">
        <v>0</v>
      </c>
      <c r="AA1492">
        <v>0</v>
      </c>
      <c r="AB1492">
        <v>1.5680780417190001</v>
      </c>
      <c r="AC1492">
        <v>0</v>
      </c>
      <c r="AD1492">
        <v>0</v>
      </c>
      <c r="AE1492">
        <v>6.7868024748750724</v>
      </c>
    </row>
    <row r="1493" spans="1:31" x14ac:dyDescent="0.25">
      <c r="A1493">
        <v>2255256</v>
      </c>
      <c r="B1493">
        <v>1</v>
      </c>
      <c r="C1493" t="s">
        <v>80</v>
      </c>
      <c r="D1493" t="s">
        <v>100</v>
      </c>
      <c r="E1493" t="s">
        <v>132</v>
      </c>
      <c r="F1493" t="s">
        <v>4569</v>
      </c>
      <c r="G1493" t="s">
        <v>142</v>
      </c>
      <c r="H1493" t="s">
        <v>135</v>
      </c>
      <c r="I1493" t="s">
        <v>136</v>
      </c>
      <c r="J1493" t="s">
        <v>137</v>
      </c>
      <c r="K1493" t="s">
        <v>138</v>
      </c>
      <c r="L1493" t="s">
        <v>4570</v>
      </c>
      <c r="M1493" t="s">
        <v>4571</v>
      </c>
      <c r="N1493">
        <v>1.5552777769999999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0.48126506753794829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0.48126506753794829</v>
      </c>
    </row>
    <row r="1494" spans="1:31" x14ac:dyDescent="0.25">
      <c r="A1494">
        <v>2255260</v>
      </c>
      <c r="B1494">
        <v>1</v>
      </c>
      <c r="C1494" t="s">
        <v>80</v>
      </c>
      <c r="D1494" t="s">
        <v>94</v>
      </c>
      <c r="E1494" t="s">
        <v>132</v>
      </c>
      <c r="F1494" t="s">
        <v>4572</v>
      </c>
      <c r="G1494" t="s">
        <v>289</v>
      </c>
      <c r="H1494" t="s">
        <v>135</v>
      </c>
      <c r="I1494" t="s">
        <v>136</v>
      </c>
      <c r="J1494" t="s">
        <v>137</v>
      </c>
      <c r="K1494" t="s">
        <v>138</v>
      </c>
      <c r="L1494" t="s">
        <v>4573</v>
      </c>
      <c r="M1494" t="s">
        <v>4574</v>
      </c>
      <c r="N1494">
        <v>1.0322222219999999</v>
      </c>
      <c r="O1494">
        <v>0</v>
      </c>
      <c r="P1494">
        <v>1</v>
      </c>
      <c r="Q1494">
        <v>0</v>
      </c>
      <c r="R1494">
        <v>0</v>
      </c>
      <c r="S1494">
        <v>0</v>
      </c>
      <c r="T1494">
        <v>1</v>
      </c>
      <c r="U1494">
        <v>0</v>
      </c>
      <c r="V1494">
        <v>0</v>
      </c>
      <c r="W1494">
        <v>0</v>
      </c>
      <c r="X1494">
        <v>0.9630638759950001</v>
      </c>
      <c r="Y1494">
        <v>0</v>
      </c>
      <c r="Z1494">
        <v>0</v>
      </c>
      <c r="AA1494">
        <v>0</v>
      </c>
      <c r="AB1494">
        <v>1.946123572281</v>
      </c>
      <c r="AC1494">
        <v>0</v>
      </c>
      <c r="AD1494">
        <v>0</v>
      </c>
      <c r="AE1494">
        <v>2.9091874482760001</v>
      </c>
    </row>
    <row r="1495" spans="1:31" x14ac:dyDescent="0.25">
      <c r="A1495">
        <v>2255264</v>
      </c>
      <c r="B1495">
        <v>1</v>
      </c>
      <c r="C1495" t="s">
        <v>80</v>
      </c>
      <c r="D1495" t="s">
        <v>84</v>
      </c>
      <c r="E1495" t="s">
        <v>132</v>
      </c>
      <c r="F1495" t="s">
        <v>4575</v>
      </c>
      <c r="G1495" t="s">
        <v>201</v>
      </c>
      <c r="H1495" t="s">
        <v>135</v>
      </c>
      <c r="I1495" t="s">
        <v>136</v>
      </c>
      <c r="J1495" t="s">
        <v>137</v>
      </c>
      <c r="K1495" t="s">
        <v>138</v>
      </c>
      <c r="L1495" t="s">
        <v>4576</v>
      </c>
      <c r="M1495" t="s">
        <v>4577</v>
      </c>
      <c r="N1495">
        <v>8.0963888879999999</v>
      </c>
      <c r="O1495">
        <v>0</v>
      </c>
      <c r="P1495">
        <v>5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11.774213741147614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11.774213741147614</v>
      </c>
    </row>
    <row r="1496" spans="1:31" x14ac:dyDescent="0.25">
      <c r="A1496">
        <v>2255265</v>
      </c>
      <c r="B1496">
        <v>1</v>
      </c>
      <c r="C1496" t="s">
        <v>80</v>
      </c>
      <c r="D1496" t="s">
        <v>108</v>
      </c>
      <c r="E1496" t="s">
        <v>256</v>
      </c>
      <c r="F1496" t="s">
        <v>4578</v>
      </c>
      <c r="G1496" t="s">
        <v>318</v>
      </c>
      <c r="H1496" t="s">
        <v>148</v>
      </c>
      <c r="I1496" t="s">
        <v>136</v>
      </c>
      <c r="J1496" t="s">
        <v>137</v>
      </c>
      <c r="K1496" t="s">
        <v>138</v>
      </c>
      <c r="L1496" t="s">
        <v>4579</v>
      </c>
      <c r="M1496" t="s">
        <v>4580</v>
      </c>
      <c r="N1496">
        <v>1.311666666</v>
      </c>
      <c r="O1496">
        <v>0</v>
      </c>
      <c r="P1496">
        <v>21</v>
      </c>
      <c r="Q1496">
        <v>0</v>
      </c>
      <c r="R1496">
        <v>23</v>
      </c>
      <c r="S1496">
        <v>0</v>
      </c>
      <c r="T1496">
        <v>19</v>
      </c>
      <c r="U1496">
        <v>0</v>
      </c>
      <c r="V1496">
        <v>0</v>
      </c>
      <c r="W1496">
        <v>0</v>
      </c>
      <c r="X1496">
        <v>9.9851212084802654</v>
      </c>
      <c r="Y1496">
        <v>0</v>
      </c>
      <c r="Z1496">
        <v>7.3240773499671734</v>
      </c>
      <c r="AA1496">
        <v>0</v>
      </c>
      <c r="AB1496">
        <v>19.565074937323626</v>
      </c>
      <c r="AC1496">
        <v>0</v>
      </c>
      <c r="AD1496">
        <v>0</v>
      </c>
      <c r="AE1496">
        <v>36.874273495771064</v>
      </c>
    </row>
    <row r="1497" spans="1:31" x14ac:dyDescent="0.25">
      <c r="A1497">
        <v>2255267</v>
      </c>
      <c r="B1497">
        <v>1</v>
      </c>
      <c r="C1497" t="s">
        <v>80</v>
      </c>
      <c r="D1497" t="s">
        <v>107</v>
      </c>
      <c r="E1497" t="s">
        <v>145</v>
      </c>
      <c r="F1497" t="s">
        <v>4581</v>
      </c>
      <c r="G1497" t="s">
        <v>2165</v>
      </c>
      <c r="H1497" t="s">
        <v>148</v>
      </c>
      <c r="I1497" t="s">
        <v>136</v>
      </c>
      <c r="J1497" t="s">
        <v>137</v>
      </c>
      <c r="K1497" t="s">
        <v>138</v>
      </c>
      <c r="L1497" t="s">
        <v>4582</v>
      </c>
      <c r="M1497" t="s">
        <v>4583</v>
      </c>
      <c r="N1497">
        <v>7.3477777770000001</v>
      </c>
      <c r="O1497">
        <v>0</v>
      </c>
      <c r="P1497">
        <v>246</v>
      </c>
      <c r="Q1497">
        <v>0</v>
      </c>
      <c r="R1497">
        <v>0</v>
      </c>
      <c r="S1497">
        <v>0</v>
      </c>
      <c r="T1497">
        <v>12</v>
      </c>
      <c r="U1497">
        <v>0</v>
      </c>
      <c r="V1497">
        <v>0</v>
      </c>
      <c r="W1497">
        <v>0</v>
      </c>
      <c r="X1497">
        <v>595.28334732870519</v>
      </c>
      <c r="Y1497">
        <v>0</v>
      </c>
      <c r="Z1497">
        <v>0</v>
      </c>
      <c r="AA1497">
        <v>0</v>
      </c>
      <c r="AB1497">
        <v>159.01163383789557</v>
      </c>
      <c r="AC1497">
        <v>0</v>
      </c>
      <c r="AD1497">
        <v>0</v>
      </c>
      <c r="AE1497">
        <v>754.29498116660079</v>
      </c>
    </row>
    <row r="1498" spans="1:31" x14ac:dyDescent="0.25">
      <c r="A1498">
        <v>2255272</v>
      </c>
      <c r="B1498">
        <v>1</v>
      </c>
      <c r="C1498" t="s">
        <v>80</v>
      </c>
      <c r="D1498" t="s">
        <v>94</v>
      </c>
      <c r="E1498" t="s">
        <v>151</v>
      </c>
      <c r="F1498" t="s">
        <v>4584</v>
      </c>
      <c r="G1498" t="s">
        <v>153</v>
      </c>
      <c r="H1498" t="s">
        <v>135</v>
      </c>
      <c r="I1498" t="s">
        <v>136</v>
      </c>
      <c r="J1498" t="s">
        <v>137</v>
      </c>
      <c r="K1498" t="s">
        <v>138</v>
      </c>
      <c r="L1498" t="s">
        <v>4585</v>
      </c>
      <c r="M1498" t="s">
        <v>4586</v>
      </c>
      <c r="N1498">
        <v>1.0519444440000001</v>
      </c>
      <c r="O1498">
        <v>0</v>
      </c>
      <c r="P1498">
        <v>23</v>
      </c>
      <c r="Q1498">
        <v>0</v>
      </c>
      <c r="R1498">
        <v>0</v>
      </c>
      <c r="S1498">
        <v>0</v>
      </c>
      <c r="T1498">
        <v>2</v>
      </c>
      <c r="U1498">
        <v>0</v>
      </c>
      <c r="V1498">
        <v>0</v>
      </c>
      <c r="W1498">
        <v>0</v>
      </c>
      <c r="X1498">
        <v>6.7459024628797231</v>
      </c>
      <c r="Y1498">
        <v>0</v>
      </c>
      <c r="Z1498">
        <v>0</v>
      </c>
      <c r="AA1498">
        <v>0</v>
      </c>
      <c r="AB1498">
        <v>1.1476916649900735</v>
      </c>
      <c r="AC1498">
        <v>0</v>
      </c>
      <c r="AD1498">
        <v>0</v>
      </c>
      <c r="AE1498">
        <v>7.8935941278697968</v>
      </c>
    </row>
    <row r="1499" spans="1:31" x14ac:dyDescent="0.25">
      <c r="A1499">
        <v>2255274</v>
      </c>
      <c r="B1499">
        <v>1</v>
      </c>
      <c r="C1499" t="s">
        <v>80</v>
      </c>
      <c r="D1499" t="s">
        <v>110</v>
      </c>
      <c r="E1499" t="s">
        <v>132</v>
      </c>
      <c r="F1499" t="s">
        <v>4587</v>
      </c>
      <c r="G1499" t="s">
        <v>142</v>
      </c>
      <c r="H1499" t="s">
        <v>135</v>
      </c>
      <c r="I1499" t="s">
        <v>136</v>
      </c>
      <c r="J1499" t="s">
        <v>137</v>
      </c>
      <c r="K1499" t="s">
        <v>138</v>
      </c>
      <c r="L1499" t="s">
        <v>4588</v>
      </c>
      <c r="M1499" t="s">
        <v>4589</v>
      </c>
      <c r="N1499">
        <v>1.068888888</v>
      </c>
      <c r="O1499">
        <v>0</v>
      </c>
      <c r="P1499">
        <v>2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1.0604343540185501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1.0604343540185501</v>
      </c>
    </row>
    <row r="1500" spans="1:31" x14ac:dyDescent="0.25">
      <c r="A1500">
        <v>2255275</v>
      </c>
      <c r="B1500">
        <v>1</v>
      </c>
      <c r="C1500" t="s">
        <v>81</v>
      </c>
      <c r="D1500" t="s">
        <v>119</v>
      </c>
      <c r="E1500" t="s">
        <v>132</v>
      </c>
      <c r="F1500" t="s">
        <v>4590</v>
      </c>
      <c r="G1500" t="s">
        <v>289</v>
      </c>
      <c r="H1500" t="s">
        <v>135</v>
      </c>
      <c r="I1500" t="s">
        <v>136</v>
      </c>
      <c r="J1500" t="s">
        <v>137</v>
      </c>
      <c r="K1500" t="s">
        <v>138</v>
      </c>
      <c r="L1500" t="s">
        <v>4591</v>
      </c>
      <c r="M1500" t="s">
        <v>4592</v>
      </c>
      <c r="N1500">
        <v>1.088333333</v>
      </c>
      <c r="O1500">
        <v>0</v>
      </c>
      <c r="P1500">
        <v>6</v>
      </c>
      <c r="Q1500">
        <v>0</v>
      </c>
      <c r="R1500">
        <v>0</v>
      </c>
      <c r="S1500">
        <v>0</v>
      </c>
      <c r="T1500">
        <v>1</v>
      </c>
      <c r="U1500">
        <v>0</v>
      </c>
      <c r="V1500">
        <v>0</v>
      </c>
      <c r="W1500">
        <v>0</v>
      </c>
      <c r="X1500">
        <v>1.634561790648722</v>
      </c>
      <c r="Y1500">
        <v>0</v>
      </c>
      <c r="Z1500">
        <v>0</v>
      </c>
      <c r="AA1500">
        <v>0</v>
      </c>
      <c r="AB1500">
        <v>2.0416785476745001</v>
      </c>
      <c r="AC1500">
        <v>0</v>
      </c>
      <c r="AD1500">
        <v>0</v>
      </c>
      <c r="AE1500">
        <v>3.6762403383232218</v>
      </c>
    </row>
    <row r="1501" spans="1:31" x14ac:dyDescent="0.25">
      <c r="A1501">
        <v>2255276</v>
      </c>
      <c r="B1501">
        <v>1</v>
      </c>
      <c r="C1501" t="s">
        <v>81</v>
      </c>
      <c r="D1501" t="s">
        <v>113</v>
      </c>
      <c r="E1501" t="s">
        <v>132</v>
      </c>
      <c r="F1501" t="s">
        <v>4593</v>
      </c>
      <c r="G1501" t="s">
        <v>142</v>
      </c>
      <c r="H1501" t="s">
        <v>135</v>
      </c>
      <c r="I1501" t="s">
        <v>136</v>
      </c>
      <c r="J1501" t="s">
        <v>137</v>
      </c>
      <c r="K1501" t="s">
        <v>138</v>
      </c>
      <c r="L1501" t="s">
        <v>4594</v>
      </c>
      <c r="M1501" t="s">
        <v>4595</v>
      </c>
      <c r="N1501">
        <v>1.2552777770000001</v>
      </c>
      <c r="O1501">
        <v>0</v>
      </c>
      <c r="P1501">
        <v>1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1.4195843048416669E-3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1.4195843048416669E-3</v>
      </c>
    </row>
    <row r="1502" spans="1:31" x14ac:dyDescent="0.25">
      <c r="A1502">
        <v>2255281</v>
      </c>
      <c r="B1502">
        <v>1</v>
      </c>
      <c r="C1502" t="s">
        <v>80</v>
      </c>
      <c r="D1502" t="s">
        <v>96</v>
      </c>
      <c r="E1502" t="s">
        <v>132</v>
      </c>
      <c r="F1502" t="s">
        <v>4596</v>
      </c>
      <c r="G1502" t="s">
        <v>197</v>
      </c>
      <c r="H1502" t="s">
        <v>135</v>
      </c>
      <c r="I1502" t="s">
        <v>136</v>
      </c>
      <c r="J1502" t="s">
        <v>137</v>
      </c>
      <c r="K1502" t="s">
        <v>138</v>
      </c>
      <c r="L1502" t="s">
        <v>4597</v>
      </c>
      <c r="M1502" t="s">
        <v>4598</v>
      </c>
      <c r="N1502">
        <v>2.4827777769999999</v>
      </c>
      <c r="O1502">
        <v>0</v>
      </c>
      <c r="P1502">
        <v>3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4.6891751439007798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4.6891751439007798</v>
      </c>
    </row>
    <row r="1503" spans="1:31" x14ac:dyDescent="0.25">
      <c r="A1503">
        <v>2255282</v>
      </c>
      <c r="B1503">
        <v>1</v>
      </c>
      <c r="C1503" t="s">
        <v>81</v>
      </c>
      <c r="D1503" t="s">
        <v>113</v>
      </c>
      <c r="E1503" t="s">
        <v>151</v>
      </c>
      <c r="F1503" t="s">
        <v>4599</v>
      </c>
      <c r="G1503" t="s">
        <v>153</v>
      </c>
      <c r="H1503" t="s">
        <v>135</v>
      </c>
      <c r="I1503" t="s">
        <v>136</v>
      </c>
      <c r="J1503" t="s">
        <v>137</v>
      </c>
      <c r="K1503" t="s">
        <v>138</v>
      </c>
      <c r="L1503" t="s">
        <v>4600</v>
      </c>
      <c r="M1503" t="s">
        <v>4601</v>
      </c>
      <c r="N1503">
        <v>0.92777777699999997</v>
      </c>
      <c r="O1503">
        <v>0</v>
      </c>
      <c r="P1503">
        <v>3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0.45508180022182176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0.45508180022182176</v>
      </c>
    </row>
    <row r="1504" spans="1:31" x14ac:dyDescent="0.25">
      <c r="A1504">
        <v>2255283</v>
      </c>
      <c r="B1504">
        <v>1</v>
      </c>
      <c r="C1504" t="s">
        <v>80</v>
      </c>
      <c r="D1504" t="s">
        <v>105</v>
      </c>
      <c r="E1504" t="s">
        <v>163</v>
      </c>
      <c r="F1504" t="s">
        <v>3965</v>
      </c>
      <c r="G1504" t="s">
        <v>171</v>
      </c>
      <c r="H1504" t="s">
        <v>148</v>
      </c>
      <c r="I1504" t="s">
        <v>136</v>
      </c>
      <c r="J1504" t="s">
        <v>137</v>
      </c>
      <c r="K1504" t="s">
        <v>172</v>
      </c>
      <c r="L1504" t="s">
        <v>4602</v>
      </c>
      <c r="M1504" t="s">
        <v>4603</v>
      </c>
      <c r="N1504">
        <v>1.1711111110000001</v>
      </c>
      <c r="O1504">
        <v>4</v>
      </c>
      <c r="P1504">
        <v>45</v>
      </c>
      <c r="Q1504">
        <v>1</v>
      </c>
      <c r="R1504">
        <v>7</v>
      </c>
      <c r="S1504">
        <v>11</v>
      </c>
      <c r="T1504">
        <v>38</v>
      </c>
      <c r="U1504">
        <v>2</v>
      </c>
      <c r="V1504">
        <v>0</v>
      </c>
      <c r="W1504">
        <v>8.2626293811814673</v>
      </c>
      <c r="X1504">
        <v>19.894334604382475</v>
      </c>
      <c r="Y1504">
        <v>15.434142845103985</v>
      </c>
      <c r="Z1504">
        <v>5.8333724147190829</v>
      </c>
      <c r="AA1504">
        <v>81.891824953741008</v>
      </c>
      <c r="AB1504">
        <v>47.083904824265169</v>
      </c>
      <c r="AC1504">
        <v>556.15465774110896</v>
      </c>
      <c r="AD1504">
        <v>0</v>
      </c>
      <c r="AE1504">
        <v>734.55486676450209</v>
      </c>
    </row>
    <row r="1505" spans="1:31" x14ac:dyDescent="0.25">
      <c r="A1505">
        <v>2255294</v>
      </c>
      <c r="B1505">
        <v>1</v>
      </c>
      <c r="C1505" t="s">
        <v>81</v>
      </c>
      <c r="D1505" t="s">
        <v>118</v>
      </c>
      <c r="E1505" t="s">
        <v>132</v>
      </c>
      <c r="F1505" t="s">
        <v>4604</v>
      </c>
      <c r="G1505" t="s">
        <v>289</v>
      </c>
      <c r="H1505" t="s">
        <v>135</v>
      </c>
      <c r="I1505" t="s">
        <v>136</v>
      </c>
      <c r="J1505" t="s">
        <v>137</v>
      </c>
      <c r="K1505" t="s">
        <v>138</v>
      </c>
      <c r="L1505" t="s">
        <v>4605</v>
      </c>
      <c r="M1505" t="s">
        <v>4606</v>
      </c>
      <c r="N1505">
        <v>0.75416666600000004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1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0.26587164337231339</v>
      </c>
      <c r="AC1505">
        <v>0</v>
      </c>
      <c r="AD1505">
        <v>0</v>
      </c>
      <c r="AE1505">
        <v>0.26587164337231339</v>
      </c>
    </row>
    <row r="1506" spans="1:31" x14ac:dyDescent="0.25">
      <c r="A1506">
        <v>2255297</v>
      </c>
      <c r="B1506">
        <v>1</v>
      </c>
      <c r="C1506" t="s">
        <v>81</v>
      </c>
      <c r="D1506" t="s">
        <v>112</v>
      </c>
      <c r="E1506" t="s">
        <v>132</v>
      </c>
      <c r="F1506" t="s">
        <v>4607</v>
      </c>
      <c r="G1506" t="s">
        <v>142</v>
      </c>
      <c r="H1506" t="s">
        <v>135</v>
      </c>
      <c r="I1506" t="s">
        <v>136</v>
      </c>
      <c r="J1506" t="s">
        <v>137</v>
      </c>
      <c r="K1506" t="s">
        <v>138</v>
      </c>
      <c r="L1506" t="s">
        <v>4608</v>
      </c>
      <c r="M1506" t="s">
        <v>4609</v>
      </c>
      <c r="N1506">
        <v>3.0438888880000001</v>
      </c>
      <c r="O1506">
        <v>0</v>
      </c>
      <c r="P1506">
        <v>9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4.9528019790932003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4.9528019790932003</v>
      </c>
    </row>
    <row r="1507" spans="1:31" x14ac:dyDescent="0.25">
      <c r="A1507">
        <v>2255299</v>
      </c>
      <c r="B1507">
        <v>1</v>
      </c>
      <c r="C1507" t="s">
        <v>81</v>
      </c>
      <c r="D1507" t="s">
        <v>127</v>
      </c>
      <c r="E1507" t="s">
        <v>207</v>
      </c>
      <c r="F1507" t="s">
        <v>4610</v>
      </c>
      <c r="G1507" t="s">
        <v>231</v>
      </c>
      <c r="H1507" t="s">
        <v>135</v>
      </c>
      <c r="I1507" t="s">
        <v>136</v>
      </c>
      <c r="J1507" t="s">
        <v>137</v>
      </c>
      <c r="K1507" t="s">
        <v>138</v>
      </c>
      <c r="L1507" t="s">
        <v>4611</v>
      </c>
      <c r="M1507" t="s">
        <v>4612</v>
      </c>
      <c r="N1507">
        <v>2.6369444440000001</v>
      </c>
      <c r="O1507">
        <v>0</v>
      </c>
      <c r="P1507">
        <v>2</v>
      </c>
      <c r="Q1507">
        <v>0</v>
      </c>
      <c r="R1507">
        <v>3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1.1430791829547999</v>
      </c>
      <c r="Y1507">
        <v>0</v>
      </c>
      <c r="Z1507">
        <v>2.2856656296483449</v>
      </c>
      <c r="AA1507">
        <v>0</v>
      </c>
      <c r="AB1507">
        <v>0</v>
      </c>
      <c r="AC1507">
        <v>0</v>
      </c>
      <c r="AD1507">
        <v>0</v>
      </c>
      <c r="AE1507">
        <v>3.4287448126031448</v>
      </c>
    </row>
    <row r="1508" spans="1:31" x14ac:dyDescent="0.25">
      <c r="A1508">
        <v>2255300</v>
      </c>
      <c r="B1508">
        <v>1</v>
      </c>
      <c r="C1508" t="s">
        <v>80</v>
      </c>
      <c r="D1508" t="s">
        <v>96</v>
      </c>
      <c r="E1508" t="s">
        <v>132</v>
      </c>
      <c r="F1508" t="s">
        <v>4613</v>
      </c>
      <c r="G1508" t="s">
        <v>201</v>
      </c>
      <c r="H1508" t="s">
        <v>135</v>
      </c>
      <c r="I1508" t="s">
        <v>136</v>
      </c>
      <c r="J1508" t="s">
        <v>137</v>
      </c>
      <c r="K1508" t="s">
        <v>138</v>
      </c>
      <c r="L1508" t="s">
        <v>4614</v>
      </c>
      <c r="M1508" t="s">
        <v>4615</v>
      </c>
      <c r="N1508">
        <v>6.8616666659999996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1.7267786700991248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1.7267786700991248</v>
      </c>
    </row>
    <row r="1509" spans="1:31" x14ac:dyDescent="0.25">
      <c r="A1509">
        <v>2255301</v>
      </c>
      <c r="B1509">
        <v>1</v>
      </c>
      <c r="C1509" t="s">
        <v>80</v>
      </c>
      <c r="D1509" t="s">
        <v>85</v>
      </c>
      <c r="E1509" t="s">
        <v>151</v>
      </c>
      <c r="F1509" t="s">
        <v>4616</v>
      </c>
      <c r="G1509" t="s">
        <v>366</v>
      </c>
      <c r="H1509" t="s">
        <v>135</v>
      </c>
      <c r="I1509" t="s">
        <v>136</v>
      </c>
      <c r="J1509" t="s">
        <v>137</v>
      </c>
      <c r="K1509" t="s">
        <v>172</v>
      </c>
      <c r="L1509" t="s">
        <v>4617</v>
      </c>
      <c r="M1509" t="s">
        <v>4618</v>
      </c>
      <c r="N1509">
        <v>0.82277777699999999</v>
      </c>
      <c r="O1509">
        <v>0</v>
      </c>
      <c r="P1509">
        <v>166</v>
      </c>
      <c r="Q1509">
        <v>0</v>
      </c>
      <c r="R1509">
        <v>0</v>
      </c>
      <c r="S1509">
        <v>0</v>
      </c>
      <c r="T1509">
        <v>15</v>
      </c>
      <c r="U1509">
        <v>0</v>
      </c>
      <c r="V1509">
        <v>0</v>
      </c>
      <c r="W1509">
        <v>0</v>
      </c>
      <c r="X1509">
        <v>36.999685124350904</v>
      </c>
      <c r="Y1509">
        <v>0</v>
      </c>
      <c r="Z1509">
        <v>0</v>
      </c>
      <c r="AA1509">
        <v>0</v>
      </c>
      <c r="AB1509">
        <v>10.719586120202598</v>
      </c>
      <c r="AC1509">
        <v>0</v>
      </c>
      <c r="AD1509">
        <v>0</v>
      </c>
      <c r="AE1509">
        <v>47.719271244553504</v>
      </c>
    </row>
    <row r="1510" spans="1:31" x14ac:dyDescent="0.25">
      <c r="A1510">
        <v>2255304</v>
      </c>
      <c r="B1510">
        <v>1</v>
      </c>
      <c r="C1510" t="s">
        <v>80</v>
      </c>
      <c r="D1510" t="s">
        <v>97</v>
      </c>
      <c r="E1510" t="s">
        <v>151</v>
      </c>
      <c r="F1510" t="s">
        <v>4619</v>
      </c>
      <c r="G1510" t="s">
        <v>153</v>
      </c>
      <c r="H1510" t="s">
        <v>135</v>
      </c>
      <c r="I1510" t="s">
        <v>136</v>
      </c>
      <c r="J1510" t="s">
        <v>137</v>
      </c>
      <c r="K1510" t="s">
        <v>138</v>
      </c>
      <c r="L1510" t="s">
        <v>4620</v>
      </c>
      <c r="M1510" t="s">
        <v>4621</v>
      </c>
      <c r="N1510">
        <v>1.1975</v>
      </c>
      <c r="O1510">
        <v>0</v>
      </c>
      <c r="P1510">
        <v>13</v>
      </c>
      <c r="Q1510">
        <v>0</v>
      </c>
      <c r="R1510">
        <v>0</v>
      </c>
      <c r="S1510">
        <v>0</v>
      </c>
      <c r="T1510">
        <v>1</v>
      </c>
      <c r="U1510">
        <v>0</v>
      </c>
      <c r="V1510">
        <v>0</v>
      </c>
      <c r="W1510">
        <v>0</v>
      </c>
      <c r="X1510">
        <v>6.1747661332511239</v>
      </c>
      <c r="Y1510">
        <v>0</v>
      </c>
      <c r="Z1510">
        <v>0</v>
      </c>
      <c r="AA1510">
        <v>0</v>
      </c>
      <c r="AB1510">
        <v>1.7978378692637502</v>
      </c>
      <c r="AC1510">
        <v>0</v>
      </c>
      <c r="AD1510">
        <v>0</v>
      </c>
      <c r="AE1510">
        <v>7.9726040025148741</v>
      </c>
    </row>
    <row r="1511" spans="1:31" x14ac:dyDescent="0.25">
      <c r="A1511">
        <v>2255306</v>
      </c>
      <c r="B1511">
        <v>1</v>
      </c>
      <c r="C1511" t="s">
        <v>80</v>
      </c>
      <c r="D1511" t="s">
        <v>93</v>
      </c>
      <c r="E1511" t="s">
        <v>132</v>
      </c>
      <c r="F1511" t="s">
        <v>4622</v>
      </c>
      <c r="G1511" t="s">
        <v>289</v>
      </c>
      <c r="H1511" t="s">
        <v>135</v>
      </c>
      <c r="I1511" t="s">
        <v>136</v>
      </c>
      <c r="J1511" t="s">
        <v>137</v>
      </c>
      <c r="K1511" t="s">
        <v>138</v>
      </c>
      <c r="L1511" t="s">
        <v>4623</v>
      </c>
      <c r="M1511" t="s">
        <v>4624</v>
      </c>
      <c r="N1511">
        <v>3.8344444439999998</v>
      </c>
      <c r="O1511">
        <v>0</v>
      </c>
      <c r="P1511">
        <v>1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1.4413777571874666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1.4413777571874666</v>
      </c>
    </row>
    <row r="1512" spans="1:31" x14ac:dyDescent="0.25">
      <c r="A1512">
        <v>2255307</v>
      </c>
      <c r="B1512">
        <v>1</v>
      </c>
      <c r="C1512" t="s">
        <v>80</v>
      </c>
      <c r="D1512" t="s">
        <v>100</v>
      </c>
      <c r="E1512" t="s">
        <v>132</v>
      </c>
      <c r="F1512" t="s">
        <v>4625</v>
      </c>
      <c r="G1512" t="s">
        <v>142</v>
      </c>
      <c r="H1512" t="s">
        <v>135</v>
      </c>
      <c r="I1512" t="s">
        <v>136</v>
      </c>
      <c r="J1512" t="s">
        <v>137</v>
      </c>
      <c r="K1512" t="s">
        <v>138</v>
      </c>
      <c r="L1512" t="s">
        <v>4626</v>
      </c>
      <c r="M1512" t="s">
        <v>4627</v>
      </c>
      <c r="N1512">
        <v>1.416388888</v>
      </c>
      <c r="O1512">
        <v>0</v>
      </c>
      <c r="P1512">
        <v>1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7.0996942213607778E-2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7.0996942213607778E-2</v>
      </c>
    </row>
    <row r="1513" spans="1:31" x14ac:dyDescent="0.25">
      <c r="A1513">
        <v>2255311</v>
      </c>
      <c r="B1513">
        <v>1</v>
      </c>
      <c r="C1513" t="s">
        <v>80</v>
      </c>
      <c r="D1513" t="s">
        <v>96</v>
      </c>
      <c r="E1513" t="s">
        <v>132</v>
      </c>
      <c r="F1513" t="s">
        <v>4628</v>
      </c>
      <c r="G1513" t="s">
        <v>134</v>
      </c>
      <c r="H1513" t="s">
        <v>135</v>
      </c>
      <c r="I1513" t="s">
        <v>136</v>
      </c>
      <c r="J1513" t="s">
        <v>137</v>
      </c>
      <c r="K1513" t="s">
        <v>138</v>
      </c>
      <c r="L1513" t="s">
        <v>4629</v>
      </c>
      <c r="M1513" t="s">
        <v>4630</v>
      </c>
      <c r="N1513">
        <v>4.6047222220000004</v>
      </c>
      <c r="O1513">
        <v>0</v>
      </c>
      <c r="P1513">
        <v>1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9.2347209588111115E-2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9.2347209588111115E-2</v>
      </c>
    </row>
    <row r="1514" spans="1:31" x14ac:dyDescent="0.25">
      <c r="A1514">
        <v>2255313</v>
      </c>
      <c r="B1514">
        <v>1</v>
      </c>
      <c r="C1514" t="s">
        <v>80</v>
      </c>
      <c r="D1514" t="s">
        <v>92</v>
      </c>
      <c r="E1514" t="s">
        <v>132</v>
      </c>
      <c r="F1514" t="s">
        <v>4631</v>
      </c>
      <c r="G1514" t="s">
        <v>142</v>
      </c>
      <c r="H1514" t="s">
        <v>135</v>
      </c>
      <c r="I1514" t="s">
        <v>136</v>
      </c>
      <c r="J1514" t="s">
        <v>137</v>
      </c>
      <c r="K1514" t="s">
        <v>138</v>
      </c>
      <c r="L1514" t="s">
        <v>4632</v>
      </c>
      <c r="M1514" t="s">
        <v>4633</v>
      </c>
      <c r="N1514">
        <v>4.6344444439999997</v>
      </c>
      <c r="O1514">
        <v>0</v>
      </c>
      <c r="P1514">
        <v>2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9.3339308034935122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9.3339308034935122</v>
      </c>
    </row>
    <row r="1515" spans="1:31" x14ac:dyDescent="0.25">
      <c r="A1515">
        <v>2255314</v>
      </c>
      <c r="B1515">
        <v>1</v>
      </c>
      <c r="C1515" t="s">
        <v>81</v>
      </c>
      <c r="D1515" t="s">
        <v>118</v>
      </c>
      <c r="E1515" t="s">
        <v>132</v>
      </c>
      <c r="F1515" t="s">
        <v>4634</v>
      </c>
      <c r="G1515" t="s">
        <v>142</v>
      </c>
      <c r="H1515" t="s">
        <v>135</v>
      </c>
      <c r="I1515" t="s">
        <v>136</v>
      </c>
      <c r="J1515" t="s">
        <v>137</v>
      </c>
      <c r="K1515" t="s">
        <v>138</v>
      </c>
      <c r="L1515" t="s">
        <v>4635</v>
      </c>
      <c r="M1515" t="s">
        <v>4636</v>
      </c>
      <c r="N1515">
        <v>3.6124999999999998</v>
      </c>
      <c r="O1515">
        <v>0</v>
      </c>
      <c r="P1515">
        <v>1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0.78400424589902995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0.78400424589902995</v>
      </c>
    </row>
    <row r="1516" spans="1:31" x14ac:dyDescent="0.25">
      <c r="A1516">
        <v>2255317</v>
      </c>
      <c r="B1516">
        <v>1</v>
      </c>
      <c r="C1516" t="s">
        <v>80</v>
      </c>
      <c r="D1516" t="s">
        <v>92</v>
      </c>
      <c r="E1516" t="s">
        <v>151</v>
      </c>
      <c r="F1516" t="s">
        <v>4637</v>
      </c>
      <c r="G1516" t="s">
        <v>153</v>
      </c>
      <c r="H1516" t="s">
        <v>135</v>
      </c>
      <c r="I1516" t="s">
        <v>136</v>
      </c>
      <c r="J1516" t="s">
        <v>137</v>
      </c>
      <c r="K1516" t="s">
        <v>138</v>
      </c>
      <c r="L1516" t="s">
        <v>4638</v>
      </c>
      <c r="M1516" t="s">
        <v>4639</v>
      </c>
      <c r="N1516">
        <v>3.784444444</v>
      </c>
      <c r="O1516">
        <v>0</v>
      </c>
      <c r="P1516">
        <v>5</v>
      </c>
      <c r="Q1516">
        <v>0</v>
      </c>
      <c r="R1516">
        <v>1</v>
      </c>
      <c r="S1516">
        <v>0</v>
      </c>
      <c r="T1516">
        <v>1</v>
      </c>
      <c r="U1516">
        <v>0</v>
      </c>
      <c r="V1516">
        <v>0</v>
      </c>
      <c r="W1516">
        <v>0</v>
      </c>
      <c r="X1516">
        <v>2.578329177765442</v>
      </c>
      <c r="Y1516">
        <v>0</v>
      </c>
      <c r="Z1516">
        <v>4.4322881478707217</v>
      </c>
      <c r="AA1516">
        <v>0</v>
      </c>
      <c r="AB1516">
        <v>2.2014563401086669</v>
      </c>
      <c r="AC1516">
        <v>0</v>
      </c>
      <c r="AD1516">
        <v>0</v>
      </c>
      <c r="AE1516">
        <v>9.2120736657448301</v>
      </c>
    </row>
    <row r="1517" spans="1:31" x14ac:dyDescent="0.25">
      <c r="A1517">
        <v>2255318</v>
      </c>
      <c r="B1517">
        <v>1</v>
      </c>
      <c r="C1517" t="s">
        <v>80</v>
      </c>
      <c r="D1517" t="s">
        <v>82</v>
      </c>
      <c r="E1517" t="s">
        <v>151</v>
      </c>
      <c r="F1517" t="s">
        <v>4640</v>
      </c>
      <c r="G1517" t="s">
        <v>153</v>
      </c>
      <c r="H1517" t="s">
        <v>135</v>
      </c>
      <c r="I1517" t="s">
        <v>136</v>
      </c>
      <c r="J1517" t="s">
        <v>137</v>
      </c>
      <c r="K1517" t="s">
        <v>138</v>
      </c>
      <c r="L1517" t="s">
        <v>4641</v>
      </c>
      <c r="M1517" t="s">
        <v>4642</v>
      </c>
      <c r="N1517">
        <v>0.93055555499999998</v>
      </c>
      <c r="O1517">
        <v>0</v>
      </c>
      <c r="P1517">
        <v>129</v>
      </c>
      <c r="Q1517">
        <v>0</v>
      </c>
      <c r="R1517">
        <v>0</v>
      </c>
      <c r="S1517">
        <v>0</v>
      </c>
      <c r="T1517">
        <v>2</v>
      </c>
      <c r="U1517">
        <v>0</v>
      </c>
      <c r="V1517">
        <v>0</v>
      </c>
      <c r="W1517">
        <v>0</v>
      </c>
      <c r="X1517">
        <v>33.722649447244891</v>
      </c>
      <c r="Y1517">
        <v>0</v>
      </c>
      <c r="Z1517">
        <v>0</v>
      </c>
      <c r="AA1517">
        <v>0</v>
      </c>
      <c r="AB1517">
        <v>1.5156271917898225</v>
      </c>
      <c r="AC1517">
        <v>0</v>
      </c>
      <c r="AD1517">
        <v>0</v>
      </c>
      <c r="AE1517">
        <v>35.238276639034716</v>
      </c>
    </row>
    <row r="1518" spans="1:31" x14ac:dyDescent="0.25">
      <c r="A1518">
        <v>2255321</v>
      </c>
      <c r="B1518">
        <v>1</v>
      </c>
      <c r="C1518" t="s">
        <v>81</v>
      </c>
      <c r="D1518" t="s">
        <v>128</v>
      </c>
      <c r="E1518" t="s">
        <v>214</v>
      </c>
      <c r="F1518" t="s">
        <v>4643</v>
      </c>
      <c r="G1518" t="s">
        <v>171</v>
      </c>
      <c r="H1518" t="s">
        <v>135</v>
      </c>
      <c r="I1518" t="s">
        <v>136</v>
      </c>
      <c r="J1518" t="s">
        <v>137</v>
      </c>
      <c r="K1518" t="s">
        <v>172</v>
      </c>
      <c r="L1518" t="s">
        <v>4644</v>
      </c>
      <c r="M1518" t="s">
        <v>4645</v>
      </c>
      <c r="N1518">
        <v>5.7666666659999999</v>
      </c>
      <c r="O1518">
        <v>0</v>
      </c>
      <c r="P1518">
        <v>64</v>
      </c>
      <c r="Q1518">
        <v>0</v>
      </c>
      <c r="R1518">
        <v>0</v>
      </c>
      <c r="S1518">
        <v>0</v>
      </c>
      <c r="T1518">
        <v>7</v>
      </c>
      <c r="U1518">
        <v>0</v>
      </c>
      <c r="V1518">
        <v>0</v>
      </c>
      <c r="W1518">
        <v>0</v>
      </c>
      <c r="X1518">
        <v>101.86027453578335</v>
      </c>
      <c r="Y1518">
        <v>0</v>
      </c>
      <c r="Z1518">
        <v>0</v>
      </c>
      <c r="AA1518">
        <v>0</v>
      </c>
      <c r="AB1518">
        <v>20.471171093461898</v>
      </c>
      <c r="AC1518">
        <v>0</v>
      </c>
      <c r="AD1518">
        <v>0</v>
      </c>
      <c r="AE1518">
        <v>122.33144562924525</v>
      </c>
    </row>
    <row r="1519" spans="1:31" x14ac:dyDescent="0.25">
      <c r="A1519">
        <v>2255325</v>
      </c>
      <c r="B1519">
        <v>1</v>
      </c>
      <c r="C1519" t="s">
        <v>80</v>
      </c>
      <c r="D1519" t="s">
        <v>99</v>
      </c>
      <c r="E1519" t="s">
        <v>132</v>
      </c>
      <c r="F1519" t="s">
        <v>4646</v>
      </c>
      <c r="G1519" t="s">
        <v>142</v>
      </c>
      <c r="H1519" t="s">
        <v>135</v>
      </c>
      <c r="I1519" t="s">
        <v>136</v>
      </c>
      <c r="J1519" t="s">
        <v>137</v>
      </c>
      <c r="K1519" t="s">
        <v>138</v>
      </c>
      <c r="L1519" t="s">
        <v>4647</v>
      </c>
      <c r="M1519" t="s">
        <v>4648</v>
      </c>
      <c r="N1519">
        <v>5.9541666659999999</v>
      </c>
      <c r="O1519">
        <v>0</v>
      </c>
      <c r="P1519">
        <v>1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0.95714307391622222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0.95714307391622222</v>
      </c>
    </row>
    <row r="1520" spans="1:31" x14ac:dyDescent="0.25">
      <c r="A1520">
        <v>2255327</v>
      </c>
      <c r="B1520">
        <v>1</v>
      </c>
      <c r="C1520" t="s">
        <v>81</v>
      </c>
      <c r="D1520" t="s">
        <v>127</v>
      </c>
      <c r="E1520" t="s">
        <v>207</v>
      </c>
      <c r="F1520" t="s">
        <v>4649</v>
      </c>
      <c r="G1520" t="s">
        <v>231</v>
      </c>
      <c r="H1520" t="s">
        <v>135</v>
      </c>
      <c r="I1520" t="s">
        <v>136</v>
      </c>
      <c r="J1520" t="s">
        <v>137</v>
      </c>
      <c r="K1520" t="s">
        <v>138</v>
      </c>
      <c r="L1520" t="s">
        <v>4650</v>
      </c>
      <c r="M1520" t="s">
        <v>4651</v>
      </c>
      <c r="N1520">
        <v>2.5991666659999999</v>
      </c>
      <c r="O1520">
        <v>0</v>
      </c>
      <c r="P1520">
        <v>0</v>
      </c>
      <c r="Q1520">
        <v>0</v>
      </c>
      <c r="R1520">
        <v>8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5.3925106688340989</v>
      </c>
      <c r="AA1520">
        <v>0</v>
      </c>
      <c r="AB1520">
        <v>0</v>
      </c>
      <c r="AC1520">
        <v>0</v>
      </c>
      <c r="AD1520">
        <v>0</v>
      </c>
      <c r="AE1520">
        <v>5.3925106688340989</v>
      </c>
    </row>
    <row r="1521" spans="1:31" x14ac:dyDescent="0.25">
      <c r="A1521">
        <v>2255332</v>
      </c>
      <c r="B1521">
        <v>1</v>
      </c>
      <c r="C1521" t="s">
        <v>80</v>
      </c>
      <c r="D1521" t="s">
        <v>85</v>
      </c>
      <c r="E1521" t="s">
        <v>151</v>
      </c>
      <c r="F1521" t="s">
        <v>4652</v>
      </c>
      <c r="G1521" t="s">
        <v>366</v>
      </c>
      <c r="H1521" t="s">
        <v>135</v>
      </c>
      <c r="I1521" t="s">
        <v>136</v>
      </c>
      <c r="J1521" t="s">
        <v>137</v>
      </c>
      <c r="K1521" t="s">
        <v>172</v>
      </c>
      <c r="L1521" t="s">
        <v>4653</v>
      </c>
      <c r="M1521" t="s">
        <v>4654</v>
      </c>
      <c r="N1521">
        <v>0.51138888800000004</v>
      </c>
      <c r="O1521">
        <v>0</v>
      </c>
      <c r="P1521">
        <v>86</v>
      </c>
      <c r="Q1521">
        <v>0</v>
      </c>
      <c r="R1521">
        <v>0</v>
      </c>
      <c r="S1521">
        <v>0</v>
      </c>
      <c r="T1521">
        <v>7</v>
      </c>
      <c r="U1521">
        <v>0</v>
      </c>
      <c r="V1521">
        <v>0</v>
      </c>
      <c r="W1521">
        <v>0</v>
      </c>
      <c r="X1521">
        <v>20.899955420932653</v>
      </c>
      <c r="Y1521">
        <v>0</v>
      </c>
      <c r="Z1521">
        <v>0</v>
      </c>
      <c r="AA1521">
        <v>0</v>
      </c>
      <c r="AB1521">
        <v>2.5004312751613034</v>
      </c>
      <c r="AC1521">
        <v>0</v>
      </c>
      <c r="AD1521">
        <v>0</v>
      </c>
      <c r="AE1521">
        <v>23.400386696093957</v>
      </c>
    </row>
    <row r="1522" spans="1:31" x14ac:dyDescent="0.25">
      <c r="A1522">
        <v>2255335</v>
      </c>
      <c r="B1522">
        <v>1</v>
      </c>
      <c r="C1522" t="s">
        <v>80</v>
      </c>
      <c r="D1522" t="s">
        <v>97</v>
      </c>
      <c r="E1522" t="s">
        <v>132</v>
      </c>
      <c r="F1522" t="s">
        <v>4655</v>
      </c>
      <c r="G1522" t="s">
        <v>142</v>
      </c>
      <c r="H1522" t="s">
        <v>135</v>
      </c>
      <c r="I1522" t="s">
        <v>136</v>
      </c>
      <c r="J1522" t="s">
        <v>137</v>
      </c>
      <c r="K1522" t="s">
        <v>138</v>
      </c>
      <c r="L1522" t="s">
        <v>4656</v>
      </c>
      <c r="M1522" t="s">
        <v>4657</v>
      </c>
      <c r="N1522">
        <v>0.60361111099999998</v>
      </c>
      <c r="O1522">
        <v>0</v>
      </c>
      <c r="P1522">
        <v>2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0.70509615996419994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0.70509615996419994</v>
      </c>
    </row>
    <row r="1523" spans="1:31" x14ac:dyDescent="0.25">
      <c r="A1523">
        <v>2255336</v>
      </c>
      <c r="B1523">
        <v>1</v>
      </c>
      <c r="C1523" t="s">
        <v>80</v>
      </c>
      <c r="D1523" t="s">
        <v>85</v>
      </c>
      <c r="E1523" t="s">
        <v>151</v>
      </c>
      <c r="F1523" t="s">
        <v>4658</v>
      </c>
      <c r="G1523" t="s">
        <v>1552</v>
      </c>
      <c r="H1523" t="s">
        <v>135</v>
      </c>
      <c r="I1523" t="s">
        <v>136</v>
      </c>
      <c r="J1523" t="s">
        <v>137</v>
      </c>
      <c r="K1523" t="s">
        <v>138</v>
      </c>
      <c r="L1523" t="s">
        <v>4659</v>
      </c>
      <c r="M1523" t="s">
        <v>4660</v>
      </c>
      <c r="N1523">
        <v>0.47916666600000002</v>
      </c>
      <c r="O1523">
        <v>0</v>
      </c>
      <c r="P1523">
        <v>80</v>
      </c>
      <c r="Q1523">
        <v>0</v>
      </c>
      <c r="R1523">
        <v>0</v>
      </c>
      <c r="S1523">
        <v>0</v>
      </c>
      <c r="T1523">
        <v>9</v>
      </c>
      <c r="U1523">
        <v>0</v>
      </c>
      <c r="V1523">
        <v>0</v>
      </c>
      <c r="W1523">
        <v>0</v>
      </c>
      <c r="X1523">
        <v>18.328086183624503</v>
      </c>
      <c r="Y1523">
        <v>0</v>
      </c>
      <c r="Z1523">
        <v>0</v>
      </c>
      <c r="AA1523">
        <v>0</v>
      </c>
      <c r="AB1523">
        <v>2.3045765576045838</v>
      </c>
      <c r="AC1523">
        <v>0</v>
      </c>
      <c r="AD1523">
        <v>0</v>
      </c>
      <c r="AE1523">
        <v>20.632662741229087</v>
      </c>
    </row>
    <row r="1524" spans="1:31" x14ac:dyDescent="0.25">
      <c r="A1524">
        <v>2255337</v>
      </c>
      <c r="B1524">
        <v>1</v>
      </c>
      <c r="C1524" t="s">
        <v>80</v>
      </c>
      <c r="D1524" t="s">
        <v>100</v>
      </c>
      <c r="E1524" t="s">
        <v>132</v>
      </c>
      <c r="F1524" t="s">
        <v>4661</v>
      </c>
      <c r="G1524" t="s">
        <v>142</v>
      </c>
      <c r="H1524" t="s">
        <v>135</v>
      </c>
      <c r="I1524" t="s">
        <v>136</v>
      </c>
      <c r="J1524" t="s">
        <v>137</v>
      </c>
      <c r="K1524" t="s">
        <v>138</v>
      </c>
      <c r="L1524" t="s">
        <v>4662</v>
      </c>
      <c r="M1524" t="s">
        <v>4663</v>
      </c>
      <c r="N1524">
        <v>0.97944444399999997</v>
      </c>
      <c r="O1524">
        <v>0</v>
      </c>
      <c r="P1524">
        <v>2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0.30695711434909112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0.30695711434909112</v>
      </c>
    </row>
    <row r="1525" spans="1:31" x14ac:dyDescent="0.25">
      <c r="A1525">
        <v>2255341</v>
      </c>
      <c r="B1525">
        <v>1</v>
      </c>
      <c r="C1525" t="s">
        <v>81</v>
      </c>
      <c r="D1525" t="s">
        <v>118</v>
      </c>
      <c r="E1525" t="s">
        <v>132</v>
      </c>
      <c r="F1525" t="s">
        <v>4664</v>
      </c>
      <c r="G1525" t="s">
        <v>142</v>
      </c>
      <c r="H1525" t="s">
        <v>135</v>
      </c>
      <c r="I1525" t="s">
        <v>136</v>
      </c>
      <c r="J1525" t="s">
        <v>137</v>
      </c>
      <c r="K1525" t="s">
        <v>138</v>
      </c>
      <c r="L1525" t="s">
        <v>4665</v>
      </c>
      <c r="M1525" t="s">
        <v>4666</v>
      </c>
      <c r="N1525">
        <v>2.4883333329999999</v>
      </c>
      <c r="O1525">
        <v>0</v>
      </c>
      <c r="P1525">
        <v>1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0.13246482218020666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0.13246482218020666</v>
      </c>
    </row>
    <row r="1526" spans="1:31" x14ac:dyDescent="0.25">
      <c r="A1526">
        <v>2255342</v>
      </c>
      <c r="B1526">
        <v>1</v>
      </c>
      <c r="C1526" t="s">
        <v>81</v>
      </c>
      <c r="D1526" t="s">
        <v>120</v>
      </c>
      <c r="E1526" t="s">
        <v>132</v>
      </c>
      <c r="F1526" t="s">
        <v>4667</v>
      </c>
      <c r="G1526" t="s">
        <v>142</v>
      </c>
      <c r="H1526" t="s">
        <v>135</v>
      </c>
      <c r="I1526" t="s">
        <v>136</v>
      </c>
      <c r="J1526" t="s">
        <v>137</v>
      </c>
      <c r="K1526" t="s">
        <v>138</v>
      </c>
      <c r="L1526" t="s">
        <v>4668</v>
      </c>
      <c r="M1526" t="s">
        <v>4669</v>
      </c>
      <c r="N1526">
        <v>1.4922222220000001</v>
      </c>
      <c r="O1526">
        <v>0</v>
      </c>
      <c r="P1526">
        <v>1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4.9767777367133335E-3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4.9767777367133335E-3</v>
      </c>
    </row>
    <row r="1527" spans="1:31" x14ac:dyDescent="0.25">
      <c r="A1527">
        <v>2255343</v>
      </c>
      <c r="B1527">
        <v>1</v>
      </c>
      <c r="C1527" t="s">
        <v>80</v>
      </c>
      <c r="D1527" t="s">
        <v>100</v>
      </c>
      <c r="E1527" t="s">
        <v>132</v>
      </c>
      <c r="F1527" t="s">
        <v>4670</v>
      </c>
      <c r="G1527" t="s">
        <v>289</v>
      </c>
      <c r="H1527" t="s">
        <v>135</v>
      </c>
      <c r="I1527" t="s">
        <v>136</v>
      </c>
      <c r="J1527" t="s">
        <v>137</v>
      </c>
      <c r="K1527" t="s">
        <v>138</v>
      </c>
      <c r="L1527" t="s">
        <v>4671</v>
      </c>
      <c r="M1527" t="s">
        <v>4672</v>
      </c>
      <c r="N1527">
        <v>3.4586111110000002</v>
      </c>
      <c r="O1527">
        <v>0</v>
      </c>
      <c r="P1527">
        <v>1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1.5418150636212851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1.5418150636212851</v>
      </c>
    </row>
    <row r="1528" spans="1:31" x14ac:dyDescent="0.25">
      <c r="A1528">
        <v>2255344</v>
      </c>
      <c r="B1528">
        <v>1</v>
      </c>
      <c r="C1528" t="s">
        <v>80</v>
      </c>
      <c r="D1528" t="s">
        <v>94</v>
      </c>
      <c r="E1528" t="s">
        <v>132</v>
      </c>
      <c r="F1528" t="s">
        <v>4673</v>
      </c>
      <c r="G1528" t="s">
        <v>289</v>
      </c>
      <c r="H1528" t="s">
        <v>135</v>
      </c>
      <c r="I1528" t="s">
        <v>136</v>
      </c>
      <c r="J1528" t="s">
        <v>137</v>
      </c>
      <c r="K1528" t="s">
        <v>138</v>
      </c>
      <c r="L1528" t="s">
        <v>4674</v>
      </c>
      <c r="M1528" t="s">
        <v>4675</v>
      </c>
      <c r="N1528">
        <v>2.8691666659999999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1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5.1061565673825005</v>
      </c>
      <c r="AC1528">
        <v>0</v>
      </c>
      <c r="AD1528">
        <v>0</v>
      </c>
      <c r="AE1528">
        <v>5.1061565673825005</v>
      </c>
    </row>
    <row r="1529" spans="1:31" x14ac:dyDescent="0.25">
      <c r="A1529">
        <v>2255346</v>
      </c>
      <c r="B1529">
        <v>1</v>
      </c>
      <c r="C1529" t="s">
        <v>80</v>
      </c>
      <c r="D1529" t="s">
        <v>96</v>
      </c>
      <c r="E1529" t="s">
        <v>132</v>
      </c>
      <c r="F1529" t="s">
        <v>4676</v>
      </c>
      <c r="G1529" t="s">
        <v>197</v>
      </c>
      <c r="H1529" t="s">
        <v>135</v>
      </c>
      <c r="I1529" t="s">
        <v>136</v>
      </c>
      <c r="J1529" t="s">
        <v>137</v>
      </c>
      <c r="K1529" t="s">
        <v>138</v>
      </c>
      <c r="L1529" t="s">
        <v>4677</v>
      </c>
      <c r="M1529" t="s">
        <v>4678</v>
      </c>
      <c r="N1529">
        <v>8.6336111110000004</v>
      </c>
      <c r="O1529">
        <v>0</v>
      </c>
      <c r="P1529">
        <v>1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15.772211667304775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15.772211667304775</v>
      </c>
    </row>
    <row r="1530" spans="1:31" x14ac:dyDescent="0.25">
      <c r="A1530">
        <v>2255347</v>
      </c>
      <c r="B1530">
        <v>1</v>
      </c>
      <c r="C1530" t="s">
        <v>80</v>
      </c>
      <c r="D1530" t="s">
        <v>83</v>
      </c>
      <c r="E1530" t="s">
        <v>132</v>
      </c>
      <c r="F1530" t="s">
        <v>4679</v>
      </c>
      <c r="G1530" t="s">
        <v>289</v>
      </c>
      <c r="H1530" t="s">
        <v>135</v>
      </c>
      <c r="I1530" t="s">
        <v>136</v>
      </c>
      <c r="J1530" t="s">
        <v>137</v>
      </c>
      <c r="K1530" t="s">
        <v>138</v>
      </c>
      <c r="L1530" t="s">
        <v>4680</v>
      </c>
      <c r="M1530" t="s">
        <v>4681</v>
      </c>
      <c r="N1530">
        <v>4.9219444440000002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1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0.76978497466424955</v>
      </c>
      <c r="AC1530">
        <v>0</v>
      </c>
      <c r="AD1530">
        <v>0</v>
      </c>
      <c r="AE1530">
        <v>0.76978497466424955</v>
      </c>
    </row>
    <row r="1531" spans="1:31" x14ac:dyDescent="0.25">
      <c r="A1531">
        <v>2255348</v>
      </c>
      <c r="B1531">
        <v>1</v>
      </c>
      <c r="C1531" t="s">
        <v>80</v>
      </c>
      <c r="D1531" t="s">
        <v>94</v>
      </c>
      <c r="E1531" t="s">
        <v>132</v>
      </c>
      <c r="F1531" t="s">
        <v>4572</v>
      </c>
      <c r="G1531" t="s">
        <v>289</v>
      </c>
      <c r="H1531" t="s">
        <v>135</v>
      </c>
      <c r="I1531" t="s">
        <v>136</v>
      </c>
      <c r="J1531" t="s">
        <v>137</v>
      </c>
      <c r="K1531" t="s">
        <v>138</v>
      </c>
      <c r="L1531" t="s">
        <v>4682</v>
      </c>
      <c r="M1531" t="s">
        <v>4683</v>
      </c>
      <c r="N1531">
        <v>0.81805555500000005</v>
      </c>
      <c r="O1531">
        <v>0</v>
      </c>
      <c r="P1531">
        <v>1</v>
      </c>
      <c r="Q1531">
        <v>0</v>
      </c>
      <c r="R1531">
        <v>0</v>
      </c>
      <c r="S1531">
        <v>0</v>
      </c>
      <c r="T1531">
        <v>1</v>
      </c>
      <c r="U1531">
        <v>0</v>
      </c>
      <c r="V1531">
        <v>0</v>
      </c>
      <c r="W1531">
        <v>0</v>
      </c>
      <c r="X1531">
        <v>0.73236913597751774</v>
      </c>
      <c r="Y1531">
        <v>0</v>
      </c>
      <c r="Z1531">
        <v>0</v>
      </c>
      <c r="AA1531">
        <v>0</v>
      </c>
      <c r="AB1531">
        <v>1.4832248796015</v>
      </c>
      <c r="AC1531">
        <v>0</v>
      </c>
      <c r="AD1531">
        <v>0</v>
      </c>
      <c r="AE1531">
        <v>2.2155940155790175</v>
      </c>
    </row>
    <row r="1532" spans="1:31" x14ac:dyDescent="0.25">
      <c r="A1532">
        <v>2255349</v>
      </c>
      <c r="B1532">
        <v>1</v>
      </c>
      <c r="C1532" t="s">
        <v>80</v>
      </c>
      <c r="D1532" t="s">
        <v>96</v>
      </c>
      <c r="E1532" t="s">
        <v>132</v>
      </c>
      <c r="F1532" t="s">
        <v>4684</v>
      </c>
      <c r="G1532" t="s">
        <v>134</v>
      </c>
      <c r="H1532" t="s">
        <v>135</v>
      </c>
      <c r="I1532" t="s">
        <v>136</v>
      </c>
      <c r="J1532" t="s">
        <v>137</v>
      </c>
      <c r="K1532" t="s">
        <v>138</v>
      </c>
      <c r="L1532" t="s">
        <v>4685</v>
      </c>
      <c r="M1532" t="s">
        <v>4686</v>
      </c>
      <c r="N1532">
        <v>0.92527777700000002</v>
      </c>
      <c r="O1532">
        <v>0</v>
      </c>
      <c r="P1532">
        <v>4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2.2533941953100491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2.2533941953100491</v>
      </c>
    </row>
    <row r="1533" spans="1:31" x14ac:dyDescent="0.25">
      <c r="A1533">
        <v>2255352</v>
      </c>
      <c r="B1533">
        <v>1</v>
      </c>
      <c r="C1533" t="s">
        <v>80</v>
      </c>
      <c r="D1533" t="s">
        <v>83</v>
      </c>
      <c r="E1533" t="s">
        <v>132</v>
      </c>
      <c r="F1533" t="s">
        <v>4687</v>
      </c>
      <c r="G1533" t="s">
        <v>289</v>
      </c>
      <c r="H1533" t="s">
        <v>135</v>
      </c>
      <c r="I1533" t="s">
        <v>136</v>
      </c>
      <c r="J1533" t="s">
        <v>137</v>
      </c>
      <c r="K1533" t="s">
        <v>138</v>
      </c>
      <c r="L1533" t="s">
        <v>4688</v>
      </c>
      <c r="M1533" t="s">
        <v>4689</v>
      </c>
      <c r="N1533">
        <v>1.426111111</v>
      </c>
      <c r="O1533">
        <v>0</v>
      </c>
      <c r="P1533">
        <v>6</v>
      </c>
      <c r="Q1533">
        <v>0</v>
      </c>
      <c r="R1533">
        <v>0</v>
      </c>
      <c r="S1533">
        <v>0</v>
      </c>
      <c r="T1533">
        <v>2</v>
      </c>
      <c r="U1533">
        <v>0</v>
      </c>
      <c r="V1533">
        <v>0</v>
      </c>
      <c r="W1533">
        <v>0</v>
      </c>
      <c r="X1533">
        <v>1.9455218822462401</v>
      </c>
      <c r="Y1533">
        <v>0</v>
      </c>
      <c r="Z1533">
        <v>0</v>
      </c>
      <c r="AA1533">
        <v>0</v>
      </c>
      <c r="AB1533">
        <v>2.5617269754195</v>
      </c>
      <c r="AC1533">
        <v>0</v>
      </c>
      <c r="AD1533">
        <v>0</v>
      </c>
      <c r="AE1533">
        <v>4.5072488576657399</v>
      </c>
    </row>
    <row r="1534" spans="1:31" x14ac:dyDescent="0.25">
      <c r="A1534">
        <v>2255353</v>
      </c>
      <c r="B1534">
        <v>1</v>
      </c>
      <c r="C1534" t="s">
        <v>80</v>
      </c>
      <c r="D1534" t="s">
        <v>98</v>
      </c>
      <c r="E1534" t="s">
        <v>132</v>
      </c>
      <c r="F1534" t="s">
        <v>4690</v>
      </c>
      <c r="G1534" t="s">
        <v>142</v>
      </c>
      <c r="H1534" t="s">
        <v>135</v>
      </c>
      <c r="I1534" t="s">
        <v>136</v>
      </c>
      <c r="J1534" t="s">
        <v>137</v>
      </c>
      <c r="K1534" t="s">
        <v>138</v>
      </c>
      <c r="L1534" t="s">
        <v>4691</v>
      </c>
      <c r="M1534" t="s">
        <v>4692</v>
      </c>
      <c r="N1534">
        <v>2.8</v>
      </c>
      <c r="O1534">
        <v>0</v>
      </c>
      <c r="P1534">
        <v>1</v>
      </c>
      <c r="Q1534">
        <v>0</v>
      </c>
      <c r="R1534">
        <v>1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0.16750441188719334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0.16750441188719334</v>
      </c>
    </row>
    <row r="1535" spans="1:31" x14ac:dyDescent="0.25">
      <c r="A1535">
        <v>2255354</v>
      </c>
      <c r="B1535">
        <v>1</v>
      </c>
      <c r="C1535" t="s">
        <v>81</v>
      </c>
      <c r="D1535" t="s">
        <v>113</v>
      </c>
      <c r="E1535" t="s">
        <v>207</v>
      </c>
      <c r="F1535" t="s">
        <v>4693</v>
      </c>
      <c r="G1535" t="s">
        <v>171</v>
      </c>
      <c r="H1535" t="s">
        <v>135</v>
      </c>
      <c r="I1535" t="s">
        <v>136</v>
      </c>
      <c r="J1535" t="s">
        <v>137</v>
      </c>
      <c r="K1535" t="s">
        <v>172</v>
      </c>
      <c r="L1535" t="s">
        <v>4694</v>
      </c>
      <c r="M1535" t="s">
        <v>4695</v>
      </c>
      <c r="N1535">
        <v>4.1425000000000001</v>
      </c>
      <c r="O1535">
        <v>0</v>
      </c>
      <c r="P1535">
        <v>42</v>
      </c>
      <c r="Q1535">
        <v>0</v>
      </c>
      <c r="R1535">
        <v>3</v>
      </c>
      <c r="S1535">
        <v>0</v>
      </c>
      <c r="T1535">
        <v>4</v>
      </c>
      <c r="U1535">
        <v>0</v>
      </c>
      <c r="V1535">
        <v>0</v>
      </c>
      <c r="W1535">
        <v>0</v>
      </c>
      <c r="X1535">
        <v>34.918072020349037</v>
      </c>
      <c r="Y1535">
        <v>0</v>
      </c>
      <c r="Z1535">
        <v>10.697288166019868</v>
      </c>
      <c r="AA1535">
        <v>0</v>
      </c>
      <c r="AB1535">
        <v>21.649947927763176</v>
      </c>
      <c r="AC1535">
        <v>0</v>
      </c>
      <c r="AD1535">
        <v>0</v>
      </c>
      <c r="AE1535">
        <v>67.265308114132083</v>
      </c>
    </row>
    <row r="1536" spans="1:31" x14ac:dyDescent="0.25">
      <c r="A1536">
        <v>2255356</v>
      </c>
      <c r="B1536">
        <v>1</v>
      </c>
      <c r="C1536" t="s">
        <v>80</v>
      </c>
      <c r="D1536" t="s">
        <v>96</v>
      </c>
      <c r="E1536" t="s">
        <v>132</v>
      </c>
      <c r="F1536" t="s">
        <v>4696</v>
      </c>
      <c r="G1536" t="s">
        <v>197</v>
      </c>
      <c r="H1536" t="s">
        <v>135</v>
      </c>
      <c r="I1536" t="s">
        <v>136</v>
      </c>
      <c r="J1536" t="s">
        <v>137</v>
      </c>
      <c r="K1536" t="s">
        <v>138</v>
      </c>
      <c r="L1536" t="s">
        <v>4697</v>
      </c>
      <c r="M1536" t="s">
        <v>4698</v>
      </c>
      <c r="N1536">
        <v>1.842222222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2.5246067540743873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2.5246067540743873</v>
      </c>
    </row>
    <row r="1537" spans="1:31" x14ac:dyDescent="0.25">
      <c r="A1537">
        <v>2255357</v>
      </c>
      <c r="B1537">
        <v>1</v>
      </c>
      <c r="C1537" t="s">
        <v>80</v>
      </c>
      <c r="D1537" t="s">
        <v>105</v>
      </c>
      <c r="E1537" t="s">
        <v>145</v>
      </c>
      <c r="F1537" t="s">
        <v>4699</v>
      </c>
      <c r="G1537" t="s">
        <v>171</v>
      </c>
      <c r="H1537" t="s">
        <v>148</v>
      </c>
      <c r="I1537" t="s">
        <v>136</v>
      </c>
      <c r="J1537" t="s">
        <v>137</v>
      </c>
      <c r="K1537" t="s">
        <v>172</v>
      </c>
      <c r="L1537" t="s">
        <v>4700</v>
      </c>
      <c r="M1537" t="s">
        <v>4701</v>
      </c>
      <c r="N1537">
        <v>0.95083333299999995</v>
      </c>
      <c r="O1537">
        <v>0</v>
      </c>
      <c r="P1537">
        <v>440</v>
      </c>
      <c r="Q1537">
        <v>1</v>
      </c>
      <c r="R1537">
        <v>29</v>
      </c>
      <c r="S1537">
        <v>8</v>
      </c>
      <c r="T1537">
        <v>62</v>
      </c>
      <c r="U1537">
        <v>7</v>
      </c>
      <c r="V1537">
        <v>0</v>
      </c>
      <c r="W1537">
        <v>0</v>
      </c>
      <c r="X1537">
        <v>133.42342574457402</v>
      </c>
      <c r="Y1537">
        <v>10.425953185555336</v>
      </c>
      <c r="Z1537">
        <v>8.7309526983777399</v>
      </c>
      <c r="AA1537">
        <v>92.93570626450564</v>
      </c>
      <c r="AB1537">
        <v>65.916271649753398</v>
      </c>
      <c r="AC1537">
        <v>386.11295098040097</v>
      </c>
      <c r="AD1537">
        <v>0</v>
      </c>
      <c r="AE1537">
        <v>697.54526052316714</v>
      </c>
    </row>
    <row r="1538" spans="1:31" x14ac:dyDescent="0.25">
      <c r="A1538">
        <v>2255358</v>
      </c>
      <c r="B1538">
        <v>1</v>
      </c>
      <c r="C1538" t="s">
        <v>80</v>
      </c>
      <c r="D1538" t="s">
        <v>83</v>
      </c>
      <c r="E1538" t="s">
        <v>214</v>
      </c>
      <c r="F1538" t="s">
        <v>4365</v>
      </c>
      <c r="G1538" t="s">
        <v>241</v>
      </c>
      <c r="H1538" t="s">
        <v>135</v>
      </c>
      <c r="I1538" t="s">
        <v>136</v>
      </c>
      <c r="J1538" t="s">
        <v>137</v>
      </c>
      <c r="K1538" t="s">
        <v>138</v>
      </c>
      <c r="L1538" t="s">
        <v>4702</v>
      </c>
      <c r="M1538" t="s">
        <v>4703</v>
      </c>
      <c r="N1538">
        <v>2.912222222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14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75.034964612207403</v>
      </c>
      <c r="AC1538">
        <v>0</v>
      </c>
      <c r="AD1538">
        <v>0</v>
      </c>
      <c r="AE1538">
        <v>75.034964612207403</v>
      </c>
    </row>
    <row r="1539" spans="1:31" x14ac:dyDescent="0.25">
      <c r="A1539">
        <v>2255360</v>
      </c>
      <c r="B1539">
        <v>1</v>
      </c>
      <c r="C1539" t="s">
        <v>80</v>
      </c>
      <c r="D1539" t="s">
        <v>84</v>
      </c>
      <c r="E1539" t="s">
        <v>132</v>
      </c>
      <c r="F1539" t="s">
        <v>4704</v>
      </c>
      <c r="G1539" t="s">
        <v>142</v>
      </c>
      <c r="H1539" t="s">
        <v>135</v>
      </c>
      <c r="I1539" t="s">
        <v>136</v>
      </c>
      <c r="J1539" t="s">
        <v>137</v>
      </c>
      <c r="K1539" t="s">
        <v>138</v>
      </c>
      <c r="L1539" t="s">
        <v>4705</v>
      </c>
      <c r="M1539" t="s">
        <v>4706</v>
      </c>
      <c r="N1539">
        <v>3.92</v>
      </c>
      <c r="O1539">
        <v>0</v>
      </c>
      <c r="P1539">
        <v>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1.7899317275601001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1.7899317275601001</v>
      </c>
    </row>
    <row r="1540" spans="1:31" x14ac:dyDescent="0.25">
      <c r="A1540">
        <v>2255361</v>
      </c>
      <c r="B1540">
        <v>1</v>
      </c>
      <c r="C1540" t="s">
        <v>81</v>
      </c>
      <c r="D1540" t="s">
        <v>112</v>
      </c>
      <c r="E1540" t="s">
        <v>151</v>
      </c>
      <c r="F1540" t="s">
        <v>4707</v>
      </c>
      <c r="G1540" t="s">
        <v>153</v>
      </c>
      <c r="H1540" t="s">
        <v>135</v>
      </c>
      <c r="I1540" t="s">
        <v>136</v>
      </c>
      <c r="J1540" t="s">
        <v>137</v>
      </c>
      <c r="K1540" t="s">
        <v>138</v>
      </c>
      <c r="L1540" t="s">
        <v>4708</v>
      </c>
      <c r="M1540" t="s">
        <v>4709</v>
      </c>
      <c r="N1540">
        <v>1.5986111110000001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2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0.42047746534787001</v>
      </c>
      <c r="AC1540">
        <v>0</v>
      </c>
      <c r="AD1540">
        <v>0</v>
      </c>
      <c r="AE1540">
        <v>0.42047746534787001</v>
      </c>
    </row>
    <row r="1541" spans="1:31" x14ac:dyDescent="0.25">
      <c r="A1541">
        <v>2255364</v>
      </c>
      <c r="B1541">
        <v>1</v>
      </c>
      <c r="C1541" t="s">
        <v>80</v>
      </c>
      <c r="D1541" t="s">
        <v>99</v>
      </c>
      <c r="E1541" t="s">
        <v>132</v>
      </c>
      <c r="F1541" t="s">
        <v>4710</v>
      </c>
      <c r="G1541" t="s">
        <v>142</v>
      </c>
      <c r="H1541" t="s">
        <v>135</v>
      </c>
      <c r="I1541" t="s">
        <v>136</v>
      </c>
      <c r="J1541" t="s">
        <v>137</v>
      </c>
      <c r="K1541" t="s">
        <v>138</v>
      </c>
      <c r="L1541" t="s">
        <v>4711</v>
      </c>
      <c r="M1541" t="s">
        <v>4712</v>
      </c>
      <c r="N1541">
        <v>2.4249999999999998</v>
      </c>
      <c r="O1541">
        <v>0</v>
      </c>
      <c r="P1541">
        <v>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4.2663663661279994E-2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4.2663663661279994E-2</v>
      </c>
    </row>
    <row r="1542" spans="1:31" x14ac:dyDescent="0.25">
      <c r="A1542">
        <v>2255367</v>
      </c>
      <c r="B1542">
        <v>1</v>
      </c>
      <c r="C1542" t="s">
        <v>80</v>
      </c>
      <c r="D1542" t="s">
        <v>82</v>
      </c>
      <c r="E1542" t="s">
        <v>132</v>
      </c>
      <c r="F1542" t="s">
        <v>4713</v>
      </c>
      <c r="G1542" t="s">
        <v>142</v>
      </c>
      <c r="H1542" t="s">
        <v>135</v>
      </c>
      <c r="I1542" t="s">
        <v>136</v>
      </c>
      <c r="J1542" t="s">
        <v>137</v>
      </c>
      <c r="K1542" t="s">
        <v>138</v>
      </c>
      <c r="L1542" t="s">
        <v>4714</v>
      </c>
      <c r="M1542" t="s">
        <v>4715</v>
      </c>
      <c r="N1542">
        <v>3.0811111109999998</v>
      </c>
      <c r="O1542">
        <v>0</v>
      </c>
      <c r="P1542">
        <v>5</v>
      </c>
      <c r="Q1542">
        <v>0</v>
      </c>
      <c r="R1542">
        <v>0</v>
      </c>
      <c r="S1542">
        <v>0</v>
      </c>
      <c r="T1542">
        <v>2</v>
      </c>
      <c r="U1542">
        <v>0</v>
      </c>
      <c r="V1542">
        <v>0</v>
      </c>
      <c r="W1542">
        <v>0</v>
      </c>
      <c r="X1542">
        <v>2.7183933084678622</v>
      </c>
      <c r="Y1542">
        <v>0</v>
      </c>
      <c r="Z1542">
        <v>0</v>
      </c>
      <c r="AA1542">
        <v>0</v>
      </c>
      <c r="AB1542">
        <v>1.2687439639744367</v>
      </c>
      <c r="AC1542">
        <v>0</v>
      </c>
      <c r="AD1542">
        <v>0</v>
      </c>
      <c r="AE1542">
        <v>3.9871372724422987</v>
      </c>
    </row>
    <row r="1543" spans="1:31" x14ac:dyDescent="0.25">
      <c r="A1543">
        <v>2255370</v>
      </c>
      <c r="B1543">
        <v>1</v>
      </c>
      <c r="C1543" t="s">
        <v>80</v>
      </c>
      <c r="D1543" t="s">
        <v>110</v>
      </c>
      <c r="E1543" t="s">
        <v>151</v>
      </c>
      <c r="F1543" t="s">
        <v>673</v>
      </c>
      <c r="G1543" t="s">
        <v>153</v>
      </c>
      <c r="H1543" t="s">
        <v>135</v>
      </c>
      <c r="I1543" t="s">
        <v>136</v>
      </c>
      <c r="J1543" t="s">
        <v>137</v>
      </c>
      <c r="K1543" t="s">
        <v>138</v>
      </c>
      <c r="L1543" t="s">
        <v>4716</v>
      </c>
      <c r="M1543" t="s">
        <v>4717</v>
      </c>
      <c r="N1543">
        <v>2.778333333</v>
      </c>
      <c r="O1543">
        <v>0</v>
      </c>
      <c r="P1543">
        <v>149</v>
      </c>
      <c r="Q1543">
        <v>0</v>
      </c>
      <c r="R1543">
        <v>0</v>
      </c>
      <c r="S1543">
        <v>0</v>
      </c>
      <c r="T1543">
        <v>37</v>
      </c>
      <c r="U1543">
        <v>0</v>
      </c>
      <c r="V1543">
        <v>1</v>
      </c>
      <c r="W1543">
        <v>0</v>
      </c>
      <c r="X1543">
        <v>99.558718271960984</v>
      </c>
      <c r="Y1543">
        <v>0</v>
      </c>
      <c r="Z1543">
        <v>0</v>
      </c>
      <c r="AA1543">
        <v>0</v>
      </c>
      <c r="AB1543">
        <v>51.6205131738011</v>
      </c>
      <c r="AC1543">
        <v>0</v>
      </c>
      <c r="AD1543">
        <v>4.0318321874510001</v>
      </c>
      <c r="AE1543">
        <v>155.21106363321306</v>
      </c>
    </row>
    <row r="1544" spans="1:31" x14ac:dyDescent="0.25">
      <c r="A1544">
        <v>2255371</v>
      </c>
      <c r="B1544">
        <v>1</v>
      </c>
      <c r="C1544" t="s">
        <v>81</v>
      </c>
      <c r="D1544" t="s">
        <v>128</v>
      </c>
      <c r="E1544" t="s">
        <v>256</v>
      </c>
      <c r="F1544" t="s">
        <v>4718</v>
      </c>
      <c r="G1544" t="s">
        <v>318</v>
      </c>
      <c r="H1544" t="s">
        <v>148</v>
      </c>
      <c r="I1544" t="s">
        <v>136</v>
      </c>
      <c r="J1544" t="s">
        <v>137</v>
      </c>
      <c r="K1544" t="s">
        <v>138</v>
      </c>
      <c r="L1544" t="s">
        <v>4719</v>
      </c>
      <c r="M1544" t="s">
        <v>4720</v>
      </c>
      <c r="N1544">
        <v>4.7769444439999997</v>
      </c>
      <c r="O1544">
        <v>0</v>
      </c>
      <c r="P1544">
        <v>23</v>
      </c>
      <c r="Q1544">
        <v>0</v>
      </c>
      <c r="R1544">
        <v>1</v>
      </c>
      <c r="S1544">
        <v>0</v>
      </c>
      <c r="T1544">
        <v>6</v>
      </c>
      <c r="U1544">
        <v>0</v>
      </c>
      <c r="V1544">
        <v>0</v>
      </c>
      <c r="W1544">
        <v>0</v>
      </c>
      <c r="X1544">
        <v>21.004696934507773</v>
      </c>
      <c r="Y1544">
        <v>0</v>
      </c>
      <c r="Z1544">
        <v>2.1500517938621746</v>
      </c>
      <c r="AA1544">
        <v>0</v>
      </c>
      <c r="AB1544">
        <v>24.862806317459171</v>
      </c>
      <c r="AC1544">
        <v>0</v>
      </c>
      <c r="AD1544">
        <v>0</v>
      </c>
      <c r="AE1544">
        <v>48.01755504582912</v>
      </c>
    </row>
    <row r="1545" spans="1:31" x14ac:dyDescent="0.25">
      <c r="A1545">
        <v>2255372</v>
      </c>
      <c r="B1545">
        <v>1</v>
      </c>
      <c r="C1545" t="s">
        <v>80</v>
      </c>
      <c r="D1545" t="s">
        <v>101</v>
      </c>
      <c r="E1545" t="s">
        <v>214</v>
      </c>
      <c r="F1545" t="s">
        <v>3373</v>
      </c>
      <c r="G1545" t="s">
        <v>241</v>
      </c>
      <c r="H1545" t="s">
        <v>135</v>
      </c>
      <c r="I1545" t="s">
        <v>136</v>
      </c>
      <c r="J1545" t="s">
        <v>137</v>
      </c>
      <c r="K1545" t="s">
        <v>138</v>
      </c>
      <c r="L1545" t="s">
        <v>4721</v>
      </c>
      <c r="M1545" t="s">
        <v>4722</v>
      </c>
      <c r="N1545">
        <v>1.609722222</v>
      </c>
      <c r="O1545">
        <v>0</v>
      </c>
      <c r="P1545">
        <v>127</v>
      </c>
      <c r="Q1545">
        <v>0</v>
      </c>
      <c r="R1545">
        <v>0</v>
      </c>
      <c r="S1545">
        <v>0</v>
      </c>
      <c r="T1545">
        <v>11</v>
      </c>
      <c r="U1545">
        <v>0</v>
      </c>
      <c r="V1545">
        <v>0</v>
      </c>
      <c r="W1545">
        <v>0</v>
      </c>
      <c r="X1545">
        <v>78.640995229194317</v>
      </c>
      <c r="Y1545">
        <v>0</v>
      </c>
      <c r="Z1545">
        <v>0</v>
      </c>
      <c r="AA1545">
        <v>0</v>
      </c>
      <c r="AB1545">
        <v>116.28561135444686</v>
      </c>
      <c r="AC1545">
        <v>0</v>
      </c>
      <c r="AD1545">
        <v>0</v>
      </c>
      <c r="AE1545">
        <v>194.92660658364116</v>
      </c>
    </row>
    <row r="1546" spans="1:31" x14ac:dyDescent="0.25">
      <c r="A1546">
        <v>2255375</v>
      </c>
      <c r="B1546">
        <v>1</v>
      </c>
      <c r="C1546" t="s">
        <v>80</v>
      </c>
      <c r="D1546" t="s">
        <v>99</v>
      </c>
      <c r="E1546" t="s">
        <v>132</v>
      </c>
      <c r="F1546" t="s">
        <v>4723</v>
      </c>
      <c r="G1546" t="s">
        <v>142</v>
      </c>
      <c r="H1546" t="s">
        <v>135</v>
      </c>
      <c r="I1546" t="s">
        <v>136</v>
      </c>
      <c r="J1546" t="s">
        <v>137</v>
      </c>
      <c r="K1546" t="s">
        <v>138</v>
      </c>
      <c r="L1546" t="s">
        <v>4724</v>
      </c>
      <c r="M1546" t="s">
        <v>4725</v>
      </c>
      <c r="N1546">
        <v>4.0672222219999998</v>
      </c>
      <c r="O1546">
        <v>0</v>
      </c>
      <c r="P1546">
        <v>3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0.15305631597684893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0.15305631597684893</v>
      </c>
    </row>
    <row r="1547" spans="1:31" x14ac:dyDescent="0.25">
      <c r="A1547">
        <v>2255377</v>
      </c>
      <c r="B1547">
        <v>1</v>
      </c>
      <c r="C1547" t="s">
        <v>80</v>
      </c>
      <c r="D1547" t="s">
        <v>110</v>
      </c>
      <c r="E1547" t="s">
        <v>132</v>
      </c>
      <c r="F1547" t="s">
        <v>4726</v>
      </c>
      <c r="G1547" t="s">
        <v>289</v>
      </c>
      <c r="H1547" t="s">
        <v>135</v>
      </c>
      <c r="I1547" t="s">
        <v>136</v>
      </c>
      <c r="J1547" t="s">
        <v>137</v>
      </c>
      <c r="K1547" t="s">
        <v>138</v>
      </c>
      <c r="L1547" t="s">
        <v>4727</v>
      </c>
      <c r="M1547" t="s">
        <v>4728</v>
      </c>
      <c r="N1547">
        <v>2.9927777770000001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1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35.437708609335161</v>
      </c>
      <c r="AC1547">
        <v>0</v>
      </c>
      <c r="AD1547">
        <v>0</v>
      </c>
      <c r="AE1547">
        <v>35.437708609335161</v>
      </c>
    </row>
    <row r="1548" spans="1:31" x14ac:dyDescent="0.25">
      <c r="A1548">
        <v>2255378</v>
      </c>
      <c r="B1548">
        <v>1</v>
      </c>
      <c r="C1548" t="s">
        <v>80</v>
      </c>
      <c r="D1548" t="s">
        <v>96</v>
      </c>
      <c r="E1548" t="s">
        <v>132</v>
      </c>
      <c r="F1548" t="s">
        <v>4729</v>
      </c>
      <c r="G1548" t="s">
        <v>134</v>
      </c>
      <c r="H1548" t="s">
        <v>135</v>
      </c>
      <c r="I1548" t="s">
        <v>136</v>
      </c>
      <c r="J1548" t="s">
        <v>137</v>
      </c>
      <c r="K1548" t="s">
        <v>138</v>
      </c>
      <c r="L1548" t="s">
        <v>4730</v>
      </c>
      <c r="M1548" t="s">
        <v>4731</v>
      </c>
      <c r="N1548">
        <v>1.0638888879999999</v>
      </c>
      <c r="O1548">
        <v>0</v>
      </c>
      <c r="P1548">
        <v>1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0.22083241668204889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0.22083241668204889</v>
      </c>
    </row>
    <row r="1549" spans="1:31" x14ac:dyDescent="0.25">
      <c r="A1549">
        <v>2255379</v>
      </c>
      <c r="B1549">
        <v>1</v>
      </c>
      <c r="C1549" t="s">
        <v>80</v>
      </c>
      <c r="D1549" t="s">
        <v>92</v>
      </c>
      <c r="E1549" t="s">
        <v>132</v>
      </c>
      <c r="F1549" t="s">
        <v>4732</v>
      </c>
      <c r="G1549" t="s">
        <v>289</v>
      </c>
      <c r="H1549" t="s">
        <v>135</v>
      </c>
      <c r="I1549" t="s">
        <v>136</v>
      </c>
      <c r="J1549" t="s">
        <v>137</v>
      </c>
      <c r="K1549" t="s">
        <v>138</v>
      </c>
      <c r="L1549" t="s">
        <v>4733</v>
      </c>
      <c r="M1549" t="s">
        <v>4734</v>
      </c>
      <c r="N1549">
        <v>0.42</v>
      </c>
      <c r="O1549">
        <v>0</v>
      </c>
      <c r="P1549">
        <v>1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0.72529016502096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0.72529016502096</v>
      </c>
    </row>
    <row r="1550" spans="1:31" x14ac:dyDescent="0.25">
      <c r="A1550">
        <v>2255382</v>
      </c>
      <c r="B1550">
        <v>1</v>
      </c>
      <c r="C1550" t="s">
        <v>81</v>
      </c>
      <c r="D1550" t="s">
        <v>112</v>
      </c>
      <c r="E1550" t="s">
        <v>145</v>
      </c>
      <c r="F1550" t="s">
        <v>4735</v>
      </c>
      <c r="G1550" t="s">
        <v>147</v>
      </c>
      <c r="H1550" t="s">
        <v>148</v>
      </c>
      <c r="I1550" t="s">
        <v>136</v>
      </c>
      <c r="J1550" t="s">
        <v>137</v>
      </c>
      <c r="K1550" t="s">
        <v>138</v>
      </c>
      <c r="L1550" t="s">
        <v>4736</v>
      </c>
      <c r="M1550" t="s">
        <v>4737</v>
      </c>
      <c r="N1550">
        <v>1.4669444439999999</v>
      </c>
      <c r="O1550">
        <v>0</v>
      </c>
      <c r="P1550">
        <v>535</v>
      </c>
      <c r="Q1550">
        <v>3</v>
      </c>
      <c r="R1550">
        <v>3</v>
      </c>
      <c r="S1550">
        <v>2</v>
      </c>
      <c r="T1550">
        <v>56</v>
      </c>
      <c r="U1550">
        <v>2</v>
      </c>
      <c r="V1550">
        <v>0</v>
      </c>
      <c r="W1550">
        <v>0</v>
      </c>
      <c r="X1550">
        <v>72.281453263063241</v>
      </c>
      <c r="Y1550">
        <v>25.484000720016784</v>
      </c>
      <c r="Z1550">
        <v>3.0207389487435017</v>
      </c>
      <c r="AA1550">
        <v>5.7820936715607836</v>
      </c>
      <c r="AB1550">
        <v>29.567784144761827</v>
      </c>
      <c r="AC1550">
        <v>668.2555963789622</v>
      </c>
      <c r="AD1550">
        <v>0</v>
      </c>
      <c r="AE1550">
        <v>804.39166712710835</v>
      </c>
    </row>
    <row r="1551" spans="1:31" x14ac:dyDescent="0.25">
      <c r="A1551">
        <v>2255383</v>
      </c>
      <c r="B1551">
        <v>1</v>
      </c>
      <c r="C1551" t="s">
        <v>81</v>
      </c>
      <c r="D1551" t="s">
        <v>127</v>
      </c>
      <c r="E1551" t="s">
        <v>214</v>
      </c>
      <c r="F1551" t="s">
        <v>4738</v>
      </c>
      <c r="G1551" t="s">
        <v>1159</v>
      </c>
      <c r="H1551" t="s">
        <v>135</v>
      </c>
      <c r="I1551" t="s">
        <v>136</v>
      </c>
      <c r="J1551" t="s">
        <v>137</v>
      </c>
      <c r="K1551" t="s">
        <v>138</v>
      </c>
      <c r="L1551" t="s">
        <v>4739</v>
      </c>
      <c r="M1551" t="s">
        <v>4740</v>
      </c>
      <c r="N1551">
        <v>1.8633333329999999</v>
      </c>
      <c r="O1551">
        <v>0</v>
      </c>
      <c r="P1551">
        <v>92</v>
      </c>
      <c r="Q1551">
        <v>0</v>
      </c>
      <c r="R1551">
        <v>0</v>
      </c>
      <c r="S1551">
        <v>0</v>
      </c>
      <c r="T1551">
        <v>11</v>
      </c>
      <c r="U1551">
        <v>0</v>
      </c>
      <c r="V1551">
        <v>0</v>
      </c>
      <c r="W1551">
        <v>0</v>
      </c>
      <c r="X1551">
        <v>41.206646868009678</v>
      </c>
      <c r="Y1551">
        <v>0</v>
      </c>
      <c r="Z1551">
        <v>0</v>
      </c>
      <c r="AA1551">
        <v>0</v>
      </c>
      <c r="AB1551">
        <v>26.486112106096758</v>
      </c>
      <c r="AC1551">
        <v>0</v>
      </c>
      <c r="AD1551">
        <v>0</v>
      </c>
      <c r="AE1551">
        <v>67.692758974106439</v>
      </c>
    </row>
    <row r="1552" spans="1:31" x14ac:dyDescent="0.25">
      <c r="A1552">
        <v>2255388</v>
      </c>
      <c r="B1552">
        <v>1</v>
      </c>
      <c r="C1552" t="s">
        <v>80</v>
      </c>
      <c r="D1552" t="s">
        <v>96</v>
      </c>
      <c r="E1552" t="s">
        <v>132</v>
      </c>
      <c r="F1552" t="s">
        <v>4741</v>
      </c>
      <c r="G1552" t="s">
        <v>201</v>
      </c>
      <c r="H1552" t="s">
        <v>135</v>
      </c>
      <c r="I1552" t="s">
        <v>136</v>
      </c>
      <c r="J1552" t="s">
        <v>137</v>
      </c>
      <c r="K1552" t="s">
        <v>138</v>
      </c>
      <c r="L1552" t="s">
        <v>4742</v>
      </c>
      <c r="M1552" t="s">
        <v>4743</v>
      </c>
      <c r="N1552">
        <v>3.3824999999999998</v>
      </c>
      <c r="O1552">
        <v>0</v>
      </c>
      <c r="P1552">
        <v>2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1.4712140990816389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1.4712140990816389</v>
      </c>
    </row>
    <row r="1553" spans="1:31" x14ac:dyDescent="0.25">
      <c r="A1553">
        <v>2255389</v>
      </c>
      <c r="B1553">
        <v>1</v>
      </c>
      <c r="C1553" t="s">
        <v>81</v>
      </c>
      <c r="D1553" t="s">
        <v>128</v>
      </c>
      <c r="E1553" t="s">
        <v>132</v>
      </c>
      <c r="F1553" t="s">
        <v>4744</v>
      </c>
      <c r="G1553" t="s">
        <v>289</v>
      </c>
      <c r="H1553" t="s">
        <v>135</v>
      </c>
      <c r="I1553" t="s">
        <v>136</v>
      </c>
      <c r="J1553" t="s">
        <v>137</v>
      </c>
      <c r="K1553" t="s">
        <v>138</v>
      </c>
      <c r="L1553" t="s">
        <v>4745</v>
      </c>
      <c r="M1553" t="s">
        <v>4746</v>
      </c>
      <c r="N1553">
        <v>1.0988888880000001</v>
      </c>
      <c r="O1553">
        <v>0</v>
      </c>
      <c r="P1553">
        <v>6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1.4759369079661067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1.4759369079661067</v>
      </c>
    </row>
    <row r="1554" spans="1:31" x14ac:dyDescent="0.25">
      <c r="A1554">
        <v>2255391</v>
      </c>
      <c r="B1554">
        <v>1</v>
      </c>
      <c r="C1554" t="s">
        <v>80</v>
      </c>
      <c r="D1554" t="s">
        <v>83</v>
      </c>
      <c r="E1554" t="s">
        <v>132</v>
      </c>
      <c r="F1554" t="s">
        <v>4747</v>
      </c>
      <c r="G1554" t="s">
        <v>142</v>
      </c>
      <c r="H1554" t="s">
        <v>135</v>
      </c>
      <c r="I1554" t="s">
        <v>136</v>
      </c>
      <c r="J1554" t="s">
        <v>137</v>
      </c>
      <c r="K1554" t="s">
        <v>138</v>
      </c>
      <c r="L1554" t="s">
        <v>4748</v>
      </c>
      <c r="M1554" t="s">
        <v>4749</v>
      </c>
      <c r="N1554">
        <v>3.0819444439999999</v>
      </c>
      <c r="O1554">
        <v>0</v>
      </c>
      <c r="P1554">
        <v>7</v>
      </c>
      <c r="Q1554">
        <v>0</v>
      </c>
      <c r="R1554">
        <v>0</v>
      </c>
      <c r="S1554">
        <v>0</v>
      </c>
      <c r="T1554">
        <v>1</v>
      </c>
      <c r="U1554">
        <v>0</v>
      </c>
      <c r="V1554">
        <v>0</v>
      </c>
      <c r="W1554">
        <v>0</v>
      </c>
      <c r="X1554">
        <v>6.3554764353213287</v>
      </c>
      <c r="Y1554">
        <v>0</v>
      </c>
      <c r="Z1554">
        <v>0</v>
      </c>
      <c r="AA1554">
        <v>0</v>
      </c>
      <c r="AB1554">
        <v>2.0792787296669444E-3</v>
      </c>
      <c r="AC1554">
        <v>0</v>
      </c>
      <c r="AD1554">
        <v>0</v>
      </c>
      <c r="AE1554">
        <v>6.3575557140509957</v>
      </c>
    </row>
    <row r="1555" spans="1:31" x14ac:dyDescent="0.25">
      <c r="A1555">
        <v>2255392</v>
      </c>
      <c r="B1555">
        <v>1</v>
      </c>
      <c r="C1555" t="s">
        <v>80</v>
      </c>
      <c r="D1555" t="s">
        <v>83</v>
      </c>
      <c r="E1555" t="s">
        <v>214</v>
      </c>
      <c r="F1555" t="s">
        <v>4750</v>
      </c>
      <c r="G1555" t="s">
        <v>340</v>
      </c>
      <c r="H1555" t="s">
        <v>135</v>
      </c>
      <c r="I1555" t="s">
        <v>136</v>
      </c>
      <c r="J1555" t="s">
        <v>137</v>
      </c>
      <c r="K1555" t="s">
        <v>138</v>
      </c>
      <c r="L1555" t="s">
        <v>4751</v>
      </c>
      <c r="M1555" t="s">
        <v>4752</v>
      </c>
      <c r="N1555">
        <v>1.8958333329999999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23</v>
      </c>
      <c r="U1555">
        <v>0</v>
      </c>
      <c r="V1555">
        <v>1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53.692426834083577</v>
      </c>
      <c r="AC1555">
        <v>0</v>
      </c>
      <c r="AD1555">
        <v>306.70315904068133</v>
      </c>
      <c r="AE1555">
        <v>360.39558587476489</v>
      </c>
    </row>
    <row r="1556" spans="1:31" x14ac:dyDescent="0.25">
      <c r="A1556">
        <v>2255395</v>
      </c>
      <c r="B1556">
        <v>1</v>
      </c>
      <c r="C1556" t="s">
        <v>81</v>
      </c>
      <c r="D1556" t="s">
        <v>128</v>
      </c>
      <c r="E1556" t="s">
        <v>132</v>
      </c>
      <c r="F1556" t="s">
        <v>4753</v>
      </c>
      <c r="G1556" t="s">
        <v>289</v>
      </c>
      <c r="H1556" t="s">
        <v>135</v>
      </c>
      <c r="I1556" t="s">
        <v>136</v>
      </c>
      <c r="J1556" t="s">
        <v>137</v>
      </c>
      <c r="K1556" t="s">
        <v>138</v>
      </c>
      <c r="L1556" t="s">
        <v>4754</v>
      </c>
      <c r="M1556" t="s">
        <v>4755</v>
      </c>
      <c r="N1556">
        <v>0.99472222200000004</v>
      </c>
      <c r="O1556">
        <v>0</v>
      </c>
      <c r="P1556">
        <v>13</v>
      </c>
      <c r="Q1556">
        <v>0</v>
      </c>
      <c r="R1556">
        <v>0</v>
      </c>
      <c r="S1556">
        <v>0</v>
      </c>
      <c r="T1556">
        <v>6</v>
      </c>
      <c r="U1556">
        <v>0</v>
      </c>
      <c r="V1556">
        <v>0</v>
      </c>
      <c r="W1556">
        <v>0</v>
      </c>
      <c r="X1556">
        <v>3.4274957900743805</v>
      </c>
      <c r="Y1556">
        <v>0</v>
      </c>
      <c r="Z1556">
        <v>0</v>
      </c>
      <c r="AA1556">
        <v>0</v>
      </c>
      <c r="AB1556">
        <v>5.6238927492933408</v>
      </c>
      <c r="AC1556">
        <v>0</v>
      </c>
      <c r="AD1556">
        <v>0</v>
      </c>
      <c r="AE1556">
        <v>9.0513885393677214</v>
      </c>
    </row>
    <row r="1557" spans="1:31" x14ac:dyDescent="0.25">
      <c r="A1557">
        <v>2255397</v>
      </c>
      <c r="B1557">
        <v>1</v>
      </c>
      <c r="C1557" t="s">
        <v>80</v>
      </c>
      <c r="D1557" t="s">
        <v>97</v>
      </c>
      <c r="E1557" t="s">
        <v>207</v>
      </c>
      <c r="F1557" t="s">
        <v>4756</v>
      </c>
      <c r="G1557" t="s">
        <v>201</v>
      </c>
      <c r="H1557" t="s">
        <v>135</v>
      </c>
      <c r="I1557" t="s">
        <v>136</v>
      </c>
      <c r="J1557" t="s">
        <v>137</v>
      </c>
      <c r="K1557" t="s">
        <v>138</v>
      </c>
      <c r="L1557" t="s">
        <v>4757</v>
      </c>
      <c r="M1557" t="s">
        <v>4758</v>
      </c>
      <c r="N1557">
        <v>1.1475</v>
      </c>
      <c r="O1557">
        <v>0</v>
      </c>
      <c r="P1557">
        <v>38</v>
      </c>
      <c r="Q1557">
        <v>0</v>
      </c>
      <c r="R1557">
        <v>3</v>
      </c>
      <c r="S1557">
        <v>0</v>
      </c>
      <c r="T1557">
        <v>7</v>
      </c>
      <c r="U1557">
        <v>0</v>
      </c>
      <c r="V1557">
        <v>0</v>
      </c>
      <c r="W1557">
        <v>0</v>
      </c>
      <c r="X1557">
        <v>32.927461119376929</v>
      </c>
      <c r="Y1557">
        <v>0</v>
      </c>
      <c r="Z1557">
        <v>1.5041705246328667</v>
      </c>
      <c r="AA1557">
        <v>0</v>
      </c>
      <c r="AB1557">
        <v>8.9747524295678307</v>
      </c>
      <c r="AC1557">
        <v>0</v>
      </c>
      <c r="AD1557">
        <v>0</v>
      </c>
      <c r="AE1557">
        <v>43.406384073577627</v>
      </c>
    </row>
    <row r="1558" spans="1:31" x14ac:dyDescent="0.25">
      <c r="A1558">
        <v>2255398</v>
      </c>
      <c r="B1558">
        <v>1</v>
      </c>
      <c r="C1558" t="s">
        <v>80</v>
      </c>
      <c r="D1558" t="s">
        <v>110</v>
      </c>
      <c r="E1558" t="s">
        <v>207</v>
      </c>
      <c r="F1558" t="s">
        <v>4759</v>
      </c>
      <c r="G1558" t="s">
        <v>314</v>
      </c>
      <c r="H1558" t="s">
        <v>135</v>
      </c>
      <c r="I1558" t="s">
        <v>136</v>
      </c>
      <c r="J1558" t="s">
        <v>137</v>
      </c>
      <c r="K1558" t="s">
        <v>138</v>
      </c>
      <c r="L1558" t="s">
        <v>4760</v>
      </c>
      <c r="M1558" t="s">
        <v>4761</v>
      </c>
      <c r="N1558">
        <v>1.315833333</v>
      </c>
      <c r="O1558">
        <v>0</v>
      </c>
      <c r="P1558">
        <v>342</v>
      </c>
      <c r="Q1558">
        <v>0</v>
      </c>
      <c r="R1558">
        <v>0</v>
      </c>
      <c r="S1558">
        <v>0</v>
      </c>
      <c r="T1558">
        <v>54</v>
      </c>
      <c r="U1558">
        <v>0</v>
      </c>
      <c r="V1558">
        <v>0</v>
      </c>
      <c r="W1558">
        <v>0</v>
      </c>
      <c r="X1558">
        <v>124.65681165293543</v>
      </c>
      <c r="Y1558">
        <v>0</v>
      </c>
      <c r="Z1558">
        <v>0</v>
      </c>
      <c r="AA1558">
        <v>0</v>
      </c>
      <c r="AB1558">
        <v>77.420210237558095</v>
      </c>
      <c r="AC1558">
        <v>0</v>
      </c>
      <c r="AD1558">
        <v>0</v>
      </c>
      <c r="AE1558">
        <v>202.07702189049354</v>
      </c>
    </row>
    <row r="1559" spans="1:31" x14ac:dyDescent="0.25">
      <c r="A1559">
        <v>2255399</v>
      </c>
      <c r="B1559">
        <v>1</v>
      </c>
      <c r="C1559" t="s">
        <v>80</v>
      </c>
      <c r="D1559" t="s">
        <v>84</v>
      </c>
      <c r="E1559" t="s">
        <v>132</v>
      </c>
      <c r="F1559" t="s">
        <v>4762</v>
      </c>
      <c r="G1559" t="s">
        <v>289</v>
      </c>
      <c r="H1559" t="s">
        <v>135</v>
      </c>
      <c r="I1559" t="s">
        <v>136</v>
      </c>
      <c r="J1559" t="s">
        <v>137</v>
      </c>
      <c r="K1559" t="s">
        <v>138</v>
      </c>
      <c r="L1559" t="s">
        <v>4763</v>
      </c>
      <c r="M1559" t="s">
        <v>4764</v>
      </c>
      <c r="N1559">
        <v>3.4361111110000002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1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</row>
    <row r="1560" spans="1:31" x14ac:dyDescent="0.25">
      <c r="A1560">
        <v>2255400</v>
      </c>
      <c r="B1560">
        <v>1</v>
      </c>
      <c r="C1560" t="s">
        <v>80</v>
      </c>
      <c r="D1560" t="s">
        <v>92</v>
      </c>
      <c r="E1560" t="s">
        <v>132</v>
      </c>
      <c r="F1560" t="s">
        <v>4765</v>
      </c>
      <c r="G1560" t="s">
        <v>142</v>
      </c>
      <c r="H1560" t="s">
        <v>135</v>
      </c>
      <c r="I1560" t="s">
        <v>136</v>
      </c>
      <c r="J1560" t="s">
        <v>137</v>
      </c>
      <c r="K1560" t="s">
        <v>138</v>
      </c>
      <c r="L1560" t="s">
        <v>4766</v>
      </c>
      <c r="M1560" t="s">
        <v>4767</v>
      </c>
      <c r="N1560">
        <v>2.4494444440000001</v>
      </c>
      <c r="O1560">
        <v>0</v>
      </c>
      <c r="P1560">
        <v>1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0.60120285109923999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0.60120285109923999</v>
      </c>
    </row>
    <row r="1561" spans="1:31" x14ac:dyDescent="0.25">
      <c r="A1561">
        <v>2255402</v>
      </c>
      <c r="B1561">
        <v>1</v>
      </c>
      <c r="C1561" t="s">
        <v>81</v>
      </c>
      <c r="D1561" t="s">
        <v>118</v>
      </c>
      <c r="E1561" t="s">
        <v>132</v>
      </c>
      <c r="F1561" t="s">
        <v>4768</v>
      </c>
      <c r="G1561" t="s">
        <v>134</v>
      </c>
      <c r="H1561" t="s">
        <v>135</v>
      </c>
      <c r="I1561" t="s">
        <v>136</v>
      </c>
      <c r="J1561" t="s">
        <v>137</v>
      </c>
      <c r="K1561" t="s">
        <v>138</v>
      </c>
      <c r="L1561" t="s">
        <v>4769</v>
      </c>
      <c r="M1561" t="s">
        <v>4770</v>
      </c>
      <c r="N1561">
        <v>1.680555555</v>
      </c>
      <c r="O1561">
        <v>0</v>
      </c>
      <c r="P1561">
        <v>5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2.0453637586997782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2.0453637586997782</v>
      </c>
    </row>
    <row r="1562" spans="1:31" x14ac:dyDescent="0.25">
      <c r="A1562">
        <v>2255403</v>
      </c>
      <c r="B1562">
        <v>1</v>
      </c>
      <c r="C1562" t="s">
        <v>80</v>
      </c>
      <c r="D1562" t="s">
        <v>103</v>
      </c>
      <c r="E1562" t="s">
        <v>132</v>
      </c>
      <c r="F1562" t="s">
        <v>4771</v>
      </c>
      <c r="G1562" t="s">
        <v>142</v>
      </c>
      <c r="H1562" t="s">
        <v>135</v>
      </c>
      <c r="I1562" t="s">
        <v>136</v>
      </c>
      <c r="J1562" t="s">
        <v>137</v>
      </c>
      <c r="K1562" t="s">
        <v>138</v>
      </c>
      <c r="L1562" t="s">
        <v>4772</v>
      </c>
      <c r="M1562" t="s">
        <v>4773</v>
      </c>
      <c r="N1562">
        <v>2.4308333329999998</v>
      </c>
      <c r="O1562">
        <v>0</v>
      </c>
      <c r="P1562">
        <v>1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0.21373925978325969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0.21373925978325969</v>
      </c>
    </row>
    <row r="1563" spans="1:31" x14ac:dyDescent="0.25">
      <c r="A1563">
        <v>2255406</v>
      </c>
      <c r="B1563">
        <v>1</v>
      </c>
      <c r="C1563" t="s">
        <v>80</v>
      </c>
      <c r="D1563" t="s">
        <v>97</v>
      </c>
      <c r="E1563" t="s">
        <v>256</v>
      </c>
      <c r="F1563" t="s">
        <v>4774</v>
      </c>
      <c r="G1563" t="s">
        <v>4775</v>
      </c>
      <c r="H1563" t="s">
        <v>148</v>
      </c>
      <c r="I1563" t="s">
        <v>136</v>
      </c>
      <c r="J1563" t="s">
        <v>137</v>
      </c>
      <c r="K1563" t="s">
        <v>138</v>
      </c>
      <c r="L1563" t="s">
        <v>4776</v>
      </c>
      <c r="M1563" t="s">
        <v>4777</v>
      </c>
      <c r="N1563">
        <v>1.028333333</v>
      </c>
      <c r="O1563">
        <v>0</v>
      </c>
      <c r="P1563">
        <v>296</v>
      </c>
      <c r="Q1563">
        <v>0</v>
      </c>
      <c r="R1563">
        <v>2</v>
      </c>
      <c r="S1563">
        <v>0</v>
      </c>
      <c r="T1563">
        <v>44</v>
      </c>
      <c r="U1563">
        <v>0</v>
      </c>
      <c r="V1563">
        <v>0</v>
      </c>
      <c r="W1563">
        <v>0</v>
      </c>
      <c r="X1563">
        <v>122.71386454612944</v>
      </c>
      <c r="Y1563">
        <v>0</v>
      </c>
      <c r="Z1563">
        <v>0.11889653032214223</v>
      </c>
      <c r="AA1563">
        <v>0</v>
      </c>
      <c r="AB1563">
        <v>40.400715918064805</v>
      </c>
      <c r="AC1563">
        <v>0</v>
      </c>
      <c r="AD1563">
        <v>0</v>
      </c>
      <c r="AE1563">
        <v>163.23347699451639</v>
      </c>
    </row>
    <row r="1564" spans="1:31" x14ac:dyDescent="0.25">
      <c r="A1564">
        <v>2255407</v>
      </c>
      <c r="B1564">
        <v>1</v>
      </c>
      <c r="C1564" t="s">
        <v>80</v>
      </c>
      <c r="D1564" t="s">
        <v>82</v>
      </c>
      <c r="E1564" t="s">
        <v>132</v>
      </c>
      <c r="F1564" t="s">
        <v>4778</v>
      </c>
      <c r="G1564" t="s">
        <v>142</v>
      </c>
      <c r="H1564" t="s">
        <v>135</v>
      </c>
      <c r="I1564" t="s">
        <v>136</v>
      </c>
      <c r="J1564" t="s">
        <v>137</v>
      </c>
      <c r="K1564" t="s">
        <v>138</v>
      </c>
      <c r="L1564" t="s">
        <v>4779</v>
      </c>
      <c r="M1564" t="s">
        <v>4780</v>
      </c>
      <c r="N1564">
        <v>1.6025</v>
      </c>
      <c r="O1564">
        <v>0</v>
      </c>
      <c r="P1564">
        <v>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0.31435976388321996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0.31435976388321996</v>
      </c>
    </row>
    <row r="1565" spans="1:31" x14ac:dyDescent="0.25">
      <c r="A1565">
        <v>2255408</v>
      </c>
      <c r="B1565">
        <v>1</v>
      </c>
      <c r="C1565" t="s">
        <v>80</v>
      </c>
      <c r="D1565" t="s">
        <v>96</v>
      </c>
      <c r="E1565" t="s">
        <v>132</v>
      </c>
      <c r="F1565" t="s">
        <v>4781</v>
      </c>
      <c r="G1565" t="s">
        <v>134</v>
      </c>
      <c r="H1565" t="s">
        <v>135</v>
      </c>
      <c r="I1565" t="s">
        <v>136</v>
      </c>
      <c r="J1565" t="s">
        <v>137</v>
      </c>
      <c r="K1565" t="s">
        <v>138</v>
      </c>
      <c r="L1565" t="s">
        <v>4782</v>
      </c>
      <c r="M1565" t="s">
        <v>4783</v>
      </c>
      <c r="N1565">
        <v>3.3811111110000001</v>
      </c>
      <c r="O1565">
        <v>0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1.9072100359939002</v>
      </c>
      <c r="AA1565">
        <v>0</v>
      </c>
      <c r="AB1565">
        <v>0</v>
      </c>
      <c r="AC1565">
        <v>0</v>
      </c>
      <c r="AD1565">
        <v>0</v>
      </c>
      <c r="AE1565">
        <v>1.9072100359939002</v>
      </c>
    </row>
    <row r="1566" spans="1:31" x14ac:dyDescent="0.25">
      <c r="A1566">
        <v>2255409</v>
      </c>
      <c r="B1566">
        <v>1</v>
      </c>
      <c r="C1566" t="s">
        <v>80</v>
      </c>
      <c r="D1566" t="s">
        <v>84</v>
      </c>
      <c r="E1566" t="s">
        <v>151</v>
      </c>
      <c r="F1566" t="s">
        <v>4784</v>
      </c>
      <c r="G1566" t="s">
        <v>153</v>
      </c>
      <c r="H1566" t="s">
        <v>135</v>
      </c>
      <c r="I1566" t="s">
        <v>136</v>
      </c>
      <c r="J1566" t="s">
        <v>137</v>
      </c>
      <c r="K1566" t="s">
        <v>138</v>
      </c>
      <c r="L1566" t="s">
        <v>4785</v>
      </c>
      <c r="M1566" t="s">
        <v>4786</v>
      </c>
      <c r="N1566">
        <v>2.767222222</v>
      </c>
      <c r="O1566">
        <v>0</v>
      </c>
      <c r="P1566">
        <v>57</v>
      </c>
      <c r="Q1566">
        <v>0</v>
      </c>
      <c r="R1566">
        <v>0</v>
      </c>
      <c r="S1566">
        <v>0</v>
      </c>
      <c r="T1566">
        <v>33</v>
      </c>
      <c r="U1566">
        <v>0</v>
      </c>
      <c r="V1566">
        <v>0</v>
      </c>
      <c r="W1566">
        <v>0</v>
      </c>
      <c r="X1566">
        <v>35.18243698436163</v>
      </c>
      <c r="Y1566">
        <v>0</v>
      </c>
      <c r="Z1566">
        <v>0</v>
      </c>
      <c r="AA1566">
        <v>0</v>
      </c>
      <c r="AB1566">
        <v>53.183115869275767</v>
      </c>
      <c r="AC1566">
        <v>0</v>
      </c>
      <c r="AD1566">
        <v>0</v>
      </c>
      <c r="AE1566">
        <v>88.365552853637396</v>
      </c>
    </row>
    <row r="1567" spans="1:31" x14ac:dyDescent="0.25">
      <c r="A1567">
        <v>2255411</v>
      </c>
      <c r="B1567">
        <v>1</v>
      </c>
      <c r="C1567" t="s">
        <v>80</v>
      </c>
      <c r="D1567" t="s">
        <v>110</v>
      </c>
      <c r="E1567" t="s">
        <v>207</v>
      </c>
      <c r="F1567" t="s">
        <v>4787</v>
      </c>
      <c r="G1567" t="s">
        <v>314</v>
      </c>
      <c r="H1567" t="s">
        <v>135</v>
      </c>
      <c r="I1567" t="s">
        <v>136</v>
      </c>
      <c r="J1567" t="s">
        <v>137</v>
      </c>
      <c r="K1567" t="s">
        <v>138</v>
      </c>
      <c r="L1567" t="s">
        <v>4788</v>
      </c>
      <c r="M1567" t="s">
        <v>4789</v>
      </c>
      <c r="N1567">
        <v>1.7936111109999999</v>
      </c>
      <c r="O1567">
        <v>0</v>
      </c>
      <c r="P1567">
        <v>306</v>
      </c>
      <c r="Q1567">
        <v>0</v>
      </c>
      <c r="R1567">
        <v>0</v>
      </c>
      <c r="S1567">
        <v>0</v>
      </c>
      <c r="T1567">
        <v>6</v>
      </c>
      <c r="U1567">
        <v>0</v>
      </c>
      <c r="V1567">
        <v>0</v>
      </c>
      <c r="W1567">
        <v>0</v>
      </c>
      <c r="X1567">
        <v>141.90478511104146</v>
      </c>
      <c r="Y1567">
        <v>0</v>
      </c>
      <c r="Z1567">
        <v>0</v>
      </c>
      <c r="AA1567">
        <v>0</v>
      </c>
      <c r="AB1567">
        <v>5.929128200070906</v>
      </c>
      <c r="AC1567">
        <v>0</v>
      </c>
      <c r="AD1567">
        <v>0</v>
      </c>
      <c r="AE1567">
        <v>147.83391331111238</v>
      </c>
    </row>
    <row r="1568" spans="1:31" x14ac:dyDescent="0.25">
      <c r="A1568">
        <v>2255414</v>
      </c>
      <c r="B1568">
        <v>1</v>
      </c>
      <c r="C1568" t="s">
        <v>80</v>
      </c>
      <c r="D1568" t="s">
        <v>107</v>
      </c>
      <c r="E1568" t="s">
        <v>132</v>
      </c>
      <c r="F1568" t="s">
        <v>4790</v>
      </c>
      <c r="G1568" t="s">
        <v>142</v>
      </c>
      <c r="H1568" t="s">
        <v>135</v>
      </c>
      <c r="I1568" t="s">
        <v>136</v>
      </c>
      <c r="J1568" t="s">
        <v>137</v>
      </c>
      <c r="K1568" t="s">
        <v>138</v>
      </c>
      <c r="L1568" t="s">
        <v>4791</v>
      </c>
      <c r="M1568" t="s">
        <v>4792</v>
      </c>
      <c r="N1568">
        <v>1.7980555549999999</v>
      </c>
      <c r="O1568">
        <v>0</v>
      </c>
      <c r="P1568">
        <v>1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</row>
    <row r="1569" spans="1:31" x14ac:dyDescent="0.25">
      <c r="A1569">
        <v>2255415</v>
      </c>
      <c r="B1569">
        <v>1</v>
      </c>
      <c r="C1569" t="s">
        <v>80</v>
      </c>
      <c r="D1569" t="s">
        <v>93</v>
      </c>
      <c r="E1569" t="s">
        <v>132</v>
      </c>
      <c r="F1569" t="s">
        <v>4793</v>
      </c>
      <c r="G1569" t="s">
        <v>142</v>
      </c>
      <c r="H1569" t="s">
        <v>135</v>
      </c>
      <c r="I1569" t="s">
        <v>136</v>
      </c>
      <c r="J1569" t="s">
        <v>137</v>
      </c>
      <c r="K1569" t="s">
        <v>138</v>
      </c>
      <c r="L1569" t="s">
        <v>4794</v>
      </c>
      <c r="M1569" t="s">
        <v>4795</v>
      </c>
      <c r="N1569">
        <v>2.1219444439999999</v>
      </c>
      <c r="O1569">
        <v>0</v>
      </c>
      <c r="P1569">
        <v>2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0.57776718700383889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0.57776718700383889</v>
      </c>
    </row>
    <row r="1570" spans="1:31" x14ac:dyDescent="0.25">
      <c r="A1570">
        <v>2255417</v>
      </c>
      <c r="B1570">
        <v>1</v>
      </c>
      <c r="C1570" t="s">
        <v>81</v>
      </c>
      <c r="D1570" t="s">
        <v>118</v>
      </c>
      <c r="E1570" t="s">
        <v>256</v>
      </c>
      <c r="F1570" t="s">
        <v>4796</v>
      </c>
      <c r="G1570" t="s">
        <v>147</v>
      </c>
      <c r="H1570" t="s">
        <v>148</v>
      </c>
      <c r="I1570" t="s">
        <v>136</v>
      </c>
      <c r="J1570" t="s">
        <v>137</v>
      </c>
      <c r="K1570" t="s">
        <v>138</v>
      </c>
      <c r="L1570" t="s">
        <v>4797</v>
      </c>
      <c r="M1570" t="s">
        <v>4798</v>
      </c>
      <c r="N1570">
        <v>0.57527777700000005</v>
      </c>
      <c r="O1570">
        <v>0</v>
      </c>
      <c r="P1570">
        <v>0</v>
      </c>
      <c r="Q1570">
        <v>0</v>
      </c>
      <c r="R1570">
        <v>0</v>
      </c>
      <c r="S1570">
        <v>1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0.80126946958274992</v>
      </c>
      <c r="AB1570">
        <v>0</v>
      </c>
      <c r="AC1570">
        <v>0</v>
      </c>
      <c r="AD1570">
        <v>0</v>
      </c>
      <c r="AE1570">
        <v>0.80126946958274992</v>
      </c>
    </row>
    <row r="1571" spans="1:31" x14ac:dyDescent="0.25">
      <c r="A1571">
        <v>2255426</v>
      </c>
      <c r="B1571">
        <v>1</v>
      </c>
      <c r="C1571" t="s">
        <v>81</v>
      </c>
      <c r="D1571" t="s">
        <v>112</v>
      </c>
      <c r="E1571" t="s">
        <v>132</v>
      </c>
      <c r="F1571" t="s">
        <v>4799</v>
      </c>
      <c r="G1571" t="s">
        <v>289</v>
      </c>
      <c r="H1571" t="s">
        <v>135</v>
      </c>
      <c r="I1571" t="s">
        <v>136</v>
      </c>
      <c r="J1571" t="s">
        <v>137</v>
      </c>
      <c r="K1571" t="s">
        <v>138</v>
      </c>
      <c r="L1571" t="s">
        <v>4800</v>
      </c>
      <c r="M1571" t="s">
        <v>4801</v>
      </c>
      <c r="N1571">
        <v>0.95888888800000005</v>
      </c>
      <c r="O1571">
        <v>0</v>
      </c>
      <c r="P1571">
        <v>6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1.3276100968670326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1.3276100968670326</v>
      </c>
    </row>
    <row r="1572" spans="1:31" x14ac:dyDescent="0.25">
      <c r="A1572">
        <v>2255431</v>
      </c>
      <c r="B1572">
        <v>1</v>
      </c>
      <c r="C1572" t="s">
        <v>80</v>
      </c>
      <c r="D1572" t="s">
        <v>84</v>
      </c>
      <c r="E1572" t="s">
        <v>151</v>
      </c>
      <c r="F1572" t="s">
        <v>4802</v>
      </c>
      <c r="G1572" t="s">
        <v>153</v>
      </c>
      <c r="H1572" t="s">
        <v>135</v>
      </c>
      <c r="I1572" t="s">
        <v>136</v>
      </c>
      <c r="J1572" t="s">
        <v>137</v>
      </c>
      <c r="K1572" t="s">
        <v>138</v>
      </c>
      <c r="L1572" t="s">
        <v>4803</v>
      </c>
      <c r="M1572" t="s">
        <v>4804</v>
      </c>
      <c r="N1572">
        <v>2.9611111110000001</v>
      </c>
      <c r="O1572">
        <v>0</v>
      </c>
      <c r="P1572">
        <v>96</v>
      </c>
      <c r="Q1572">
        <v>0</v>
      </c>
      <c r="R1572">
        <v>0</v>
      </c>
      <c r="S1572">
        <v>0</v>
      </c>
      <c r="T1572">
        <v>2</v>
      </c>
      <c r="U1572">
        <v>0</v>
      </c>
      <c r="V1572">
        <v>0</v>
      </c>
      <c r="W1572">
        <v>0</v>
      </c>
      <c r="X1572">
        <v>71.965733773340872</v>
      </c>
      <c r="Y1572">
        <v>0</v>
      </c>
      <c r="Z1572">
        <v>0</v>
      </c>
      <c r="AA1572">
        <v>0</v>
      </c>
      <c r="AB1572">
        <v>16.848067896574314</v>
      </c>
      <c r="AC1572">
        <v>0</v>
      </c>
      <c r="AD1572">
        <v>0</v>
      </c>
      <c r="AE1572">
        <v>88.813801669915193</v>
      </c>
    </row>
    <row r="1573" spans="1:31" x14ac:dyDescent="0.25">
      <c r="A1573">
        <v>2255432</v>
      </c>
      <c r="B1573">
        <v>1</v>
      </c>
      <c r="C1573" t="s">
        <v>80</v>
      </c>
      <c r="D1573" t="s">
        <v>93</v>
      </c>
      <c r="E1573" t="s">
        <v>151</v>
      </c>
      <c r="F1573" t="s">
        <v>4805</v>
      </c>
      <c r="G1573" t="s">
        <v>153</v>
      </c>
      <c r="H1573" t="s">
        <v>135</v>
      </c>
      <c r="I1573" t="s">
        <v>136</v>
      </c>
      <c r="J1573" t="s">
        <v>137</v>
      </c>
      <c r="K1573" t="s">
        <v>138</v>
      </c>
      <c r="L1573" t="s">
        <v>4806</v>
      </c>
      <c r="M1573" t="s">
        <v>4807</v>
      </c>
      <c r="N1573">
        <v>2.332777777</v>
      </c>
      <c r="O1573">
        <v>0</v>
      </c>
      <c r="P1573">
        <v>99</v>
      </c>
      <c r="Q1573">
        <v>0</v>
      </c>
      <c r="R1573">
        <v>0</v>
      </c>
      <c r="S1573">
        <v>0</v>
      </c>
      <c r="T1573">
        <v>5</v>
      </c>
      <c r="U1573">
        <v>0</v>
      </c>
      <c r="V1573">
        <v>0</v>
      </c>
      <c r="W1573">
        <v>0</v>
      </c>
      <c r="X1573">
        <v>32.06744391906976</v>
      </c>
      <c r="Y1573">
        <v>0</v>
      </c>
      <c r="Z1573">
        <v>0</v>
      </c>
      <c r="AA1573">
        <v>0</v>
      </c>
      <c r="AB1573">
        <v>1.9463731772851098</v>
      </c>
      <c r="AC1573">
        <v>0</v>
      </c>
      <c r="AD1573">
        <v>0</v>
      </c>
      <c r="AE1573">
        <v>34.01381709635487</v>
      </c>
    </row>
    <row r="1574" spans="1:31" x14ac:dyDescent="0.25">
      <c r="A1574">
        <v>2255434</v>
      </c>
      <c r="B1574">
        <v>1</v>
      </c>
      <c r="C1574" t="s">
        <v>80</v>
      </c>
      <c r="D1574" t="s">
        <v>95</v>
      </c>
      <c r="E1574" t="s">
        <v>207</v>
      </c>
      <c r="F1574" t="s">
        <v>4808</v>
      </c>
      <c r="G1574" t="s">
        <v>201</v>
      </c>
      <c r="H1574" t="s">
        <v>135</v>
      </c>
      <c r="I1574" t="s">
        <v>136</v>
      </c>
      <c r="J1574" t="s">
        <v>3</v>
      </c>
      <c r="K1574" t="s">
        <v>138</v>
      </c>
      <c r="L1574" t="s">
        <v>4809</v>
      </c>
      <c r="M1574" t="s">
        <v>4810</v>
      </c>
      <c r="N1574">
        <v>10.088055555</v>
      </c>
      <c r="O1574">
        <v>0</v>
      </c>
      <c r="P1574">
        <v>25</v>
      </c>
      <c r="Q1574">
        <v>0</v>
      </c>
      <c r="R1574">
        <v>18</v>
      </c>
      <c r="S1574">
        <v>0</v>
      </c>
      <c r="T1574">
        <v>22</v>
      </c>
      <c r="U1574">
        <v>0</v>
      </c>
      <c r="V1574">
        <v>0</v>
      </c>
      <c r="W1574">
        <v>0</v>
      </c>
      <c r="X1574">
        <v>47.513440604505917</v>
      </c>
      <c r="Y1574">
        <v>0</v>
      </c>
      <c r="Z1574">
        <v>59.006203313172165</v>
      </c>
      <c r="AA1574">
        <v>0</v>
      </c>
      <c r="AB1574">
        <v>847.62691304083569</v>
      </c>
      <c r="AC1574">
        <v>0</v>
      </c>
      <c r="AD1574">
        <v>0</v>
      </c>
      <c r="AE1574">
        <v>954.14655695851377</v>
      </c>
    </row>
    <row r="1575" spans="1:31" x14ac:dyDescent="0.25">
      <c r="A1575">
        <v>2255436</v>
      </c>
      <c r="B1575">
        <v>1</v>
      </c>
      <c r="C1575" t="s">
        <v>80</v>
      </c>
      <c r="D1575" t="s">
        <v>84</v>
      </c>
      <c r="E1575" t="s">
        <v>132</v>
      </c>
      <c r="F1575" t="s">
        <v>4811</v>
      </c>
      <c r="G1575" t="s">
        <v>142</v>
      </c>
      <c r="H1575" t="s">
        <v>135</v>
      </c>
      <c r="I1575" t="s">
        <v>136</v>
      </c>
      <c r="J1575" t="s">
        <v>137</v>
      </c>
      <c r="K1575" t="s">
        <v>138</v>
      </c>
      <c r="L1575" t="s">
        <v>4812</v>
      </c>
      <c r="M1575" t="s">
        <v>4813</v>
      </c>
      <c r="N1575">
        <v>3.6633333330000002</v>
      </c>
      <c r="O1575">
        <v>0</v>
      </c>
      <c r="P1575">
        <v>4</v>
      </c>
      <c r="Q1575">
        <v>0</v>
      </c>
      <c r="R1575">
        <v>0</v>
      </c>
      <c r="S1575">
        <v>0</v>
      </c>
      <c r="T1575">
        <v>3</v>
      </c>
      <c r="U1575">
        <v>0</v>
      </c>
      <c r="V1575">
        <v>0</v>
      </c>
      <c r="W1575">
        <v>0</v>
      </c>
      <c r="X1575">
        <v>3.2778237135783588</v>
      </c>
      <c r="Y1575">
        <v>0</v>
      </c>
      <c r="Z1575">
        <v>0</v>
      </c>
      <c r="AA1575">
        <v>0</v>
      </c>
      <c r="AB1575">
        <v>7.7154342805950735</v>
      </c>
      <c r="AC1575">
        <v>0</v>
      </c>
      <c r="AD1575">
        <v>0</v>
      </c>
      <c r="AE1575">
        <v>10.993257994173433</v>
      </c>
    </row>
    <row r="1576" spans="1:31" x14ac:dyDescent="0.25">
      <c r="A1576">
        <v>2255437</v>
      </c>
      <c r="B1576">
        <v>1</v>
      </c>
      <c r="C1576" t="s">
        <v>80</v>
      </c>
      <c r="D1576" t="s">
        <v>101</v>
      </c>
      <c r="E1576" t="s">
        <v>151</v>
      </c>
      <c r="F1576" t="s">
        <v>3310</v>
      </c>
      <c r="G1576" t="s">
        <v>153</v>
      </c>
      <c r="H1576" t="s">
        <v>135</v>
      </c>
      <c r="I1576" t="s">
        <v>136</v>
      </c>
      <c r="J1576" t="s">
        <v>137</v>
      </c>
      <c r="K1576" t="s">
        <v>138</v>
      </c>
      <c r="L1576" t="s">
        <v>4814</v>
      </c>
      <c r="M1576" t="s">
        <v>4815</v>
      </c>
      <c r="N1576">
        <v>2.3872222220000001</v>
      </c>
      <c r="O1576">
        <v>0</v>
      </c>
      <c r="P1576">
        <v>186</v>
      </c>
      <c r="Q1576">
        <v>0</v>
      </c>
      <c r="R1576">
        <v>0</v>
      </c>
      <c r="S1576">
        <v>0</v>
      </c>
      <c r="T1576">
        <v>5</v>
      </c>
      <c r="U1576">
        <v>0</v>
      </c>
      <c r="V1576">
        <v>0</v>
      </c>
      <c r="W1576">
        <v>0</v>
      </c>
      <c r="X1576">
        <v>103.26929616443114</v>
      </c>
      <c r="Y1576">
        <v>0</v>
      </c>
      <c r="Z1576">
        <v>0</v>
      </c>
      <c r="AA1576">
        <v>0</v>
      </c>
      <c r="AB1576">
        <v>58.372689117227281</v>
      </c>
      <c r="AC1576">
        <v>0</v>
      </c>
      <c r="AD1576">
        <v>0</v>
      </c>
      <c r="AE1576">
        <v>161.64198528165844</v>
      </c>
    </row>
    <row r="1577" spans="1:31" x14ac:dyDescent="0.25">
      <c r="A1577">
        <v>2255438</v>
      </c>
      <c r="B1577">
        <v>1</v>
      </c>
      <c r="C1577" t="s">
        <v>81</v>
      </c>
      <c r="D1577" t="s">
        <v>115</v>
      </c>
      <c r="E1577" t="s">
        <v>132</v>
      </c>
      <c r="F1577" t="s">
        <v>4816</v>
      </c>
      <c r="G1577" t="s">
        <v>142</v>
      </c>
      <c r="H1577" t="s">
        <v>135</v>
      </c>
      <c r="I1577" t="s">
        <v>136</v>
      </c>
      <c r="J1577" t="s">
        <v>137</v>
      </c>
      <c r="K1577" t="s">
        <v>138</v>
      </c>
      <c r="L1577" t="s">
        <v>4817</v>
      </c>
      <c r="M1577" t="s">
        <v>4818</v>
      </c>
      <c r="N1577">
        <v>2.2427777770000001</v>
      </c>
      <c r="O1577">
        <v>0</v>
      </c>
      <c r="P1577">
        <v>1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0.15250488229103557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0.15250488229103557</v>
      </c>
    </row>
    <row r="1578" spans="1:31" x14ac:dyDescent="0.25">
      <c r="A1578">
        <v>2255443</v>
      </c>
      <c r="B1578">
        <v>1</v>
      </c>
      <c r="C1578" t="s">
        <v>80</v>
      </c>
      <c r="D1578" t="s">
        <v>106</v>
      </c>
      <c r="E1578" t="s">
        <v>145</v>
      </c>
      <c r="F1578" t="s">
        <v>4819</v>
      </c>
      <c r="G1578" t="s">
        <v>314</v>
      </c>
      <c r="H1578" t="s">
        <v>148</v>
      </c>
      <c r="I1578" t="s">
        <v>136</v>
      </c>
      <c r="J1578" t="s">
        <v>137</v>
      </c>
      <c r="K1578" t="s">
        <v>138</v>
      </c>
      <c r="L1578" t="s">
        <v>4820</v>
      </c>
      <c r="M1578" t="s">
        <v>4821</v>
      </c>
      <c r="N1578">
        <v>0.824722222</v>
      </c>
      <c r="O1578">
        <v>1</v>
      </c>
      <c r="P1578">
        <v>37</v>
      </c>
      <c r="Q1578">
        <v>18</v>
      </c>
      <c r="R1578">
        <v>47</v>
      </c>
      <c r="S1578">
        <v>12</v>
      </c>
      <c r="T1578">
        <v>28</v>
      </c>
      <c r="U1578">
        <v>6</v>
      </c>
      <c r="V1578">
        <v>0</v>
      </c>
      <c r="W1578">
        <v>0.24653593512314667</v>
      </c>
      <c r="X1578">
        <v>11.512030929589582</v>
      </c>
      <c r="Y1578">
        <v>32.887780621501577</v>
      </c>
      <c r="Z1578">
        <v>27.975761638367331</v>
      </c>
      <c r="AA1578">
        <v>47.479503577830222</v>
      </c>
      <c r="AB1578">
        <v>43.245140907096406</v>
      </c>
      <c r="AC1578">
        <v>296.45107825859372</v>
      </c>
      <c r="AD1578">
        <v>0</v>
      </c>
      <c r="AE1578">
        <v>459.79783186810198</v>
      </c>
    </row>
    <row r="1579" spans="1:31" x14ac:dyDescent="0.25">
      <c r="A1579">
        <v>2255445</v>
      </c>
      <c r="B1579">
        <v>1</v>
      </c>
      <c r="C1579" t="s">
        <v>81</v>
      </c>
      <c r="D1579" t="s">
        <v>127</v>
      </c>
      <c r="E1579" t="s">
        <v>132</v>
      </c>
      <c r="F1579" t="s">
        <v>4822</v>
      </c>
      <c r="G1579" t="s">
        <v>289</v>
      </c>
      <c r="H1579" t="s">
        <v>135</v>
      </c>
      <c r="I1579" t="s">
        <v>136</v>
      </c>
      <c r="J1579" t="s">
        <v>137</v>
      </c>
      <c r="K1579" t="s">
        <v>138</v>
      </c>
      <c r="L1579" t="s">
        <v>4823</v>
      </c>
      <c r="M1579" t="s">
        <v>4824</v>
      </c>
      <c r="N1579">
        <v>3.7169444440000001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1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4.2800065476655504</v>
      </c>
      <c r="AC1579">
        <v>0</v>
      </c>
      <c r="AD1579">
        <v>0</v>
      </c>
      <c r="AE1579">
        <v>4.2800065476655504</v>
      </c>
    </row>
    <row r="1580" spans="1:31" x14ac:dyDescent="0.25">
      <c r="A1580">
        <v>2255447</v>
      </c>
      <c r="B1580">
        <v>1</v>
      </c>
      <c r="C1580" t="s">
        <v>81</v>
      </c>
      <c r="D1580" t="s">
        <v>118</v>
      </c>
      <c r="E1580" t="s">
        <v>132</v>
      </c>
      <c r="F1580" t="s">
        <v>4825</v>
      </c>
      <c r="G1580" t="s">
        <v>142</v>
      </c>
      <c r="H1580" t="s">
        <v>135</v>
      </c>
      <c r="I1580" t="s">
        <v>136</v>
      </c>
      <c r="J1580" t="s">
        <v>137</v>
      </c>
      <c r="K1580" t="s">
        <v>138</v>
      </c>
      <c r="L1580" t="s">
        <v>4826</v>
      </c>
      <c r="M1580" t="s">
        <v>4827</v>
      </c>
      <c r="N1580">
        <v>2.2349999999999999</v>
      </c>
      <c r="O1580">
        <v>0</v>
      </c>
      <c r="P1580">
        <v>1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1.7859298528959999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1.7859298528959999</v>
      </c>
    </row>
    <row r="1581" spans="1:31" x14ac:dyDescent="0.25">
      <c r="A1581">
        <v>2255449</v>
      </c>
      <c r="B1581">
        <v>1</v>
      </c>
      <c r="C1581" t="s">
        <v>80</v>
      </c>
      <c r="D1581" t="s">
        <v>93</v>
      </c>
      <c r="E1581" t="s">
        <v>145</v>
      </c>
      <c r="F1581" t="s">
        <v>4828</v>
      </c>
      <c r="G1581" t="s">
        <v>147</v>
      </c>
      <c r="H1581" t="s">
        <v>148</v>
      </c>
      <c r="I1581" t="s">
        <v>136</v>
      </c>
      <c r="J1581" t="s">
        <v>137</v>
      </c>
      <c r="K1581" t="s">
        <v>138</v>
      </c>
      <c r="L1581" t="s">
        <v>4829</v>
      </c>
      <c r="M1581" t="s">
        <v>4830</v>
      </c>
      <c r="N1581">
        <v>0.48361111099999998</v>
      </c>
      <c r="O1581">
        <v>3</v>
      </c>
      <c r="P1581">
        <v>4</v>
      </c>
      <c r="Q1581">
        <v>38</v>
      </c>
      <c r="R1581">
        <v>0</v>
      </c>
      <c r="S1581">
        <v>9</v>
      </c>
      <c r="T1581">
        <v>12</v>
      </c>
      <c r="U1581">
        <v>1</v>
      </c>
      <c r="V1581">
        <v>0</v>
      </c>
      <c r="W1581">
        <v>1.1603781919158904</v>
      </c>
      <c r="X1581">
        <v>1.2101891454169877</v>
      </c>
      <c r="Y1581">
        <v>36.914459256303232</v>
      </c>
      <c r="Z1581">
        <v>0</v>
      </c>
      <c r="AA1581">
        <v>11.262063070603373</v>
      </c>
      <c r="AB1581">
        <v>7.0355098528115052</v>
      </c>
      <c r="AC1581">
        <v>9.204111419791662</v>
      </c>
      <c r="AD1581">
        <v>0</v>
      </c>
      <c r="AE1581">
        <v>66.786710936842653</v>
      </c>
    </row>
    <row r="1582" spans="1:31" x14ac:dyDescent="0.25">
      <c r="A1582">
        <v>2255450</v>
      </c>
      <c r="B1582">
        <v>1</v>
      </c>
      <c r="C1582" t="s">
        <v>81</v>
      </c>
      <c r="D1582" t="s">
        <v>120</v>
      </c>
      <c r="E1582" t="s">
        <v>151</v>
      </c>
      <c r="F1582" t="s">
        <v>4831</v>
      </c>
      <c r="G1582" t="s">
        <v>153</v>
      </c>
      <c r="H1582" t="s">
        <v>135</v>
      </c>
      <c r="I1582" t="s">
        <v>136</v>
      </c>
      <c r="J1582" t="s">
        <v>137</v>
      </c>
      <c r="K1582" t="s">
        <v>138</v>
      </c>
      <c r="L1582" t="s">
        <v>4832</v>
      </c>
      <c r="M1582" t="s">
        <v>4833</v>
      </c>
      <c r="N1582">
        <v>1.136666666</v>
      </c>
      <c r="O1582">
        <v>0</v>
      </c>
      <c r="P1582">
        <v>134</v>
      </c>
      <c r="Q1582">
        <v>0</v>
      </c>
      <c r="R1582">
        <v>4</v>
      </c>
      <c r="S1582">
        <v>0</v>
      </c>
      <c r="T1582">
        <v>21</v>
      </c>
      <c r="U1582">
        <v>0</v>
      </c>
      <c r="V1582">
        <v>0</v>
      </c>
      <c r="W1582">
        <v>0</v>
      </c>
      <c r="X1582">
        <v>36.150441869559721</v>
      </c>
      <c r="Y1582">
        <v>0</v>
      </c>
      <c r="Z1582">
        <v>0.67604504402145338</v>
      </c>
      <c r="AA1582">
        <v>0</v>
      </c>
      <c r="AB1582">
        <v>10.463196392123619</v>
      </c>
      <c r="AC1582">
        <v>0</v>
      </c>
      <c r="AD1582">
        <v>0</v>
      </c>
      <c r="AE1582">
        <v>47.289683305704798</v>
      </c>
    </row>
    <row r="1583" spans="1:31" x14ac:dyDescent="0.25">
      <c r="A1583">
        <v>2255454</v>
      </c>
      <c r="B1583">
        <v>1</v>
      </c>
      <c r="C1583" t="s">
        <v>80</v>
      </c>
      <c r="D1583" t="s">
        <v>107</v>
      </c>
      <c r="E1583" t="s">
        <v>132</v>
      </c>
      <c r="F1583" t="s">
        <v>4834</v>
      </c>
      <c r="G1583" t="s">
        <v>201</v>
      </c>
      <c r="H1583" t="s">
        <v>135</v>
      </c>
      <c r="I1583" t="s">
        <v>136</v>
      </c>
      <c r="J1583" t="s">
        <v>3</v>
      </c>
      <c r="K1583" t="s">
        <v>138</v>
      </c>
      <c r="L1583" t="s">
        <v>4835</v>
      </c>
      <c r="M1583" t="s">
        <v>4836</v>
      </c>
      <c r="N1583">
        <v>3.4111111109999999</v>
      </c>
      <c r="O1583">
        <v>0</v>
      </c>
      <c r="P1583">
        <v>8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9.3792473102457361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9.3792473102457361</v>
      </c>
    </row>
    <row r="1584" spans="1:31" x14ac:dyDescent="0.25">
      <c r="A1584">
        <v>2255455</v>
      </c>
      <c r="B1584">
        <v>1</v>
      </c>
      <c r="C1584" t="s">
        <v>81</v>
      </c>
      <c r="D1584" t="s">
        <v>128</v>
      </c>
      <c r="E1584" t="s">
        <v>145</v>
      </c>
      <c r="F1584" t="s">
        <v>4837</v>
      </c>
      <c r="G1584" t="s">
        <v>147</v>
      </c>
      <c r="H1584" t="s">
        <v>148</v>
      </c>
      <c r="I1584" t="s">
        <v>136</v>
      </c>
      <c r="J1584" t="s">
        <v>137</v>
      </c>
      <c r="K1584" t="s">
        <v>138</v>
      </c>
      <c r="L1584" t="s">
        <v>4838</v>
      </c>
      <c r="M1584" t="s">
        <v>4839</v>
      </c>
      <c r="N1584">
        <v>1.6572222219999999</v>
      </c>
      <c r="O1584">
        <v>10</v>
      </c>
      <c r="P1584">
        <v>92</v>
      </c>
      <c r="Q1584">
        <v>35</v>
      </c>
      <c r="R1584">
        <v>13</v>
      </c>
      <c r="S1584">
        <v>4</v>
      </c>
      <c r="T1584">
        <v>9</v>
      </c>
      <c r="U1584">
        <v>0</v>
      </c>
      <c r="V1584">
        <v>0</v>
      </c>
      <c r="W1584">
        <v>4.4495166664462431</v>
      </c>
      <c r="X1584">
        <v>26.925647890762939</v>
      </c>
      <c r="Y1584">
        <v>25.889300792121279</v>
      </c>
      <c r="Z1584">
        <v>4.6964531311641462</v>
      </c>
      <c r="AA1584">
        <v>8.5604999798832146</v>
      </c>
      <c r="AB1584">
        <v>7.411679723284796</v>
      </c>
      <c r="AC1584">
        <v>0</v>
      </c>
      <c r="AD1584">
        <v>0</v>
      </c>
      <c r="AE1584">
        <v>77.933098183662622</v>
      </c>
    </row>
    <row r="1585" spans="1:31" x14ac:dyDescent="0.25">
      <c r="A1585">
        <v>2255462</v>
      </c>
      <c r="B1585">
        <v>1</v>
      </c>
      <c r="C1585" t="s">
        <v>80</v>
      </c>
      <c r="D1585" t="s">
        <v>94</v>
      </c>
      <c r="E1585" t="s">
        <v>145</v>
      </c>
      <c r="F1585" t="s">
        <v>4840</v>
      </c>
      <c r="G1585" t="s">
        <v>271</v>
      </c>
      <c r="H1585" t="s">
        <v>148</v>
      </c>
      <c r="I1585" t="s">
        <v>704</v>
      </c>
      <c r="J1585" t="s">
        <v>137</v>
      </c>
      <c r="K1585" t="s">
        <v>138</v>
      </c>
      <c r="L1585" t="s">
        <v>4841</v>
      </c>
      <c r="M1585" t="s">
        <v>4842</v>
      </c>
      <c r="N1585">
        <v>4.4722221999999999E-2</v>
      </c>
      <c r="O1585">
        <v>0</v>
      </c>
      <c r="P1585">
        <v>751</v>
      </c>
      <c r="Q1585">
        <v>30</v>
      </c>
      <c r="R1585">
        <v>47</v>
      </c>
      <c r="S1585">
        <v>16</v>
      </c>
      <c r="T1585">
        <v>108</v>
      </c>
      <c r="U1585">
        <v>7</v>
      </c>
      <c r="V1585">
        <v>0</v>
      </c>
      <c r="W1585">
        <v>0</v>
      </c>
      <c r="X1585">
        <v>10.299720880563113</v>
      </c>
      <c r="Y1585">
        <v>0.4257787120395376</v>
      </c>
      <c r="Z1585">
        <v>1.3108445624921423</v>
      </c>
      <c r="AA1585">
        <v>1.5200755423809997</v>
      </c>
      <c r="AB1585">
        <v>2.2166580209548452</v>
      </c>
      <c r="AC1585">
        <v>22.248672160663656</v>
      </c>
      <c r="AD1585">
        <v>0</v>
      </c>
      <c r="AE1585">
        <v>38.021749879094294</v>
      </c>
    </row>
    <row r="1586" spans="1:31" x14ac:dyDescent="0.25">
      <c r="A1586">
        <v>2255466</v>
      </c>
      <c r="B1586">
        <v>1</v>
      </c>
      <c r="C1586" t="s">
        <v>80</v>
      </c>
      <c r="D1586" t="s">
        <v>94</v>
      </c>
      <c r="E1586" t="s">
        <v>132</v>
      </c>
      <c r="F1586" t="s">
        <v>4843</v>
      </c>
      <c r="G1586" t="s">
        <v>142</v>
      </c>
      <c r="H1586" t="s">
        <v>135</v>
      </c>
      <c r="I1586" t="s">
        <v>136</v>
      </c>
      <c r="J1586" t="s">
        <v>137</v>
      </c>
      <c r="K1586" t="s">
        <v>138</v>
      </c>
      <c r="L1586" t="s">
        <v>4844</v>
      </c>
      <c r="M1586" t="s">
        <v>4845</v>
      </c>
      <c r="N1586">
        <v>2.3675000000000002</v>
      </c>
      <c r="O1586">
        <v>0</v>
      </c>
      <c r="P1586">
        <v>1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1.0727749271600218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1.0727749271600218</v>
      </c>
    </row>
    <row r="1587" spans="1:31" x14ac:dyDescent="0.25">
      <c r="A1587">
        <v>2255468</v>
      </c>
      <c r="B1587">
        <v>1</v>
      </c>
      <c r="C1587" t="s">
        <v>80</v>
      </c>
      <c r="D1587" t="s">
        <v>94</v>
      </c>
      <c r="E1587" t="s">
        <v>163</v>
      </c>
      <c r="F1587" t="s">
        <v>4846</v>
      </c>
      <c r="G1587" t="s">
        <v>271</v>
      </c>
      <c r="H1587" t="s">
        <v>148</v>
      </c>
      <c r="I1587" t="s">
        <v>136</v>
      </c>
      <c r="J1587" t="s">
        <v>137</v>
      </c>
      <c r="K1587" t="s">
        <v>138</v>
      </c>
      <c r="L1587" t="s">
        <v>4847</v>
      </c>
      <c r="M1587" t="s">
        <v>4848</v>
      </c>
      <c r="N1587">
        <v>0.13416666599999999</v>
      </c>
      <c r="O1587">
        <v>0</v>
      </c>
      <c r="P1587">
        <v>211</v>
      </c>
      <c r="Q1587">
        <v>1</v>
      </c>
      <c r="R1587">
        <v>16</v>
      </c>
      <c r="S1587">
        <v>5</v>
      </c>
      <c r="T1587">
        <v>31</v>
      </c>
      <c r="U1587">
        <v>1</v>
      </c>
      <c r="V1587">
        <v>0</v>
      </c>
      <c r="W1587">
        <v>0</v>
      </c>
      <c r="X1587">
        <v>3.5508147532149024</v>
      </c>
      <c r="Y1587">
        <v>0.18276657505837501</v>
      </c>
      <c r="Z1587">
        <v>0.29579165203603747</v>
      </c>
      <c r="AA1587">
        <v>0.8805657442648499</v>
      </c>
      <c r="AB1587">
        <v>1.8740646538154218</v>
      </c>
      <c r="AC1587">
        <v>23.39296588146761</v>
      </c>
      <c r="AD1587">
        <v>0</v>
      </c>
      <c r="AE1587">
        <v>30.176969259857195</v>
      </c>
    </row>
    <row r="1588" spans="1:31" x14ac:dyDescent="0.25">
      <c r="A1588">
        <v>2255470</v>
      </c>
      <c r="B1588">
        <v>1</v>
      </c>
      <c r="C1588" t="s">
        <v>80</v>
      </c>
      <c r="D1588" t="s">
        <v>90</v>
      </c>
      <c r="E1588" t="s">
        <v>151</v>
      </c>
      <c r="F1588" t="s">
        <v>4849</v>
      </c>
      <c r="G1588" t="s">
        <v>153</v>
      </c>
      <c r="H1588" t="s">
        <v>135</v>
      </c>
      <c r="I1588" t="s">
        <v>136</v>
      </c>
      <c r="J1588" t="s">
        <v>137</v>
      </c>
      <c r="K1588" t="s">
        <v>138</v>
      </c>
      <c r="L1588" t="s">
        <v>4850</v>
      </c>
      <c r="M1588" t="s">
        <v>4851</v>
      </c>
      <c r="N1588">
        <v>0.95611111100000001</v>
      </c>
      <c r="O1588">
        <v>0</v>
      </c>
      <c r="P1588">
        <v>23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7.9022957431465928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7.9022957431465928</v>
      </c>
    </row>
    <row r="1589" spans="1:31" x14ac:dyDescent="0.25">
      <c r="A1589">
        <v>2255473</v>
      </c>
      <c r="B1589">
        <v>1</v>
      </c>
      <c r="C1589" t="s">
        <v>80</v>
      </c>
      <c r="D1589" t="s">
        <v>110</v>
      </c>
      <c r="E1589" t="s">
        <v>151</v>
      </c>
      <c r="F1589" t="s">
        <v>4852</v>
      </c>
      <c r="G1589" t="s">
        <v>160</v>
      </c>
      <c r="H1589" t="s">
        <v>135</v>
      </c>
      <c r="I1589" t="s">
        <v>136</v>
      </c>
      <c r="J1589" t="s">
        <v>137</v>
      </c>
      <c r="K1589" t="s">
        <v>138</v>
      </c>
      <c r="L1589" t="s">
        <v>4853</v>
      </c>
      <c r="M1589" t="s">
        <v>4854</v>
      </c>
      <c r="N1589">
        <v>1.693888888</v>
      </c>
      <c r="O1589">
        <v>0</v>
      </c>
      <c r="P1589">
        <v>147</v>
      </c>
      <c r="Q1589">
        <v>0</v>
      </c>
      <c r="R1589">
        <v>0</v>
      </c>
      <c r="S1589">
        <v>0</v>
      </c>
      <c r="T1589">
        <v>1</v>
      </c>
      <c r="U1589">
        <v>0</v>
      </c>
      <c r="V1589">
        <v>0</v>
      </c>
      <c r="W1589">
        <v>0</v>
      </c>
      <c r="X1589">
        <v>121.23616580833792</v>
      </c>
      <c r="Y1589">
        <v>0</v>
      </c>
      <c r="Z1589">
        <v>0</v>
      </c>
      <c r="AA1589">
        <v>0</v>
      </c>
      <c r="AB1589">
        <v>0.58229310751840946</v>
      </c>
      <c r="AC1589">
        <v>0</v>
      </c>
      <c r="AD1589">
        <v>0</v>
      </c>
      <c r="AE1589">
        <v>121.81845891585633</v>
      </c>
    </row>
    <row r="1590" spans="1:31" x14ac:dyDescent="0.25">
      <c r="A1590">
        <v>2255475</v>
      </c>
      <c r="B1590">
        <v>1</v>
      </c>
      <c r="C1590" t="s">
        <v>80</v>
      </c>
      <c r="D1590" t="s">
        <v>83</v>
      </c>
      <c r="E1590" t="s">
        <v>132</v>
      </c>
      <c r="F1590" t="s">
        <v>4855</v>
      </c>
      <c r="G1590" t="s">
        <v>134</v>
      </c>
      <c r="H1590" t="s">
        <v>135</v>
      </c>
      <c r="I1590" t="s">
        <v>136</v>
      </c>
      <c r="J1590" t="s">
        <v>137</v>
      </c>
      <c r="K1590" t="s">
        <v>138</v>
      </c>
      <c r="L1590" t="s">
        <v>4856</v>
      </c>
      <c r="M1590" t="s">
        <v>4857</v>
      </c>
      <c r="N1590">
        <v>1.6325000000000001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1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0.40832257058492005</v>
      </c>
      <c r="AC1590">
        <v>0</v>
      </c>
      <c r="AD1590">
        <v>0</v>
      </c>
      <c r="AE1590">
        <v>0.40832257058492005</v>
      </c>
    </row>
    <row r="1591" spans="1:31" x14ac:dyDescent="0.25">
      <c r="A1591">
        <v>2255476</v>
      </c>
      <c r="B1591">
        <v>1</v>
      </c>
      <c r="C1591" t="s">
        <v>80</v>
      </c>
      <c r="D1591" t="s">
        <v>96</v>
      </c>
      <c r="E1591" t="s">
        <v>132</v>
      </c>
      <c r="F1591" t="s">
        <v>4858</v>
      </c>
      <c r="G1591" t="s">
        <v>142</v>
      </c>
      <c r="H1591" t="s">
        <v>135</v>
      </c>
      <c r="I1591" t="s">
        <v>136</v>
      </c>
      <c r="J1591" t="s">
        <v>137</v>
      </c>
      <c r="K1591" t="s">
        <v>138</v>
      </c>
      <c r="L1591" t="s">
        <v>4859</v>
      </c>
      <c r="M1591" t="s">
        <v>4860</v>
      </c>
      <c r="N1591">
        <v>2.273055555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1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2.2824406691128112</v>
      </c>
      <c r="AC1591">
        <v>0</v>
      </c>
      <c r="AD1591">
        <v>0</v>
      </c>
      <c r="AE1591">
        <v>2.2824406691128112</v>
      </c>
    </row>
    <row r="1592" spans="1:31" x14ac:dyDescent="0.25">
      <c r="A1592">
        <v>2255479</v>
      </c>
      <c r="B1592">
        <v>1</v>
      </c>
      <c r="C1592" t="s">
        <v>80</v>
      </c>
      <c r="D1592" t="s">
        <v>106</v>
      </c>
      <c r="E1592" t="s">
        <v>145</v>
      </c>
      <c r="F1592" t="s">
        <v>4819</v>
      </c>
      <c r="G1592" t="s">
        <v>147</v>
      </c>
      <c r="H1592" t="s">
        <v>148</v>
      </c>
      <c r="I1592" t="s">
        <v>136</v>
      </c>
      <c r="J1592" t="s">
        <v>137</v>
      </c>
      <c r="K1592" t="s">
        <v>138</v>
      </c>
      <c r="L1592" t="s">
        <v>4861</v>
      </c>
      <c r="M1592" t="s">
        <v>4862</v>
      </c>
      <c r="N1592">
        <v>2.4836111110000001</v>
      </c>
      <c r="O1592">
        <v>1</v>
      </c>
      <c r="P1592">
        <v>37</v>
      </c>
      <c r="Q1592">
        <v>18</v>
      </c>
      <c r="R1592">
        <v>47</v>
      </c>
      <c r="S1592">
        <v>12</v>
      </c>
      <c r="T1592">
        <v>28</v>
      </c>
      <c r="U1592">
        <v>6</v>
      </c>
      <c r="V1592">
        <v>0</v>
      </c>
      <c r="W1592">
        <v>0.92663828673694237</v>
      </c>
      <c r="X1592">
        <v>39.456025866080438</v>
      </c>
      <c r="Y1592">
        <v>102.82920559020809</v>
      </c>
      <c r="Z1592">
        <v>78.501280488469448</v>
      </c>
      <c r="AA1592">
        <v>136.78963635787034</v>
      </c>
      <c r="AB1592">
        <v>102.13042624636337</v>
      </c>
      <c r="AC1592">
        <v>731.68646302671573</v>
      </c>
      <c r="AD1592">
        <v>0</v>
      </c>
      <c r="AE1592">
        <v>1192.3196758624445</v>
      </c>
    </row>
    <row r="1593" spans="1:31" x14ac:dyDescent="0.25">
      <c r="A1593">
        <v>2255480</v>
      </c>
      <c r="B1593">
        <v>1</v>
      </c>
      <c r="C1593" t="s">
        <v>81</v>
      </c>
      <c r="D1593" t="s">
        <v>120</v>
      </c>
      <c r="E1593" t="s">
        <v>214</v>
      </c>
      <c r="F1593" t="s">
        <v>4863</v>
      </c>
      <c r="G1593" t="s">
        <v>153</v>
      </c>
      <c r="H1593" t="s">
        <v>135</v>
      </c>
      <c r="I1593" t="s">
        <v>136</v>
      </c>
      <c r="J1593" t="s">
        <v>137</v>
      </c>
      <c r="K1593" t="s">
        <v>138</v>
      </c>
      <c r="L1593" t="s">
        <v>4864</v>
      </c>
      <c r="M1593" t="s">
        <v>4865</v>
      </c>
      <c r="N1593">
        <v>1.467222222</v>
      </c>
      <c r="O1593">
        <v>0</v>
      </c>
      <c r="P1593">
        <v>51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14.282602747871792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14.282602747871792</v>
      </c>
    </row>
    <row r="1594" spans="1:31" x14ac:dyDescent="0.25">
      <c r="A1594">
        <v>2255481</v>
      </c>
      <c r="B1594">
        <v>1</v>
      </c>
      <c r="C1594" t="s">
        <v>81</v>
      </c>
      <c r="D1594" t="s">
        <v>127</v>
      </c>
      <c r="E1594" t="s">
        <v>256</v>
      </c>
      <c r="F1594" t="s">
        <v>4866</v>
      </c>
      <c r="G1594" t="s">
        <v>318</v>
      </c>
      <c r="H1594" t="s">
        <v>148</v>
      </c>
      <c r="I1594" t="s">
        <v>136</v>
      </c>
      <c r="J1594" t="s">
        <v>137</v>
      </c>
      <c r="K1594" t="s">
        <v>138</v>
      </c>
      <c r="L1594" t="s">
        <v>4867</v>
      </c>
      <c r="M1594" t="s">
        <v>4868</v>
      </c>
      <c r="N1594">
        <v>4.6569444439999996</v>
      </c>
      <c r="O1594">
        <v>0</v>
      </c>
      <c r="P1594">
        <v>66</v>
      </c>
      <c r="Q1594">
        <v>0</v>
      </c>
      <c r="R1594">
        <v>17</v>
      </c>
      <c r="S1594">
        <v>0</v>
      </c>
      <c r="T1594">
        <v>6</v>
      </c>
      <c r="U1594">
        <v>0</v>
      </c>
      <c r="V1594">
        <v>0</v>
      </c>
      <c r="W1594">
        <v>0</v>
      </c>
      <c r="X1594">
        <v>60.496567990384399</v>
      </c>
      <c r="Y1594">
        <v>0</v>
      </c>
      <c r="Z1594">
        <v>11.58522526146929</v>
      </c>
      <c r="AA1594">
        <v>0</v>
      </c>
      <c r="AB1594">
        <v>9.0596159370759537</v>
      </c>
      <c r="AC1594">
        <v>0</v>
      </c>
      <c r="AD1594">
        <v>0</v>
      </c>
      <c r="AE1594">
        <v>81.141409188929657</v>
      </c>
    </row>
    <row r="1595" spans="1:31" x14ac:dyDescent="0.25">
      <c r="A1595">
        <v>2255482</v>
      </c>
      <c r="B1595">
        <v>1</v>
      </c>
      <c r="C1595" t="s">
        <v>81</v>
      </c>
      <c r="D1595" t="s">
        <v>120</v>
      </c>
      <c r="E1595" t="s">
        <v>132</v>
      </c>
      <c r="F1595" t="s">
        <v>4869</v>
      </c>
      <c r="G1595" t="s">
        <v>142</v>
      </c>
      <c r="H1595" t="s">
        <v>135</v>
      </c>
      <c r="I1595" t="s">
        <v>136</v>
      </c>
      <c r="J1595" t="s">
        <v>137</v>
      </c>
      <c r="K1595" t="s">
        <v>138</v>
      </c>
      <c r="L1595" t="s">
        <v>4870</v>
      </c>
      <c r="M1595" t="s">
        <v>4871</v>
      </c>
      <c r="N1595">
        <v>2.5886111110000001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1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3.453484320227334E-2</v>
      </c>
      <c r="AC1595">
        <v>0</v>
      </c>
      <c r="AD1595">
        <v>0</v>
      </c>
      <c r="AE1595">
        <v>3.453484320227334E-2</v>
      </c>
    </row>
    <row r="1596" spans="1:31" x14ac:dyDescent="0.25">
      <c r="A1596">
        <v>2255483</v>
      </c>
      <c r="B1596">
        <v>1</v>
      </c>
      <c r="C1596" t="s">
        <v>80</v>
      </c>
      <c r="D1596" t="s">
        <v>105</v>
      </c>
      <c r="E1596" t="s">
        <v>256</v>
      </c>
      <c r="F1596" t="s">
        <v>1800</v>
      </c>
      <c r="G1596" t="s">
        <v>756</v>
      </c>
      <c r="H1596" t="s">
        <v>148</v>
      </c>
      <c r="I1596" t="s">
        <v>136</v>
      </c>
      <c r="J1596" t="s">
        <v>137</v>
      </c>
      <c r="K1596" t="s">
        <v>138</v>
      </c>
      <c r="L1596" t="s">
        <v>4872</v>
      </c>
      <c r="M1596" t="s">
        <v>4873</v>
      </c>
      <c r="N1596">
        <v>3.6830555550000001</v>
      </c>
      <c r="O1596">
        <v>0</v>
      </c>
      <c r="P1596">
        <v>15</v>
      </c>
      <c r="Q1596">
        <v>0</v>
      </c>
      <c r="R1596">
        <v>3</v>
      </c>
      <c r="S1596">
        <v>1</v>
      </c>
      <c r="T1596">
        <v>4</v>
      </c>
      <c r="U1596">
        <v>0</v>
      </c>
      <c r="V1596">
        <v>0</v>
      </c>
      <c r="W1596">
        <v>0</v>
      </c>
      <c r="X1596">
        <v>12.998736075371506</v>
      </c>
      <c r="Y1596">
        <v>0</v>
      </c>
      <c r="Z1596">
        <v>4.1053141937606101</v>
      </c>
      <c r="AA1596">
        <v>4.3246133079974998</v>
      </c>
      <c r="AB1596">
        <v>11.357836773652728</v>
      </c>
      <c r="AC1596">
        <v>0</v>
      </c>
      <c r="AD1596">
        <v>0</v>
      </c>
      <c r="AE1596">
        <v>32.786500350782347</v>
      </c>
    </row>
    <row r="1597" spans="1:31" x14ac:dyDescent="0.25">
      <c r="A1597">
        <v>2255484</v>
      </c>
      <c r="B1597">
        <v>1</v>
      </c>
      <c r="C1597" t="s">
        <v>80</v>
      </c>
      <c r="D1597" t="s">
        <v>101</v>
      </c>
      <c r="E1597" t="s">
        <v>207</v>
      </c>
      <c r="F1597" t="s">
        <v>3579</v>
      </c>
      <c r="G1597" t="s">
        <v>231</v>
      </c>
      <c r="H1597" t="s">
        <v>135</v>
      </c>
      <c r="I1597" t="s">
        <v>136</v>
      </c>
      <c r="J1597" t="s">
        <v>137</v>
      </c>
      <c r="K1597" t="s">
        <v>138</v>
      </c>
      <c r="L1597" t="s">
        <v>4874</v>
      </c>
      <c r="M1597" t="s">
        <v>4875</v>
      </c>
      <c r="N1597">
        <v>2.8302777770000001</v>
      </c>
      <c r="O1597">
        <v>0</v>
      </c>
      <c r="P1597">
        <v>314</v>
      </c>
      <c r="Q1597">
        <v>0</v>
      </c>
      <c r="R1597">
        <v>0</v>
      </c>
      <c r="S1597">
        <v>0</v>
      </c>
      <c r="T1597">
        <v>13</v>
      </c>
      <c r="U1597">
        <v>0</v>
      </c>
      <c r="V1597">
        <v>0</v>
      </c>
      <c r="W1597">
        <v>0</v>
      </c>
      <c r="X1597">
        <v>213.16609933862793</v>
      </c>
      <c r="Y1597">
        <v>0</v>
      </c>
      <c r="Z1597">
        <v>0</v>
      </c>
      <c r="AA1597">
        <v>0</v>
      </c>
      <c r="AB1597">
        <v>62.548979313037762</v>
      </c>
      <c r="AC1597">
        <v>0</v>
      </c>
      <c r="AD1597">
        <v>0</v>
      </c>
      <c r="AE1597">
        <v>275.71507865166569</v>
      </c>
    </row>
    <row r="1598" spans="1:31" x14ac:dyDescent="0.25">
      <c r="A1598">
        <v>2255486</v>
      </c>
      <c r="B1598">
        <v>1</v>
      </c>
      <c r="C1598" t="s">
        <v>81</v>
      </c>
      <c r="D1598" t="s">
        <v>112</v>
      </c>
      <c r="E1598" t="s">
        <v>132</v>
      </c>
      <c r="F1598" t="s">
        <v>4876</v>
      </c>
      <c r="G1598" t="s">
        <v>142</v>
      </c>
      <c r="H1598" t="s">
        <v>135</v>
      </c>
      <c r="I1598" t="s">
        <v>136</v>
      </c>
      <c r="J1598" t="s">
        <v>137</v>
      </c>
      <c r="K1598" t="s">
        <v>138</v>
      </c>
      <c r="L1598" t="s">
        <v>4877</v>
      </c>
      <c r="M1598" t="s">
        <v>4878</v>
      </c>
      <c r="N1598">
        <v>0.89583333300000001</v>
      </c>
      <c r="O1598">
        <v>0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3.9893889589166674E-3</v>
      </c>
      <c r="AA1598">
        <v>0</v>
      </c>
      <c r="AB1598">
        <v>0</v>
      </c>
      <c r="AC1598">
        <v>0</v>
      </c>
      <c r="AD1598">
        <v>0</v>
      </c>
      <c r="AE1598">
        <v>3.9893889589166674E-3</v>
      </c>
    </row>
    <row r="1599" spans="1:31" x14ac:dyDescent="0.25">
      <c r="A1599">
        <v>2255488</v>
      </c>
      <c r="B1599">
        <v>1</v>
      </c>
      <c r="C1599" t="s">
        <v>81</v>
      </c>
      <c r="D1599" t="s">
        <v>112</v>
      </c>
      <c r="E1599" t="s">
        <v>132</v>
      </c>
      <c r="F1599" t="s">
        <v>4879</v>
      </c>
      <c r="G1599" t="s">
        <v>134</v>
      </c>
      <c r="H1599" t="s">
        <v>135</v>
      </c>
      <c r="I1599" t="s">
        <v>136</v>
      </c>
      <c r="J1599" t="s">
        <v>137</v>
      </c>
      <c r="K1599" t="s">
        <v>138</v>
      </c>
      <c r="L1599" t="s">
        <v>4880</v>
      </c>
      <c r="M1599" t="s">
        <v>4881</v>
      </c>
      <c r="N1599">
        <v>2.4958333330000002</v>
      </c>
      <c r="O1599">
        <v>0</v>
      </c>
      <c r="P1599">
        <v>5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2.8949005391832499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2.8949005391832499</v>
      </c>
    </row>
    <row r="1600" spans="1:31" x14ac:dyDescent="0.25">
      <c r="A1600">
        <v>2255489</v>
      </c>
      <c r="B1600">
        <v>1</v>
      </c>
      <c r="C1600" t="s">
        <v>80</v>
      </c>
      <c r="D1600" t="s">
        <v>93</v>
      </c>
      <c r="E1600" t="s">
        <v>256</v>
      </c>
      <c r="F1600" t="s">
        <v>4882</v>
      </c>
      <c r="G1600" t="s">
        <v>543</v>
      </c>
      <c r="H1600" t="s">
        <v>148</v>
      </c>
      <c r="I1600" t="s">
        <v>136</v>
      </c>
      <c r="J1600" t="s">
        <v>137</v>
      </c>
      <c r="K1600" t="s">
        <v>138</v>
      </c>
      <c r="L1600" t="s">
        <v>4883</v>
      </c>
      <c r="M1600" t="s">
        <v>4884</v>
      </c>
      <c r="N1600">
        <v>1.7777777770000001</v>
      </c>
      <c r="O1600">
        <v>0</v>
      </c>
      <c r="P1600">
        <v>81</v>
      </c>
      <c r="Q1600">
        <v>0</v>
      </c>
      <c r="R1600">
        <v>7</v>
      </c>
      <c r="S1600">
        <v>0</v>
      </c>
      <c r="T1600">
        <v>8</v>
      </c>
      <c r="U1600">
        <v>0</v>
      </c>
      <c r="V1600">
        <v>0</v>
      </c>
      <c r="W1600">
        <v>0</v>
      </c>
      <c r="X1600">
        <v>30.610708612041499</v>
      </c>
      <c r="Y1600">
        <v>0</v>
      </c>
      <c r="Z1600">
        <v>7.2790482446914657</v>
      </c>
      <c r="AA1600">
        <v>0</v>
      </c>
      <c r="AB1600">
        <v>7.0340727299167112</v>
      </c>
      <c r="AC1600">
        <v>0</v>
      </c>
      <c r="AD1600">
        <v>0</v>
      </c>
      <c r="AE1600">
        <v>44.923829586649674</v>
      </c>
    </row>
    <row r="1601" spans="1:31" x14ac:dyDescent="0.25">
      <c r="A1601">
        <v>2255490</v>
      </c>
      <c r="B1601">
        <v>1</v>
      </c>
      <c r="C1601" t="s">
        <v>80</v>
      </c>
      <c r="D1601" t="s">
        <v>82</v>
      </c>
      <c r="E1601" t="s">
        <v>132</v>
      </c>
      <c r="F1601" t="s">
        <v>4885</v>
      </c>
      <c r="G1601" t="s">
        <v>142</v>
      </c>
      <c r="H1601" t="s">
        <v>135</v>
      </c>
      <c r="I1601" t="s">
        <v>136</v>
      </c>
      <c r="J1601" t="s">
        <v>137</v>
      </c>
      <c r="K1601" t="s">
        <v>138</v>
      </c>
      <c r="L1601" t="s">
        <v>4886</v>
      </c>
      <c r="M1601" t="s">
        <v>4887</v>
      </c>
      <c r="N1601">
        <v>4.2938888879999997</v>
      </c>
      <c r="O1601">
        <v>0</v>
      </c>
      <c r="P1601">
        <v>4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6.9128576098975554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6.9128576098975554</v>
      </c>
    </row>
    <row r="1602" spans="1:31" x14ac:dyDescent="0.25">
      <c r="A1602">
        <v>2255495</v>
      </c>
      <c r="B1602">
        <v>1</v>
      </c>
      <c r="C1602" t="s">
        <v>80</v>
      </c>
      <c r="D1602" t="s">
        <v>97</v>
      </c>
      <c r="E1602" t="s">
        <v>132</v>
      </c>
      <c r="F1602" t="s">
        <v>4888</v>
      </c>
      <c r="G1602" t="s">
        <v>142</v>
      </c>
      <c r="H1602" t="s">
        <v>135</v>
      </c>
      <c r="I1602" t="s">
        <v>136</v>
      </c>
      <c r="J1602" t="s">
        <v>137</v>
      </c>
      <c r="K1602" t="s">
        <v>138</v>
      </c>
      <c r="L1602" t="s">
        <v>4889</v>
      </c>
      <c r="M1602" t="s">
        <v>4890</v>
      </c>
      <c r="N1602">
        <v>2.036944444</v>
      </c>
      <c r="O1602">
        <v>0</v>
      </c>
      <c r="P1602">
        <v>2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1.5341461375543666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1.5341461375543666</v>
      </c>
    </row>
    <row r="1603" spans="1:31" x14ac:dyDescent="0.25">
      <c r="A1603">
        <v>2255496</v>
      </c>
      <c r="B1603">
        <v>1</v>
      </c>
      <c r="C1603" t="s">
        <v>80</v>
      </c>
      <c r="D1603" t="s">
        <v>84</v>
      </c>
      <c r="E1603" t="s">
        <v>132</v>
      </c>
      <c r="F1603" t="s">
        <v>4891</v>
      </c>
      <c r="G1603" t="s">
        <v>142</v>
      </c>
      <c r="H1603" t="s">
        <v>135</v>
      </c>
      <c r="I1603" t="s">
        <v>136</v>
      </c>
      <c r="J1603" t="s">
        <v>137</v>
      </c>
      <c r="K1603" t="s">
        <v>138</v>
      </c>
      <c r="L1603" t="s">
        <v>4892</v>
      </c>
      <c r="M1603" t="s">
        <v>4893</v>
      </c>
      <c r="N1603">
        <v>1.830833333</v>
      </c>
      <c r="O1603">
        <v>0</v>
      </c>
      <c r="P1603">
        <v>7</v>
      </c>
      <c r="Q1603">
        <v>0</v>
      </c>
      <c r="R1603">
        <v>0</v>
      </c>
      <c r="S1603">
        <v>0</v>
      </c>
      <c r="T1603">
        <v>1</v>
      </c>
      <c r="U1603">
        <v>0</v>
      </c>
      <c r="V1603">
        <v>0</v>
      </c>
      <c r="W1603">
        <v>0</v>
      </c>
      <c r="X1603">
        <v>3.0168312332389364</v>
      </c>
      <c r="Y1603">
        <v>0</v>
      </c>
      <c r="Z1603">
        <v>0</v>
      </c>
      <c r="AA1603">
        <v>0</v>
      </c>
      <c r="AB1603">
        <v>1.3470722932241652</v>
      </c>
      <c r="AC1603">
        <v>0</v>
      </c>
      <c r="AD1603">
        <v>0</v>
      </c>
      <c r="AE1603">
        <v>4.3639035264631012</v>
      </c>
    </row>
    <row r="1604" spans="1:31" x14ac:dyDescent="0.25">
      <c r="A1604">
        <v>2255497</v>
      </c>
      <c r="B1604">
        <v>1</v>
      </c>
      <c r="C1604" t="s">
        <v>80</v>
      </c>
      <c r="D1604" t="s">
        <v>108</v>
      </c>
      <c r="E1604" t="s">
        <v>151</v>
      </c>
      <c r="F1604" t="s">
        <v>4894</v>
      </c>
      <c r="G1604" t="s">
        <v>153</v>
      </c>
      <c r="H1604" t="s">
        <v>135</v>
      </c>
      <c r="I1604" t="s">
        <v>136</v>
      </c>
      <c r="J1604" t="s">
        <v>137</v>
      </c>
      <c r="K1604" t="s">
        <v>138</v>
      </c>
      <c r="L1604" t="s">
        <v>4895</v>
      </c>
      <c r="M1604" t="s">
        <v>4896</v>
      </c>
      <c r="N1604">
        <v>0.75916666600000005</v>
      </c>
      <c r="O1604">
        <v>0</v>
      </c>
      <c r="P1604">
        <v>6</v>
      </c>
      <c r="Q1604">
        <v>0</v>
      </c>
      <c r="R1604">
        <v>6</v>
      </c>
      <c r="S1604">
        <v>0</v>
      </c>
      <c r="T1604">
        <v>2</v>
      </c>
      <c r="U1604">
        <v>0</v>
      </c>
      <c r="V1604">
        <v>0</v>
      </c>
      <c r="W1604">
        <v>0</v>
      </c>
      <c r="X1604">
        <v>1.5828329669006109</v>
      </c>
      <c r="Y1604">
        <v>0</v>
      </c>
      <c r="Z1604">
        <v>1.6153071979343847</v>
      </c>
      <c r="AA1604">
        <v>0</v>
      </c>
      <c r="AB1604">
        <v>0.40685601128960508</v>
      </c>
      <c r="AC1604">
        <v>0</v>
      </c>
      <c r="AD1604">
        <v>0</v>
      </c>
      <c r="AE1604">
        <v>3.604996176124601</v>
      </c>
    </row>
    <row r="1605" spans="1:31" x14ac:dyDescent="0.25">
      <c r="A1605">
        <v>2255499</v>
      </c>
      <c r="B1605">
        <v>1</v>
      </c>
      <c r="C1605" t="s">
        <v>81</v>
      </c>
      <c r="D1605" t="s">
        <v>123</v>
      </c>
      <c r="E1605" t="s">
        <v>151</v>
      </c>
      <c r="F1605" t="s">
        <v>4897</v>
      </c>
      <c r="G1605" t="s">
        <v>153</v>
      </c>
      <c r="H1605" t="s">
        <v>135</v>
      </c>
      <c r="I1605" t="s">
        <v>136</v>
      </c>
      <c r="J1605" t="s">
        <v>137</v>
      </c>
      <c r="K1605" t="s">
        <v>138</v>
      </c>
      <c r="L1605" t="s">
        <v>4898</v>
      </c>
      <c r="M1605" t="s">
        <v>4899</v>
      </c>
      <c r="N1605">
        <v>1.086944444</v>
      </c>
      <c r="O1605">
        <v>0</v>
      </c>
      <c r="P1605">
        <v>228</v>
      </c>
      <c r="Q1605">
        <v>0</v>
      </c>
      <c r="R1605">
        <v>0</v>
      </c>
      <c r="S1605">
        <v>0</v>
      </c>
      <c r="T1605">
        <v>8</v>
      </c>
      <c r="U1605">
        <v>0</v>
      </c>
      <c r="V1605">
        <v>0</v>
      </c>
      <c r="W1605">
        <v>0</v>
      </c>
      <c r="X1605">
        <v>57.864643695216756</v>
      </c>
      <c r="Y1605">
        <v>0</v>
      </c>
      <c r="Z1605">
        <v>0</v>
      </c>
      <c r="AA1605">
        <v>0</v>
      </c>
      <c r="AB1605">
        <v>4.8470423495556307</v>
      </c>
      <c r="AC1605">
        <v>0</v>
      </c>
      <c r="AD1605">
        <v>0</v>
      </c>
      <c r="AE1605">
        <v>62.711686044772385</v>
      </c>
    </row>
    <row r="1606" spans="1:31" x14ac:dyDescent="0.25">
      <c r="A1606">
        <v>2255501</v>
      </c>
      <c r="B1606">
        <v>1</v>
      </c>
      <c r="C1606" t="s">
        <v>80</v>
      </c>
      <c r="D1606" t="s">
        <v>96</v>
      </c>
      <c r="E1606" t="s">
        <v>132</v>
      </c>
      <c r="F1606" t="s">
        <v>4900</v>
      </c>
      <c r="G1606" t="s">
        <v>134</v>
      </c>
      <c r="H1606" t="s">
        <v>135</v>
      </c>
      <c r="I1606" t="s">
        <v>136</v>
      </c>
      <c r="J1606" t="s">
        <v>137</v>
      </c>
      <c r="K1606" t="s">
        <v>138</v>
      </c>
      <c r="L1606" t="s">
        <v>4901</v>
      </c>
      <c r="M1606" t="s">
        <v>4902</v>
      </c>
      <c r="N1606">
        <v>1.477222222</v>
      </c>
      <c r="O1606">
        <v>0</v>
      </c>
      <c r="P1606">
        <v>1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1.8420712070128924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1.8420712070128924</v>
      </c>
    </row>
    <row r="1607" spans="1:31" x14ac:dyDescent="0.25">
      <c r="A1607">
        <v>2255506</v>
      </c>
      <c r="B1607">
        <v>1</v>
      </c>
      <c r="C1607" t="s">
        <v>81</v>
      </c>
      <c r="D1607" t="s">
        <v>113</v>
      </c>
      <c r="E1607" t="s">
        <v>207</v>
      </c>
      <c r="F1607" t="s">
        <v>4903</v>
      </c>
      <c r="G1607" t="s">
        <v>160</v>
      </c>
      <c r="H1607" t="s">
        <v>135</v>
      </c>
      <c r="I1607" t="s">
        <v>136</v>
      </c>
      <c r="J1607" t="s">
        <v>137</v>
      </c>
      <c r="K1607" t="s">
        <v>138</v>
      </c>
      <c r="L1607" t="s">
        <v>4904</v>
      </c>
      <c r="M1607" t="s">
        <v>4905</v>
      </c>
      <c r="N1607">
        <v>1.3702777770000001</v>
      </c>
      <c r="O1607">
        <v>0</v>
      </c>
      <c r="P1607">
        <v>0</v>
      </c>
      <c r="Q1607">
        <v>0</v>
      </c>
      <c r="R1607">
        <v>3</v>
      </c>
      <c r="S1607">
        <v>0</v>
      </c>
      <c r="T1607">
        <v>94</v>
      </c>
      <c r="U1607">
        <v>0</v>
      </c>
      <c r="V1607">
        <v>3</v>
      </c>
      <c r="W1607">
        <v>0</v>
      </c>
      <c r="X1607">
        <v>0</v>
      </c>
      <c r="Y1607">
        <v>0</v>
      </c>
      <c r="Z1607">
        <v>1.3674360894619206</v>
      </c>
      <c r="AA1607">
        <v>0</v>
      </c>
      <c r="AB1607">
        <v>38.192597731121786</v>
      </c>
      <c r="AC1607">
        <v>0</v>
      </c>
      <c r="AD1607">
        <v>2.7103248822918404</v>
      </c>
      <c r="AE1607">
        <v>42.270358702875548</v>
      </c>
    </row>
    <row r="1608" spans="1:31" x14ac:dyDescent="0.25">
      <c r="A1608">
        <v>2255507</v>
      </c>
      <c r="B1608">
        <v>1</v>
      </c>
      <c r="C1608" t="s">
        <v>80</v>
      </c>
      <c r="D1608" t="s">
        <v>101</v>
      </c>
      <c r="E1608" t="s">
        <v>151</v>
      </c>
      <c r="F1608" t="s">
        <v>4906</v>
      </c>
      <c r="G1608" t="s">
        <v>340</v>
      </c>
      <c r="H1608" t="s">
        <v>135</v>
      </c>
      <c r="I1608" t="s">
        <v>136</v>
      </c>
      <c r="J1608" t="s">
        <v>137</v>
      </c>
      <c r="K1608" t="s">
        <v>138</v>
      </c>
      <c r="L1608" t="s">
        <v>4907</v>
      </c>
      <c r="M1608" t="s">
        <v>4908</v>
      </c>
      <c r="N1608">
        <v>4.3827777770000003</v>
      </c>
      <c r="O1608">
        <v>0</v>
      </c>
      <c r="P1608">
        <v>35</v>
      </c>
      <c r="Q1608">
        <v>0</v>
      </c>
      <c r="R1608">
        <v>0</v>
      </c>
      <c r="S1608">
        <v>0</v>
      </c>
      <c r="T1608">
        <v>4</v>
      </c>
      <c r="U1608">
        <v>0</v>
      </c>
      <c r="V1608">
        <v>0</v>
      </c>
      <c r="W1608">
        <v>0</v>
      </c>
      <c r="X1608">
        <v>23.225440875753115</v>
      </c>
      <c r="Y1608">
        <v>0</v>
      </c>
      <c r="Z1608">
        <v>0</v>
      </c>
      <c r="AA1608">
        <v>0</v>
      </c>
      <c r="AB1608">
        <v>11.672607995421625</v>
      </c>
      <c r="AC1608">
        <v>0</v>
      </c>
      <c r="AD1608">
        <v>0</v>
      </c>
      <c r="AE1608">
        <v>34.898048871174737</v>
      </c>
    </row>
    <row r="1609" spans="1:31" x14ac:dyDescent="0.25">
      <c r="A1609">
        <v>2255509</v>
      </c>
      <c r="B1609">
        <v>1</v>
      </c>
      <c r="C1609" t="s">
        <v>80</v>
      </c>
      <c r="D1609" t="s">
        <v>96</v>
      </c>
      <c r="E1609" t="s">
        <v>132</v>
      </c>
      <c r="F1609" t="s">
        <v>4909</v>
      </c>
      <c r="G1609" t="s">
        <v>142</v>
      </c>
      <c r="H1609" t="s">
        <v>135</v>
      </c>
      <c r="I1609" t="s">
        <v>136</v>
      </c>
      <c r="J1609" t="s">
        <v>137</v>
      </c>
      <c r="K1609" t="s">
        <v>138</v>
      </c>
      <c r="L1609" t="s">
        <v>4910</v>
      </c>
      <c r="M1609" t="s">
        <v>4911</v>
      </c>
      <c r="N1609">
        <v>1.951944444</v>
      </c>
      <c r="O1609">
        <v>0</v>
      </c>
      <c r="P1609">
        <v>2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3.9111610778792003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3.9111610778792003</v>
      </c>
    </row>
    <row r="1610" spans="1:31" x14ac:dyDescent="0.25">
      <c r="A1610">
        <v>2255515</v>
      </c>
      <c r="B1610">
        <v>1</v>
      </c>
      <c r="C1610" t="s">
        <v>80</v>
      </c>
      <c r="D1610" t="s">
        <v>96</v>
      </c>
      <c r="E1610" t="s">
        <v>132</v>
      </c>
      <c r="F1610" t="s">
        <v>4912</v>
      </c>
      <c r="G1610" t="s">
        <v>289</v>
      </c>
      <c r="H1610" t="s">
        <v>135</v>
      </c>
      <c r="I1610" t="s">
        <v>136</v>
      </c>
      <c r="J1610" t="s">
        <v>137</v>
      </c>
      <c r="K1610" t="s">
        <v>138</v>
      </c>
      <c r="L1610" t="s">
        <v>4913</v>
      </c>
      <c r="M1610" t="s">
        <v>4914</v>
      </c>
      <c r="N1610">
        <v>1.4875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1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13.46761920202467</v>
      </c>
      <c r="AC1610">
        <v>0</v>
      </c>
      <c r="AD1610">
        <v>0</v>
      </c>
      <c r="AE1610">
        <v>13.46761920202467</v>
      </c>
    </row>
    <row r="1611" spans="1:31" x14ac:dyDescent="0.25">
      <c r="A1611">
        <v>2255518</v>
      </c>
      <c r="B1611">
        <v>1</v>
      </c>
      <c r="C1611" t="s">
        <v>80</v>
      </c>
      <c r="D1611" t="s">
        <v>86</v>
      </c>
      <c r="E1611" t="s">
        <v>151</v>
      </c>
      <c r="F1611" t="s">
        <v>4915</v>
      </c>
      <c r="G1611" t="s">
        <v>314</v>
      </c>
      <c r="H1611" t="s">
        <v>135</v>
      </c>
      <c r="I1611" t="s">
        <v>136</v>
      </c>
      <c r="J1611" t="s">
        <v>137</v>
      </c>
      <c r="K1611" t="s">
        <v>138</v>
      </c>
      <c r="L1611" t="s">
        <v>4916</v>
      </c>
      <c r="M1611" t="s">
        <v>4917</v>
      </c>
      <c r="N1611">
        <v>0.43027777699999997</v>
      </c>
      <c r="O1611">
        <v>0</v>
      </c>
      <c r="P1611">
        <v>150</v>
      </c>
      <c r="Q1611">
        <v>0</v>
      </c>
      <c r="R1611">
        <v>0</v>
      </c>
      <c r="S1611">
        <v>0</v>
      </c>
      <c r="T1611">
        <v>6</v>
      </c>
      <c r="U1611">
        <v>0</v>
      </c>
      <c r="V1611">
        <v>0</v>
      </c>
      <c r="W1611">
        <v>0</v>
      </c>
      <c r="X1611">
        <v>16.029688242894881</v>
      </c>
      <c r="Y1611">
        <v>0</v>
      </c>
      <c r="Z1611">
        <v>0</v>
      </c>
      <c r="AA1611">
        <v>0</v>
      </c>
      <c r="AB1611">
        <v>1.4731714808002545</v>
      </c>
      <c r="AC1611">
        <v>0</v>
      </c>
      <c r="AD1611">
        <v>0</v>
      </c>
      <c r="AE1611">
        <v>17.502859723695135</v>
      </c>
    </row>
    <row r="1612" spans="1:31" x14ac:dyDescent="0.25">
      <c r="A1612">
        <v>2255519</v>
      </c>
      <c r="B1612">
        <v>1</v>
      </c>
      <c r="C1612" t="s">
        <v>80</v>
      </c>
      <c r="D1612" t="s">
        <v>92</v>
      </c>
      <c r="E1612" t="s">
        <v>132</v>
      </c>
      <c r="F1612" t="s">
        <v>4918</v>
      </c>
      <c r="G1612" t="s">
        <v>134</v>
      </c>
      <c r="H1612" t="s">
        <v>135</v>
      </c>
      <c r="I1612" t="s">
        <v>136</v>
      </c>
      <c r="J1612" t="s">
        <v>137</v>
      </c>
      <c r="K1612" t="s">
        <v>138</v>
      </c>
      <c r="L1612" t="s">
        <v>4919</v>
      </c>
      <c r="M1612" t="s">
        <v>4920</v>
      </c>
      <c r="N1612">
        <v>0.80500000000000005</v>
      </c>
      <c r="O1612">
        <v>0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3.7859257462491122E-2</v>
      </c>
      <c r="AA1612">
        <v>0</v>
      </c>
      <c r="AB1612">
        <v>0</v>
      </c>
      <c r="AC1612">
        <v>0</v>
      </c>
      <c r="AD1612">
        <v>0</v>
      </c>
      <c r="AE1612">
        <v>3.7859257462491122E-2</v>
      </c>
    </row>
    <row r="1613" spans="1:31" x14ac:dyDescent="0.25">
      <c r="A1613">
        <v>2255528</v>
      </c>
      <c r="B1613">
        <v>1</v>
      </c>
      <c r="C1613" t="s">
        <v>80</v>
      </c>
      <c r="D1613" t="s">
        <v>103</v>
      </c>
      <c r="E1613" t="s">
        <v>132</v>
      </c>
      <c r="F1613" t="s">
        <v>4921</v>
      </c>
      <c r="G1613" t="s">
        <v>289</v>
      </c>
      <c r="H1613" t="s">
        <v>135</v>
      </c>
      <c r="I1613" t="s">
        <v>136</v>
      </c>
      <c r="J1613" t="s">
        <v>137</v>
      </c>
      <c r="K1613" t="s">
        <v>138</v>
      </c>
      <c r="L1613" t="s">
        <v>4922</v>
      </c>
      <c r="M1613" t="s">
        <v>4923</v>
      </c>
      <c r="N1613">
        <v>1.2833333330000001</v>
      </c>
      <c r="O1613">
        <v>0</v>
      </c>
      <c r="P1613">
        <v>7</v>
      </c>
      <c r="Q1613">
        <v>0</v>
      </c>
      <c r="R1613">
        <v>0</v>
      </c>
      <c r="S1613">
        <v>0</v>
      </c>
      <c r="T1613">
        <v>1</v>
      </c>
      <c r="U1613">
        <v>0</v>
      </c>
      <c r="V1613">
        <v>0</v>
      </c>
      <c r="W1613">
        <v>0</v>
      </c>
      <c r="X1613">
        <v>2.8019600617810414</v>
      </c>
      <c r="Y1613">
        <v>0</v>
      </c>
      <c r="Z1613">
        <v>0</v>
      </c>
      <c r="AA1613">
        <v>0</v>
      </c>
      <c r="AB1613">
        <v>2.4837271365065562E-2</v>
      </c>
      <c r="AC1613">
        <v>0</v>
      </c>
      <c r="AD1613">
        <v>0</v>
      </c>
      <c r="AE1613">
        <v>2.8267973331461071</v>
      </c>
    </row>
    <row r="1614" spans="1:31" x14ac:dyDescent="0.25">
      <c r="A1614">
        <v>2255555</v>
      </c>
      <c r="B1614">
        <v>1</v>
      </c>
      <c r="C1614" t="s">
        <v>81</v>
      </c>
      <c r="D1614" t="s">
        <v>120</v>
      </c>
      <c r="E1614" t="s">
        <v>151</v>
      </c>
      <c r="F1614" t="s">
        <v>4924</v>
      </c>
      <c r="G1614" t="s">
        <v>340</v>
      </c>
      <c r="H1614" t="s">
        <v>135</v>
      </c>
      <c r="I1614" t="s">
        <v>136</v>
      </c>
      <c r="J1614" t="s">
        <v>137</v>
      </c>
      <c r="K1614" t="s">
        <v>138</v>
      </c>
      <c r="L1614" t="s">
        <v>4925</v>
      </c>
      <c r="M1614" t="s">
        <v>4926</v>
      </c>
      <c r="N1614">
        <v>1.226111111</v>
      </c>
      <c r="O1614">
        <v>0</v>
      </c>
      <c r="P1614">
        <v>6</v>
      </c>
      <c r="Q1614">
        <v>0</v>
      </c>
      <c r="R1614">
        <v>2</v>
      </c>
      <c r="S1614">
        <v>0</v>
      </c>
      <c r="T1614">
        <v>3</v>
      </c>
      <c r="U1614">
        <v>0</v>
      </c>
      <c r="V1614">
        <v>0</v>
      </c>
      <c r="W1614">
        <v>0</v>
      </c>
      <c r="X1614">
        <v>1.0531817833429749</v>
      </c>
      <c r="Y1614">
        <v>0</v>
      </c>
      <c r="Z1614">
        <v>0.16106709758963889</v>
      </c>
      <c r="AA1614">
        <v>0</v>
      </c>
      <c r="AB1614">
        <v>2.7840316066268609</v>
      </c>
      <c r="AC1614">
        <v>0</v>
      </c>
      <c r="AD1614">
        <v>0</v>
      </c>
      <c r="AE1614">
        <v>3.9982804875594748</v>
      </c>
    </row>
    <row r="1615" spans="1:31" x14ac:dyDescent="0.25">
      <c r="A1615">
        <v>2255563</v>
      </c>
      <c r="B1615">
        <v>1</v>
      </c>
      <c r="C1615" t="s">
        <v>80</v>
      </c>
      <c r="D1615" t="s">
        <v>84</v>
      </c>
      <c r="E1615" t="s">
        <v>151</v>
      </c>
      <c r="F1615" t="s">
        <v>4927</v>
      </c>
      <c r="G1615" t="s">
        <v>153</v>
      </c>
      <c r="H1615" t="s">
        <v>135</v>
      </c>
      <c r="I1615" t="s">
        <v>136</v>
      </c>
      <c r="J1615" t="s">
        <v>137</v>
      </c>
      <c r="K1615" t="s">
        <v>138</v>
      </c>
      <c r="L1615" t="s">
        <v>4928</v>
      </c>
      <c r="M1615" t="s">
        <v>4929</v>
      </c>
      <c r="N1615">
        <v>6.3730555549999997</v>
      </c>
      <c r="O1615">
        <v>0</v>
      </c>
      <c r="P1615">
        <v>172</v>
      </c>
      <c r="Q1615">
        <v>0</v>
      </c>
      <c r="R1615">
        <v>0</v>
      </c>
      <c r="S1615">
        <v>0</v>
      </c>
      <c r="T1615">
        <v>16</v>
      </c>
      <c r="U1615">
        <v>0</v>
      </c>
      <c r="V1615">
        <v>0</v>
      </c>
      <c r="W1615">
        <v>0</v>
      </c>
      <c r="X1615">
        <v>276.27699604507649</v>
      </c>
      <c r="Y1615">
        <v>0</v>
      </c>
      <c r="Z1615">
        <v>0</v>
      </c>
      <c r="AA1615">
        <v>0</v>
      </c>
      <c r="AB1615">
        <v>71.657156421846935</v>
      </c>
      <c r="AC1615">
        <v>0</v>
      </c>
      <c r="AD1615">
        <v>0</v>
      </c>
      <c r="AE1615">
        <v>347.93415246692342</v>
      </c>
    </row>
    <row r="1616" spans="1:31" x14ac:dyDescent="0.25">
      <c r="A1616">
        <v>2255572</v>
      </c>
      <c r="B1616">
        <v>1</v>
      </c>
      <c r="C1616" t="s">
        <v>81</v>
      </c>
      <c r="D1616" t="s">
        <v>117</v>
      </c>
      <c r="E1616" t="s">
        <v>151</v>
      </c>
      <c r="F1616" t="s">
        <v>4930</v>
      </c>
      <c r="G1616" t="s">
        <v>176</v>
      </c>
      <c r="H1616" t="s">
        <v>135</v>
      </c>
      <c r="I1616" t="s">
        <v>136</v>
      </c>
      <c r="J1616" t="s">
        <v>137</v>
      </c>
      <c r="K1616" t="s">
        <v>138</v>
      </c>
      <c r="L1616" t="s">
        <v>4931</v>
      </c>
      <c r="M1616" t="s">
        <v>4932</v>
      </c>
      <c r="N1616">
        <v>1.611388888</v>
      </c>
      <c r="O1616">
        <v>0</v>
      </c>
      <c r="P1616">
        <v>73</v>
      </c>
      <c r="Q1616">
        <v>0</v>
      </c>
      <c r="R1616">
        <v>0</v>
      </c>
      <c r="S1616">
        <v>0</v>
      </c>
      <c r="T1616">
        <v>7</v>
      </c>
      <c r="U1616">
        <v>0</v>
      </c>
      <c r="V1616">
        <v>0</v>
      </c>
      <c r="W1616">
        <v>0</v>
      </c>
      <c r="X1616">
        <v>34.226364440152118</v>
      </c>
      <c r="Y1616">
        <v>0</v>
      </c>
      <c r="Z1616">
        <v>0</v>
      </c>
      <c r="AA1616">
        <v>0</v>
      </c>
      <c r="AB1616">
        <v>2.9523238647822794</v>
      </c>
      <c r="AC1616">
        <v>0</v>
      </c>
      <c r="AD1616">
        <v>0</v>
      </c>
      <c r="AE1616">
        <v>37.178688304934397</v>
      </c>
    </row>
    <row r="1617" spans="1:31" x14ac:dyDescent="0.25">
      <c r="A1617">
        <v>2255576</v>
      </c>
      <c r="B1617">
        <v>1</v>
      </c>
      <c r="C1617" t="s">
        <v>80</v>
      </c>
      <c r="D1617" t="s">
        <v>82</v>
      </c>
      <c r="E1617" t="s">
        <v>132</v>
      </c>
      <c r="F1617" t="s">
        <v>4933</v>
      </c>
      <c r="G1617" t="s">
        <v>142</v>
      </c>
      <c r="H1617" t="s">
        <v>135</v>
      </c>
      <c r="I1617" t="s">
        <v>136</v>
      </c>
      <c r="J1617" t="s">
        <v>137</v>
      </c>
      <c r="K1617" t="s">
        <v>138</v>
      </c>
      <c r="L1617" t="s">
        <v>4934</v>
      </c>
      <c r="M1617" t="s">
        <v>4935</v>
      </c>
      <c r="N1617">
        <v>0.81694444399999999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2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0.44985648864211669</v>
      </c>
      <c r="AC1617">
        <v>0</v>
      </c>
      <c r="AD1617">
        <v>0</v>
      </c>
      <c r="AE1617">
        <v>0.44985648864211669</v>
      </c>
    </row>
    <row r="1618" spans="1:31" x14ac:dyDescent="0.25">
      <c r="A1618">
        <v>2255577</v>
      </c>
      <c r="B1618">
        <v>1</v>
      </c>
      <c r="C1618" t="s">
        <v>81</v>
      </c>
      <c r="D1618" t="s">
        <v>118</v>
      </c>
      <c r="E1618" t="s">
        <v>163</v>
      </c>
      <c r="F1618" t="s">
        <v>4936</v>
      </c>
      <c r="G1618" t="s">
        <v>147</v>
      </c>
      <c r="H1618" t="s">
        <v>148</v>
      </c>
      <c r="I1618" t="s">
        <v>136</v>
      </c>
      <c r="J1618" t="s">
        <v>137</v>
      </c>
      <c r="K1618" t="s">
        <v>138</v>
      </c>
      <c r="L1618" t="s">
        <v>4937</v>
      </c>
      <c r="M1618" t="s">
        <v>4938</v>
      </c>
      <c r="N1618">
        <v>0.65222222200000002</v>
      </c>
      <c r="O1618">
        <v>0</v>
      </c>
      <c r="P1618">
        <v>0</v>
      </c>
      <c r="Q1618">
        <v>19</v>
      </c>
      <c r="R1618">
        <v>8</v>
      </c>
      <c r="S1618">
        <v>12</v>
      </c>
      <c r="T1618">
        <v>0</v>
      </c>
      <c r="U1618">
        <v>11</v>
      </c>
      <c r="V1618">
        <v>0</v>
      </c>
      <c r="W1618">
        <v>0</v>
      </c>
      <c r="X1618">
        <v>0</v>
      </c>
      <c r="Y1618">
        <v>24.577069247442086</v>
      </c>
      <c r="Z1618">
        <v>5.643218910833145</v>
      </c>
      <c r="AA1618">
        <v>83.159869706431749</v>
      </c>
      <c r="AB1618">
        <v>0</v>
      </c>
      <c r="AC1618">
        <v>1715.8715906579828</v>
      </c>
      <c r="AD1618">
        <v>0</v>
      </c>
      <c r="AE1618">
        <v>1829.2517485226897</v>
      </c>
    </row>
    <row r="1619" spans="1:31" x14ac:dyDescent="0.25">
      <c r="A1619">
        <v>2255582</v>
      </c>
      <c r="B1619">
        <v>1</v>
      </c>
      <c r="C1619" t="s">
        <v>80</v>
      </c>
      <c r="D1619" t="s">
        <v>85</v>
      </c>
      <c r="E1619" t="s">
        <v>132</v>
      </c>
      <c r="F1619" t="s">
        <v>4939</v>
      </c>
      <c r="G1619" t="s">
        <v>289</v>
      </c>
      <c r="H1619" t="s">
        <v>135</v>
      </c>
      <c r="I1619" t="s">
        <v>136</v>
      </c>
      <c r="J1619" t="s">
        <v>137</v>
      </c>
      <c r="K1619" t="s">
        <v>138</v>
      </c>
      <c r="L1619" t="s">
        <v>4940</v>
      </c>
      <c r="M1619" t="s">
        <v>4941</v>
      </c>
      <c r="N1619">
        <v>1.705833333</v>
      </c>
      <c r="O1619">
        <v>0</v>
      </c>
      <c r="P1619">
        <v>6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2.6294829229074583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2.6294829229074583</v>
      </c>
    </row>
    <row r="1620" spans="1:31" x14ac:dyDescent="0.25">
      <c r="A1620">
        <v>2255583</v>
      </c>
      <c r="B1620">
        <v>1</v>
      </c>
      <c r="C1620" t="s">
        <v>81</v>
      </c>
      <c r="D1620" t="s">
        <v>127</v>
      </c>
      <c r="E1620" t="s">
        <v>132</v>
      </c>
      <c r="F1620" t="s">
        <v>4942</v>
      </c>
      <c r="G1620" t="s">
        <v>134</v>
      </c>
      <c r="H1620" t="s">
        <v>135</v>
      </c>
      <c r="I1620" t="s">
        <v>136</v>
      </c>
      <c r="J1620" t="s">
        <v>137</v>
      </c>
      <c r="K1620" t="s">
        <v>138</v>
      </c>
      <c r="L1620" t="s">
        <v>4943</v>
      </c>
      <c r="M1620" t="s">
        <v>4944</v>
      </c>
      <c r="N1620">
        <v>3.0186111109999998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1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5.8566449524380007</v>
      </c>
      <c r="AC1620">
        <v>0</v>
      </c>
      <c r="AD1620">
        <v>0</v>
      </c>
      <c r="AE1620">
        <v>5.8566449524380007</v>
      </c>
    </row>
    <row r="1621" spans="1:31" x14ac:dyDescent="0.25">
      <c r="A1621">
        <v>2255587</v>
      </c>
      <c r="B1621">
        <v>1</v>
      </c>
      <c r="C1621" t="s">
        <v>80</v>
      </c>
      <c r="D1621" t="s">
        <v>96</v>
      </c>
      <c r="E1621" t="s">
        <v>132</v>
      </c>
      <c r="F1621" t="s">
        <v>4945</v>
      </c>
      <c r="G1621" t="s">
        <v>134</v>
      </c>
      <c r="H1621" t="s">
        <v>135</v>
      </c>
      <c r="I1621" t="s">
        <v>136</v>
      </c>
      <c r="J1621" t="s">
        <v>137</v>
      </c>
      <c r="K1621" t="s">
        <v>138</v>
      </c>
      <c r="L1621" t="s">
        <v>4946</v>
      </c>
      <c r="M1621" t="s">
        <v>4947</v>
      </c>
      <c r="N1621">
        <v>6.3741666659999998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1.3018611153038446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1.3018611153038446</v>
      </c>
    </row>
    <row r="1622" spans="1:31" x14ac:dyDescent="0.25">
      <c r="A1622">
        <v>2255588</v>
      </c>
      <c r="B1622">
        <v>1</v>
      </c>
      <c r="C1622" t="s">
        <v>81</v>
      </c>
      <c r="D1622" t="s">
        <v>113</v>
      </c>
      <c r="E1622" t="s">
        <v>207</v>
      </c>
      <c r="F1622" t="s">
        <v>4948</v>
      </c>
      <c r="G1622" t="s">
        <v>171</v>
      </c>
      <c r="H1622" t="s">
        <v>135</v>
      </c>
      <c r="I1622" t="s">
        <v>136</v>
      </c>
      <c r="J1622" t="s">
        <v>137</v>
      </c>
      <c r="K1622" t="s">
        <v>172</v>
      </c>
      <c r="L1622" t="s">
        <v>4949</v>
      </c>
      <c r="M1622" t="s">
        <v>4950</v>
      </c>
      <c r="N1622">
        <v>7.6016666659999999</v>
      </c>
      <c r="O1622">
        <v>0</v>
      </c>
      <c r="P1622">
        <v>190</v>
      </c>
      <c r="Q1622">
        <v>0</v>
      </c>
      <c r="R1622">
        <v>0</v>
      </c>
      <c r="S1622">
        <v>0</v>
      </c>
      <c r="T1622">
        <v>9</v>
      </c>
      <c r="U1622">
        <v>0</v>
      </c>
      <c r="V1622">
        <v>0</v>
      </c>
      <c r="W1622">
        <v>0</v>
      </c>
      <c r="X1622">
        <v>491.3054272235122</v>
      </c>
      <c r="Y1622">
        <v>0</v>
      </c>
      <c r="Z1622">
        <v>0</v>
      </c>
      <c r="AA1622">
        <v>0</v>
      </c>
      <c r="AB1622">
        <v>42.036154474341387</v>
      </c>
      <c r="AC1622">
        <v>0</v>
      </c>
      <c r="AD1622">
        <v>0</v>
      </c>
      <c r="AE1622">
        <v>533.3415816978536</v>
      </c>
    </row>
    <row r="1623" spans="1:31" x14ac:dyDescent="0.25">
      <c r="A1623">
        <v>2255590</v>
      </c>
      <c r="B1623">
        <v>1</v>
      </c>
      <c r="C1623" t="s">
        <v>80</v>
      </c>
      <c r="D1623" t="s">
        <v>82</v>
      </c>
      <c r="E1623" t="s">
        <v>132</v>
      </c>
      <c r="F1623" t="s">
        <v>4951</v>
      </c>
      <c r="G1623" t="s">
        <v>197</v>
      </c>
      <c r="H1623" t="s">
        <v>135</v>
      </c>
      <c r="I1623" t="s">
        <v>136</v>
      </c>
      <c r="J1623" t="s">
        <v>137</v>
      </c>
      <c r="K1623" t="s">
        <v>138</v>
      </c>
      <c r="L1623" t="s">
        <v>4952</v>
      </c>
      <c r="M1623" t="s">
        <v>4953</v>
      </c>
      <c r="N1623">
        <v>1.9272222219999999</v>
      </c>
      <c r="O1623">
        <v>0</v>
      </c>
      <c r="P1623">
        <v>1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0.57769605155941672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0.57769605155941672</v>
      </c>
    </row>
    <row r="1624" spans="1:31" x14ac:dyDescent="0.25">
      <c r="A1624">
        <v>2255591</v>
      </c>
      <c r="B1624">
        <v>1</v>
      </c>
      <c r="C1624" t="s">
        <v>80</v>
      </c>
      <c r="D1624" t="s">
        <v>84</v>
      </c>
      <c r="E1624" t="s">
        <v>256</v>
      </c>
      <c r="F1624" t="s">
        <v>4954</v>
      </c>
      <c r="G1624" t="s">
        <v>201</v>
      </c>
      <c r="H1624" t="s">
        <v>148</v>
      </c>
      <c r="I1624" t="s">
        <v>136</v>
      </c>
      <c r="J1624" t="s">
        <v>3</v>
      </c>
      <c r="K1624" t="s">
        <v>138</v>
      </c>
      <c r="L1624" t="s">
        <v>4955</v>
      </c>
      <c r="M1624" t="s">
        <v>4956</v>
      </c>
      <c r="N1624">
        <v>3.9894444440000001</v>
      </c>
      <c r="O1624">
        <v>0</v>
      </c>
      <c r="P1624">
        <v>72</v>
      </c>
      <c r="Q1624">
        <v>0</v>
      </c>
      <c r="R1624">
        <v>32</v>
      </c>
      <c r="S1624">
        <v>0</v>
      </c>
      <c r="T1624">
        <v>14</v>
      </c>
      <c r="U1624">
        <v>0</v>
      </c>
      <c r="V1624">
        <v>0</v>
      </c>
      <c r="W1624">
        <v>0</v>
      </c>
      <c r="X1624">
        <v>143.92493917162423</v>
      </c>
      <c r="Y1624">
        <v>0</v>
      </c>
      <c r="Z1624">
        <v>40.276972091564183</v>
      </c>
      <c r="AA1624">
        <v>0</v>
      </c>
      <c r="AB1624">
        <v>50.661388500165671</v>
      </c>
      <c r="AC1624">
        <v>0</v>
      </c>
      <c r="AD1624">
        <v>0</v>
      </c>
      <c r="AE1624">
        <v>234.86329976335406</v>
      </c>
    </row>
    <row r="1625" spans="1:31" x14ac:dyDescent="0.25">
      <c r="A1625">
        <v>2255593</v>
      </c>
      <c r="B1625">
        <v>1</v>
      </c>
      <c r="C1625" t="s">
        <v>81</v>
      </c>
      <c r="D1625" t="s">
        <v>113</v>
      </c>
      <c r="E1625" t="s">
        <v>207</v>
      </c>
      <c r="F1625" t="s">
        <v>1691</v>
      </c>
      <c r="G1625" t="s">
        <v>171</v>
      </c>
      <c r="H1625" t="s">
        <v>135</v>
      </c>
      <c r="I1625" t="s">
        <v>136</v>
      </c>
      <c r="J1625" t="s">
        <v>137</v>
      </c>
      <c r="K1625" t="s">
        <v>172</v>
      </c>
      <c r="L1625" t="s">
        <v>4957</v>
      </c>
      <c r="M1625" t="s">
        <v>4958</v>
      </c>
      <c r="N1625">
        <v>7.8766666660000002</v>
      </c>
      <c r="O1625">
        <v>0</v>
      </c>
      <c r="P1625">
        <v>26</v>
      </c>
      <c r="Q1625">
        <v>1</v>
      </c>
      <c r="R1625">
        <v>3</v>
      </c>
      <c r="S1625">
        <v>0</v>
      </c>
      <c r="T1625">
        <v>3</v>
      </c>
      <c r="U1625">
        <v>0</v>
      </c>
      <c r="V1625">
        <v>0</v>
      </c>
      <c r="W1625">
        <v>0</v>
      </c>
      <c r="X1625">
        <v>52.53565988678961</v>
      </c>
      <c r="Y1625">
        <v>0</v>
      </c>
      <c r="Z1625">
        <v>2.2607103329825304</v>
      </c>
      <c r="AA1625">
        <v>0</v>
      </c>
      <c r="AB1625">
        <v>2.9315364662788066</v>
      </c>
      <c r="AC1625">
        <v>0</v>
      </c>
      <c r="AD1625">
        <v>0</v>
      </c>
      <c r="AE1625">
        <v>57.72790668605095</v>
      </c>
    </row>
    <row r="1626" spans="1:31" x14ac:dyDescent="0.25">
      <c r="A1626">
        <v>2255595</v>
      </c>
      <c r="B1626">
        <v>1</v>
      </c>
      <c r="C1626" t="s">
        <v>81</v>
      </c>
      <c r="D1626" t="s">
        <v>114</v>
      </c>
      <c r="E1626" t="s">
        <v>207</v>
      </c>
      <c r="F1626" t="s">
        <v>3493</v>
      </c>
      <c r="G1626" t="s">
        <v>171</v>
      </c>
      <c r="H1626" t="s">
        <v>135</v>
      </c>
      <c r="I1626" t="s">
        <v>136</v>
      </c>
      <c r="J1626" t="s">
        <v>137</v>
      </c>
      <c r="K1626" t="s">
        <v>172</v>
      </c>
      <c r="L1626" t="s">
        <v>4959</v>
      </c>
      <c r="M1626" t="s">
        <v>4960</v>
      </c>
      <c r="N1626">
        <v>9.574166666</v>
      </c>
      <c r="O1626">
        <v>0</v>
      </c>
      <c r="P1626">
        <v>118</v>
      </c>
      <c r="Q1626">
        <v>0</v>
      </c>
      <c r="R1626">
        <v>1</v>
      </c>
      <c r="S1626">
        <v>0</v>
      </c>
      <c r="T1626">
        <v>10</v>
      </c>
      <c r="U1626">
        <v>0</v>
      </c>
      <c r="V1626">
        <v>1</v>
      </c>
      <c r="W1626">
        <v>0</v>
      </c>
      <c r="X1626">
        <v>273.12936143451464</v>
      </c>
      <c r="Y1626">
        <v>0</v>
      </c>
      <c r="Z1626">
        <v>2.6331141397934132</v>
      </c>
      <c r="AA1626">
        <v>0</v>
      </c>
      <c r="AB1626">
        <v>69.23236953295627</v>
      </c>
      <c r="AC1626">
        <v>0</v>
      </c>
      <c r="AD1626">
        <v>1.9169387935250005E-2</v>
      </c>
      <c r="AE1626">
        <v>345.0140144951996</v>
      </c>
    </row>
    <row r="1627" spans="1:31" x14ac:dyDescent="0.25">
      <c r="A1627">
        <v>2255599</v>
      </c>
      <c r="B1627">
        <v>1</v>
      </c>
      <c r="C1627" t="s">
        <v>80</v>
      </c>
      <c r="D1627" t="s">
        <v>85</v>
      </c>
      <c r="E1627" t="s">
        <v>132</v>
      </c>
      <c r="F1627" t="s">
        <v>4961</v>
      </c>
      <c r="G1627" t="s">
        <v>289</v>
      </c>
      <c r="H1627" t="s">
        <v>135</v>
      </c>
      <c r="I1627" t="s">
        <v>136</v>
      </c>
      <c r="J1627" t="s">
        <v>137</v>
      </c>
      <c r="K1627" t="s">
        <v>138</v>
      </c>
      <c r="L1627" t="s">
        <v>4962</v>
      </c>
      <c r="M1627" t="s">
        <v>4963</v>
      </c>
      <c r="N1627">
        <v>1.570277777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1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2.042117397639696</v>
      </c>
      <c r="AC1627">
        <v>0</v>
      </c>
      <c r="AD1627">
        <v>0</v>
      </c>
      <c r="AE1627">
        <v>2.042117397639696</v>
      </c>
    </row>
    <row r="1628" spans="1:31" x14ac:dyDescent="0.25">
      <c r="A1628">
        <v>2255600</v>
      </c>
      <c r="B1628">
        <v>1</v>
      </c>
      <c r="C1628" t="s">
        <v>80</v>
      </c>
      <c r="D1628" t="s">
        <v>101</v>
      </c>
      <c r="E1628" t="s">
        <v>207</v>
      </c>
      <c r="F1628" t="s">
        <v>3579</v>
      </c>
      <c r="G1628" t="s">
        <v>340</v>
      </c>
      <c r="H1628" t="s">
        <v>135</v>
      </c>
      <c r="I1628" t="s">
        <v>136</v>
      </c>
      <c r="J1628" t="s">
        <v>137</v>
      </c>
      <c r="K1628" t="s">
        <v>138</v>
      </c>
      <c r="L1628" t="s">
        <v>4964</v>
      </c>
      <c r="M1628" t="s">
        <v>4965</v>
      </c>
      <c r="N1628">
        <v>0.72361111099999997</v>
      </c>
      <c r="O1628">
        <v>0</v>
      </c>
      <c r="P1628">
        <v>314</v>
      </c>
      <c r="Q1628">
        <v>0</v>
      </c>
      <c r="R1628">
        <v>0</v>
      </c>
      <c r="S1628">
        <v>0</v>
      </c>
      <c r="T1628">
        <v>13</v>
      </c>
      <c r="U1628">
        <v>0</v>
      </c>
      <c r="V1628">
        <v>0</v>
      </c>
      <c r="W1628">
        <v>0</v>
      </c>
      <c r="X1628">
        <v>52.318201428728592</v>
      </c>
      <c r="Y1628">
        <v>0</v>
      </c>
      <c r="Z1628">
        <v>0</v>
      </c>
      <c r="AA1628">
        <v>0</v>
      </c>
      <c r="AB1628">
        <v>30.669215421139373</v>
      </c>
      <c r="AC1628">
        <v>0</v>
      </c>
      <c r="AD1628">
        <v>0</v>
      </c>
      <c r="AE1628">
        <v>82.987416849867969</v>
      </c>
    </row>
    <row r="1629" spans="1:31" x14ac:dyDescent="0.25">
      <c r="A1629">
        <v>2255601</v>
      </c>
      <c r="B1629">
        <v>1</v>
      </c>
      <c r="C1629" t="s">
        <v>81</v>
      </c>
      <c r="D1629" t="s">
        <v>128</v>
      </c>
      <c r="E1629" t="s">
        <v>132</v>
      </c>
      <c r="F1629" t="s">
        <v>4966</v>
      </c>
      <c r="G1629" t="s">
        <v>289</v>
      </c>
      <c r="H1629" t="s">
        <v>135</v>
      </c>
      <c r="I1629" t="s">
        <v>136</v>
      </c>
      <c r="J1629" t="s">
        <v>137</v>
      </c>
      <c r="K1629" t="s">
        <v>138</v>
      </c>
      <c r="L1629" t="s">
        <v>4967</v>
      </c>
      <c r="M1629" t="s">
        <v>4968</v>
      </c>
      <c r="N1629">
        <v>5.0727777769999998</v>
      </c>
      <c r="O1629">
        <v>0</v>
      </c>
      <c r="P1629">
        <v>1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</row>
    <row r="1630" spans="1:31" x14ac:dyDescent="0.25">
      <c r="A1630">
        <v>2255602</v>
      </c>
      <c r="B1630">
        <v>1</v>
      </c>
      <c r="C1630" t="s">
        <v>80</v>
      </c>
      <c r="D1630" t="s">
        <v>96</v>
      </c>
      <c r="E1630" t="s">
        <v>151</v>
      </c>
      <c r="F1630" t="s">
        <v>4969</v>
      </c>
      <c r="G1630" t="s">
        <v>4970</v>
      </c>
      <c r="H1630" t="s">
        <v>135</v>
      </c>
      <c r="I1630" t="s">
        <v>136</v>
      </c>
      <c r="J1630" t="s">
        <v>137</v>
      </c>
      <c r="K1630" t="s">
        <v>138</v>
      </c>
      <c r="L1630" t="s">
        <v>4971</v>
      </c>
      <c r="M1630" t="s">
        <v>4972</v>
      </c>
      <c r="N1630">
        <v>3.3113888880000002</v>
      </c>
      <c r="O1630">
        <v>0</v>
      </c>
      <c r="P1630">
        <v>32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20.122127227283809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20.122127227283809</v>
      </c>
    </row>
    <row r="1631" spans="1:31" x14ac:dyDescent="0.25">
      <c r="A1631">
        <v>2255603</v>
      </c>
      <c r="B1631">
        <v>1</v>
      </c>
      <c r="C1631" t="s">
        <v>80</v>
      </c>
      <c r="D1631" t="s">
        <v>106</v>
      </c>
      <c r="E1631" t="s">
        <v>214</v>
      </c>
      <c r="F1631" t="s">
        <v>4973</v>
      </c>
      <c r="G1631" t="s">
        <v>171</v>
      </c>
      <c r="H1631" t="s">
        <v>135</v>
      </c>
      <c r="I1631" t="s">
        <v>136</v>
      </c>
      <c r="J1631" t="s">
        <v>137</v>
      </c>
      <c r="K1631" t="s">
        <v>172</v>
      </c>
      <c r="L1631" t="s">
        <v>4974</v>
      </c>
      <c r="M1631" t="s">
        <v>4975</v>
      </c>
      <c r="N1631">
        <v>7.3730555549999997</v>
      </c>
      <c r="O1631">
        <v>0</v>
      </c>
      <c r="P1631">
        <v>31</v>
      </c>
      <c r="Q1631">
        <v>0</v>
      </c>
      <c r="R1631">
        <v>0</v>
      </c>
      <c r="S1631">
        <v>0</v>
      </c>
      <c r="T1631">
        <v>11</v>
      </c>
      <c r="U1631">
        <v>0</v>
      </c>
      <c r="V1631">
        <v>0</v>
      </c>
      <c r="W1631">
        <v>0</v>
      </c>
      <c r="X1631">
        <v>37.185539559157505</v>
      </c>
      <c r="Y1631">
        <v>0</v>
      </c>
      <c r="Z1631">
        <v>0</v>
      </c>
      <c r="AA1631">
        <v>0</v>
      </c>
      <c r="AB1631">
        <v>12.692311762306487</v>
      </c>
      <c r="AC1631">
        <v>0</v>
      </c>
      <c r="AD1631">
        <v>0</v>
      </c>
      <c r="AE1631">
        <v>49.877851321463993</v>
      </c>
    </row>
    <row r="1632" spans="1:31" x14ac:dyDescent="0.25">
      <c r="A1632">
        <v>2255604</v>
      </c>
      <c r="B1632">
        <v>1</v>
      </c>
      <c r="C1632" t="s">
        <v>81</v>
      </c>
      <c r="D1632" t="s">
        <v>112</v>
      </c>
      <c r="E1632" t="s">
        <v>145</v>
      </c>
      <c r="F1632" t="s">
        <v>4976</v>
      </c>
      <c r="G1632" t="s">
        <v>366</v>
      </c>
      <c r="H1632" t="s">
        <v>148</v>
      </c>
      <c r="I1632" t="s">
        <v>136</v>
      </c>
      <c r="J1632" t="s">
        <v>137</v>
      </c>
      <c r="K1632" t="s">
        <v>172</v>
      </c>
      <c r="L1632" t="s">
        <v>4977</v>
      </c>
      <c r="M1632" t="s">
        <v>4978</v>
      </c>
      <c r="N1632">
        <v>4.7808333330000004</v>
      </c>
      <c r="O1632">
        <v>0</v>
      </c>
      <c r="P1632">
        <v>406</v>
      </c>
      <c r="Q1632">
        <v>24</v>
      </c>
      <c r="R1632">
        <v>43</v>
      </c>
      <c r="S1632">
        <v>3</v>
      </c>
      <c r="T1632">
        <v>57</v>
      </c>
      <c r="U1632">
        <v>0</v>
      </c>
      <c r="V1632">
        <v>0</v>
      </c>
      <c r="W1632">
        <v>0</v>
      </c>
      <c r="X1632">
        <v>376.6746334710125</v>
      </c>
      <c r="Y1632">
        <v>34.320777237664529</v>
      </c>
      <c r="Z1632">
        <v>36.48807126472456</v>
      </c>
      <c r="AA1632">
        <v>10.39455015369783</v>
      </c>
      <c r="AB1632">
        <v>153.20030217443065</v>
      </c>
      <c r="AC1632">
        <v>0</v>
      </c>
      <c r="AD1632">
        <v>0</v>
      </c>
      <c r="AE1632">
        <v>611.07833430153005</v>
      </c>
    </row>
    <row r="1633" spans="1:31" x14ac:dyDescent="0.25">
      <c r="A1633">
        <v>2255606</v>
      </c>
      <c r="B1633">
        <v>1</v>
      </c>
      <c r="C1633" t="s">
        <v>80</v>
      </c>
      <c r="D1633" t="s">
        <v>108</v>
      </c>
      <c r="E1633" t="s">
        <v>207</v>
      </c>
      <c r="F1633" t="s">
        <v>1724</v>
      </c>
      <c r="G1633" t="s">
        <v>171</v>
      </c>
      <c r="H1633" t="s">
        <v>135</v>
      </c>
      <c r="I1633" t="s">
        <v>136</v>
      </c>
      <c r="J1633" t="s">
        <v>137</v>
      </c>
      <c r="K1633" t="s">
        <v>172</v>
      </c>
      <c r="L1633" t="s">
        <v>4979</v>
      </c>
      <c r="M1633" t="s">
        <v>4980</v>
      </c>
      <c r="N1633">
        <v>7.8886111110000003</v>
      </c>
      <c r="O1633">
        <v>0</v>
      </c>
      <c r="P1633">
        <v>46</v>
      </c>
      <c r="Q1633">
        <v>0</v>
      </c>
      <c r="R1633">
        <v>13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44.643084818992349</v>
      </c>
      <c r="Y1633">
        <v>0</v>
      </c>
      <c r="Z1633">
        <v>7.2155681689908793</v>
      </c>
      <c r="AA1633">
        <v>0</v>
      </c>
      <c r="AB1633">
        <v>0</v>
      </c>
      <c r="AC1633">
        <v>0</v>
      </c>
      <c r="AD1633">
        <v>0</v>
      </c>
      <c r="AE1633">
        <v>51.858652987983227</v>
      </c>
    </row>
    <row r="1634" spans="1:31" x14ac:dyDescent="0.25">
      <c r="A1634">
        <v>2255608</v>
      </c>
      <c r="B1634">
        <v>1</v>
      </c>
      <c r="C1634" t="s">
        <v>80</v>
      </c>
      <c r="D1634" t="s">
        <v>94</v>
      </c>
      <c r="E1634" t="s">
        <v>256</v>
      </c>
      <c r="F1634" t="s">
        <v>4981</v>
      </c>
      <c r="G1634" t="s">
        <v>543</v>
      </c>
      <c r="H1634" t="s">
        <v>148</v>
      </c>
      <c r="I1634" t="s">
        <v>136</v>
      </c>
      <c r="J1634" t="s">
        <v>137</v>
      </c>
      <c r="K1634" t="s">
        <v>138</v>
      </c>
      <c r="L1634" t="s">
        <v>4982</v>
      </c>
      <c r="M1634" t="s">
        <v>4983</v>
      </c>
      <c r="N1634">
        <v>5.0488888879999996</v>
      </c>
      <c r="O1634">
        <v>0</v>
      </c>
      <c r="P1634">
        <v>0</v>
      </c>
      <c r="Q1634">
        <v>0</v>
      </c>
      <c r="R1634">
        <v>7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0.71769205147988435</v>
      </c>
      <c r="AA1634">
        <v>0</v>
      </c>
      <c r="AB1634">
        <v>0</v>
      </c>
      <c r="AC1634">
        <v>0</v>
      </c>
      <c r="AD1634">
        <v>0</v>
      </c>
      <c r="AE1634">
        <v>0.71769205147988435</v>
      </c>
    </row>
    <row r="1635" spans="1:31" x14ac:dyDescent="0.25">
      <c r="A1635">
        <v>2255619</v>
      </c>
      <c r="B1635">
        <v>1</v>
      </c>
      <c r="C1635" t="s">
        <v>80</v>
      </c>
      <c r="D1635" t="s">
        <v>94</v>
      </c>
      <c r="E1635" t="s">
        <v>207</v>
      </c>
      <c r="F1635" t="s">
        <v>4984</v>
      </c>
      <c r="G1635" t="s">
        <v>1264</v>
      </c>
      <c r="H1635" t="s">
        <v>135</v>
      </c>
      <c r="I1635" t="s">
        <v>136</v>
      </c>
      <c r="J1635" t="s">
        <v>137</v>
      </c>
      <c r="K1635" t="s">
        <v>138</v>
      </c>
      <c r="L1635" t="s">
        <v>4985</v>
      </c>
      <c r="M1635" t="s">
        <v>4986</v>
      </c>
      <c r="N1635">
        <v>2.159166666</v>
      </c>
      <c r="O1635">
        <v>0</v>
      </c>
      <c r="P1635">
        <v>257</v>
      </c>
      <c r="Q1635">
        <v>0</v>
      </c>
      <c r="R1635">
        <v>5</v>
      </c>
      <c r="S1635">
        <v>0</v>
      </c>
      <c r="T1635">
        <v>45</v>
      </c>
      <c r="U1635">
        <v>0</v>
      </c>
      <c r="V1635">
        <v>0</v>
      </c>
      <c r="W1635">
        <v>0</v>
      </c>
      <c r="X1635">
        <v>125.65026359574975</v>
      </c>
      <c r="Y1635">
        <v>0</v>
      </c>
      <c r="Z1635">
        <v>1.1812979550933131</v>
      </c>
      <c r="AA1635">
        <v>0</v>
      </c>
      <c r="AB1635">
        <v>42.782480730728111</v>
      </c>
      <c r="AC1635">
        <v>0</v>
      </c>
      <c r="AD1635">
        <v>0</v>
      </c>
      <c r="AE1635">
        <v>169.61404228157119</v>
      </c>
    </row>
    <row r="1636" spans="1:31" x14ac:dyDescent="0.25">
      <c r="A1636">
        <v>2255620</v>
      </c>
      <c r="B1636">
        <v>1</v>
      </c>
      <c r="C1636" t="s">
        <v>81</v>
      </c>
      <c r="D1636" t="s">
        <v>118</v>
      </c>
      <c r="E1636" t="s">
        <v>163</v>
      </c>
      <c r="F1636" t="s">
        <v>4987</v>
      </c>
      <c r="G1636" t="s">
        <v>171</v>
      </c>
      <c r="H1636" t="s">
        <v>148</v>
      </c>
      <c r="I1636" t="s">
        <v>136</v>
      </c>
      <c r="J1636" t="s">
        <v>137</v>
      </c>
      <c r="K1636" t="s">
        <v>172</v>
      </c>
      <c r="L1636" t="s">
        <v>4988</v>
      </c>
      <c r="M1636" t="s">
        <v>4989</v>
      </c>
      <c r="N1636">
        <v>7.4349999999999996</v>
      </c>
      <c r="O1636">
        <v>0</v>
      </c>
      <c r="P1636">
        <v>360</v>
      </c>
      <c r="Q1636">
        <v>2</v>
      </c>
      <c r="R1636">
        <v>73</v>
      </c>
      <c r="S1636">
        <v>0</v>
      </c>
      <c r="T1636">
        <v>13</v>
      </c>
      <c r="U1636">
        <v>0</v>
      </c>
      <c r="V1636">
        <v>0</v>
      </c>
      <c r="W1636">
        <v>0</v>
      </c>
      <c r="X1636">
        <v>223.07153960983953</v>
      </c>
      <c r="Y1636">
        <v>8.1519935170408697</v>
      </c>
      <c r="Z1636">
        <v>77.752554128944226</v>
      </c>
      <c r="AA1636">
        <v>0</v>
      </c>
      <c r="AB1636">
        <v>64.67829789500442</v>
      </c>
      <c r="AC1636">
        <v>0</v>
      </c>
      <c r="AD1636">
        <v>0</v>
      </c>
      <c r="AE1636">
        <v>373.65438515082906</v>
      </c>
    </row>
    <row r="1637" spans="1:31" x14ac:dyDescent="0.25">
      <c r="A1637">
        <v>2255623</v>
      </c>
      <c r="B1637">
        <v>1</v>
      </c>
      <c r="C1637" t="s">
        <v>80</v>
      </c>
      <c r="D1637" t="s">
        <v>88</v>
      </c>
      <c r="E1637" t="s">
        <v>214</v>
      </c>
      <c r="F1637" t="s">
        <v>4990</v>
      </c>
      <c r="G1637" t="s">
        <v>201</v>
      </c>
      <c r="H1637" t="s">
        <v>135</v>
      </c>
      <c r="I1637" t="s">
        <v>136</v>
      </c>
      <c r="J1637" t="s">
        <v>3</v>
      </c>
      <c r="K1637" t="s">
        <v>138</v>
      </c>
      <c r="L1637" t="s">
        <v>4991</v>
      </c>
      <c r="M1637" t="s">
        <v>4992</v>
      </c>
      <c r="N1637">
        <v>8.3766666660000002</v>
      </c>
      <c r="O1637">
        <v>0</v>
      </c>
      <c r="P1637">
        <v>31</v>
      </c>
      <c r="Q1637">
        <v>0</v>
      </c>
      <c r="R1637">
        <v>0</v>
      </c>
      <c r="S1637">
        <v>0</v>
      </c>
      <c r="T1637">
        <v>1</v>
      </c>
      <c r="U1637">
        <v>0</v>
      </c>
      <c r="V1637">
        <v>0</v>
      </c>
      <c r="W1637">
        <v>0</v>
      </c>
      <c r="X1637">
        <v>68.374012403934273</v>
      </c>
      <c r="Y1637">
        <v>0</v>
      </c>
      <c r="Z1637">
        <v>0</v>
      </c>
      <c r="AA1637">
        <v>0</v>
      </c>
      <c r="AB1637">
        <v>5.0149981278025457</v>
      </c>
      <c r="AC1637">
        <v>0</v>
      </c>
      <c r="AD1637">
        <v>0</v>
      </c>
      <c r="AE1637">
        <v>73.389010531736815</v>
      </c>
    </row>
    <row r="1638" spans="1:31" x14ac:dyDescent="0.25">
      <c r="A1638">
        <v>2255626</v>
      </c>
      <c r="B1638">
        <v>1</v>
      </c>
      <c r="C1638" t="s">
        <v>80</v>
      </c>
      <c r="D1638" t="s">
        <v>88</v>
      </c>
      <c r="E1638" t="s">
        <v>132</v>
      </c>
      <c r="F1638" t="s">
        <v>4993</v>
      </c>
      <c r="G1638" t="s">
        <v>289</v>
      </c>
      <c r="H1638" t="s">
        <v>135</v>
      </c>
      <c r="I1638" t="s">
        <v>136</v>
      </c>
      <c r="J1638" t="s">
        <v>137</v>
      </c>
      <c r="K1638" t="s">
        <v>138</v>
      </c>
      <c r="L1638" t="s">
        <v>4994</v>
      </c>
      <c r="M1638" t="s">
        <v>4995</v>
      </c>
      <c r="N1638">
        <v>3.9897222220000002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7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14.518756130408633</v>
      </c>
      <c r="AC1638">
        <v>0</v>
      </c>
      <c r="AD1638">
        <v>0</v>
      </c>
      <c r="AE1638">
        <v>14.518756130408633</v>
      </c>
    </row>
    <row r="1639" spans="1:31" x14ac:dyDescent="0.25">
      <c r="A1639">
        <v>2255630</v>
      </c>
      <c r="B1639">
        <v>1</v>
      </c>
      <c r="C1639" t="s">
        <v>80</v>
      </c>
      <c r="D1639" t="s">
        <v>99</v>
      </c>
      <c r="E1639" t="s">
        <v>207</v>
      </c>
      <c r="F1639" t="s">
        <v>4996</v>
      </c>
      <c r="G1639" t="s">
        <v>314</v>
      </c>
      <c r="H1639" t="s">
        <v>135</v>
      </c>
      <c r="I1639" t="s">
        <v>704</v>
      </c>
      <c r="J1639" t="s">
        <v>137</v>
      </c>
      <c r="K1639" t="s">
        <v>138</v>
      </c>
      <c r="L1639" t="s">
        <v>4997</v>
      </c>
      <c r="M1639" t="s">
        <v>4998</v>
      </c>
      <c r="N1639">
        <v>1.8611111E-2</v>
      </c>
      <c r="O1639">
        <v>0</v>
      </c>
      <c r="P1639">
        <v>71</v>
      </c>
      <c r="Q1639">
        <v>0</v>
      </c>
      <c r="R1639">
        <v>2</v>
      </c>
      <c r="S1639">
        <v>0</v>
      </c>
      <c r="T1639">
        <v>7</v>
      </c>
      <c r="U1639">
        <v>0</v>
      </c>
      <c r="V1639">
        <v>0</v>
      </c>
      <c r="W1639">
        <v>0</v>
      </c>
      <c r="X1639">
        <v>0.52153069974106592</v>
      </c>
      <c r="Y1639">
        <v>0</v>
      </c>
      <c r="Z1639">
        <v>3.5963975355525007E-3</v>
      </c>
      <c r="AA1639">
        <v>0</v>
      </c>
      <c r="AB1639">
        <v>5.9544934471843058E-2</v>
      </c>
      <c r="AC1639">
        <v>0</v>
      </c>
      <c r="AD1639">
        <v>0</v>
      </c>
      <c r="AE1639">
        <v>0.5846720317484615</v>
      </c>
    </row>
    <row r="1640" spans="1:31" x14ac:dyDescent="0.25">
      <c r="A1640">
        <v>2255635</v>
      </c>
      <c r="B1640">
        <v>1</v>
      </c>
      <c r="C1640" t="s">
        <v>80</v>
      </c>
      <c r="D1640" t="s">
        <v>94</v>
      </c>
      <c r="E1640" t="s">
        <v>132</v>
      </c>
      <c r="F1640" t="s">
        <v>4999</v>
      </c>
      <c r="G1640" t="s">
        <v>142</v>
      </c>
      <c r="H1640" t="s">
        <v>135</v>
      </c>
      <c r="I1640" t="s">
        <v>136</v>
      </c>
      <c r="J1640" t="s">
        <v>137</v>
      </c>
      <c r="K1640" t="s">
        <v>138</v>
      </c>
      <c r="L1640" t="s">
        <v>5000</v>
      </c>
      <c r="M1640" t="s">
        <v>5001</v>
      </c>
      <c r="N1640">
        <v>1.5222222219999999</v>
      </c>
      <c r="O1640">
        <v>0</v>
      </c>
      <c r="P1640">
        <v>1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</row>
    <row r="1641" spans="1:31" x14ac:dyDescent="0.25">
      <c r="A1641">
        <v>2255637</v>
      </c>
      <c r="B1641">
        <v>1</v>
      </c>
      <c r="C1641" t="s">
        <v>80</v>
      </c>
      <c r="D1641" t="s">
        <v>93</v>
      </c>
      <c r="E1641" t="s">
        <v>151</v>
      </c>
      <c r="F1641" t="s">
        <v>5002</v>
      </c>
      <c r="G1641" t="s">
        <v>282</v>
      </c>
      <c r="H1641" t="s">
        <v>135</v>
      </c>
      <c r="I1641" t="s">
        <v>136</v>
      </c>
      <c r="J1641" t="s">
        <v>137</v>
      </c>
      <c r="K1641" t="s">
        <v>138</v>
      </c>
      <c r="L1641" t="s">
        <v>5003</v>
      </c>
      <c r="M1641" t="s">
        <v>5004</v>
      </c>
      <c r="N1641">
        <v>2.8186111110000001</v>
      </c>
      <c r="O1641">
        <v>0</v>
      </c>
      <c r="P1641">
        <v>0</v>
      </c>
      <c r="Q1641">
        <v>0</v>
      </c>
      <c r="R1641">
        <v>15</v>
      </c>
      <c r="S1641">
        <v>0</v>
      </c>
      <c r="T1641">
        <v>4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15.899266697855568</v>
      </c>
      <c r="AA1641">
        <v>0</v>
      </c>
      <c r="AB1641">
        <v>0.96929270508463339</v>
      </c>
      <c r="AC1641">
        <v>0</v>
      </c>
      <c r="AD1641">
        <v>0</v>
      </c>
      <c r="AE1641">
        <v>16.8685594029402</v>
      </c>
    </row>
    <row r="1642" spans="1:31" x14ac:dyDescent="0.25">
      <c r="A1642">
        <v>2255640</v>
      </c>
      <c r="B1642">
        <v>1</v>
      </c>
      <c r="C1642" t="s">
        <v>81</v>
      </c>
      <c r="D1642" t="s">
        <v>115</v>
      </c>
      <c r="E1642" t="s">
        <v>207</v>
      </c>
      <c r="F1642" t="s">
        <v>5005</v>
      </c>
      <c r="G1642" t="s">
        <v>231</v>
      </c>
      <c r="H1642" t="s">
        <v>135</v>
      </c>
      <c r="I1642" t="s">
        <v>136</v>
      </c>
      <c r="J1642" t="s">
        <v>137</v>
      </c>
      <c r="K1642" t="s">
        <v>138</v>
      </c>
      <c r="L1642" t="s">
        <v>5006</v>
      </c>
      <c r="M1642" t="s">
        <v>5007</v>
      </c>
      <c r="N1642">
        <v>1.062777777</v>
      </c>
      <c r="O1642">
        <v>0</v>
      </c>
      <c r="P1642">
        <v>31</v>
      </c>
      <c r="Q1642">
        <v>0</v>
      </c>
      <c r="R1642">
        <v>0</v>
      </c>
      <c r="S1642">
        <v>0</v>
      </c>
      <c r="T1642">
        <v>2</v>
      </c>
      <c r="U1642">
        <v>0</v>
      </c>
      <c r="V1642">
        <v>0</v>
      </c>
      <c r="W1642">
        <v>0</v>
      </c>
      <c r="X1642">
        <v>4.5718977769567086</v>
      </c>
      <c r="Y1642">
        <v>0</v>
      </c>
      <c r="Z1642">
        <v>0</v>
      </c>
      <c r="AA1642">
        <v>0</v>
      </c>
      <c r="AB1642">
        <v>2.272698197427411</v>
      </c>
      <c r="AC1642">
        <v>0</v>
      </c>
      <c r="AD1642">
        <v>0</v>
      </c>
      <c r="AE1642">
        <v>6.84459597438412</v>
      </c>
    </row>
    <row r="1643" spans="1:31" x14ac:dyDescent="0.25">
      <c r="A1643">
        <v>2255642</v>
      </c>
      <c r="B1643">
        <v>1</v>
      </c>
      <c r="C1643" t="s">
        <v>81</v>
      </c>
      <c r="D1643" t="s">
        <v>112</v>
      </c>
      <c r="E1643" t="s">
        <v>151</v>
      </c>
      <c r="F1643" t="s">
        <v>5008</v>
      </c>
      <c r="G1643" t="s">
        <v>160</v>
      </c>
      <c r="H1643" t="s">
        <v>135</v>
      </c>
      <c r="I1643" t="s">
        <v>136</v>
      </c>
      <c r="J1643" t="s">
        <v>137</v>
      </c>
      <c r="K1643" t="s">
        <v>138</v>
      </c>
      <c r="L1643" t="s">
        <v>5009</v>
      </c>
      <c r="M1643" t="s">
        <v>5010</v>
      </c>
      <c r="N1643">
        <v>3.8344444439999998</v>
      </c>
      <c r="O1643">
        <v>0</v>
      </c>
      <c r="P1643">
        <v>5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1.0786600294107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1.0786600294107</v>
      </c>
    </row>
    <row r="1644" spans="1:31" x14ac:dyDescent="0.25">
      <c r="A1644">
        <v>2255649</v>
      </c>
      <c r="B1644">
        <v>1</v>
      </c>
      <c r="C1644" t="s">
        <v>80</v>
      </c>
      <c r="D1644" t="s">
        <v>95</v>
      </c>
      <c r="E1644" t="s">
        <v>151</v>
      </c>
      <c r="F1644" t="s">
        <v>5011</v>
      </c>
      <c r="G1644" t="s">
        <v>160</v>
      </c>
      <c r="H1644" t="s">
        <v>135</v>
      </c>
      <c r="I1644" t="s">
        <v>136</v>
      </c>
      <c r="J1644" t="s">
        <v>137</v>
      </c>
      <c r="K1644" t="s">
        <v>138</v>
      </c>
      <c r="L1644" t="s">
        <v>5012</v>
      </c>
      <c r="M1644" t="s">
        <v>5013</v>
      </c>
      <c r="N1644">
        <v>0.85416666600000002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2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5.8902250141985846</v>
      </c>
      <c r="AC1644">
        <v>0</v>
      </c>
      <c r="AD1644">
        <v>0</v>
      </c>
      <c r="AE1644">
        <v>5.8902250141985846</v>
      </c>
    </row>
    <row r="1645" spans="1:31" x14ac:dyDescent="0.25">
      <c r="A1645">
        <v>2255650</v>
      </c>
      <c r="B1645">
        <v>1</v>
      </c>
      <c r="C1645" t="s">
        <v>80</v>
      </c>
      <c r="D1645" t="s">
        <v>83</v>
      </c>
      <c r="E1645" t="s">
        <v>151</v>
      </c>
      <c r="F1645" t="s">
        <v>5014</v>
      </c>
      <c r="G1645" t="s">
        <v>366</v>
      </c>
      <c r="H1645" t="s">
        <v>135</v>
      </c>
      <c r="I1645" t="s">
        <v>136</v>
      </c>
      <c r="J1645" t="s">
        <v>137</v>
      </c>
      <c r="K1645" t="s">
        <v>172</v>
      </c>
      <c r="L1645" t="s">
        <v>5015</v>
      </c>
      <c r="M1645" t="s">
        <v>5016</v>
      </c>
      <c r="N1645">
        <v>5.8</v>
      </c>
      <c r="O1645">
        <v>0</v>
      </c>
      <c r="P1645">
        <v>167</v>
      </c>
      <c r="Q1645">
        <v>0</v>
      </c>
      <c r="R1645">
        <v>0</v>
      </c>
      <c r="S1645">
        <v>0</v>
      </c>
      <c r="T1645">
        <v>22</v>
      </c>
      <c r="U1645">
        <v>0</v>
      </c>
      <c r="V1645">
        <v>0</v>
      </c>
      <c r="W1645">
        <v>0</v>
      </c>
      <c r="X1645">
        <v>364.76758754304439</v>
      </c>
      <c r="Y1645">
        <v>0</v>
      </c>
      <c r="Z1645">
        <v>0</v>
      </c>
      <c r="AA1645">
        <v>0</v>
      </c>
      <c r="AB1645">
        <v>294.43502642469946</v>
      </c>
      <c r="AC1645">
        <v>0</v>
      </c>
      <c r="AD1645">
        <v>0</v>
      </c>
      <c r="AE1645">
        <v>659.2026139677439</v>
      </c>
    </row>
    <row r="1646" spans="1:31" x14ac:dyDescent="0.25">
      <c r="A1646">
        <v>2255651</v>
      </c>
      <c r="B1646">
        <v>1</v>
      </c>
      <c r="C1646" t="s">
        <v>80</v>
      </c>
      <c r="D1646" t="s">
        <v>83</v>
      </c>
      <c r="E1646" t="s">
        <v>151</v>
      </c>
      <c r="F1646" t="s">
        <v>5017</v>
      </c>
      <c r="G1646" t="s">
        <v>366</v>
      </c>
      <c r="H1646" t="s">
        <v>135</v>
      </c>
      <c r="I1646" t="s">
        <v>136</v>
      </c>
      <c r="J1646" t="s">
        <v>137</v>
      </c>
      <c r="K1646" t="s">
        <v>172</v>
      </c>
      <c r="L1646" t="s">
        <v>5018</v>
      </c>
      <c r="M1646" t="s">
        <v>5019</v>
      </c>
      <c r="N1646">
        <v>5.7908333330000001</v>
      </c>
      <c r="O1646">
        <v>0</v>
      </c>
      <c r="P1646">
        <v>183</v>
      </c>
      <c r="Q1646">
        <v>0</v>
      </c>
      <c r="R1646">
        <v>0</v>
      </c>
      <c r="S1646">
        <v>0</v>
      </c>
      <c r="T1646">
        <v>24</v>
      </c>
      <c r="U1646">
        <v>0</v>
      </c>
      <c r="V1646">
        <v>0</v>
      </c>
      <c r="W1646">
        <v>0</v>
      </c>
      <c r="X1646">
        <v>340.40770014526902</v>
      </c>
      <c r="Y1646">
        <v>0</v>
      </c>
      <c r="Z1646">
        <v>0</v>
      </c>
      <c r="AA1646">
        <v>0</v>
      </c>
      <c r="AB1646">
        <v>80.940710329237618</v>
      </c>
      <c r="AC1646">
        <v>0</v>
      </c>
      <c r="AD1646">
        <v>0</v>
      </c>
      <c r="AE1646">
        <v>421.34841047450664</v>
      </c>
    </row>
    <row r="1647" spans="1:31" x14ac:dyDescent="0.25">
      <c r="A1647">
        <v>2255653</v>
      </c>
      <c r="B1647">
        <v>1</v>
      </c>
      <c r="C1647" t="s">
        <v>80</v>
      </c>
      <c r="D1647" t="s">
        <v>102</v>
      </c>
      <c r="E1647" t="s">
        <v>151</v>
      </c>
      <c r="F1647" t="s">
        <v>5020</v>
      </c>
      <c r="G1647" t="s">
        <v>1552</v>
      </c>
      <c r="H1647" t="s">
        <v>135</v>
      </c>
      <c r="I1647" t="s">
        <v>136</v>
      </c>
      <c r="J1647" t="s">
        <v>137</v>
      </c>
      <c r="K1647" t="s">
        <v>138</v>
      </c>
      <c r="L1647" t="s">
        <v>5021</v>
      </c>
      <c r="M1647" t="s">
        <v>5022</v>
      </c>
      <c r="N1647">
        <v>0.78388888800000001</v>
      </c>
      <c r="O1647">
        <v>0</v>
      </c>
      <c r="P1647">
        <v>84</v>
      </c>
      <c r="Q1647">
        <v>0</v>
      </c>
      <c r="R1647">
        <v>0</v>
      </c>
      <c r="S1647">
        <v>0</v>
      </c>
      <c r="T1647">
        <v>7</v>
      </c>
      <c r="U1647">
        <v>0</v>
      </c>
      <c r="V1647">
        <v>0</v>
      </c>
      <c r="W1647">
        <v>0</v>
      </c>
      <c r="X1647">
        <v>18.685924553086625</v>
      </c>
      <c r="Y1647">
        <v>0</v>
      </c>
      <c r="Z1647">
        <v>0</v>
      </c>
      <c r="AA1647">
        <v>0</v>
      </c>
      <c r="AB1647">
        <v>1.1519209144754528</v>
      </c>
      <c r="AC1647">
        <v>0</v>
      </c>
      <c r="AD1647">
        <v>0</v>
      </c>
      <c r="AE1647">
        <v>19.837845467562079</v>
      </c>
    </row>
    <row r="1648" spans="1:31" x14ac:dyDescent="0.25">
      <c r="A1648">
        <v>2255654</v>
      </c>
      <c r="B1648">
        <v>1</v>
      </c>
      <c r="C1648" t="s">
        <v>80</v>
      </c>
      <c r="D1648" t="s">
        <v>87</v>
      </c>
      <c r="E1648" t="s">
        <v>151</v>
      </c>
      <c r="F1648" t="s">
        <v>5023</v>
      </c>
      <c r="G1648" t="s">
        <v>1552</v>
      </c>
      <c r="H1648" t="s">
        <v>135</v>
      </c>
      <c r="I1648" t="s">
        <v>136</v>
      </c>
      <c r="J1648" t="s">
        <v>137</v>
      </c>
      <c r="K1648" t="s">
        <v>138</v>
      </c>
      <c r="L1648" t="s">
        <v>5024</v>
      </c>
      <c r="M1648" t="s">
        <v>5025</v>
      </c>
      <c r="N1648">
        <v>1.28</v>
      </c>
      <c r="O1648">
        <v>0</v>
      </c>
      <c r="P1648">
        <v>140</v>
      </c>
      <c r="Q1648">
        <v>0</v>
      </c>
      <c r="R1648">
        <v>0</v>
      </c>
      <c r="S1648">
        <v>0</v>
      </c>
      <c r="T1648">
        <v>12</v>
      </c>
      <c r="U1648">
        <v>0</v>
      </c>
      <c r="V1648">
        <v>0</v>
      </c>
      <c r="W1648">
        <v>0</v>
      </c>
      <c r="X1648">
        <v>39.992545957139491</v>
      </c>
      <c r="Y1648">
        <v>0</v>
      </c>
      <c r="Z1648">
        <v>0</v>
      </c>
      <c r="AA1648">
        <v>0</v>
      </c>
      <c r="AB1648">
        <v>11.163267328216682</v>
      </c>
      <c r="AC1648">
        <v>0</v>
      </c>
      <c r="AD1648">
        <v>0</v>
      </c>
      <c r="AE1648">
        <v>51.155813285356174</v>
      </c>
    </row>
    <row r="1649" spans="1:31" x14ac:dyDescent="0.25">
      <c r="A1649">
        <v>2255659</v>
      </c>
      <c r="B1649">
        <v>1</v>
      </c>
      <c r="C1649" t="s">
        <v>80</v>
      </c>
      <c r="D1649" t="s">
        <v>83</v>
      </c>
      <c r="E1649" t="s">
        <v>151</v>
      </c>
      <c r="F1649" t="s">
        <v>152</v>
      </c>
      <c r="G1649" t="s">
        <v>153</v>
      </c>
      <c r="H1649" t="s">
        <v>135</v>
      </c>
      <c r="I1649" t="s">
        <v>136</v>
      </c>
      <c r="J1649" t="s">
        <v>137</v>
      </c>
      <c r="K1649" t="s">
        <v>138</v>
      </c>
      <c r="L1649" t="s">
        <v>5026</v>
      </c>
      <c r="M1649" t="s">
        <v>5027</v>
      </c>
      <c r="N1649">
        <v>6.6461111109999997</v>
      </c>
      <c r="O1649">
        <v>0</v>
      </c>
      <c r="P1649">
        <v>2</v>
      </c>
      <c r="Q1649">
        <v>0</v>
      </c>
      <c r="R1649">
        <v>0</v>
      </c>
      <c r="S1649">
        <v>0</v>
      </c>
      <c r="T1649">
        <v>24</v>
      </c>
      <c r="U1649">
        <v>0</v>
      </c>
      <c r="V1649">
        <v>6</v>
      </c>
      <c r="W1649">
        <v>0</v>
      </c>
      <c r="X1649">
        <v>3.4126252664093379</v>
      </c>
      <c r="Y1649">
        <v>0</v>
      </c>
      <c r="Z1649">
        <v>0</v>
      </c>
      <c r="AA1649">
        <v>0</v>
      </c>
      <c r="AB1649">
        <v>480.99533333125328</v>
      </c>
      <c r="AC1649">
        <v>0</v>
      </c>
      <c r="AD1649">
        <v>2274.8920684423238</v>
      </c>
      <c r="AE1649">
        <v>2759.3000270399862</v>
      </c>
    </row>
    <row r="1650" spans="1:31" x14ac:dyDescent="0.25">
      <c r="A1650">
        <v>2255661</v>
      </c>
      <c r="B1650">
        <v>1</v>
      </c>
      <c r="C1650" t="s">
        <v>81</v>
      </c>
      <c r="D1650" t="s">
        <v>128</v>
      </c>
      <c r="E1650" t="s">
        <v>132</v>
      </c>
      <c r="F1650" t="s">
        <v>5028</v>
      </c>
      <c r="G1650" t="s">
        <v>289</v>
      </c>
      <c r="H1650" t="s">
        <v>135</v>
      </c>
      <c r="I1650" t="s">
        <v>136</v>
      </c>
      <c r="J1650" t="s">
        <v>137</v>
      </c>
      <c r="K1650" t="s">
        <v>138</v>
      </c>
      <c r="L1650" t="s">
        <v>5029</v>
      </c>
      <c r="M1650" t="s">
        <v>5030</v>
      </c>
      <c r="N1650">
        <v>4.045555555</v>
      </c>
      <c r="O1650">
        <v>0</v>
      </c>
      <c r="P1650">
        <v>9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6.5477400367522307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6.5477400367522307</v>
      </c>
    </row>
    <row r="1651" spans="1:31" x14ac:dyDescent="0.25">
      <c r="A1651">
        <v>2255662</v>
      </c>
      <c r="B1651">
        <v>1</v>
      </c>
      <c r="C1651" t="s">
        <v>81</v>
      </c>
      <c r="D1651" t="s">
        <v>113</v>
      </c>
      <c r="E1651" t="s">
        <v>207</v>
      </c>
      <c r="F1651" t="s">
        <v>5031</v>
      </c>
      <c r="G1651" t="s">
        <v>231</v>
      </c>
      <c r="H1651" t="s">
        <v>135</v>
      </c>
      <c r="I1651" t="s">
        <v>136</v>
      </c>
      <c r="J1651" t="s">
        <v>137</v>
      </c>
      <c r="K1651" t="s">
        <v>138</v>
      </c>
      <c r="L1651" t="s">
        <v>5032</v>
      </c>
      <c r="M1651" t="s">
        <v>5033</v>
      </c>
      <c r="N1651">
        <v>3.6030555550000001</v>
      </c>
      <c r="O1651">
        <v>0</v>
      </c>
      <c r="P1651">
        <v>0</v>
      </c>
      <c r="Q1651">
        <v>0</v>
      </c>
      <c r="R1651">
        <v>12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23.240823579288648</v>
      </c>
      <c r="AA1651">
        <v>0</v>
      </c>
      <c r="AB1651">
        <v>0</v>
      </c>
      <c r="AC1651">
        <v>0</v>
      </c>
      <c r="AD1651">
        <v>0</v>
      </c>
      <c r="AE1651">
        <v>23.240823579288648</v>
      </c>
    </row>
    <row r="1652" spans="1:31" x14ac:dyDescent="0.25">
      <c r="A1652">
        <v>2255664</v>
      </c>
      <c r="B1652">
        <v>1</v>
      </c>
      <c r="C1652" t="s">
        <v>80</v>
      </c>
      <c r="D1652" t="s">
        <v>96</v>
      </c>
      <c r="E1652" t="s">
        <v>132</v>
      </c>
      <c r="F1652" t="s">
        <v>5034</v>
      </c>
      <c r="G1652" t="s">
        <v>134</v>
      </c>
      <c r="H1652" t="s">
        <v>135</v>
      </c>
      <c r="I1652" t="s">
        <v>136</v>
      </c>
      <c r="J1652" t="s">
        <v>137</v>
      </c>
      <c r="K1652" t="s">
        <v>138</v>
      </c>
      <c r="L1652" t="s">
        <v>5035</v>
      </c>
      <c r="M1652" t="s">
        <v>5036</v>
      </c>
      <c r="N1652">
        <v>6.1722222220000003</v>
      </c>
      <c r="O1652">
        <v>0</v>
      </c>
      <c r="P1652">
        <v>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0.67494050084702151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0.67494050084702151</v>
      </c>
    </row>
    <row r="1653" spans="1:31" x14ac:dyDescent="0.25">
      <c r="A1653">
        <v>2255665</v>
      </c>
      <c r="B1653">
        <v>1</v>
      </c>
      <c r="C1653" t="s">
        <v>81</v>
      </c>
      <c r="D1653" t="s">
        <v>113</v>
      </c>
      <c r="E1653" t="s">
        <v>132</v>
      </c>
      <c r="F1653" t="s">
        <v>5037</v>
      </c>
      <c r="G1653" t="s">
        <v>201</v>
      </c>
      <c r="H1653" t="s">
        <v>135</v>
      </c>
      <c r="I1653" t="s">
        <v>136</v>
      </c>
      <c r="J1653" t="s">
        <v>137</v>
      </c>
      <c r="K1653" t="s">
        <v>138</v>
      </c>
      <c r="L1653" t="s">
        <v>5038</v>
      </c>
      <c r="M1653" t="s">
        <v>5039</v>
      </c>
      <c r="N1653">
        <v>0.97138888800000001</v>
      </c>
      <c r="O1653">
        <v>0</v>
      </c>
      <c r="P1653">
        <v>1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9.0195595489237501E-2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9.0195595489237501E-2</v>
      </c>
    </row>
    <row r="1654" spans="1:31" x14ac:dyDescent="0.25">
      <c r="A1654">
        <v>2255667</v>
      </c>
      <c r="B1654">
        <v>1</v>
      </c>
      <c r="C1654" t="s">
        <v>80</v>
      </c>
      <c r="D1654" t="s">
        <v>97</v>
      </c>
      <c r="E1654" t="s">
        <v>132</v>
      </c>
      <c r="F1654" t="s">
        <v>5040</v>
      </c>
      <c r="G1654" t="s">
        <v>134</v>
      </c>
      <c r="H1654" t="s">
        <v>135</v>
      </c>
      <c r="I1654" t="s">
        <v>136</v>
      </c>
      <c r="J1654" t="s">
        <v>137</v>
      </c>
      <c r="K1654" t="s">
        <v>138</v>
      </c>
      <c r="L1654" t="s">
        <v>5041</v>
      </c>
      <c r="M1654" t="s">
        <v>5042</v>
      </c>
      <c r="N1654">
        <v>4.341111111</v>
      </c>
      <c r="O1654">
        <v>0</v>
      </c>
      <c r="P1654">
        <v>1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5.157775527732162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5.157775527732162</v>
      </c>
    </row>
    <row r="1655" spans="1:31" x14ac:dyDescent="0.25">
      <c r="A1655">
        <v>2255671</v>
      </c>
      <c r="B1655">
        <v>1</v>
      </c>
      <c r="C1655" t="s">
        <v>80</v>
      </c>
      <c r="D1655" t="s">
        <v>104</v>
      </c>
      <c r="E1655" t="s">
        <v>132</v>
      </c>
      <c r="F1655" t="s">
        <v>5043</v>
      </c>
      <c r="G1655" t="s">
        <v>197</v>
      </c>
      <c r="H1655" t="s">
        <v>135</v>
      </c>
      <c r="I1655" t="s">
        <v>136</v>
      </c>
      <c r="J1655" t="s">
        <v>137</v>
      </c>
      <c r="K1655" t="s">
        <v>138</v>
      </c>
      <c r="L1655" t="s">
        <v>5044</v>
      </c>
      <c r="M1655" t="s">
        <v>5045</v>
      </c>
      <c r="N1655">
        <v>1.2808333329999999</v>
      </c>
      <c r="O1655">
        <v>0</v>
      </c>
      <c r="P1655">
        <v>1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0.40520567229837745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0.40520567229837745</v>
      </c>
    </row>
    <row r="1656" spans="1:31" x14ac:dyDescent="0.25">
      <c r="A1656">
        <v>2255674</v>
      </c>
      <c r="B1656">
        <v>1</v>
      </c>
      <c r="C1656" t="s">
        <v>80</v>
      </c>
      <c r="D1656" t="s">
        <v>82</v>
      </c>
      <c r="E1656" t="s">
        <v>132</v>
      </c>
      <c r="F1656" t="s">
        <v>5046</v>
      </c>
      <c r="G1656" t="s">
        <v>289</v>
      </c>
      <c r="H1656" t="s">
        <v>135</v>
      </c>
      <c r="I1656" t="s">
        <v>136</v>
      </c>
      <c r="J1656" t="s">
        <v>137</v>
      </c>
      <c r="K1656" t="s">
        <v>138</v>
      </c>
      <c r="L1656" t="s">
        <v>5047</v>
      </c>
      <c r="M1656" t="s">
        <v>5048</v>
      </c>
      <c r="N1656">
        <v>1.6975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1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11.477277998923034</v>
      </c>
      <c r="AC1656">
        <v>0</v>
      </c>
      <c r="AD1656">
        <v>0</v>
      </c>
      <c r="AE1656">
        <v>11.477277998923034</v>
      </c>
    </row>
    <row r="1657" spans="1:31" x14ac:dyDescent="0.25">
      <c r="A1657">
        <v>2255675</v>
      </c>
      <c r="B1657">
        <v>1</v>
      </c>
      <c r="C1657" t="s">
        <v>80</v>
      </c>
      <c r="D1657" t="s">
        <v>101</v>
      </c>
      <c r="E1657" t="s">
        <v>132</v>
      </c>
      <c r="F1657" t="s">
        <v>5049</v>
      </c>
      <c r="G1657" t="s">
        <v>142</v>
      </c>
      <c r="H1657" t="s">
        <v>135</v>
      </c>
      <c r="I1657" t="s">
        <v>136</v>
      </c>
      <c r="J1657" t="s">
        <v>137</v>
      </c>
      <c r="K1657" t="s">
        <v>138</v>
      </c>
      <c r="L1657" t="s">
        <v>5050</v>
      </c>
      <c r="M1657" t="s">
        <v>5051</v>
      </c>
      <c r="N1657">
        <v>1.4941666659999999</v>
      </c>
      <c r="O1657">
        <v>0</v>
      </c>
      <c r="P1657">
        <v>3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0.96729422455417513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0.96729422455417513</v>
      </c>
    </row>
    <row r="1658" spans="1:31" x14ac:dyDescent="0.25">
      <c r="A1658">
        <v>2255677</v>
      </c>
      <c r="B1658">
        <v>1</v>
      </c>
      <c r="C1658" t="s">
        <v>80</v>
      </c>
      <c r="D1658" t="s">
        <v>97</v>
      </c>
      <c r="E1658" t="s">
        <v>151</v>
      </c>
      <c r="F1658" t="s">
        <v>5052</v>
      </c>
      <c r="G1658" t="s">
        <v>180</v>
      </c>
      <c r="H1658" t="s">
        <v>135</v>
      </c>
      <c r="I1658" t="s">
        <v>136</v>
      </c>
      <c r="J1658" t="s">
        <v>137</v>
      </c>
      <c r="K1658" t="s">
        <v>138</v>
      </c>
      <c r="L1658" t="s">
        <v>5053</v>
      </c>
      <c r="M1658" t="s">
        <v>5054</v>
      </c>
      <c r="N1658">
        <v>0.61527777699999997</v>
      </c>
      <c r="O1658">
        <v>0</v>
      </c>
      <c r="P1658">
        <v>24</v>
      </c>
      <c r="Q1658">
        <v>0</v>
      </c>
      <c r="R1658">
        <v>0</v>
      </c>
      <c r="S1658">
        <v>0</v>
      </c>
      <c r="T1658">
        <v>1</v>
      </c>
      <c r="U1658">
        <v>0</v>
      </c>
      <c r="V1658">
        <v>0</v>
      </c>
      <c r="W1658">
        <v>0</v>
      </c>
      <c r="X1658">
        <v>4.8580008714336964</v>
      </c>
      <c r="Y1658">
        <v>0</v>
      </c>
      <c r="Z1658">
        <v>0</v>
      </c>
      <c r="AA1658">
        <v>0</v>
      </c>
      <c r="AB1658">
        <v>3.6857127417444448E-3</v>
      </c>
      <c r="AC1658">
        <v>0</v>
      </c>
      <c r="AD1658">
        <v>0</v>
      </c>
      <c r="AE1658">
        <v>4.8616865841754411</v>
      </c>
    </row>
    <row r="1659" spans="1:31" x14ac:dyDescent="0.25">
      <c r="A1659">
        <v>2255679</v>
      </c>
      <c r="B1659">
        <v>1</v>
      </c>
      <c r="C1659" t="s">
        <v>81</v>
      </c>
      <c r="D1659" t="s">
        <v>120</v>
      </c>
      <c r="E1659" t="s">
        <v>151</v>
      </c>
      <c r="F1659" t="s">
        <v>5055</v>
      </c>
      <c r="G1659" t="s">
        <v>5056</v>
      </c>
      <c r="H1659" t="s">
        <v>135</v>
      </c>
      <c r="I1659" t="s">
        <v>136</v>
      </c>
      <c r="J1659" t="s">
        <v>137</v>
      </c>
      <c r="K1659" t="s">
        <v>138</v>
      </c>
      <c r="L1659" t="s">
        <v>5057</v>
      </c>
      <c r="M1659" t="s">
        <v>5058</v>
      </c>
      <c r="N1659">
        <v>1.923611111</v>
      </c>
      <c r="O1659">
        <v>0</v>
      </c>
      <c r="P1659">
        <v>103</v>
      </c>
      <c r="Q1659">
        <v>0</v>
      </c>
      <c r="R1659">
        <v>1</v>
      </c>
      <c r="S1659">
        <v>0</v>
      </c>
      <c r="T1659">
        <v>15</v>
      </c>
      <c r="U1659">
        <v>0</v>
      </c>
      <c r="V1659">
        <v>0</v>
      </c>
      <c r="W1659">
        <v>0</v>
      </c>
      <c r="X1659">
        <v>48.465775108149884</v>
      </c>
      <c r="Y1659">
        <v>0</v>
      </c>
      <c r="Z1659">
        <v>0.29169549363416503</v>
      </c>
      <c r="AA1659">
        <v>0</v>
      </c>
      <c r="AB1659">
        <v>13.329958274057942</v>
      </c>
      <c r="AC1659">
        <v>0</v>
      </c>
      <c r="AD1659">
        <v>0</v>
      </c>
      <c r="AE1659">
        <v>62.087428875841994</v>
      </c>
    </row>
    <row r="1660" spans="1:31" x14ac:dyDescent="0.25">
      <c r="A1660">
        <v>2255680</v>
      </c>
      <c r="B1660">
        <v>1</v>
      </c>
      <c r="C1660" t="s">
        <v>80</v>
      </c>
      <c r="D1660" t="s">
        <v>85</v>
      </c>
      <c r="E1660" t="s">
        <v>132</v>
      </c>
      <c r="F1660" t="s">
        <v>5059</v>
      </c>
      <c r="G1660" t="s">
        <v>201</v>
      </c>
      <c r="H1660" t="s">
        <v>135</v>
      </c>
      <c r="I1660" t="s">
        <v>136</v>
      </c>
      <c r="J1660" t="s">
        <v>3</v>
      </c>
      <c r="K1660" t="s">
        <v>138</v>
      </c>
      <c r="L1660" t="s">
        <v>5060</v>
      </c>
      <c r="M1660" t="s">
        <v>5061</v>
      </c>
      <c r="N1660">
        <v>4.0122222220000001</v>
      </c>
      <c r="O1660">
        <v>0</v>
      </c>
      <c r="P1660">
        <v>15</v>
      </c>
      <c r="Q1660">
        <v>0</v>
      </c>
      <c r="R1660">
        <v>0</v>
      </c>
      <c r="S1660">
        <v>0</v>
      </c>
      <c r="T1660">
        <v>5</v>
      </c>
      <c r="U1660">
        <v>0</v>
      </c>
      <c r="V1660">
        <v>0</v>
      </c>
      <c r="W1660">
        <v>0</v>
      </c>
      <c r="X1660">
        <v>21.7321711024378</v>
      </c>
      <c r="Y1660">
        <v>0</v>
      </c>
      <c r="Z1660">
        <v>0</v>
      </c>
      <c r="AA1660">
        <v>0</v>
      </c>
      <c r="AB1660">
        <v>13.615809403359115</v>
      </c>
      <c r="AC1660">
        <v>0</v>
      </c>
      <c r="AD1660">
        <v>0</v>
      </c>
      <c r="AE1660">
        <v>35.347980505796912</v>
      </c>
    </row>
    <row r="1661" spans="1:31" x14ac:dyDescent="0.25">
      <c r="A1661">
        <v>2255684</v>
      </c>
      <c r="B1661">
        <v>1</v>
      </c>
      <c r="C1661" t="s">
        <v>80</v>
      </c>
      <c r="D1661" t="s">
        <v>84</v>
      </c>
      <c r="E1661" t="s">
        <v>132</v>
      </c>
      <c r="F1661" t="s">
        <v>5062</v>
      </c>
      <c r="G1661" t="s">
        <v>289</v>
      </c>
      <c r="H1661" t="s">
        <v>135</v>
      </c>
      <c r="I1661" t="s">
        <v>136</v>
      </c>
      <c r="J1661" t="s">
        <v>137</v>
      </c>
      <c r="K1661" t="s">
        <v>138</v>
      </c>
      <c r="L1661" t="s">
        <v>5063</v>
      </c>
      <c r="M1661" t="s">
        <v>5064</v>
      </c>
      <c r="N1661">
        <v>1.885555555</v>
      </c>
      <c r="O1661">
        <v>0</v>
      </c>
      <c r="P1661">
        <v>7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2.80900697457793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2.80900697457793</v>
      </c>
    </row>
    <row r="1662" spans="1:31" x14ac:dyDescent="0.25">
      <c r="A1662">
        <v>2255703</v>
      </c>
      <c r="B1662">
        <v>1</v>
      </c>
      <c r="C1662" t="s">
        <v>81</v>
      </c>
      <c r="D1662" t="s">
        <v>127</v>
      </c>
      <c r="E1662" t="s">
        <v>151</v>
      </c>
      <c r="F1662" t="s">
        <v>5065</v>
      </c>
      <c r="G1662" t="s">
        <v>153</v>
      </c>
      <c r="H1662" t="s">
        <v>135</v>
      </c>
      <c r="I1662" t="s">
        <v>136</v>
      </c>
      <c r="J1662" t="s">
        <v>137</v>
      </c>
      <c r="K1662" t="s">
        <v>138</v>
      </c>
      <c r="L1662" t="s">
        <v>5066</v>
      </c>
      <c r="M1662" t="s">
        <v>5067</v>
      </c>
      <c r="N1662">
        <v>3.293055555</v>
      </c>
      <c r="O1662">
        <v>0</v>
      </c>
      <c r="P1662">
        <v>39</v>
      </c>
      <c r="Q1662">
        <v>0</v>
      </c>
      <c r="R1662">
        <v>1</v>
      </c>
      <c r="S1662">
        <v>0</v>
      </c>
      <c r="T1662">
        <v>1</v>
      </c>
      <c r="U1662">
        <v>0</v>
      </c>
      <c r="V1662">
        <v>0</v>
      </c>
      <c r="W1662">
        <v>0</v>
      </c>
      <c r="X1662">
        <v>30.984143666922986</v>
      </c>
      <c r="Y1662">
        <v>0</v>
      </c>
      <c r="Z1662">
        <v>6.7335208547421393E-2</v>
      </c>
      <c r="AA1662">
        <v>0</v>
      </c>
      <c r="AB1662">
        <v>0.84645985445696947</v>
      </c>
      <c r="AC1662">
        <v>0</v>
      </c>
      <c r="AD1662">
        <v>0</v>
      </c>
      <c r="AE1662">
        <v>31.897938729927379</v>
      </c>
    </row>
    <row r="1663" spans="1:31" x14ac:dyDescent="0.25">
      <c r="A1663">
        <v>2255705</v>
      </c>
      <c r="B1663">
        <v>1</v>
      </c>
      <c r="C1663" t="s">
        <v>80</v>
      </c>
      <c r="D1663" t="s">
        <v>107</v>
      </c>
      <c r="E1663" t="s">
        <v>151</v>
      </c>
      <c r="F1663" t="s">
        <v>5068</v>
      </c>
      <c r="G1663" t="s">
        <v>1552</v>
      </c>
      <c r="H1663" t="s">
        <v>135</v>
      </c>
      <c r="I1663" t="s">
        <v>136</v>
      </c>
      <c r="J1663" t="s">
        <v>137</v>
      </c>
      <c r="K1663" t="s">
        <v>138</v>
      </c>
      <c r="L1663" t="s">
        <v>5069</v>
      </c>
      <c r="M1663" t="s">
        <v>5070</v>
      </c>
      <c r="N1663">
        <v>0.25805555499999999</v>
      </c>
      <c r="O1663">
        <v>0</v>
      </c>
      <c r="P1663">
        <v>70</v>
      </c>
      <c r="Q1663">
        <v>0</v>
      </c>
      <c r="R1663">
        <v>0</v>
      </c>
      <c r="S1663">
        <v>0</v>
      </c>
      <c r="T1663">
        <v>2</v>
      </c>
      <c r="U1663">
        <v>0</v>
      </c>
      <c r="V1663">
        <v>0</v>
      </c>
      <c r="W1663">
        <v>0</v>
      </c>
      <c r="X1663">
        <v>5.3177092783156219</v>
      </c>
      <c r="Y1663">
        <v>0</v>
      </c>
      <c r="Z1663">
        <v>0</v>
      </c>
      <c r="AA1663">
        <v>0</v>
      </c>
      <c r="AB1663">
        <v>2.560768804081071</v>
      </c>
      <c r="AC1663">
        <v>0</v>
      </c>
      <c r="AD1663">
        <v>0</v>
      </c>
      <c r="AE1663">
        <v>7.8784780823966933</v>
      </c>
    </row>
    <row r="1664" spans="1:31" x14ac:dyDescent="0.25">
      <c r="A1664">
        <v>2255709</v>
      </c>
      <c r="B1664">
        <v>1</v>
      </c>
      <c r="C1664" t="s">
        <v>80</v>
      </c>
      <c r="D1664" t="s">
        <v>84</v>
      </c>
      <c r="E1664" t="s">
        <v>132</v>
      </c>
      <c r="F1664" t="s">
        <v>5071</v>
      </c>
      <c r="G1664" t="s">
        <v>134</v>
      </c>
      <c r="H1664" t="s">
        <v>135</v>
      </c>
      <c r="I1664" t="s">
        <v>136</v>
      </c>
      <c r="J1664" t="s">
        <v>137</v>
      </c>
      <c r="K1664" t="s">
        <v>138</v>
      </c>
      <c r="L1664" t="s">
        <v>5072</v>
      </c>
      <c r="M1664" t="s">
        <v>5073</v>
      </c>
      <c r="N1664">
        <v>7.9511111110000003</v>
      </c>
      <c r="O1664">
        <v>0</v>
      </c>
      <c r="P1664">
        <v>9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18.798459554544358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18.798459554544358</v>
      </c>
    </row>
    <row r="1665" spans="1:31" x14ac:dyDescent="0.25">
      <c r="A1665">
        <v>2255710</v>
      </c>
      <c r="B1665">
        <v>1</v>
      </c>
      <c r="C1665" t="s">
        <v>81</v>
      </c>
      <c r="D1665" t="s">
        <v>118</v>
      </c>
      <c r="E1665" t="s">
        <v>163</v>
      </c>
      <c r="F1665" t="s">
        <v>5074</v>
      </c>
      <c r="G1665" t="s">
        <v>171</v>
      </c>
      <c r="H1665" t="s">
        <v>148</v>
      </c>
      <c r="I1665" t="s">
        <v>136</v>
      </c>
      <c r="J1665" t="s">
        <v>137</v>
      </c>
      <c r="K1665" t="s">
        <v>172</v>
      </c>
      <c r="L1665" t="s">
        <v>5075</v>
      </c>
      <c r="M1665" t="s">
        <v>5076</v>
      </c>
      <c r="N1665">
        <v>2.9688888879999999</v>
      </c>
      <c r="O1665">
        <v>0</v>
      </c>
      <c r="P1665">
        <v>453</v>
      </c>
      <c r="Q1665">
        <v>0</v>
      </c>
      <c r="R1665">
        <v>23</v>
      </c>
      <c r="S1665">
        <v>11</v>
      </c>
      <c r="T1665">
        <v>18</v>
      </c>
      <c r="U1665">
        <v>0</v>
      </c>
      <c r="V1665">
        <v>0</v>
      </c>
      <c r="W1665">
        <v>0</v>
      </c>
      <c r="X1665">
        <v>199.43628488762539</v>
      </c>
      <c r="Y1665">
        <v>0</v>
      </c>
      <c r="Z1665">
        <v>8.5126115566172125</v>
      </c>
      <c r="AA1665">
        <v>2651.749858359457</v>
      </c>
      <c r="AB1665">
        <v>97.368313623936189</v>
      </c>
      <c r="AC1665">
        <v>0</v>
      </c>
      <c r="AD1665">
        <v>0</v>
      </c>
      <c r="AE1665">
        <v>2957.0670684276356</v>
      </c>
    </row>
    <row r="1666" spans="1:31" x14ac:dyDescent="0.25">
      <c r="A1666">
        <v>2255714</v>
      </c>
      <c r="B1666">
        <v>1</v>
      </c>
      <c r="C1666" t="s">
        <v>80</v>
      </c>
      <c r="D1666" t="s">
        <v>87</v>
      </c>
      <c r="E1666" t="s">
        <v>132</v>
      </c>
      <c r="F1666" t="s">
        <v>5077</v>
      </c>
      <c r="G1666" t="s">
        <v>201</v>
      </c>
      <c r="H1666" t="s">
        <v>135</v>
      </c>
      <c r="I1666" t="s">
        <v>136</v>
      </c>
      <c r="J1666" t="s">
        <v>3</v>
      </c>
      <c r="K1666" t="s">
        <v>138</v>
      </c>
      <c r="L1666" t="s">
        <v>5078</v>
      </c>
      <c r="M1666" t="s">
        <v>5079</v>
      </c>
      <c r="N1666">
        <v>1.8344444440000001</v>
      </c>
      <c r="O1666">
        <v>0</v>
      </c>
      <c r="P1666">
        <v>3</v>
      </c>
      <c r="Q1666">
        <v>0</v>
      </c>
      <c r="R1666">
        <v>0</v>
      </c>
      <c r="S1666">
        <v>0</v>
      </c>
      <c r="T1666">
        <v>2</v>
      </c>
      <c r="U1666">
        <v>0</v>
      </c>
      <c r="V1666">
        <v>0</v>
      </c>
      <c r="W1666">
        <v>0</v>
      </c>
      <c r="X1666">
        <v>2.4671096403320281</v>
      </c>
      <c r="Y1666">
        <v>0</v>
      </c>
      <c r="Z1666">
        <v>0</v>
      </c>
      <c r="AA1666">
        <v>0</v>
      </c>
      <c r="AB1666">
        <v>0.96074011595263342</v>
      </c>
      <c r="AC1666">
        <v>0</v>
      </c>
      <c r="AD1666">
        <v>0</v>
      </c>
      <c r="AE1666">
        <v>3.4278497562846617</v>
      </c>
    </row>
    <row r="1667" spans="1:31" x14ac:dyDescent="0.25">
      <c r="A1667">
        <v>2255716</v>
      </c>
      <c r="B1667">
        <v>1</v>
      </c>
      <c r="C1667" t="s">
        <v>80</v>
      </c>
      <c r="D1667" t="s">
        <v>85</v>
      </c>
      <c r="E1667" t="s">
        <v>132</v>
      </c>
      <c r="F1667" t="s">
        <v>5080</v>
      </c>
      <c r="G1667" t="s">
        <v>142</v>
      </c>
      <c r="H1667" t="s">
        <v>135</v>
      </c>
      <c r="I1667" t="s">
        <v>136</v>
      </c>
      <c r="J1667" t="s">
        <v>137</v>
      </c>
      <c r="K1667" t="s">
        <v>138</v>
      </c>
      <c r="L1667" t="s">
        <v>5081</v>
      </c>
      <c r="M1667" t="s">
        <v>5082</v>
      </c>
      <c r="N1667">
        <v>1.5447222220000001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1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0.88235785552773538</v>
      </c>
      <c r="AC1667">
        <v>0</v>
      </c>
      <c r="AD1667">
        <v>0</v>
      </c>
      <c r="AE1667">
        <v>0.88235785552773538</v>
      </c>
    </row>
    <row r="1668" spans="1:31" x14ac:dyDescent="0.25">
      <c r="A1668">
        <v>2255717</v>
      </c>
      <c r="B1668">
        <v>1</v>
      </c>
      <c r="C1668" t="s">
        <v>80</v>
      </c>
      <c r="D1668" t="s">
        <v>106</v>
      </c>
      <c r="E1668" t="s">
        <v>151</v>
      </c>
      <c r="F1668" t="s">
        <v>5083</v>
      </c>
      <c r="G1668" t="s">
        <v>176</v>
      </c>
      <c r="H1668" t="s">
        <v>135</v>
      </c>
      <c r="I1668" t="s">
        <v>136</v>
      </c>
      <c r="J1668" t="s">
        <v>137</v>
      </c>
      <c r="K1668" t="s">
        <v>138</v>
      </c>
      <c r="L1668" t="s">
        <v>5084</v>
      </c>
      <c r="M1668" t="s">
        <v>5085</v>
      </c>
      <c r="N1668">
        <v>2.6605555550000002</v>
      </c>
      <c r="O1668">
        <v>0</v>
      </c>
      <c r="P1668">
        <v>58</v>
      </c>
      <c r="Q1668">
        <v>0</v>
      </c>
      <c r="R1668">
        <v>15</v>
      </c>
      <c r="S1668">
        <v>0</v>
      </c>
      <c r="T1668">
        <v>12</v>
      </c>
      <c r="U1668">
        <v>0</v>
      </c>
      <c r="V1668">
        <v>0</v>
      </c>
      <c r="W1668">
        <v>0</v>
      </c>
      <c r="X1668">
        <v>30.170186971085361</v>
      </c>
      <c r="Y1668">
        <v>0</v>
      </c>
      <c r="Z1668">
        <v>5.2708036348696927</v>
      </c>
      <c r="AA1668">
        <v>0</v>
      </c>
      <c r="AB1668">
        <v>6.6056086257173803</v>
      </c>
      <c r="AC1668">
        <v>0</v>
      </c>
      <c r="AD1668">
        <v>0</v>
      </c>
      <c r="AE1668">
        <v>42.046599231672431</v>
      </c>
    </row>
    <row r="1669" spans="1:31" x14ac:dyDescent="0.25">
      <c r="A1669">
        <v>2255719</v>
      </c>
      <c r="B1669">
        <v>1</v>
      </c>
      <c r="C1669" t="s">
        <v>80</v>
      </c>
      <c r="D1669" t="s">
        <v>94</v>
      </c>
      <c r="E1669" t="s">
        <v>151</v>
      </c>
      <c r="F1669" t="s">
        <v>5086</v>
      </c>
      <c r="G1669" t="s">
        <v>5056</v>
      </c>
      <c r="H1669" t="s">
        <v>135</v>
      </c>
      <c r="I1669" t="s">
        <v>136</v>
      </c>
      <c r="J1669" t="s">
        <v>137</v>
      </c>
      <c r="K1669" t="s">
        <v>138</v>
      </c>
      <c r="L1669" t="s">
        <v>5087</v>
      </c>
      <c r="M1669" t="s">
        <v>5088</v>
      </c>
      <c r="N1669">
        <v>1.163888888</v>
      </c>
      <c r="O1669">
        <v>0</v>
      </c>
      <c r="P1669">
        <v>13</v>
      </c>
      <c r="Q1669">
        <v>0</v>
      </c>
      <c r="R1669">
        <v>0</v>
      </c>
      <c r="S1669">
        <v>0</v>
      </c>
      <c r="T1669">
        <v>5</v>
      </c>
      <c r="U1669">
        <v>0</v>
      </c>
      <c r="V1669">
        <v>0</v>
      </c>
      <c r="W1669">
        <v>0</v>
      </c>
      <c r="X1669">
        <v>4.5646116728176773</v>
      </c>
      <c r="Y1669">
        <v>0</v>
      </c>
      <c r="Z1669">
        <v>0</v>
      </c>
      <c r="AA1669">
        <v>0</v>
      </c>
      <c r="AB1669">
        <v>5.2855922267586468</v>
      </c>
      <c r="AC1669">
        <v>0</v>
      </c>
      <c r="AD1669">
        <v>0</v>
      </c>
      <c r="AE1669">
        <v>9.850203899576325</v>
      </c>
    </row>
    <row r="1670" spans="1:31" x14ac:dyDescent="0.25">
      <c r="A1670">
        <v>2255720</v>
      </c>
      <c r="B1670">
        <v>1</v>
      </c>
      <c r="C1670" t="s">
        <v>80</v>
      </c>
      <c r="D1670" t="s">
        <v>107</v>
      </c>
      <c r="E1670" t="s">
        <v>132</v>
      </c>
      <c r="F1670" t="s">
        <v>5089</v>
      </c>
      <c r="G1670" t="s">
        <v>201</v>
      </c>
      <c r="H1670" t="s">
        <v>135</v>
      </c>
      <c r="I1670" t="s">
        <v>136</v>
      </c>
      <c r="J1670" t="s">
        <v>3</v>
      </c>
      <c r="K1670" t="s">
        <v>138</v>
      </c>
      <c r="L1670" t="s">
        <v>5090</v>
      </c>
      <c r="M1670" t="s">
        <v>5091</v>
      </c>
      <c r="N1670">
        <v>1.5494444439999999</v>
      </c>
      <c r="O1670">
        <v>0</v>
      </c>
      <c r="P1670">
        <v>2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0.10460168969387444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0.10460168969387444</v>
      </c>
    </row>
    <row r="1671" spans="1:31" x14ac:dyDescent="0.25">
      <c r="A1671">
        <v>2255721</v>
      </c>
      <c r="B1671">
        <v>1</v>
      </c>
      <c r="C1671" t="s">
        <v>80</v>
      </c>
      <c r="D1671" t="s">
        <v>104</v>
      </c>
      <c r="E1671" t="s">
        <v>151</v>
      </c>
      <c r="F1671" t="s">
        <v>5092</v>
      </c>
      <c r="G1671" t="s">
        <v>153</v>
      </c>
      <c r="H1671" t="s">
        <v>135</v>
      </c>
      <c r="I1671" t="s">
        <v>136</v>
      </c>
      <c r="J1671" t="s">
        <v>137</v>
      </c>
      <c r="K1671" t="s">
        <v>138</v>
      </c>
      <c r="L1671" t="s">
        <v>5093</v>
      </c>
      <c r="M1671" t="s">
        <v>5094</v>
      </c>
      <c r="N1671">
        <v>0.87388888799999997</v>
      </c>
      <c r="O1671">
        <v>0</v>
      </c>
      <c r="P1671">
        <v>46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15.805120966673721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15.805120966673721</v>
      </c>
    </row>
    <row r="1672" spans="1:31" x14ac:dyDescent="0.25">
      <c r="A1672">
        <v>2255722</v>
      </c>
      <c r="B1672">
        <v>1</v>
      </c>
      <c r="C1672" t="s">
        <v>80</v>
      </c>
      <c r="D1672" t="s">
        <v>102</v>
      </c>
      <c r="E1672" t="s">
        <v>207</v>
      </c>
      <c r="F1672" t="s">
        <v>5095</v>
      </c>
      <c r="G1672" t="s">
        <v>282</v>
      </c>
      <c r="H1672" t="s">
        <v>135</v>
      </c>
      <c r="I1672" t="s">
        <v>136</v>
      </c>
      <c r="J1672" t="s">
        <v>137</v>
      </c>
      <c r="K1672" t="s">
        <v>138</v>
      </c>
      <c r="L1672" t="s">
        <v>5096</v>
      </c>
      <c r="M1672" t="s">
        <v>5097</v>
      </c>
      <c r="N1672">
        <v>2.82</v>
      </c>
      <c r="O1672">
        <v>0</v>
      </c>
      <c r="P1672">
        <v>0</v>
      </c>
      <c r="Q1672">
        <v>0</v>
      </c>
      <c r="R1672">
        <v>9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5.8856593080324675</v>
      </c>
      <c r="AA1672">
        <v>0</v>
      </c>
      <c r="AB1672">
        <v>0</v>
      </c>
      <c r="AC1672">
        <v>0</v>
      </c>
      <c r="AD1672">
        <v>0</v>
      </c>
      <c r="AE1672">
        <v>5.8856593080324675</v>
      </c>
    </row>
    <row r="1673" spans="1:31" x14ac:dyDescent="0.25">
      <c r="A1673">
        <v>2255724</v>
      </c>
      <c r="B1673">
        <v>1</v>
      </c>
      <c r="C1673" t="s">
        <v>81</v>
      </c>
      <c r="D1673" t="s">
        <v>115</v>
      </c>
      <c r="E1673" t="s">
        <v>151</v>
      </c>
      <c r="F1673" t="s">
        <v>5098</v>
      </c>
      <c r="G1673" t="s">
        <v>153</v>
      </c>
      <c r="H1673" t="s">
        <v>135</v>
      </c>
      <c r="I1673" t="s">
        <v>136</v>
      </c>
      <c r="J1673" t="s">
        <v>137</v>
      </c>
      <c r="K1673" t="s">
        <v>138</v>
      </c>
      <c r="L1673" t="s">
        <v>5099</v>
      </c>
      <c r="M1673" t="s">
        <v>5100</v>
      </c>
      <c r="N1673">
        <v>5.0674999999999999</v>
      </c>
      <c r="O1673">
        <v>0</v>
      </c>
      <c r="P1673">
        <v>7</v>
      </c>
      <c r="Q1673">
        <v>0</v>
      </c>
      <c r="R1673">
        <v>1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1.5953811085322642</v>
      </c>
      <c r="Y1673">
        <v>0</v>
      </c>
      <c r="Z1673">
        <v>4.5128425569102779E-3</v>
      </c>
      <c r="AA1673">
        <v>0</v>
      </c>
      <c r="AB1673">
        <v>0</v>
      </c>
      <c r="AC1673">
        <v>0</v>
      </c>
      <c r="AD1673">
        <v>0</v>
      </c>
      <c r="AE1673">
        <v>1.5998939510891745</v>
      </c>
    </row>
    <row r="1674" spans="1:31" x14ac:dyDescent="0.25">
      <c r="A1674">
        <v>2255725</v>
      </c>
      <c r="B1674">
        <v>1</v>
      </c>
      <c r="C1674" t="s">
        <v>80</v>
      </c>
      <c r="D1674" t="s">
        <v>107</v>
      </c>
      <c r="E1674" t="s">
        <v>151</v>
      </c>
      <c r="F1674" t="s">
        <v>5101</v>
      </c>
      <c r="G1674" t="s">
        <v>160</v>
      </c>
      <c r="H1674" t="s">
        <v>135</v>
      </c>
      <c r="I1674" t="s">
        <v>136</v>
      </c>
      <c r="J1674" t="s">
        <v>137</v>
      </c>
      <c r="K1674" t="s">
        <v>138</v>
      </c>
      <c r="L1674" t="s">
        <v>5102</v>
      </c>
      <c r="M1674" t="s">
        <v>5103</v>
      </c>
      <c r="N1674">
        <v>3.1219444439999999</v>
      </c>
      <c r="O1674">
        <v>0</v>
      </c>
      <c r="P1674">
        <v>16</v>
      </c>
      <c r="Q1674">
        <v>0</v>
      </c>
      <c r="R1674">
        <v>0</v>
      </c>
      <c r="S1674">
        <v>0</v>
      </c>
      <c r="T1674">
        <v>6</v>
      </c>
      <c r="U1674">
        <v>0</v>
      </c>
      <c r="V1674">
        <v>0</v>
      </c>
      <c r="W1674">
        <v>0</v>
      </c>
      <c r="X1674">
        <v>16.479196288142315</v>
      </c>
      <c r="Y1674">
        <v>0</v>
      </c>
      <c r="Z1674">
        <v>0</v>
      </c>
      <c r="AA1674">
        <v>0</v>
      </c>
      <c r="AB1674">
        <v>24.382793613251184</v>
      </c>
      <c r="AC1674">
        <v>0</v>
      </c>
      <c r="AD1674">
        <v>0</v>
      </c>
      <c r="AE1674">
        <v>40.8619899013935</v>
      </c>
    </row>
    <row r="1675" spans="1:31" x14ac:dyDescent="0.25">
      <c r="A1675">
        <v>2255726</v>
      </c>
      <c r="B1675">
        <v>1</v>
      </c>
      <c r="C1675" t="s">
        <v>80</v>
      </c>
      <c r="D1675" t="s">
        <v>94</v>
      </c>
      <c r="E1675" t="s">
        <v>207</v>
      </c>
      <c r="F1675" t="s">
        <v>5104</v>
      </c>
      <c r="G1675" t="s">
        <v>1264</v>
      </c>
      <c r="H1675" t="s">
        <v>135</v>
      </c>
      <c r="I1675" t="s">
        <v>136</v>
      </c>
      <c r="J1675" t="s">
        <v>137</v>
      </c>
      <c r="K1675" t="s">
        <v>138</v>
      </c>
      <c r="L1675" t="s">
        <v>5105</v>
      </c>
      <c r="M1675" t="s">
        <v>5106</v>
      </c>
      <c r="N1675">
        <v>0.39472222200000001</v>
      </c>
      <c r="O1675">
        <v>0</v>
      </c>
      <c r="P1675">
        <v>119</v>
      </c>
      <c r="Q1675">
        <v>0</v>
      </c>
      <c r="R1675">
        <v>9</v>
      </c>
      <c r="S1675">
        <v>0</v>
      </c>
      <c r="T1675">
        <v>39</v>
      </c>
      <c r="U1675">
        <v>0</v>
      </c>
      <c r="V1675">
        <v>0</v>
      </c>
      <c r="W1675">
        <v>0</v>
      </c>
      <c r="X1675">
        <v>8.6967842879829043</v>
      </c>
      <c r="Y1675">
        <v>0</v>
      </c>
      <c r="Z1675">
        <v>0.27843775156530276</v>
      </c>
      <c r="AA1675">
        <v>0</v>
      </c>
      <c r="AB1675">
        <v>7.5286230516935895</v>
      </c>
      <c r="AC1675">
        <v>0</v>
      </c>
      <c r="AD1675">
        <v>0</v>
      </c>
      <c r="AE1675">
        <v>16.503845091241796</v>
      </c>
    </row>
    <row r="1676" spans="1:31" x14ac:dyDescent="0.25">
      <c r="A1676">
        <v>2255727</v>
      </c>
      <c r="B1676">
        <v>1</v>
      </c>
      <c r="C1676" t="s">
        <v>80</v>
      </c>
      <c r="D1676" t="s">
        <v>96</v>
      </c>
      <c r="E1676" t="s">
        <v>132</v>
      </c>
      <c r="F1676" t="s">
        <v>5107</v>
      </c>
      <c r="G1676" t="s">
        <v>142</v>
      </c>
      <c r="H1676" t="s">
        <v>135</v>
      </c>
      <c r="I1676" t="s">
        <v>136</v>
      </c>
      <c r="J1676" t="s">
        <v>137</v>
      </c>
      <c r="K1676" t="s">
        <v>138</v>
      </c>
      <c r="L1676" t="s">
        <v>5108</v>
      </c>
      <c r="M1676" t="s">
        <v>5109</v>
      </c>
      <c r="N1676">
        <v>6.6680555549999996</v>
      </c>
      <c r="O1676">
        <v>0</v>
      </c>
      <c r="P1676">
        <v>8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20.212325281177201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20.212325281177201</v>
      </c>
    </row>
    <row r="1677" spans="1:31" x14ac:dyDescent="0.25">
      <c r="A1677">
        <v>2255729</v>
      </c>
      <c r="B1677">
        <v>1</v>
      </c>
      <c r="C1677" t="s">
        <v>80</v>
      </c>
      <c r="D1677" t="s">
        <v>93</v>
      </c>
      <c r="E1677" t="s">
        <v>151</v>
      </c>
      <c r="F1677" t="s">
        <v>5110</v>
      </c>
      <c r="G1677" t="s">
        <v>153</v>
      </c>
      <c r="H1677" t="s">
        <v>135</v>
      </c>
      <c r="I1677" t="s">
        <v>136</v>
      </c>
      <c r="J1677" t="s">
        <v>137</v>
      </c>
      <c r="K1677" t="s">
        <v>138</v>
      </c>
      <c r="L1677" t="s">
        <v>5111</v>
      </c>
      <c r="M1677" t="s">
        <v>5112</v>
      </c>
      <c r="N1677">
        <v>5.51</v>
      </c>
      <c r="O1677">
        <v>0</v>
      </c>
      <c r="P1677">
        <v>0</v>
      </c>
      <c r="Q1677">
        <v>0</v>
      </c>
      <c r="R1677">
        <v>3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14.648786177346421</v>
      </c>
      <c r="AA1677">
        <v>0</v>
      </c>
      <c r="AB1677">
        <v>0</v>
      </c>
      <c r="AC1677">
        <v>0</v>
      </c>
      <c r="AD1677">
        <v>0</v>
      </c>
      <c r="AE1677">
        <v>14.648786177346421</v>
      </c>
    </row>
    <row r="1678" spans="1:31" x14ac:dyDescent="0.25">
      <c r="A1678">
        <v>2255730</v>
      </c>
      <c r="B1678">
        <v>1</v>
      </c>
      <c r="C1678" t="s">
        <v>81</v>
      </c>
      <c r="D1678" t="s">
        <v>120</v>
      </c>
      <c r="E1678" t="s">
        <v>132</v>
      </c>
      <c r="F1678" t="s">
        <v>5113</v>
      </c>
      <c r="G1678" t="s">
        <v>142</v>
      </c>
      <c r="H1678" t="s">
        <v>135</v>
      </c>
      <c r="I1678" t="s">
        <v>136</v>
      </c>
      <c r="J1678" t="s">
        <v>137</v>
      </c>
      <c r="K1678" t="s">
        <v>138</v>
      </c>
      <c r="L1678" t="s">
        <v>5114</v>
      </c>
      <c r="M1678" t="s">
        <v>5115</v>
      </c>
      <c r="N1678">
        <v>3.207222222</v>
      </c>
      <c r="O1678">
        <v>0</v>
      </c>
      <c r="P1678">
        <v>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0.34069068803283253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0.34069068803283253</v>
      </c>
    </row>
    <row r="1679" spans="1:31" x14ac:dyDescent="0.25">
      <c r="A1679">
        <v>2255733</v>
      </c>
      <c r="B1679">
        <v>1</v>
      </c>
      <c r="C1679" t="s">
        <v>81</v>
      </c>
      <c r="D1679" t="s">
        <v>115</v>
      </c>
      <c r="E1679" t="s">
        <v>256</v>
      </c>
      <c r="F1679" t="s">
        <v>5116</v>
      </c>
      <c r="G1679" t="s">
        <v>318</v>
      </c>
      <c r="H1679" t="s">
        <v>148</v>
      </c>
      <c r="I1679" t="s">
        <v>136</v>
      </c>
      <c r="J1679" t="s">
        <v>137</v>
      </c>
      <c r="K1679" t="s">
        <v>138</v>
      </c>
      <c r="L1679" t="s">
        <v>5117</v>
      </c>
      <c r="M1679" t="s">
        <v>5118</v>
      </c>
      <c r="N1679">
        <v>0.91333333299999997</v>
      </c>
      <c r="O1679">
        <v>0</v>
      </c>
      <c r="P1679">
        <v>136</v>
      </c>
      <c r="Q1679">
        <v>0</v>
      </c>
      <c r="R1679">
        <v>4</v>
      </c>
      <c r="S1679">
        <v>0</v>
      </c>
      <c r="T1679">
        <v>7</v>
      </c>
      <c r="U1679">
        <v>0</v>
      </c>
      <c r="V1679">
        <v>0</v>
      </c>
      <c r="W1679">
        <v>0</v>
      </c>
      <c r="X1679">
        <v>6.7404031923615157</v>
      </c>
      <c r="Y1679">
        <v>0</v>
      </c>
      <c r="Z1679">
        <v>0.15656490317327498</v>
      </c>
      <c r="AA1679">
        <v>0</v>
      </c>
      <c r="AB1679">
        <v>1.9143617934981376</v>
      </c>
      <c r="AC1679">
        <v>0</v>
      </c>
      <c r="AD1679">
        <v>0</v>
      </c>
      <c r="AE1679">
        <v>8.8113298890329279</v>
      </c>
    </row>
    <row r="1680" spans="1:31" x14ac:dyDescent="0.25">
      <c r="A1680">
        <v>2255737</v>
      </c>
      <c r="B1680">
        <v>1</v>
      </c>
      <c r="C1680" t="s">
        <v>80</v>
      </c>
      <c r="D1680" t="s">
        <v>95</v>
      </c>
      <c r="E1680" t="s">
        <v>151</v>
      </c>
      <c r="F1680" t="s">
        <v>5119</v>
      </c>
      <c r="G1680" t="s">
        <v>197</v>
      </c>
      <c r="H1680" t="s">
        <v>135</v>
      </c>
      <c r="I1680" t="s">
        <v>136</v>
      </c>
      <c r="J1680" t="s">
        <v>137</v>
      </c>
      <c r="K1680" t="s">
        <v>138</v>
      </c>
      <c r="L1680" t="s">
        <v>5120</v>
      </c>
      <c r="M1680" t="s">
        <v>5121</v>
      </c>
      <c r="N1680">
        <v>0.89194444399999995</v>
      </c>
      <c r="O1680">
        <v>0</v>
      </c>
      <c r="P1680">
        <v>35</v>
      </c>
      <c r="Q1680">
        <v>0</v>
      </c>
      <c r="R1680">
        <v>0</v>
      </c>
      <c r="S1680">
        <v>0</v>
      </c>
      <c r="T1680">
        <v>3</v>
      </c>
      <c r="U1680">
        <v>0</v>
      </c>
      <c r="V1680">
        <v>0</v>
      </c>
      <c r="W1680">
        <v>0</v>
      </c>
      <c r="X1680">
        <v>8.789835473368953</v>
      </c>
      <c r="Y1680">
        <v>0</v>
      </c>
      <c r="Z1680">
        <v>0</v>
      </c>
      <c r="AA1680">
        <v>0</v>
      </c>
      <c r="AB1680">
        <v>0.63307806016939017</v>
      </c>
      <c r="AC1680">
        <v>0</v>
      </c>
      <c r="AD1680">
        <v>0</v>
      </c>
      <c r="AE1680">
        <v>9.4229135335383436</v>
      </c>
    </row>
    <row r="1681" spans="1:31" x14ac:dyDescent="0.25">
      <c r="A1681">
        <v>2255739</v>
      </c>
      <c r="B1681">
        <v>1</v>
      </c>
      <c r="C1681" t="s">
        <v>80</v>
      </c>
      <c r="D1681" t="s">
        <v>92</v>
      </c>
      <c r="E1681" t="s">
        <v>132</v>
      </c>
      <c r="F1681" t="s">
        <v>5122</v>
      </c>
      <c r="G1681" t="s">
        <v>134</v>
      </c>
      <c r="H1681" t="s">
        <v>135</v>
      </c>
      <c r="I1681" t="s">
        <v>136</v>
      </c>
      <c r="J1681" t="s">
        <v>137</v>
      </c>
      <c r="K1681" t="s">
        <v>138</v>
      </c>
      <c r="L1681" t="s">
        <v>5123</v>
      </c>
      <c r="M1681" t="s">
        <v>5124</v>
      </c>
      <c r="N1681">
        <v>1.650555555</v>
      </c>
      <c r="O1681">
        <v>0</v>
      </c>
      <c r="P1681">
        <v>4</v>
      </c>
      <c r="Q1681">
        <v>0</v>
      </c>
      <c r="R1681">
        <v>0</v>
      </c>
      <c r="S1681">
        <v>0</v>
      </c>
      <c r="T1681">
        <v>1</v>
      </c>
      <c r="U1681">
        <v>0</v>
      </c>
      <c r="V1681">
        <v>0</v>
      </c>
      <c r="W1681">
        <v>0</v>
      </c>
      <c r="X1681">
        <v>2.9329076463117474</v>
      </c>
      <c r="Y1681">
        <v>0</v>
      </c>
      <c r="Z1681">
        <v>0</v>
      </c>
      <c r="AA1681">
        <v>0</v>
      </c>
      <c r="AB1681">
        <v>1.855433183921662</v>
      </c>
      <c r="AC1681">
        <v>0</v>
      </c>
      <c r="AD1681">
        <v>0</v>
      </c>
      <c r="AE1681">
        <v>4.788340830233409</v>
      </c>
    </row>
    <row r="1682" spans="1:31" x14ac:dyDescent="0.25">
      <c r="A1682">
        <v>2255743</v>
      </c>
      <c r="B1682">
        <v>1</v>
      </c>
      <c r="C1682" t="s">
        <v>81</v>
      </c>
      <c r="D1682" t="s">
        <v>120</v>
      </c>
      <c r="E1682" t="s">
        <v>132</v>
      </c>
      <c r="F1682" t="s">
        <v>5125</v>
      </c>
      <c r="G1682" t="s">
        <v>142</v>
      </c>
      <c r="H1682" t="s">
        <v>135</v>
      </c>
      <c r="I1682" t="s">
        <v>136</v>
      </c>
      <c r="J1682" t="s">
        <v>137</v>
      </c>
      <c r="K1682" t="s">
        <v>138</v>
      </c>
      <c r="L1682" t="s">
        <v>5126</v>
      </c>
      <c r="M1682" t="s">
        <v>5127</v>
      </c>
      <c r="N1682">
        <v>0.97750000000000004</v>
      </c>
      <c r="O1682">
        <v>0</v>
      </c>
      <c r="P1682">
        <v>1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0.12055298585608247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0.12055298585608247</v>
      </c>
    </row>
    <row r="1683" spans="1:31" x14ac:dyDescent="0.25">
      <c r="A1683">
        <v>2255745</v>
      </c>
      <c r="B1683">
        <v>1</v>
      </c>
      <c r="C1683" t="s">
        <v>80</v>
      </c>
      <c r="D1683" t="s">
        <v>103</v>
      </c>
      <c r="E1683" t="s">
        <v>207</v>
      </c>
      <c r="F1683" t="s">
        <v>5128</v>
      </c>
      <c r="G1683" t="s">
        <v>197</v>
      </c>
      <c r="H1683" t="s">
        <v>135</v>
      </c>
      <c r="I1683" t="s">
        <v>136</v>
      </c>
      <c r="J1683" t="s">
        <v>137</v>
      </c>
      <c r="K1683" t="s">
        <v>138</v>
      </c>
      <c r="L1683" t="s">
        <v>5129</v>
      </c>
      <c r="M1683" t="s">
        <v>5130</v>
      </c>
      <c r="N1683">
        <v>2.2458333330000002</v>
      </c>
      <c r="O1683">
        <v>0</v>
      </c>
      <c r="P1683">
        <v>217</v>
      </c>
      <c r="Q1683">
        <v>0</v>
      </c>
      <c r="R1683">
        <v>7</v>
      </c>
      <c r="S1683">
        <v>0</v>
      </c>
      <c r="T1683">
        <v>9</v>
      </c>
      <c r="U1683">
        <v>0</v>
      </c>
      <c r="V1683">
        <v>0</v>
      </c>
      <c r="W1683">
        <v>0</v>
      </c>
      <c r="X1683">
        <v>146.55779839614752</v>
      </c>
      <c r="Y1683">
        <v>0</v>
      </c>
      <c r="Z1683">
        <v>6.1542524465590001</v>
      </c>
      <c r="AA1683">
        <v>0</v>
      </c>
      <c r="AB1683">
        <v>13.160628144026351</v>
      </c>
      <c r="AC1683">
        <v>0</v>
      </c>
      <c r="AD1683">
        <v>0</v>
      </c>
      <c r="AE1683">
        <v>165.87267898673289</v>
      </c>
    </row>
    <row r="1684" spans="1:31" x14ac:dyDescent="0.25">
      <c r="A1684">
        <v>2255747</v>
      </c>
      <c r="B1684">
        <v>1</v>
      </c>
      <c r="C1684" t="s">
        <v>81</v>
      </c>
      <c r="D1684" t="s">
        <v>112</v>
      </c>
      <c r="E1684" t="s">
        <v>132</v>
      </c>
      <c r="F1684" t="s">
        <v>5131</v>
      </c>
      <c r="G1684" t="s">
        <v>142</v>
      </c>
      <c r="H1684" t="s">
        <v>135</v>
      </c>
      <c r="I1684" t="s">
        <v>136</v>
      </c>
      <c r="J1684" t="s">
        <v>137</v>
      </c>
      <c r="K1684" t="s">
        <v>138</v>
      </c>
      <c r="L1684" t="s">
        <v>5132</v>
      </c>
      <c r="M1684" t="s">
        <v>5133</v>
      </c>
      <c r="N1684">
        <v>2.9516666659999999</v>
      </c>
      <c r="O1684">
        <v>0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5.6674101683327777E-3</v>
      </c>
      <c r="AA1684">
        <v>0</v>
      </c>
      <c r="AB1684">
        <v>0</v>
      </c>
      <c r="AC1684">
        <v>0</v>
      </c>
      <c r="AD1684">
        <v>0</v>
      </c>
      <c r="AE1684">
        <v>5.6674101683327777E-3</v>
      </c>
    </row>
    <row r="1685" spans="1:31" x14ac:dyDescent="0.25">
      <c r="A1685">
        <v>2255748</v>
      </c>
      <c r="B1685">
        <v>1</v>
      </c>
      <c r="C1685" t="s">
        <v>81</v>
      </c>
      <c r="D1685" t="s">
        <v>112</v>
      </c>
      <c r="E1685" t="s">
        <v>163</v>
      </c>
      <c r="F1685" t="s">
        <v>5134</v>
      </c>
      <c r="G1685" t="s">
        <v>147</v>
      </c>
      <c r="H1685" t="s">
        <v>148</v>
      </c>
      <c r="I1685" t="s">
        <v>136</v>
      </c>
      <c r="J1685" t="s">
        <v>137</v>
      </c>
      <c r="K1685" t="s">
        <v>138</v>
      </c>
      <c r="L1685" t="s">
        <v>5135</v>
      </c>
      <c r="M1685" t="s">
        <v>5136</v>
      </c>
      <c r="N1685">
        <v>1.700555555</v>
      </c>
      <c r="O1685">
        <v>0</v>
      </c>
      <c r="P1685">
        <v>0</v>
      </c>
      <c r="Q1685">
        <v>24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7.2195466287487973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7.2195466287487973</v>
      </c>
    </row>
    <row r="1686" spans="1:31" x14ac:dyDescent="0.25">
      <c r="A1686">
        <v>2255750</v>
      </c>
      <c r="B1686">
        <v>1</v>
      </c>
      <c r="C1686" t="s">
        <v>80</v>
      </c>
      <c r="D1686" t="s">
        <v>110</v>
      </c>
      <c r="E1686" t="s">
        <v>151</v>
      </c>
      <c r="F1686" t="s">
        <v>5137</v>
      </c>
      <c r="G1686" t="s">
        <v>201</v>
      </c>
      <c r="H1686" t="s">
        <v>135</v>
      </c>
      <c r="I1686" t="s">
        <v>136</v>
      </c>
      <c r="J1686" t="s">
        <v>3</v>
      </c>
      <c r="K1686" t="s">
        <v>138</v>
      </c>
      <c r="L1686" t="s">
        <v>5138</v>
      </c>
      <c r="M1686" t="s">
        <v>5139</v>
      </c>
      <c r="N1686">
        <v>2.6038888880000002</v>
      </c>
      <c r="O1686">
        <v>0</v>
      </c>
      <c r="P1686">
        <v>64</v>
      </c>
      <c r="Q1686">
        <v>0</v>
      </c>
      <c r="R1686">
        <v>0</v>
      </c>
      <c r="S1686">
        <v>0</v>
      </c>
      <c r="T1686">
        <v>23</v>
      </c>
      <c r="U1686">
        <v>0</v>
      </c>
      <c r="V1686">
        <v>0</v>
      </c>
      <c r="W1686">
        <v>0</v>
      </c>
      <c r="X1686">
        <v>42.269159768865116</v>
      </c>
      <c r="Y1686">
        <v>0</v>
      </c>
      <c r="Z1686">
        <v>0</v>
      </c>
      <c r="AA1686">
        <v>0</v>
      </c>
      <c r="AB1686">
        <v>61.169989850857284</v>
      </c>
      <c r="AC1686">
        <v>0</v>
      </c>
      <c r="AD1686">
        <v>0</v>
      </c>
      <c r="AE1686">
        <v>103.4391496197224</v>
      </c>
    </row>
    <row r="1687" spans="1:31" x14ac:dyDescent="0.25">
      <c r="A1687">
        <v>2255751</v>
      </c>
      <c r="B1687">
        <v>1</v>
      </c>
      <c r="C1687" t="s">
        <v>80</v>
      </c>
      <c r="D1687" t="s">
        <v>90</v>
      </c>
      <c r="E1687" t="s">
        <v>151</v>
      </c>
      <c r="F1687" t="s">
        <v>2293</v>
      </c>
      <c r="G1687" t="s">
        <v>153</v>
      </c>
      <c r="H1687" t="s">
        <v>135</v>
      </c>
      <c r="I1687" t="s">
        <v>136</v>
      </c>
      <c r="J1687" t="s">
        <v>137</v>
      </c>
      <c r="K1687" t="s">
        <v>138</v>
      </c>
      <c r="L1687" t="s">
        <v>5140</v>
      </c>
      <c r="M1687" t="s">
        <v>5141</v>
      </c>
      <c r="N1687">
        <v>1.7838888879999999</v>
      </c>
      <c r="O1687">
        <v>0</v>
      </c>
      <c r="P1687">
        <v>2</v>
      </c>
      <c r="Q1687">
        <v>0</v>
      </c>
      <c r="R1687">
        <v>0</v>
      </c>
      <c r="S1687">
        <v>0</v>
      </c>
      <c r="T1687">
        <v>42</v>
      </c>
      <c r="U1687">
        <v>0</v>
      </c>
      <c r="V1687">
        <v>3</v>
      </c>
      <c r="W1687">
        <v>0</v>
      </c>
      <c r="X1687">
        <v>2.9237050199463601</v>
      </c>
      <c r="Y1687">
        <v>0</v>
      </c>
      <c r="Z1687">
        <v>0</v>
      </c>
      <c r="AA1687">
        <v>0</v>
      </c>
      <c r="AB1687">
        <v>209.83721606462382</v>
      </c>
      <c r="AC1687">
        <v>0</v>
      </c>
      <c r="AD1687">
        <v>36.328265781767534</v>
      </c>
      <c r="AE1687">
        <v>249.08918686633771</v>
      </c>
    </row>
    <row r="1688" spans="1:31" x14ac:dyDescent="0.25">
      <c r="A1688">
        <v>2255752</v>
      </c>
      <c r="B1688">
        <v>1</v>
      </c>
      <c r="C1688" t="s">
        <v>81</v>
      </c>
      <c r="D1688" t="s">
        <v>127</v>
      </c>
      <c r="E1688" t="s">
        <v>132</v>
      </c>
      <c r="F1688" t="s">
        <v>5142</v>
      </c>
      <c r="G1688" t="s">
        <v>142</v>
      </c>
      <c r="H1688" t="s">
        <v>135</v>
      </c>
      <c r="I1688" t="s">
        <v>136</v>
      </c>
      <c r="J1688" t="s">
        <v>137</v>
      </c>
      <c r="K1688" t="s">
        <v>138</v>
      </c>
      <c r="L1688" t="s">
        <v>5143</v>
      </c>
      <c r="M1688" t="s">
        <v>5144</v>
      </c>
      <c r="N1688">
        <v>2.8574999999999999</v>
      </c>
      <c r="O1688">
        <v>0</v>
      </c>
      <c r="P1688">
        <v>1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0.69783383663650833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0.69783383663650833</v>
      </c>
    </row>
    <row r="1689" spans="1:31" x14ac:dyDescent="0.25">
      <c r="A1689">
        <v>2255754</v>
      </c>
      <c r="B1689">
        <v>1</v>
      </c>
      <c r="C1689" t="s">
        <v>80</v>
      </c>
      <c r="D1689" t="s">
        <v>105</v>
      </c>
      <c r="E1689" t="s">
        <v>132</v>
      </c>
      <c r="F1689" t="s">
        <v>5145</v>
      </c>
      <c r="G1689" t="s">
        <v>289</v>
      </c>
      <c r="H1689" t="s">
        <v>135</v>
      </c>
      <c r="I1689" t="s">
        <v>136</v>
      </c>
      <c r="J1689" t="s">
        <v>137</v>
      </c>
      <c r="K1689" t="s">
        <v>138</v>
      </c>
      <c r="L1689" t="s">
        <v>5146</v>
      </c>
      <c r="M1689" t="s">
        <v>5147</v>
      </c>
      <c r="N1689">
        <v>2.5261111110000001</v>
      </c>
      <c r="O1689">
        <v>0</v>
      </c>
      <c r="P1689">
        <v>4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1.2941774475174539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1.2941774475174539</v>
      </c>
    </row>
    <row r="1690" spans="1:31" x14ac:dyDescent="0.25">
      <c r="A1690">
        <v>2255755</v>
      </c>
      <c r="B1690">
        <v>1</v>
      </c>
      <c r="C1690" t="s">
        <v>80</v>
      </c>
      <c r="D1690" t="s">
        <v>88</v>
      </c>
      <c r="E1690" t="s">
        <v>151</v>
      </c>
      <c r="F1690" t="s">
        <v>5148</v>
      </c>
      <c r="G1690" t="s">
        <v>153</v>
      </c>
      <c r="H1690" t="s">
        <v>135</v>
      </c>
      <c r="I1690" t="s">
        <v>136</v>
      </c>
      <c r="J1690" t="s">
        <v>137</v>
      </c>
      <c r="K1690" t="s">
        <v>138</v>
      </c>
      <c r="L1690" t="s">
        <v>5149</v>
      </c>
      <c r="M1690" t="s">
        <v>5150</v>
      </c>
      <c r="N1690">
        <v>2.1627777770000001</v>
      </c>
      <c r="O1690">
        <v>0</v>
      </c>
      <c r="P1690">
        <v>30</v>
      </c>
      <c r="Q1690">
        <v>0</v>
      </c>
      <c r="R1690">
        <v>0</v>
      </c>
      <c r="S1690">
        <v>0</v>
      </c>
      <c r="T1690">
        <v>11</v>
      </c>
      <c r="U1690">
        <v>0</v>
      </c>
      <c r="V1690">
        <v>0</v>
      </c>
      <c r="W1690">
        <v>0</v>
      </c>
      <c r="X1690">
        <v>30.236941733957046</v>
      </c>
      <c r="Y1690">
        <v>0</v>
      </c>
      <c r="Z1690">
        <v>0</v>
      </c>
      <c r="AA1690">
        <v>0</v>
      </c>
      <c r="AB1690">
        <v>38.0725503471376</v>
      </c>
      <c r="AC1690">
        <v>0</v>
      </c>
      <c r="AD1690">
        <v>0</v>
      </c>
      <c r="AE1690">
        <v>68.309492081094646</v>
      </c>
    </row>
    <row r="1691" spans="1:31" x14ac:dyDescent="0.25">
      <c r="A1691">
        <v>2255758</v>
      </c>
      <c r="B1691">
        <v>1</v>
      </c>
      <c r="C1691" t="s">
        <v>80</v>
      </c>
      <c r="D1691" t="s">
        <v>100</v>
      </c>
      <c r="E1691" t="s">
        <v>214</v>
      </c>
      <c r="F1691" t="s">
        <v>5151</v>
      </c>
      <c r="G1691" t="s">
        <v>241</v>
      </c>
      <c r="H1691" t="s">
        <v>135</v>
      </c>
      <c r="I1691" t="s">
        <v>136</v>
      </c>
      <c r="J1691" t="s">
        <v>137</v>
      </c>
      <c r="K1691" t="s">
        <v>138</v>
      </c>
      <c r="L1691" t="s">
        <v>5152</v>
      </c>
      <c r="M1691" t="s">
        <v>5153</v>
      </c>
      <c r="N1691">
        <v>3.918055555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2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3.7842272394530703</v>
      </c>
      <c r="AC1691">
        <v>0</v>
      </c>
      <c r="AD1691">
        <v>0</v>
      </c>
      <c r="AE1691">
        <v>3.7842272394530703</v>
      </c>
    </row>
    <row r="1692" spans="1:31" x14ac:dyDescent="0.25">
      <c r="A1692">
        <v>2255762</v>
      </c>
      <c r="B1692">
        <v>1</v>
      </c>
      <c r="C1692" t="s">
        <v>80</v>
      </c>
      <c r="D1692" t="s">
        <v>89</v>
      </c>
      <c r="E1692" t="s">
        <v>207</v>
      </c>
      <c r="F1692" t="s">
        <v>5154</v>
      </c>
      <c r="G1692" t="s">
        <v>201</v>
      </c>
      <c r="H1692" t="s">
        <v>135</v>
      </c>
      <c r="I1692" t="s">
        <v>136</v>
      </c>
      <c r="J1692" t="s">
        <v>3</v>
      </c>
      <c r="K1692" t="s">
        <v>138</v>
      </c>
      <c r="L1692" t="s">
        <v>5155</v>
      </c>
      <c r="M1692" t="s">
        <v>5156</v>
      </c>
      <c r="N1692">
        <v>2.446111111</v>
      </c>
      <c r="O1692">
        <v>0</v>
      </c>
      <c r="P1692">
        <v>189</v>
      </c>
      <c r="Q1692">
        <v>0</v>
      </c>
      <c r="R1692">
        <v>0</v>
      </c>
      <c r="S1692">
        <v>0</v>
      </c>
      <c r="T1692">
        <v>1</v>
      </c>
      <c r="U1692">
        <v>0</v>
      </c>
      <c r="V1692">
        <v>0</v>
      </c>
      <c r="W1692">
        <v>0</v>
      </c>
      <c r="X1692">
        <v>223.53608732667433</v>
      </c>
      <c r="Y1692">
        <v>0</v>
      </c>
      <c r="Z1692">
        <v>0</v>
      </c>
      <c r="AA1692">
        <v>0</v>
      </c>
      <c r="AB1692">
        <v>0.14438445234176667</v>
      </c>
      <c r="AC1692">
        <v>0</v>
      </c>
      <c r="AD1692">
        <v>0</v>
      </c>
      <c r="AE1692">
        <v>223.6804717790161</v>
      </c>
    </row>
    <row r="1693" spans="1:31" x14ac:dyDescent="0.25">
      <c r="A1693">
        <v>2255766</v>
      </c>
      <c r="B1693">
        <v>1</v>
      </c>
      <c r="C1693" t="s">
        <v>80</v>
      </c>
      <c r="D1693" t="s">
        <v>101</v>
      </c>
      <c r="E1693" t="s">
        <v>132</v>
      </c>
      <c r="F1693" t="s">
        <v>5157</v>
      </c>
      <c r="G1693" t="s">
        <v>142</v>
      </c>
      <c r="H1693" t="s">
        <v>135</v>
      </c>
      <c r="I1693" t="s">
        <v>136</v>
      </c>
      <c r="J1693" t="s">
        <v>137</v>
      </c>
      <c r="K1693" t="s">
        <v>138</v>
      </c>
      <c r="L1693" t="s">
        <v>5158</v>
      </c>
      <c r="M1693" t="s">
        <v>5159</v>
      </c>
      <c r="N1693">
        <v>2.065555555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2.098709967882006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2.098709967882006</v>
      </c>
    </row>
    <row r="1694" spans="1:31" x14ac:dyDescent="0.25">
      <c r="A1694">
        <v>2255771</v>
      </c>
      <c r="B1694">
        <v>1</v>
      </c>
      <c r="C1694" t="s">
        <v>80</v>
      </c>
      <c r="D1694" t="s">
        <v>85</v>
      </c>
      <c r="E1694" t="s">
        <v>132</v>
      </c>
      <c r="F1694" t="s">
        <v>5160</v>
      </c>
      <c r="G1694" t="s">
        <v>289</v>
      </c>
      <c r="H1694" t="s">
        <v>135</v>
      </c>
      <c r="I1694" t="s">
        <v>136</v>
      </c>
      <c r="J1694" t="s">
        <v>137</v>
      </c>
      <c r="K1694" t="s">
        <v>138</v>
      </c>
      <c r="L1694" t="s">
        <v>5161</v>
      </c>
      <c r="M1694" t="s">
        <v>5162</v>
      </c>
      <c r="N1694">
        <v>1.8869444440000001</v>
      </c>
      <c r="O1694">
        <v>0</v>
      </c>
      <c r="P1694">
        <v>6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4.6969704577172111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4.6969704577172111</v>
      </c>
    </row>
    <row r="1695" spans="1:31" x14ac:dyDescent="0.25">
      <c r="A1695">
        <v>2255772</v>
      </c>
      <c r="B1695">
        <v>1</v>
      </c>
      <c r="C1695" t="s">
        <v>80</v>
      </c>
      <c r="D1695" t="s">
        <v>82</v>
      </c>
      <c r="E1695" t="s">
        <v>132</v>
      </c>
      <c r="F1695" t="s">
        <v>5163</v>
      </c>
      <c r="G1695" t="s">
        <v>142</v>
      </c>
      <c r="H1695" t="s">
        <v>135</v>
      </c>
      <c r="I1695" t="s">
        <v>136</v>
      </c>
      <c r="J1695" t="s">
        <v>137</v>
      </c>
      <c r="K1695" t="s">
        <v>138</v>
      </c>
      <c r="L1695" t="s">
        <v>5164</v>
      </c>
      <c r="M1695" t="s">
        <v>5165</v>
      </c>
      <c r="N1695">
        <v>2.0638888880000001</v>
      </c>
      <c r="O1695">
        <v>0</v>
      </c>
      <c r="P1695">
        <v>2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0.90078931041738342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0.90078931041738342</v>
      </c>
    </row>
    <row r="1696" spans="1:31" x14ac:dyDescent="0.25">
      <c r="A1696">
        <v>2255773</v>
      </c>
      <c r="B1696">
        <v>1</v>
      </c>
      <c r="C1696" t="s">
        <v>80</v>
      </c>
      <c r="D1696" t="s">
        <v>103</v>
      </c>
      <c r="E1696" t="s">
        <v>132</v>
      </c>
      <c r="F1696" t="s">
        <v>5166</v>
      </c>
      <c r="G1696" t="s">
        <v>201</v>
      </c>
      <c r="H1696" t="s">
        <v>135</v>
      </c>
      <c r="I1696" t="s">
        <v>136</v>
      </c>
      <c r="J1696" t="s">
        <v>3</v>
      </c>
      <c r="K1696" t="s">
        <v>138</v>
      </c>
      <c r="L1696" t="s">
        <v>5167</v>
      </c>
      <c r="M1696" t="s">
        <v>5168</v>
      </c>
      <c r="N1696">
        <v>1.216388888</v>
      </c>
      <c r="O1696">
        <v>0</v>
      </c>
      <c r="P1696">
        <v>5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1.2852182475325806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1.2852182475325806</v>
      </c>
    </row>
    <row r="1697" spans="1:31" x14ac:dyDescent="0.25">
      <c r="A1697">
        <v>2255776</v>
      </c>
      <c r="B1697">
        <v>1</v>
      </c>
      <c r="C1697" t="s">
        <v>80</v>
      </c>
      <c r="D1697" t="s">
        <v>103</v>
      </c>
      <c r="E1697" t="s">
        <v>132</v>
      </c>
      <c r="F1697" t="s">
        <v>5169</v>
      </c>
      <c r="G1697" t="s">
        <v>289</v>
      </c>
      <c r="H1697" t="s">
        <v>135</v>
      </c>
      <c r="I1697" t="s">
        <v>136</v>
      </c>
      <c r="J1697" t="s">
        <v>137</v>
      </c>
      <c r="K1697" t="s">
        <v>138</v>
      </c>
      <c r="L1697" t="s">
        <v>5170</v>
      </c>
      <c r="M1697" t="s">
        <v>5171</v>
      </c>
      <c r="N1697">
        <v>1.648055555</v>
      </c>
      <c r="O1697">
        <v>0</v>
      </c>
      <c r="P1697">
        <v>14</v>
      </c>
      <c r="Q1697">
        <v>0</v>
      </c>
      <c r="R1697">
        <v>0</v>
      </c>
      <c r="S1697">
        <v>0</v>
      </c>
      <c r="T1697">
        <v>1</v>
      </c>
      <c r="U1697">
        <v>0</v>
      </c>
      <c r="V1697">
        <v>0</v>
      </c>
      <c r="W1697">
        <v>0</v>
      </c>
      <c r="X1697">
        <v>7.1736310385790008</v>
      </c>
      <c r="Y1697">
        <v>0</v>
      </c>
      <c r="Z1697">
        <v>0</v>
      </c>
      <c r="AA1697">
        <v>0</v>
      </c>
      <c r="AB1697">
        <v>3.8685444529082273</v>
      </c>
      <c r="AC1697">
        <v>0</v>
      </c>
      <c r="AD1697">
        <v>0</v>
      </c>
      <c r="AE1697">
        <v>11.042175491487228</v>
      </c>
    </row>
    <row r="1698" spans="1:31" x14ac:dyDescent="0.25">
      <c r="A1698">
        <v>2255781</v>
      </c>
      <c r="B1698">
        <v>1</v>
      </c>
      <c r="C1698" t="s">
        <v>80</v>
      </c>
      <c r="D1698" t="s">
        <v>96</v>
      </c>
      <c r="E1698" t="s">
        <v>132</v>
      </c>
      <c r="F1698" t="s">
        <v>5172</v>
      </c>
      <c r="G1698" t="s">
        <v>201</v>
      </c>
      <c r="H1698" t="s">
        <v>135</v>
      </c>
      <c r="I1698" t="s">
        <v>136</v>
      </c>
      <c r="J1698" t="s">
        <v>137</v>
      </c>
      <c r="K1698" t="s">
        <v>138</v>
      </c>
      <c r="L1698" t="s">
        <v>5173</v>
      </c>
      <c r="M1698" t="s">
        <v>5174</v>
      </c>
      <c r="N1698">
        <v>2.8136111110000002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1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3.2170100163675084</v>
      </c>
      <c r="AC1698">
        <v>0</v>
      </c>
      <c r="AD1698">
        <v>0</v>
      </c>
      <c r="AE1698">
        <v>3.2170100163675084</v>
      </c>
    </row>
    <row r="1699" spans="1:31" x14ac:dyDescent="0.25">
      <c r="A1699">
        <v>2255785</v>
      </c>
      <c r="B1699">
        <v>1</v>
      </c>
      <c r="C1699" t="s">
        <v>80</v>
      </c>
      <c r="D1699" t="s">
        <v>104</v>
      </c>
      <c r="E1699" t="s">
        <v>132</v>
      </c>
      <c r="F1699" t="s">
        <v>5175</v>
      </c>
      <c r="G1699" t="s">
        <v>197</v>
      </c>
      <c r="H1699" t="s">
        <v>135</v>
      </c>
      <c r="I1699" t="s">
        <v>136</v>
      </c>
      <c r="J1699" t="s">
        <v>137</v>
      </c>
      <c r="K1699" t="s">
        <v>138</v>
      </c>
      <c r="L1699" t="s">
        <v>5176</v>
      </c>
      <c r="M1699" t="s">
        <v>5177</v>
      </c>
      <c r="N1699">
        <v>3.8258333329999998</v>
      </c>
      <c r="O1699">
        <v>0</v>
      </c>
      <c r="P1699">
        <v>1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0.49646371577116338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0.49646371577116338</v>
      </c>
    </row>
    <row r="1700" spans="1:31" x14ac:dyDescent="0.25">
      <c r="A1700">
        <v>2255786</v>
      </c>
      <c r="B1700">
        <v>1</v>
      </c>
      <c r="C1700" t="s">
        <v>80</v>
      </c>
      <c r="D1700" t="s">
        <v>83</v>
      </c>
      <c r="E1700" t="s">
        <v>132</v>
      </c>
      <c r="F1700" t="s">
        <v>5178</v>
      </c>
      <c r="G1700" t="s">
        <v>134</v>
      </c>
      <c r="H1700" t="s">
        <v>135</v>
      </c>
      <c r="I1700" t="s">
        <v>136</v>
      </c>
      <c r="J1700" t="s">
        <v>137</v>
      </c>
      <c r="K1700" t="s">
        <v>138</v>
      </c>
      <c r="L1700" t="s">
        <v>5179</v>
      </c>
      <c r="M1700" t="s">
        <v>5180</v>
      </c>
      <c r="N1700">
        <v>1.4172222219999999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1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0.91313997154192217</v>
      </c>
      <c r="AC1700">
        <v>0</v>
      </c>
      <c r="AD1700">
        <v>0</v>
      </c>
      <c r="AE1700">
        <v>0.91313997154192217</v>
      </c>
    </row>
    <row r="1701" spans="1:31" x14ac:dyDescent="0.25">
      <c r="A1701">
        <v>2255788</v>
      </c>
      <c r="B1701">
        <v>1</v>
      </c>
      <c r="C1701" t="s">
        <v>80</v>
      </c>
      <c r="D1701" t="s">
        <v>110</v>
      </c>
      <c r="E1701" t="s">
        <v>132</v>
      </c>
      <c r="F1701" t="s">
        <v>5181</v>
      </c>
      <c r="G1701" t="s">
        <v>289</v>
      </c>
      <c r="H1701" t="s">
        <v>135</v>
      </c>
      <c r="I1701" t="s">
        <v>136</v>
      </c>
      <c r="J1701" t="s">
        <v>137</v>
      </c>
      <c r="K1701" t="s">
        <v>138</v>
      </c>
      <c r="L1701" t="s">
        <v>5182</v>
      </c>
      <c r="M1701" t="s">
        <v>5183</v>
      </c>
      <c r="N1701">
        <v>2.1074999999999999</v>
      </c>
      <c r="O1701">
        <v>0</v>
      </c>
      <c r="P1701">
        <v>5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2.4333264548561533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2.4333264548561533</v>
      </c>
    </row>
    <row r="1702" spans="1:31" x14ac:dyDescent="0.25">
      <c r="A1702">
        <v>2255789</v>
      </c>
      <c r="B1702">
        <v>1</v>
      </c>
      <c r="C1702" t="s">
        <v>80</v>
      </c>
      <c r="D1702" t="s">
        <v>104</v>
      </c>
      <c r="E1702" t="s">
        <v>132</v>
      </c>
      <c r="F1702" t="s">
        <v>5184</v>
      </c>
      <c r="G1702" t="s">
        <v>197</v>
      </c>
      <c r="H1702" t="s">
        <v>135</v>
      </c>
      <c r="I1702" t="s">
        <v>136</v>
      </c>
      <c r="J1702" t="s">
        <v>137</v>
      </c>
      <c r="K1702" t="s">
        <v>138</v>
      </c>
      <c r="L1702" t="s">
        <v>5182</v>
      </c>
      <c r="M1702" t="s">
        <v>5185</v>
      </c>
      <c r="N1702">
        <v>0.65972222199999997</v>
      </c>
      <c r="O1702">
        <v>0</v>
      </c>
      <c r="P1702">
        <v>1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7.2255634716092226E-2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7.2255634716092226E-2</v>
      </c>
    </row>
    <row r="1703" spans="1:31" x14ac:dyDescent="0.25">
      <c r="A1703">
        <v>2255790</v>
      </c>
      <c r="B1703">
        <v>1</v>
      </c>
      <c r="C1703" t="s">
        <v>80</v>
      </c>
      <c r="D1703" t="s">
        <v>100</v>
      </c>
      <c r="E1703" t="s">
        <v>151</v>
      </c>
      <c r="F1703" t="s">
        <v>5186</v>
      </c>
      <c r="G1703" t="s">
        <v>4970</v>
      </c>
      <c r="H1703" t="s">
        <v>135</v>
      </c>
      <c r="I1703" t="s">
        <v>136</v>
      </c>
      <c r="J1703" t="s">
        <v>137</v>
      </c>
      <c r="K1703" t="s">
        <v>138</v>
      </c>
      <c r="L1703" t="s">
        <v>5187</v>
      </c>
      <c r="M1703" t="s">
        <v>5188</v>
      </c>
      <c r="N1703">
        <v>1.2977777770000001</v>
      </c>
      <c r="O1703">
        <v>0</v>
      </c>
      <c r="P1703">
        <v>3</v>
      </c>
      <c r="Q1703">
        <v>0</v>
      </c>
      <c r="R1703">
        <v>3</v>
      </c>
      <c r="S1703">
        <v>0</v>
      </c>
      <c r="T1703">
        <v>4</v>
      </c>
      <c r="U1703">
        <v>0</v>
      </c>
      <c r="V1703">
        <v>0</v>
      </c>
      <c r="W1703">
        <v>0</v>
      </c>
      <c r="X1703">
        <v>1.879679402332928</v>
      </c>
      <c r="Y1703">
        <v>0</v>
      </c>
      <c r="Z1703">
        <v>1.52495599999138</v>
      </c>
      <c r="AA1703">
        <v>0</v>
      </c>
      <c r="AB1703">
        <v>5.8924364330348604</v>
      </c>
      <c r="AC1703">
        <v>0</v>
      </c>
      <c r="AD1703">
        <v>0</v>
      </c>
      <c r="AE1703">
        <v>9.2970718353591693</v>
      </c>
    </row>
    <row r="1704" spans="1:31" x14ac:dyDescent="0.25">
      <c r="A1704">
        <v>2255792</v>
      </c>
      <c r="B1704">
        <v>1</v>
      </c>
      <c r="C1704" t="s">
        <v>80</v>
      </c>
      <c r="D1704" t="s">
        <v>104</v>
      </c>
      <c r="E1704" t="s">
        <v>132</v>
      </c>
      <c r="F1704" t="s">
        <v>5189</v>
      </c>
      <c r="G1704" t="s">
        <v>134</v>
      </c>
      <c r="H1704" t="s">
        <v>135</v>
      </c>
      <c r="I1704" t="s">
        <v>136</v>
      </c>
      <c r="J1704" t="s">
        <v>137</v>
      </c>
      <c r="K1704" t="s">
        <v>138</v>
      </c>
      <c r="L1704" t="s">
        <v>5190</v>
      </c>
      <c r="M1704" t="s">
        <v>5191</v>
      </c>
      <c r="N1704">
        <v>2.0916666660000001</v>
      </c>
      <c r="O1704">
        <v>0</v>
      </c>
      <c r="P1704">
        <v>2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0.74583867798144998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0.74583867798144998</v>
      </c>
    </row>
    <row r="1705" spans="1:31" x14ac:dyDescent="0.25">
      <c r="A1705">
        <v>2255793</v>
      </c>
      <c r="B1705">
        <v>1</v>
      </c>
      <c r="C1705" t="s">
        <v>80</v>
      </c>
      <c r="D1705" t="s">
        <v>93</v>
      </c>
      <c r="E1705" t="s">
        <v>207</v>
      </c>
      <c r="F1705" t="s">
        <v>5192</v>
      </c>
      <c r="G1705" t="s">
        <v>171</v>
      </c>
      <c r="H1705" t="s">
        <v>135</v>
      </c>
      <c r="I1705" t="s">
        <v>136</v>
      </c>
      <c r="J1705" t="s">
        <v>137</v>
      </c>
      <c r="K1705" t="s">
        <v>172</v>
      </c>
      <c r="L1705" t="s">
        <v>5193</v>
      </c>
      <c r="M1705" t="s">
        <v>5194</v>
      </c>
      <c r="N1705">
        <v>0.62638888800000003</v>
      </c>
      <c r="O1705">
        <v>0</v>
      </c>
      <c r="P1705">
        <v>10</v>
      </c>
      <c r="Q1705">
        <v>0</v>
      </c>
      <c r="R1705">
        <v>4</v>
      </c>
      <c r="S1705">
        <v>0</v>
      </c>
      <c r="T1705">
        <v>100</v>
      </c>
      <c r="U1705">
        <v>0</v>
      </c>
      <c r="V1705">
        <v>7</v>
      </c>
      <c r="W1705">
        <v>0</v>
      </c>
      <c r="X1705">
        <v>1.3597041828157015</v>
      </c>
      <c r="Y1705">
        <v>0</v>
      </c>
      <c r="Z1705">
        <v>2.3406010148889553</v>
      </c>
      <c r="AA1705">
        <v>0</v>
      </c>
      <c r="AB1705">
        <v>57.887788592652257</v>
      </c>
      <c r="AC1705">
        <v>0</v>
      </c>
      <c r="AD1705">
        <v>253.41410850956348</v>
      </c>
      <c r="AE1705">
        <v>315.00220229992038</v>
      </c>
    </row>
    <row r="1706" spans="1:31" x14ac:dyDescent="0.25">
      <c r="A1706">
        <v>2255795</v>
      </c>
      <c r="B1706">
        <v>1</v>
      </c>
      <c r="C1706" t="s">
        <v>81</v>
      </c>
      <c r="D1706" t="s">
        <v>113</v>
      </c>
      <c r="E1706" t="s">
        <v>214</v>
      </c>
      <c r="F1706" t="s">
        <v>5195</v>
      </c>
      <c r="G1706" t="s">
        <v>1264</v>
      </c>
      <c r="H1706" t="s">
        <v>135</v>
      </c>
      <c r="I1706" t="s">
        <v>136</v>
      </c>
      <c r="J1706" t="s">
        <v>137</v>
      </c>
      <c r="K1706" t="s">
        <v>138</v>
      </c>
      <c r="L1706" t="s">
        <v>5196</v>
      </c>
      <c r="M1706" t="s">
        <v>5197</v>
      </c>
      <c r="N1706">
        <v>1.132222222</v>
      </c>
      <c r="O1706">
        <v>0</v>
      </c>
      <c r="P1706">
        <v>59</v>
      </c>
      <c r="Q1706">
        <v>0</v>
      </c>
      <c r="R1706">
        <v>0</v>
      </c>
      <c r="S1706">
        <v>0</v>
      </c>
      <c r="T1706">
        <v>24</v>
      </c>
      <c r="U1706">
        <v>0</v>
      </c>
      <c r="V1706">
        <v>0</v>
      </c>
      <c r="W1706">
        <v>0</v>
      </c>
      <c r="X1706">
        <v>23.816088026027526</v>
      </c>
      <c r="Y1706">
        <v>0</v>
      </c>
      <c r="Z1706">
        <v>0</v>
      </c>
      <c r="AA1706">
        <v>0</v>
      </c>
      <c r="AB1706">
        <v>27.052597480767279</v>
      </c>
      <c r="AC1706">
        <v>0</v>
      </c>
      <c r="AD1706">
        <v>0</v>
      </c>
      <c r="AE1706">
        <v>50.868685506794804</v>
      </c>
    </row>
    <row r="1707" spans="1:31" x14ac:dyDescent="0.25">
      <c r="A1707">
        <v>2255796</v>
      </c>
      <c r="B1707">
        <v>1</v>
      </c>
      <c r="C1707" t="s">
        <v>80</v>
      </c>
      <c r="D1707" t="s">
        <v>95</v>
      </c>
      <c r="E1707" t="s">
        <v>132</v>
      </c>
      <c r="F1707" t="s">
        <v>5198</v>
      </c>
      <c r="G1707" t="s">
        <v>142</v>
      </c>
      <c r="H1707" t="s">
        <v>135</v>
      </c>
      <c r="I1707" t="s">
        <v>136</v>
      </c>
      <c r="J1707" t="s">
        <v>137</v>
      </c>
      <c r="K1707" t="s">
        <v>138</v>
      </c>
      <c r="L1707" t="s">
        <v>5199</v>
      </c>
      <c r="M1707" t="s">
        <v>5200</v>
      </c>
      <c r="N1707">
        <v>1.0338888879999999</v>
      </c>
      <c r="O1707">
        <v>0</v>
      </c>
      <c r="P1707">
        <v>2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0.38524649448997006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0.38524649448997006</v>
      </c>
    </row>
    <row r="1708" spans="1:31" x14ac:dyDescent="0.25">
      <c r="A1708">
        <v>2255804</v>
      </c>
      <c r="B1708">
        <v>1</v>
      </c>
      <c r="C1708" t="s">
        <v>80</v>
      </c>
      <c r="D1708" t="s">
        <v>103</v>
      </c>
      <c r="E1708" t="s">
        <v>151</v>
      </c>
      <c r="F1708" t="s">
        <v>5201</v>
      </c>
      <c r="G1708" t="s">
        <v>153</v>
      </c>
      <c r="H1708" t="s">
        <v>135</v>
      </c>
      <c r="I1708" t="s">
        <v>136</v>
      </c>
      <c r="J1708" t="s">
        <v>137</v>
      </c>
      <c r="K1708" t="s">
        <v>138</v>
      </c>
      <c r="L1708" t="s">
        <v>5202</v>
      </c>
      <c r="M1708" t="s">
        <v>5203</v>
      </c>
      <c r="N1708">
        <v>0.80777777699999997</v>
      </c>
      <c r="O1708">
        <v>0</v>
      </c>
      <c r="P1708">
        <v>105</v>
      </c>
      <c r="Q1708">
        <v>0</v>
      </c>
      <c r="R1708">
        <v>3</v>
      </c>
      <c r="S1708">
        <v>0</v>
      </c>
      <c r="T1708">
        <v>4</v>
      </c>
      <c r="U1708">
        <v>0</v>
      </c>
      <c r="V1708">
        <v>0</v>
      </c>
      <c r="W1708">
        <v>0</v>
      </c>
      <c r="X1708">
        <v>23.591492467450394</v>
      </c>
      <c r="Y1708">
        <v>0</v>
      </c>
      <c r="Z1708">
        <v>0.25689951493428753</v>
      </c>
      <c r="AA1708">
        <v>0</v>
      </c>
      <c r="AB1708">
        <v>2.1401480123281056</v>
      </c>
      <c r="AC1708">
        <v>0</v>
      </c>
      <c r="AD1708">
        <v>0</v>
      </c>
      <c r="AE1708">
        <v>25.988539994712784</v>
      </c>
    </row>
    <row r="1709" spans="1:31" x14ac:dyDescent="0.25">
      <c r="A1709">
        <v>2255806</v>
      </c>
      <c r="B1709">
        <v>1</v>
      </c>
      <c r="C1709" t="s">
        <v>81</v>
      </c>
      <c r="D1709" t="s">
        <v>128</v>
      </c>
      <c r="E1709" t="s">
        <v>132</v>
      </c>
      <c r="F1709" t="s">
        <v>5204</v>
      </c>
      <c r="G1709" t="s">
        <v>201</v>
      </c>
      <c r="H1709" t="s">
        <v>135</v>
      </c>
      <c r="I1709" t="s">
        <v>136</v>
      </c>
      <c r="J1709" t="s">
        <v>137</v>
      </c>
      <c r="K1709" t="s">
        <v>138</v>
      </c>
      <c r="L1709" t="s">
        <v>5205</v>
      </c>
      <c r="M1709" t="s">
        <v>5206</v>
      </c>
      <c r="N1709">
        <v>0.65805555500000001</v>
      </c>
      <c r="O1709">
        <v>0</v>
      </c>
      <c r="P1709">
        <v>3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0.87396658136883665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0.87396658136883665</v>
      </c>
    </row>
    <row r="1710" spans="1:31" x14ac:dyDescent="0.25">
      <c r="A1710">
        <v>2255807</v>
      </c>
      <c r="B1710">
        <v>1</v>
      </c>
      <c r="C1710" t="s">
        <v>80</v>
      </c>
      <c r="D1710" t="s">
        <v>82</v>
      </c>
      <c r="E1710" t="s">
        <v>132</v>
      </c>
      <c r="F1710" t="s">
        <v>5207</v>
      </c>
      <c r="G1710" t="s">
        <v>289</v>
      </c>
      <c r="H1710" t="s">
        <v>135</v>
      </c>
      <c r="I1710" t="s">
        <v>136</v>
      </c>
      <c r="J1710" t="s">
        <v>137</v>
      </c>
      <c r="K1710" t="s">
        <v>138</v>
      </c>
      <c r="L1710" t="s">
        <v>5208</v>
      </c>
      <c r="M1710" t="s">
        <v>5209</v>
      </c>
      <c r="N1710">
        <v>0.95861111099999996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4</v>
      </c>
      <c r="U1710">
        <v>0</v>
      </c>
      <c r="V1710">
        <v>1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12.514217540181169</v>
      </c>
      <c r="AC1710">
        <v>0</v>
      </c>
      <c r="AD1710">
        <v>151.90756920967095</v>
      </c>
      <c r="AE1710">
        <v>164.42178674985212</v>
      </c>
    </row>
    <row r="1711" spans="1:31" x14ac:dyDescent="0.25">
      <c r="A1711">
        <v>2255808</v>
      </c>
      <c r="B1711">
        <v>1</v>
      </c>
      <c r="C1711" t="s">
        <v>80</v>
      </c>
      <c r="D1711" t="s">
        <v>98</v>
      </c>
      <c r="E1711" t="s">
        <v>132</v>
      </c>
      <c r="F1711" t="s">
        <v>5210</v>
      </c>
      <c r="G1711" t="s">
        <v>142</v>
      </c>
      <c r="H1711" t="s">
        <v>135</v>
      </c>
      <c r="I1711" t="s">
        <v>136</v>
      </c>
      <c r="J1711" t="s">
        <v>137</v>
      </c>
      <c r="K1711" t="s">
        <v>138</v>
      </c>
      <c r="L1711" t="s">
        <v>5211</v>
      </c>
      <c r="M1711" t="s">
        <v>5212</v>
      </c>
      <c r="N1711">
        <v>3.9586111110000002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1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1.6816381458000001E-4</v>
      </c>
      <c r="AC1711">
        <v>0</v>
      </c>
      <c r="AD1711">
        <v>0</v>
      </c>
      <c r="AE1711">
        <v>1.6816381458000001E-4</v>
      </c>
    </row>
    <row r="1712" spans="1:31" x14ac:dyDescent="0.25">
      <c r="A1712">
        <v>2255810</v>
      </c>
      <c r="B1712">
        <v>1</v>
      </c>
      <c r="C1712" t="s">
        <v>80</v>
      </c>
      <c r="D1712" t="s">
        <v>97</v>
      </c>
      <c r="E1712" t="s">
        <v>132</v>
      </c>
      <c r="F1712" t="s">
        <v>5213</v>
      </c>
      <c r="G1712" t="s">
        <v>134</v>
      </c>
      <c r="H1712" t="s">
        <v>135</v>
      </c>
      <c r="I1712" t="s">
        <v>136</v>
      </c>
      <c r="J1712" t="s">
        <v>137</v>
      </c>
      <c r="K1712" t="s">
        <v>138</v>
      </c>
      <c r="L1712" t="s">
        <v>5214</v>
      </c>
      <c r="M1712" t="s">
        <v>5215</v>
      </c>
      <c r="N1712">
        <v>1.9436111110000001</v>
      </c>
      <c r="O1712">
        <v>0</v>
      </c>
      <c r="P1712">
        <v>1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0.93685185701678608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0.93685185701678608</v>
      </c>
    </row>
    <row r="1713" spans="1:31" x14ac:dyDescent="0.25">
      <c r="A1713">
        <v>2255812</v>
      </c>
      <c r="B1713">
        <v>1</v>
      </c>
      <c r="C1713" t="s">
        <v>81</v>
      </c>
      <c r="D1713" t="s">
        <v>123</v>
      </c>
      <c r="E1713" t="s">
        <v>145</v>
      </c>
      <c r="F1713" t="s">
        <v>5216</v>
      </c>
      <c r="G1713" t="s">
        <v>147</v>
      </c>
      <c r="H1713" t="s">
        <v>148</v>
      </c>
      <c r="I1713" t="s">
        <v>136</v>
      </c>
      <c r="J1713" t="s">
        <v>137</v>
      </c>
      <c r="K1713" t="s">
        <v>138</v>
      </c>
      <c r="L1713" t="s">
        <v>5217</v>
      </c>
      <c r="M1713" t="s">
        <v>5218</v>
      </c>
      <c r="N1713">
        <v>1.2994444439999999</v>
      </c>
      <c r="O1713">
        <v>0</v>
      </c>
      <c r="P1713">
        <v>921</v>
      </c>
      <c r="Q1713">
        <v>28</v>
      </c>
      <c r="R1713">
        <v>142</v>
      </c>
      <c r="S1713">
        <v>3</v>
      </c>
      <c r="T1713">
        <v>96</v>
      </c>
      <c r="U1713">
        <v>0</v>
      </c>
      <c r="V1713">
        <v>0</v>
      </c>
      <c r="W1713">
        <v>0</v>
      </c>
      <c r="X1713">
        <v>118.40937888247115</v>
      </c>
      <c r="Y1713">
        <v>3.6457682972863208</v>
      </c>
      <c r="Z1713">
        <v>15.4733905982871</v>
      </c>
      <c r="AA1713">
        <v>5.201813510919945</v>
      </c>
      <c r="AB1713">
        <v>25.971443395240623</v>
      </c>
      <c r="AC1713">
        <v>0</v>
      </c>
      <c r="AD1713">
        <v>0</v>
      </c>
      <c r="AE1713">
        <v>168.70179468420514</v>
      </c>
    </row>
    <row r="1714" spans="1:31" x14ac:dyDescent="0.25">
      <c r="A1714">
        <v>2255814</v>
      </c>
      <c r="B1714">
        <v>1</v>
      </c>
      <c r="C1714" t="s">
        <v>81</v>
      </c>
      <c r="D1714" t="s">
        <v>127</v>
      </c>
      <c r="E1714" t="s">
        <v>132</v>
      </c>
      <c r="F1714" t="s">
        <v>5219</v>
      </c>
      <c r="G1714" t="s">
        <v>289</v>
      </c>
      <c r="H1714" t="s">
        <v>135</v>
      </c>
      <c r="I1714" t="s">
        <v>136</v>
      </c>
      <c r="J1714" t="s">
        <v>137</v>
      </c>
      <c r="K1714" t="s">
        <v>138</v>
      </c>
      <c r="L1714" t="s">
        <v>5220</v>
      </c>
      <c r="M1714" t="s">
        <v>5221</v>
      </c>
      <c r="N1714">
        <v>1.7336111110000001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1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2.7120775868382334</v>
      </c>
      <c r="AC1714">
        <v>0</v>
      </c>
      <c r="AD1714">
        <v>0</v>
      </c>
      <c r="AE1714">
        <v>2.7120775868382334</v>
      </c>
    </row>
    <row r="1715" spans="1:31" x14ac:dyDescent="0.25">
      <c r="A1715">
        <v>2255815</v>
      </c>
      <c r="B1715">
        <v>1</v>
      </c>
      <c r="C1715" t="s">
        <v>80</v>
      </c>
      <c r="D1715" t="s">
        <v>92</v>
      </c>
      <c r="E1715" t="s">
        <v>151</v>
      </c>
      <c r="F1715" t="s">
        <v>5222</v>
      </c>
      <c r="G1715" t="s">
        <v>171</v>
      </c>
      <c r="H1715" t="s">
        <v>135</v>
      </c>
      <c r="I1715" t="s">
        <v>136</v>
      </c>
      <c r="J1715" t="s">
        <v>137</v>
      </c>
      <c r="K1715" t="s">
        <v>172</v>
      </c>
      <c r="L1715" t="s">
        <v>5223</v>
      </c>
      <c r="M1715" t="s">
        <v>5224</v>
      </c>
      <c r="N1715">
        <v>0.62749999999999995</v>
      </c>
      <c r="O1715">
        <v>0</v>
      </c>
      <c r="P1715">
        <v>101</v>
      </c>
      <c r="Q1715">
        <v>0</v>
      </c>
      <c r="R1715">
        <v>0</v>
      </c>
      <c r="S1715">
        <v>0</v>
      </c>
      <c r="T1715">
        <v>3</v>
      </c>
      <c r="U1715">
        <v>0</v>
      </c>
      <c r="V1715">
        <v>0</v>
      </c>
      <c r="W1715">
        <v>0</v>
      </c>
      <c r="X1715">
        <v>15.187970134355082</v>
      </c>
      <c r="Y1715">
        <v>0</v>
      </c>
      <c r="Z1715">
        <v>0</v>
      </c>
      <c r="AA1715">
        <v>0</v>
      </c>
      <c r="AB1715">
        <v>2.8739348723767497</v>
      </c>
      <c r="AC1715">
        <v>0</v>
      </c>
      <c r="AD1715">
        <v>0</v>
      </c>
      <c r="AE1715">
        <v>18.061905006731831</v>
      </c>
    </row>
    <row r="1716" spans="1:31" x14ac:dyDescent="0.25">
      <c r="A1716">
        <v>2255816</v>
      </c>
      <c r="B1716">
        <v>1</v>
      </c>
      <c r="C1716" t="s">
        <v>80</v>
      </c>
      <c r="D1716" t="s">
        <v>106</v>
      </c>
      <c r="E1716" t="s">
        <v>145</v>
      </c>
      <c r="F1716" t="s">
        <v>1197</v>
      </c>
      <c r="G1716" t="s">
        <v>147</v>
      </c>
      <c r="H1716" t="s">
        <v>148</v>
      </c>
      <c r="I1716" t="s">
        <v>136</v>
      </c>
      <c r="J1716" t="s">
        <v>137</v>
      </c>
      <c r="K1716" t="s">
        <v>138</v>
      </c>
      <c r="L1716" t="s">
        <v>5225</v>
      </c>
      <c r="M1716" t="s">
        <v>5226</v>
      </c>
      <c r="N1716">
        <v>0.47972222199999998</v>
      </c>
      <c r="O1716">
        <v>0</v>
      </c>
      <c r="P1716">
        <v>3</v>
      </c>
      <c r="Q1716">
        <v>29</v>
      </c>
      <c r="R1716">
        <v>136</v>
      </c>
      <c r="S1716">
        <v>4</v>
      </c>
      <c r="T1716">
        <v>28</v>
      </c>
      <c r="U1716">
        <v>0</v>
      </c>
      <c r="V1716">
        <v>0</v>
      </c>
      <c r="W1716">
        <v>0</v>
      </c>
      <c r="X1716">
        <v>0.51740589142241278</v>
      </c>
      <c r="Y1716">
        <v>8.188586352324478</v>
      </c>
      <c r="Z1716">
        <v>65.54208653538096</v>
      </c>
      <c r="AA1716">
        <v>2.2296943864649998</v>
      </c>
      <c r="AB1716">
        <v>18.292254854022097</v>
      </c>
      <c r="AC1716">
        <v>0</v>
      </c>
      <c r="AD1716">
        <v>0</v>
      </c>
      <c r="AE1716">
        <v>94.770028019614955</v>
      </c>
    </row>
    <row r="1717" spans="1:31" x14ac:dyDescent="0.25">
      <c r="A1717">
        <v>2255819</v>
      </c>
      <c r="B1717">
        <v>1</v>
      </c>
      <c r="C1717" t="s">
        <v>81</v>
      </c>
      <c r="D1717" t="s">
        <v>113</v>
      </c>
      <c r="E1717" t="s">
        <v>132</v>
      </c>
      <c r="F1717" t="s">
        <v>5227</v>
      </c>
      <c r="G1717" t="s">
        <v>142</v>
      </c>
      <c r="H1717" t="s">
        <v>135</v>
      </c>
      <c r="I1717" t="s">
        <v>136</v>
      </c>
      <c r="J1717" t="s">
        <v>137</v>
      </c>
      <c r="K1717" t="s">
        <v>138</v>
      </c>
      <c r="L1717" t="s">
        <v>5228</v>
      </c>
      <c r="M1717" t="s">
        <v>5229</v>
      </c>
      <c r="N1717">
        <v>3.5522222220000002</v>
      </c>
      <c r="O1717">
        <v>0</v>
      </c>
      <c r="P1717">
        <v>1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1.0613339027254045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1.0613339027254045</v>
      </c>
    </row>
    <row r="1718" spans="1:31" x14ac:dyDescent="0.25">
      <c r="A1718">
        <v>2255821</v>
      </c>
      <c r="B1718">
        <v>1</v>
      </c>
      <c r="C1718" t="s">
        <v>81</v>
      </c>
      <c r="D1718" t="s">
        <v>119</v>
      </c>
      <c r="E1718" t="s">
        <v>132</v>
      </c>
      <c r="F1718" t="s">
        <v>5230</v>
      </c>
      <c r="G1718" t="s">
        <v>142</v>
      </c>
      <c r="H1718" t="s">
        <v>135</v>
      </c>
      <c r="I1718" t="s">
        <v>136</v>
      </c>
      <c r="J1718" t="s">
        <v>137</v>
      </c>
      <c r="K1718" t="s">
        <v>138</v>
      </c>
      <c r="L1718" t="s">
        <v>5231</v>
      </c>
      <c r="M1718" t="s">
        <v>5232</v>
      </c>
      <c r="N1718">
        <v>2.0241666660000002</v>
      </c>
      <c r="O1718">
        <v>0</v>
      </c>
      <c r="P1718">
        <v>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6.8406645213375E-2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6.8406645213375E-2</v>
      </c>
    </row>
    <row r="1719" spans="1:31" x14ac:dyDescent="0.25">
      <c r="A1719">
        <v>2255822</v>
      </c>
      <c r="B1719">
        <v>1</v>
      </c>
      <c r="C1719" t="s">
        <v>80</v>
      </c>
      <c r="D1719" t="s">
        <v>107</v>
      </c>
      <c r="E1719" t="s">
        <v>132</v>
      </c>
      <c r="F1719" t="s">
        <v>5233</v>
      </c>
      <c r="G1719" t="s">
        <v>289</v>
      </c>
      <c r="H1719" t="s">
        <v>135</v>
      </c>
      <c r="I1719" t="s">
        <v>136</v>
      </c>
      <c r="J1719" t="s">
        <v>137</v>
      </c>
      <c r="K1719" t="s">
        <v>138</v>
      </c>
      <c r="L1719" t="s">
        <v>5234</v>
      </c>
      <c r="M1719" t="s">
        <v>5235</v>
      </c>
      <c r="N1719">
        <v>1.2052777770000001</v>
      </c>
      <c r="O1719">
        <v>0</v>
      </c>
      <c r="P1719">
        <v>3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0.29418254584307502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0.29418254584307502</v>
      </c>
    </row>
    <row r="1720" spans="1:31" x14ac:dyDescent="0.25">
      <c r="A1720">
        <v>2255824</v>
      </c>
      <c r="B1720">
        <v>1</v>
      </c>
      <c r="C1720" t="s">
        <v>80</v>
      </c>
      <c r="D1720" t="s">
        <v>105</v>
      </c>
      <c r="E1720" t="s">
        <v>132</v>
      </c>
      <c r="F1720" t="s">
        <v>5236</v>
      </c>
      <c r="G1720" t="s">
        <v>289</v>
      </c>
      <c r="H1720" t="s">
        <v>135</v>
      </c>
      <c r="I1720" t="s">
        <v>136</v>
      </c>
      <c r="J1720" t="s">
        <v>137</v>
      </c>
      <c r="K1720" t="s">
        <v>138</v>
      </c>
      <c r="L1720" t="s">
        <v>5237</v>
      </c>
      <c r="M1720" t="s">
        <v>5238</v>
      </c>
      <c r="N1720">
        <v>0.98138888800000001</v>
      </c>
      <c r="O1720">
        <v>0</v>
      </c>
      <c r="P1720">
        <v>5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1.2785253135451706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1.2785253135451706</v>
      </c>
    </row>
    <row r="1721" spans="1:31" x14ac:dyDescent="0.25">
      <c r="A1721">
        <v>2255826</v>
      </c>
      <c r="B1721">
        <v>1</v>
      </c>
      <c r="C1721" t="s">
        <v>80</v>
      </c>
      <c r="D1721" t="s">
        <v>82</v>
      </c>
      <c r="E1721" t="s">
        <v>214</v>
      </c>
      <c r="F1721" t="s">
        <v>5239</v>
      </c>
      <c r="G1721" t="s">
        <v>340</v>
      </c>
      <c r="H1721" t="s">
        <v>135</v>
      </c>
      <c r="I1721" t="s">
        <v>136</v>
      </c>
      <c r="J1721" t="s">
        <v>137</v>
      </c>
      <c r="K1721" t="s">
        <v>138</v>
      </c>
      <c r="L1721" t="s">
        <v>5240</v>
      </c>
      <c r="M1721" t="s">
        <v>5241</v>
      </c>
      <c r="N1721">
        <v>9.2808333330000004</v>
      </c>
      <c r="O1721">
        <v>0</v>
      </c>
      <c r="P1721">
        <v>43</v>
      </c>
      <c r="Q1721">
        <v>0</v>
      </c>
      <c r="R1721">
        <v>0</v>
      </c>
      <c r="S1721">
        <v>0</v>
      </c>
      <c r="T1721">
        <v>8</v>
      </c>
      <c r="U1721">
        <v>0</v>
      </c>
      <c r="V1721">
        <v>0</v>
      </c>
      <c r="W1721">
        <v>0</v>
      </c>
      <c r="X1721">
        <v>131.69255735728339</v>
      </c>
      <c r="Y1721">
        <v>0</v>
      </c>
      <c r="Z1721">
        <v>0</v>
      </c>
      <c r="AA1721">
        <v>0</v>
      </c>
      <c r="AB1721">
        <v>6.9769669269121906</v>
      </c>
      <c r="AC1721">
        <v>0</v>
      </c>
      <c r="AD1721">
        <v>0</v>
      </c>
      <c r="AE1721">
        <v>138.66952428419557</v>
      </c>
    </row>
    <row r="1722" spans="1:31" x14ac:dyDescent="0.25">
      <c r="A1722">
        <v>2255828</v>
      </c>
      <c r="B1722">
        <v>1</v>
      </c>
      <c r="C1722" t="s">
        <v>80</v>
      </c>
      <c r="D1722" t="s">
        <v>97</v>
      </c>
      <c r="E1722" t="s">
        <v>132</v>
      </c>
      <c r="F1722" t="s">
        <v>5242</v>
      </c>
      <c r="G1722" t="s">
        <v>134</v>
      </c>
      <c r="H1722" t="s">
        <v>135</v>
      </c>
      <c r="I1722" t="s">
        <v>136</v>
      </c>
      <c r="J1722" t="s">
        <v>137</v>
      </c>
      <c r="K1722" t="s">
        <v>138</v>
      </c>
      <c r="L1722" t="s">
        <v>5243</v>
      </c>
      <c r="M1722" t="s">
        <v>5244</v>
      </c>
      <c r="N1722">
        <v>2.5708333329999999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2.2120176893333334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2.2120176893333334</v>
      </c>
    </row>
    <row r="1723" spans="1:31" x14ac:dyDescent="0.25">
      <c r="A1723">
        <v>2255829</v>
      </c>
      <c r="B1723">
        <v>1</v>
      </c>
      <c r="C1723" t="s">
        <v>80</v>
      </c>
      <c r="D1723" t="s">
        <v>84</v>
      </c>
      <c r="E1723" t="s">
        <v>207</v>
      </c>
      <c r="F1723" t="s">
        <v>5245</v>
      </c>
      <c r="G1723" t="s">
        <v>314</v>
      </c>
      <c r="H1723" t="s">
        <v>135</v>
      </c>
      <c r="I1723" t="s">
        <v>136</v>
      </c>
      <c r="J1723" t="s">
        <v>137</v>
      </c>
      <c r="K1723" t="s">
        <v>138</v>
      </c>
      <c r="L1723" t="s">
        <v>5246</v>
      </c>
      <c r="M1723" t="s">
        <v>5247</v>
      </c>
      <c r="N1723">
        <v>0.31138888799999997</v>
      </c>
      <c r="O1723">
        <v>0</v>
      </c>
      <c r="P1723">
        <v>289</v>
      </c>
      <c r="Q1723">
        <v>0</v>
      </c>
      <c r="R1723">
        <v>0</v>
      </c>
      <c r="S1723">
        <v>0</v>
      </c>
      <c r="T1723">
        <v>68</v>
      </c>
      <c r="U1723">
        <v>0</v>
      </c>
      <c r="V1723">
        <v>0</v>
      </c>
      <c r="W1723">
        <v>0</v>
      </c>
      <c r="X1723">
        <v>21.865278633669817</v>
      </c>
      <c r="Y1723">
        <v>0</v>
      </c>
      <c r="Z1723">
        <v>0</v>
      </c>
      <c r="AA1723">
        <v>0</v>
      </c>
      <c r="AB1723">
        <v>25.258432367807391</v>
      </c>
      <c r="AC1723">
        <v>0</v>
      </c>
      <c r="AD1723">
        <v>0</v>
      </c>
      <c r="AE1723">
        <v>47.123711001477204</v>
      </c>
    </row>
    <row r="1724" spans="1:31" x14ac:dyDescent="0.25">
      <c r="A1724">
        <v>2255830</v>
      </c>
      <c r="B1724">
        <v>1</v>
      </c>
      <c r="C1724" t="s">
        <v>80</v>
      </c>
      <c r="D1724" t="s">
        <v>97</v>
      </c>
      <c r="E1724" t="s">
        <v>132</v>
      </c>
      <c r="F1724" t="s">
        <v>5248</v>
      </c>
      <c r="G1724" t="s">
        <v>142</v>
      </c>
      <c r="H1724" t="s">
        <v>135</v>
      </c>
      <c r="I1724" t="s">
        <v>136</v>
      </c>
      <c r="J1724" t="s">
        <v>137</v>
      </c>
      <c r="K1724" t="s">
        <v>138</v>
      </c>
      <c r="L1724" t="s">
        <v>5019</v>
      </c>
      <c r="M1724" t="s">
        <v>5249</v>
      </c>
      <c r="N1724">
        <v>1.425277777</v>
      </c>
      <c r="O1724">
        <v>0</v>
      </c>
      <c r="P1724">
        <v>1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1.1387127836433066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1.1387127836433066</v>
      </c>
    </row>
    <row r="1725" spans="1:31" x14ac:dyDescent="0.25">
      <c r="A1725">
        <v>2255832</v>
      </c>
      <c r="B1725">
        <v>1</v>
      </c>
      <c r="C1725" t="s">
        <v>80</v>
      </c>
      <c r="D1725" t="s">
        <v>107</v>
      </c>
      <c r="E1725" t="s">
        <v>132</v>
      </c>
      <c r="F1725" t="s">
        <v>5250</v>
      </c>
      <c r="G1725" t="s">
        <v>201</v>
      </c>
      <c r="H1725" t="s">
        <v>135</v>
      </c>
      <c r="I1725" t="s">
        <v>136</v>
      </c>
      <c r="J1725" t="s">
        <v>3</v>
      </c>
      <c r="K1725" t="s">
        <v>138</v>
      </c>
      <c r="L1725" t="s">
        <v>5251</v>
      </c>
      <c r="M1725" t="s">
        <v>5252</v>
      </c>
      <c r="N1725">
        <v>1.4783333329999999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1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2.1893342812109999</v>
      </c>
      <c r="AC1725">
        <v>0</v>
      </c>
      <c r="AD1725">
        <v>0</v>
      </c>
      <c r="AE1725">
        <v>2.1893342812109999</v>
      </c>
    </row>
    <row r="1726" spans="1:31" x14ac:dyDescent="0.25">
      <c r="A1726">
        <v>2255834</v>
      </c>
      <c r="B1726">
        <v>1</v>
      </c>
      <c r="C1726" t="s">
        <v>81</v>
      </c>
      <c r="D1726" t="s">
        <v>115</v>
      </c>
      <c r="E1726" t="s">
        <v>132</v>
      </c>
      <c r="F1726" t="s">
        <v>5253</v>
      </c>
      <c r="G1726" t="s">
        <v>197</v>
      </c>
      <c r="H1726" t="s">
        <v>135</v>
      </c>
      <c r="I1726" t="s">
        <v>136</v>
      </c>
      <c r="J1726" t="s">
        <v>137</v>
      </c>
      <c r="K1726" t="s">
        <v>138</v>
      </c>
      <c r="L1726" t="s">
        <v>5254</v>
      </c>
      <c r="M1726" t="s">
        <v>5255</v>
      </c>
      <c r="N1726">
        <v>1.7480555550000001</v>
      </c>
      <c r="O1726">
        <v>0</v>
      </c>
      <c r="P1726">
        <v>4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1.0957363013886083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1.0957363013886083</v>
      </c>
    </row>
    <row r="1727" spans="1:31" x14ac:dyDescent="0.25">
      <c r="A1727">
        <v>2255836</v>
      </c>
      <c r="B1727">
        <v>1</v>
      </c>
      <c r="C1727" t="s">
        <v>81</v>
      </c>
      <c r="D1727" t="s">
        <v>123</v>
      </c>
      <c r="E1727" t="s">
        <v>132</v>
      </c>
      <c r="F1727" t="s">
        <v>5256</v>
      </c>
      <c r="G1727" t="s">
        <v>142</v>
      </c>
      <c r="H1727" t="s">
        <v>135</v>
      </c>
      <c r="I1727" t="s">
        <v>136</v>
      </c>
      <c r="J1727" t="s">
        <v>137</v>
      </c>
      <c r="K1727" t="s">
        <v>138</v>
      </c>
      <c r="L1727" t="s">
        <v>5257</v>
      </c>
      <c r="M1727" t="s">
        <v>5258</v>
      </c>
      <c r="N1727">
        <v>1.7436111110000001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1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0.33988110768486168</v>
      </c>
      <c r="AC1727">
        <v>0</v>
      </c>
      <c r="AD1727">
        <v>0</v>
      </c>
      <c r="AE1727">
        <v>0.33988110768486168</v>
      </c>
    </row>
    <row r="1728" spans="1:31" x14ac:dyDescent="0.25">
      <c r="A1728">
        <v>2255838</v>
      </c>
      <c r="B1728">
        <v>1</v>
      </c>
      <c r="C1728" t="s">
        <v>80</v>
      </c>
      <c r="D1728" t="s">
        <v>82</v>
      </c>
      <c r="E1728" t="s">
        <v>132</v>
      </c>
      <c r="F1728" t="s">
        <v>5259</v>
      </c>
      <c r="G1728" t="s">
        <v>134</v>
      </c>
      <c r="H1728" t="s">
        <v>135</v>
      </c>
      <c r="I1728" t="s">
        <v>136</v>
      </c>
      <c r="J1728" t="s">
        <v>137</v>
      </c>
      <c r="K1728" t="s">
        <v>138</v>
      </c>
      <c r="L1728" t="s">
        <v>5260</v>
      </c>
      <c r="M1728" t="s">
        <v>5261</v>
      </c>
      <c r="N1728">
        <v>5.9041666660000001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1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6.8765866755284994</v>
      </c>
      <c r="AC1728">
        <v>0</v>
      </c>
      <c r="AD1728">
        <v>0</v>
      </c>
      <c r="AE1728">
        <v>6.8765866755284994</v>
      </c>
    </row>
    <row r="1729" spans="1:31" x14ac:dyDescent="0.25">
      <c r="A1729">
        <v>2255844</v>
      </c>
      <c r="B1729">
        <v>1</v>
      </c>
      <c r="C1729" t="s">
        <v>81</v>
      </c>
      <c r="D1729" t="s">
        <v>113</v>
      </c>
      <c r="E1729" t="s">
        <v>151</v>
      </c>
      <c r="F1729" t="s">
        <v>5262</v>
      </c>
      <c r="G1729" t="s">
        <v>153</v>
      </c>
      <c r="H1729" t="s">
        <v>135</v>
      </c>
      <c r="I1729" t="s">
        <v>136</v>
      </c>
      <c r="J1729" t="s">
        <v>137</v>
      </c>
      <c r="K1729" t="s">
        <v>138</v>
      </c>
      <c r="L1729" t="s">
        <v>5263</v>
      </c>
      <c r="M1729" t="s">
        <v>5264</v>
      </c>
      <c r="N1729">
        <v>0.92</v>
      </c>
      <c r="O1729">
        <v>0</v>
      </c>
      <c r="P1729">
        <v>20</v>
      </c>
      <c r="Q1729">
        <v>0</v>
      </c>
      <c r="R1729">
        <v>1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2.54398491867508</v>
      </c>
      <c r="Y1729">
        <v>0</v>
      </c>
      <c r="Z1729">
        <v>0.57548553244749001</v>
      </c>
      <c r="AA1729">
        <v>0</v>
      </c>
      <c r="AB1729">
        <v>0</v>
      </c>
      <c r="AC1729">
        <v>0</v>
      </c>
      <c r="AD1729">
        <v>0</v>
      </c>
      <c r="AE1729">
        <v>3.1194704511225702</v>
      </c>
    </row>
    <row r="1730" spans="1:31" x14ac:dyDescent="0.25">
      <c r="A1730">
        <v>2255845</v>
      </c>
      <c r="B1730">
        <v>1</v>
      </c>
      <c r="C1730" t="s">
        <v>80</v>
      </c>
      <c r="D1730" t="s">
        <v>93</v>
      </c>
      <c r="E1730" t="s">
        <v>132</v>
      </c>
      <c r="F1730" t="s">
        <v>5265</v>
      </c>
      <c r="G1730" t="s">
        <v>142</v>
      </c>
      <c r="H1730" t="s">
        <v>135</v>
      </c>
      <c r="I1730" t="s">
        <v>136</v>
      </c>
      <c r="J1730" t="s">
        <v>137</v>
      </c>
      <c r="K1730" t="s">
        <v>138</v>
      </c>
      <c r="L1730" t="s">
        <v>5266</v>
      </c>
      <c r="M1730" t="s">
        <v>5267</v>
      </c>
      <c r="N1730">
        <v>0.78444444400000002</v>
      </c>
      <c r="O1730">
        <v>0</v>
      </c>
      <c r="P1730">
        <v>1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0.28235921602733338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0.28235921602733338</v>
      </c>
    </row>
    <row r="1731" spans="1:31" x14ac:dyDescent="0.25">
      <c r="A1731">
        <v>2255848</v>
      </c>
      <c r="B1731">
        <v>1</v>
      </c>
      <c r="C1731" t="s">
        <v>80</v>
      </c>
      <c r="D1731" t="s">
        <v>93</v>
      </c>
      <c r="E1731" t="s">
        <v>151</v>
      </c>
      <c r="F1731" t="s">
        <v>244</v>
      </c>
      <c r="G1731" t="s">
        <v>153</v>
      </c>
      <c r="H1731" t="s">
        <v>135</v>
      </c>
      <c r="I1731" t="s">
        <v>136</v>
      </c>
      <c r="J1731" t="s">
        <v>137</v>
      </c>
      <c r="K1731" t="s">
        <v>138</v>
      </c>
      <c r="L1731" t="s">
        <v>5268</v>
      </c>
      <c r="M1731" t="s">
        <v>5269</v>
      </c>
      <c r="N1731">
        <v>2.6205555550000001</v>
      </c>
      <c r="O1731">
        <v>0</v>
      </c>
      <c r="P1731">
        <v>9</v>
      </c>
      <c r="Q1731">
        <v>0</v>
      </c>
      <c r="R1731">
        <v>4</v>
      </c>
      <c r="S1731">
        <v>0</v>
      </c>
      <c r="T1731">
        <v>29</v>
      </c>
      <c r="U1731">
        <v>0</v>
      </c>
      <c r="V1731">
        <v>2</v>
      </c>
      <c r="W1731">
        <v>0</v>
      </c>
      <c r="X1731">
        <v>5.9127546587992921</v>
      </c>
      <c r="Y1731">
        <v>0</v>
      </c>
      <c r="Z1731">
        <v>11.267225634450591</v>
      </c>
      <c r="AA1731">
        <v>0</v>
      </c>
      <c r="AB1731">
        <v>70.522265013362329</v>
      </c>
      <c r="AC1731">
        <v>0</v>
      </c>
      <c r="AD1731">
        <v>18.111852529817433</v>
      </c>
      <c r="AE1731">
        <v>105.81409783642965</v>
      </c>
    </row>
    <row r="1732" spans="1:31" x14ac:dyDescent="0.25">
      <c r="A1732">
        <v>2255849</v>
      </c>
      <c r="B1732">
        <v>1</v>
      </c>
      <c r="C1732" t="s">
        <v>80</v>
      </c>
      <c r="D1732" t="s">
        <v>93</v>
      </c>
      <c r="E1732" t="s">
        <v>132</v>
      </c>
      <c r="F1732" t="s">
        <v>5270</v>
      </c>
      <c r="G1732" t="s">
        <v>142</v>
      </c>
      <c r="H1732" t="s">
        <v>135</v>
      </c>
      <c r="I1732" t="s">
        <v>136</v>
      </c>
      <c r="J1732" t="s">
        <v>137</v>
      </c>
      <c r="K1732" t="s">
        <v>138</v>
      </c>
      <c r="L1732" t="s">
        <v>5271</v>
      </c>
      <c r="M1732" t="s">
        <v>5272</v>
      </c>
      <c r="N1732">
        <v>1.078333333</v>
      </c>
      <c r="O1732">
        <v>0</v>
      </c>
      <c r="P1732">
        <v>1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0.31226280704532222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0.31226280704532222</v>
      </c>
    </row>
    <row r="1733" spans="1:31" x14ac:dyDescent="0.25">
      <c r="A1733">
        <v>2255850</v>
      </c>
      <c r="B1733">
        <v>1</v>
      </c>
      <c r="C1733" t="s">
        <v>80</v>
      </c>
      <c r="D1733" t="s">
        <v>96</v>
      </c>
      <c r="E1733" t="s">
        <v>132</v>
      </c>
      <c r="F1733" t="s">
        <v>5273</v>
      </c>
      <c r="G1733" t="s">
        <v>197</v>
      </c>
      <c r="H1733" t="s">
        <v>135</v>
      </c>
      <c r="I1733" t="s">
        <v>136</v>
      </c>
      <c r="J1733" t="s">
        <v>137</v>
      </c>
      <c r="K1733" t="s">
        <v>138</v>
      </c>
      <c r="L1733" t="s">
        <v>5274</v>
      </c>
      <c r="M1733" t="s">
        <v>5275</v>
      </c>
      <c r="N1733">
        <v>1.3561111109999999</v>
      </c>
      <c r="O1733">
        <v>0</v>
      </c>
      <c r="P1733">
        <v>5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3.4545722923138422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3.4545722923138422</v>
      </c>
    </row>
    <row r="1734" spans="1:31" x14ac:dyDescent="0.25">
      <c r="A1734">
        <v>2255852</v>
      </c>
      <c r="B1734">
        <v>1</v>
      </c>
      <c r="C1734" t="s">
        <v>81</v>
      </c>
      <c r="D1734" t="s">
        <v>128</v>
      </c>
      <c r="E1734" t="s">
        <v>151</v>
      </c>
      <c r="F1734" t="s">
        <v>5276</v>
      </c>
      <c r="G1734" t="s">
        <v>160</v>
      </c>
      <c r="H1734" t="s">
        <v>135</v>
      </c>
      <c r="I1734" t="s">
        <v>136</v>
      </c>
      <c r="J1734" t="s">
        <v>137</v>
      </c>
      <c r="K1734" t="s">
        <v>138</v>
      </c>
      <c r="L1734" t="s">
        <v>5277</v>
      </c>
      <c r="M1734" t="s">
        <v>5278</v>
      </c>
      <c r="N1734">
        <v>3.4580555550000001</v>
      </c>
      <c r="O1734">
        <v>0</v>
      </c>
      <c r="P1734">
        <v>44</v>
      </c>
      <c r="Q1734">
        <v>0</v>
      </c>
      <c r="R1734">
        <v>0</v>
      </c>
      <c r="S1734">
        <v>0</v>
      </c>
      <c r="T1734">
        <v>4</v>
      </c>
      <c r="U1734">
        <v>0</v>
      </c>
      <c r="V1734">
        <v>0</v>
      </c>
      <c r="W1734">
        <v>0</v>
      </c>
      <c r="X1734">
        <v>36.204815073482635</v>
      </c>
      <c r="Y1734">
        <v>0</v>
      </c>
      <c r="Z1734">
        <v>0</v>
      </c>
      <c r="AA1734">
        <v>0</v>
      </c>
      <c r="AB1734">
        <v>10.99165978802889</v>
      </c>
      <c r="AC1734">
        <v>0</v>
      </c>
      <c r="AD1734">
        <v>0</v>
      </c>
      <c r="AE1734">
        <v>47.196474861511525</v>
      </c>
    </row>
    <row r="1735" spans="1:31" x14ac:dyDescent="0.25">
      <c r="A1735">
        <v>2255856</v>
      </c>
      <c r="B1735">
        <v>1</v>
      </c>
      <c r="C1735" t="s">
        <v>81</v>
      </c>
      <c r="D1735" t="s">
        <v>113</v>
      </c>
      <c r="E1735" t="s">
        <v>132</v>
      </c>
      <c r="F1735" t="s">
        <v>5279</v>
      </c>
      <c r="G1735" t="s">
        <v>142</v>
      </c>
      <c r="H1735" t="s">
        <v>135</v>
      </c>
      <c r="I1735" t="s">
        <v>136</v>
      </c>
      <c r="J1735" t="s">
        <v>137</v>
      </c>
      <c r="K1735" t="s">
        <v>138</v>
      </c>
      <c r="L1735" t="s">
        <v>5280</v>
      </c>
      <c r="M1735" t="s">
        <v>5281</v>
      </c>
      <c r="N1735">
        <v>2.3452777770000002</v>
      </c>
      <c r="O1735">
        <v>0</v>
      </c>
      <c r="P1735">
        <v>1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0.13312713097123388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0.13312713097123388</v>
      </c>
    </row>
    <row r="1736" spans="1:31" x14ac:dyDescent="0.25">
      <c r="A1736">
        <v>2255858</v>
      </c>
      <c r="B1736">
        <v>1</v>
      </c>
      <c r="C1736" t="s">
        <v>80</v>
      </c>
      <c r="D1736" t="s">
        <v>83</v>
      </c>
      <c r="E1736" t="s">
        <v>256</v>
      </c>
      <c r="F1736" t="s">
        <v>5282</v>
      </c>
      <c r="G1736" t="s">
        <v>5283</v>
      </c>
      <c r="H1736" t="s">
        <v>148</v>
      </c>
      <c r="I1736" t="s">
        <v>136</v>
      </c>
      <c r="J1736" t="s">
        <v>137</v>
      </c>
      <c r="K1736" t="s">
        <v>138</v>
      </c>
      <c r="L1736" t="s">
        <v>5284</v>
      </c>
      <c r="M1736" t="s">
        <v>5285</v>
      </c>
      <c r="N1736">
        <v>0.42527777700000002</v>
      </c>
      <c r="O1736">
        <v>0</v>
      </c>
      <c r="P1736">
        <v>133</v>
      </c>
      <c r="Q1736">
        <v>0</v>
      </c>
      <c r="R1736">
        <v>1</v>
      </c>
      <c r="S1736">
        <v>19</v>
      </c>
      <c r="T1736">
        <v>18</v>
      </c>
      <c r="U1736">
        <v>13</v>
      </c>
      <c r="V1736">
        <v>3</v>
      </c>
      <c r="W1736">
        <v>0</v>
      </c>
      <c r="X1736">
        <v>20.184652357435844</v>
      </c>
      <c r="Y1736">
        <v>0</v>
      </c>
      <c r="Z1736">
        <v>0.18997009833988329</v>
      </c>
      <c r="AA1736">
        <v>145.57565493383458</v>
      </c>
      <c r="AB1736">
        <v>9.227577865465955</v>
      </c>
      <c r="AC1736">
        <v>306.78034723841637</v>
      </c>
      <c r="AD1736">
        <v>70.897790941844733</v>
      </c>
      <c r="AE1736">
        <v>552.85599343533738</v>
      </c>
    </row>
    <row r="1737" spans="1:31" x14ac:dyDescent="0.25">
      <c r="A1737">
        <v>2255859</v>
      </c>
      <c r="B1737">
        <v>1</v>
      </c>
      <c r="C1737" t="s">
        <v>81</v>
      </c>
      <c r="D1737" t="s">
        <v>120</v>
      </c>
      <c r="E1737" t="s">
        <v>163</v>
      </c>
      <c r="F1737" t="s">
        <v>5286</v>
      </c>
      <c r="G1737" t="s">
        <v>147</v>
      </c>
      <c r="H1737" t="s">
        <v>148</v>
      </c>
      <c r="I1737" t="s">
        <v>136</v>
      </c>
      <c r="J1737" t="s">
        <v>137</v>
      </c>
      <c r="K1737" t="s">
        <v>138</v>
      </c>
      <c r="L1737" t="s">
        <v>5287</v>
      </c>
      <c r="M1737" t="s">
        <v>5288</v>
      </c>
      <c r="N1737">
        <v>0.65888888800000001</v>
      </c>
      <c r="O1737">
        <v>0</v>
      </c>
      <c r="P1737">
        <v>199</v>
      </c>
      <c r="Q1737">
        <v>1</v>
      </c>
      <c r="R1737">
        <v>31</v>
      </c>
      <c r="S1737">
        <v>0</v>
      </c>
      <c r="T1737">
        <v>44</v>
      </c>
      <c r="U1737">
        <v>0</v>
      </c>
      <c r="V1737">
        <v>0</v>
      </c>
      <c r="W1737">
        <v>0</v>
      </c>
      <c r="X1737">
        <v>28.957029307471693</v>
      </c>
      <c r="Y1737">
        <v>0.37097891110133335</v>
      </c>
      <c r="Z1737">
        <v>13.785771715531096</v>
      </c>
      <c r="AA1737">
        <v>0</v>
      </c>
      <c r="AB1737">
        <v>11.805386431158654</v>
      </c>
      <c r="AC1737">
        <v>0</v>
      </c>
      <c r="AD1737">
        <v>0</v>
      </c>
      <c r="AE1737">
        <v>54.919166365262775</v>
      </c>
    </row>
    <row r="1738" spans="1:31" x14ac:dyDescent="0.25">
      <c r="A1738">
        <v>2255863</v>
      </c>
      <c r="B1738">
        <v>1</v>
      </c>
      <c r="C1738" t="s">
        <v>81</v>
      </c>
      <c r="D1738" t="s">
        <v>121</v>
      </c>
      <c r="E1738" t="s">
        <v>207</v>
      </c>
      <c r="F1738" t="s">
        <v>5289</v>
      </c>
      <c r="G1738" t="s">
        <v>231</v>
      </c>
      <c r="H1738" t="s">
        <v>135</v>
      </c>
      <c r="I1738" t="s">
        <v>136</v>
      </c>
      <c r="J1738" t="s">
        <v>137</v>
      </c>
      <c r="K1738" t="s">
        <v>138</v>
      </c>
      <c r="L1738" t="s">
        <v>5290</v>
      </c>
      <c r="M1738" t="s">
        <v>5291</v>
      </c>
      <c r="N1738">
        <v>1.5127777769999999</v>
      </c>
      <c r="O1738">
        <v>0</v>
      </c>
      <c r="P1738">
        <v>22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4.9986566460092439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4.9986566460092439</v>
      </c>
    </row>
    <row r="1739" spans="1:31" x14ac:dyDescent="0.25">
      <c r="A1739">
        <v>2255868</v>
      </c>
      <c r="B1739">
        <v>1</v>
      </c>
      <c r="C1739" t="s">
        <v>81</v>
      </c>
      <c r="D1739" t="s">
        <v>120</v>
      </c>
      <c r="E1739" t="s">
        <v>163</v>
      </c>
      <c r="F1739" t="s">
        <v>5292</v>
      </c>
      <c r="G1739" t="s">
        <v>147</v>
      </c>
      <c r="H1739" t="s">
        <v>148</v>
      </c>
      <c r="I1739" t="s">
        <v>136</v>
      </c>
      <c r="J1739" t="s">
        <v>137</v>
      </c>
      <c r="K1739" t="s">
        <v>138</v>
      </c>
      <c r="L1739" t="s">
        <v>5293</v>
      </c>
      <c r="M1739" t="s">
        <v>5294</v>
      </c>
      <c r="N1739">
        <v>0.95444444399999995</v>
      </c>
      <c r="O1739">
        <v>0</v>
      </c>
      <c r="P1739">
        <v>0</v>
      </c>
      <c r="Q1739">
        <v>25</v>
      </c>
      <c r="R1739">
        <v>0</v>
      </c>
      <c r="S1739">
        <v>3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21.810745631363368</v>
      </c>
      <c r="Z1739">
        <v>0</v>
      </c>
      <c r="AA1739">
        <v>1.0030843894357917</v>
      </c>
      <c r="AB1739">
        <v>0</v>
      </c>
      <c r="AC1739">
        <v>0</v>
      </c>
      <c r="AD1739">
        <v>0</v>
      </c>
      <c r="AE1739">
        <v>22.813830020799159</v>
      </c>
    </row>
    <row r="1740" spans="1:31" x14ac:dyDescent="0.25">
      <c r="A1740">
        <v>2255870</v>
      </c>
      <c r="B1740">
        <v>1</v>
      </c>
      <c r="C1740" t="s">
        <v>80</v>
      </c>
      <c r="D1740" t="s">
        <v>99</v>
      </c>
      <c r="E1740" t="s">
        <v>132</v>
      </c>
      <c r="F1740" t="s">
        <v>5295</v>
      </c>
      <c r="G1740" t="s">
        <v>142</v>
      </c>
      <c r="H1740" t="s">
        <v>135</v>
      </c>
      <c r="I1740" t="s">
        <v>136</v>
      </c>
      <c r="J1740" t="s">
        <v>137</v>
      </c>
      <c r="K1740" t="s">
        <v>138</v>
      </c>
      <c r="L1740" t="s">
        <v>5296</v>
      </c>
      <c r="M1740" t="s">
        <v>5297</v>
      </c>
      <c r="N1740">
        <v>3.7255555550000001</v>
      </c>
      <c r="O1740">
        <v>0</v>
      </c>
      <c r="P1740">
        <v>1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</row>
    <row r="1741" spans="1:31" x14ac:dyDescent="0.25">
      <c r="A1741">
        <v>2255872</v>
      </c>
      <c r="B1741">
        <v>1</v>
      </c>
      <c r="C1741" t="s">
        <v>80</v>
      </c>
      <c r="D1741" t="s">
        <v>92</v>
      </c>
      <c r="E1741" t="s">
        <v>132</v>
      </c>
      <c r="F1741" t="s">
        <v>5298</v>
      </c>
      <c r="G1741" t="s">
        <v>289</v>
      </c>
      <c r="H1741" t="s">
        <v>135</v>
      </c>
      <c r="I1741" t="s">
        <v>136</v>
      </c>
      <c r="J1741" t="s">
        <v>137</v>
      </c>
      <c r="K1741" t="s">
        <v>138</v>
      </c>
      <c r="L1741" t="s">
        <v>5299</v>
      </c>
      <c r="M1741" t="s">
        <v>5300</v>
      </c>
      <c r="N1741">
        <v>1.6091666659999999</v>
      </c>
      <c r="O1741">
        <v>0</v>
      </c>
      <c r="P1741">
        <v>1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0.52330445576334439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0.52330445576334439</v>
      </c>
    </row>
    <row r="1742" spans="1:31" x14ac:dyDescent="0.25">
      <c r="A1742">
        <v>2255873</v>
      </c>
      <c r="B1742">
        <v>1</v>
      </c>
      <c r="C1742" t="s">
        <v>80</v>
      </c>
      <c r="D1742" t="s">
        <v>97</v>
      </c>
      <c r="E1742" t="s">
        <v>151</v>
      </c>
      <c r="F1742" t="s">
        <v>5301</v>
      </c>
      <c r="G1742" t="s">
        <v>153</v>
      </c>
      <c r="H1742" t="s">
        <v>135</v>
      </c>
      <c r="I1742" t="s">
        <v>136</v>
      </c>
      <c r="J1742" t="s">
        <v>137</v>
      </c>
      <c r="K1742" t="s">
        <v>138</v>
      </c>
      <c r="L1742" t="s">
        <v>5302</v>
      </c>
      <c r="M1742" t="s">
        <v>5303</v>
      </c>
      <c r="N1742">
        <v>4.7991666659999996</v>
      </c>
      <c r="O1742">
        <v>0</v>
      </c>
      <c r="P1742">
        <v>62</v>
      </c>
      <c r="Q1742">
        <v>0</v>
      </c>
      <c r="R1742">
        <v>1</v>
      </c>
      <c r="S1742">
        <v>0</v>
      </c>
      <c r="T1742">
        <v>8</v>
      </c>
      <c r="U1742">
        <v>0</v>
      </c>
      <c r="V1742">
        <v>0</v>
      </c>
      <c r="W1742">
        <v>0</v>
      </c>
      <c r="X1742">
        <v>113.7529833280082</v>
      </c>
      <c r="Y1742">
        <v>0</v>
      </c>
      <c r="Z1742">
        <v>0</v>
      </c>
      <c r="AA1742">
        <v>0</v>
      </c>
      <c r="AB1742">
        <v>43.664683401283121</v>
      </c>
      <c r="AC1742">
        <v>0</v>
      </c>
      <c r="AD1742">
        <v>0</v>
      </c>
      <c r="AE1742">
        <v>157.41766672929131</v>
      </c>
    </row>
    <row r="1743" spans="1:31" x14ac:dyDescent="0.25">
      <c r="A1743">
        <v>2255874</v>
      </c>
      <c r="B1743">
        <v>1</v>
      </c>
      <c r="C1743" t="s">
        <v>80</v>
      </c>
      <c r="D1743" t="s">
        <v>97</v>
      </c>
      <c r="E1743" t="s">
        <v>132</v>
      </c>
      <c r="F1743" t="s">
        <v>5304</v>
      </c>
      <c r="G1743" t="s">
        <v>134</v>
      </c>
      <c r="H1743" t="s">
        <v>135</v>
      </c>
      <c r="I1743" t="s">
        <v>136</v>
      </c>
      <c r="J1743" t="s">
        <v>137</v>
      </c>
      <c r="K1743" t="s">
        <v>138</v>
      </c>
      <c r="L1743" t="s">
        <v>5305</v>
      </c>
      <c r="M1743" t="s">
        <v>5306</v>
      </c>
      <c r="N1743">
        <v>1.118055555</v>
      </c>
      <c r="O1743">
        <v>0</v>
      </c>
      <c r="P1743">
        <v>1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0.46321579040104677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0.46321579040104677</v>
      </c>
    </row>
    <row r="1744" spans="1:31" x14ac:dyDescent="0.25">
      <c r="A1744">
        <v>2255876</v>
      </c>
      <c r="B1744">
        <v>1</v>
      </c>
      <c r="C1744" t="s">
        <v>80</v>
      </c>
      <c r="D1744" t="s">
        <v>96</v>
      </c>
      <c r="E1744" t="s">
        <v>132</v>
      </c>
      <c r="F1744" t="s">
        <v>5307</v>
      </c>
      <c r="G1744" t="s">
        <v>142</v>
      </c>
      <c r="H1744" t="s">
        <v>135</v>
      </c>
      <c r="I1744" t="s">
        <v>136</v>
      </c>
      <c r="J1744" t="s">
        <v>137</v>
      </c>
      <c r="K1744" t="s">
        <v>138</v>
      </c>
      <c r="L1744" t="s">
        <v>5308</v>
      </c>
      <c r="M1744" t="s">
        <v>5309</v>
      </c>
      <c r="N1744">
        <v>0.74611111100000005</v>
      </c>
      <c r="O1744">
        <v>0</v>
      </c>
      <c r="P1744">
        <v>1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1.2573032314443702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1.2573032314443702</v>
      </c>
    </row>
    <row r="1745" spans="1:31" x14ac:dyDescent="0.25">
      <c r="A1745">
        <v>2255877</v>
      </c>
      <c r="B1745">
        <v>1</v>
      </c>
      <c r="C1745" t="s">
        <v>80</v>
      </c>
      <c r="D1745" t="s">
        <v>97</v>
      </c>
      <c r="E1745" t="s">
        <v>151</v>
      </c>
      <c r="F1745" t="s">
        <v>5310</v>
      </c>
      <c r="G1745" t="s">
        <v>160</v>
      </c>
      <c r="H1745" t="s">
        <v>135</v>
      </c>
      <c r="I1745" t="s">
        <v>136</v>
      </c>
      <c r="J1745" t="s">
        <v>137</v>
      </c>
      <c r="K1745" t="s">
        <v>138</v>
      </c>
      <c r="L1745" t="s">
        <v>5311</v>
      </c>
      <c r="M1745" t="s">
        <v>5312</v>
      </c>
      <c r="N1745">
        <v>2.474444444</v>
      </c>
      <c r="O1745">
        <v>0</v>
      </c>
      <c r="P1745">
        <v>23</v>
      </c>
      <c r="Q1745">
        <v>0</v>
      </c>
      <c r="R1745">
        <v>1</v>
      </c>
      <c r="S1745">
        <v>0</v>
      </c>
      <c r="T1745">
        <v>1</v>
      </c>
      <c r="U1745">
        <v>0</v>
      </c>
      <c r="V1745">
        <v>0</v>
      </c>
      <c r="W1745">
        <v>0</v>
      </c>
      <c r="X1745">
        <v>16.521350251774919</v>
      </c>
      <c r="Y1745">
        <v>0</v>
      </c>
      <c r="Z1745">
        <v>0</v>
      </c>
      <c r="AA1745">
        <v>0</v>
      </c>
      <c r="AB1745">
        <v>2.111269974592711</v>
      </c>
      <c r="AC1745">
        <v>0</v>
      </c>
      <c r="AD1745">
        <v>0</v>
      </c>
      <c r="AE1745">
        <v>18.632620226367631</v>
      </c>
    </row>
    <row r="1746" spans="1:31" x14ac:dyDescent="0.25">
      <c r="A1746">
        <v>2255883</v>
      </c>
      <c r="B1746">
        <v>1</v>
      </c>
      <c r="C1746" t="s">
        <v>81</v>
      </c>
      <c r="D1746" t="s">
        <v>115</v>
      </c>
      <c r="E1746" t="s">
        <v>151</v>
      </c>
      <c r="F1746" t="s">
        <v>5313</v>
      </c>
      <c r="G1746" t="s">
        <v>153</v>
      </c>
      <c r="H1746" t="s">
        <v>135</v>
      </c>
      <c r="I1746" t="s">
        <v>136</v>
      </c>
      <c r="J1746" t="s">
        <v>137</v>
      </c>
      <c r="K1746" t="s">
        <v>138</v>
      </c>
      <c r="L1746" t="s">
        <v>5314</v>
      </c>
      <c r="M1746" t="s">
        <v>5315</v>
      </c>
      <c r="N1746">
        <v>2.4502777770000002</v>
      </c>
      <c r="O1746">
        <v>0</v>
      </c>
      <c r="P1746">
        <v>37</v>
      </c>
      <c r="Q1746">
        <v>0</v>
      </c>
      <c r="R1746">
        <v>3</v>
      </c>
      <c r="S1746">
        <v>0</v>
      </c>
      <c r="T1746">
        <v>2</v>
      </c>
      <c r="U1746">
        <v>0</v>
      </c>
      <c r="V1746">
        <v>0</v>
      </c>
      <c r="W1746">
        <v>0</v>
      </c>
      <c r="X1746">
        <v>7.2369194290680454</v>
      </c>
      <c r="Y1746">
        <v>0</v>
      </c>
      <c r="Z1746">
        <v>0.29905090236943999</v>
      </c>
      <c r="AA1746">
        <v>0</v>
      </c>
      <c r="AB1746">
        <v>9.2279383164099435E-2</v>
      </c>
      <c r="AC1746">
        <v>0</v>
      </c>
      <c r="AD1746">
        <v>0</v>
      </c>
      <c r="AE1746">
        <v>7.6282497146015844</v>
      </c>
    </row>
    <row r="1747" spans="1:31" x14ac:dyDescent="0.25">
      <c r="A1747">
        <v>2255884</v>
      </c>
      <c r="B1747">
        <v>1</v>
      </c>
      <c r="C1747" t="s">
        <v>80</v>
      </c>
      <c r="D1747" t="s">
        <v>106</v>
      </c>
      <c r="E1747" t="s">
        <v>256</v>
      </c>
      <c r="F1747" t="s">
        <v>1020</v>
      </c>
      <c r="G1747" t="s">
        <v>318</v>
      </c>
      <c r="H1747" t="s">
        <v>148</v>
      </c>
      <c r="I1747" t="s">
        <v>136</v>
      </c>
      <c r="J1747" t="s">
        <v>137</v>
      </c>
      <c r="K1747" t="s">
        <v>138</v>
      </c>
      <c r="L1747" t="s">
        <v>5316</v>
      </c>
      <c r="M1747" t="s">
        <v>5317</v>
      </c>
      <c r="N1747">
        <v>1.768888888</v>
      </c>
      <c r="O1747">
        <v>0</v>
      </c>
      <c r="P1747">
        <v>1</v>
      </c>
      <c r="Q1747">
        <v>0</v>
      </c>
      <c r="R1747">
        <v>48</v>
      </c>
      <c r="S1747">
        <v>0</v>
      </c>
      <c r="T1747">
        <v>11</v>
      </c>
      <c r="U1747">
        <v>0</v>
      </c>
      <c r="V1747">
        <v>0</v>
      </c>
      <c r="W1747">
        <v>0</v>
      </c>
      <c r="X1747">
        <v>0.8265481889426689</v>
      </c>
      <c r="Y1747">
        <v>0</v>
      </c>
      <c r="Z1747">
        <v>95.806207856167163</v>
      </c>
      <c r="AA1747">
        <v>0</v>
      </c>
      <c r="AB1747">
        <v>16.398362428646333</v>
      </c>
      <c r="AC1747">
        <v>0</v>
      </c>
      <c r="AD1747">
        <v>0</v>
      </c>
      <c r="AE1747">
        <v>113.03111847375617</v>
      </c>
    </row>
    <row r="1748" spans="1:31" x14ac:dyDescent="0.25">
      <c r="A1748">
        <v>2255885</v>
      </c>
      <c r="B1748">
        <v>1</v>
      </c>
      <c r="C1748" t="s">
        <v>80</v>
      </c>
      <c r="D1748" t="s">
        <v>88</v>
      </c>
      <c r="E1748" t="s">
        <v>214</v>
      </c>
      <c r="F1748" t="s">
        <v>4990</v>
      </c>
      <c r="G1748" t="s">
        <v>340</v>
      </c>
      <c r="H1748" t="s">
        <v>135</v>
      </c>
      <c r="I1748" t="s">
        <v>136</v>
      </c>
      <c r="J1748" t="s">
        <v>137</v>
      </c>
      <c r="K1748" t="s">
        <v>138</v>
      </c>
      <c r="L1748" t="s">
        <v>5318</v>
      </c>
      <c r="M1748" t="s">
        <v>5319</v>
      </c>
      <c r="N1748">
        <v>9.6430555550000001</v>
      </c>
      <c r="O1748">
        <v>0</v>
      </c>
      <c r="P1748">
        <v>32</v>
      </c>
      <c r="Q1748">
        <v>0</v>
      </c>
      <c r="R1748">
        <v>0</v>
      </c>
      <c r="S1748">
        <v>0</v>
      </c>
      <c r="T1748">
        <v>1</v>
      </c>
      <c r="U1748">
        <v>0</v>
      </c>
      <c r="V1748">
        <v>0</v>
      </c>
      <c r="W1748">
        <v>0</v>
      </c>
      <c r="X1748">
        <v>79.928305409185811</v>
      </c>
      <c r="Y1748">
        <v>0</v>
      </c>
      <c r="Z1748">
        <v>0</v>
      </c>
      <c r="AA1748">
        <v>0</v>
      </c>
      <c r="AB1748">
        <v>3.1025438830574039</v>
      </c>
      <c r="AC1748">
        <v>0</v>
      </c>
      <c r="AD1748">
        <v>0</v>
      </c>
      <c r="AE1748">
        <v>83.030849292243218</v>
      </c>
    </row>
    <row r="1749" spans="1:31" x14ac:dyDescent="0.25">
      <c r="A1749">
        <v>2255886</v>
      </c>
      <c r="B1749">
        <v>1</v>
      </c>
      <c r="C1749" t="s">
        <v>80</v>
      </c>
      <c r="D1749" t="s">
        <v>93</v>
      </c>
      <c r="E1749" t="s">
        <v>132</v>
      </c>
      <c r="F1749" t="s">
        <v>5320</v>
      </c>
      <c r="G1749" t="s">
        <v>197</v>
      </c>
      <c r="H1749" t="s">
        <v>135</v>
      </c>
      <c r="I1749" t="s">
        <v>136</v>
      </c>
      <c r="J1749" t="s">
        <v>137</v>
      </c>
      <c r="K1749" t="s">
        <v>138</v>
      </c>
      <c r="L1749" t="s">
        <v>5321</v>
      </c>
      <c r="M1749" t="s">
        <v>5322</v>
      </c>
      <c r="N1749">
        <v>2.6469444439999998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0.40046334367277447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0.40046334367277447</v>
      </c>
    </row>
    <row r="1750" spans="1:31" x14ac:dyDescent="0.25">
      <c r="A1750">
        <v>2255887</v>
      </c>
      <c r="B1750">
        <v>1</v>
      </c>
      <c r="C1750" t="s">
        <v>80</v>
      </c>
      <c r="D1750" t="s">
        <v>92</v>
      </c>
      <c r="E1750" t="s">
        <v>132</v>
      </c>
      <c r="F1750" t="s">
        <v>5323</v>
      </c>
      <c r="G1750" t="s">
        <v>134</v>
      </c>
      <c r="H1750" t="s">
        <v>135</v>
      </c>
      <c r="I1750" t="s">
        <v>136</v>
      </c>
      <c r="J1750" t="s">
        <v>137</v>
      </c>
      <c r="K1750" t="s">
        <v>138</v>
      </c>
      <c r="L1750" t="s">
        <v>5324</v>
      </c>
      <c r="M1750" t="s">
        <v>5325</v>
      </c>
      <c r="N1750">
        <v>2.9494444440000001</v>
      </c>
      <c r="O1750">
        <v>0</v>
      </c>
      <c r="P1750">
        <v>7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8.2193242460356011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8.2193242460356011</v>
      </c>
    </row>
    <row r="1751" spans="1:31" x14ac:dyDescent="0.25">
      <c r="A1751">
        <v>2255891</v>
      </c>
      <c r="B1751">
        <v>1</v>
      </c>
      <c r="C1751" t="s">
        <v>80</v>
      </c>
      <c r="D1751" t="s">
        <v>108</v>
      </c>
      <c r="E1751" t="s">
        <v>151</v>
      </c>
      <c r="F1751" t="s">
        <v>5326</v>
      </c>
      <c r="G1751" t="s">
        <v>153</v>
      </c>
      <c r="H1751" t="s">
        <v>135</v>
      </c>
      <c r="I1751" t="s">
        <v>136</v>
      </c>
      <c r="J1751" t="s">
        <v>137</v>
      </c>
      <c r="K1751" t="s">
        <v>138</v>
      </c>
      <c r="L1751" t="s">
        <v>5327</v>
      </c>
      <c r="M1751" t="s">
        <v>5328</v>
      </c>
      <c r="N1751">
        <v>2.048333333</v>
      </c>
      <c r="O1751">
        <v>0</v>
      </c>
      <c r="P1751">
        <v>12</v>
      </c>
      <c r="Q1751">
        <v>0</v>
      </c>
      <c r="R1751">
        <v>4</v>
      </c>
      <c r="S1751">
        <v>0</v>
      </c>
      <c r="T1751">
        <v>2</v>
      </c>
      <c r="U1751">
        <v>0</v>
      </c>
      <c r="V1751">
        <v>0</v>
      </c>
      <c r="W1751">
        <v>0</v>
      </c>
      <c r="X1751">
        <v>2.0070485752546188</v>
      </c>
      <c r="Y1751">
        <v>0</v>
      </c>
      <c r="Z1751">
        <v>4.2609403843818692</v>
      </c>
      <c r="AA1751">
        <v>0</v>
      </c>
      <c r="AB1751">
        <v>2.3221713764720548</v>
      </c>
      <c r="AC1751">
        <v>0</v>
      </c>
      <c r="AD1751">
        <v>0</v>
      </c>
      <c r="AE1751">
        <v>8.5901603361085428</v>
      </c>
    </row>
    <row r="1752" spans="1:31" x14ac:dyDescent="0.25">
      <c r="A1752">
        <v>2255892</v>
      </c>
      <c r="B1752">
        <v>1</v>
      </c>
      <c r="C1752" t="s">
        <v>80</v>
      </c>
      <c r="D1752" t="s">
        <v>93</v>
      </c>
      <c r="E1752" t="s">
        <v>145</v>
      </c>
      <c r="F1752" t="s">
        <v>5329</v>
      </c>
      <c r="G1752" t="s">
        <v>147</v>
      </c>
      <c r="H1752" t="s">
        <v>148</v>
      </c>
      <c r="I1752" t="s">
        <v>136</v>
      </c>
      <c r="J1752" t="s">
        <v>137</v>
      </c>
      <c r="K1752" t="s">
        <v>138</v>
      </c>
      <c r="L1752" t="s">
        <v>5330</v>
      </c>
      <c r="M1752" t="s">
        <v>5331</v>
      </c>
      <c r="N1752">
        <v>1.2977777770000001</v>
      </c>
      <c r="O1752">
        <v>0</v>
      </c>
      <c r="P1752">
        <v>4</v>
      </c>
      <c r="Q1752">
        <v>3</v>
      </c>
      <c r="R1752">
        <v>228</v>
      </c>
      <c r="S1752">
        <v>8</v>
      </c>
      <c r="T1752">
        <v>41</v>
      </c>
      <c r="U1752">
        <v>1</v>
      </c>
      <c r="V1752">
        <v>0</v>
      </c>
      <c r="W1752">
        <v>0</v>
      </c>
      <c r="X1752">
        <v>1.0336678148824492</v>
      </c>
      <c r="Y1752">
        <v>1.0404770020192178</v>
      </c>
      <c r="Z1752">
        <v>23.038503810753863</v>
      </c>
      <c r="AA1752">
        <v>22.861071741661142</v>
      </c>
      <c r="AB1752">
        <v>21.115566910161622</v>
      </c>
      <c r="AC1752">
        <v>90.84842334116982</v>
      </c>
      <c r="AD1752">
        <v>0</v>
      </c>
      <c r="AE1752">
        <v>159.93771062064812</v>
      </c>
    </row>
    <row r="1753" spans="1:31" x14ac:dyDescent="0.25">
      <c r="A1753">
        <v>2255894</v>
      </c>
      <c r="B1753">
        <v>1</v>
      </c>
      <c r="C1753" t="s">
        <v>81</v>
      </c>
      <c r="D1753" t="s">
        <v>128</v>
      </c>
      <c r="E1753" t="s">
        <v>132</v>
      </c>
      <c r="F1753" t="s">
        <v>5332</v>
      </c>
      <c r="G1753" t="s">
        <v>134</v>
      </c>
      <c r="H1753" t="s">
        <v>135</v>
      </c>
      <c r="I1753" t="s">
        <v>136</v>
      </c>
      <c r="J1753" t="s">
        <v>137</v>
      </c>
      <c r="K1753" t="s">
        <v>138</v>
      </c>
      <c r="L1753" t="s">
        <v>5333</v>
      </c>
      <c r="M1753" t="s">
        <v>5334</v>
      </c>
      <c r="N1753">
        <v>0.88555555500000005</v>
      </c>
      <c r="O1753">
        <v>0</v>
      </c>
      <c r="P1753">
        <v>21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4.9582354789656158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4.9582354789656158</v>
      </c>
    </row>
    <row r="1754" spans="1:31" x14ac:dyDescent="0.25">
      <c r="A1754">
        <v>2255895</v>
      </c>
      <c r="B1754">
        <v>1</v>
      </c>
      <c r="C1754" t="s">
        <v>81</v>
      </c>
      <c r="D1754" t="s">
        <v>117</v>
      </c>
      <c r="E1754" t="s">
        <v>163</v>
      </c>
      <c r="F1754" t="s">
        <v>5335</v>
      </c>
      <c r="G1754" t="s">
        <v>147</v>
      </c>
      <c r="H1754" t="s">
        <v>148</v>
      </c>
      <c r="I1754" t="s">
        <v>136</v>
      </c>
      <c r="J1754" t="s">
        <v>137</v>
      </c>
      <c r="K1754" t="s">
        <v>138</v>
      </c>
      <c r="L1754" t="s">
        <v>5336</v>
      </c>
      <c r="M1754" t="s">
        <v>5337</v>
      </c>
      <c r="N1754">
        <v>2.2852777770000001</v>
      </c>
      <c r="O1754">
        <v>0</v>
      </c>
      <c r="P1754">
        <v>203</v>
      </c>
      <c r="Q1754">
        <v>0</v>
      </c>
      <c r="R1754">
        <v>3</v>
      </c>
      <c r="S1754">
        <v>0</v>
      </c>
      <c r="T1754">
        <v>5</v>
      </c>
      <c r="U1754">
        <v>0</v>
      </c>
      <c r="V1754">
        <v>0</v>
      </c>
      <c r="W1754">
        <v>0</v>
      </c>
      <c r="X1754">
        <v>48.179522143082352</v>
      </c>
      <c r="Y1754">
        <v>0</v>
      </c>
      <c r="Z1754">
        <v>3.1543730728489949</v>
      </c>
      <c r="AA1754">
        <v>0</v>
      </c>
      <c r="AB1754">
        <v>3.8789755839855538</v>
      </c>
      <c r="AC1754">
        <v>0</v>
      </c>
      <c r="AD1754">
        <v>0</v>
      </c>
      <c r="AE1754">
        <v>55.2128707999169</v>
      </c>
    </row>
    <row r="1755" spans="1:31" x14ac:dyDescent="0.25">
      <c r="A1755">
        <v>2255896</v>
      </c>
      <c r="B1755">
        <v>1</v>
      </c>
      <c r="C1755" t="s">
        <v>80</v>
      </c>
      <c r="D1755" t="s">
        <v>105</v>
      </c>
      <c r="E1755" t="s">
        <v>132</v>
      </c>
      <c r="F1755" t="s">
        <v>5338</v>
      </c>
      <c r="G1755" t="s">
        <v>197</v>
      </c>
      <c r="H1755" t="s">
        <v>135</v>
      </c>
      <c r="I1755" t="s">
        <v>136</v>
      </c>
      <c r="J1755" t="s">
        <v>137</v>
      </c>
      <c r="K1755" t="s">
        <v>138</v>
      </c>
      <c r="L1755" t="s">
        <v>5339</v>
      </c>
      <c r="M1755" t="s">
        <v>5340</v>
      </c>
      <c r="N1755">
        <v>1.549722222</v>
      </c>
      <c r="O1755">
        <v>0</v>
      </c>
      <c r="P1755">
        <v>1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0.51191947616947109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0.51191947616947109</v>
      </c>
    </row>
    <row r="1756" spans="1:31" x14ac:dyDescent="0.25">
      <c r="A1756">
        <v>2255899</v>
      </c>
      <c r="B1756">
        <v>1</v>
      </c>
      <c r="C1756" t="s">
        <v>80</v>
      </c>
      <c r="D1756" t="s">
        <v>101</v>
      </c>
      <c r="E1756" t="s">
        <v>132</v>
      </c>
      <c r="F1756" t="s">
        <v>5341</v>
      </c>
      <c r="G1756" t="s">
        <v>142</v>
      </c>
      <c r="H1756" t="s">
        <v>135</v>
      </c>
      <c r="I1756" t="s">
        <v>136</v>
      </c>
      <c r="J1756" t="s">
        <v>137</v>
      </c>
      <c r="K1756" t="s">
        <v>138</v>
      </c>
      <c r="L1756" t="s">
        <v>5342</v>
      </c>
      <c r="M1756" t="s">
        <v>5343</v>
      </c>
      <c r="N1756">
        <v>1.8644444440000001</v>
      </c>
      <c r="O1756">
        <v>0</v>
      </c>
      <c r="P1756">
        <v>3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1.8060567946622665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1.8060567946622665</v>
      </c>
    </row>
    <row r="1757" spans="1:31" x14ac:dyDescent="0.25">
      <c r="A1757">
        <v>2255900</v>
      </c>
      <c r="B1757">
        <v>1</v>
      </c>
      <c r="C1757" t="s">
        <v>80</v>
      </c>
      <c r="D1757" t="s">
        <v>108</v>
      </c>
      <c r="E1757" t="s">
        <v>151</v>
      </c>
      <c r="F1757" t="s">
        <v>1618</v>
      </c>
      <c r="G1757" t="s">
        <v>153</v>
      </c>
      <c r="H1757" t="s">
        <v>135</v>
      </c>
      <c r="I1757" t="s">
        <v>136</v>
      </c>
      <c r="J1757" t="s">
        <v>137</v>
      </c>
      <c r="K1757" t="s">
        <v>138</v>
      </c>
      <c r="L1757" t="s">
        <v>5344</v>
      </c>
      <c r="M1757" t="s">
        <v>5345</v>
      </c>
      <c r="N1757">
        <v>2.4911111109999999</v>
      </c>
      <c r="O1757">
        <v>0</v>
      </c>
      <c r="P1757">
        <v>1</v>
      </c>
      <c r="Q1757">
        <v>0</v>
      </c>
      <c r="R1757">
        <v>1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0.4211568890829156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0.4211568890829156</v>
      </c>
    </row>
    <row r="1758" spans="1:31" x14ac:dyDescent="0.25">
      <c r="A1758">
        <v>2255901</v>
      </c>
      <c r="B1758">
        <v>1</v>
      </c>
      <c r="C1758" t="s">
        <v>80</v>
      </c>
      <c r="D1758" t="s">
        <v>96</v>
      </c>
      <c r="E1758" t="s">
        <v>132</v>
      </c>
      <c r="F1758" t="s">
        <v>5346</v>
      </c>
      <c r="G1758" t="s">
        <v>142</v>
      </c>
      <c r="H1758" t="s">
        <v>135</v>
      </c>
      <c r="I1758" t="s">
        <v>136</v>
      </c>
      <c r="J1758" t="s">
        <v>137</v>
      </c>
      <c r="K1758" t="s">
        <v>138</v>
      </c>
      <c r="L1758" t="s">
        <v>5347</v>
      </c>
      <c r="M1758" t="s">
        <v>5348</v>
      </c>
      <c r="N1758">
        <v>4.2050000000000001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1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4.0785234970620001</v>
      </c>
      <c r="AC1758">
        <v>0</v>
      </c>
      <c r="AD1758">
        <v>0</v>
      </c>
      <c r="AE1758">
        <v>4.0785234970620001</v>
      </c>
    </row>
    <row r="1759" spans="1:31" x14ac:dyDescent="0.25">
      <c r="A1759">
        <v>2255905</v>
      </c>
      <c r="B1759">
        <v>1</v>
      </c>
      <c r="C1759" t="s">
        <v>80</v>
      </c>
      <c r="D1759" t="s">
        <v>87</v>
      </c>
      <c r="E1759" t="s">
        <v>132</v>
      </c>
      <c r="F1759" t="s">
        <v>5349</v>
      </c>
      <c r="G1759" t="s">
        <v>142</v>
      </c>
      <c r="H1759" t="s">
        <v>135</v>
      </c>
      <c r="I1759" t="s">
        <v>136</v>
      </c>
      <c r="J1759" t="s">
        <v>137</v>
      </c>
      <c r="K1759" t="s">
        <v>138</v>
      </c>
      <c r="L1759" t="s">
        <v>5350</v>
      </c>
      <c r="M1759" t="s">
        <v>5351</v>
      </c>
      <c r="N1759">
        <v>1.5863888880000001</v>
      </c>
      <c r="O1759">
        <v>0</v>
      </c>
      <c r="P1759">
        <v>3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1.8887609833302137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1.8887609833302137</v>
      </c>
    </row>
    <row r="1760" spans="1:31" x14ac:dyDescent="0.25">
      <c r="A1760">
        <v>2255907</v>
      </c>
      <c r="B1760">
        <v>1</v>
      </c>
      <c r="C1760" t="s">
        <v>81</v>
      </c>
      <c r="D1760" t="s">
        <v>117</v>
      </c>
      <c r="E1760" t="s">
        <v>132</v>
      </c>
      <c r="F1760" t="s">
        <v>5352</v>
      </c>
      <c r="G1760" t="s">
        <v>142</v>
      </c>
      <c r="H1760" t="s">
        <v>135</v>
      </c>
      <c r="I1760" t="s">
        <v>136</v>
      </c>
      <c r="J1760" t="s">
        <v>137</v>
      </c>
      <c r="K1760" t="s">
        <v>138</v>
      </c>
      <c r="L1760" t="s">
        <v>5353</v>
      </c>
      <c r="M1760" t="s">
        <v>5354</v>
      </c>
      <c r="N1760">
        <v>3.0463888880000001</v>
      </c>
      <c r="O1760">
        <v>0</v>
      </c>
      <c r="P1760">
        <v>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0.20128093092966226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0.20128093092966226</v>
      </c>
    </row>
    <row r="1761" spans="1:31" x14ac:dyDescent="0.25">
      <c r="A1761">
        <v>2255908</v>
      </c>
      <c r="B1761">
        <v>1</v>
      </c>
      <c r="C1761" t="s">
        <v>80</v>
      </c>
      <c r="D1761" t="s">
        <v>95</v>
      </c>
      <c r="E1761" t="s">
        <v>151</v>
      </c>
      <c r="F1761" t="s">
        <v>5355</v>
      </c>
      <c r="G1761" t="s">
        <v>197</v>
      </c>
      <c r="H1761" t="s">
        <v>135</v>
      </c>
      <c r="I1761" t="s">
        <v>136</v>
      </c>
      <c r="J1761" t="s">
        <v>137</v>
      </c>
      <c r="K1761" t="s">
        <v>138</v>
      </c>
      <c r="L1761" t="s">
        <v>5356</v>
      </c>
      <c r="M1761" t="s">
        <v>5357</v>
      </c>
      <c r="N1761">
        <v>0.49777777699999998</v>
      </c>
      <c r="O1761">
        <v>0</v>
      </c>
      <c r="P1761">
        <v>93</v>
      </c>
      <c r="Q1761">
        <v>0</v>
      </c>
      <c r="R1761">
        <v>0</v>
      </c>
      <c r="S1761">
        <v>0</v>
      </c>
      <c r="T1761">
        <v>21</v>
      </c>
      <c r="U1761">
        <v>0</v>
      </c>
      <c r="V1761">
        <v>0</v>
      </c>
      <c r="W1761">
        <v>0</v>
      </c>
      <c r="X1761">
        <v>15.30548492663382</v>
      </c>
      <c r="Y1761">
        <v>0</v>
      </c>
      <c r="Z1761">
        <v>0</v>
      </c>
      <c r="AA1761">
        <v>0</v>
      </c>
      <c r="AB1761">
        <v>12.810645182785706</v>
      </c>
      <c r="AC1761">
        <v>0</v>
      </c>
      <c r="AD1761">
        <v>0</v>
      </c>
      <c r="AE1761">
        <v>28.116130109419526</v>
      </c>
    </row>
    <row r="1762" spans="1:31" x14ac:dyDescent="0.25">
      <c r="A1762">
        <v>2255909</v>
      </c>
      <c r="B1762">
        <v>1</v>
      </c>
      <c r="C1762" t="s">
        <v>81</v>
      </c>
      <c r="D1762" t="s">
        <v>120</v>
      </c>
      <c r="E1762" t="s">
        <v>132</v>
      </c>
      <c r="F1762" t="s">
        <v>5358</v>
      </c>
      <c r="G1762" t="s">
        <v>142</v>
      </c>
      <c r="H1762" t="s">
        <v>135</v>
      </c>
      <c r="I1762" t="s">
        <v>136</v>
      </c>
      <c r="J1762" t="s">
        <v>137</v>
      </c>
      <c r="K1762" t="s">
        <v>138</v>
      </c>
      <c r="L1762" t="s">
        <v>5359</v>
      </c>
      <c r="M1762" t="s">
        <v>5360</v>
      </c>
      <c r="N1762">
        <v>1.3502777770000001</v>
      </c>
      <c r="O1762">
        <v>0</v>
      </c>
      <c r="P1762">
        <v>2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0.3408696705319445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0.3408696705319445</v>
      </c>
    </row>
    <row r="1763" spans="1:31" x14ac:dyDescent="0.25">
      <c r="A1763">
        <v>2255910</v>
      </c>
      <c r="B1763">
        <v>1</v>
      </c>
      <c r="C1763" t="s">
        <v>80</v>
      </c>
      <c r="D1763" t="s">
        <v>108</v>
      </c>
      <c r="E1763" t="s">
        <v>207</v>
      </c>
      <c r="F1763" t="s">
        <v>5361</v>
      </c>
      <c r="G1763" t="s">
        <v>231</v>
      </c>
      <c r="H1763" t="s">
        <v>135</v>
      </c>
      <c r="I1763" t="s">
        <v>136</v>
      </c>
      <c r="J1763" t="s">
        <v>137</v>
      </c>
      <c r="K1763" t="s">
        <v>138</v>
      </c>
      <c r="L1763" t="s">
        <v>5362</v>
      </c>
      <c r="M1763" t="s">
        <v>5363</v>
      </c>
      <c r="N1763">
        <v>3.2141666660000001</v>
      </c>
      <c r="O1763">
        <v>0</v>
      </c>
      <c r="P1763">
        <v>64</v>
      </c>
      <c r="Q1763">
        <v>0</v>
      </c>
      <c r="R1763">
        <v>51</v>
      </c>
      <c r="S1763">
        <v>0</v>
      </c>
      <c r="T1763">
        <v>19</v>
      </c>
      <c r="U1763">
        <v>0</v>
      </c>
      <c r="V1763">
        <v>0</v>
      </c>
      <c r="W1763">
        <v>0</v>
      </c>
      <c r="X1763">
        <v>31.111348029338323</v>
      </c>
      <c r="Y1763">
        <v>0</v>
      </c>
      <c r="Z1763">
        <v>13.519346330709965</v>
      </c>
      <c r="AA1763">
        <v>0</v>
      </c>
      <c r="AB1763">
        <v>27.030973043647506</v>
      </c>
      <c r="AC1763">
        <v>0</v>
      </c>
      <c r="AD1763">
        <v>0</v>
      </c>
      <c r="AE1763">
        <v>71.661667403695787</v>
      </c>
    </row>
    <row r="1764" spans="1:31" x14ac:dyDescent="0.25">
      <c r="A1764">
        <v>2255911</v>
      </c>
      <c r="B1764">
        <v>1</v>
      </c>
      <c r="C1764" t="s">
        <v>80</v>
      </c>
      <c r="D1764" t="s">
        <v>97</v>
      </c>
      <c r="E1764" t="s">
        <v>256</v>
      </c>
      <c r="F1764" t="s">
        <v>5364</v>
      </c>
      <c r="G1764" t="s">
        <v>543</v>
      </c>
      <c r="H1764" t="s">
        <v>148</v>
      </c>
      <c r="I1764" t="s">
        <v>136</v>
      </c>
      <c r="J1764" t="s">
        <v>137</v>
      </c>
      <c r="K1764" t="s">
        <v>138</v>
      </c>
      <c r="L1764" t="s">
        <v>5365</v>
      </c>
      <c r="M1764" t="s">
        <v>5366</v>
      </c>
      <c r="N1764">
        <v>1.2355555549999999</v>
      </c>
      <c r="O1764">
        <v>0</v>
      </c>
      <c r="P1764">
        <v>0</v>
      </c>
      <c r="Q1764">
        <v>0</v>
      </c>
      <c r="R1764">
        <v>0</v>
      </c>
      <c r="S1764">
        <v>1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23.509537608700594</v>
      </c>
      <c r="AB1764">
        <v>0</v>
      </c>
      <c r="AC1764">
        <v>0</v>
      </c>
      <c r="AD1764">
        <v>0</v>
      </c>
      <c r="AE1764">
        <v>23.509537608700594</v>
      </c>
    </row>
    <row r="1765" spans="1:31" x14ac:dyDescent="0.25">
      <c r="A1765">
        <v>2255913</v>
      </c>
      <c r="B1765">
        <v>1</v>
      </c>
      <c r="C1765" t="s">
        <v>80</v>
      </c>
      <c r="D1765" t="s">
        <v>108</v>
      </c>
      <c r="E1765" t="s">
        <v>207</v>
      </c>
      <c r="F1765" t="s">
        <v>5367</v>
      </c>
      <c r="G1765" t="s">
        <v>231</v>
      </c>
      <c r="H1765" t="s">
        <v>135</v>
      </c>
      <c r="I1765" t="s">
        <v>136</v>
      </c>
      <c r="J1765" t="s">
        <v>137</v>
      </c>
      <c r="K1765" t="s">
        <v>138</v>
      </c>
      <c r="L1765" t="s">
        <v>5368</v>
      </c>
      <c r="M1765" t="s">
        <v>5369</v>
      </c>
      <c r="N1765">
        <v>2.8447222220000001</v>
      </c>
      <c r="O1765">
        <v>0</v>
      </c>
      <c r="P1765">
        <v>24</v>
      </c>
      <c r="Q1765">
        <v>0</v>
      </c>
      <c r="R1765">
        <v>17</v>
      </c>
      <c r="S1765">
        <v>0</v>
      </c>
      <c r="T1765">
        <v>10</v>
      </c>
      <c r="U1765">
        <v>0</v>
      </c>
      <c r="V1765">
        <v>0</v>
      </c>
      <c r="W1765">
        <v>0</v>
      </c>
      <c r="X1765">
        <v>11.271395797365114</v>
      </c>
      <c r="Y1765">
        <v>0</v>
      </c>
      <c r="Z1765">
        <v>6.4423310031241874</v>
      </c>
      <c r="AA1765">
        <v>0</v>
      </c>
      <c r="AB1765">
        <v>15.20949877824639</v>
      </c>
      <c r="AC1765">
        <v>0</v>
      </c>
      <c r="AD1765">
        <v>0</v>
      </c>
      <c r="AE1765">
        <v>32.923225578735689</v>
      </c>
    </row>
    <row r="1766" spans="1:31" x14ac:dyDescent="0.25">
      <c r="A1766">
        <v>2255915</v>
      </c>
      <c r="B1766">
        <v>1</v>
      </c>
      <c r="C1766" t="s">
        <v>81</v>
      </c>
      <c r="D1766" t="s">
        <v>127</v>
      </c>
      <c r="E1766" t="s">
        <v>145</v>
      </c>
      <c r="F1766" t="s">
        <v>5370</v>
      </c>
      <c r="G1766" t="s">
        <v>543</v>
      </c>
      <c r="H1766" t="s">
        <v>148</v>
      </c>
      <c r="I1766" t="s">
        <v>136</v>
      </c>
      <c r="J1766" t="s">
        <v>137</v>
      </c>
      <c r="K1766" t="s">
        <v>138</v>
      </c>
      <c r="L1766" t="s">
        <v>5371</v>
      </c>
      <c r="M1766" t="s">
        <v>5372</v>
      </c>
      <c r="N1766">
        <v>0.78305555500000001</v>
      </c>
      <c r="O1766">
        <v>0</v>
      </c>
      <c r="P1766">
        <v>17</v>
      </c>
      <c r="Q1766">
        <v>0</v>
      </c>
      <c r="R1766">
        <v>3</v>
      </c>
      <c r="S1766">
        <v>6</v>
      </c>
      <c r="T1766">
        <v>11</v>
      </c>
      <c r="U1766">
        <v>0</v>
      </c>
      <c r="V1766">
        <v>0</v>
      </c>
      <c r="W1766">
        <v>0</v>
      </c>
      <c r="X1766">
        <v>4.604473500441534</v>
      </c>
      <c r="Y1766">
        <v>0</v>
      </c>
      <c r="Z1766">
        <v>0.76698741861268394</v>
      </c>
      <c r="AA1766">
        <v>43.545987564332577</v>
      </c>
      <c r="AB1766">
        <v>5.0020249415454998</v>
      </c>
      <c r="AC1766">
        <v>0</v>
      </c>
      <c r="AD1766">
        <v>0</v>
      </c>
      <c r="AE1766">
        <v>53.919473424932292</v>
      </c>
    </row>
    <row r="1767" spans="1:31" x14ac:dyDescent="0.25">
      <c r="A1767">
        <v>2255916</v>
      </c>
      <c r="B1767">
        <v>1</v>
      </c>
      <c r="C1767" t="s">
        <v>80</v>
      </c>
      <c r="D1767" t="s">
        <v>82</v>
      </c>
      <c r="E1767" t="s">
        <v>151</v>
      </c>
      <c r="F1767" t="s">
        <v>414</v>
      </c>
      <c r="G1767" t="s">
        <v>153</v>
      </c>
      <c r="H1767" t="s">
        <v>135</v>
      </c>
      <c r="I1767" t="s">
        <v>136</v>
      </c>
      <c r="J1767" t="s">
        <v>137</v>
      </c>
      <c r="K1767" t="s">
        <v>138</v>
      </c>
      <c r="L1767" t="s">
        <v>5373</v>
      </c>
      <c r="M1767" t="s">
        <v>5374</v>
      </c>
      <c r="N1767">
        <v>1.8361111109999999</v>
      </c>
      <c r="O1767">
        <v>0</v>
      </c>
      <c r="P1767">
        <v>63</v>
      </c>
      <c r="Q1767">
        <v>0</v>
      </c>
      <c r="R1767">
        <v>0</v>
      </c>
      <c r="S1767">
        <v>0</v>
      </c>
      <c r="T1767">
        <v>4</v>
      </c>
      <c r="U1767">
        <v>0</v>
      </c>
      <c r="V1767">
        <v>0</v>
      </c>
      <c r="W1767">
        <v>0</v>
      </c>
      <c r="X1767">
        <v>71.258079514487903</v>
      </c>
      <c r="Y1767">
        <v>0</v>
      </c>
      <c r="Z1767">
        <v>0</v>
      </c>
      <c r="AA1767">
        <v>0</v>
      </c>
      <c r="AB1767">
        <v>3.1313770467932409</v>
      </c>
      <c r="AC1767">
        <v>0</v>
      </c>
      <c r="AD1767">
        <v>0</v>
      </c>
      <c r="AE1767">
        <v>74.38945656128115</v>
      </c>
    </row>
    <row r="1768" spans="1:31" x14ac:dyDescent="0.25">
      <c r="A1768">
        <v>2255919</v>
      </c>
      <c r="B1768">
        <v>1</v>
      </c>
      <c r="C1768" t="s">
        <v>80</v>
      </c>
      <c r="D1768" t="s">
        <v>108</v>
      </c>
      <c r="E1768" t="s">
        <v>163</v>
      </c>
      <c r="F1768" t="s">
        <v>5375</v>
      </c>
      <c r="G1768" t="s">
        <v>147</v>
      </c>
      <c r="H1768" t="s">
        <v>148</v>
      </c>
      <c r="I1768" t="s">
        <v>136</v>
      </c>
      <c r="J1768" t="s">
        <v>137</v>
      </c>
      <c r="K1768" t="s">
        <v>138</v>
      </c>
      <c r="L1768" t="s">
        <v>5376</v>
      </c>
      <c r="M1768" t="s">
        <v>5377</v>
      </c>
      <c r="N1768">
        <v>2.0380555550000001</v>
      </c>
      <c r="O1768">
        <v>0</v>
      </c>
      <c r="P1768">
        <v>151</v>
      </c>
      <c r="Q1768">
        <v>0</v>
      </c>
      <c r="R1768">
        <v>57</v>
      </c>
      <c r="S1768">
        <v>2</v>
      </c>
      <c r="T1768">
        <v>21</v>
      </c>
      <c r="U1768">
        <v>0</v>
      </c>
      <c r="V1768">
        <v>0</v>
      </c>
      <c r="W1768">
        <v>0</v>
      </c>
      <c r="X1768">
        <v>37.733460672694392</v>
      </c>
      <c r="Y1768">
        <v>0</v>
      </c>
      <c r="Z1768">
        <v>14.279280348254154</v>
      </c>
      <c r="AA1768">
        <v>4.6646669831684999</v>
      </c>
      <c r="AB1768">
        <v>11.891007698851457</v>
      </c>
      <c r="AC1768">
        <v>0</v>
      </c>
      <c r="AD1768">
        <v>0</v>
      </c>
      <c r="AE1768">
        <v>68.568415702968508</v>
      </c>
    </row>
    <row r="1769" spans="1:31" x14ac:dyDescent="0.25">
      <c r="A1769">
        <v>2255922</v>
      </c>
      <c r="B1769">
        <v>1</v>
      </c>
      <c r="C1769" t="s">
        <v>80</v>
      </c>
      <c r="D1769" t="s">
        <v>108</v>
      </c>
      <c r="E1769" t="s">
        <v>151</v>
      </c>
      <c r="F1769" t="s">
        <v>5378</v>
      </c>
      <c r="G1769" t="s">
        <v>160</v>
      </c>
      <c r="H1769" t="s">
        <v>135</v>
      </c>
      <c r="I1769" t="s">
        <v>136</v>
      </c>
      <c r="J1769" t="s">
        <v>137</v>
      </c>
      <c r="K1769" t="s">
        <v>138</v>
      </c>
      <c r="L1769" t="s">
        <v>5379</v>
      </c>
      <c r="M1769" t="s">
        <v>5380</v>
      </c>
      <c r="N1769">
        <v>3.2102777769999999</v>
      </c>
      <c r="O1769">
        <v>0</v>
      </c>
      <c r="P1769">
        <v>20</v>
      </c>
      <c r="Q1769">
        <v>0</v>
      </c>
      <c r="R1769">
        <v>2</v>
      </c>
      <c r="S1769">
        <v>0</v>
      </c>
      <c r="T1769">
        <v>1</v>
      </c>
      <c r="U1769">
        <v>0</v>
      </c>
      <c r="V1769">
        <v>0</v>
      </c>
      <c r="W1769">
        <v>0</v>
      </c>
      <c r="X1769">
        <v>7.8958716235760207</v>
      </c>
      <c r="Y1769">
        <v>0</v>
      </c>
      <c r="Z1769">
        <v>9.6636489111160004E-2</v>
      </c>
      <c r="AA1769">
        <v>0</v>
      </c>
      <c r="AB1769">
        <v>0.20832986477660004</v>
      </c>
      <c r="AC1769">
        <v>0</v>
      </c>
      <c r="AD1769">
        <v>0</v>
      </c>
      <c r="AE1769">
        <v>8.200837977463781</v>
      </c>
    </row>
    <row r="1770" spans="1:31" x14ac:dyDescent="0.25">
      <c r="A1770">
        <v>2255923</v>
      </c>
      <c r="B1770">
        <v>1</v>
      </c>
      <c r="C1770" t="s">
        <v>80</v>
      </c>
      <c r="D1770" t="s">
        <v>110</v>
      </c>
      <c r="E1770" t="s">
        <v>145</v>
      </c>
      <c r="F1770" t="s">
        <v>5381</v>
      </c>
      <c r="G1770" t="s">
        <v>147</v>
      </c>
      <c r="H1770" t="s">
        <v>148</v>
      </c>
      <c r="I1770" t="s">
        <v>136</v>
      </c>
      <c r="J1770" t="s">
        <v>137</v>
      </c>
      <c r="K1770" t="s">
        <v>138</v>
      </c>
      <c r="L1770" t="s">
        <v>5382</v>
      </c>
      <c r="M1770" t="s">
        <v>5383</v>
      </c>
      <c r="N1770">
        <v>0.85250000000000004</v>
      </c>
      <c r="O1770">
        <v>0</v>
      </c>
      <c r="P1770">
        <v>0</v>
      </c>
      <c r="Q1770">
        <v>0</v>
      </c>
      <c r="R1770">
        <v>0</v>
      </c>
      <c r="S1770">
        <v>1</v>
      </c>
      <c r="T1770">
        <v>3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339.83104103218858</v>
      </c>
      <c r="AB1770">
        <v>19.211269567346587</v>
      </c>
      <c r="AC1770">
        <v>0</v>
      </c>
      <c r="AD1770">
        <v>0</v>
      </c>
      <c r="AE1770">
        <v>359.04231059953514</v>
      </c>
    </row>
    <row r="1771" spans="1:31" x14ac:dyDescent="0.25">
      <c r="A1771">
        <v>2255925</v>
      </c>
      <c r="B1771">
        <v>1</v>
      </c>
      <c r="C1771" t="s">
        <v>81</v>
      </c>
      <c r="D1771" t="s">
        <v>128</v>
      </c>
      <c r="E1771" t="s">
        <v>132</v>
      </c>
      <c r="F1771" t="s">
        <v>5384</v>
      </c>
      <c r="G1771" t="s">
        <v>134</v>
      </c>
      <c r="H1771" t="s">
        <v>135</v>
      </c>
      <c r="I1771" t="s">
        <v>136</v>
      </c>
      <c r="J1771" t="s">
        <v>137</v>
      </c>
      <c r="K1771" t="s">
        <v>138</v>
      </c>
      <c r="L1771" t="s">
        <v>5385</v>
      </c>
      <c r="M1771" t="s">
        <v>5386</v>
      </c>
      <c r="N1771">
        <v>1.721944444</v>
      </c>
      <c r="O1771">
        <v>0</v>
      </c>
      <c r="P1771">
        <v>1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0.29560618275673334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0.29560618275673334</v>
      </c>
    </row>
    <row r="1772" spans="1:31" x14ac:dyDescent="0.25">
      <c r="A1772">
        <v>2255926</v>
      </c>
      <c r="B1772">
        <v>1</v>
      </c>
      <c r="C1772" t="s">
        <v>81</v>
      </c>
      <c r="D1772" t="s">
        <v>128</v>
      </c>
      <c r="E1772" t="s">
        <v>151</v>
      </c>
      <c r="F1772" t="s">
        <v>5387</v>
      </c>
      <c r="G1772" t="s">
        <v>153</v>
      </c>
      <c r="H1772" t="s">
        <v>135</v>
      </c>
      <c r="I1772" t="s">
        <v>136</v>
      </c>
      <c r="J1772" t="s">
        <v>137</v>
      </c>
      <c r="K1772" t="s">
        <v>138</v>
      </c>
      <c r="L1772" t="s">
        <v>5388</v>
      </c>
      <c r="M1772" t="s">
        <v>5389</v>
      </c>
      <c r="N1772">
        <v>2.8047222220000001</v>
      </c>
      <c r="O1772">
        <v>0</v>
      </c>
      <c r="P1772">
        <v>10</v>
      </c>
      <c r="Q1772">
        <v>0</v>
      </c>
      <c r="R1772">
        <v>0</v>
      </c>
      <c r="S1772">
        <v>0</v>
      </c>
      <c r="T1772">
        <v>2</v>
      </c>
      <c r="U1772">
        <v>0</v>
      </c>
      <c r="V1772">
        <v>0</v>
      </c>
      <c r="W1772">
        <v>0</v>
      </c>
      <c r="X1772">
        <v>1.8832298302541719</v>
      </c>
      <c r="Y1772">
        <v>0</v>
      </c>
      <c r="Z1772">
        <v>0</v>
      </c>
      <c r="AA1772">
        <v>0</v>
      </c>
      <c r="AB1772">
        <v>9.9061478614027778E-4</v>
      </c>
      <c r="AC1772">
        <v>0</v>
      </c>
      <c r="AD1772">
        <v>0</v>
      </c>
      <c r="AE1772">
        <v>1.8842204450403122</v>
      </c>
    </row>
    <row r="1773" spans="1:31" x14ac:dyDescent="0.25">
      <c r="A1773">
        <v>2255928</v>
      </c>
      <c r="B1773">
        <v>1</v>
      </c>
      <c r="C1773" t="s">
        <v>80</v>
      </c>
      <c r="D1773" t="s">
        <v>100</v>
      </c>
      <c r="E1773" t="s">
        <v>132</v>
      </c>
      <c r="F1773" t="s">
        <v>5390</v>
      </c>
      <c r="G1773" t="s">
        <v>142</v>
      </c>
      <c r="H1773" t="s">
        <v>135</v>
      </c>
      <c r="I1773" t="s">
        <v>136</v>
      </c>
      <c r="J1773" t="s">
        <v>137</v>
      </c>
      <c r="K1773" t="s">
        <v>138</v>
      </c>
      <c r="L1773" t="s">
        <v>5391</v>
      </c>
      <c r="M1773" t="s">
        <v>5392</v>
      </c>
      <c r="N1773">
        <v>1.036944444</v>
      </c>
      <c r="O1773">
        <v>0</v>
      </c>
      <c r="P1773">
        <v>1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0.20801025336565224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0.20801025336565224</v>
      </c>
    </row>
    <row r="1774" spans="1:31" x14ac:dyDescent="0.25">
      <c r="A1774">
        <v>2255929</v>
      </c>
      <c r="B1774">
        <v>1</v>
      </c>
      <c r="C1774" t="s">
        <v>80</v>
      </c>
      <c r="D1774" t="s">
        <v>108</v>
      </c>
      <c r="E1774" t="s">
        <v>151</v>
      </c>
      <c r="F1774" t="s">
        <v>5393</v>
      </c>
      <c r="G1774" t="s">
        <v>153</v>
      </c>
      <c r="H1774" t="s">
        <v>135</v>
      </c>
      <c r="I1774" t="s">
        <v>136</v>
      </c>
      <c r="J1774" t="s">
        <v>137</v>
      </c>
      <c r="K1774" t="s">
        <v>138</v>
      </c>
      <c r="L1774" t="s">
        <v>5394</v>
      </c>
      <c r="M1774" t="s">
        <v>5395</v>
      </c>
      <c r="N1774">
        <v>5.056944444</v>
      </c>
      <c r="O1774">
        <v>0</v>
      </c>
      <c r="P1774">
        <v>12</v>
      </c>
      <c r="Q1774">
        <v>0</v>
      </c>
      <c r="R1774">
        <v>3</v>
      </c>
      <c r="S1774">
        <v>0</v>
      </c>
      <c r="T1774">
        <v>2</v>
      </c>
      <c r="U1774">
        <v>0</v>
      </c>
      <c r="V1774">
        <v>0</v>
      </c>
      <c r="W1774">
        <v>0</v>
      </c>
      <c r="X1774">
        <v>7.9059485542708323</v>
      </c>
      <c r="Y1774">
        <v>0</v>
      </c>
      <c r="Z1774">
        <v>0.40225417902827681</v>
      </c>
      <c r="AA1774">
        <v>0</v>
      </c>
      <c r="AB1774">
        <v>0.55127934697371261</v>
      </c>
      <c r="AC1774">
        <v>0</v>
      </c>
      <c r="AD1774">
        <v>0</v>
      </c>
      <c r="AE1774">
        <v>8.8594820802728229</v>
      </c>
    </row>
    <row r="1775" spans="1:31" x14ac:dyDescent="0.25">
      <c r="A1775">
        <v>2255931</v>
      </c>
      <c r="B1775">
        <v>1</v>
      </c>
      <c r="C1775" t="s">
        <v>80</v>
      </c>
      <c r="D1775" t="s">
        <v>108</v>
      </c>
      <c r="E1775" t="s">
        <v>151</v>
      </c>
      <c r="F1775" t="s">
        <v>5396</v>
      </c>
      <c r="G1775" t="s">
        <v>153</v>
      </c>
      <c r="H1775" t="s">
        <v>135</v>
      </c>
      <c r="I1775" t="s">
        <v>136</v>
      </c>
      <c r="J1775" t="s">
        <v>137</v>
      </c>
      <c r="K1775" t="s">
        <v>138</v>
      </c>
      <c r="L1775" t="s">
        <v>5397</v>
      </c>
      <c r="M1775" t="s">
        <v>5398</v>
      </c>
      <c r="N1775">
        <v>7.875277777</v>
      </c>
      <c r="O1775">
        <v>0</v>
      </c>
      <c r="P1775">
        <v>48</v>
      </c>
      <c r="Q1775">
        <v>0</v>
      </c>
      <c r="R1775">
        <v>2</v>
      </c>
      <c r="S1775">
        <v>0</v>
      </c>
      <c r="T1775">
        <v>7</v>
      </c>
      <c r="U1775">
        <v>0</v>
      </c>
      <c r="V1775">
        <v>0</v>
      </c>
      <c r="W1775">
        <v>0</v>
      </c>
      <c r="X1775">
        <v>56.521439213103079</v>
      </c>
      <c r="Y1775">
        <v>0</v>
      </c>
      <c r="Z1775">
        <v>8.8363028403540267E-2</v>
      </c>
      <c r="AA1775">
        <v>0</v>
      </c>
      <c r="AB1775">
        <v>6.2015504308385454</v>
      </c>
      <c r="AC1775">
        <v>0</v>
      </c>
      <c r="AD1775">
        <v>0</v>
      </c>
      <c r="AE1775">
        <v>62.811352672345166</v>
      </c>
    </row>
    <row r="1776" spans="1:31" x14ac:dyDescent="0.25">
      <c r="A1776">
        <v>2255934</v>
      </c>
      <c r="B1776">
        <v>1</v>
      </c>
      <c r="C1776" t="s">
        <v>80</v>
      </c>
      <c r="D1776" t="s">
        <v>84</v>
      </c>
      <c r="E1776" t="s">
        <v>151</v>
      </c>
      <c r="F1776" t="s">
        <v>5399</v>
      </c>
      <c r="G1776" t="s">
        <v>153</v>
      </c>
      <c r="H1776" t="s">
        <v>135</v>
      </c>
      <c r="I1776" t="s">
        <v>136</v>
      </c>
      <c r="J1776" t="s">
        <v>137</v>
      </c>
      <c r="K1776" t="s">
        <v>138</v>
      </c>
      <c r="L1776" t="s">
        <v>5400</v>
      </c>
      <c r="M1776" t="s">
        <v>5401</v>
      </c>
      <c r="N1776">
        <v>2.2905555550000001</v>
      </c>
      <c r="O1776">
        <v>0</v>
      </c>
      <c r="P1776">
        <v>83</v>
      </c>
      <c r="Q1776">
        <v>0</v>
      </c>
      <c r="R1776">
        <v>0</v>
      </c>
      <c r="S1776">
        <v>0</v>
      </c>
      <c r="T1776">
        <v>4</v>
      </c>
      <c r="U1776">
        <v>0</v>
      </c>
      <c r="V1776">
        <v>0</v>
      </c>
      <c r="W1776">
        <v>0</v>
      </c>
      <c r="X1776">
        <v>55.666536357751731</v>
      </c>
      <c r="Y1776">
        <v>0</v>
      </c>
      <c r="Z1776">
        <v>0</v>
      </c>
      <c r="AA1776">
        <v>0</v>
      </c>
      <c r="AB1776">
        <v>4.2800593182419</v>
      </c>
      <c r="AC1776">
        <v>0</v>
      </c>
      <c r="AD1776">
        <v>0</v>
      </c>
      <c r="AE1776">
        <v>59.946595675993635</v>
      </c>
    </row>
    <row r="1777" spans="1:31" x14ac:dyDescent="0.25">
      <c r="A1777">
        <v>2255936</v>
      </c>
      <c r="B1777">
        <v>1</v>
      </c>
      <c r="C1777" t="s">
        <v>80</v>
      </c>
      <c r="D1777" t="s">
        <v>83</v>
      </c>
      <c r="E1777" t="s">
        <v>151</v>
      </c>
      <c r="F1777" t="s">
        <v>5402</v>
      </c>
      <c r="G1777" t="s">
        <v>153</v>
      </c>
      <c r="H1777" t="s">
        <v>135</v>
      </c>
      <c r="I1777" t="s">
        <v>136</v>
      </c>
      <c r="J1777" t="s">
        <v>137</v>
      </c>
      <c r="K1777" t="s">
        <v>138</v>
      </c>
      <c r="L1777" t="s">
        <v>5403</v>
      </c>
      <c r="M1777" t="s">
        <v>5404</v>
      </c>
      <c r="N1777">
        <v>0.63</v>
      </c>
      <c r="O1777">
        <v>0</v>
      </c>
      <c r="P1777">
        <v>167</v>
      </c>
      <c r="Q1777">
        <v>0</v>
      </c>
      <c r="R1777">
        <v>0</v>
      </c>
      <c r="S1777">
        <v>0</v>
      </c>
      <c r="T1777">
        <v>6</v>
      </c>
      <c r="U1777">
        <v>0</v>
      </c>
      <c r="V1777">
        <v>0</v>
      </c>
      <c r="W1777">
        <v>0</v>
      </c>
      <c r="X1777">
        <v>53.092041138945291</v>
      </c>
      <c r="Y1777">
        <v>0</v>
      </c>
      <c r="Z1777">
        <v>0</v>
      </c>
      <c r="AA1777">
        <v>0</v>
      </c>
      <c r="AB1777">
        <v>1.0088000707491003</v>
      </c>
      <c r="AC1777">
        <v>0</v>
      </c>
      <c r="AD1777">
        <v>0</v>
      </c>
      <c r="AE1777">
        <v>54.100841209694394</v>
      </c>
    </row>
    <row r="1778" spans="1:31" x14ac:dyDescent="0.25">
      <c r="A1778">
        <v>2255937</v>
      </c>
      <c r="B1778">
        <v>1</v>
      </c>
      <c r="C1778" t="s">
        <v>80</v>
      </c>
      <c r="D1778" t="s">
        <v>97</v>
      </c>
      <c r="E1778" t="s">
        <v>151</v>
      </c>
      <c r="F1778" t="s">
        <v>5405</v>
      </c>
      <c r="G1778" t="s">
        <v>153</v>
      </c>
      <c r="H1778" t="s">
        <v>135</v>
      </c>
      <c r="I1778" t="s">
        <v>136</v>
      </c>
      <c r="J1778" t="s">
        <v>137</v>
      </c>
      <c r="K1778" t="s">
        <v>138</v>
      </c>
      <c r="L1778" t="s">
        <v>5406</v>
      </c>
      <c r="M1778" t="s">
        <v>5407</v>
      </c>
      <c r="N1778">
        <v>3.4130555550000001</v>
      </c>
      <c r="O1778">
        <v>0</v>
      </c>
      <c r="P1778">
        <v>20</v>
      </c>
      <c r="Q1778">
        <v>0</v>
      </c>
      <c r="R1778">
        <v>0</v>
      </c>
      <c r="S1778">
        <v>0</v>
      </c>
      <c r="T1778">
        <v>7</v>
      </c>
      <c r="U1778">
        <v>0</v>
      </c>
      <c r="V1778">
        <v>0</v>
      </c>
      <c r="W1778">
        <v>0</v>
      </c>
      <c r="X1778">
        <v>25.649274983610209</v>
      </c>
      <c r="Y1778">
        <v>0</v>
      </c>
      <c r="Z1778">
        <v>0</v>
      </c>
      <c r="AA1778">
        <v>0</v>
      </c>
      <c r="AB1778">
        <v>14.780909638330975</v>
      </c>
      <c r="AC1778">
        <v>0</v>
      </c>
      <c r="AD1778">
        <v>0</v>
      </c>
      <c r="AE1778">
        <v>40.43018462194118</v>
      </c>
    </row>
    <row r="1779" spans="1:31" x14ac:dyDescent="0.25">
      <c r="A1779">
        <v>2255938</v>
      </c>
      <c r="B1779">
        <v>1</v>
      </c>
      <c r="C1779" t="s">
        <v>80</v>
      </c>
      <c r="D1779" t="s">
        <v>108</v>
      </c>
      <c r="E1779" t="s">
        <v>207</v>
      </c>
      <c r="F1779" t="s">
        <v>5408</v>
      </c>
      <c r="G1779" t="s">
        <v>231</v>
      </c>
      <c r="H1779" t="s">
        <v>135</v>
      </c>
      <c r="I1779" t="s">
        <v>136</v>
      </c>
      <c r="J1779" t="s">
        <v>137</v>
      </c>
      <c r="K1779" t="s">
        <v>138</v>
      </c>
      <c r="L1779" t="s">
        <v>5409</v>
      </c>
      <c r="M1779" t="s">
        <v>5410</v>
      </c>
      <c r="N1779">
        <v>3.1772222220000002</v>
      </c>
      <c r="O1779">
        <v>0</v>
      </c>
      <c r="P1779">
        <v>31</v>
      </c>
      <c r="Q1779">
        <v>0</v>
      </c>
      <c r="R1779">
        <v>5</v>
      </c>
      <c r="S1779">
        <v>0</v>
      </c>
      <c r="T1779">
        <v>4</v>
      </c>
      <c r="U1779">
        <v>0</v>
      </c>
      <c r="V1779">
        <v>0</v>
      </c>
      <c r="W1779">
        <v>0</v>
      </c>
      <c r="X1779">
        <v>8.6528131241059238</v>
      </c>
      <c r="Y1779">
        <v>0</v>
      </c>
      <c r="Z1779">
        <v>5.8977759302580024</v>
      </c>
      <c r="AA1779">
        <v>0</v>
      </c>
      <c r="AB1779">
        <v>3.9915643528229303</v>
      </c>
      <c r="AC1779">
        <v>0</v>
      </c>
      <c r="AD1779">
        <v>0</v>
      </c>
      <c r="AE1779">
        <v>18.542153407186856</v>
      </c>
    </row>
    <row r="1780" spans="1:31" x14ac:dyDescent="0.25">
      <c r="A1780">
        <v>2255939</v>
      </c>
      <c r="B1780">
        <v>1</v>
      </c>
      <c r="C1780" t="s">
        <v>81</v>
      </c>
      <c r="D1780" t="s">
        <v>116</v>
      </c>
      <c r="E1780" t="s">
        <v>256</v>
      </c>
      <c r="F1780" t="s">
        <v>5411</v>
      </c>
      <c r="G1780" t="s">
        <v>318</v>
      </c>
      <c r="H1780" t="s">
        <v>148</v>
      </c>
      <c r="I1780" t="s">
        <v>136</v>
      </c>
      <c r="J1780" t="s">
        <v>137</v>
      </c>
      <c r="K1780" t="s">
        <v>138</v>
      </c>
      <c r="L1780" t="s">
        <v>5412</v>
      </c>
      <c r="M1780" t="s">
        <v>5413</v>
      </c>
      <c r="N1780">
        <v>1.085555555</v>
      </c>
      <c r="O1780">
        <v>0</v>
      </c>
      <c r="P1780">
        <v>47</v>
      </c>
      <c r="Q1780">
        <v>0</v>
      </c>
      <c r="R1780">
        <v>25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5.1601273224889121</v>
      </c>
      <c r="Y1780">
        <v>0</v>
      </c>
      <c r="Z1780">
        <v>2.3811276388813338</v>
      </c>
      <c r="AA1780">
        <v>0</v>
      </c>
      <c r="AB1780">
        <v>0</v>
      </c>
      <c r="AC1780">
        <v>0</v>
      </c>
      <c r="AD1780">
        <v>0</v>
      </c>
      <c r="AE1780">
        <v>7.541254961370246</v>
      </c>
    </row>
    <row r="1781" spans="1:31" x14ac:dyDescent="0.25">
      <c r="A1781">
        <v>2255940</v>
      </c>
      <c r="B1781">
        <v>1</v>
      </c>
      <c r="C1781" t="s">
        <v>80</v>
      </c>
      <c r="D1781" t="s">
        <v>96</v>
      </c>
      <c r="E1781" t="s">
        <v>151</v>
      </c>
      <c r="F1781" t="s">
        <v>5414</v>
      </c>
      <c r="G1781" t="s">
        <v>160</v>
      </c>
      <c r="H1781" t="s">
        <v>135</v>
      </c>
      <c r="I1781" t="s">
        <v>136</v>
      </c>
      <c r="J1781" t="s">
        <v>137</v>
      </c>
      <c r="K1781" t="s">
        <v>138</v>
      </c>
      <c r="L1781" t="s">
        <v>5415</v>
      </c>
      <c r="M1781" t="s">
        <v>5416</v>
      </c>
      <c r="N1781">
        <v>4.5025000000000004</v>
      </c>
      <c r="O1781">
        <v>0</v>
      </c>
      <c r="P1781">
        <v>62</v>
      </c>
      <c r="Q1781">
        <v>0</v>
      </c>
      <c r="R1781">
        <v>0</v>
      </c>
      <c r="S1781">
        <v>0</v>
      </c>
      <c r="T1781">
        <v>4</v>
      </c>
      <c r="U1781">
        <v>0</v>
      </c>
      <c r="V1781">
        <v>0</v>
      </c>
      <c r="W1781">
        <v>0</v>
      </c>
      <c r="X1781">
        <v>129.21043019829796</v>
      </c>
      <c r="Y1781">
        <v>0</v>
      </c>
      <c r="Z1781">
        <v>0</v>
      </c>
      <c r="AA1781">
        <v>0</v>
      </c>
      <c r="AB1781">
        <v>12.494835792525503</v>
      </c>
      <c r="AC1781">
        <v>0</v>
      </c>
      <c r="AD1781">
        <v>0</v>
      </c>
      <c r="AE1781">
        <v>141.70526599082345</v>
      </c>
    </row>
    <row r="1782" spans="1:31" x14ac:dyDescent="0.25">
      <c r="A1782">
        <v>2255941</v>
      </c>
      <c r="B1782">
        <v>1</v>
      </c>
      <c r="C1782" t="s">
        <v>80</v>
      </c>
      <c r="D1782" t="s">
        <v>93</v>
      </c>
      <c r="E1782" t="s">
        <v>132</v>
      </c>
      <c r="F1782" t="s">
        <v>5417</v>
      </c>
      <c r="G1782" t="s">
        <v>142</v>
      </c>
      <c r="H1782" t="s">
        <v>135</v>
      </c>
      <c r="I1782" t="s">
        <v>136</v>
      </c>
      <c r="J1782" t="s">
        <v>137</v>
      </c>
      <c r="K1782" t="s">
        <v>138</v>
      </c>
      <c r="L1782" t="s">
        <v>5418</v>
      </c>
      <c r="M1782" t="s">
        <v>5419</v>
      </c>
      <c r="N1782">
        <v>0.37888888799999998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1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1.3506044175470001E-2</v>
      </c>
      <c r="AC1782">
        <v>0</v>
      </c>
      <c r="AD1782">
        <v>0</v>
      </c>
      <c r="AE1782">
        <v>1.3506044175470001E-2</v>
      </c>
    </row>
    <row r="1783" spans="1:31" x14ac:dyDescent="0.25">
      <c r="A1783">
        <v>2255943</v>
      </c>
      <c r="B1783">
        <v>1</v>
      </c>
      <c r="C1783" t="s">
        <v>81</v>
      </c>
      <c r="D1783" t="s">
        <v>112</v>
      </c>
      <c r="E1783" t="s">
        <v>163</v>
      </c>
      <c r="F1783" t="s">
        <v>5420</v>
      </c>
      <c r="G1783" t="s">
        <v>147</v>
      </c>
      <c r="H1783" t="s">
        <v>148</v>
      </c>
      <c r="I1783" t="s">
        <v>136</v>
      </c>
      <c r="J1783" t="s">
        <v>137</v>
      </c>
      <c r="K1783" t="s">
        <v>138</v>
      </c>
      <c r="L1783" t="s">
        <v>5421</v>
      </c>
      <c r="M1783" t="s">
        <v>5422</v>
      </c>
      <c r="N1783">
        <v>0.64111111099999996</v>
      </c>
      <c r="O1783">
        <v>0</v>
      </c>
      <c r="P1783">
        <v>77</v>
      </c>
      <c r="Q1783">
        <v>189</v>
      </c>
      <c r="R1783">
        <v>23</v>
      </c>
      <c r="S1783">
        <v>10</v>
      </c>
      <c r="T1783">
        <v>6</v>
      </c>
      <c r="U1783">
        <v>2</v>
      </c>
      <c r="V1783">
        <v>0</v>
      </c>
      <c r="W1783">
        <v>0</v>
      </c>
      <c r="X1783">
        <v>7.3777655174175596</v>
      </c>
      <c r="Y1783">
        <v>13.830432359015077</v>
      </c>
      <c r="Z1783">
        <v>4.459650420162828</v>
      </c>
      <c r="AA1783">
        <v>20.881189839363053</v>
      </c>
      <c r="AB1783">
        <v>0.72701369717411746</v>
      </c>
      <c r="AC1783">
        <v>34.839403412398944</v>
      </c>
      <c r="AD1783">
        <v>0</v>
      </c>
      <c r="AE1783">
        <v>82.115455245531564</v>
      </c>
    </row>
    <row r="1784" spans="1:31" x14ac:dyDescent="0.25">
      <c r="A1784">
        <v>2255945</v>
      </c>
      <c r="B1784">
        <v>1</v>
      </c>
      <c r="C1784" t="s">
        <v>80</v>
      </c>
      <c r="D1784" t="s">
        <v>108</v>
      </c>
      <c r="E1784" t="s">
        <v>207</v>
      </c>
      <c r="F1784" t="s">
        <v>5423</v>
      </c>
      <c r="G1784" t="s">
        <v>197</v>
      </c>
      <c r="H1784" t="s">
        <v>135</v>
      </c>
      <c r="I1784" t="s">
        <v>136</v>
      </c>
      <c r="J1784" t="s">
        <v>137</v>
      </c>
      <c r="K1784" t="s">
        <v>138</v>
      </c>
      <c r="L1784" t="s">
        <v>5424</v>
      </c>
      <c r="M1784" t="s">
        <v>5425</v>
      </c>
      <c r="N1784">
        <v>0.71055555500000001</v>
      </c>
      <c r="O1784">
        <v>0</v>
      </c>
      <c r="P1784">
        <v>68</v>
      </c>
      <c r="Q1784">
        <v>0</v>
      </c>
      <c r="R1784">
        <v>12</v>
      </c>
      <c r="S1784">
        <v>0</v>
      </c>
      <c r="T1784">
        <v>9</v>
      </c>
      <c r="U1784">
        <v>0</v>
      </c>
      <c r="V1784">
        <v>0</v>
      </c>
      <c r="W1784">
        <v>0</v>
      </c>
      <c r="X1784">
        <v>5.2145204308447957</v>
      </c>
      <c r="Y1784">
        <v>0</v>
      </c>
      <c r="Z1784">
        <v>0.44497616953128005</v>
      </c>
      <c r="AA1784">
        <v>0</v>
      </c>
      <c r="AB1784">
        <v>1.4714089927933041</v>
      </c>
      <c r="AC1784">
        <v>0</v>
      </c>
      <c r="AD1784">
        <v>0</v>
      </c>
      <c r="AE1784">
        <v>7.1309055931693797</v>
      </c>
    </row>
    <row r="1785" spans="1:31" x14ac:dyDescent="0.25">
      <c r="A1785">
        <v>2255947</v>
      </c>
      <c r="B1785">
        <v>1</v>
      </c>
      <c r="C1785" t="s">
        <v>80</v>
      </c>
      <c r="D1785" t="s">
        <v>101</v>
      </c>
      <c r="E1785" t="s">
        <v>132</v>
      </c>
      <c r="F1785" t="s">
        <v>5426</v>
      </c>
      <c r="G1785" t="s">
        <v>289</v>
      </c>
      <c r="H1785" t="s">
        <v>135</v>
      </c>
      <c r="I1785" t="s">
        <v>136</v>
      </c>
      <c r="J1785" t="s">
        <v>137</v>
      </c>
      <c r="K1785" t="s">
        <v>138</v>
      </c>
      <c r="L1785" t="s">
        <v>5427</v>
      </c>
      <c r="M1785" t="s">
        <v>5428</v>
      </c>
      <c r="N1785">
        <v>0.87833333300000005</v>
      </c>
      <c r="O1785">
        <v>0</v>
      </c>
      <c r="P1785">
        <v>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2.2274807132133443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2.2274807132133443</v>
      </c>
    </row>
    <row r="1786" spans="1:31" x14ac:dyDescent="0.25">
      <c r="A1786">
        <v>2255949</v>
      </c>
      <c r="B1786">
        <v>1</v>
      </c>
      <c r="C1786" t="s">
        <v>80</v>
      </c>
      <c r="D1786" t="s">
        <v>108</v>
      </c>
      <c r="E1786" t="s">
        <v>151</v>
      </c>
      <c r="F1786" t="s">
        <v>5429</v>
      </c>
      <c r="G1786" t="s">
        <v>153</v>
      </c>
      <c r="H1786" t="s">
        <v>135</v>
      </c>
      <c r="I1786" t="s">
        <v>136</v>
      </c>
      <c r="J1786" t="s">
        <v>137</v>
      </c>
      <c r="K1786" t="s">
        <v>138</v>
      </c>
      <c r="L1786" t="s">
        <v>5430</v>
      </c>
      <c r="M1786" t="s">
        <v>5431</v>
      </c>
      <c r="N1786">
        <v>0.96361111099999996</v>
      </c>
      <c r="O1786">
        <v>0</v>
      </c>
      <c r="P1786">
        <v>13</v>
      </c>
      <c r="Q1786">
        <v>0</v>
      </c>
      <c r="R1786">
        <v>4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0.94355160077105271</v>
      </c>
      <c r="Y1786">
        <v>0</v>
      </c>
      <c r="Z1786">
        <v>0.26474425257628004</v>
      </c>
      <c r="AA1786">
        <v>0</v>
      </c>
      <c r="AB1786">
        <v>0</v>
      </c>
      <c r="AC1786">
        <v>0</v>
      </c>
      <c r="AD1786">
        <v>0</v>
      </c>
      <c r="AE1786">
        <v>1.2082958533473327</v>
      </c>
    </row>
    <row r="1787" spans="1:31" x14ac:dyDescent="0.25">
      <c r="A1787">
        <v>2255951</v>
      </c>
      <c r="B1787">
        <v>1</v>
      </c>
      <c r="C1787" t="s">
        <v>80</v>
      </c>
      <c r="D1787" t="s">
        <v>82</v>
      </c>
      <c r="E1787" t="s">
        <v>151</v>
      </c>
      <c r="F1787" t="s">
        <v>414</v>
      </c>
      <c r="G1787" t="s">
        <v>153</v>
      </c>
      <c r="H1787" t="s">
        <v>135</v>
      </c>
      <c r="I1787" t="s">
        <v>136</v>
      </c>
      <c r="J1787" t="s">
        <v>137</v>
      </c>
      <c r="K1787" t="s">
        <v>138</v>
      </c>
      <c r="L1787" t="s">
        <v>5432</v>
      </c>
      <c r="M1787" t="s">
        <v>5433</v>
      </c>
      <c r="N1787">
        <v>1.0024999999999999</v>
      </c>
      <c r="O1787">
        <v>0</v>
      </c>
      <c r="P1787">
        <v>63</v>
      </c>
      <c r="Q1787">
        <v>0</v>
      </c>
      <c r="R1787">
        <v>0</v>
      </c>
      <c r="S1787">
        <v>0</v>
      </c>
      <c r="T1787">
        <v>4</v>
      </c>
      <c r="U1787">
        <v>0</v>
      </c>
      <c r="V1787">
        <v>0</v>
      </c>
      <c r="W1787">
        <v>0</v>
      </c>
      <c r="X1787">
        <v>33.261697144815592</v>
      </c>
      <c r="Y1787">
        <v>0</v>
      </c>
      <c r="Z1787">
        <v>0</v>
      </c>
      <c r="AA1787">
        <v>0</v>
      </c>
      <c r="AB1787">
        <v>1.54266570785565</v>
      </c>
      <c r="AC1787">
        <v>0</v>
      </c>
      <c r="AD1787">
        <v>0</v>
      </c>
      <c r="AE1787">
        <v>34.80436285267124</v>
      </c>
    </row>
    <row r="1788" spans="1:31" x14ac:dyDescent="0.25">
      <c r="A1788">
        <v>2255952</v>
      </c>
      <c r="B1788">
        <v>1</v>
      </c>
      <c r="C1788" t="s">
        <v>80</v>
      </c>
      <c r="D1788" t="s">
        <v>103</v>
      </c>
      <c r="E1788" t="s">
        <v>151</v>
      </c>
      <c r="F1788" t="s">
        <v>5434</v>
      </c>
      <c r="G1788" t="s">
        <v>153</v>
      </c>
      <c r="H1788" t="s">
        <v>135</v>
      </c>
      <c r="I1788" t="s">
        <v>136</v>
      </c>
      <c r="J1788" t="s">
        <v>137</v>
      </c>
      <c r="K1788" t="s">
        <v>138</v>
      </c>
      <c r="L1788" t="s">
        <v>5435</v>
      </c>
      <c r="M1788" t="s">
        <v>5436</v>
      </c>
      <c r="N1788">
        <v>1.6277777769999999</v>
      </c>
      <c r="O1788">
        <v>0</v>
      </c>
      <c r="P1788">
        <v>10</v>
      </c>
      <c r="Q1788">
        <v>0</v>
      </c>
      <c r="R1788">
        <v>7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3.1097028016816335</v>
      </c>
      <c r="Y1788">
        <v>0</v>
      </c>
      <c r="Z1788">
        <v>1.8659753462653337</v>
      </c>
      <c r="AA1788">
        <v>0</v>
      </c>
      <c r="AB1788">
        <v>0</v>
      </c>
      <c r="AC1788">
        <v>0</v>
      </c>
      <c r="AD1788">
        <v>0</v>
      </c>
      <c r="AE1788">
        <v>4.9756781479469669</v>
      </c>
    </row>
    <row r="1789" spans="1:31" x14ac:dyDescent="0.25">
      <c r="A1789">
        <v>2255953</v>
      </c>
      <c r="B1789">
        <v>1</v>
      </c>
      <c r="C1789" t="s">
        <v>80</v>
      </c>
      <c r="D1789" t="s">
        <v>103</v>
      </c>
      <c r="E1789" t="s">
        <v>151</v>
      </c>
      <c r="F1789" t="s">
        <v>5437</v>
      </c>
      <c r="G1789" t="s">
        <v>310</v>
      </c>
      <c r="H1789" t="s">
        <v>135</v>
      </c>
      <c r="I1789" t="s">
        <v>136</v>
      </c>
      <c r="J1789" t="s">
        <v>137</v>
      </c>
      <c r="K1789" t="s">
        <v>138</v>
      </c>
      <c r="L1789" t="s">
        <v>5438</v>
      </c>
      <c r="M1789" t="s">
        <v>5439</v>
      </c>
      <c r="N1789">
        <v>2.7641666659999999</v>
      </c>
      <c r="O1789">
        <v>0</v>
      </c>
      <c r="P1789">
        <v>25</v>
      </c>
      <c r="Q1789">
        <v>0</v>
      </c>
      <c r="R1789">
        <v>0</v>
      </c>
      <c r="S1789">
        <v>0</v>
      </c>
      <c r="T1789">
        <v>4</v>
      </c>
      <c r="U1789">
        <v>0</v>
      </c>
      <c r="V1789">
        <v>0</v>
      </c>
      <c r="W1789">
        <v>0</v>
      </c>
      <c r="X1789">
        <v>15.807272628535024</v>
      </c>
      <c r="Y1789">
        <v>0</v>
      </c>
      <c r="Z1789">
        <v>0</v>
      </c>
      <c r="AA1789">
        <v>0</v>
      </c>
      <c r="AB1789">
        <v>10.76102366785971</v>
      </c>
      <c r="AC1789">
        <v>0</v>
      </c>
      <c r="AD1789">
        <v>0</v>
      </c>
      <c r="AE1789">
        <v>26.568296296394735</v>
      </c>
    </row>
    <row r="1790" spans="1:31" x14ac:dyDescent="0.25">
      <c r="A1790">
        <v>2255954</v>
      </c>
      <c r="B1790">
        <v>1</v>
      </c>
      <c r="C1790" t="s">
        <v>80</v>
      </c>
      <c r="D1790" t="s">
        <v>103</v>
      </c>
      <c r="E1790" t="s">
        <v>132</v>
      </c>
      <c r="F1790" t="s">
        <v>5440</v>
      </c>
      <c r="G1790" t="s">
        <v>289</v>
      </c>
      <c r="H1790" t="s">
        <v>135</v>
      </c>
      <c r="I1790" t="s">
        <v>136</v>
      </c>
      <c r="J1790" t="s">
        <v>137</v>
      </c>
      <c r="K1790" t="s">
        <v>138</v>
      </c>
      <c r="L1790" t="s">
        <v>5441</v>
      </c>
      <c r="M1790" t="s">
        <v>5442</v>
      </c>
      <c r="N1790">
        <v>1.9288888879999999</v>
      </c>
      <c r="O1790">
        <v>0</v>
      </c>
      <c r="P1790">
        <v>1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6.9784255907008333E-2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6.9784255907008333E-2</v>
      </c>
    </row>
    <row r="1791" spans="1:31" x14ac:dyDescent="0.25">
      <c r="A1791">
        <v>2255955</v>
      </c>
      <c r="B1791">
        <v>1</v>
      </c>
      <c r="C1791" t="s">
        <v>80</v>
      </c>
      <c r="D1791" t="s">
        <v>97</v>
      </c>
      <c r="E1791" t="s">
        <v>151</v>
      </c>
      <c r="F1791" t="s">
        <v>5443</v>
      </c>
      <c r="G1791" t="s">
        <v>153</v>
      </c>
      <c r="H1791" t="s">
        <v>135</v>
      </c>
      <c r="I1791" t="s">
        <v>136</v>
      </c>
      <c r="J1791" t="s">
        <v>137</v>
      </c>
      <c r="K1791" t="s">
        <v>138</v>
      </c>
      <c r="L1791" t="s">
        <v>5444</v>
      </c>
      <c r="M1791" t="s">
        <v>5445</v>
      </c>
      <c r="N1791">
        <v>1.2166666660000001</v>
      </c>
      <c r="O1791">
        <v>0</v>
      </c>
      <c r="P1791">
        <v>12</v>
      </c>
      <c r="Q1791">
        <v>0</v>
      </c>
      <c r="R1791">
        <v>19</v>
      </c>
      <c r="S1791">
        <v>0</v>
      </c>
      <c r="T1791">
        <v>3</v>
      </c>
      <c r="U1791">
        <v>0</v>
      </c>
      <c r="V1791">
        <v>0</v>
      </c>
      <c r="W1791">
        <v>0</v>
      </c>
      <c r="X1791">
        <v>5.7619263941185288</v>
      </c>
      <c r="Y1791">
        <v>0</v>
      </c>
      <c r="Z1791">
        <v>4.5399482718302036</v>
      </c>
      <c r="AA1791">
        <v>0</v>
      </c>
      <c r="AB1791">
        <v>0.53297673906681342</v>
      </c>
      <c r="AC1791">
        <v>0</v>
      </c>
      <c r="AD1791">
        <v>0</v>
      </c>
      <c r="AE1791">
        <v>10.834851405015545</v>
      </c>
    </row>
    <row r="1792" spans="1:31" x14ac:dyDescent="0.25">
      <c r="A1792">
        <v>2255956</v>
      </c>
      <c r="B1792">
        <v>1</v>
      </c>
      <c r="C1792" t="s">
        <v>80</v>
      </c>
      <c r="D1792" t="s">
        <v>105</v>
      </c>
      <c r="E1792" t="s">
        <v>207</v>
      </c>
      <c r="F1792" t="s">
        <v>5446</v>
      </c>
      <c r="G1792" t="s">
        <v>231</v>
      </c>
      <c r="H1792" t="s">
        <v>135</v>
      </c>
      <c r="I1792" t="s">
        <v>136</v>
      </c>
      <c r="J1792" t="s">
        <v>137</v>
      </c>
      <c r="K1792" t="s">
        <v>138</v>
      </c>
      <c r="L1792" t="s">
        <v>5447</v>
      </c>
      <c r="M1792" t="s">
        <v>5448</v>
      </c>
      <c r="N1792">
        <v>0.62472222200000005</v>
      </c>
      <c r="O1792">
        <v>0</v>
      </c>
      <c r="P1792">
        <v>5</v>
      </c>
      <c r="Q1792">
        <v>0</v>
      </c>
      <c r="R1792">
        <v>36</v>
      </c>
      <c r="S1792">
        <v>0</v>
      </c>
      <c r="T1792">
        <v>3</v>
      </c>
      <c r="U1792">
        <v>0</v>
      </c>
      <c r="V1792">
        <v>0</v>
      </c>
      <c r="W1792">
        <v>0</v>
      </c>
      <c r="X1792">
        <v>2.0583405625056446</v>
      </c>
      <c r="Y1792">
        <v>0</v>
      </c>
      <c r="Z1792">
        <v>4.024591892587587</v>
      </c>
      <c r="AA1792">
        <v>0</v>
      </c>
      <c r="AB1792">
        <v>1.3690203665840974</v>
      </c>
      <c r="AC1792">
        <v>0</v>
      </c>
      <c r="AD1792">
        <v>0</v>
      </c>
      <c r="AE1792">
        <v>7.4519528216773292</v>
      </c>
    </row>
    <row r="1793" spans="1:31" x14ac:dyDescent="0.25">
      <c r="A1793">
        <v>2255957</v>
      </c>
      <c r="B1793">
        <v>1</v>
      </c>
      <c r="C1793" t="s">
        <v>80</v>
      </c>
      <c r="D1793" t="s">
        <v>85</v>
      </c>
      <c r="E1793" t="s">
        <v>132</v>
      </c>
      <c r="F1793" t="s">
        <v>4138</v>
      </c>
      <c r="G1793" t="s">
        <v>289</v>
      </c>
      <c r="H1793" t="s">
        <v>135</v>
      </c>
      <c r="I1793" t="s">
        <v>136</v>
      </c>
      <c r="J1793" t="s">
        <v>137</v>
      </c>
      <c r="K1793" t="s">
        <v>138</v>
      </c>
      <c r="L1793" t="s">
        <v>5449</v>
      </c>
      <c r="M1793" t="s">
        <v>5450</v>
      </c>
      <c r="N1793">
        <v>2.0594444439999999</v>
      </c>
      <c r="O1793">
        <v>0</v>
      </c>
      <c r="P1793">
        <v>19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9.5277351963830004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9.5277351963830004</v>
      </c>
    </row>
    <row r="1794" spans="1:31" x14ac:dyDescent="0.25">
      <c r="A1794">
        <v>2255958</v>
      </c>
      <c r="B1794">
        <v>1</v>
      </c>
      <c r="C1794" t="s">
        <v>80</v>
      </c>
      <c r="D1794" t="s">
        <v>108</v>
      </c>
      <c r="E1794" t="s">
        <v>151</v>
      </c>
      <c r="F1794" t="s">
        <v>5451</v>
      </c>
      <c r="G1794" t="s">
        <v>153</v>
      </c>
      <c r="H1794" t="s">
        <v>135</v>
      </c>
      <c r="I1794" t="s">
        <v>136</v>
      </c>
      <c r="J1794" t="s">
        <v>137</v>
      </c>
      <c r="K1794" t="s">
        <v>138</v>
      </c>
      <c r="L1794" t="s">
        <v>5452</v>
      </c>
      <c r="M1794" t="s">
        <v>5453</v>
      </c>
      <c r="N1794">
        <v>3.3975</v>
      </c>
      <c r="O1794">
        <v>0</v>
      </c>
      <c r="P1794">
        <v>4</v>
      </c>
      <c r="Q1794">
        <v>0</v>
      </c>
      <c r="R1794">
        <v>0</v>
      </c>
      <c r="S1794">
        <v>0</v>
      </c>
      <c r="T1794">
        <v>1</v>
      </c>
      <c r="U1794">
        <v>0</v>
      </c>
      <c r="V1794">
        <v>0</v>
      </c>
      <c r="W1794">
        <v>0</v>
      </c>
      <c r="X1794">
        <v>0.21126410522080502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0.21126410522080502</v>
      </c>
    </row>
    <row r="1795" spans="1:31" x14ac:dyDescent="0.25">
      <c r="A1795">
        <v>2255960</v>
      </c>
      <c r="B1795">
        <v>1</v>
      </c>
      <c r="C1795" t="s">
        <v>80</v>
      </c>
      <c r="D1795" t="s">
        <v>103</v>
      </c>
      <c r="E1795" t="s">
        <v>132</v>
      </c>
      <c r="F1795" t="s">
        <v>5454</v>
      </c>
      <c r="G1795" t="s">
        <v>289</v>
      </c>
      <c r="H1795" t="s">
        <v>135</v>
      </c>
      <c r="I1795" t="s">
        <v>136</v>
      </c>
      <c r="J1795" t="s">
        <v>137</v>
      </c>
      <c r="K1795" t="s">
        <v>138</v>
      </c>
      <c r="L1795" t="s">
        <v>5455</v>
      </c>
      <c r="M1795" t="s">
        <v>5456</v>
      </c>
      <c r="N1795">
        <v>1.2836111109999999</v>
      </c>
      <c r="O1795">
        <v>0</v>
      </c>
      <c r="P1795">
        <v>16</v>
      </c>
      <c r="Q1795">
        <v>0</v>
      </c>
      <c r="R1795">
        <v>0</v>
      </c>
      <c r="S1795">
        <v>0</v>
      </c>
      <c r="T1795">
        <v>2</v>
      </c>
      <c r="U1795">
        <v>0</v>
      </c>
      <c r="V1795">
        <v>0</v>
      </c>
      <c r="W1795">
        <v>0</v>
      </c>
      <c r="X1795">
        <v>4.0633085732280012</v>
      </c>
      <c r="Y1795">
        <v>0</v>
      </c>
      <c r="Z1795">
        <v>0</v>
      </c>
      <c r="AA1795">
        <v>0</v>
      </c>
      <c r="AB1795">
        <v>0.36297503524027502</v>
      </c>
      <c r="AC1795">
        <v>0</v>
      </c>
      <c r="AD1795">
        <v>0</v>
      </c>
      <c r="AE1795">
        <v>4.4262836084682764</v>
      </c>
    </row>
    <row r="1796" spans="1:31" x14ac:dyDescent="0.25">
      <c r="A1796">
        <v>2255961</v>
      </c>
      <c r="B1796">
        <v>1</v>
      </c>
      <c r="C1796" t="s">
        <v>80</v>
      </c>
      <c r="D1796" t="s">
        <v>108</v>
      </c>
      <c r="E1796" t="s">
        <v>163</v>
      </c>
      <c r="F1796" t="s">
        <v>5457</v>
      </c>
      <c r="G1796" t="s">
        <v>147</v>
      </c>
      <c r="H1796" t="s">
        <v>148</v>
      </c>
      <c r="I1796" t="s">
        <v>136</v>
      </c>
      <c r="J1796" t="s">
        <v>137</v>
      </c>
      <c r="K1796" t="s">
        <v>138</v>
      </c>
      <c r="L1796" t="s">
        <v>5458</v>
      </c>
      <c r="M1796" t="s">
        <v>5459</v>
      </c>
      <c r="N1796">
        <v>2.3530555550000001</v>
      </c>
      <c r="O1796">
        <v>0</v>
      </c>
      <c r="P1796">
        <v>342</v>
      </c>
      <c r="Q1796">
        <v>0</v>
      </c>
      <c r="R1796">
        <v>82</v>
      </c>
      <c r="S1796">
        <v>1</v>
      </c>
      <c r="T1796">
        <v>25</v>
      </c>
      <c r="U1796">
        <v>0</v>
      </c>
      <c r="V1796">
        <v>0</v>
      </c>
      <c r="W1796">
        <v>0</v>
      </c>
      <c r="X1796">
        <v>74.119664890529961</v>
      </c>
      <c r="Y1796">
        <v>0</v>
      </c>
      <c r="Z1796">
        <v>12.116803980249735</v>
      </c>
      <c r="AA1796">
        <v>2.4625566677197499</v>
      </c>
      <c r="AB1796">
        <v>24.045693155551103</v>
      </c>
      <c r="AC1796">
        <v>0</v>
      </c>
      <c r="AD1796">
        <v>0</v>
      </c>
      <c r="AE1796">
        <v>112.74471869405056</v>
      </c>
    </row>
    <row r="1797" spans="1:31" x14ac:dyDescent="0.25">
      <c r="A1797">
        <v>2255962</v>
      </c>
      <c r="B1797">
        <v>1</v>
      </c>
      <c r="C1797" t="s">
        <v>80</v>
      </c>
      <c r="D1797" t="s">
        <v>110</v>
      </c>
      <c r="E1797" t="s">
        <v>151</v>
      </c>
      <c r="F1797" t="s">
        <v>3496</v>
      </c>
      <c r="G1797" t="s">
        <v>153</v>
      </c>
      <c r="H1797" t="s">
        <v>135</v>
      </c>
      <c r="I1797" t="s">
        <v>136</v>
      </c>
      <c r="J1797" t="s">
        <v>137</v>
      </c>
      <c r="K1797" t="s">
        <v>138</v>
      </c>
      <c r="L1797" t="s">
        <v>5460</v>
      </c>
      <c r="M1797" t="s">
        <v>5461</v>
      </c>
      <c r="N1797">
        <v>0.75805555499999999</v>
      </c>
      <c r="O1797">
        <v>0</v>
      </c>
      <c r="P1797">
        <v>66</v>
      </c>
      <c r="Q1797">
        <v>0</v>
      </c>
      <c r="R1797">
        <v>0</v>
      </c>
      <c r="S1797">
        <v>0</v>
      </c>
      <c r="T1797">
        <v>22</v>
      </c>
      <c r="U1797">
        <v>0</v>
      </c>
      <c r="V1797">
        <v>0</v>
      </c>
      <c r="W1797">
        <v>0</v>
      </c>
      <c r="X1797">
        <v>11.270240387607407</v>
      </c>
      <c r="Y1797">
        <v>0</v>
      </c>
      <c r="Z1797">
        <v>0</v>
      </c>
      <c r="AA1797">
        <v>0</v>
      </c>
      <c r="AB1797">
        <v>5.2617983304660845</v>
      </c>
      <c r="AC1797">
        <v>0</v>
      </c>
      <c r="AD1797">
        <v>0</v>
      </c>
      <c r="AE1797">
        <v>16.53203871807349</v>
      </c>
    </row>
    <row r="1798" spans="1:31" x14ac:dyDescent="0.25">
      <c r="A1798">
        <v>2255964</v>
      </c>
      <c r="B1798">
        <v>1</v>
      </c>
      <c r="C1798" t="s">
        <v>80</v>
      </c>
      <c r="D1798" t="s">
        <v>95</v>
      </c>
      <c r="E1798" t="s">
        <v>214</v>
      </c>
      <c r="F1798" t="s">
        <v>372</v>
      </c>
      <c r="G1798" t="s">
        <v>153</v>
      </c>
      <c r="H1798" t="s">
        <v>135</v>
      </c>
      <c r="I1798" t="s">
        <v>136</v>
      </c>
      <c r="J1798" t="s">
        <v>137</v>
      </c>
      <c r="K1798" t="s">
        <v>138</v>
      </c>
      <c r="L1798" t="s">
        <v>5462</v>
      </c>
      <c r="M1798" t="s">
        <v>5463</v>
      </c>
      <c r="N1798">
        <v>0.73555555500000003</v>
      </c>
      <c r="O1798">
        <v>0</v>
      </c>
      <c r="P1798">
        <v>57</v>
      </c>
      <c r="Q1798">
        <v>0</v>
      </c>
      <c r="R1798">
        <v>0</v>
      </c>
      <c r="S1798">
        <v>0</v>
      </c>
      <c r="T1798">
        <v>1</v>
      </c>
      <c r="U1798">
        <v>0</v>
      </c>
      <c r="V1798">
        <v>0</v>
      </c>
      <c r="W1798">
        <v>0</v>
      </c>
      <c r="X1798">
        <v>8.7442905104269997</v>
      </c>
      <c r="Y1798">
        <v>0</v>
      </c>
      <c r="Z1798">
        <v>0</v>
      </c>
      <c r="AA1798">
        <v>0</v>
      </c>
      <c r="AB1798">
        <v>3.2005149415080002E-2</v>
      </c>
      <c r="AC1798">
        <v>0</v>
      </c>
      <c r="AD1798">
        <v>0</v>
      </c>
      <c r="AE1798">
        <v>8.7762956598420789</v>
      </c>
    </row>
    <row r="1799" spans="1:31" x14ac:dyDescent="0.25">
      <c r="A1799">
        <v>2255972</v>
      </c>
      <c r="B1799">
        <v>1</v>
      </c>
      <c r="C1799" t="s">
        <v>80</v>
      </c>
      <c r="D1799" t="s">
        <v>97</v>
      </c>
      <c r="E1799" t="s">
        <v>256</v>
      </c>
      <c r="F1799" t="s">
        <v>5464</v>
      </c>
      <c r="G1799" t="s">
        <v>4775</v>
      </c>
      <c r="H1799" t="s">
        <v>148</v>
      </c>
      <c r="I1799" t="s">
        <v>136</v>
      </c>
      <c r="J1799" t="s">
        <v>137</v>
      </c>
      <c r="K1799" t="s">
        <v>138</v>
      </c>
      <c r="L1799" t="s">
        <v>5465</v>
      </c>
      <c r="M1799" t="s">
        <v>5466</v>
      </c>
      <c r="N1799">
        <v>0.334166666</v>
      </c>
      <c r="O1799">
        <v>0</v>
      </c>
      <c r="P1799">
        <v>136</v>
      </c>
      <c r="Q1799">
        <v>0</v>
      </c>
      <c r="R1799">
        <v>0</v>
      </c>
      <c r="S1799">
        <v>0</v>
      </c>
      <c r="T1799">
        <v>44</v>
      </c>
      <c r="U1799">
        <v>0</v>
      </c>
      <c r="V1799">
        <v>0</v>
      </c>
      <c r="W1799">
        <v>0</v>
      </c>
      <c r="X1799">
        <v>23.963789211464089</v>
      </c>
      <c r="Y1799">
        <v>0</v>
      </c>
      <c r="Z1799">
        <v>0</v>
      </c>
      <c r="AA1799">
        <v>0</v>
      </c>
      <c r="AB1799">
        <v>24.334810864381172</v>
      </c>
      <c r="AC1799">
        <v>0</v>
      </c>
      <c r="AD1799">
        <v>0</v>
      </c>
      <c r="AE1799">
        <v>48.298600075845258</v>
      </c>
    </row>
    <row r="1800" spans="1:31" x14ac:dyDescent="0.25">
      <c r="A1800">
        <v>2255980</v>
      </c>
      <c r="B1800">
        <v>1</v>
      </c>
      <c r="C1800" t="s">
        <v>81</v>
      </c>
      <c r="D1800" t="s">
        <v>121</v>
      </c>
      <c r="E1800" t="s">
        <v>163</v>
      </c>
      <c r="F1800" t="s">
        <v>5467</v>
      </c>
      <c r="G1800" t="s">
        <v>147</v>
      </c>
      <c r="H1800" t="s">
        <v>148</v>
      </c>
      <c r="I1800" t="s">
        <v>704</v>
      </c>
      <c r="J1800" t="s">
        <v>137</v>
      </c>
      <c r="K1800" t="s">
        <v>138</v>
      </c>
      <c r="L1800" t="s">
        <v>5468</v>
      </c>
      <c r="M1800" t="s">
        <v>5469</v>
      </c>
      <c r="N1800">
        <v>1.8611111E-2</v>
      </c>
      <c r="O1800">
        <v>0</v>
      </c>
      <c r="P1800">
        <v>972</v>
      </c>
      <c r="Q1800">
        <v>6</v>
      </c>
      <c r="R1800">
        <v>29</v>
      </c>
      <c r="S1800">
        <v>9</v>
      </c>
      <c r="T1800">
        <v>44</v>
      </c>
      <c r="U1800">
        <v>0</v>
      </c>
      <c r="V1800">
        <v>0</v>
      </c>
      <c r="W1800">
        <v>0</v>
      </c>
      <c r="X1800">
        <v>1.6752241404464152</v>
      </c>
      <c r="Y1800">
        <v>4.060858402977445E-2</v>
      </c>
      <c r="Z1800">
        <v>8.2057972815528332E-2</v>
      </c>
      <c r="AA1800">
        <v>0.78324095741137323</v>
      </c>
      <c r="AB1800">
        <v>0.47013579977855596</v>
      </c>
      <c r="AC1800">
        <v>0</v>
      </c>
      <c r="AD1800">
        <v>0</v>
      </c>
      <c r="AE1800">
        <v>3.0512674544816472</v>
      </c>
    </row>
    <row r="1801" spans="1:31" x14ac:dyDescent="0.25">
      <c r="A1801">
        <v>2255982</v>
      </c>
      <c r="B1801">
        <v>1</v>
      </c>
      <c r="C1801" t="s">
        <v>81</v>
      </c>
      <c r="D1801" t="s">
        <v>128</v>
      </c>
      <c r="E1801" t="s">
        <v>256</v>
      </c>
      <c r="F1801" t="s">
        <v>5470</v>
      </c>
      <c r="G1801" t="s">
        <v>418</v>
      </c>
      <c r="H1801" t="s">
        <v>148</v>
      </c>
      <c r="I1801" t="s">
        <v>136</v>
      </c>
      <c r="J1801" t="s">
        <v>137</v>
      </c>
      <c r="K1801" t="s">
        <v>138</v>
      </c>
      <c r="L1801" t="s">
        <v>5471</v>
      </c>
      <c r="M1801" t="s">
        <v>5472</v>
      </c>
      <c r="N1801">
        <v>3.7225000000000001</v>
      </c>
      <c r="O1801">
        <v>0</v>
      </c>
      <c r="P1801">
        <v>125</v>
      </c>
      <c r="Q1801">
        <v>0</v>
      </c>
      <c r="R1801">
        <v>3</v>
      </c>
      <c r="S1801">
        <v>0</v>
      </c>
      <c r="T1801">
        <v>8</v>
      </c>
      <c r="U1801">
        <v>0</v>
      </c>
      <c r="V1801">
        <v>0</v>
      </c>
      <c r="W1801">
        <v>0</v>
      </c>
      <c r="X1801">
        <v>65.942327296155128</v>
      </c>
      <c r="Y1801">
        <v>0</v>
      </c>
      <c r="Z1801">
        <v>3.5959429948749998E-4</v>
      </c>
      <c r="AA1801">
        <v>0</v>
      </c>
      <c r="AB1801">
        <v>0.81688073124145277</v>
      </c>
      <c r="AC1801">
        <v>0</v>
      </c>
      <c r="AD1801">
        <v>0</v>
      </c>
      <c r="AE1801">
        <v>66.759567621696064</v>
      </c>
    </row>
    <row r="1802" spans="1:31" x14ac:dyDescent="0.25">
      <c r="A1802">
        <v>2255984</v>
      </c>
      <c r="B1802">
        <v>1</v>
      </c>
      <c r="C1802" t="s">
        <v>80</v>
      </c>
      <c r="D1802" t="s">
        <v>85</v>
      </c>
      <c r="E1802" t="s">
        <v>132</v>
      </c>
      <c r="F1802" t="s">
        <v>3396</v>
      </c>
      <c r="G1802" t="s">
        <v>289</v>
      </c>
      <c r="H1802" t="s">
        <v>135</v>
      </c>
      <c r="I1802" t="s">
        <v>136</v>
      </c>
      <c r="J1802" t="s">
        <v>137</v>
      </c>
      <c r="K1802" t="s">
        <v>138</v>
      </c>
      <c r="L1802" t="s">
        <v>5473</v>
      </c>
      <c r="M1802" t="s">
        <v>5474</v>
      </c>
      <c r="N1802">
        <v>1.1272222220000001</v>
      </c>
      <c r="O1802">
        <v>0</v>
      </c>
      <c r="P1802">
        <v>18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4.601560305087264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4.601560305087264</v>
      </c>
    </row>
    <row r="1803" spans="1:31" x14ac:dyDescent="0.25">
      <c r="A1803">
        <v>2255986</v>
      </c>
      <c r="B1803">
        <v>1</v>
      </c>
      <c r="C1803" t="s">
        <v>80</v>
      </c>
      <c r="D1803" t="s">
        <v>85</v>
      </c>
      <c r="E1803" t="s">
        <v>151</v>
      </c>
      <c r="F1803" t="s">
        <v>5475</v>
      </c>
      <c r="G1803" t="s">
        <v>241</v>
      </c>
      <c r="H1803" t="s">
        <v>135</v>
      </c>
      <c r="I1803" t="s">
        <v>136</v>
      </c>
      <c r="J1803" t="s">
        <v>137</v>
      </c>
      <c r="K1803" t="s">
        <v>138</v>
      </c>
      <c r="L1803" t="s">
        <v>5476</v>
      </c>
      <c r="M1803" t="s">
        <v>5477</v>
      </c>
      <c r="N1803">
        <v>3.5497222220000002</v>
      </c>
      <c r="O1803">
        <v>0</v>
      </c>
      <c r="P1803">
        <v>193</v>
      </c>
      <c r="Q1803">
        <v>0</v>
      </c>
      <c r="R1803">
        <v>0</v>
      </c>
      <c r="S1803">
        <v>0</v>
      </c>
      <c r="T1803">
        <v>20</v>
      </c>
      <c r="U1803">
        <v>0</v>
      </c>
      <c r="V1803">
        <v>0</v>
      </c>
      <c r="W1803">
        <v>0</v>
      </c>
      <c r="X1803">
        <v>191.05287756295456</v>
      </c>
      <c r="Y1803">
        <v>0</v>
      </c>
      <c r="Z1803">
        <v>0</v>
      </c>
      <c r="AA1803">
        <v>0</v>
      </c>
      <c r="AB1803">
        <v>25.201575085783084</v>
      </c>
      <c r="AC1803">
        <v>0</v>
      </c>
      <c r="AD1803">
        <v>0</v>
      </c>
      <c r="AE1803">
        <v>216.25445264873764</v>
      </c>
    </row>
    <row r="1804" spans="1:31" x14ac:dyDescent="0.25">
      <c r="A1804">
        <v>2255987</v>
      </c>
      <c r="B1804">
        <v>1</v>
      </c>
      <c r="C1804" t="s">
        <v>80</v>
      </c>
      <c r="D1804" t="s">
        <v>108</v>
      </c>
      <c r="E1804" t="s">
        <v>151</v>
      </c>
      <c r="F1804" t="s">
        <v>2114</v>
      </c>
      <c r="G1804" t="s">
        <v>153</v>
      </c>
      <c r="H1804" t="s">
        <v>135</v>
      </c>
      <c r="I1804" t="s">
        <v>136</v>
      </c>
      <c r="J1804" t="s">
        <v>137</v>
      </c>
      <c r="K1804" t="s">
        <v>138</v>
      </c>
      <c r="L1804" t="s">
        <v>5478</v>
      </c>
      <c r="M1804" t="s">
        <v>5479</v>
      </c>
      <c r="N1804">
        <v>3.4041666660000001</v>
      </c>
      <c r="O1804">
        <v>0</v>
      </c>
      <c r="P1804">
        <v>15</v>
      </c>
      <c r="Q1804">
        <v>0</v>
      </c>
      <c r="R1804">
        <v>3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7.4322366325623301</v>
      </c>
      <c r="Y1804">
        <v>0</v>
      </c>
      <c r="Z1804">
        <v>1.4069616372335485</v>
      </c>
      <c r="AA1804">
        <v>0</v>
      </c>
      <c r="AB1804">
        <v>0</v>
      </c>
      <c r="AC1804">
        <v>0</v>
      </c>
      <c r="AD1804">
        <v>0</v>
      </c>
      <c r="AE1804">
        <v>8.8391982697958795</v>
      </c>
    </row>
    <row r="1805" spans="1:31" x14ac:dyDescent="0.25">
      <c r="A1805">
        <v>2255989</v>
      </c>
      <c r="B1805">
        <v>1</v>
      </c>
      <c r="C1805" t="s">
        <v>80</v>
      </c>
      <c r="D1805" t="s">
        <v>106</v>
      </c>
      <c r="E1805" t="s">
        <v>163</v>
      </c>
      <c r="F1805" t="s">
        <v>5480</v>
      </c>
      <c r="G1805" t="s">
        <v>147</v>
      </c>
      <c r="H1805" t="s">
        <v>148</v>
      </c>
      <c r="I1805" t="s">
        <v>136</v>
      </c>
      <c r="J1805" t="s">
        <v>137</v>
      </c>
      <c r="K1805" t="s">
        <v>138</v>
      </c>
      <c r="L1805" t="s">
        <v>5481</v>
      </c>
      <c r="M1805" t="s">
        <v>5482</v>
      </c>
      <c r="N1805">
        <v>2.3422222220000002</v>
      </c>
      <c r="O1805">
        <v>1</v>
      </c>
      <c r="P1805">
        <v>0</v>
      </c>
      <c r="Q1805">
        <v>12</v>
      </c>
      <c r="R1805">
        <v>61</v>
      </c>
      <c r="S1805">
        <v>8</v>
      </c>
      <c r="T1805">
        <v>13</v>
      </c>
      <c r="U1805">
        <v>0</v>
      </c>
      <c r="V1805">
        <v>0</v>
      </c>
      <c r="W1805">
        <v>1.0709907712312998</v>
      </c>
      <c r="X1805">
        <v>0</v>
      </c>
      <c r="Y1805">
        <v>6.6867059403367701</v>
      </c>
      <c r="Z1805">
        <v>121.77930681968738</v>
      </c>
      <c r="AA1805">
        <v>23.591918374837054</v>
      </c>
      <c r="AB1805">
        <v>18.313866561238147</v>
      </c>
      <c r="AC1805">
        <v>0</v>
      </c>
      <c r="AD1805">
        <v>0</v>
      </c>
      <c r="AE1805">
        <v>171.44278846733064</v>
      </c>
    </row>
    <row r="1806" spans="1:31" x14ac:dyDescent="0.25">
      <c r="A1806">
        <v>2255990</v>
      </c>
      <c r="B1806">
        <v>1</v>
      </c>
      <c r="C1806" t="s">
        <v>81</v>
      </c>
      <c r="D1806" t="s">
        <v>122</v>
      </c>
      <c r="E1806" t="s">
        <v>132</v>
      </c>
      <c r="F1806" t="s">
        <v>5483</v>
      </c>
      <c r="G1806" t="s">
        <v>134</v>
      </c>
      <c r="H1806" t="s">
        <v>135</v>
      </c>
      <c r="I1806" t="s">
        <v>136</v>
      </c>
      <c r="J1806" t="s">
        <v>137</v>
      </c>
      <c r="K1806" t="s">
        <v>138</v>
      </c>
      <c r="L1806" t="s">
        <v>5484</v>
      </c>
      <c r="M1806" t="s">
        <v>5485</v>
      </c>
      <c r="N1806">
        <v>3.6777777770000002</v>
      </c>
      <c r="O1806">
        <v>0</v>
      </c>
      <c r="P1806">
        <v>9</v>
      </c>
      <c r="Q1806">
        <v>0</v>
      </c>
      <c r="R1806">
        <v>0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6.7082485500540248</v>
      </c>
      <c r="Y1806">
        <v>0</v>
      </c>
      <c r="Z1806">
        <v>0</v>
      </c>
      <c r="AA1806">
        <v>0</v>
      </c>
      <c r="AB1806">
        <v>2.5989451044695655</v>
      </c>
      <c r="AC1806">
        <v>0</v>
      </c>
      <c r="AD1806">
        <v>0</v>
      </c>
      <c r="AE1806">
        <v>9.3071936545235907</v>
      </c>
    </row>
    <row r="1807" spans="1:31" x14ac:dyDescent="0.25">
      <c r="A1807">
        <v>2255991</v>
      </c>
      <c r="B1807">
        <v>1</v>
      </c>
      <c r="C1807" t="s">
        <v>81</v>
      </c>
      <c r="D1807" t="s">
        <v>114</v>
      </c>
      <c r="E1807" t="s">
        <v>256</v>
      </c>
      <c r="F1807" t="s">
        <v>5486</v>
      </c>
      <c r="G1807" t="s">
        <v>318</v>
      </c>
      <c r="H1807" t="s">
        <v>148</v>
      </c>
      <c r="I1807" t="s">
        <v>136</v>
      </c>
      <c r="J1807" t="s">
        <v>137</v>
      </c>
      <c r="K1807" t="s">
        <v>138</v>
      </c>
      <c r="L1807" t="s">
        <v>5487</v>
      </c>
      <c r="M1807" t="s">
        <v>5488</v>
      </c>
      <c r="N1807">
        <v>2.3538888880000002</v>
      </c>
      <c r="O1807">
        <v>0</v>
      </c>
      <c r="P1807">
        <v>410</v>
      </c>
      <c r="Q1807">
        <v>0</v>
      </c>
      <c r="R1807">
        <v>1</v>
      </c>
      <c r="S1807">
        <v>0</v>
      </c>
      <c r="T1807">
        <v>30</v>
      </c>
      <c r="U1807">
        <v>0</v>
      </c>
      <c r="V1807">
        <v>1</v>
      </c>
      <c r="W1807">
        <v>0</v>
      </c>
      <c r="X1807">
        <v>79.123645366833628</v>
      </c>
      <c r="Y1807">
        <v>0</v>
      </c>
      <c r="Z1807">
        <v>8.8172768900250005E-3</v>
      </c>
      <c r="AA1807">
        <v>0</v>
      </c>
      <c r="AB1807">
        <v>27.131975424582883</v>
      </c>
      <c r="AC1807">
        <v>0</v>
      </c>
      <c r="AD1807">
        <v>0</v>
      </c>
      <c r="AE1807">
        <v>106.26443806830653</v>
      </c>
    </row>
    <row r="1808" spans="1:31" x14ac:dyDescent="0.25">
      <c r="A1808">
        <v>2255993</v>
      </c>
      <c r="B1808">
        <v>1</v>
      </c>
      <c r="C1808" t="s">
        <v>81</v>
      </c>
      <c r="D1808" t="s">
        <v>113</v>
      </c>
      <c r="E1808" t="s">
        <v>151</v>
      </c>
      <c r="F1808" t="s">
        <v>5489</v>
      </c>
      <c r="G1808" t="s">
        <v>153</v>
      </c>
      <c r="H1808" t="s">
        <v>135</v>
      </c>
      <c r="I1808" t="s">
        <v>136</v>
      </c>
      <c r="J1808" t="s">
        <v>137</v>
      </c>
      <c r="K1808" t="s">
        <v>138</v>
      </c>
      <c r="L1808" t="s">
        <v>5490</v>
      </c>
      <c r="M1808" t="s">
        <v>5491</v>
      </c>
      <c r="N1808">
        <v>1.4027777770000001</v>
      </c>
      <c r="O1808">
        <v>0</v>
      </c>
      <c r="P1808">
        <v>8</v>
      </c>
      <c r="Q1808">
        <v>0</v>
      </c>
      <c r="R1808">
        <v>2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1.634752433892555</v>
      </c>
      <c r="Y1808">
        <v>0</v>
      </c>
      <c r="Z1808">
        <v>0.20691893625020114</v>
      </c>
      <c r="AA1808">
        <v>0</v>
      </c>
      <c r="AB1808">
        <v>0</v>
      </c>
      <c r="AC1808">
        <v>0</v>
      </c>
      <c r="AD1808">
        <v>0</v>
      </c>
      <c r="AE1808">
        <v>1.8416713701427561</v>
      </c>
    </row>
    <row r="1809" spans="1:31" x14ac:dyDescent="0.25">
      <c r="A1809">
        <v>2255994</v>
      </c>
      <c r="B1809">
        <v>1</v>
      </c>
      <c r="C1809" t="s">
        <v>81</v>
      </c>
      <c r="D1809" t="s">
        <v>119</v>
      </c>
      <c r="E1809" t="s">
        <v>132</v>
      </c>
      <c r="F1809" t="s">
        <v>5492</v>
      </c>
      <c r="G1809" t="s">
        <v>142</v>
      </c>
      <c r="H1809" t="s">
        <v>135</v>
      </c>
      <c r="I1809" t="s">
        <v>136</v>
      </c>
      <c r="J1809" t="s">
        <v>137</v>
      </c>
      <c r="K1809" t="s">
        <v>138</v>
      </c>
      <c r="L1809" t="s">
        <v>5493</v>
      </c>
      <c r="M1809" t="s">
        <v>5494</v>
      </c>
      <c r="N1809">
        <v>2.0697222219999998</v>
      </c>
      <c r="O1809">
        <v>0</v>
      </c>
      <c r="P1809">
        <v>2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1.761760051504496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1.761760051504496</v>
      </c>
    </row>
    <row r="1810" spans="1:31" x14ac:dyDescent="0.25">
      <c r="A1810">
        <v>2255995</v>
      </c>
      <c r="B1810">
        <v>1</v>
      </c>
      <c r="C1810" t="s">
        <v>80</v>
      </c>
      <c r="D1810" t="s">
        <v>97</v>
      </c>
      <c r="E1810" t="s">
        <v>132</v>
      </c>
      <c r="F1810" t="s">
        <v>5495</v>
      </c>
      <c r="G1810" t="s">
        <v>142</v>
      </c>
      <c r="H1810" t="s">
        <v>135</v>
      </c>
      <c r="I1810" t="s">
        <v>136</v>
      </c>
      <c r="J1810" t="s">
        <v>137</v>
      </c>
      <c r="K1810" t="s">
        <v>138</v>
      </c>
      <c r="L1810" t="s">
        <v>5496</v>
      </c>
      <c r="M1810" t="s">
        <v>5497</v>
      </c>
      <c r="N1810">
        <v>4.238888888</v>
      </c>
      <c r="O1810">
        <v>0</v>
      </c>
      <c r="P1810">
        <v>4</v>
      </c>
      <c r="Q1810">
        <v>0</v>
      </c>
      <c r="R1810">
        <v>0</v>
      </c>
      <c r="S1810">
        <v>0</v>
      </c>
      <c r="T1810">
        <v>2</v>
      </c>
      <c r="U1810">
        <v>0</v>
      </c>
      <c r="V1810">
        <v>0</v>
      </c>
      <c r="W1810">
        <v>0</v>
      </c>
      <c r="X1810">
        <v>5.3781064245377035</v>
      </c>
      <c r="Y1810">
        <v>0</v>
      </c>
      <c r="Z1810">
        <v>0</v>
      </c>
      <c r="AA1810">
        <v>0</v>
      </c>
      <c r="AB1810">
        <v>6.5837913620084692</v>
      </c>
      <c r="AC1810">
        <v>0</v>
      </c>
      <c r="AD1810">
        <v>0</v>
      </c>
      <c r="AE1810">
        <v>11.961897786546173</v>
      </c>
    </row>
    <row r="1811" spans="1:31" x14ac:dyDescent="0.25">
      <c r="A1811">
        <v>2255996</v>
      </c>
      <c r="B1811">
        <v>1</v>
      </c>
      <c r="C1811" t="s">
        <v>80</v>
      </c>
      <c r="D1811" t="s">
        <v>93</v>
      </c>
      <c r="E1811" t="s">
        <v>151</v>
      </c>
      <c r="F1811" t="s">
        <v>5498</v>
      </c>
      <c r="G1811" t="s">
        <v>153</v>
      </c>
      <c r="H1811" t="s">
        <v>135</v>
      </c>
      <c r="I1811" t="s">
        <v>136</v>
      </c>
      <c r="J1811" t="s">
        <v>137</v>
      </c>
      <c r="K1811" t="s">
        <v>138</v>
      </c>
      <c r="L1811" t="s">
        <v>5499</v>
      </c>
      <c r="M1811" t="s">
        <v>5500</v>
      </c>
      <c r="N1811">
        <v>2.0761111109999999</v>
      </c>
      <c r="O1811">
        <v>0</v>
      </c>
      <c r="P1811">
        <v>11</v>
      </c>
      <c r="Q1811">
        <v>0</v>
      </c>
      <c r="R1811">
        <v>7</v>
      </c>
      <c r="S1811">
        <v>0</v>
      </c>
      <c r="T1811">
        <v>3</v>
      </c>
      <c r="U1811">
        <v>0</v>
      </c>
      <c r="V1811">
        <v>0</v>
      </c>
      <c r="W1811">
        <v>0</v>
      </c>
      <c r="X1811">
        <v>15.568657822828925</v>
      </c>
      <c r="Y1811">
        <v>0</v>
      </c>
      <c r="Z1811">
        <v>14.230093297985313</v>
      </c>
      <c r="AA1811">
        <v>0</v>
      </c>
      <c r="AB1811">
        <v>4.4696964231069796</v>
      </c>
      <c r="AC1811">
        <v>0</v>
      </c>
      <c r="AD1811">
        <v>0</v>
      </c>
      <c r="AE1811">
        <v>34.268447543921219</v>
      </c>
    </row>
    <row r="1812" spans="1:31" x14ac:dyDescent="0.25">
      <c r="A1812">
        <v>2255997</v>
      </c>
      <c r="B1812">
        <v>1</v>
      </c>
      <c r="C1812" t="s">
        <v>81</v>
      </c>
      <c r="D1812" t="s">
        <v>113</v>
      </c>
      <c r="E1812" t="s">
        <v>151</v>
      </c>
      <c r="F1812" t="s">
        <v>5501</v>
      </c>
      <c r="G1812" t="s">
        <v>153</v>
      </c>
      <c r="H1812" t="s">
        <v>135</v>
      </c>
      <c r="I1812" t="s">
        <v>136</v>
      </c>
      <c r="J1812" t="s">
        <v>137</v>
      </c>
      <c r="K1812" t="s">
        <v>138</v>
      </c>
      <c r="L1812" t="s">
        <v>5502</v>
      </c>
      <c r="M1812" t="s">
        <v>5503</v>
      </c>
      <c r="N1812">
        <v>3.4072222220000001</v>
      </c>
      <c r="O1812">
        <v>0</v>
      </c>
      <c r="P1812">
        <v>3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2.0340958493676933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2.0340958493676933</v>
      </c>
    </row>
    <row r="1813" spans="1:31" x14ac:dyDescent="0.25">
      <c r="A1813">
        <v>2255999</v>
      </c>
      <c r="B1813">
        <v>1</v>
      </c>
      <c r="C1813" t="s">
        <v>81</v>
      </c>
      <c r="D1813" t="s">
        <v>115</v>
      </c>
      <c r="E1813" t="s">
        <v>151</v>
      </c>
      <c r="F1813" t="s">
        <v>5504</v>
      </c>
      <c r="G1813" t="s">
        <v>153</v>
      </c>
      <c r="H1813" t="s">
        <v>135</v>
      </c>
      <c r="I1813" t="s">
        <v>136</v>
      </c>
      <c r="J1813" t="s">
        <v>137</v>
      </c>
      <c r="K1813" t="s">
        <v>138</v>
      </c>
      <c r="L1813" t="s">
        <v>5505</v>
      </c>
      <c r="M1813" t="s">
        <v>5506</v>
      </c>
      <c r="N1813">
        <v>1.5305555550000001</v>
      </c>
      <c r="O1813">
        <v>0</v>
      </c>
      <c r="P1813">
        <v>6</v>
      </c>
      <c r="Q1813">
        <v>0</v>
      </c>
      <c r="R1813">
        <v>0</v>
      </c>
      <c r="S1813">
        <v>0</v>
      </c>
      <c r="T1813">
        <v>3</v>
      </c>
      <c r="U1813">
        <v>0</v>
      </c>
      <c r="V1813">
        <v>0</v>
      </c>
      <c r="W1813">
        <v>0</v>
      </c>
      <c r="X1813">
        <v>0.93766110585733597</v>
      </c>
      <c r="Y1813">
        <v>0</v>
      </c>
      <c r="Z1813">
        <v>0</v>
      </c>
      <c r="AA1813">
        <v>0</v>
      </c>
      <c r="AB1813">
        <v>5.451355826024612E-2</v>
      </c>
      <c r="AC1813">
        <v>0</v>
      </c>
      <c r="AD1813">
        <v>0</v>
      </c>
      <c r="AE1813">
        <v>0.99217466411758215</v>
      </c>
    </row>
    <row r="1814" spans="1:31" x14ac:dyDescent="0.25">
      <c r="A1814">
        <v>2256001</v>
      </c>
      <c r="B1814">
        <v>1</v>
      </c>
      <c r="C1814" t="s">
        <v>80</v>
      </c>
      <c r="D1814" t="s">
        <v>109</v>
      </c>
      <c r="E1814" t="s">
        <v>132</v>
      </c>
      <c r="F1814" t="s">
        <v>5507</v>
      </c>
      <c r="G1814" t="s">
        <v>142</v>
      </c>
      <c r="H1814" t="s">
        <v>135</v>
      </c>
      <c r="I1814" t="s">
        <v>136</v>
      </c>
      <c r="J1814" t="s">
        <v>137</v>
      </c>
      <c r="K1814" t="s">
        <v>138</v>
      </c>
      <c r="L1814" t="s">
        <v>5508</v>
      </c>
      <c r="M1814" t="s">
        <v>5509</v>
      </c>
      <c r="N1814">
        <v>1.8038888879999999</v>
      </c>
      <c r="O1814">
        <v>0</v>
      </c>
      <c r="P1814">
        <v>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0.35003243009742002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0.35003243009742002</v>
      </c>
    </row>
    <row r="1815" spans="1:31" x14ac:dyDescent="0.25">
      <c r="A1815">
        <v>2256003</v>
      </c>
      <c r="B1815">
        <v>1</v>
      </c>
      <c r="C1815" t="s">
        <v>81</v>
      </c>
      <c r="D1815" t="s">
        <v>122</v>
      </c>
      <c r="E1815" t="s">
        <v>132</v>
      </c>
      <c r="F1815" t="s">
        <v>5510</v>
      </c>
      <c r="G1815" t="s">
        <v>289</v>
      </c>
      <c r="H1815" t="s">
        <v>135</v>
      </c>
      <c r="I1815" t="s">
        <v>136</v>
      </c>
      <c r="J1815" t="s">
        <v>137</v>
      </c>
      <c r="K1815" t="s">
        <v>138</v>
      </c>
      <c r="L1815" t="s">
        <v>5511</v>
      </c>
      <c r="M1815" t="s">
        <v>5512</v>
      </c>
      <c r="N1815">
        <v>1.8975</v>
      </c>
      <c r="O1815">
        <v>0</v>
      </c>
      <c r="P1815">
        <v>10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7.131013493283155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7.131013493283155</v>
      </c>
    </row>
    <row r="1816" spans="1:31" x14ac:dyDescent="0.25">
      <c r="A1816">
        <v>2256004</v>
      </c>
      <c r="B1816">
        <v>1</v>
      </c>
      <c r="C1816" t="s">
        <v>80</v>
      </c>
      <c r="D1816" t="s">
        <v>93</v>
      </c>
      <c r="E1816" t="s">
        <v>132</v>
      </c>
      <c r="F1816" t="s">
        <v>5513</v>
      </c>
      <c r="G1816" t="s">
        <v>142</v>
      </c>
      <c r="H1816" t="s">
        <v>135</v>
      </c>
      <c r="I1816" t="s">
        <v>136</v>
      </c>
      <c r="J1816" t="s">
        <v>137</v>
      </c>
      <c r="K1816" t="s">
        <v>138</v>
      </c>
      <c r="L1816" t="s">
        <v>5514</v>
      </c>
      <c r="M1816" t="s">
        <v>5515</v>
      </c>
      <c r="N1816">
        <v>2.2258333330000002</v>
      </c>
      <c r="O1816">
        <v>0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0.12802694841769444</v>
      </c>
      <c r="AA1816">
        <v>0</v>
      </c>
      <c r="AB1816">
        <v>0</v>
      </c>
      <c r="AC1816">
        <v>0</v>
      </c>
      <c r="AD1816">
        <v>0</v>
      </c>
      <c r="AE1816">
        <v>0.12802694841769444</v>
      </c>
    </row>
    <row r="1817" spans="1:31" x14ac:dyDescent="0.25">
      <c r="A1817">
        <v>2256006</v>
      </c>
      <c r="B1817">
        <v>1</v>
      </c>
      <c r="C1817" t="s">
        <v>80</v>
      </c>
      <c r="D1817" t="s">
        <v>88</v>
      </c>
      <c r="E1817" t="s">
        <v>132</v>
      </c>
      <c r="F1817" t="s">
        <v>5516</v>
      </c>
      <c r="G1817" t="s">
        <v>197</v>
      </c>
      <c r="H1817" t="s">
        <v>135</v>
      </c>
      <c r="I1817" t="s">
        <v>136</v>
      </c>
      <c r="J1817" t="s">
        <v>137</v>
      </c>
      <c r="K1817" t="s">
        <v>138</v>
      </c>
      <c r="L1817" t="s">
        <v>5517</v>
      </c>
      <c r="M1817" t="s">
        <v>5518</v>
      </c>
      <c r="N1817">
        <v>2.358055555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1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4.6717634599597497</v>
      </c>
      <c r="AC1817">
        <v>0</v>
      </c>
      <c r="AD1817">
        <v>0</v>
      </c>
      <c r="AE1817">
        <v>4.6717634599597497</v>
      </c>
    </row>
    <row r="1818" spans="1:31" x14ac:dyDescent="0.25">
      <c r="A1818">
        <v>2256007</v>
      </c>
      <c r="B1818">
        <v>1</v>
      </c>
      <c r="C1818" t="s">
        <v>80</v>
      </c>
      <c r="D1818" t="s">
        <v>97</v>
      </c>
      <c r="E1818" t="s">
        <v>256</v>
      </c>
      <c r="F1818" t="s">
        <v>5519</v>
      </c>
      <c r="G1818" t="s">
        <v>543</v>
      </c>
      <c r="H1818" t="s">
        <v>148</v>
      </c>
      <c r="I1818" t="s">
        <v>136</v>
      </c>
      <c r="J1818" t="s">
        <v>137</v>
      </c>
      <c r="K1818" t="s">
        <v>138</v>
      </c>
      <c r="L1818" t="s">
        <v>5520</v>
      </c>
      <c r="M1818" t="s">
        <v>5521</v>
      </c>
      <c r="N1818">
        <v>1.9</v>
      </c>
      <c r="O1818">
        <v>0</v>
      </c>
      <c r="P1818">
        <v>149</v>
      </c>
      <c r="Q1818">
        <v>0</v>
      </c>
      <c r="R1818">
        <v>13</v>
      </c>
      <c r="S1818">
        <v>0</v>
      </c>
      <c r="T1818">
        <v>22</v>
      </c>
      <c r="U1818">
        <v>0</v>
      </c>
      <c r="V1818">
        <v>1</v>
      </c>
      <c r="W1818">
        <v>0</v>
      </c>
      <c r="X1818">
        <v>137.4495305438287</v>
      </c>
      <c r="Y1818">
        <v>0</v>
      </c>
      <c r="Z1818">
        <v>3.4694275614633336</v>
      </c>
      <c r="AA1818">
        <v>0</v>
      </c>
      <c r="AB1818">
        <v>55.518227738839428</v>
      </c>
      <c r="AC1818">
        <v>0</v>
      </c>
      <c r="AD1818">
        <v>32.057994501661561</v>
      </c>
      <c r="AE1818">
        <v>228.49518034579305</v>
      </c>
    </row>
    <row r="1819" spans="1:31" x14ac:dyDescent="0.25">
      <c r="A1819">
        <v>2256009</v>
      </c>
      <c r="B1819">
        <v>1</v>
      </c>
      <c r="C1819" t="s">
        <v>80</v>
      </c>
      <c r="D1819" t="s">
        <v>103</v>
      </c>
      <c r="E1819" t="s">
        <v>132</v>
      </c>
      <c r="F1819" t="s">
        <v>5522</v>
      </c>
      <c r="G1819" t="s">
        <v>134</v>
      </c>
      <c r="H1819" t="s">
        <v>135</v>
      </c>
      <c r="I1819" t="s">
        <v>136</v>
      </c>
      <c r="J1819" t="s">
        <v>137</v>
      </c>
      <c r="K1819" t="s">
        <v>138</v>
      </c>
      <c r="L1819" t="s">
        <v>5523</v>
      </c>
      <c r="M1819" t="s">
        <v>5524</v>
      </c>
      <c r="N1819">
        <v>5.2977777770000003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3.1434586131697442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3.1434586131697442</v>
      </c>
    </row>
    <row r="1820" spans="1:31" x14ac:dyDescent="0.25">
      <c r="A1820">
        <v>2256010</v>
      </c>
      <c r="B1820">
        <v>1</v>
      </c>
      <c r="C1820" t="s">
        <v>80</v>
      </c>
      <c r="D1820" t="s">
        <v>97</v>
      </c>
      <c r="E1820" t="s">
        <v>151</v>
      </c>
      <c r="F1820" t="s">
        <v>5443</v>
      </c>
      <c r="G1820" t="s">
        <v>176</v>
      </c>
      <c r="H1820" t="s">
        <v>135</v>
      </c>
      <c r="I1820" t="s">
        <v>136</v>
      </c>
      <c r="J1820" t="s">
        <v>137</v>
      </c>
      <c r="K1820" t="s">
        <v>138</v>
      </c>
      <c r="L1820" t="s">
        <v>5525</v>
      </c>
      <c r="M1820" t="s">
        <v>5526</v>
      </c>
      <c r="N1820">
        <v>5.2641666660000004</v>
      </c>
      <c r="O1820">
        <v>0</v>
      </c>
      <c r="P1820">
        <v>12</v>
      </c>
      <c r="Q1820">
        <v>0</v>
      </c>
      <c r="R1820">
        <v>19</v>
      </c>
      <c r="S1820">
        <v>0</v>
      </c>
      <c r="T1820">
        <v>3</v>
      </c>
      <c r="U1820">
        <v>0</v>
      </c>
      <c r="V1820">
        <v>0</v>
      </c>
      <c r="W1820">
        <v>0</v>
      </c>
      <c r="X1820">
        <v>29.55257826490406</v>
      </c>
      <c r="Y1820">
        <v>0</v>
      </c>
      <c r="Z1820">
        <v>21.656408414457172</v>
      </c>
      <c r="AA1820">
        <v>0</v>
      </c>
      <c r="AB1820">
        <v>5.2400519229805731</v>
      </c>
      <c r="AC1820">
        <v>0</v>
      </c>
      <c r="AD1820">
        <v>0</v>
      </c>
      <c r="AE1820">
        <v>56.449038602341801</v>
      </c>
    </row>
    <row r="1821" spans="1:31" x14ac:dyDescent="0.25">
      <c r="A1821">
        <v>2256012</v>
      </c>
      <c r="B1821">
        <v>1</v>
      </c>
      <c r="C1821" t="s">
        <v>80</v>
      </c>
      <c r="D1821" t="s">
        <v>105</v>
      </c>
      <c r="E1821" t="s">
        <v>132</v>
      </c>
      <c r="F1821" t="s">
        <v>5527</v>
      </c>
      <c r="G1821" t="s">
        <v>289</v>
      </c>
      <c r="H1821" t="s">
        <v>135</v>
      </c>
      <c r="I1821" t="s">
        <v>136</v>
      </c>
      <c r="J1821" t="s">
        <v>137</v>
      </c>
      <c r="K1821" t="s">
        <v>138</v>
      </c>
      <c r="L1821" t="s">
        <v>5528</v>
      </c>
      <c r="M1821" t="s">
        <v>5529</v>
      </c>
      <c r="N1821">
        <v>2.1044444439999999</v>
      </c>
      <c r="O1821">
        <v>0</v>
      </c>
      <c r="P1821">
        <v>3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2.7365171760249756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2.7365171760249756</v>
      </c>
    </row>
    <row r="1822" spans="1:31" x14ac:dyDescent="0.25">
      <c r="A1822">
        <v>2256019</v>
      </c>
      <c r="B1822">
        <v>1</v>
      </c>
      <c r="C1822" t="s">
        <v>80</v>
      </c>
      <c r="D1822" t="s">
        <v>93</v>
      </c>
      <c r="E1822" t="s">
        <v>256</v>
      </c>
      <c r="F1822" t="s">
        <v>5530</v>
      </c>
      <c r="G1822" t="s">
        <v>171</v>
      </c>
      <c r="H1822" t="s">
        <v>148</v>
      </c>
      <c r="I1822" t="s">
        <v>136</v>
      </c>
      <c r="J1822" t="s">
        <v>137</v>
      </c>
      <c r="K1822" t="s">
        <v>172</v>
      </c>
      <c r="L1822" t="s">
        <v>5531</v>
      </c>
      <c r="M1822" t="s">
        <v>5532</v>
      </c>
      <c r="N1822">
        <v>9.0327777769999997</v>
      </c>
      <c r="O1822">
        <v>0</v>
      </c>
      <c r="P1822">
        <v>1</v>
      </c>
      <c r="Q1822">
        <v>0</v>
      </c>
      <c r="R1822">
        <v>1</v>
      </c>
      <c r="S1822">
        <v>0</v>
      </c>
      <c r="T1822">
        <v>139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3.9172668275252001</v>
      </c>
      <c r="AA1822">
        <v>0</v>
      </c>
      <c r="AB1822">
        <v>753.36875177786067</v>
      </c>
      <c r="AC1822">
        <v>0</v>
      </c>
      <c r="AD1822">
        <v>0</v>
      </c>
      <c r="AE1822">
        <v>757.28601860538583</v>
      </c>
    </row>
    <row r="1823" spans="1:31" x14ac:dyDescent="0.25">
      <c r="A1823">
        <v>2256020</v>
      </c>
      <c r="B1823">
        <v>1</v>
      </c>
      <c r="C1823" t="s">
        <v>81</v>
      </c>
      <c r="D1823" t="s">
        <v>128</v>
      </c>
      <c r="E1823" t="s">
        <v>132</v>
      </c>
      <c r="F1823" t="s">
        <v>5533</v>
      </c>
      <c r="G1823" t="s">
        <v>134</v>
      </c>
      <c r="H1823" t="s">
        <v>135</v>
      </c>
      <c r="I1823" t="s">
        <v>136</v>
      </c>
      <c r="J1823" t="s">
        <v>137</v>
      </c>
      <c r="K1823" t="s">
        <v>138</v>
      </c>
      <c r="L1823" t="s">
        <v>5534</v>
      </c>
      <c r="M1823" t="s">
        <v>5535</v>
      </c>
      <c r="N1823">
        <v>3.849444444</v>
      </c>
      <c r="O1823">
        <v>0</v>
      </c>
      <c r="P1823">
        <v>4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5.5988524722239399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5.5988524722239399</v>
      </c>
    </row>
    <row r="1824" spans="1:31" x14ac:dyDescent="0.25">
      <c r="A1824">
        <v>2256021</v>
      </c>
      <c r="B1824">
        <v>1</v>
      </c>
      <c r="C1824" t="s">
        <v>80</v>
      </c>
      <c r="D1824" t="s">
        <v>108</v>
      </c>
      <c r="E1824" t="s">
        <v>151</v>
      </c>
      <c r="F1824" t="s">
        <v>5536</v>
      </c>
      <c r="G1824" t="s">
        <v>282</v>
      </c>
      <c r="H1824" t="s">
        <v>135</v>
      </c>
      <c r="I1824" t="s">
        <v>136</v>
      </c>
      <c r="J1824" t="s">
        <v>137</v>
      </c>
      <c r="K1824" t="s">
        <v>138</v>
      </c>
      <c r="L1824" t="s">
        <v>5537</v>
      </c>
      <c r="M1824" t="s">
        <v>5538</v>
      </c>
      <c r="N1824">
        <v>2.028611111</v>
      </c>
      <c r="O1824">
        <v>0</v>
      </c>
      <c r="P1824">
        <v>23</v>
      </c>
      <c r="Q1824">
        <v>0</v>
      </c>
      <c r="R1824">
        <v>1</v>
      </c>
      <c r="S1824">
        <v>0</v>
      </c>
      <c r="T1824">
        <v>12</v>
      </c>
      <c r="U1824">
        <v>0</v>
      </c>
      <c r="V1824">
        <v>0</v>
      </c>
      <c r="W1824">
        <v>0</v>
      </c>
      <c r="X1824">
        <v>7.6529704044534759</v>
      </c>
      <c r="Y1824">
        <v>0</v>
      </c>
      <c r="Z1824">
        <v>3.4438272380056123</v>
      </c>
      <c r="AA1824">
        <v>0</v>
      </c>
      <c r="AB1824">
        <v>35.108387188256792</v>
      </c>
      <c r="AC1824">
        <v>0</v>
      </c>
      <c r="AD1824">
        <v>0</v>
      </c>
      <c r="AE1824">
        <v>46.205184830715879</v>
      </c>
    </row>
    <row r="1825" spans="1:31" x14ac:dyDescent="0.25">
      <c r="A1825">
        <v>2256022</v>
      </c>
      <c r="B1825">
        <v>1</v>
      </c>
      <c r="C1825" t="s">
        <v>80</v>
      </c>
      <c r="D1825" t="s">
        <v>84</v>
      </c>
      <c r="E1825" t="s">
        <v>256</v>
      </c>
      <c r="F1825" t="s">
        <v>5539</v>
      </c>
      <c r="G1825" t="s">
        <v>171</v>
      </c>
      <c r="H1825" t="s">
        <v>148</v>
      </c>
      <c r="I1825" t="s">
        <v>136</v>
      </c>
      <c r="J1825" t="s">
        <v>137</v>
      </c>
      <c r="K1825" t="s">
        <v>172</v>
      </c>
      <c r="L1825" t="s">
        <v>5540</v>
      </c>
      <c r="M1825" t="s">
        <v>5541</v>
      </c>
      <c r="N1825">
        <v>8.4716666660000008</v>
      </c>
      <c r="O1825">
        <v>0</v>
      </c>
      <c r="P1825">
        <v>417</v>
      </c>
      <c r="Q1825">
        <v>0</v>
      </c>
      <c r="R1825">
        <v>0</v>
      </c>
      <c r="S1825">
        <v>0</v>
      </c>
      <c r="T1825">
        <v>4</v>
      </c>
      <c r="U1825">
        <v>0</v>
      </c>
      <c r="V1825">
        <v>0</v>
      </c>
      <c r="W1825">
        <v>0</v>
      </c>
      <c r="X1825">
        <v>943.28077376413762</v>
      </c>
      <c r="Y1825">
        <v>0</v>
      </c>
      <c r="Z1825">
        <v>0</v>
      </c>
      <c r="AA1825">
        <v>0</v>
      </c>
      <c r="AB1825">
        <v>211.686518516734</v>
      </c>
      <c r="AC1825">
        <v>0</v>
      </c>
      <c r="AD1825">
        <v>0</v>
      </c>
      <c r="AE1825">
        <v>1154.9672922808716</v>
      </c>
    </row>
    <row r="1826" spans="1:31" x14ac:dyDescent="0.25">
      <c r="A1826">
        <v>2256027</v>
      </c>
      <c r="B1826">
        <v>1</v>
      </c>
      <c r="C1826" t="s">
        <v>81</v>
      </c>
      <c r="D1826" t="s">
        <v>119</v>
      </c>
      <c r="E1826" t="s">
        <v>151</v>
      </c>
      <c r="F1826" t="s">
        <v>5542</v>
      </c>
      <c r="G1826" t="s">
        <v>153</v>
      </c>
      <c r="H1826" t="s">
        <v>135</v>
      </c>
      <c r="I1826" t="s">
        <v>136</v>
      </c>
      <c r="J1826" t="s">
        <v>137</v>
      </c>
      <c r="K1826" t="s">
        <v>138</v>
      </c>
      <c r="L1826" t="s">
        <v>5543</v>
      </c>
      <c r="M1826" t="s">
        <v>5544</v>
      </c>
      <c r="N1826">
        <v>3.0927777769999998</v>
      </c>
      <c r="O1826">
        <v>0</v>
      </c>
      <c r="P1826">
        <v>16</v>
      </c>
      <c r="Q1826">
        <v>0</v>
      </c>
      <c r="R1826">
        <v>2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4.237796660468117</v>
      </c>
      <c r="Y1826">
        <v>0</v>
      </c>
      <c r="Z1826">
        <v>0.75650872806449421</v>
      </c>
      <c r="AA1826">
        <v>0</v>
      </c>
      <c r="AB1826">
        <v>0</v>
      </c>
      <c r="AC1826">
        <v>0</v>
      </c>
      <c r="AD1826">
        <v>0</v>
      </c>
      <c r="AE1826">
        <v>4.9943053885326112</v>
      </c>
    </row>
    <row r="1827" spans="1:31" x14ac:dyDescent="0.25">
      <c r="A1827">
        <v>2256028</v>
      </c>
      <c r="B1827">
        <v>1</v>
      </c>
      <c r="C1827" t="s">
        <v>80</v>
      </c>
      <c r="D1827" t="s">
        <v>96</v>
      </c>
      <c r="E1827" t="s">
        <v>132</v>
      </c>
      <c r="F1827" t="s">
        <v>5545</v>
      </c>
      <c r="G1827" t="s">
        <v>289</v>
      </c>
      <c r="H1827" t="s">
        <v>135</v>
      </c>
      <c r="I1827" t="s">
        <v>136</v>
      </c>
      <c r="J1827" t="s">
        <v>137</v>
      </c>
      <c r="K1827" t="s">
        <v>138</v>
      </c>
      <c r="L1827" t="s">
        <v>5546</v>
      </c>
      <c r="M1827" t="s">
        <v>5547</v>
      </c>
      <c r="N1827">
        <v>2.1411111109999998</v>
      </c>
      <c r="O1827">
        <v>0</v>
      </c>
      <c r="P1827">
        <v>1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</row>
    <row r="1828" spans="1:31" x14ac:dyDescent="0.25">
      <c r="A1828">
        <v>2256030</v>
      </c>
      <c r="B1828">
        <v>1</v>
      </c>
      <c r="C1828" t="s">
        <v>81</v>
      </c>
      <c r="D1828" t="s">
        <v>114</v>
      </c>
      <c r="E1828" t="s">
        <v>207</v>
      </c>
      <c r="F1828" t="s">
        <v>694</v>
      </c>
      <c r="G1828" t="s">
        <v>171</v>
      </c>
      <c r="H1828" t="s">
        <v>135</v>
      </c>
      <c r="I1828" t="s">
        <v>136</v>
      </c>
      <c r="J1828" t="s">
        <v>137</v>
      </c>
      <c r="K1828" t="s">
        <v>172</v>
      </c>
      <c r="L1828" t="s">
        <v>5548</v>
      </c>
      <c r="M1828" t="s">
        <v>5549</v>
      </c>
      <c r="N1828">
        <v>7.86</v>
      </c>
      <c r="O1828">
        <v>0</v>
      </c>
      <c r="P1828">
        <v>650</v>
      </c>
      <c r="Q1828">
        <v>0</v>
      </c>
      <c r="R1828">
        <v>0</v>
      </c>
      <c r="S1828">
        <v>0</v>
      </c>
      <c r="T1828">
        <v>98</v>
      </c>
      <c r="U1828">
        <v>0</v>
      </c>
      <c r="V1828">
        <v>0</v>
      </c>
      <c r="W1828">
        <v>0</v>
      </c>
      <c r="X1828">
        <v>857.92365134215493</v>
      </c>
      <c r="Y1828">
        <v>0</v>
      </c>
      <c r="Z1828">
        <v>0</v>
      </c>
      <c r="AA1828">
        <v>0</v>
      </c>
      <c r="AB1828">
        <v>497.87170298472284</v>
      </c>
      <c r="AC1828">
        <v>0</v>
      </c>
      <c r="AD1828">
        <v>0</v>
      </c>
      <c r="AE1828">
        <v>1355.7953543268777</v>
      </c>
    </row>
    <row r="1829" spans="1:31" x14ac:dyDescent="0.25">
      <c r="A1829">
        <v>2256031</v>
      </c>
      <c r="B1829">
        <v>1</v>
      </c>
      <c r="C1829" t="s">
        <v>80</v>
      </c>
      <c r="D1829" t="s">
        <v>104</v>
      </c>
      <c r="E1829" t="s">
        <v>163</v>
      </c>
      <c r="F1829" t="s">
        <v>5550</v>
      </c>
      <c r="G1829" t="s">
        <v>366</v>
      </c>
      <c r="H1829" t="s">
        <v>148</v>
      </c>
      <c r="I1829" t="s">
        <v>136</v>
      </c>
      <c r="J1829" t="s">
        <v>137</v>
      </c>
      <c r="K1829" t="s">
        <v>172</v>
      </c>
      <c r="L1829" t="s">
        <v>5551</v>
      </c>
      <c r="M1829" t="s">
        <v>5552</v>
      </c>
      <c r="N1829">
        <v>1.656111111</v>
      </c>
      <c r="O1829">
        <v>0</v>
      </c>
      <c r="P1829">
        <v>27</v>
      </c>
      <c r="Q1829">
        <v>0</v>
      </c>
      <c r="R1829">
        <v>61</v>
      </c>
      <c r="S1829">
        <v>1</v>
      </c>
      <c r="T1829">
        <v>12</v>
      </c>
      <c r="U1829">
        <v>4</v>
      </c>
      <c r="V1829">
        <v>0</v>
      </c>
      <c r="W1829">
        <v>0</v>
      </c>
      <c r="X1829">
        <v>13.336441484120385</v>
      </c>
      <c r="Y1829">
        <v>0</v>
      </c>
      <c r="Z1829">
        <v>25.864395525141813</v>
      </c>
      <c r="AA1829">
        <v>47.988143560535107</v>
      </c>
      <c r="AB1829">
        <v>18.86485206379956</v>
      </c>
      <c r="AC1829">
        <v>1735.4760530163103</v>
      </c>
      <c r="AD1829">
        <v>0</v>
      </c>
      <c r="AE1829">
        <v>1841.5298856499071</v>
      </c>
    </row>
    <row r="1830" spans="1:31" x14ac:dyDescent="0.25">
      <c r="A1830">
        <v>2256032</v>
      </c>
      <c r="B1830">
        <v>1</v>
      </c>
      <c r="C1830" t="s">
        <v>80</v>
      </c>
      <c r="D1830" t="s">
        <v>90</v>
      </c>
      <c r="E1830" t="s">
        <v>151</v>
      </c>
      <c r="F1830" t="s">
        <v>5553</v>
      </c>
      <c r="G1830" t="s">
        <v>171</v>
      </c>
      <c r="H1830" t="s">
        <v>135</v>
      </c>
      <c r="I1830" t="s">
        <v>136</v>
      </c>
      <c r="J1830" t="s">
        <v>137</v>
      </c>
      <c r="K1830" t="s">
        <v>172</v>
      </c>
      <c r="L1830" t="s">
        <v>5554</v>
      </c>
      <c r="M1830" t="s">
        <v>5555</v>
      </c>
      <c r="N1830">
        <v>8.6905555549999995</v>
      </c>
      <c r="O1830">
        <v>0</v>
      </c>
      <c r="P1830">
        <v>168</v>
      </c>
      <c r="Q1830">
        <v>0</v>
      </c>
      <c r="R1830">
        <v>0</v>
      </c>
      <c r="S1830">
        <v>0</v>
      </c>
      <c r="T1830">
        <v>20</v>
      </c>
      <c r="U1830">
        <v>0</v>
      </c>
      <c r="V1830">
        <v>0</v>
      </c>
      <c r="W1830">
        <v>0</v>
      </c>
      <c r="X1830">
        <v>485.02385027193765</v>
      </c>
      <c r="Y1830">
        <v>0</v>
      </c>
      <c r="Z1830">
        <v>0</v>
      </c>
      <c r="AA1830">
        <v>0</v>
      </c>
      <c r="AB1830">
        <v>108.30245211090767</v>
      </c>
      <c r="AC1830">
        <v>0</v>
      </c>
      <c r="AD1830">
        <v>0</v>
      </c>
      <c r="AE1830">
        <v>593.32630238284537</v>
      </c>
    </row>
    <row r="1831" spans="1:31" x14ac:dyDescent="0.25">
      <c r="A1831">
        <v>2256034</v>
      </c>
      <c r="B1831">
        <v>1</v>
      </c>
      <c r="C1831" t="s">
        <v>81</v>
      </c>
      <c r="D1831" t="s">
        <v>118</v>
      </c>
      <c r="E1831" t="s">
        <v>163</v>
      </c>
      <c r="F1831" t="s">
        <v>5556</v>
      </c>
      <c r="G1831" t="s">
        <v>171</v>
      </c>
      <c r="H1831" t="s">
        <v>148</v>
      </c>
      <c r="I1831" t="s">
        <v>136</v>
      </c>
      <c r="J1831" t="s">
        <v>137</v>
      </c>
      <c r="K1831" t="s">
        <v>172</v>
      </c>
      <c r="L1831" t="s">
        <v>5557</v>
      </c>
      <c r="M1831" t="s">
        <v>5558</v>
      </c>
      <c r="N1831">
        <v>7.6883333330000001</v>
      </c>
      <c r="O1831">
        <v>0</v>
      </c>
      <c r="P1831">
        <v>360</v>
      </c>
      <c r="Q1831">
        <v>2</v>
      </c>
      <c r="R1831">
        <v>73</v>
      </c>
      <c r="S1831">
        <v>0</v>
      </c>
      <c r="T1831">
        <v>13</v>
      </c>
      <c r="U1831">
        <v>0</v>
      </c>
      <c r="V1831">
        <v>0</v>
      </c>
      <c r="W1831">
        <v>0</v>
      </c>
      <c r="X1831">
        <v>240.30535015041121</v>
      </c>
      <c r="Y1831">
        <v>8.7235792367625855</v>
      </c>
      <c r="Z1831">
        <v>79.123246637803348</v>
      </c>
      <c r="AA1831">
        <v>0</v>
      </c>
      <c r="AB1831">
        <v>69.546922314541348</v>
      </c>
      <c r="AC1831">
        <v>0</v>
      </c>
      <c r="AD1831">
        <v>0</v>
      </c>
      <c r="AE1831">
        <v>397.69909833951851</v>
      </c>
    </row>
    <row r="1832" spans="1:31" x14ac:dyDescent="0.25">
      <c r="A1832">
        <v>2256036</v>
      </c>
      <c r="B1832">
        <v>1</v>
      </c>
      <c r="C1832" t="s">
        <v>81</v>
      </c>
      <c r="D1832" t="s">
        <v>123</v>
      </c>
      <c r="E1832" t="s">
        <v>207</v>
      </c>
      <c r="F1832" t="s">
        <v>5559</v>
      </c>
      <c r="G1832" t="s">
        <v>171</v>
      </c>
      <c r="H1832" t="s">
        <v>148</v>
      </c>
      <c r="I1832" t="s">
        <v>136</v>
      </c>
      <c r="J1832" t="s">
        <v>137</v>
      </c>
      <c r="K1832" t="s">
        <v>172</v>
      </c>
      <c r="L1832" t="s">
        <v>5560</v>
      </c>
      <c r="M1832" t="s">
        <v>5561</v>
      </c>
      <c r="N1832">
        <v>7.420833333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60</v>
      </c>
      <c r="U1832">
        <v>0</v>
      </c>
      <c r="V1832">
        <v>4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846.13464991900173</v>
      </c>
      <c r="AC1832">
        <v>0</v>
      </c>
      <c r="AD1832">
        <v>1486.8653433638865</v>
      </c>
      <c r="AE1832">
        <v>2332.9999932828882</v>
      </c>
    </row>
    <row r="1833" spans="1:31" x14ac:dyDescent="0.25">
      <c r="A1833">
        <v>2256038</v>
      </c>
      <c r="B1833">
        <v>1</v>
      </c>
      <c r="C1833" t="s">
        <v>80</v>
      </c>
      <c r="D1833" t="s">
        <v>84</v>
      </c>
      <c r="E1833" t="s">
        <v>132</v>
      </c>
      <c r="F1833" t="s">
        <v>5562</v>
      </c>
      <c r="G1833" t="s">
        <v>289</v>
      </c>
      <c r="H1833" t="s">
        <v>135</v>
      </c>
      <c r="I1833" t="s">
        <v>136</v>
      </c>
      <c r="J1833" t="s">
        <v>137</v>
      </c>
      <c r="K1833" t="s">
        <v>138</v>
      </c>
      <c r="L1833" t="s">
        <v>5563</v>
      </c>
      <c r="M1833" t="s">
        <v>5564</v>
      </c>
      <c r="N1833">
        <v>4.4955555550000001</v>
      </c>
      <c r="O1833">
        <v>0</v>
      </c>
      <c r="P1833">
        <v>9</v>
      </c>
      <c r="Q1833">
        <v>0</v>
      </c>
      <c r="R1833">
        <v>0</v>
      </c>
      <c r="S1833">
        <v>0</v>
      </c>
      <c r="T1833">
        <v>5</v>
      </c>
      <c r="U1833">
        <v>0</v>
      </c>
      <c r="V1833">
        <v>0</v>
      </c>
      <c r="W1833">
        <v>0</v>
      </c>
      <c r="X1833">
        <v>12.542312496975192</v>
      </c>
      <c r="Y1833">
        <v>0</v>
      </c>
      <c r="Z1833">
        <v>0</v>
      </c>
      <c r="AA1833">
        <v>0</v>
      </c>
      <c r="AB1833">
        <v>29.384556538052429</v>
      </c>
      <c r="AC1833">
        <v>0</v>
      </c>
      <c r="AD1833">
        <v>0</v>
      </c>
      <c r="AE1833">
        <v>41.926869035027622</v>
      </c>
    </row>
    <row r="1834" spans="1:31" x14ac:dyDescent="0.25">
      <c r="A1834">
        <v>2256042</v>
      </c>
      <c r="B1834">
        <v>1</v>
      </c>
      <c r="C1834" t="s">
        <v>81</v>
      </c>
      <c r="D1834" t="s">
        <v>113</v>
      </c>
      <c r="E1834" t="s">
        <v>151</v>
      </c>
      <c r="F1834" t="s">
        <v>5565</v>
      </c>
      <c r="G1834" t="s">
        <v>171</v>
      </c>
      <c r="H1834" t="s">
        <v>135</v>
      </c>
      <c r="I1834" t="s">
        <v>136</v>
      </c>
      <c r="J1834" t="s">
        <v>137</v>
      </c>
      <c r="K1834" t="s">
        <v>172</v>
      </c>
      <c r="L1834" t="s">
        <v>5566</v>
      </c>
      <c r="M1834" t="s">
        <v>5567</v>
      </c>
      <c r="N1834">
        <v>7.8644444440000001</v>
      </c>
      <c r="O1834">
        <v>0</v>
      </c>
      <c r="P1834">
        <v>3</v>
      </c>
      <c r="Q1834">
        <v>0</v>
      </c>
      <c r="R1834">
        <v>3</v>
      </c>
      <c r="S1834">
        <v>0</v>
      </c>
      <c r="T1834">
        <v>1</v>
      </c>
      <c r="U1834">
        <v>0</v>
      </c>
      <c r="V1834">
        <v>0</v>
      </c>
      <c r="W1834">
        <v>0</v>
      </c>
      <c r="X1834">
        <v>3.6335013106143452</v>
      </c>
      <c r="Y1834">
        <v>0</v>
      </c>
      <c r="Z1834">
        <v>4.6962149226831205</v>
      </c>
      <c r="AA1834">
        <v>0</v>
      </c>
      <c r="AB1834">
        <v>105.08418888436576</v>
      </c>
      <c r="AC1834">
        <v>0</v>
      </c>
      <c r="AD1834">
        <v>0</v>
      </c>
      <c r="AE1834">
        <v>113.41390511766322</v>
      </c>
    </row>
    <row r="1835" spans="1:31" x14ac:dyDescent="0.25">
      <c r="A1835">
        <v>2256044</v>
      </c>
      <c r="B1835">
        <v>1</v>
      </c>
      <c r="C1835" t="s">
        <v>81</v>
      </c>
      <c r="D1835" t="s">
        <v>112</v>
      </c>
      <c r="E1835" t="s">
        <v>256</v>
      </c>
      <c r="F1835" t="s">
        <v>5568</v>
      </c>
      <c r="G1835" t="s">
        <v>366</v>
      </c>
      <c r="H1835" t="s">
        <v>148</v>
      </c>
      <c r="I1835" t="s">
        <v>136</v>
      </c>
      <c r="J1835" t="s">
        <v>137</v>
      </c>
      <c r="K1835" t="s">
        <v>172</v>
      </c>
      <c r="L1835" t="s">
        <v>5569</v>
      </c>
      <c r="M1835" t="s">
        <v>5570</v>
      </c>
      <c r="N1835">
        <v>7.9461111109999996</v>
      </c>
      <c r="O1835">
        <v>0</v>
      </c>
      <c r="P1835">
        <v>636</v>
      </c>
      <c r="Q1835">
        <v>0</v>
      </c>
      <c r="R1835">
        <v>60</v>
      </c>
      <c r="S1835">
        <v>1</v>
      </c>
      <c r="T1835">
        <v>116</v>
      </c>
      <c r="U1835">
        <v>0</v>
      </c>
      <c r="V1835">
        <v>1</v>
      </c>
      <c r="W1835">
        <v>0</v>
      </c>
      <c r="X1835">
        <v>915.78381807402695</v>
      </c>
      <c r="Y1835">
        <v>0</v>
      </c>
      <c r="Z1835">
        <v>60.861660362336785</v>
      </c>
      <c r="AA1835">
        <v>12.878836566792</v>
      </c>
      <c r="AB1835">
        <v>768.6948232256542</v>
      </c>
      <c r="AC1835">
        <v>0</v>
      </c>
      <c r="AD1835">
        <v>17.160730934616129</v>
      </c>
      <c r="AE1835">
        <v>1775.3798691634261</v>
      </c>
    </row>
    <row r="1836" spans="1:31" x14ac:dyDescent="0.25">
      <c r="A1836">
        <v>2256046</v>
      </c>
      <c r="B1836">
        <v>1</v>
      </c>
      <c r="C1836" t="s">
        <v>80</v>
      </c>
      <c r="D1836" t="s">
        <v>104</v>
      </c>
      <c r="E1836" t="s">
        <v>256</v>
      </c>
      <c r="F1836" t="s">
        <v>5571</v>
      </c>
      <c r="G1836" t="s">
        <v>171</v>
      </c>
      <c r="H1836" t="s">
        <v>148</v>
      </c>
      <c r="I1836" t="s">
        <v>136</v>
      </c>
      <c r="J1836" t="s">
        <v>137</v>
      </c>
      <c r="K1836" t="s">
        <v>172</v>
      </c>
      <c r="L1836" t="s">
        <v>5572</v>
      </c>
      <c r="M1836" t="s">
        <v>5573</v>
      </c>
      <c r="N1836">
        <v>7.165277777</v>
      </c>
      <c r="O1836">
        <v>0</v>
      </c>
      <c r="P1836">
        <v>0</v>
      </c>
      <c r="Q1836">
        <v>0</v>
      </c>
      <c r="R1836">
        <v>5</v>
      </c>
      <c r="S1836">
        <v>0</v>
      </c>
      <c r="T1836">
        <v>2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3.8834022307237754</v>
      </c>
      <c r="AA1836">
        <v>0</v>
      </c>
      <c r="AB1836">
        <v>7.6089048163718758</v>
      </c>
      <c r="AC1836">
        <v>0</v>
      </c>
      <c r="AD1836">
        <v>0</v>
      </c>
      <c r="AE1836">
        <v>11.49230704709565</v>
      </c>
    </row>
    <row r="1837" spans="1:31" x14ac:dyDescent="0.25">
      <c r="A1837">
        <v>2256047</v>
      </c>
      <c r="B1837">
        <v>1</v>
      </c>
      <c r="C1837" t="s">
        <v>80</v>
      </c>
      <c r="D1837" t="s">
        <v>95</v>
      </c>
      <c r="E1837" t="s">
        <v>145</v>
      </c>
      <c r="F1837" t="s">
        <v>5574</v>
      </c>
      <c r="G1837" t="s">
        <v>366</v>
      </c>
      <c r="H1837" t="s">
        <v>148</v>
      </c>
      <c r="I1837" t="s">
        <v>136</v>
      </c>
      <c r="J1837" t="s">
        <v>137</v>
      </c>
      <c r="K1837" t="s">
        <v>172</v>
      </c>
      <c r="L1837" t="s">
        <v>5575</v>
      </c>
      <c r="M1837" t="s">
        <v>5576</v>
      </c>
      <c r="N1837">
        <v>4.6341666659999996</v>
      </c>
      <c r="O1837">
        <v>6</v>
      </c>
      <c r="P1837">
        <v>2334</v>
      </c>
      <c r="Q1837">
        <v>27</v>
      </c>
      <c r="R1837">
        <v>24</v>
      </c>
      <c r="S1837">
        <v>24</v>
      </c>
      <c r="T1837">
        <v>147</v>
      </c>
      <c r="U1837">
        <v>1</v>
      </c>
      <c r="V1837">
        <v>0</v>
      </c>
      <c r="W1837">
        <v>33.810352702980673</v>
      </c>
      <c r="X1837">
        <v>2824.0217404125492</v>
      </c>
      <c r="Y1837">
        <v>291.0749458810327</v>
      </c>
      <c r="Z1837">
        <v>25.194597945801757</v>
      </c>
      <c r="AA1837">
        <v>976.79682231390439</v>
      </c>
      <c r="AB1837">
        <v>796.03081590732506</v>
      </c>
      <c r="AC1837">
        <v>15.251576962133822</v>
      </c>
      <c r="AD1837">
        <v>0</v>
      </c>
      <c r="AE1837">
        <v>4962.1808521257281</v>
      </c>
    </row>
    <row r="1838" spans="1:31" x14ac:dyDescent="0.25">
      <c r="A1838">
        <v>2256048</v>
      </c>
      <c r="B1838">
        <v>1</v>
      </c>
      <c r="C1838" t="s">
        <v>80</v>
      </c>
      <c r="D1838" t="s">
        <v>106</v>
      </c>
      <c r="E1838" t="s">
        <v>207</v>
      </c>
      <c r="F1838" t="s">
        <v>3472</v>
      </c>
      <c r="G1838" t="s">
        <v>171</v>
      </c>
      <c r="H1838" t="s">
        <v>135</v>
      </c>
      <c r="I1838" t="s">
        <v>136</v>
      </c>
      <c r="J1838" t="s">
        <v>137</v>
      </c>
      <c r="K1838" t="s">
        <v>172</v>
      </c>
      <c r="L1838" t="s">
        <v>5577</v>
      </c>
      <c r="M1838" t="s">
        <v>5578</v>
      </c>
      <c r="N1838">
        <v>8.4980555550000005</v>
      </c>
      <c r="O1838">
        <v>0</v>
      </c>
      <c r="P1838">
        <v>69</v>
      </c>
      <c r="Q1838">
        <v>0</v>
      </c>
      <c r="R1838">
        <v>8</v>
      </c>
      <c r="S1838">
        <v>0</v>
      </c>
      <c r="T1838">
        <v>9</v>
      </c>
      <c r="U1838">
        <v>0</v>
      </c>
      <c r="V1838">
        <v>0</v>
      </c>
      <c r="W1838">
        <v>0</v>
      </c>
      <c r="X1838">
        <v>60.501162857695093</v>
      </c>
      <c r="Y1838">
        <v>0</v>
      </c>
      <c r="Z1838">
        <v>4.967442613789455</v>
      </c>
      <c r="AA1838">
        <v>0</v>
      </c>
      <c r="AB1838">
        <v>46.889521296850404</v>
      </c>
      <c r="AC1838">
        <v>0</v>
      </c>
      <c r="AD1838">
        <v>0</v>
      </c>
      <c r="AE1838">
        <v>112.35812676833496</v>
      </c>
    </row>
    <row r="1839" spans="1:31" x14ac:dyDescent="0.25">
      <c r="A1839">
        <v>2256049</v>
      </c>
      <c r="B1839">
        <v>1</v>
      </c>
      <c r="C1839" t="s">
        <v>80</v>
      </c>
      <c r="D1839" t="s">
        <v>92</v>
      </c>
      <c r="E1839" t="s">
        <v>151</v>
      </c>
      <c r="F1839" t="s">
        <v>5579</v>
      </c>
      <c r="G1839" t="s">
        <v>171</v>
      </c>
      <c r="H1839" t="s">
        <v>135</v>
      </c>
      <c r="I1839" t="s">
        <v>136</v>
      </c>
      <c r="J1839" t="s">
        <v>137</v>
      </c>
      <c r="K1839" t="s">
        <v>172</v>
      </c>
      <c r="L1839" t="s">
        <v>5580</v>
      </c>
      <c r="M1839" t="s">
        <v>5581</v>
      </c>
      <c r="N1839">
        <v>4.1202777770000001</v>
      </c>
      <c r="O1839">
        <v>0</v>
      </c>
      <c r="P1839">
        <v>26</v>
      </c>
      <c r="Q1839">
        <v>0</v>
      </c>
      <c r="R1839">
        <v>5</v>
      </c>
      <c r="S1839">
        <v>0</v>
      </c>
      <c r="T1839">
        <v>4</v>
      </c>
      <c r="U1839">
        <v>0</v>
      </c>
      <c r="V1839">
        <v>0</v>
      </c>
      <c r="W1839">
        <v>0</v>
      </c>
      <c r="X1839">
        <v>18.394677392828893</v>
      </c>
      <c r="Y1839">
        <v>0</v>
      </c>
      <c r="Z1839">
        <v>0.20403406937893914</v>
      </c>
      <c r="AA1839">
        <v>0</v>
      </c>
      <c r="AB1839">
        <v>2.686103600510525</v>
      </c>
      <c r="AC1839">
        <v>0</v>
      </c>
      <c r="AD1839">
        <v>0</v>
      </c>
      <c r="AE1839">
        <v>21.284815062718355</v>
      </c>
    </row>
    <row r="1840" spans="1:31" x14ac:dyDescent="0.25">
      <c r="A1840">
        <v>2256051</v>
      </c>
      <c r="B1840">
        <v>1</v>
      </c>
      <c r="C1840" t="s">
        <v>80</v>
      </c>
      <c r="D1840" t="s">
        <v>92</v>
      </c>
      <c r="E1840" t="s">
        <v>132</v>
      </c>
      <c r="F1840" t="s">
        <v>5582</v>
      </c>
      <c r="G1840" t="s">
        <v>142</v>
      </c>
      <c r="H1840" t="s">
        <v>135</v>
      </c>
      <c r="I1840" t="s">
        <v>136</v>
      </c>
      <c r="J1840" t="s">
        <v>137</v>
      </c>
      <c r="K1840" t="s">
        <v>138</v>
      </c>
      <c r="L1840" t="s">
        <v>5583</v>
      </c>
      <c r="M1840" t="s">
        <v>5584</v>
      </c>
      <c r="N1840">
        <v>1.724722222</v>
      </c>
      <c r="O1840">
        <v>0</v>
      </c>
      <c r="P1840">
        <v>2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1.1380459164277778E-4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1.1380459164277778E-4</v>
      </c>
    </row>
    <row r="1841" spans="1:31" x14ac:dyDescent="0.25">
      <c r="A1841">
        <v>2256052</v>
      </c>
      <c r="B1841">
        <v>1</v>
      </c>
      <c r="C1841" t="s">
        <v>80</v>
      </c>
      <c r="D1841" t="s">
        <v>106</v>
      </c>
      <c r="E1841" t="s">
        <v>207</v>
      </c>
      <c r="F1841" t="s">
        <v>5585</v>
      </c>
      <c r="G1841" t="s">
        <v>153</v>
      </c>
      <c r="H1841" t="s">
        <v>135</v>
      </c>
      <c r="I1841" t="s">
        <v>136</v>
      </c>
      <c r="J1841" t="s">
        <v>137</v>
      </c>
      <c r="K1841" t="s">
        <v>138</v>
      </c>
      <c r="L1841" t="s">
        <v>5586</v>
      </c>
      <c r="M1841" t="s">
        <v>5587</v>
      </c>
      <c r="N1841">
        <v>1.6363888879999999</v>
      </c>
      <c r="O1841">
        <v>0</v>
      </c>
      <c r="P1841">
        <v>0</v>
      </c>
      <c r="Q1841">
        <v>0</v>
      </c>
      <c r="R1841">
        <v>9</v>
      </c>
      <c r="S1841">
        <v>0</v>
      </c>
      <c r="T1841">
        <v>1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3.0896714515346209</v>
      </c>
      <c r="AA1841">
        <v>0</v>
      </c>
      <c r="AB1841">
        <v>8.9081907279749996E-4</v>
      </c>
      <c r="AC1841">
        <v>0</v>
      </c>
      <c r="AD1841">
        <v>0</v>
      </c>
      <c r="AE1841">
        <v>3.0905622706074185</v>
      </c>
    </row>
    <row r="1842" spans="1:31" x14ac:dyDescent="0.25">
      <c r="A1842">
        <v>2256053</v>
      </c>
      <c r="B1842">
        <v>1</v>
      </c>
      <c r="C1842" t="s">
        <v>80</v>
      </c>
      <c r="D1842" t="s">
        <v>96</v>
      </c>
      <c r="E1842" t="s">
        <v>132</v>
      </c>
      <c r="F1842" t="s">
        <v>5588</v>
      </c>
      <c r="G1842" t="s">
        <v>134</v>
      </c>
      <c r="H1842" t="s">
        <v>135</v>
      </c>
      <c r="I1842" t="s">
        <v>136</v>
      </c>
      <c r="J1842" t="s">
        <v>137</v>
      </c>
      <c r="K1842" t="s">
        <v>138</v>
      </c>
      <c r="L1842" t="s">
        <v>5589</v>
      </c>
      <c r="M1842" t="s">
        <v>5590</v>
      </c>
      <c r="N1842">
        <v>2.9283333329999999</v>
      </c>
      <c r="O1842">
        <v>0</v>
      </c>
      <c r="P1842">
        <v>1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0.9239209152843999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0.9239209152843999</v>
      </c>
    </row>
    <row r="1843" spans="1:31" x14ac:dyDescent="0.25">
      <c r="A1843">
        <v>2256055</v>
      </c>
      <c r="B1843">
        <v>1</v>
      </c>
      <c r="C1843" t="s">
        <v>81</v>
      </c>
      <c r="D1843" t="s">
        <v>112</v>
      </c>
      <c r="E1843" t="s">
        <v>151</v>
      </c>
      <c r="F1843" t="s">
        <v>5591</v>
      </c>
      <c r="G1843" t="s">
        <v>153</v>
      </c>
      <c r="H1843" t="s">
        <v>135</v>
      </c>
      <c r="I1843" t="s">
        <v>136</v>
      </c>
      <c r="J1843" t="s">
        <v>137</v>
      </c>
      <c r="K1843" t="s">
        <v>138</v>
      </c>
      <c r="L1843" t="s">
        <v>5592</v>
      </c>
      <c r="M1843" t="s">
        <v>5593</v>
      </c>
      <c r="N1843">
        <v>5.938055555</v>
      </c>
      <c r="O1843">
        <v>0</v>
      </c>
      <c r="P1843">
        <v>1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</row>
    <row r="1844" spans="1:31" x14ac:dyDescent="0.25">
      <c r="A1844">
        <v>2256057</v>
      </c>
      <c r="B1844">
        <v>1</v>
      </c>
      <c r="C1844" t="s">
        <v>81</v>
      </c>
      <c r="D1844" t="s">
        <v>125</v>
      </c>
      <c r="E1844" t="s">
        <v>132</v>
      </c>
      <c r="F1844" t="s">
        <v>5594</v>
      </c>
      <c r="G1844" t="s">
        <v>142</v>
      </c>
      <c r="H1844" t="s">
        <v>135</v>
      </c>
      <c r="I1844" t="s">
        <v>136</v>
      </c>
      <c r="J1844" t="s">
        <v>137</v>
      </c>
      <c r="K1844" t="s">
        <v>138</v>
      </c>
      <c r="L1844" t="s">
        <v>5595</v>
      </c>
      <c r="M1844" t="s">
        <v>5596</v>
      </c>
      <c r="N1844">
        <v>1.2613888879999999</v>
      </c>
      <c r="O1844">
        <v>0</v>
      </c>
      <c r="P1844">
        <v>1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</row>
    <row r="1845" spans="1:31" x14ac:dyDescent="0.25">
      <c r="A1845">
        <v>2256058</v>
      </c>
      <c r="B1845">
        <v>1</v>
      </c>
      <c r="C1845" t="s">
        <v>81</v>
      </c>
      <c r="D1845" t="s">
        <v>123</v>
      </c>
      <c r="E1845" t="s">
        <v>256</v>
      </c>
      <c r="F1845" t="s">
        <v>5597</v>
      </c>
      <c r="G1845" t="s">
        <v>171</v>
      </c>
      <c r="H1845" t="s">
        <v>148</v>
      </c>
      <c r="I1845" t="s">
        <v>136</v>
      </c>
      <c r="J1845" t="s">
        <v>137</v>
      </c>
      <c r="K1845" t="s">
        <v>172</v>
      </c>
      <c r="L1845" t="s">
        <v>5598</v>
      </c>
      <c r="M1845" t="s">
        <v>5599</v>
      </c>
      <c r="N1845">
        <v>7.31</v>
      </c>
      <c r="O1845">
        <v>0</v>
      </c>
      <c r="P1845">
        <v>0</v>
      </c>
      <c r="Q1845">
        <v>0</v>
      </c>
      <c r="R1845">
        <v>0</v>
      </c>
      <c r="S1845">
        <v>1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42.400825332028006</v>
      </c>
      <c r="AB1845">
        <v>0</v>
      </c>
      <c r="AC1845">
        <v>0</v>
      </c>
      <c r="AD1845">
        <v>0</v>
      </c>
      <c r="AE1845">
        <v>42.400825332028006</v>
      </c>
    </row>
    <row r="1846" spans="1:31" x14ac:dyDescent="0.25">
      <c r="A1846">
        <v>2256059</v>
      </c>
      <c r="B1846">
        <v>1</v>
      </c>
      <c r="C1846" t="s">
        <v>80</v>
      </c>
      <c r="D1846" t="s">
        <v>82</v>
      </c>
      <c r="E1846" t="s">
        <v>132</v>
      </c>
      <c r="F1846" t="s">
        <v>5600</v>
      </c>
      <c r="G1846" t="s">
        <v>289</v>
      </c>
      <c r="H1846" t="s">
        <v>135</v>
      </c>
      <c r="I1846" t="s">
        <v>136</v>
      </c>
      <c r="J1846" t="s">
        <v>137</v>
      </c>
      <c r="K1846" t="s">
        <v>138</v>
      </c>
      <c r="L1846" t="s">
        <v>5601</v>
      </c>
      <c r="M1846" t="s">
        <v>5602</v>
      </c>
      <c r="N1846">
        <v>1.1444444439999999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13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23.041275673139104</v>
      </c>
      <c r="AC1846">
        <v>0</v>
      </c>
      <c r="AD1846">
        <v>0</v>
      </c>
      <c r="AE1846">
        <v>23.041275673139104</v>
      </c>
    </row>
    <row r="1847" spans="1:31" x14ac:dyDescent="0.25">
      <c r="A1847">
        <v>2256062</v>
      </c>
      <c r="B1847">
        <v>1</v>
      </c>
      <c r="C1847" t="s">
        <v>80</v>
      </c>
      <c r="D1847" t="s">
        <v>107</v>
      </c>
      <c r="E1847" t="s">
        <v>132</v>
      </c>
      <c r="F1847" t="s">
        <v>5603</v>
      </c>
      <c r="G1847" t="s">
        <v>134</v>
      </c>
      <c r="H1847" t="s">
        <v>135</v>
      </c>
      <c r="I1847" t="s">
        <v>136</v>
      </c>
      <c r="J1847" t="s">
        <v>137</v>
      </c>
      <c r="K1847" t="s">
        <v>138</v>
      </c>
      <c r="L1847" t="s">
        <v>5604</v>
      </c>
      <c r="M1847" t="s">
        <v>5605</v>
      </c>
      <c r="N1847">
        <v>4.5983333330000002</v>
      </c>
      <c r="O1847">
        <v>0</v>
      </c>
      <c r="P1847">
        <v>1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8.0199129419981645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8.0199129419981645</v>
      </c>
    </row>
    <row r="1848" spans="1:31" x14ac:dyDescent="0.25">
      <c r="A1848">
        <v>2256064</v>
      </c>
      <c r="B1848">
        <v>1</v>
      </c>
      <c r="C1848" t="s">
        <v>80</v>
      </c>
      <c r="D1848" t="s">
        <v>97</v>
      </c>
      <c r="E1848" t="s">
        <v>132</v>
      </c>
      <c r="F1848" t="s">
        <v>5606</v>
      </c>
      <c r="G1848" t="s">
        <v>201</v>
      </c>
      <c r="H1848" t="s">
        <v>135</v>
      </c>
      <c r="I1848" t="s">
        <v>136</v>
      </c>
      <c r="J1848" t="s">
        <v>137</v>
      </c>
      <c r="K1848" t="s">
        <v>138</v>
      </c>
      <c r="L1848" t="s">
        <v>5607</v>
      </c>
      <c r="M1848" t="s">
        <v>5608</v>
      </c>
      <c r="N1848">
        <v>4.898055555</v>
      </c>
      <c r="O1848">
        <v>0</v>
      </c>
      <c r="P1848">
        <v>3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5.0312042396739498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5.0312042396739498</v>
      </c>
    </row>
    <row r="1849" spans="1:31" x14ac:dyDescent="0.25">
      <c r="A1849">
        <v>2256066</v>
      </c>
      <c r="B1849">
        <v>1</v>
      </c>
      <c r="C1849" t="s">
        <v>81</v>
      </c>
      <c r="D1849" t="s">
        <v>112</v>
      </c>
      <c r="E1849" t="s">
        <v>151</v>
      </c>
      <c r="F1849" t="s">
        <v>3614</v>
      </c>
      <c r="G1849" t="s">
        <v>160</v>
      </c>
      <c r="H1849" t="s">
        <v>135</v>
      </c>
      <c r="I1849" t="s">
        <v>136</v>
      </c>
      <c r="J1849" t="s">
        <v>137</v>
      </c>
      <c r="K1849" t="s">
        <v>138</v>
      </c>
      <c r="L1849" t="s">
        <v>5609</v>
      </c>
      <c r="M1849" t="s">
        <v>5610</v>
      </c>
      <c r="N1849">
        <v>1.9186111109999999</v>
      </c>
      <c r="O1849">
        <v>0</v>
      </c>
      <c r="P1849">
        <v>30</v>
      </c>
      <c r="Q1849">
        <v>0</v>
      </c>
      <c r="R1849">
        <v>23</v>
      </c>
      <c r="S1849">
        <v>0</v>
      </c>
      <c r="T1849">
        <v>1</v>
      </c>
      <c r="U1849">
        <v>0</v>
      </c>
      <c r="V1849">
        <v>0</v>
      </c>
      <c r="W1849">
        <v>0</v>
      </c>
      <c r="X1849">
        <v>15.826910662206403</v>
      </c>
      <c r="Y1849">
        <v>0</v>
      </c>
      <c r="Z1849">
        <v>5.9818515690114262</v>
      </c>
      <c r="AA1849">
        <v>0</v>
      </c>
      <c r="AB1849">
        <v>2.5218231238284061</v>
      </c>
      <c r="AC1849">
        <v>0</v>
      </c>
      <c r="AD1849">
        <v>0</v>
      </c>
      <c r="AE1849">
        <v>24.330585355046235</v>
      </c>
    </row>
    <row r="1850" spans="1:31" x14ac:dyDescent="0.25">
      <c r="A1850">
        <v>2256071</v>
      </c>
      <c r="B1850">
        <v>1</v>
      </c>
      <c r="C1850" t="s">
        <v>80</v>
      </c>
      <c r="D1850" t="s">
        <v>90</v>
      </c>
      <c r="E1850" t="s">
        <v>151</v>
      </c>
      <c r="F1850" t="s">
        <v>5611</v>
      </c>
      <c r="G1850" t="s">
        <v>366</v>
      </c>
      <c r="H1850" t="s">
        <v>135</v>
      </c>
      <c r="I1850" t="s">
        <v>136</v>
      </c>
      <c r="J1850" t="s">
        <v>137</v>
      </c>
      <c r="K1850" t="s">
        <v>172</v>
      </c>
      <c r="L1850" t="s">
        <v>5612</v>
      </c>
      <c r="M1850" t="s">
        <v>5613</v>
      </c>
      <c r="N1850">
        <v>4.5852777769999999</v>
      </c>
      <c r="O1850">
        <v>0</v>
      </c>
      <c r="P1850">
        <v>49</v>
      </c>
      <c r="Q1850">
        <v>0</v>
      </c>
      <c r="R1850">
        <v>0</v>
      </c>
      <c r="S1850">
        <v>0</v>
      </c>
      <c r="T1850">
        <v>2</v>
      </c>
      <c r="U1850">
        <v>0</v>
      </c>
      <c r="V1850">
        <v>0</v>
      </c>
      <c r="W1850">
        <v>0</v>
      </c>
      <c r="X1850">
        <v>84.096963750307339</v>
      </c>
      <c r="Y1850">
        <v>0</v>
      </c>
      <c r="Z1850">
        <v>0</v>
      </c>
      <c r="AA1850">
        <v>0</v>
      </c>
      <c r="AB1850">
        <v>0.45422723204263921</v>
      </c>
      <c r="AC1850">
        <v>0</v>
      </c>
      <c r="AD1850">
        <v>0</v>
      </c>
      <c r="AE1850">
        <v>84.551190982349979</v>
      </c>
    </row>
    <row r="1851" spans="1:31" x14ac:dyDescent="0.25">
      <c r="A1851">
        <v>2256075</v>
      </c>
      <c r="B1851">
        <v>1</v>
      </c>
      <c r="C1851" t="s">
        <v>80</v>
      </c>
      <c r="D1851" t="s">
        <v>108</v>
      </c>
      <c r="E1851" t="s">
        <v>151</v>
      </c>
      <c r="F1851" t="s">
        <v>4362</v>
      </c>
      <c r="G1851" t="s">
        <v>160</v>
      </c>
      <c r="H1851" t="s">
        <v>135</v>
      </c>
      <c r="I1851" t="s">
        <v>136</v>
      </c>
      <c r="J1851" t="s">
        <v>137</v>
      </c>
      <c r="K1851" t="s">
        <v>138</v>
      </c>
      <c r="L1851" t="s">
        <v>5614</v>
      </c>
      <c r="M1851" t="s">
        <v>5615</v>
      </c>
      <c r="N1851">
        <v>2.2777777769999998</v>
      </c>
      <c r="O1851">
        <v>0</v>
      </c>
      <c r="P1851">
        <v>31</v>
      </c>
      <c r="Q1851">
        <v>0</v>
      </c>
      <c r="R1851">
        <v>7</v>
      </c>
      <c r="S1851">
        <v>0</v>
      </c>
      <c r="T1851">
        <v>3</v>
      </c>
      <c r="U1851">
        <v>0</v>
      </c>
      <c r="V1851">
        <v>0</v>
      </c>
      <c r="W1851">
        <v>0</v>
      </c>
      <c r="X1851">
        <v>7.765599549424266</v>
      </c>
      <c r="Y1851">
        <v>0</v>
      </c>
      <c r="Z1851">
        <v>0.68675232092995997</v>
      </c>
      <c r="AA1851">
        <v>0</v>
      </c>
      <c r="AB1851">
        <v>0.94593083618846341</v>
      </c>
      <c r="AC1851">
        <v>0</v>
      </c>
      <c r="AD1851">
        <v>0</v>
      </c>
      <c r="AE1851">
        <v>9.3982827065426893</v>
      </c>
    </row>
    <row r="1852" spans="1:31" x14ac:dyDescent="0.25">
      <c r="A1852">
        <v>2256080</v>
      </c>
      <c r="B1852">
        <v>1</v>
      </c>
      <c r="C1852" t="s">
        <v>81</v>
      </c>
      <c r="D1852" t="s">
        <v>122</v>
      </c>
      <c r="E1852" t="s">
        <v>132</v>
      </c>
      <c r="F1852" t="s">
        <v>5616</v>
      </c>
      <c r="G1852" t="s">
        <v>142</v>
      </c>
      <c r="H1852" t="s">
        <v>135</v>
      </c>
      <c r="I1852" t="s">
        <v>136</v>
      </c>
      <c r="J1852" t="s">
        <v>137</v>
      </c>
      <c r="K1852" t="s">
        <v>138</v>
      </c>
      <c r="L1852" t="s">
        <v>5617</v>
      </c>
      <c r="M1852" t="s">
        <v>5618</v>
      </c>
      <c r="N1852">
        <v>3.7205555549999998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1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1.674383560304705</v>
      </c>
      <c r="AC1852">
        <v>0</v>
      </c>
      <c r="AD1852">
        <v>0</v>
      </c>
      <c r="AE1852">
        <v>1.674383560304705</v>
      </c>
    </row>
    <row r="1853" spans="1:31" x14ac:dyDescent="0.25">
      <c r="A1853">
        <v>2256081</v>
      </c>
      <c r="B1853">
        <v>1</v>
      </c>
      <c r="C1853" t="s">
        <v>81</v>
      </c>
      <c r="D1853" t="s">
        <v>128</v>
      </c>
      <c r="E1853" t="s">
        <v>207</v>
      </c>
      <c r="F1853" t="s">
        <v>5619</v>
      </c>
      <c r="G1853" t="s">
        <v>366</v>
      </c>
      <c r="H1853" t="s">
        <v>135</v>
      </c>
      <c r="I1853" t="s">
        <v>136</v>
      </c>
      <c r="J1853" t="s">
        <v>137</v>
      </c>
      <c r="K1853" t="s">
        <v>172</v>
      </c>
      <c r="L1853" t="s">
        <v>5620</v>
      </c>
      <c r="M1853" t="s">
        <v>5621</v>
      </c>
      <c r="N1853">
        <v>0.66</v>
      </c>
      <c r="O1853">
        <v>0</v>
      </c>
      <c r="P1853">
        <v>55</v>
      </c>
      <c r="Q1853">
        <v>0</v>
      </c>
      <c r="R1853">
        <v>0</v>
      </c>
      <c r="S1853">
        <v>0</v>
      </c>
      <c r="T1853">
        <v>41</v>
      </c>
      <c r="U1853">
        <v>0</v>
      </c>
      <c r="V1853">
        <v>0</v>
      </c>
      <c r="W1853">
        <v>0</v>
      </c>
      <c r="X1853">
        <v>20.483751516765249</v>
      </c>
      <c r="Y1853">
        <v>0</v>
      </c>
      <c r="Z1853">
        <v>0</v>
      </c>
      <c r="AA1853">
        <v>0</v>
      </c>
      <c r="AB1853">
        <v>56.374920595762589</v>
      </c>
      <c r="AC1853">
        <v>0</v>
      </c>
      <c r="AD1853">
        <v>0</v>
      </c>
      <c r="AE1853">
        <v>76.858672112527842</v>
      </c>
    </row>
    <row r="1854" spans="1:31" x14ac:dyDescent="0.25">
      <c r="A1854">
        <v>2256082</v>
      </c>
      <c r="B1854">
        <v>1</v>
      </c>
      <c r="C1854" t="s">
        <v>80</v>
      </c>
      <c r="D1854" t="s">
        <v>97</v>
      </c>
      <c r="E1854" t="s">
        <v>151</v>
      </c>
      <c r="F1854" t="s">
        <v>2430</v>
      </c>
      <c r="G1854" t="s">
        <v>176</v>
      </c>
      <c r="H1854" t="s">
        <v>135</v>
      </c>
      <c r="I1854" t="s">
        <v>136</v>
      </c>
      <c r="J1854" t="s">
        <v>137</v>
      </c>
      <c r="K1854" t="s">
        <v>138</v>
      </c>
      <c r="L1854" t="s">
        <v>5622</v>
      </c>
      <c r="M1854" t="s">
        <v>5623</v>
      </c>
      <c r="N1854">
        <v>2.4024999999999999</v>
      </c>
      <c r="O1854">
        <v>0</v>
      </c>
      <c r="P1854">
        <v>5</v>
      </c>
      <c r="Q1854">
        <v>0</v>
      </c>
      <c r="R1854">
        <v>3</v>
      </c>
      <c r="S1854">
        <v>0</v>
      </c>
      <c r="T1854">
        <v>1</v>
      </c>
      <c r="U1854">
        <v>0</v>
      </c>
      <c r="V1854">
        <v>0</v>
      </c>
      <c r="W1854">
        <v>0</v>
      </c>
      <c r="X1854">
        <v>4.3473260130570894</v>
      </c>
      <c r="Y1854">
        <v>0</v>
      </c>
      <c r="Z1854">
        <v>0.73685003481015965</v>
      </c>
      <c r="AA1854">
        <v>0</v>
      </c>
      <c r="AB1854">
        <v>3.9548157871780287E-2</v>
      </c>
      <c r="AC1854">
        <v>0</v>
      </c>
      <c r="AD1854">
        <v>0</v>
      </c>
      <c r="AE1854">
        <v>5.1237242057390295</v>
      </c>
    </row>
    <row r="1855" spans="1:31" x14ac:dyDescent="0.25">
      <c r="A1855">
        <v>2256083</v>
      </c>
      <c r="B1855">
        <v>1</v>
      </c>
      <c r="C1855" t="s">
        <v>80</v>
      </c>
      <c r="D1855" t="s">
        <v>106</v>
      </c>
      <c r="E1855" t="s">
        <v>151</v>
      </c>
      <c r="F1855" t="s">
        <v>5624</v>
      </c>
      <c r="G1855" t="s">
        <v>160</v>
      </c>
      <c r="H1855" t="s">
        <v>135</v>
      </c>
      <c r="I1855" t="s">
        <v>136</v>
      </c>
      <c r="J1855" t="s">
        <v>137</v>
      </c>
      <c r="K1855" t="s">
        <v>138</v>
      </c>
      <c r="L1855" t="s">
        <v>5625</v>
      </c>
      <c r="M1855" t="s">
        <v>5626</v>
      </c>
      <c r="N1855">
        <v>5.238888888</v>
      </c>
      <c r="O1855">
        <v>0</v>
      </c>
      <c r="P1855">
        <v>3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0.19760325603249332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0.19760325603249332</v>
      </c>
    </row>
    <row r="1856" spans="1:31" x14ac:dyDescent="0.25">
      <c r="A1856">
        <v>2256085</v>
      </c>
      <c r="B1856">
        <v>1</v>
      </c>
      <c r="C1856" t="s">
        <v>80</v>
      </c>
      <c r="D1856" t="s">
        <v>98</v>
      </c>
      <c r="E1856" t="s">
        <v>151</v>
      </c>
      <c r="F1856" t="s">
        <v>5627</v>
      </c>
      <c r="G1856" t="s">
        <v>153</v>
      </c>
      <c r="H1856" t="s">
        <v>135</v>
      </c>
      <c r="I1856" t="s">
        <v>136</v>
      </c>
      <c r="J1856" t="s">
        <v>137</v>
      </c>
      <c r="K1856" t="s">
        <v>138</v>
      </c>
      <c r="L1856" t="s">
        <v>5628</v>
      </c>
      <c r="M1856" t="s">
        <v>5629</v>
      </c>
      <c r="N1856">
        <v>0.60194444400000002</v>
      </c>
      <c r="O1856">
        <v>0</v>
      </c>
      <c r="P1856">
        <v>7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1.0665727818235875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1.0665727818235875</v>
      </c>
    </row>
    <row r="1857" spans="1:31" x14ac:dyDescent="0.25">
      <c r="A1857">
        <v>2256086</v>
      </c>
      <c r="B1857">
        <v>1</v>
      </c>
      <c r="C1857" t="s">
        <v>81</v>
      </c>
      <c r="D1857" t="s">
        <v>121</v>
      </c>
      <c r="E1857" t="s">
        <v>207</v>
      </c>
      <c r="F1857" t="s">
        <v>5630</v>
      </c>
      <c r="G1857" t="s">
        <v>153</v>
      </c>
      <c r="H1857" t="s">
        <v>135</v>
      </c>
      <c r="I1857" t="s">
        <v>136</v>
      </c>
      <c r="J1857" t="s">
        <v>137</v>
      </c>
      <c r="K1857" t="s">
        <v>138</v>
      </c>
      <c r="L1857" t="s">
        <v>5631</v>
      </c>
      <c r="M1857" t="s">
        <v>5632</v>
      </c>
      <c r="N1857">
        <v>2.923333333</v>
      </c>
      <c r="O1857">
        <v>0</v>
      </c>
      <c r="P1857">
        <v>383</v>
      </c>
      <c r="Q1857">
        <v>0</v>
      </c>
      <c r="R1857">
        <v>7</v>
      </c>
      <c r="S1857">
        <v>0</v>
      </c>
      <c r="T1857">
        <v>35</v>
      </c>
      <c r="U1857">
        <v>0</v>
      </c>
      <c r="V1857">
        <v>0</v>
      </c>
      <c r="W1857">
        <v>0</v>
      </c>
      <c r="X1857">
        <v>270.75053318422539</v>
      </c>
      <c r="Y1857">
        <v>0</v>
      </c>
      <c r="Z1857">
        <v>1.2274859163731033</v>
      </c>
      <c r="AA1857">
        <v>0</v>
      </c>
      <c r="AB1857">
        <v>90.748132082270146</v>
      </c>
      <c r="AC1857">
        <v>0</v>
      </c>
      <c r="AD1857">
        <v>0</v>
      </c>
      <c r="AE1857">
        <v>362.72615118286865</v>
      </c>
    </row>
    <row r="1858" spans="1:31" x14ac:dyDescent="0.25">
      <c r="A1858">
        <v>2256087</v>
      </c>
      <c r="B1858">
        <v>1</v>
      </c>
      <c r="C1858" t="s">
        <v>81</v>
      </c>
      <c r="D1858" t="s">
        <v>127</v>
      </c>
      <c r="E1858" t="s">
        <v>132</v>
      </c>
      <c r="F1858" t="s">
        <v>5633</v>
      </c>
      <c r="G1858" t="s">
        <v>289</v>
      </c>
      <c r="H1858" t="s">
        <v>135</v>
      </c>
      <c r="I1858" t="s">
        <v>136</v>
      </c>
      <c r="J1858" t="s">
        <v>137</v>
      </c>
      <c r="K1858" t="s">
        <v>138</v>
      </c>
      <c r="L1858" t="s">
        <v>5634</v>
      </c>
      <c r="M1858" t="s">
        <v>5635</v>
      </c>
      <c r="N1858">
        <v>1.3491666659999999</v>
      </c>
      <c r="O1858">
        <v>0</v>
      </c>
      <c r="P1858">
        <v>6</v>
      </c>
      <c r="Q1858">
        <v>0</v>
      </c>
      <c r="R1858">
        <v>0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1.915160460669594</v>
      </c>
      <c r="Y1858">
        <v>0</v>
      </c>
      <c r="Z1858">
        <v>0</v>
      </c>
      <c r="AA1858">
        <v>0</v>
      </c>
      <c r="AB1858">
        <v>1.8279593380397383</v>
      </c>
      <c r="AC1858">
        <v>0</v>
      </c>
      <c r="AD1858">
        <v>0</v>
      </c>
      <c r="AE1858">
        <v>3.7431197987093325</v>
      </c>
    </row>
    <row r="1859" spans="1:31" x14ac:dyDescent="0.25">
      <c r="A1859">
        <v>2256092</v>
      </c>
      <c r="B1859">
        <v>1</v>
      </c>
      <c r="C1859" t="s">
        <v>80</v>
      </c>
      <c r="D1859" t="s">
        <v>82</v>
      </c>
      <c r="E1859" t="s">
        <v>132</v>
      </c>
      <c r="F1859" t="s">
        <v>5636</v>
      </c>
      <c r="G1859" t="s">
        <v>289</v>
      </c>
      <c r="H1859" t="s">
        <v>135</v>
      </c>
      <c r="I1859" t="s">
        <v>136</v>
      </c>
      <c r="J1859" t="s">
        <v>137</v>
      </c>
      <c r="K1859" t="s">
        <v>138</v>
      </c>
      <c r="L1859" t="s">
        <v>5637</v>
      </c>
      <c r="M1859" t="s">
        <v>5638</v>
      </c>
      <c r="N1859">
        <v>1.6416666660000001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1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15.547651652951274</v>
      </c>
      <c r="AC1859">
        <v>0</v>
      </c>
      <c r="AD1859">
        <v>0</v>
      </c>
      <c r="AE1859">
        <v>15.547651652951274</v>
      </c>
    </row>
    <row r="1860" spans="1:31" x14ac:dyDescent="0.25">
      <c r="A1860">
        <v>2256093</v>
      </c>
      <c r="B1860">
        <v>1</v>
      </c>
      <c r="C1860" t="s">
        <v>80</v>
      </c>
      <c r="D1860" t="s">
        <v>92</v>
      </c>
      <c r="E1860" t="s">
        <v>132</v>
      </c>
      <c r="F1860" t="s">
        <v>5639</v>
      </c>
      <c r="G1860" t="s">
        <v>134</v>
      </c>
      <c r="H1860" t="s">
        <v>135</v>
      </c>
      <c r="I1860" t="s">
        <v>136</v>
      </c>
      <c r="J1860" t="s">
        <v>137</v>
      </c>
      <c r="K1860" t="s">
        <v>138</v>
      </c>
      <c r="L1860" t="s">
        <v>5640</v>
      </c>
      <c r="M1860" t="s">
        <v>5641</v>
      </c>
      <c r="N1860">
        <v>5.2744444440000002</v>
      </c>
      <c r="O1860">
        <v>0</v>
      </c>
      <c r="P1860">
        <v>25</v>
      </c>
      <c r="Q1860">
        <v>0</v>
      </c>
      <c r="R1860">
        <v>0</v>
      </c>
      <c r="S1860">
        <v>0</v>
      </c>
      <c r="T1860">
        <v>3</v>
      </c>
      <c r="U1860">
        <v>0</v>
      </c>
      <c r="V1860">
        <v>0</v>
      </c>
      <c r="W1860">
        <v>0</v>
      </c>
      <c r="X1860">
        <v>69.732135081737653</v>
      </c>
      <c r="Y1860">
        <v>0</v>
      </c>
      <c r="Z1860">
        <v>0</v>
      </c>
      <c r="AA1860">
        <v>0</v>
      </c>
      <c r="AB1860">
        <v>14.136792506845348</v>
      </c>
      <c r="AC1860">
        <v>0</v>
      </c>
      <c r="AD1860">
        <v>0</v>
      </c>
      <c r="AE1860">
        <v>83.868927588583006</v>
      </c>
    </row>
    <row r="1861" spans="1:31" x14ac:dyDescent="0.25">
      <c r="A1861">
        <v>2256099</v>
      </c>
      <c r="B1861">
        <v>1</v>
      </c>
      <c r="C1861" t="s">
        <v>80</v>
      </c>
      <c r="D1861" t="s">
        <v>94</v>
      </c>
      <c r="E1861" t="s">
        <v>256</v>
      </c>
      <c r="F1861" t="s">
        <v>5642</v>
      </c>
      <c r="G1861" t="s">
        <v>147</v>
      </c>
      <c r="H1861" t="s">
        <v>148</v>
      </c>
      <c r="I1861" t="s">
        <v>136</v>
      </c>
      <c r="J1861" t="s">
        <v>137</v>
      </c>
      <c r="K1861" t="s">
        <v>138</v>
      </c>
      <c r="L1861" t="s">
        <v>5643</v>
      </c>
      <c r="M1861" t="s">
        <v>5644</v>
      </c>
      <c r="N1861">
        <v>1.856944444</v>
      </c>
      <c r="O1861">
        <v>0</v>
      </c>
      <c r="P1861">
        <v>25</v>
      </c>
      <c r="Q1861">
        <v>0</v>
      </c>
      <c r="R1861">
        <v>9</v>
      </c>
      <c r="S1861">
        <v>0</v>
      </c>
      <c r="T1861">
        <v>5</v>
      </c>
      <c r="U1861">
        <v>0</v>
      </c>
      <c r="V1861">
        <v>0</v>
      </c>
      <c r="W1861">
        <v>0</v>
      </c>
      <c r="X1861">
        <v>14.562019259386799</v>
      </c>
      <c r="Y1861">
        <v>0</v>
      </c>
      <c r="Z1861">
        <v>9.8660690715399983</v>
      </c>
      <c r="AA1861">
        <v>0</v>
      </c>
      <c r="AB1861">
        <v>18.259331610318746</v>
      </c>
      <c r="AC1861">
        <v>0</v>
      </c>
      <c r="AD1861">
        <v>0</v>
      </c>
      <c r="AE1861">
        <v>42.687419941245544</v>
      </c>
    </row>
    <row r="1862" spans="1:31" x14ac:dyDescent="0.25">
      <c r="A1862">
        <v>2256101</v>
      </c>
      <c r="B1862">
        <v>1</v>
      </c>
      <c r="C1862" t="s">
        <v>81</v>
      </c>
      <c r="D1862" t="s">
        <v>122</v>
      </c>
      <c r="E1862" t="s">
        <v>132</v>
      </c>
      <c r="F1862" t="s">
        <v>5483</v>
      </c>
      <c r="G1862" t="s">
        <v>289</v>
      </c>
      <c r="H1862" t="s">
        <v>135</v>
      </c>
      <c r="I1862" t="s">
        <v>136</v>
      </c>
      <c r="J1862" t="s">
        <v>137</v>
      </c>
      <c r="K1862" t="s">
        <v>138</v>
      </c>
      <c r="L1862" t="s">
        <v>5645</v>
      </c>
      <c r="M1862" t="s">
        <v>5646</v>
      </c>
      <c r="N1862">
        <v>4.0897222219999998</v>
      </c>
      <c r="O1862">
        <v>0</v>
      </c>
      <c r="P1862">
        <v>9</v>
      </c>
      <c r="Q1862">
        <v>0</v>
      </c>
      <c r="R1862">
        <v>0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7.3196818560305461</v>
      </c>
      <c r="Y1862">
        <v>0</v>
      </c>
      <c r="Z1862">
        <v>0</v>
      </c>
      <c r="AA1862">
        <v>0</v>
      </c>
      <c r="AB1862">
        <v>3.0163432561090828</v>
      </c>
      <c r="AC1862">
        <v>0</v>
      </c>
      <c r="AD1862">
        <v>0</v>
      </c>
      <c r="AE1862">
        <v>10.336025112139628</v>
      </c>
    </row>
    <row r="1863" spans="1:31" x14ac:dyDescent="0.25">
      <c r="A1863">
        <v>2256103</v>
      </c>
      <c r="B1863">
        <v>1</v>
      </c>
      <c r="C1863" t="s">
        <v>80</v>
      </c>
      <c r="D1863" t="s">
        <v>98</v>
      </c>
      <c r="E1863" t="s">
        <v>132</v>
      </c>
      <c r="F1863" t="s">
        <v>5647</v>
      </c>
      <c r="G1863" t="s">
        <v>142</v>
      </c>
      <c r="H1863" t="s">
        <v>135</v>
      </c>
      <c r="I1863" t="s">
        <v>136</v>
      </c>
      <c r="J1863" t="s">
        <v>137</v>
      </c>
      <c r="K1863" t="s">
        <v>138</v>
      </c>
      <c r="L1863" t="s">
        <v>5648</v>
      </c>
      <c r="M1863" t="s">
        <v>5649</v>
      </c>
      <c r="N1863">
        <v>2.485833333</v>
      </c>
      <c r="O1863">
        <v>0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0.15943860236639668</v>
      </c>
      <c r="AA1863">
        <v>0</v>
      </c>
      <c r="AB1863">
        <v>0</v>
      </c>
      <c r="AC1863">
        <v>0</v>
      </c>
      <c r="AD1863">
        <v>0</v>
      </c>
      <c r="AE1863">
        <v>0.15943860236639668</v>
      </c>
    </row>
    <row r="1864" spans="1:31" x14ac:dyDescent="0.25">
      <c r="A1864">
        <v>2256107</v>
      </c>
      <c r="B1864">
        <v>1</v>
      </c>
      <c r="C1864" t="s">
        <v>80</v>
      </c>
      <c r="D1864" t="s">
        <v>88</v>
      </c>
      <c r="E1864" t="s">
        <v>132</v>
      </c>
      <c r="F1864" t="s">
        <v>5650</v>
      </c>
      <c r="G1864" t="s">
        <v>201</v>
      </c>
      <c r="H1864" t="s">
        <v>135</v>
      </c>
      <c r="I1864" t="s">
        <v>136</v>
      </c>
      <c r="J1864" t="s">
        <v>137</v>
      </c>
      <c r="K1864" t="s">
        <v>138</v>
      </c>
      <c r="L1864" t="s">
        <v>5651</v>
      </c>
      <c r="M1864" t="s">
        <v>5652</v>
      </c>
      <c r="N1864">
        <v>1.9441666660000001</v>
      </c>
      <c r="O1864">
        <v>0</v>
      </c>
      <c r="P1864">
        <v>8</v>
      </c>
      <c r="Q1864">
        <v>0</v>
      </c>
      <c r="R1864">
        <v>0</v>
      </c>
      <c r="S1864">
        <v>0</v>
      </c>
      <c r="T1864">
        <v>1</v>
      </c>
      <c r="U1864">
        <v>0</v>
      </c>
      <c r="V1864">
        <v>0</v>
      </c>
      <c r="W1864">
        <v>0</v>
      </c>
      <c r="X1864">
        <v>11.615542566133294</v>
      </c>
      <c r="Y1864">
        <v>0</v>
      </c>
      <c r="Z1864">
        <v>0</v>
      </c>
      <c r="AA1864">
        <v>0</v>
      </c>
      <c r="AB1864">
        <v>0.12278705202920336</v>
      </c>
      <c r="AC1864">
        <v>0</v>
      </c>
      <c r="AD1864">
        <v>0</v>
      </c>
      <c r="AE1864">
        <v>11.738329618162497</v>
      </c>
    </row>
    <row r="1865" spans="1:31" x14ac:dyDescent="0.25">
      <c r="A1865">
        <v>2256108</v>
      </c>
      <c r="B1865">
        <v>1</v>
      </c>
      <c r="C1865" t="s">
        <v>80</v>
      </c>
      <c r="D1865" t="s">
        <v>101</v>
      </c>
      <c r="E1865" t="s">
        <v>132</v>
      </c>
      <c r="F1865" t="s">
        <v>5653</v>
      </c>
      <c r="G1865" t="s">
        <v>142</v>
      </c>
      <c r="H1865" t="s">
        <v>135</v>
      </c>
      <c r="I1865" t="s">
        <v>136</v>
      </c>
      <c r="J1865" t="s">
        <v>137</v>
      </c>
      <c r="K1865" t="s">
        <v>138</v>
      </c>
      <c r="L1865" t="s">
        <v>5654</v>
      </c>
      <c r="M1865" t="s">
        <v>5655</v>
      </c>
      <c r="N1865">
        <v>3.2397222220000002</v>
      </c>
      <c r="O1865">
        <v>0</v>
      </c>
      <c r="P1865">
        <v>2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0.13124937633037528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0.13124937633037528</v>
      </c>
    </row>
    <row r="1866" spans="1:31" x14ac:dyDescent="0.25">
      <c r="A1866">
        <v>2256109</v>
      </c>
      <c r="B1866">
        <v>1</v>
      </c>
      <c r="C1866" t="s">
        <v>80</v>
      </c>
      <c r="D1866" t="s">
        <v>92</v>
      </c>
      <c r="E1866" t="s">
        <v>132</v>
      </c>
      <c r="F1866" t="s">
        <v>5656</v>
      </c>
      <c r="G1866" t="s">
        <v>134</v>
      </c>
      <c r="H1866" t="s">
        <v>135</v>
      </c>
      <c r="I1866" t="s">
        <v>136</v>
      </c>
      <c r="J1866" t="s">
        <v>137</v>
      </c>
      <c r="K1866" t="s">
        <v>138</v>
      </c>
      <c r="L1866" t="s">
        <v>5657</v>
      </c>
      <c r="M1866" t="s">
        <v>5658</v>
      </c>
      <c r="N1866">
        <v>1.362777777</v>
      </c>
      <c r="O1866">
        <v>0</v>
      </c>
      <c r="P1866">
        <v>11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4.7799441221121199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4.7799441221121199</v>
      </c>
    </row>
    <row r="1867" spans="1:31" x14ac:dyDescent="0.25">
      <c r="A1867">
        <v>2256110</v>
      </c>
      <c r="B1867">
        <v>1</v>
      </c>
      <c r="C1867" t="s">
        <v>80</v>
      </c>
      <c r="D1867" t="s">
        <v>104</v>
      </c>
      <c r="E1867" t="s">
        <v>151</v>
      </c>
      <c r="F1867" t="s">
        <v>5659</v>
      </c>
      <c r="G1867" t="s">
        <v>171</v>
      </c>
      <c r="H1867" t="s">
        <v>135</v>
      </c>
      <c r="I1867" t="s">
        <v>136</v>
      </c>
      <c r="J1867" t="s">
        <v>137</v>
      </c>
      <c r="K1867" t="s">
        <v>172</v>
      </c>
      <c r="L1867" t="s">
        <v>5660</v>
      </c>
      <c r="M1867" t="s">
        <v>5661</v>
      </c>
      <c r="N1867">
        <v>6.755833333</v>
      </c>
      <c r="O1867">
        <v>0</v>
      </c>
      <c r="P1867">
        <v>197</v>
      </c>
      <c r="Q1867">
        <v>0</v>
      </c>
      <c r="R1867">
        <v>0</v>
      </c>
      <c r="S1867">
        <v>0</v>
      </c>
      <c r="T1867">
        <v>42</v>
      </c>
      <c r="U1867">
        <v>0</v>
      </c>
      <c r="V1867">
        <v>1</v>
      </c>
      <c r="W1867">
        <v>0</v>
      </c>
      <c r="X1867">
        <v>344.31802899906501</v>
      </c>
      <c r="Y1867">
        <v>0</v>
      </c>
      <c r="Z1867">
        <v>0</v>
      </c>
      <c r="AA1867">
        <v>0</v>
      </c>
      <c r="AB1867">
        <v>123.67148307071518</v>
      </c>
      <c r="AC1867">
        <v>0</v>
      </c>
      <c r="AD1867">
        <v>17.219316788180723</v>
      </c>
      <c r="AE1867">
        <v>485.2088288579609</v>
      </c>
    </row>
    <row r="1868" spans="1:31" x14ac:dyDescent="0.25">
      <c r="A1868">
        <v>2256111</v>
      </c>
      <c r="B1868">
        <v>1</v>
      </c>
      <c r="C1868" t="s">
        <v>80</v>
      </c>
      <c r="D1868" t="s">
        <v>106</v>
      </c>
      <c r="E1868" t="s">
        <v>145</v>
      </c>
      <c r="F1868" t="s">
        <v>5662</v>
      </c>
      <c r="G1868" t="s">
        <v>147</v>
      </c>
      <c r="H1868" t="s">
        <v>148</v>
      </c>
      <c r="I1868" t="s">
        <v>136</v>
      </c>
      <c r="J1868" t="s">
        <v>137</v>
      </c>
      <c r="K1868" t="s">
        <v>138</v>
      </c>
      <c r="L1868" t="s">
        <v>5663</v>
      </c>
      <c r="M1868" t="s">
        <v>5664</v>
      </c>
      <c r="N1868">
        <v>0.129722222</v>
      </c>
      <c r="O1868">
        <v>0</v>
      </c>
      <c r="P1868">
        <v>601</v>
      </c>
      <c r="Q1868">
        <v>25</v>
      </c>
      <c r="R1868">
        <v>184</v>
      </c>
      <c r="S1868">
        <v>9</v>
      </c>
      <c r="T1868">
        <v>133</v>
      </c>
      <c r="U1868">
        <v>0</v>
      </c>
      <c r="V1868">
        <v>0</v>
      </c>
      <c r="W1868">
        <v>0</v>
      </c>
      <c r="X1868">
        <v>20.23215223083584</v>
      </c>
      <c r="Y1868">
        <v>7.2956082336728114</v>
      </c>
      <c r="Z1868">
        <v>9.8474409477487743</v>
      </c>
      <c r="AA1868">
        <v>2.6662931519432016</v>
      </c>
      <c r="AB1868">
        <v>18.885272768138783</v>
      </c>
      <c r="AC1868">
        <v>0</v>
      </c>
      <c r="AD1868">
        <v>0</v>
      </c>
      <c r="AE1868">
        <v>58.926767332339409</v>
      </c>
    </row>
    <row r="1869" spans="1:31" x14ac:dyDescent="0.25">
      <c r="A1869">
        <v>2256118</v>
      </c>
      <c r="B1869">
        <v>1</v>
      </c>
      <c r="C1869" t="s">
        <v>80</v>
      </c>
      <c r="D1869" t="s">
        <v>105</v>
      </c>
      <c r="E1869" t="s">
        <v>132</v>
      </c>
      <c r="F1869" t="s">
        <v>5665</v>
      </c>
      <c r="G1869" t="s">
        <v>142</v>
      </c>
      <c r="H1869" t="s">
        <v>135</v>
      </c>
      <c r="I1869" t="s">
        <v>136</v>
      </c>
      <c r="J1869" t="s">
        <v>137</v>
      </c>
      <c r="K1869" t="s">
        <v>138</v>
      </c>
      <c r="L1869" t="s">
        <v>5666</v>
      </c>
      <c r="M1869" t="s">
        <v>5667</v>
      </c>
      <c r="N1869">
        <v>1.374166666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4.0244348303784719E-2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4.0244348303784719E-2</v>
      </c>
    </row>
    <row r="1870" spans="1:31" x14ac:dyDescent="0.25">
      <c r="A1870">
        <v>2256119</v>
      </c>
      <c r="B1870">
        <v>1</v>
      </c>
      <c r="C1870" t="s">
        <v>81</v>
      </c>
      <c r="D1870" t="s">
        <v>117</v>
      </c>
      <c r="E1870" t="s">
        <v>163</v>
      </c>
      <c r="F1870" t="s">
        <v>5668</v>
      </c>
      <c r="G1870" t="s">
        <v>147</v>
      </c>
      <c r="H1870" t="s">
        <v>148</v>
      </c>
      <c r="I1870" t="s">
        <v>704</v>
      </c>
      <c r="J1870" t="s">
        <v>137</v>
      </c>
      <c r="K1870" t="s">
        <v>138</v>
      </c>
      <c r="L1870" t="s">
        <v>5669</v>
      </c>
      <c r="M1870" t="s">
        <v>5670</v>
      </c>
      <c r="N1870">
        <v>5.5555550000000002E-3</v>
      </c>
      <c r="O1870">
        <v>1</v>
      </c>
      <c r="P1870">
        <v>323</v>
      </c>
      <c r="Q1870">
        <v>59</v>
      </c>
      <c r="R1870">
        <v>77</v>
      </c>
      <c r="S1870">
        <v>10</v>
      </c>
      <c r="T1870">
        <v>16</v>
      </c>
      <c r="U1870">
        <v>2</v>
      </c>
      <c r="V1870">
        <v>0</v>
      </c>
      <c r="W1870">
        <v>1.5060131080000001E-3</v>
      </c>
      <c r="X1870">
        <v>0.26632289585196123</v>
      </c>
      <c r="Y1870">
        <v>0.45424367222383916</v>
      </c>
      <c r="Z1870">
        <v>6.5304037664005568E-2</v>
      </c>
      <c r="AA1870">
        <v>0.25026596523433337</v>
      </c>
      <c r="AB1870">
        <v>9.3930079580566678E-2</v>
      </c>
      <c r="AC1870">
        <v>0.44480693464121113</v>
      </c>
      <c r="AD1870">
        <v>0</v>
      </c>
      <c r="AE1870">
        <v>1.5763795983039173</v>
      </c>
    </row>
    <row r="1871" spans="1:31" x14ac:dyDescent="0.25">
      <c r="A1871">
        <v>2256134</v>
      </c>
      <c r="B1871">
        <v>1</v>
      </c>
      <c r="C1871" t="s">
        <v>80</v>
      </c>
      <c r="D1871" t="s">
        <v>96</v>
      </c>
      <c r="E1871" t="s">
        <v>132</v>
      </c>
      <c r="F1871" t="s">
        <v>5671</v>
      </c>
      <c r="G1871" t="s">
        <v>289</v>
      </c>
      <c r="H1871" t="s">
        <v>135</v>
      </c>
      <c r="I1871" t="s">
        <v>136</v>
      </c>
      <c r="J1871" t="s">
        <v>137</v>
      </c>
      <c r="K1871" t="s">
        <v>138</v>
      </c>
      <c r="L1871" t="s">
        <v>5672</v>
      </c>
      <c r="M1871" t="s">
        <v>5673</v>
      </c>
      <c r="N1871">
        <v>1.8969444440000001</v>
      </c>
      <c r="O1871">
        <v>0</v>
      </c>
      <c r="P1871">
        <v>1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1.8393575958298873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1.8393575958298873</v>
      </c>
    </row>
    <row r="1872" spans="1:31" x14ac:dyDescent="0.25">
      <c r="A1872">
        <v>2256140</v>
      </c>
      <c r="B1872">
        <v>1</v>
      </c>
      <c r="C1872" t="s">
        <v>81</v>
      </c>
      <c r="D1872" t="s">
        <v>119</v>
      </c>
      <c r="E1872" t="s">
        <v>151</v>
      </c>
      <c r="F1872" t="s">
        <v>5674</v>
      </c>
      <c r="G1872" t="s">
        <v>153</v>
      </c>
      <c r="H1872" t="s">
        <v>135</v>
      </c>
      <c r="I1872" t="s">
        <v>136</v>
      </c>
      <c r="J1872" t="s">
        <v>137</v>
      </c>
      <c r="K1872" t="s">
        <v>138</v>
      </c>
      <c r="L1872" t="s">
        <v>5675</v>
      </c>
      <c r="M1872" t="s">
        <v>5676</v>
      </c>
      <c r="N1872">
        <v>1.266388888</v>
      </c>
      <c r="O1872">
        <v>0</v>
      </c>
      <c r="P1872">
        <v>6</v>
      </c>
      <c r="Q1872">
        <v>0</v>
      </c>
      <c r="R1872">
        <v>4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0.56210704434203085</v>
      </c>
      <c r="Y1872">
        <v>0</v>
      </c>
      <c r="Z1872">
        <v>0.2678436612719467</v>
      </c>
      <c r="AA1872">
        <v>0</v>
      </c>
      <c r="AB1872">
        <v>0</v>
      </c>
      <c r="AC1872">
        <v>0</v>
      </c>
      <c r="AD1872">
        <v>0</v>
      </c>
      <c r="AE1872">
        <v>0.82995070561397755</v>
      </c>
    </row>
    <row r="1873" spans="1:31" x14ac:dyDescent="0.25">
      <c r="A1873">
        <v>2256143</v>
      </c>
      <c r="B1873">
        <v>1</v>
      </c>
      <c r="C1873" t="s">
        <v>81</v>
      </c>
      <c r="D1873" t="s">
        <v>117</v>
      </c>
      <c r="E1873" t="s">
        <v>163</v>
      </c>
      <c r="F1873" t="s">
        <v>5677</v>
      </c>
      <c r="G1873" t="s">
        <v>147</v>
      </c>
      <c r="H1873" t="s">
        <v>148</v>
      </c>
      <c r="I1873" t="s">
        <v>136</v>
      </c>
      <c r="J1873" t="s">
        <v>137</v>
      </c>
      <c r="K1873" t="s">
        <v>138</v>
      </c>
      <c r="L1873" t="s">
        <v>5678</v>
      </c>
      <c r="M1873" t="s">
        <v>5679</v>
      </c>
      <c r="N1873">
        <v>2.3602777769999999</v>
      </c>
      <c r="O1873">
        <v>1</v>
      </c>
      <c r="P1873">
        <v>295</v>
      </c>
      <c r="Q1873">
        <v>58</v>
      </c>
      <c r="R1873">
        <v>75</v>
      </c>
      <c r="S1873">
        <v>9</v>
      </c>
      <c r="T1873">
        <v>15</v>
      </c>
      <c r="U1873">
        <v>2</v>
      </c>
      <c r="V1873">
        <v>0</v>
      </c>
      <c r="W1873">
        <v>0.61173718351938333</v>
      </c>
      <c r="X1873">
        <v>101.20772996631555</v>
      </c>
      <c r="Y1873">
        <v>191.72323490676712</v>
      </c>
      <c r="Z1873">
        <v>22.677784667935214</v>
      </c>
      <c r="AA1873">
        <v>102.44250128134317</v>
      </c>
      <c r="AB1873">
        <v>38.821083871898971</v>
      </c>
      <c r="AC1873">
        <v>208.27139067207548</v>
      </c>
      <c r="AD1873">
        <v>0</v>
      </c>
      <c r="AE1873">
        <v>665.75546254985488</v>
      </c>
    </row>
    <row r="1874" spans="1:31" x14ac:dyDescent="0.25">
      <c r="A1874">
        <v>2256144</v>
      </c>
      <c r="B1874">
        <v>1</v>
      </c>
      <c r="C1874" t="s">
        <v>80</v>
      </c>
      <c r="D1874" t="s">
        <v>88</v>
      </c>
      <c r="E1874" t="s">
        <v>151</v>
      </c>
      <c r="F1874" t="s">
        <v>5680</v>
      </c>
      <c r="G1874" t="s">
        <v>366</v>
      </c>
      <c r="H1874" t="s">
        <v>135</v>
      </c>
      <c r="I1874" t="s">
        <v>136</v>
      </c>
      <c r="J1874" t="s">
        <v>137</v>
      </c>
      <c r="K1874" t="s">
        <v>172</v>
      </c>
      <c r="L1874" t="s">
        <v>5681</v>
      </c>
      <c r="M1874" t="s">
        <v>5682</v>
      </c>
      <c r="N1874">
        <v>0.36305555499999997</v>
      </c>
      <c r="O1874">
        <v>0</v>
      </c>
      <c r="P1874">
        <v>97</v>
      </c>
      <c r="Q1874">
        <v>0</v>
      </c>
      <c r="R1874">
        <v>0</v>
      </c>
      <c r="S1874">
        <v>0</v>
      </c>
      <c r="T1874">
        <v>7</v>
      </c>
      <c r="U1874">
        <v>0</v>
      </c>
      <c r="V1874">
        <v>0</v>
      </c>
      <c r="W1874">
        <v>0</v>
      </c>
      <c r="X1874">
        <v>8.8023714744607116</v>
      </c>
      <c r="Y1874">
        <v>0</v>
      </c>
      <c r="Z1874">
        <v>0</v>
      </c>
      <c r="AA1874">
        <v>0</v>
      </c>
      <c r="AB1874">
        <v>1.0834619666449623</v>
      </c>
      <c r="AC1874">
        <v>0</v>
      </c>
      <c r="AD1874">
        <v>0</v>
      </c>
      <c r="AE1874">
        <v>9.8858334411056745</v>
      </c>
    </row>
    <row r="1875" spans="1:31" x14ac:dyDescent="0.25">
      <c r="A1875">
        <v>2256146</v>
      </c>
      <c r="B1875">
        <v>1</v>
      </c>
      <c r="C1875" t="s">
        <v>80</v>
      </c>
      <c r="D1875" t="s">
        <v>94</v>
      </c>
      <c r="E1875" t="s">
        <v>132</v>
      </c>
      <c r="F1875" t="s">
        <v>5683</v>
      </c>
      <c r="G1875" t="s">
        <v>142</v>
      </c>
      <c r="H1875" t="s">
        <v>135</v>
      </c>
      <c r="I1875" t="s">
        <v>136</v>
      </c>
      <c r="J1875" t="s">
        <v>137</v>
      </c>
      <c r="K1875" t="s">
        <v>138</v>
      </c>
      <c r="L1875" t="s">
        <v>5684</v>
      </c>
      <c r="M1875" t="s">
        <v>5685</v>
      </c>
      <c r="N1875">
        <v>3.0744444440000001</v>
      </c>
      <c r="O1875">
        <v>0</v>
      </c>
      <c r="P1875">
        <v>2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1.18036738599682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1.18036738599682</v>
      </c>
    </row>
    <row r="1876" spans="1:31" x14ac:dyDescent="0.25">
      <c r="A1876">
        <v>2256147</v>
      </c>
      <c r="B1876">
        <v>1</v>
      </c>
      <c r="C1876" t="s">
        <v>80</v>
      </c>
      <c r="D1876" t="s">
        <v>104</v>
      </c>
      <c r="E1876" t="s">
        <v>207</v>
      </c>
      <c r="F1876" t="s">
        <v>5686</v>
      </c>
      <c r="G1876" t="s">
        <v>171</v>
      </c>
      <c r="H1876" t="s">
        <v>135</v>
      </c>
      <c r="I1876" t="s">
        <v>136</v>
      </c>
      <c r="J1876" t="s">
        <v>137</v>
      </c>
      <c r="K1876" t="s">
        <v>172</v>
      </c>
      <c r="L1876" t="s">
        <v>5687</v>
      </c>
      <c r="M1876" t="s">
        <v>5688</v>
      </c>
      <c r="N1876">
        <v>5.6163888880000004</v>
      </c>
      <c r="O1876">
        <v>0</v>
      </c>
      <c r="P1876">
        <v>550</v>
      </c>
      <c r="Q1876">
        <v>0</v>
      </c>
      <c r="R1876">
        <v>22</v>
      </c>
      <c r="S1876">
        <v>0</v>
      </c>
      <c r="T1876">
        <v>51</v>
      </c>
      <c r="U1876">
        <v>0</v>
      </c>
      <c r="V1876">
        <v>0</v>
      </c>
      <c r="W1876">
        <v>0</v>
      </c>
      <c r="X1876">
        <v>758.35168727209884</v>
      </c>
      <c r="Y1876">
        <v>0</v>
      </c>
      <c r="Z1876">
        <v>41.89846498693796</v>
      </c>
      <c r="AA1876">
        <v>0</v>
      </c>
      <c r="AB1876">
        <v>106.80837514924328</v>
      </c>
      <c r="AC1876">
        <v>0</v>
      </c>
      <c r="AD1876">
        <v>0</v>
      </c>
      <c r="AE1876">
        <v>907.05852740828004</v>
      </c>
    </row>
    <row r="1877" spans="1:31" x14ac:dyDescent="0.25">
      <c r="A1877">
        <v>2256148</v>
      </c>
      <c r="B1877">
        <v>1</v>
      </c>
      <c r="C1877" t="s">
        <v>80</v>
      </c>
      <c r="D1877" t="s">
        <v>96</v>
      </c>
      <c r="E1877" t="s">
        <v>132</v>
      </c>
      <c r="F1877" t="s">
        <v>5689</v>
      </c>
      <c r="G1877" t="s">
        <v>197</v>
      </c>
      <c r="H1877" t="s">
        <v>135</v>
      </c>
      <c r="I1877" t="s">
        <v>136</v>
      </c>
      <c r="J1877" t="s">
        <v>137</v>
      </c>
      <c r="K1877" t="s">
        <v>138</v>
      </c>
      <c r="L1877" t="s">
        <v>5690</v>
      </c>
      <c r="M1877" t="s">
        <v>5691</v>
      </c>
      <c r="N1877">
        <v>7.3594444440000002</v>
      </c>
      <c r="O1877">
        <v>0</v>
      </c>
      <c r="P1877">
        <v>1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3.8159696641860728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3.8159696641860728</v>
      </c>
    </row>
    <row r="1878" spans="1:31" x14ac:dyDescent="0.25">
      <c r="A1878">
        <v>2256149</v>
      </c>
      <c r="B1878">
        <v>1</v>
      </c>
      <c r="C1878" t="s">
        <v>80</v>
      </c>
      <c r="D1878" t="s">
        <v>110</v>
      </c>
      <c r="E1878" t="s">
        <v>132</v>
      </c>
      <c r="F1878" t="s">
        <v>5692</v>
      </c>
      <c r="G1878" t="s">
        <v>197</v>
      </c>
      <c r="H1878" t="s">
        <v>135</v>
      </c>
      <c r="I1878" t="s">
        <v>136</v>
      </c>
      <c r="J1878" t="s">
        <v>137</v>
      </c>
      <c r="K1878" t="s">
        <v>138</v>
      </c>
      <c r="L1878" t="s">
        <v>5693</v>
      </c>
      <c r="M1878" t="s">
        <v>5694</v>
      </c>
      <c r="N1878">
        <v>1.8461111109999999</v>
      </c>
      <c r="O1878">
        <v>0</v>
      </c>
      <c r="P1878">
        <v>18</v>
      </c>
      <c r="Q1878">
        <v>0</v>
      </c>
      <c r="R1878">
        <v>0</v>
      </c>
      <c r="S1878">
        <v>0</v>
      </c>
      <c r="T1878">
        <v>1</v>
      </c>
      <c r="U1878">
        <v>0</v>
      </c>
      <c r="V1878">
        <v>0</v>
      </c>
      <c r="W1878">
        <v>0</v>
      </c>
      <c r="X1878">
        <v>10.033437494838997</v>
      </c>
      <c r="Y1878">
        <v>0</v>
      </c>
      <c r="Z1878">
        <v>0</v>
      </c>
      <c r="AA1878">
        <v>0</v>
      </c>
      <c r="AB1878">
        <v>3.5103168060450001</v>
      </c>
      <c r="AC1878">
        <v>0</v>
      </c>
      <c r="AD1878">
        <v>0</v>
      </c>
      <c r="AE1878">
        <v>13.543754300883997</v>
      </c>
    </row>
    <row r="1879" spans="1:31" x14ac:dyDescent="0.25">
      <c r="A1879">
        <v>2256153</v>
      </c>
      <c r="B1879">
        <v>1</v>
      </c>
      <c r="C1879" t="s">
        <v>80</v>
      </c>
      <c r="D1879" t="s">
        <v>108</v>
      </c>
      <c r="E1879" t="s">
        <v>163</v>
      </c>
      <c r="F1879" t="s">
        <v>5695</v>
      </c>
      <c r="G1879" t="s">
        <v>147</v>
      </c>
      <c r="H1879" t="s">
        <v>148</v>
      </c>
      <c r="I1879" t="s">
        <v>136</v>
      </c>
      <c r="J1879" t="s">
        <v>137</v>
      </c>
      <c r="K1879" t="s">
        <v>138</v>
      </c>
      <c r="L1879" t="s">
        <v>5696</v>
      </c>
      <c r="M1879" t="s">
        <v>5697</v>
      </c>
      <c r="N1879">
        <v>0.46194444400000001</v>
      </c>
      <c r="O1879">
        <v>0</v>
      </c>
      <c r="P1879">
        <v>342</v>
      </c>
      <c r="Q1879">
        <v>0</v>
      </c>
      <c r="R1879">
        <v>82</v>
      </c>
      <c r="S1879">
        <v>1</v>
      </c>
      <c r="T1879">
        <v>25</v>
      </c>
      <c r="U1879">
        <v>0</v>
      </c>
      <c r="V1879">
        <v>0</v>
      </c>
      <c r="W1879">
        <v>0</v>
      </c>
      <c r="X1879">
        <v>17.459421575628802</v>
      </c>
      <c r="Y1879">
        <v>0</v>
      </c>
      <c r="Z1879">
        <v>2.4824859139993825</v>
      </c>
      <c r="AA1879">
        <v>0.77291161904774996</v>
      </c>
      <c r="AB1879">
        <v>10.41502961422135</v>
      </c>
      <c r="AC1879">
        <v>0</v>
      </c>
      <c r="AD1879">
        <v>0</v>
      </c>
      <c r="AE1879">
        <v>31.129848722897286</v>
      </c>
    </row>
    <row r="1880" spans="1:31" x14ac:dyDescent="0.25">
      <c r="A1880">
        <v>2256154</v>
      </c>
      <c r="B1880">
        <v>1</v>
      </c>
      <c r="C1880" t="s">
        <v>80</v>
      </c>
      <c r="D1880" t="s">
        <v>88</v>
      </c>
      <c r="E1880" t="s">
        <v>151</v>
      </c>
      <c r="F1880" t="s">
        <v>5698</v>
      </c>
      <c r="G1880" t="s">
        <v>366</v>
      </c>
      <c r="H1880" t="s">
        <v>135</v>
      </c>
      <c r="I1880" t="s">
        <v>136</v>
      </c>
      <c r="J1880" t="s">
        <v>137</v>
      </c>
      <c r="K1880" t="s">
        <v>172</v>
      </c>
      <c r="L1880" t="s">
        <v>5699</v>
      </c>
      <c r="M1880" t="s">
        <v>5700</v>
      </c>
      <c r="N1880">
        <v>0.60444444399999997</v>
      </c>
      <c r="O1880">
        <v>0</v>
      </c>
      <c r="P1880">
        <v>34</v>
      </c>
      <c r="Q1880">
        <v>0</v>
      </c>
      <c r="R1880">
        <v>0</v>
      </c>
      <c r="S1880">
        <v>0</v>
      </c>
      <c r="T1880">
        <v>2</v>
      </c>
      <c r="U1880">
        <v>0</v>
      </c>
      <c r="V1880">
        <v>0</v>
      </c>
      <c r="W1880">
        <v>0</v>
      </c>
      <c r="X1880">
        <v>5.2759589199858308</v>
      </c>
      <c r="Y1880">
        <v>0</v>
      </c>
      <c r="Z1880">
        <v>0</v>
      </c>
      <c r="AA1880">
        <v>0</v>
      </c>
      <c r="AB1880">
        <v>0.21300484621712001</v>
      </c>
      <c r="AC1880">
        <v>0</v>
      </c>
      <c r="AD1880">
        <v>0</v>
      </c>
      <c r="AE1880">
        <v>5.4889637662029509</v>
      </c>
    </row>
    <row r="1881" spans="1:31" x14ac:dyDescent="0.25">
      <c r="A1881">
        <v>2256156</v>
      </c>
      <c r="B1881">
        <v>1</v>
      </c>
      <c r="C1881" t="s">
        <v>81</v>
      </c>
      <c r="D1881" t="s">
        <v>113</v>
      </c>
      <c r="E1881" t="s">
        <v>132</v>
      </c>
      <c r="F1881" t="s">
        <v>5701</v>
      </c>
      <c r="G1881" t="s">
        <v>142</v>
      </c>
      <c r="H1881" t="s">
        <v>135</v>
      </c>
      <c r="I1881" t="s">
        <v>136</v>
      </c>
      <c r="J1881" t="s">
        <v>137</v>
      </c>
      <c r="K1881" t="s">
        <v>138</v>
      </c>
      <c r="L1881" t="s">
        <v>5702</v>
      </c>
      <c r="M1881" t="s">
        <v>5703</v>
      </c>
      <c r="N1881">
        <v>2.1672222219999999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1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4.0715887626014995</v>
      </c>
      <c r="AC1881">
        <v>0</v>
      </c>
      <c r="AD1881">
        <v>0</v>
      </c>
      <c r="AE1881">
        <v>4.0715887626014995</v>
      </c>
    </row>
    <row r="1882" spans="1:31" x14ac:dyDescent="0.25">
      <c r="A1882">
        <v>2256159</v>
      </c>
      <c r="B1882">
        <v>1</v>
      </c>
      <c r="C1882" t="s">
        <v>81</v>
      </c>
      <c r="D1882" t="s">
        <v>118</v>
      </c>
      <c r="E1882" t="s">
        <v>132</v>
      </c>
      <c r="F1882" t="s">
        <v>5704</v>
      </c>
      <c r="G1882" t="s">
        <v>197</v>
      </c>
      <c r="H1882" t="s">
        <v>135</v>
      </c>
      <c r="I1882" t="s">
        <v>136</v>
      </c>
      <c r="J1882" t="s">
        <v>137</v>
      </c>
      <c r="K1882" t="s">
        <v>138</v>
      </c>
      <c r="L1882" t="s">
        <v>5705</v>
      </c>
      <c r="M1882" t="s">
        <v>5706</v>
      </c>
      <c r="N1882">
        <v>5.8291666659999999</v>
      </c>
      <c r="O1882">
        <v>0</v>
      </c>
      <c r="P1882">
        <v>1</v>
      </c>
      <c r="Q1882">
        <v>0</v>
      </c>
      <c r="R1882">
        <v>0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0.57123618197066528</v>
      </c>
      <c r="Y1882">
        <v>0</v>
      </c>
      <c r="Z1882">
        <v>0</v>
      </c>
      <c r="AA1882">
        <v>0</v>
      </c>
      <c r="AB1882">
        <v>5.3656179065999987E-3</v>
      </c>
      <c r="AC1882">
        <v>0</v>
      </c>
      <c r="AD1882">
        <v>0</v>
      </c>
      <c r="AE1882">
        <v>0.57660179987726523</v>
      </c>
    </row>
    <row r="1883" spans="1:31" x14ac:dyDescent="0.25">
      <c r="A1883">
        <v>2256161</v>
      </c>
      <c r="B1883">
        <v>1</v>
      </c>
      <c r="C1883" t="s">
        <v>80</v>
      </c>
      <c r="D1883" t="s">
        <v>89</v>
      </c>
      <c r="E1883" t="s">
        <v>132</v>
      </c>
      <c r="F1883" t="s">
        <v>5707</v>
      </c>
      <c r="G1883" t="s">
        <v>289</v>
      </c>
      <c r="H1883" t="s">
        <v>135</v>
      </c>
      <c r="I1883" t="s">
        <v>136</v>
      </c>
      <c r="J1883" t="s">
        <v>137</v>
      </c>
      <c r="K1883" t="s">
        <v>138</v>
      </c>
      <c r="L1883" t="s">
        <v>5708</v>
      </c>
      <c r="M1883" t="s">
        <v>5709</v>
      </c>
      <c r="N1883">
        <v>3.250277777</v>
      </c>
      <c r="O1883">
        <v>0</v>
      </c>
      <c r="P1883">
        <v>1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1.886940333118575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1.886940333118575</v>
      </c>
    </row>
    <row r="1884" spans="1:31" x14ac:dyDescent="0.25">
      <c r="A1884">
        <v>2256163</v>
      </c>
      <c r="B1884">
        <v>1</v>
      </c>
      <c r="C1884" t="s">
        <v>81</v>
      </c>
      <c r="D1884" t="s">
        <v>118</v>
      </c>
      <c r="E1884" t="s">
        <v>256</v>
      </c>
      <c r="F1884" t="s">
        <v>5710</v>
      </c>
      <c r="G1884" t="s">
        <v>318</v>
      </c>
      <c r="H1884" t="s">
        <v>148</v>
      </c>
      <c r="I1884" t="s">
        <v>136</v>
      </c>
      <c r="J1884" t="s">
        <v>137</v>
      </c>
      <c r="K1884" t="s">
        <v>138</v>
      </c>
      <c r="L1884" t="s">
        <v>5711</v>
      </c>
      <c r="M1884" t="s">
        <v>5712</v>
      </c>
      <c r="N1884">
        <v>1.1869444440000001</v>
      </c>
      <c r="O1884">
        <v>0</v>
      </c>
      <c r="P1884">
        <v>6</v>
      </c>
      <c r="Q1884">
        <v>0</v>
      </c>
      <c r="R1884">
        <v>1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2.836048283462576</v>
      </c>
      <c r="Y1884">
        <v>0</v>
      </c>
      <c r="Z1884">
        <v>7.2540740103041679E-2</v>
      </c>
      <c r="AA1884">
        <v>0</v>
      </c>
      <c r="AB1884">
        <v>0</v>
      </c>
      <c r="AC1884">
        <v>0</v>
      </c>
      <c r="AD1884">
        <v>0</v>
      </c>
      <c r="AE1884">
        <v>2.9085890235656175</v>
      </c>
    </row>
    <row r="1885" spans="1:31" x14ac:dyDescent="0.25">
      <c r="A1885">
        <v>2256164</v>
      </c>
      <c r="B1885">
        <v>1</v>
      </c>
      <c r="C1885" t="s">
        <v>80</v>
      </c>
      <c r="D1885" t="s">
        <v>93</v>
      </c>
      <c r="E1885" t="s">
        <v>207</v>
      </c>
      <c r="F1885" t="s">
        <v>5713</v>
      </c>
      <c r="G1885" t="s">
        <v>314</v>
      </c>
      <c r="H1885" t="s">
        <v>135</v>
      </c>
      <c r="I1885" t="s">
        <v>136</v>
      </c>
      <c r="J1885" t="s">
        <v>137</v>
      </c>
      <c r="K1885" t="s">
        <v>138</v>
      </c>
      <c r="L1885" t="s">
        <v>5714</v>
      </c>
      <c r="M1885" t="s">
        <v>5715</v>
      </c>
      <c r="N1885">
        <v>2.7524999999999999</v>
      </c>
      <c r="O1885">
        <v>0</v>
      </c>
      <c r="P1885">
        <v>220</v>
      </c>
      <c r="Q1885">
        <v>0</v>
      </c>
      <c r="R1885">
        <v>1</v>
      </c>
      <c r="S1885">
        <v>0</v>
      </c>
      <c r="T1885">
        <v>26</v>
      </c>
      <c r="U1885">
        <v>0</v>
      </c>
      <c r="V1885">
        <v>1</v>
      </c>
      <c r="W1885">
        <v>0</v>
      </c>
      <c r="X1885">
        <v>149.41777608969136</v>
      </c>
      <c r="Y1885">
        <v>0</v>
      </c>
      <c r="Z1885">
        <v>6.1746277420730387</v>
      </c>
      <c r="AA1885">
        <v>0</v>
      </c>
      <c r="AB1885">
        <v>63.136854214505888</v>
      </c>
      <c r="AC1885">
        <v>0</v>
      </c>
      <c r="AD1885">
        <v>70.594433847043703</v>
      </c>
      <c r="AE1885">
        <v>289.32369189331399</v>
      </c>
    </row>
    <row r="1886" spans="1:31" x14ac:dyDescent="0.25">
      <c r="A1886">
        <v>2256168</v>
      </c>
      <c r="B1886">
        <v>1</v>
      </c>
      <c r="C1886" t="s">
        <v>81</v>
      </c>
      <c r="D1886" t="s">
        <v>120</v>
      </c>
      <c r="E1886" t="s">
        <v>132</v>
      </c>
      <c r="F1886" t="s">
        <v>5716</v>
      </c>
      <c r="G1886" t="s">
        <v>142</v>
      </c>
      <c r="H1886" t="s">
        <v>135</v>
      </c>
      <c r="I1886" t="s">
        <v>136</v>
      </c>
      <c r="J1886" t="s">
        <v>137</v>
      </c>
      <c r="K1886" t="s">
        <v>138</v>
      </c>
      <c r="L1886" t="s">
        <v>5717</v>
      </c>
      <c r="M1886" t="s">
        <v>5718</v>
      </c>
      <c r="N1886">
        <v>1.162222222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0.24615808971117001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0.24615808971117001</v>
      </c>
    </row>
    <row r="1887" spans="1:31" x14ac:dyDescent="0.25">
      <c r="A1887">
        <v>2256171</v>
      </c>
      <c r="B1887">
        <v>1</v>
      </c>
      <c r="C1887" t="s">
        <v>80</v>
      </c>
      <c r="D1887" t="s">
        <v>106</v>
      </c>
      <c r="E1887" t="s">
        <v>151</v>
      </c>
      <c r="F1887" t="s">
        <v>5083</v>
      </c>
      <c r="G1887" t="s">
        <v>340</v>
      </c>
      <c r="H1887" t="s">
        <v>135</v>
      </c>
      <c r="I1887" t="s">
        <v>136</v>
      </c>
      <c r="J1887" t="s">
        <v>137</v>
      </c>
      <c r="K1887" t="s">
        <v>138</v>
      </c>
      <c r="L1887" t="s">
        <v>5719</v>
      </c>
      <c r="M1887" t="s">
        <v>5720</v>
      </c>
      <c r="N1887">
        <v>6.9630555550000004</v>
      </c>
      <c r="O1887">
        <v>0</v>
      </c>
      <c r="P1887">
        <v>58</v>
      </c>
      <c r="Q1887">
        <v>0</v>
      </c>
      <c r="R1887">
        <v>15</v>
      </c>
      <c r="S1887">
        <v>0</v>
      </c>
      <c r="T1887">
        <v>12</v>
      </c>
      <c r="U1887">
        <v>0</v>
      </c>
      <c r="V1887">
        <v>0</v>
      </c>
      <c r="W1887">
        <v>0</v>
      </c>
      <c r="X1887">
        <v>84.30634044483196</v>
      </c>
      <c r="Y1887">
        <v>0</v>
      </c>
      <c r="Z1887">
        <v>14.680667773088574</v>
      </c>
      <c r="AA1887">
        <v>0</v>
      </c>
      <c r="AB1887">
        <v>14.888826885306679</v>
      </c>
      <c r="AC1887">
        <v>0</v>
      </c>
      <c r="AD1887">
        <v>0</v>
      </c>
      <c r="AE1887">
        <v>113.87583510322722</v>
      </c>
    </row>
    <row r="1888" spans="1:31" x14ac:dyDescent="0.25">
      <c r="A1888">
        <v>2256173</v>
      </c>
      <c r="B1888">
        <v>1</v>
      </c>
      <c r="C1888" t="s">
        <v>81</v>
      </c>
      <c r="D1888" t="s">
        <v>116</v>
      </c>
      <c r="E1888" t="s">
        <v>151</v>
      </c>
      <c r="F1888" t="s">
        <v>5721</v>
      </c>
      <c r="G1888" t="s">
        <v>153</v>
      </c>
      <c r="H1888" t="s">
        <v>135</v>
      </c>
      <c r="I1888" t="s">
        <v>136</v>
      </c>
      <c r="J1888" t="s">
        <v>137</v>
      </c>
      <c r="K1888" t="s">
        <v>138</v>
      </c>
      <c r="L1888" t="s">
        <v>5722</v>
      </c>
      <c r="M1888" t="s">
        <v>5723</v>
      </c>
      <c r="N1888">
        <v>0.90777777699999995</v>
      </c>
      <c r="O1888">
        <v>0</v>
      </c>
      <c r="P1888">
        <v>91</v>
      </c>
      <c r="Q1888">
        <v>0</v>
      </c>
      <c r="R1888">
        <v>2</v>
      </c>
      <c r="S1888">
        <v>0</v>
      </c>
      <c r="T1888">
        <v>12</v>
      </c>
      <c r="U1888">
        <v>0</v>
      </c>
      <c r="V1888">
        <v>0</v>
      </c>
      <c r="W1888">
        <v>0</v>
      </c>
      <c r="X1888">
        <v>13.505531944395463</v>
      </c>
      <c r="Y1888">
        <v>0</v>
      </c>
      <c r="Z1888">
        <v>1.5491556220000003E-4</v>
      </c>
      <c r="AA1888">
        <v>0</v>
      </c>
      <c r="AB1888">
        <v>2.7205988523606006</v>
      </c>
      <c r="AC1888">
        <v>0</v>
      </c>
      <c r="AD1888">
        <v>0</v>
      </c>
      <c r="AE1888">
        <v>16.226285712318266</v>
      </c>
    </row>
    <row r="1889" spans="1:31" x14ac:dyDescent="0.25">
      <c r="A1889">
        <v>2256176</v>
      </c>
      <c r="B1889">
        <v>1</v>
      </c>
      <c r="C1889" t="s">
        <v>81</v>
      </c>
      <c r="D1889" t="s">
        <v>122</v>
      </c>
      <c r="E1889" t="s">
        <v>132</v>
      </c>
      <c r="F1889" t="s">
        <v>5724</v>
      </c>
      <c r="G1889" t="s">
        <v>289</v>
      </c>
      <c r="H1889" t="s">
        <v>135</v>
      </c>
      <c r="I1889" t="s">
        <v>136</v>
      </c>
      <c r="J1889" t="s">
        <v>137</v>
      </c>
      <c r="K1889" t="s">
        <v>138</v>
      </c>
      <c r="L1889" t="s">
        <v>5725</v>
      </c>
      <c r="M1889" t="s">
        <v>5726</v>
      </c>
      <c r="N1889">
        <v>4.8158333329999996</v>
      </c>
      <c r="O1889">
        <v>0</v>
      </c>
      <c r="P1889">
        <v>7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9.5229263014749215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9.5229263014749215</v>
      </c>
    </row>
    <row r="1890" spans="1:31" x14ac:dyDescent="0.25">
      <c r="A1890">
        <v>2256178</v>
      </c>
      <c r="B1890">
        <v>1</v>
      </c>
      <c r="C1890" t="s">
        <v>80</v>
      </c>
      <c r="D1890" t="s">
        <v>83</v>
      </c>
      <c r="E1890" t="s">
        <v>256</v>
      </c>
      <c r="F1890" t="s">
        <v>5727</v>
      </c>
      <c r="G1890" t="s">
        <v>147</v>
      </c>
      <c r="H1890" t="s">
        <v>148</v>
      </c>
      <c r="I1890" t="s">
        <v>136</v>
      </c>
      <c r="J1890" t="s">
        <v>137</v>
      </c>
      <c r="K1890" t="s">
        <v>138</v>
      </c>
      <c r="L1890" t="s">
        <v>5717</v>
      </c>
      <c r="M1890" t="s">
        <v>5728</v>
      </c>
      <c r="N1890">
        <v>1.748611111</v>
      </c>
      <c r="O1890">
        <v>0</v>
      </c>
      <c r="P1890">
        <v>0</v>
      </c>
      <c r="Q1890">
        <v>1</v>
      </c>
      <c r="R1890">
        <v>0</v>
      </c>
      <c r="S1890">
        <v>3</v>
      </c>
      <c r="T1890">
        <v>0</v>
      </c>
      <c r="U1890">
        <v>2</v>
      </c>
      <c r="V1890">
        <v>0</v>
      </c>
      <c r="W1890">
        <v>0</v>
      </c>
      <c r="X1890">
        <v>0</v>
      </c>
      <c r="Y1890">
        <v>296.34782125226542</v>
      </c>
      <c r="Z1890">
        <v>0</v>
      </c>
      <c r="AA1890">
        <v>33.630062858760006</v>
      </c>
      <c r="AB1890">
        <v>0</v>
      </c>
      <c r="AC1890">
        <v>60.62606081310787</v>
      </c>
      <c r="AD1890">
        <v>0</v>
      </c>
      <c r="AE1890">
        <v>390.60394492413332</v>
      </c>
    </row>
    <row r="1891" spans="1:31" x14ac:dyDescent="0.25">
      <c r="A1891">
        <v>2256183</v>
      </c>
      <c r="B1891">
        <v>1</v>
      </c>
      <c r="C1891" t="s">
        <v>80</v>
      </c>
      <c r="D1891" t="s">
        <v>84</v>
      </c>
      <c r="E1891" t="s">
        <v>132</v>
      </c>
      <c r="F1891" t="s">
        <v>5729</v>
      </c>
      <c r="G1891" t="s">
        <v>142</v>
      </c>
      <c r="H1891" t="s">
        <v>135</v>
      </c>
      <c r="I1891" t="s">
        <v>136</v>
      </c>
      <c r="J1891" t="s">
        <v>137</v>
      </c>
      <c r="K1891" t="s">
        <v>138</v>
      </c>
      <c r="L1891" t="s">
        <v>5730</v>
      </c>
      <c r="M1891" t="s">
        <v>5731</v>
      </c>
      <c r="N1891">
        <v>6.3794444439999998</v>
      </c>
      <c r="O1891">
        <v>0</v>
      </c>
      <c r="P1891">
        <v>1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6.1212142143777775E-3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6.1212142143777775E-3</v>
      </c>
    </row>
    <row r="1892" spans="1:31" x14ac:dyDescent="0.25">
      <c r="A1892">
        <v>2256184</v>
      </c>
      <c r="B1892">
        <v>1</v>
      </c>
      <c r="C1892" t="s">
        <v>81</v>
      </c>
      <c r="D1892" t="s">
        <v>128</v>
      </c>
      <c r="E1892" t="s">
        <v>151</v>
      </c>
      <c r="F1892" t="s">
        <v>5732</v>
      </c>
      <c r="G1892" t="s">
        <v>153</v>
      </c>
      <c r="H1892" t="s">
        <v>135</v>
      </c>
      <c r="I1892" t="s">
        <v>136</v>
      </c>
      <c r="J1892" t="s">
        <v>137</v>
      </c>
      <c r="K1892" t="s">
        <v>138</v>
      </c>
      <c r="L1892" t="s">
        <v>5733</v>
      </c>
      <c r="M1892" t="s">
        <v>5734</v>
      </c>
      <c r="N1892">
        <v>1.1497222220000001</v>
      </c>
      <c r="O1892">
        <v>0</v>
      </c>
      <c r="P1892">
        <v>2</v>
      </c>
      <c r="Q1892">
        <v>0</v>
      </c>
      <c r="R1892">
        <v>10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0.63288642998935085</v>
      </c>
      <c r="Y1892">
        <v>0</v>
      </c>
      <c r="Z1892">
        <v>2.4365650700012358</v>
      </c>
      <c r="AA1892">
        <v>0</v>
      </c>
      <c r="AB1892">
        <v>0</v>
      </c>
      <c r="AC1892">
        <v>0</v>
      </c>
      <c r="AD1892">
        <v>0</v>
      </c>
      <c r="AE1892">
        <v>3.0694514999905866</v>
      </c>
    </row>
    <row r="1893" spans="1:31" x14ac:dyDescent="0.25">
      <c r="A1893">
        <v>2256187</v>
      </c>
      <c r="B1893">
        <v>1</v>
      </c>
      <c r="C1893" t="s">
        <v>80</v>
      </c>
      <c r="D1893" t="s">
        <v>105</v>
      </c>
      <c r="E1893" t="s">
        <v>132</v>
      </c>
      <c r="F1893" t="s">
        <v>5735</v>
      </c>
      <c r="G1893" t="s">
        <v>142</v>
      </c>
      <c r="H1893" t="s">
        <v>135</v>
      </c>
      <c r="I1893" t="s">
        <v>136</v>
      </c>
      <c r="J1893" t="s">
        <v>137</v>
      </c>
      <c r="K1893" t="s">
        <v>138</v>
      </c>
      <c r="L1893" t="s">
        <v>5736</v>
      </c>
      <c r="M1893" t="s">
        <v>5737</v>
      </c>
      <c r="N1893">
        <v>1.8391666659999999</v>
      </c>
      <c r="O1893">
        <v>0</v>
      </c>
      <c r="P1893">
        <v>2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2.1851386447414995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2.1851386447414995</v>
      </c>
    </row>
    <row r="1894" spans="1:31" x14ac:dyDescent="0.25">
      <c r="A1894">
        <v>2256190</v>
      </c>
      <c r="B1894">
        <v>1</v>
      </c>
      <c r="C1894" t="s">
        <v>80</v>
      </c>
      <c r="D1894" t="s">
        <v>110</v>
      </c>
      <c r="E1894" t="s">
        <v>132</v>
      </c>
      <c r="F1894" t="s">
        <v>5738</v>
      </c>
      <c r="G1894" t="s">
        <v>142</v>
      </c>
      <c r="H1894" t="s">
        <v>135</v>
      </c>
      <c r="I1894" t="s">
        <v>136</v>
      </c>
      <c r="J1894" t="s">
        <v>137</v>
      </c>
      <c r="K1894" t="s">
        <v>138</v>
      </c>
      <c r="L1894" t="s">
        <v>5739</v>
      </c>
      <c r="M1894" t="s">
        <v>5740</v>
      </c>
      <c r="N1894">
        <v>1.2466666660000001</v>
      </c>
      <c r="O1894">
        <v>0</v>
      </c>
      <c r="P1894">
        <v>1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0.18768919058693334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0.18768919058693334</v>
      </c>
    </row>
    <row r="1895" spans="1:31" x14ac:dyDescent="0.25">
      <c r="A1895">
        <v>2256194</v>
      </c>
      <c r="B1895">
        <v>1</v>
      </c>
      <c r="C1895" t="s">
        <v>81</v>
      </c>
      <c r="D1895" t="s">
        <v>122</v>
      </c>
      <c r="E1895" t="s">
        <v>132</v>
      </c>
      <c r="F1895" t="s">
        <v>5741</v>
      </c>
      <c r="G1895" t="s">
        <v>134</v>
      </c>
      <c r="H1895" t="s">
        <v>135</v>
      </c>
      <c r="I1895" t="s">
        <v>136</v>
      </c>
      <c r="J1895" t="s">
        <v>137</v>
      </c>
      <c r="K1895" t="s">
        <v>138</v>
      </c>
      <c r="L1895" t="s">
        <v>5742</v>
      </c>
      <c r="M1895" t="s">
        <v>5743</v>
      </c>
      <c r="N1895">
        <v>8.2436111109999999</v>
      </c>
      <c r="O1895">
        <v>0</v>
      </c>
      <c r="P1895">
        <v>2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4.4000543387746678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4.4000543387746678</v>
      </c>
    </row>
    <row r="1896" spans="1:31" x14ac:dyDescent="0.25">
      <c r="A1896">
        <v>2256197</v>
      </c>
      <c r="B1896">
        <v>1</v>
      </c>
      <c r="C1896" t="s">
        <v>81</v>
      </c>
      <c r="D1896" t="s">
        <v>117</v>
      </c>
      <c r="E1896" t="s">
        <v>256</v>
      </c>
      <c r="F1896" t="s">
        <v>5744</v>
      </c>
      <c r="G1896" t="s">
        <v>870</v>
      </c>
      <c r="H1896" t="s">
        <v>148</v>
      </c>
      <c r="I1896" t="s">
        <v>136</v>
      </c>
      <c r="J1896" t="s">
        <v>137</v>
      </c>
      <c r="K1896" t="s">
        <v>138</v>
      </c>
      <c r="L1896" t="s">
        <v>5745</v>
      </c>
      <c r="M1896" t="s">
        <v>5746</v>
      </c>
      <c r="N1896">
        <v>2.1322222219999998</v>
      </c>
      <c r="O1896">
        <v>0</v>
      </c>
      <c r="P1896">
        <v>28</v>
      </c>
      <c r="Q1896">
        <v>1</v>
      </c>
      <c r="R1896">
        <v>2</v>
      </c>
      <c r="S1896">
        <v>1</v>
      </c>
      <c r="T1896">
        <v>1</v>
      </c>
      <c r="U1896">
        <v>0</v>
      </c>
      <c r="V1896">
        <v>0</v>
      </c>
      <c r="W1896">
        <v>0</v>
      </c>
      <c r="X1896">
        <v>7.1240817620228807</v>
      </c>
      <c r="Y1896">
        <v>1.9444442778830702</v>
      </c>
      <c r="Z1896">
        <v>2.039541326431678</v>
      </c>
      <c r="AA1896">
        <v>3.8016291731203333</v>
      </c>
      <c r="AB1896">
        <v>9.9260507465690276E-2</v>
      </c>
      <c r="AC1896">
        <v>0</v>
      </c>
      <c r="AD1896">
        <v>0</v>
      </c>
      <c r="AE1896">
        <v>15.008957046923651</v>
      </c>
    </row>
    <row r="1897" spans="1:31" x14ac:dyDescent="0.25">
      <c r="A1897">
        <v>2256199</v>
      </c>
      <c r="B1897">
        <v>1</v>
      </c>
      <c r="C1897" t="s">
        <v>80</v>
      </c>
      <c r="D1897" t="s">
        <v>107</v>
      </c>
      <c r="E1897" t="s">
        <v>132</v>
      </c>
      <c r="F1897" t="s">
        <v>5747</v>
      </c>
      <c r="G1897" t="s">
        <v>201</v>
      </c>
      <c r="H1897" t="s">
        <v>135</v>
      </c>
      <c r="I1897" t="s">
        <v>136</v>
      </c>
      <c r="J1897" t="s">
        <v>3</v>
      </c>
      <c r="K1897" t="s">
        <v>138</v>
      </c>
      <c r="L1897" t="s">
        <v>5748</v>
      </c>
      <c r="M1897" t="s">
        <v>5749</v>
      </c>
      <c r="N1897">
        <v>1.894722222</v>
      </c>
      <c r="O1897">
        <v>0</v>
      </c>
      <c r="P1897">
        <v>13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12.412223327766496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12.412223327766496</v>
      </c>
    </row>
    <row r="1898" spans="1:31" x14ac:dyDescent="0.25">
      <c r="A1898">
        <v>2256200</v>
      </c>
      <c r="B1898">
        <v>1</v>
      </c>
      <c r="C1898" t="s">
        <v>80</v>
      </c>
      <c r="D1898" t="s">
        <v>108</v>
      </c>
      <c r="E1898" t="s">
        <v>151</v>
      </c>
      <c r="F1898" t="s">
        <v>5750</v>
      </c>
      <c r="G1898" t="s">
        <v>153</v>
      </c>
      <c r="H1898" t="s">
        <v>135</v>
      </c>
      <c r="I1898" t="s">
        <v>136</v>
      </c>
      <c r="J1898" t="s">
        <v>137</v>
      </c>
      <c r="K1898" t="s">
        <v>138</v>
      </c>
      <c r="L1898" t="s">
        <v>5751</v>
      </c>
      <c r="M1898" t="s">
        <v>5752</v>
      </c>
      <c r="N1898">
        <v>1.8716666660000001</v>
      </c>
      <c r="O1898">
        <v>0</v>
      </c>
      <c r="P1898">
        <v>7</v>
      </c>
      <c r="Q1898">
        <v>0</v>
      </c>
      <c r="R1898">
        <v>2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0.80769971671649987</v>
      </c>
      <c r="Y1898">
        <v>0</v>
      </c>
      <c r="Z1898">
        <v>2.4621812520800005E-3</v>
      </c>
      <c r="AA1898">
        <v>0</v>
      </c>
      <c r="AB1898">
        <v>0</v>
      </c>
      <c r="AC1898">
        <v>0</v>
      </c>
      <c r="AD1898">
        <v>0</v>
      </c>
      <c r="AE1898">
        <v>0.81016189796857985</v>
      </c>
    </row>
    <row r="1899" spans="1:31" x14ac:dyDescent="0.25">
      <c r="A1899">
        <v>2256203</v>
      </c>
      <c r="B1899">
        <v>1</v>
      </c>
      <c r="C1899" t="s">
        <v>80</v>
      </c>
      <c r="D1899" t="s">
        <v>101</v>
      </c>
      <c r="E1899" t="s">
        <v>132</v>
      </c>
      <c r="F1899" t="s">
        <v>5753</v>
      </c>
      <c r="G1899" t="s">
        <v>134</v>
      </c>
      <c r="H1899" t="s">
        <v>135</v>
      </c>
      <c r="I1899" t="s">
        <v>136</v>
      </c>
      <c r="J1899" t="s">
        <v>137</v>
      </c>
      <c r="K1899" t="s">
        <v>138</v>
      </c>
      <c r="L1899" t="s">
        <v>5754</v>
      </c>
      <c r="M1899" t="s">
        <v>5755</v>
      </c>
      <c r="N1899">
        <v>1.963333333</v>
      </c>
      <c r="O1899">
        <v>0</v>
      </c>
      <c r="P1899">
        <v>1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1.6034154301758701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1.6034154301758701</v>
      </c>
    </row>
    <row r="1900" spans="1:31" x14ac:dyDescent="0.25">
      <c r="A1900">
        <v>2256206</v>
      </c>
      <c r="B1900">
        <v>1</v>
      </c>
      <c r="C1900" t="s">
        <v>80</v>
      </c>
      <c r="D1900" t="s">
        <v>96</v>
      </c>
      <c r="E1900" t="s">
        <v>132</v>
      </c>
      <c r="F1900" t="s">
        <v>5756</v>
      </c>
      <c r="G1900" t="s">
        <v>134</v>
      </c>
      <c r="H1900" t="s">
        <v>135</v>
      </c>
      <c r="I1900" t="s">
        <v>136</v>
      </c>
      <c r="J1900" t="s">
        <v>137</v>
      </c>
      <c r="K1900" t="s">
        <v>138</v>
      </c>
      <c r="L1900" t="s">
        <v>5757</v>
      </c>
      <c r="M1900" t="s">
        <v>5758</v>
      </c>
      <c r="N1900">
        <v>1.6063888879999999</v>
      </c>
      <c r="O1900">
        <v>0</v>
      </c>
      <c r="P1900">
        <v>1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3.7510848632875038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3.7510848632875038</v>
      </c>
    </row>
    <row r="1901" spans="1:31" x14ac:dyDescent="0.25">
      <c r="A1901">
        <v>2256207</v>
      </c>
      <c r="B1901">
        <v>1</v>
      </c>
      <c r="C1901" t="s">
        <v>80</v>
      </c>
      <c r="D1901" t="s">
        <v>92</v>
      </c>
      <c r="E1901" t="s">
        <v>132</v>
      </c>
      <c r="F1901" t="s">
        <v>5759</v>
      </c>
      <c r="G1901" t="s">
        <v>134</v>
      </c>
      <c r="H1901" t="s">
        <v>135</v>
      </c>
      <c r="I1901" t="s">
        <v>136</v>
      </c>
      <c r="J1901" t="s">
        <v>137</v>
      </c>
      <c r="K1901" t="s">
        <v>138</v>
      </c>
      <c r="L1901" t="s">
        <v>5760</v>
      </c>
      <c r="M1901" t="s">
        <v>5761</v>
      </c>
      <c r="N1901">
        <v>0.52055555499999995</v>
      </c>
      <c r="O1901">
        <v>0</v>
      </c>
      <c r="P1901">
        <v>17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3.1217262918279318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3.1217262918279318</v>
      </c>
    </row>
    <row r="1902" spans="1:31" x14ac:dyDescent="0.25">
      <c r="A1902">
        <v>2256209</v>
      </c>
      <c r="B1902">
        <v>1</v>
      </c>
      <c r="C1902" t="s">
        <v>80</v>
      </c>
      <c r="D1902" t="s">
        <v>85</v>
      </c>
      <c r="E1902" t="s">
        <v>132</v>
      </c>
      <c r="F1902" t="s">
        <v>5762</v>
      </c>
      <c r="G1902" t="s">
        <v>134</v>
      </c>
      <c r="H1902" t="s">
        <v>135</v>
      </c>
      <c r="I1902" t="s">
        <v>136</v>
      </c>
      <c r="J1902" t="s">
        <v>137</v>
      </c>
      <c r="K1902" t="s">
        <v>138</v>
      </c>
      <c r="L1902" t="s">
        <v>5763</v>
      </c>
      <c r="M1902" t="s">
        <v>5764</v>
      </c>
      <c r="N1902">
        <v>2.63</v>
      </c>
      <c r="O1902">
        <v>0</v>
      </c>
      <c r="P1902">
        <v>6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3.8125025419732301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3.8125025419732301</v>
      </c>
    </row>
    <row r="1903" spans="1:31" x14ac:dyDescent="0.25">
      <c r="A1903">
        <v>2256210</v>
      </c>
      <c r="B1903">
        <v>1</v>
      </c>
      <c r="C1903" t="s">
        <v>80</v>
      </c>
      <c r="D1903" t="s">
        <v>96</v>
      </c>
      <c r="E1903" t="s">
        <v>151</v>
      </c>
      <c r="F1903" t="s">
        <v>5765</v>
      </c>
      <c r="G1903" t="s">
        <v>282</v>
      </c>
      <c r="H1903" t="s">
        <v>135</v>
      </c>
      <c r="I1903" t="s">
        <v>136</v>
      </c>
      <c r="J1903" t="s">
        <v>137</v>
      </c>
      <c r="K1903" t="s">
        <v>138</v>
      </c>
      <c r="L1903" t="s">
        <v>5766</v>
      </c>
      <c r="M1903" t="s">
        <v>5767</v>
      </c>
      <c r="N1903">
        <v>1.7594444440000001</v>
      </c>
      <c r="O1903">
        <v>0</v>
      </c>
      <c r="P1903">
        <v>40</v>
      </c>
      <c r="Q1903">
        <v>0</v>
      </c>
      <c r="R1903">
        <v>0</v>
      </c>
      <c r="S1903">
        <v>0</v>
      </c>
      <c r="T1903">
        <v>1</v>
      </c>
      <c r="U1903">
        <v>0</v>
      </c>
      <c r="V1903">
        <v>0</v>
      </c>
      <c r="W1903">
        <v>0</v>
      </c>
      <c r="X1903">
        <v>34.418541794788069</v>
      </c>
      <c r="Y1903">
        <v>0</v>
      </c>
      <c r="Z1903">
        <v>0</v>
      </c>
      <c r="AA1903">
        <v>0</v>
      </c>
      <c r="AB1903">
        <v>0.29430649937748504</v>
      </c>
      <c r="AC1903">
        <v>0</v>
      </c>
      <c r="AD1903">
        <v>0</v>
      </c>
      <c r="AE1903">
        <v>34.712848294165553</v>
      </c>
    </row>
    <row r="1904" spans="1:31" x14ac:dyDescent="0.25">
      <c r="A1904">
        <v>2256211</v>
      </c>
      <c r="B1904">
        <v>1</v>
      </c>
      <c r="C1904" t="s">
        <v>80</v>
      </c>
      <c r="D1904" t="s">
        <v>97</v>
      </c>
      <c r="E1904" t="s">
        <v>132</v>
      </c>
      <c r="F1904" t="s">
        <v>5768</v>
      </c>
      <c r="G1904" t="s">
        <v>142</v>
      </c>
      <c r="H1904" t="s">
        <v>135</v>
      </c>
      <c r="I1904" t="s">
        <v>136</v>
      </c>
      <c r="J1904" t="s">
        <v>137</v>
      </c>
      <c r="K1904" t="s">
        <v>138</v>
      </c>
      <c r="L1904" t="s">
        <v>5769</v>
      </c>
      <c r="M1904" t="s">
        <v>5770</v>
      </c>
      <c r="N1904">
        <v>3.244444444</v>
      </c>
      <c r="O1904">
        <v>0</v>
      </c>
      <c r="P1904">
        <v>1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0.41725932373307112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0.41725932373307112</v>
      </c>
    </row>
    <row r="1905" spans="1:31" x14ac:dyDescent="0.25">
      <c r="A1905">
        <v>2256215</v>
      </c>
      <c r="B1905">
        <v>1</v>
      </c>
      <c r="C1905" t="s">
        <v>81</v>
      </c>
      <c r="D1905" t="s">
        <v>113</v>
      </c>
      <c r="E1905" t="s">
        <v>151</v>
      </c>
      <c r="F1905" t="s">
        <v>5771</v>
      </c>
      <c r="G1905" t="s">
        <v>153</v>
      </c>
      <c r="H1905" t="s">
        <v>135</v>
      </c>
      <c r="I1905" t="s">
        <v>136</v>
      </c>
      <c r="J1905" t="s">
        <v>137</v>
      </c>
      <c r="K1905" t="s">
        <v>138</v>
      </c>
      <c r="L1905" t="s">
        <v>5772</v>
      </c>
      <c r="M1905" t="s">
        <v>5773</v>
      </c>
      <c r="N1905">
        <v>1.551666666</v>
      </c>
      <c r="O1905">
        <v>0</v>
      </c>
      <c r="P1905">
        <v>2</v>
      </c>
      <c r="Q1905">
        <v>0</v>
      </c>
      <c r="R1905">
        <v>0</v>
      </c>
      <c r="S1905">
        <v>0</v>
      </c>
      <c r="T1905">
        <v>1</v>
      </c>
      <c r="U1905">
        <v>0</v>
      </c>
      <c r="V1905">
        <v>0</v>
      </c>
      <c r="W1905">
        <v>0</v>
      </c>
      <c r="X1905">
        <v>0.66367950251861119</v>
      </c>
      <c r="Y1905">
        <v>0</v>
      </c>
      <c r="Z1905">
        <v>0</v>
      </c>
      <c r="AA1905">
        <v>0</v>
      </c>
      <c r="AB1905">
        <v>4.0024518998870429</v>
      </c>
      <c r="AC1905">
        <v>0</v>
      </c>
      <c r="AD1905">
        <v>0</v>
      </c>
      <c r="AE1905">
        <v>4.6661314024056537</v>
      </c>
    </row>
    <row r="1906" spans="1:31" x14ac:dyDescent="0.25">
      <c r="A1906">
        <v>2256227</v>
      </c>
      <c r="B1906">
        <v>1</v>
      </c>
      <c r="C1906" t="s">
        <v>80</v>
      </c>
      <c r="D1906" t="s">
        <v>104</v>
      </c>
      <c r="E1906" t="s">
        <v>132</v>
      </c>
      <c r="F1906" t="s">
        <v>5774</v>
      </c>
      <c r="G1906" t="s">
        <v>134</v>
      </c>
      <c r="H1906" t="s">
        <v>135</v>
      </c>
      <c r="I1906" t="s">
        <v>136</v>
      </c>
      <c r="J1906" t="s">
        <v>137</v>
      </c>
      <c r="K1906" t="s">
        <v>138</v>
      </c>
      <c r="L1906" t="s">
        <v>5775</v>
      </c>
      <c r="M1906" t="s">
        <v>5776</v>
      </c>
      <c r="N1906">
        <v>0.89444444400000001</v>
      </c>
      <c r="O1906">
        <v>0</v>
      </c>
      <c r="P1906">
        <v>1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0.86936348107033345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0.86936348107033345</v>
      </c>
    </row>
    <row r="1907" spans="1:31" x14ac:dyDescent="0.25">
      <c r="A1907">
        <v>2256228</v>
      </c>
      <c r="B1907">
        <v>1</v>
      </c>
      <c r="C1907" t="s">
        <v>80</v>
      </c>
      <c r="D1907" t="s">
        <v>87</v>
      </c>
      <c r="E1907" t="s">
        <v>132</v>
      </c>
      <c r="F1907" t="s">
        <v>5777</v>
      </c>
      <c r="G1907" t="s">
        <v>289</v>
      </c>
      <c r="H1907" t="s">
        <v>135</v>
      </c>
      <c r="I1907" t="s">
        <v>136</v>
      </c>
      <c r="J1907" t="s">
        <v>137</v>
      </c>
      <c r="K1907" t="s">
        <v>138</v>
      </c>
      <c r="L1907" t="s">
        <v>5778</v>
      </c>
      <c r="M1907" t="s">
        <v>5779</v>
      </c>
      <c r="N1907">
        <v>2.9158333330000001</v>
      </c>
      <c r="O1907">
        <v>0</v>
      </c>
      <c r="P1907">
        <v>7</v>
      </c>
      <c r="Q1907">
        <v>0</v>
      </c>
      <c r="R1907">
        <v>0</v>
      </c>
      <c r="S1907">
        <v>0</v>
      </c>
      <c r="T1907">
        <v>2</v>
      </c>
      <c r="U1907">
        <v>0</v>
      </c>
      <c r="V1907">
        <v>0</v>
      </c>
      <c r="W1907">
        <v>0</v>
      </c>
      <c r="X1907">
        <v>4.9145837499460026</v>
      </c>
      <c r="Y1907">
        <v>0</v>
      </c>
      <c r="Z1907">
        <v>0</v>
      </c>
      <c r="AA1907">
        <v>0</v>
      </c>
      <c r="AB1907">
        <v>6.7299342766702601</v>
      </c>
      <c r="AC1907">
        <v>0</v>
      </c>
      <c r="AD1907">
        <v>0</v>
      </c>
      <c r="AE1907">
        <v>11.644518026616263</v>
      </c>
    </row>
    <row r="1908" spans="1:31" x14ac:dyDescent="0.25">
      <c r="A1908">
        <v>2256229</v>
      </c>
      <c r="B1908">
        <v>1</v>
      </c>
      <c r="C1908" t="s">
        <v>80</v>
      </c>
      <c r="D1908" t="s">
        <v>110</v>
      </c>
      <c r="E1908" t="s">
        <v>132</v>
      </c>
      <c r="F1908" t="s">
        <v>5780</v>
      </c>
      <c r="G1908" t="s">
        <v>134</v>
      </c>
      <c r="H1908" t="s">
        <v>135</v>
      </c>
      <c r="I1908" t="s">
        <v>136</v>
      </c>
      <c r="J1908" t="s">
        <v>137</v>
      </c>
      <c r="K1908" t="s">
        <v>138</v>
      </c>
      <c r="L1908" t="s">
        <v>5781</v>
      </c>
      <c r="M1908" t="s">
        <v>5782</v>
      </c>
      <c r="N1908">
        <v>3.0547222220000001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1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</row>
    <row r="1909" spans="1:31" x14ac:dyDescent="0.25">
      <c r="A1909">
        <v>2256233</v>
      </c>
      <c r="B1909">
        <v>1</v>
      </c>
      <c r="C1909" t="s">
        <v>80</v>
      </c>
      <c r="D1909" t="s">
        <v>96</v>
      </c>
      <c r="E1909" t="s">
        <v>132</v>
      </c>
      <c r="F1909" t="s">
        <v>5783</v>
      </c>
      <c r="G1909" t="s">
        <v>142</v>
      </c>
      <c r="H1909" t="s">
        <v>135</v>
      </c>
      <c r="I1909" t="s">
        <v>136</v>
      </c>
      <c r="J1909" t="s">
        <v>137</v>
      </c>
      <c r="K1909" t="s">
        <v>138</v>
      </c>
      <c r="L1909" t="s">
        <v>5784</v>
      </c>
      <c r="M1909" t="s">
        <v>5785</v>
      </c>
      <c r="N1909">
        <v>2.8622222220000002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1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6.0479151860379909</v>
      </c>
      <c r="AC1909">
        <v>0</v>
      </c>
      <c r="AD1909">
        <v>0</v>
      </c>
      <c r="AE1909">
        <v>6.0479151860379909</v>
      </c>
    </row>
    <row r="1910" spans="1:31" x14ac:dyDescent="0.25">
      <c r="A1910">
        <v>2256235</v>
      </c>
      <c r="B1910">
        <v>1</v>
      </c>
      <c r="C1910" t="s">
        <v>80</v>
      </c>
      <c r="D1910" t="s">
        <v>96</v>
      </c>
      <c r="E1910" t="s">
        <v>151</v>
      </c>
      <c r="F1910" t="s">
        <v>3233</v>
      </c>
      <c r="G1910" t="s">
        <v>153</v>
      </c>
      <c r="H1910" t="s">
        <v>135</v>
      </c>
      <c r="I1910" t="s">
        <v>136</v>
      </c>
      <c r="J1910" t="s">
        <v>137</v>
      </c>
      <c r="K1910" t="s">
        <v>138</v>
      </c>
      <c r="L1910" t="s">
        <v>5786</v>
      </c>
      <c r="M1910" t="s">
        <v>5787</v>
      </c>
      <c r="N1910">
        <v>0.638055555</v>
      </c>
      <c r="O1910">
        <v>0</v>
      </c>
      <c r="P1910">
        <v>47</v>
      </c>
      <c r="Q1910">
        <v>0</v>
      </c>
      <c r="R1910">
        <v>0</v>
      </c>
      <c r="S1910">
        <v>0</v>
      </c>
      <c r="T1910">
        <v>13</v>
      </c>
      <c r="U1910">
        <v>0</v>
      </c>
      <c r="V1910">
        <v>0</v>
      </c>
      <c r="W1910">
        <v>0</v>
      </c>
      <c r="X1910">
        <v>15.022098232066588</v>
      </c>
      <c r="Y1910">
        <v>0</v>
      </c>
      <c r="Z1910">
        <v>0</v>
      </c>
      <c r="AA1910">
        <v>0</v>
      </c>
      <c r="AB1910">
        <v>2.9612223593215297</v>
      </c>
      <c r="AC1910">
        <v>0</v>
      </c>
      <c r="AD1910">
        <v>0</v>
      </c>
      <c r="AE1910">
        <v>17.983320591388118</v>
      </c>
    </row>
    <row r="1911" spans="1:31" x14ac:dyDescent="0.25">
      <c r="A1911">
        <v>2256239</v>
      </c>
      <c r="B1911">
        <v>1</v>
      </c>
      <c r="C1911" t="s">
        <v>80</v>
      </c>
      <c r="D1911" t="s">
        <v>84</v>
      </c>
      <c r="E1911" t="s">
        <v>132</v>
      </c>
      <c r="F1911" t="s">
        <v>5788</v>
      </c>
      <c r="G1911" t="s">
        <v>142</v>
      </c>
      <c r="H1911" t="s">
        <v>135</v>
      </c>
      <c r="I1911" t="s">
        <v>136</v>
      </c>
      <c r="J1911" t="s">
        <v>137</v>
      </c>
      <c r="K1911" t="s">
        <v>138</v>
      </c>
      <c r="L1911" t="s">
        <v>5789</v>
      </c>
      <c r="M1911" t="s">
        <v>5790</v>
      </c>
      <c r="N1911">
        <v>2.5866666660000002</v>
      </c>
      <c r="O1911">
        <v>0</v>
      </c>
      <c r="P1911">
        <v>2</v>
      </c>
      <c r="Q1911">
        <v>0</v>
      </c>
      <c r="R1911">
        <v>0</v>
      </c>
      <c r="S1911">
        <v>0</v>
      </c>
      <c r="T1911">
        <v>2</v>
      </c>
      <c r="U1911">
        <v>0</v>
      </c>
      <c r="V1911">
        <v>0</v>
      </c>
      <c r="W1911">
        <v>0</v>
      </c>
      <c r="X1911">
        <v>2.6178240922935831</v>
      </c>
      <c r="Y1911">
        <v>0</v>
      </c>
      <c r="Z1911">
        <v>0</v>
      </c>
      <c r="AA1911">
        <v>0</v>
      </c>
      <c r="AB1911">
        <v>7.143559948428388</v>
      </c>
      <c r="AC1911">
        <v>0</v>
      </c>
      <c r="AD1911">
        <v>0</v>
      </c>
      <c r="AE1911">
        <v>9.7613840407219712</v>
      </c>
    </row>
    <row r="1912" spans="1:31" x14ac:dyDescent="0.25">
      <c r="A1912">
        <v>2256246</v>
      </c>
      <c r="B1912">
        <v>1</v>
      </c>
      <c r="C1912" t="s">
        <v>81</v>
      </c>
      <c r="D1912" t="s">
        <v>112</v>
      </c>
      <c r="E1912" t="s">
        <v>145</v>
      </c>
      <c r="F1912" t="s">
        <v>5791</v>
      </c>
      <c r="G1912" t="s">
        <v>147</v>
      </c>
      <c r="H1912" t="s">
        <v>148</v>
      </c>
      <c r="I1912" t="s">
        <v>136</v>
      </c>
      <c r="J1912" t="s">
        <v>137</v>
      </c>
      <c r="K1912" t="s">
        <v>138</v>
      </c>
      <c r="L1912" t="s">
        <v>5792</v>
      </c>
      <c r="M1912" t="s">
        <v>5749</v>
      </c>
      <c r="N1912">
        <v>0.108611111</v>
      </c>
      <c r="O1912">
        <v>0</v>
      </c>
      <c r="P1912">
        <v>427</v>
      </c>
      <c r="Q1912">
        <v>0</v>
      </c>
      <c r="R1912">
        <v>8</v>
      </c>
      <c r="S1912">
        <v>8</v>
      </c>
      <c r="T1912">
        <v>17</v>
      </c>
      <c r="U1912">
        <v>0</v>
      </c>
      <c r="V1912">
        <v>0</v>
      </c>
      <c r="W1912">
        <v>0</v>
      </c>
      <c r="X1912">
        <v>10.235737253812173</v>
      </c>
      <c r="Y1912">
        <v>0</v>
      </c>
      <c r="Z1912">
        <v>8.7347896989483351E-2</v>
      </c>
      <c r="AA1912">
        <v>25.252319666994751</v>
      </c>
      <c r="AB1912">
        <v>4.7996627105364773</v>
      </c>
      <c r="AC1912">
        <v>0</v>
      </c>
      <c r="AD1912">
        <v>0</v>
      </c>
      <c r="AE1912">
        <v>40.375067528332892</v>
      </c>
    </row>
    <row r="1913" spans="1:31" x14ac:dyDescent="0.25">
      <c r="A1913">
        <v>2256248</v>
      </c>
      <c r="B1913">
        <v>1</v>
      </c>
      <c r="C1913" t="s">
        <v>80</v>
      </c>
      <c r="D1913" t="s">
        <v>101</v>
      </c>
      <c r="E1913" t="s">
        <v>132</v>
      </c>
      <c r="F1913" t="s">
        <v>5793</v>
      </c>
      <c r="G1913" t="s">
        <v>201</v>
      </c>
      <c r="H1913" t="s">
        <v>135</v>
      </c>
      <c r="I1913" t="s">
        <v>136</v>
      </c>
      <c r="J1913" t="s">
        <v>137</v>
      </c>
      <c r="K1913" t="s">
        <v>138</v>
      </c>
      <c r="L1913" t="s">
        <v>5794</v>
      </c>
      <c r="M1913" t="s">
        <v>5795</v>
      </c>
      <c r="N1913">
        <v>1.4424999999999999</v>
      </c>
      <c r="O1913">
        <v>0</v>
      </c>
      <c r="P1913">
        <v>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0.85778478572280015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0.85778478572280015</v>
      </c>
    </row>
    <row r="1914" spans="1:31" x14ac:dyDescent="0.25">
      <c r="A1914">
        <v>2256257</v>
      </c>
      <c r="B1914">
        <v>1</v>
      </c>
      <c r="C1914" t="s">
        <v>80</v>
      </c>
      <c r="D1914" t="s">
        <v>101</v>
      </c>
      <c r="E1914" t="s">
        <v>132</v>
      </c>
      <c r="F1914" t="s">
        <v>5796</v>
      </c>
      <c r="G1914" t="s">
        <v>142</v>
      </c>
      <c r="H1914" t="s">
        <v>135</v>
      </c>
      <c r="I1914" t="s">
        <v>136</v>
      </c>
      <c r="J1914" t="s">
        <v>137</v>
      </c>
      <c r="K1914" t="s">
        <v>138</v>
      </c>
      <c r="L1914" t="s">
        <v>5797</v>
      </c>
      <c r="M1914" t="s">
        <v>5798</v>
      </c>
      <c r="N1914">
        <v>3.7136111110000001</v>
      </c>
      <c r="O1914">
        <v>0</v>
      </c>
      <c r="P1914">
        <v>1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1.0793706700456069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1.0793706700456069</v>
      </c>
    </row>
    <row r="1915" spans="1:31" x14ac:dyDescent="0.25">
      <c r="A1915">
        <v>2256258</v>
      </c>
      <c r="B1915">
        <v>1</v>
      </c>
      <c r="C1915" t="s">
        <v>80</v>
      </c>
      <c r="D1915" t="s">
        <v>103</v>
      </c>
      <c r="E1915" t="s">
        <v>132</v>
      </c>
      <c r="F1915" t="s">
        <v>5799</v>
      </c>
      <c r="G1915" t="s">
        <v>134</v>
      </c>
      <c r="H1915" t="s">
        <v>135</v>
      </c>
      <c r="I1915" t="s">
        <v>136</v>
      </c>
      <c r="J1915" t="s">
        <v>137</v>
      </c>
      <c r="K1915" t="s">
        <v>138</v>
      </c>
      <c r="L1915" t="s">
        <v>5800</v>
      </c>
      <c r="M1915" t="s">
        <v>5801</v>
      </c>
      <c r="N1915">
        <v>3.0922222220000002</v>
      </c>
      <c r="O1915">
        <v>0</v>
      </c>
      <c r="P1915">
        <v>1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0.14523166454142888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0.14523166454142888</v>
      </c>
    </row>
    <row r="1916" spans="1:31" x14ac:dyDescent="0.25">
      <c r="A1916">
        <v>2256259</v>
      </c>
      <c r="B1916">
        <v>1</v>
      </c>
      <c r="C1916" t="s">
        <v>81</v>
      </c>
      <c r="D1916" t="s">
        <v>113</v>
      </c>
      <c r="E1916" t="s">
        <v>132</v>
      </c>
      <c r="F1916" t="s">
        <v>5802</v>
      </c>
      <c r="G1916" t="s">
        <v>142</v>
      </c>
      <c r="H1916" t="s">
        <v>135</v>
      </c>
      <c r="I1916" t="s">
        <v>136</v>
      </c>
      <c r="J1916" t="s">
        <v>137</v>
      </c>
      <c r="K1916" t="s">
        <v>138</v>
      </c>
      <c r="L1916" t="s">
        <v>5803</v>
      </c>
      <c r="M1916" t="s">
        <v>5804</v>
      </c>
      <c r="N1916">
        <v>5.5716666659999996</v>
      </c>
      <c r="O1916">
        <v>0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0.30767919613520001</v>
      </c>
      <c r="AA1916">
        <v>0</v>
      </c>
      <c r="AB1916">
        <v>0</v>
      </c>
      <c r="AC1916">
        <v>0</v>
      </c>
      <c r="AD1916">
        <v>0</v>
      </c>
      <c r="AE1916">
        <v>0.30767919613520001</v>
      </c>
    </row>
    <row r="1917" spans="1:31" x14ac:dyDescent="0.25">
      <c r="A1917">
        <v>2256260</v>
      </c>
      <c r="B1917">
        <v>1</v>
      </c>
      <c r="C1917" t="s">
        <v>80</v>
      </c>
      <c r="D1917" t="s">
        <v>90</v>
      </c>
      <c r="E1917" t="s">
        <v>151</v>
      </c>
      <c r="F1917" t="s">
        <v>5805</v>
      </c>
      <c r="G1917" t="s">
        <v>1552</v>
      </c>
      <c r="H1917" t="s">
        <v>135</v>
      </c>
      <c r="I1917" t="s">
        <v>136</v>
      </c>
      <c r="J1917" t="s">
        <v>137</v>
      </c>
      <c r="K1917" t="s">
        <v>138</v>
      </c>
      <c r="L1917" t="s">
        <v>5806</v>
      </c>
      <c r="M1917" t="s">
        <v>5807</v>
      </c>
      <c r="N1917">
        <v>1.0772222220000001</v>
      </c>
      <c r="O1917">
        <v>0</v>
      </c>
      <c r="P1917">
        <v>190</v>
      </c>
      <c r="Q1917">
        <v>0</v>
      </c>
      <c r="R1917">
        <v>0</v>
      </c>
      <c r="S1917">
        <v>0</v>
      </c>
      <c r="T1917">
        <v>2</v>
      </c>
      <c r="U1917">
        <v>0</v>
      </c>
      <c r="V1917">
        <v>0</v>
      </c>
      <c r="W1917">
        <v>0</v>
      </c>
      <c r="X1917">
        <v>53.128850500664235</v>
      </c>
      <c r="Y1917">
        <v>0</v>
      </c>
      <c r="Z1917">
        <v>0</v>
      </c>
      <c r="AA1917">
        <v>0</v>
      </c>
      <c r="AB1917">
        <v>8.8938094911677493E-2</v>
      </c>
      <c r="AC1917">
        <v>0</v>
      </c>
      <c r="AD1917">
        <v>0</v>
      </c>
      <c r="AE1917">
        <v>53.217788595575911</v>
      </c>
    </row>
    <row r="1918" spans="1:31" x14ac:dyDescent="0.25">
      <c r="A1918">
        <v>2256261</v>
      </c>
      <c r="B1918">
        <v>1</v>
      </c>
      <c r="C1918" t="s">
        <v>80</v>
      </c>
      <c r="D1918" t="s">
        <v>96</v>
      </c>
      <c r="E1918" t="s">
        <v>132</v>
      </c>
      <c r="F1918" t="s">
        <v>5808</v>
      </c>
      <c r="G1918" t="s">
        <v>134</v>
      </c>
      <c r="H1918" t="s">
        <v>135</v>
      </c>
      <c r="I1918" t="s">
        <v>136</v>
      </c>
      <c r="J1918" t="s">
        <v>137</v>
      </c>
      <c r="K1918" t="s">
        <v>138</v>
      </c>
      <c r="L1918" t="s">
        <v>5809</v>
      </c>
      <c r="M1918" t="s">
        <v>5810</v>
      </c>
      <c r="N1918">
        <v>3.1061111110000001</v>
      </c>
      <c r="O1918">
        <v>0</v>
      </c>
      <c r="P1918">
        <v>1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5.1537780351182532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5.1537780351182532</v>
      </c>
    </row>
    <row r="1919" spans="1:31" x14ac:dyDescent="0.25">
      <c r="A1919">
        <v>2256262</v>
      </c>
      <c r="B1919">
        <v>1</v>
      </c>
      <c r="C1919" t="s">
        <v>80</v>
      </c>
      <c r="D1919" t="s">
        <v>103</v>
      </c>
      <c r="E1919" t="s">
        <v>151</v>
      </c>
      <c r="F1919" t="s">
        <v>5811</v>
      </c>
      <c r="G1919" t="s">
        <v>153</v>
      </c>
      <c r="H1919" t="s">
        <v>135</v>
      </c>
      <c r="I1919" t="s">
        <v>136</v>
      </c>
      <c r="J1919" t="s">
        <v>137</v>
      </c>
      <c r="K1919" t="s">
        <v>138</v>
      </c>
      <c r="L1919" t="s">
        <v>5812</v>
      </c>
      <c r="M1919" t="s">
        <v>5813</v>
      </c>
      <c r="N1919">
        <v>1.6058333330000001</v>
      </c>
      <c r="O1919">
        <v>0</v>
      </c>
      <c r="P1919">
        <v>0</v>
      </c>
      <c r="Q1919">
        <v>0</v>
      </c>
      <c r="R1919">
        <v>7</v>
      </c>
      <c r="S1919">
        <v>0</v>
      </c>
      <c r="T1919">
        <v>1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13.223045462375923</v>
      </c>
      <c r="AA1919">
        <v>0</v>
      </c>
      <c r="AB1919">
        <v>2.56968054602175</v>
      </c>
      <c r="AC1919">
        <v>0</v>
      </c>
      <c r="AD1919">
        <v>0</v>
      </c>
      <c r="AE1919">
        <v>15.792726008397674</v>
      </c>
    </row>
    <row r="1920" spans="1:31" x14ac:dyDescent="0.25">
      <c r="A1920">
        <v>2256263</v>
      </c>
      <c r="B1920">
        <v>1</v>
      </c>
      <c r="C1920" t="s">
        <v>80</v>
      </c>
      <c r="D1920" t="s">
        <v>84</v>
      </c>
      <c r="E1920" t="s">
        <v>132</v>
      </c>
      <c r="F1920" t="s">
        <v>5814</v>
      </c>
      <c r="G1920" t="s">
        <v>289</v>
      </c>
      <c r="H1920" t="s">
        <v>135</v>
      </c>
      <c r="I1920" t="s">
        <v>136</v>
      </c>
      <c r="J1920" t="s">
        <v>137</v>
      </c>
      <c r="K1920" t="s">
        <v>138</v>
      </c>
      <c r="L1920" t="s">
        <v>5815</v>
      </c>
      <c r="M1920" t="s">
        <v>5816</v>
      </c>
      <c r="N1920">
        <v>2.7475000000000001</v>
      </c>
      <c r="O1920">
        <v>0</v>
      </c>
      <c r="P1920">
        <v>5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2.8893405121084603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2.8893405121084603</v>
      </c>
    </row>
    <row r="1921" spans="1:31" x14ac:dyDescent="0.25">
      <c r="A1921">
        <v>2256264</v>
      </c>
      <c r="B1921">
        <v>1</v>
      </c>
      <c r="C1921" t="s">
        <v>80</v>
      </c>
      <c r="D1921" t="s">
        <v>87</v>
      </c>
      <c r="E1921" t="s">
        <v>132</v>
      </c>
      <c r="F1921" t="s">
        <v>5817</v>
      </c>
      <c r="G1921" t="s">
        <v>289</v>
      </c>
      <c r="H1921" t="s">
        <v>135</v>
      </c>
      <c r="I1921" t="s">
        <v>136</v>
      </c>
      <c r="J1921" t="s">
        <v>137</v>
      </c>
      <c r="K1921" t="s">
        <v>138</v>
      </c>
      <c r="L1921" t="s">
        <v>5818</v>
      </c>
      <c r="M1921" t="s">
        <v>5819</v>
      </c>
      <c r="N1921">
        <v>3.5405555550000001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1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5.0727242896627498</v>
      </c>
      <c r="AC1921">
        <v>0</v>
      </c>
      <c r="AD1921">
        <v>0</v>
      </c>
      <c r="AE1921">
        <v>5.0727242896627498</v>
      </c>
    </row>
    <row r="1922" spans="1:31" x14ac:dyDescent="0.25">
      <c r="A1922">
        <v>2256266</v>
      </c>
      <c r="B1922">
        <v>1</v>
      </c>
      <c r="C1922" t="s">
        <v>81</v>
      </c>
      <c r="D1922" t="s">
        <v>127</v>
      </c>
      <c r="E1922" t="s">
        <v>132</v>
      </c>
      <c r="F1922" t="s">
        <v>5820</v>
      </c>
      <c r="G1922" t="s">
        <v>289</v>
      </c>
      <c r="H1922" t="s">
        <v>135</v>
      </c>
      <c r="I1922" t="s">
        <v>136</v>
      </c>
      <c r="J1922" t="s">
        <v>137</v>
      </c>
      <c r="K1922" t="s">
        <v>138</v>
      </c>
      <c r="L1922" t="s">
        <v>5821</v>
      </c>
      <c r="M1922" t="s">
        <v>5822</v>
      </c>
      <c r="N1922">
        <v>1.6088888880000001</v>
      </c>
      <c r="O1922">
        <v>0</v>
      </c>
      <c r="P1922">
        <v>10</v>
      </c>
      <c r="Q1922">
        <v>0</v>
      </c>
      <c r="R1922">
        <v>0</v>
      </c>
      <c r="S1922">
        <v>0</v>
      </c>
      <c r="T1922">
        <v>3</v>
      </c>
      <c r="U1922">
        <v>0</v>
      </c>
      <c r="V1922">
        <v>0</v>
      </c>
      <c r="W1922">
        <v>0</v>
      </c>
      <c r="X1922">
        <v>3.7585767900829832</v>
      </c>
      <c r="Y1922">
        <v>0</v>
      </c>
      <c r="Z1922">
        <v>0</v>
      </c>
      <c r="AA1922">
        <v>0</v>
      </c>
      <c r="AB1922">
        <v>0.18286601971063332</v>
      </c>
      <c r="AC1922">
        <v>0</v>
      </c>
      <c r="AD1922">
        <v>0</v>
      </c>
      <c r="AE1922">
        <v>3.9414428097936165</v>
      </c>
    </row>
    <row r="1923" spans="1:31" x14ac:dyDescent="0.25">
      <c r="A1923">
        <v>2256268</v>
      </c>
      <c r="B1923">
        <v>1</v>
      </c>
      <c r="C1923" t="s">
        <v>81</v>
      </c>
      <c r="D1923" t="s">
        <v>113</v>
      </c>
      <c r="E1923" t="s">
        <v>256</v>
      </c>
      <c r="F1923" t="s">
        <v>5823</v>
      </c>
      <c r="G1923" t="s">
        <v>147</v>
      </c>
      <c r="H1923" t="s">
        <v>148</v>
      </c>
      <c r="I1923" t="s">
        <v>136</v>
      </c>
      <c r="J1923" t="s">
        <v>137</v>
      </c>
      <c r="K1923" t="s">
        <v>138</v>
      </c>
      <c r="L1923" t="s">
        <v>5824</v>
      </c>
      <c r="M1923" t="s">
        <v>5825</v>
      </c>
      <c r="N1923">
        <v>4.6888888880000001</v>
      </c>
      <c r="O1923">
        <v>0</v>
      </c>
      <c r="P1923">
        <v>387</v>
      </c>
      <c r="Q1923">
        <v>1</v>
      </c>
      <c r="R1923">
        <v>22</v>
      </c>
      <c r="S1923">
        <v>1</v>
      </c>
      <c r="T1923">
        <v>16</v>
      </c>
      <c r="U1923">
        <v>1</v>
      </c>
      <c r="V1923">
        <v>0</v>
      </c>
      <c r="W1923">
        <v>0</v>
      </c>
      <c r="X1923">
        <v>211.74915258366261</v>
      </c>
      <c r="Y1923">
        <v>1.13739857360955</v>
      </c>
      <c r="Z1923">
        <v>23.765231395755276</v>
      </c>
      <c r="AA1923">
        <v>55.334882026727982</v>
      </c>
      <c r="AB1923">
        <v>49.602481469229481</v>
      </c>
      <c r="AC1923">
        <v>725.49593814981483</v>
      </c>
      <c r="AD1923">
        <v>0</v>
      </c>
      <c r="AE1923">
        <v>1067.0850841987997</v>
      </c>
    </row>
    <row r="1924" spans="1:31" x14ac:dyDescent="0.25">
      <c r="A1924">
        <v>2256270</v>
      </c>
      <c r="B1924">
        <v>1</v>
      </c>
      <c r="C1924" t="s">
        <v>81</v>
      </c>
      <c r="D1924" t="s">
        <v>119</v>
      </c>
      <c r="E1924" t="s">
        <v>151</v>
      </c>
      <c r="F1924" t="s">
        <v>5826</v>
      </c>
      <c r="G1924" t="s">
        <v>153</v>
      </c>
      <c r="H1924" t="s">
        <v>135</v>
      </c>
      <c r="I1924" t="s">
        <v>136</v>
      </c>
      <c r="J1924" t="s">
        <v>137</v>
      </c>
      <c r="K1924" t="s">
        <v>138</v>
      </c>
      <c r="L1924" t="s">
        <v>5827</v>
      </c>
      <c r="M1924" t="s">
        <v>5828</v>
      </c>
      <c r="N1924">
        <v>1.4502777769999999</v>
      </c>
      <c r="O1924">
        <v>0</v>
      </c>
      <c r="P1924">
        <v>28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2.8821383010010835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2.8821383010010835</v>
      </c>
    </row>
    <row r="1925" spans="1:31" x14ac:dyDescent="0.25">
      <c r="A1925">
        <v>2256271</v>
      </c>
      <c r="B1925">
        <v>1</v>
      </c>
      <c r="C1925" t="s">
        <v>80</v>
      </c>
      <c r="D1925" t="s">
        <v>92</v>
      </c>
      <c r="E1925" t="s">
        <v>132</v>
      </c>
      <c r="F1925" t="s">
        <v>5829</v>
      </c>
      <c r="G1925" t="s">
        <v>134</v>
      </c>
      <c r="H1925" t="s">
        <v>135</v>
      </c>
      <c r="I1925" t="s">
        <v>136</v>
      </c>
      <c r="J1925" t="s">
        <v>137</v>
      </c>
      <c r="K1925" t="s">
        <v>138</v>
      </c>
      <c r="L1925" t="s">
        <v>5830</v>
      </c>
      <c r="M1925" t="s">
        <v>5831</v>
      </c>
      <c r="N1925">
        <v>2.9897222220000002</v>
      </c>
      <c r="O1925">
        <v>0</v>
      </c>
      <c r="P1925">
        <v>3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8.2275335872921804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8.2275335872921804</v>
      </c>
    </row>
    <row r="1926" spans="1:31" x14ac:dyDescent="0.25">
      <c r="A1926">
        <v>2256274</v>
      </c>
      <c r="B1926">
        <v>1</v>
      </c>
      <c r="C1926" t="s">
        <v>80</v>
      </c>
      <c r="D1926" t="s">
        <v>103</v>
      </c>
      <c r="E1926" t="s">
        <v>132</v>
      </c>
      <c r="F1926" t="s">
        <v>5832</v>
      </c>
      <c r="G1926" t="s">
        <v>289</v>
      </c>
      <c r="H1926" t="s">
        <v>135</v>
      </c>
      <c r="I1926" t="s">
        <v>136</v>
      </c>
      <c r="J1926" t="s">
        <v>137</v>
      </c>
      <c r="K1926" t="s">
        <v>138</v>
      </c>
      <c r="L1926" t="s">
        <v>5833</v>
      </c>
      <c r="M1926" t="s">
        <v>5834</v>
      </c>
      <c r="N1926">
        <v>0.76361111100000001</v>
      </c>
      <c r="O1926">
        <v>0</v>
      </c>
      <c r="P1926">
        <v>1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0.12839287909012584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0.12839287909012584</v>
      </c>
    </row>
    <row r="1927" spans="1:31" x14ac:dyDescent="0.25">
      <c r="A1927">
        <v>2256275</v>
      </c>
      <c r="B1927">
        <v>1</v>
      </c>
      <c r="C1927" t="s">
        <v>80</v>
      </c>
      <c r="D1927" t="s">
        <v>88</v>
      </c>
      <c r="E1927" t="s">
        <v>151</v>
      </c>
      <c r="F1927" t="s">
        <v>5835</v>
      </c>
      <c r="G1927" t="s">
        <v>201</v>
      </c>
      <c r="H1927" t="s">
        <v>135</v>
      </c>
      <c r="I1927" t="s">
        <v>136</v>
      </c>
      <c r="J1927" t="s">
        <v>3</v>
      </c>
      <c r="K1927" t="s">
        <v>138</v>
      </c>
      <c r="L1927" t="s">
        <v>5836</v>
      </c>
      <c r="M1927" t="s">
        <v>5837</v>
      </c>
      <c r="N1927">
        <v>2.1466666659999998</v>
      </c>
      <c r="O1927">
        <v>0</v>
      </c>
      <c r="P1927">
        <v>67</v>
      </c>
      <c r="Q1927">
        <v>0</v>
      </c>
      <c r="R1927">
        <v>0</v>
      </c>
      <c r="S1927">
        <v>0</v>
      </c>
      <c r="T1927">
        <v>2</v>
      </c>
      <c r="U1927">
        <v>0</v>
      </c>
      <c r="V1927">
        <v>0</v>
      </c>
      <c r="W1927">
        <v>0</v>
      </c>
      <c r="X1927">
        <v>45.922616860196783</v>
      </c>
      <c r="Y1927">
        <v>0</v>
      </c>
      <c r="Z1927">
        <v>0</v>
      </c>
      <c r="AA1927">
        <v>0</v>
      </c>
      <c r="AB1927">
        <v>0.19109006595692998</v>
      </c>
      <c r="AC1927">
        <v>0</v>
      </c>
      <c r="AD1927">
        <v>0</v>
      </c>
      <c r="AE1927">
        <v>46.113706926153711</v>
      </c>
    </row>
    <row r="1928" spans="1:31" x14ac:dyDescent="0.25">
      <c r="A1928">
        <v>2256277</v>
      </c>
      <c r="B1928">
        <v>1</v>
      </c>
      <c r="C1928" t="s">
        <v>80</v>
      </c>
      <c r="D1928" t="s">
        <v>111</v>
      </c>
      <c r="E1928" t="s">
        <v>256</v>
      </c>
      <c r="F1928" t="s">
        <v>5838</v>
      </c>
      <c r="G1928" t="s">
        <v>1761</v>
      </c>
      <c r="H1928" t="s">
        <v>148</v>
      </c>
      <c r="I1928" t="s">
        <v>136</v>
      </c>
      <c r="J1928" t="s">
        <v>137</v>
      </c>
      <c r="K1928" t="s">
        <v>138</v>
      </c>
      <c r="L1928" t="s">
        <v>5839</v>
      </c>
      <c r="M1928" t="s">
        <v>5840</v>
      </c>
      <c r="N1928">
        <v>1.264444444</v>
      </c>
      <c r="O1928">
        <v>0</v>
      </c>
      <c r="P1928">
        <v>377</v>
      </c>
      <c r="Q1928">
        <v>0</v>
      </c>
      <c r="R1928">
        <v>0</v>
      </c>
      <c r="S1928">
        <v>0</v>
      </c>
      <c r="T1928">
        <v>54</v>
      </c>
      <c r="U1928">
        <v>0</v>
      </c>
      <c r="V1928">
        <v>0</v>
      </c>
      <c r="W1928">
        <v>0</v>
      </c>
      <c r="X1928">
        <v>142.91030073648139</v>
      </c>
      <c r="Y1928">
        <v>0</v>
      </c>
      <c r="Z1928">
        <v>0</v>
      </c>
      <c r="AA1928">
        <v>0</v>
      </c>
      <c r="AB1928">
        <v>95.644193628092196</v>
      </c>
      <c r="AC1928">
        <v>0</v>
      </c>
      <c r="AD1928">
        <v>0</v>
      </c>
      <c r="AE1928">
        <v>238.5544943645736</v>
      </c>
    </row>
    <row r="1929" spans="1:31" x14ac:dyDescent="0.25">
      <c r="A1929">
        <v>2256278</v>
      </c>
      <c r="B1929">
        <v>1</v>
      </c>
      <c r="C1929" t="s">
        <v>80</v>
      </c>
      <c r="D1929" t="s">
        <v>82</v>
      </c>
      <c r="E1929" t="s">
        <v>214</v>
      </c>
      <c r="F1929" t="s">
        <v>5841</v>
      </c>
      <c r="G1929" t="s">
        <v>314</v>
      </c>
      <c r="H1929" t="s">
        <v>135</v>
      </c>
      <c r="I1929" t="s">
        <v>136</v>
      </c>
      <c r="J1929" t="s">
        <v>137</v>
      </c>
      <c r="K1929" t="s">
        <v>138</v>
      </c>
      <c r="L1929" t="s">
        <v>5842</v>
      </c>
      <c r="M1929" t="s">
        <v>5843</v>
      </c>
      <c r="N1929">
        <v>0.47944444400000003</v>
      </c>
      <c r="O1929">
        <v>0</v>
      </c>
      <c r="P1929">
        <v>21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2.4421024829198652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2.4421024829198652</v>
      </c>
    </row>
    <row r="1930" spans="1:31" x14ac:dyDescent="0.25">
      <c r="A1930">
        <v>2256281</v>
      </c>
      <c r="B1930">
        <v>1</v>
      </c>
      <c r="C1930" t="s">
        <v>80</v>
      </c>
      <c r="D1930" t="s">
        <v>108</v>
      </c>
      <c r="E1930" t="s">
        <v>151</v>
      </c>
      <c r="F1930" t="s">
        <v>5844</v>
      </c>
      <c r="G1930" t="s">
        <v>153</v>
      </c>
      <c r="H1930" t="s">
        <v>135</v>
      </c>
      <c r="I1930" t="s">
        <v>136</v>
      </c>
      <c r="J1930" t="s">
        <v>137</v>
      </c>
      <c r="K1930" t="s">
        <v>138</v>
      </c>
      <c r="L1930" t="s">
        <v>5845</v>
      </c>
      <c r="M1930" t="s">
        <v>5846</v>
      </c>
      <c r="N1930">
        <v>1.6613888880000001</v>
      </c>
      <c r="O1930">
        <v>0</v>
      </c>
      <c r="P1930">
        <v>1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0.50793818989057227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0.50793818989057227</v>
      </c>
    </row>
    <row r="1931" spans="1:31" x14ac:dyDescent="0.25">
      <c r="A1931">
        <v>2256283</v>
      </c>
      <c r="B1931">
        <v>1</v>
      </c>
      <c r="C1931" t="s">
        <v>80</v>
      </c>
      <c r="D1931" t="s">
        <v>96</v>
      </c>
      <c r="E1931" t="s">
        <v>132</v>
      </c>
      <c r="F1931" t="s">
        <v>5847</v>
      </c>
      <c r="G1931" t="s">
        <v>197</v>
      </c>
      <c r="H1931" t="s">
        <v>135</v>
      </c>
      <c r="I1931" t="s">
        <v>136</v>
      </c>
      <c r="J1931" t="s">
        <v>137</v>
      </c>
      <c r="K1931" t="s">
        <v>138</v>
      </c>
      <c r="L1931" t="s">
        <v>5848</v>
      </c>
      <c r="M1931" t="s">
        <v>5849</v>
      </c>
      <c r="N1931">
        <v>2.946666666</v>
      </c>
      <c r="O1931">
        <v>0</v>
      </c>
      <c r="P1931">
        <v>4</v>
      </c>
      <c r="Q1931">
        <v>0</v>
      </c>
      <c r="R1931">
        <v>0</v>
      </c>
      <c r="S1931">
        <v>0</v>
      </c>
      <c r="T1931">
        <v>2</v>
      </c>
      <c r="U1931">
        <v>0</v>
      </c>
      <c r="V1931">
        <v>0</v>
      </c>
      <c r="W1931">
        <v>0</v>
      </c>
      <c r="X1931">
        <v>7.2233494044107491</v>
      </c>
      <c r="Y1931">
        <v>0</v>
      </c>
      <c r="Z1931">
        <v>0</v>
      </c>
      <c r="AA1931">
        <v>0</v>
      </c>
      <c r="AB1931">
        <v>7.3662370769277992</v>
      </c>
      <c r="AC1931">
        <v>0</v>
      </c>
      <c r="AD1931">
        <v>0</v>
      </c>
      <c r="AE1931">
        <v>14.589586481338548</v>
      </c>
    </row>
    <row r="1932" spans="1:31" x14ac:dyDescent="0.25">
      <c r="A1932">
        <v>2256286</v>
      </c>
      <c r="B1932">
        <v>1</v>
      </c>
      <c r="C1932" t="s">
        <v>80</v>
      </c>
      <c r="D1932" t="s">
        <v>95</v>
      </c>
      <c r="E1932" t="s">
        <v>151</v>
      </c>
      <c r="F1932" t="s">
        <v>5850</v>
      </c>
      <c r="G1932" t="s">
        <v>160</v>
      </c>
      <c r="H1932" t="s">
        <v>135</v>
      </c>
      <c r="I1932" t="s">
        <v>136</v>
      </c>
      <c r="J1932" t="s">
        <v>137</v>
      </c>
      <c r="K1932" t="s">
        <v>138</v>
      </c>
      <c r="L1932" t="s">
        <v>5851</v>
      </c>
      <c r="M1932" t="s">
        <v>5852</v>
      </c>
      <c r="N1932">
        <v>3.4513888879999999</v>
      </c>
      <c r="O1932">
        <v>0</v>
      </c>
      <c r="P1932">
        <v>58</v>
      </c>
      <c r="Q1932">
        <v>0</v>
      </c>
      <c r="R1932">
        <v>0</v>
      </c>
      <c r="S1932">
        <v>0</v>
      </c>
      <c r="T1932">
        <v>2</v>
      </c>
      <c r="U1932">
        <v>0</v>
      </c>
      <c r="V1932">
        <v>0</v>
      </c>
      <c r="W1932">
        <v>0</v>
      </c>
      <c r="X1932">
        <v>52.5875495521598</v>
      </c>
      <c r="Y1932">
        <v>0</v>
      </c>
      <c r="Z1932">
        <v>0</v>
      </c>
      <c r="AA1932">
        <v>0</v>
      </c>
      <c r="AB1932">
        <v>0.21093304908312394</v>
      </c>
      <c r="AC1932">
        <v>0</v>
      </c>
      <c r="AD1932">
        <v>0</v>
      </c>
      <c r="AE1932">
        <v>52.798482601242924</v>
      </c>
    </row>
    <row r="1933" spans="1:31" x14ac:dyDescent="0.25">
      <c r="A1933">
        <v>2256288</v>
      </c>
      <c r="B1933">
        <v>1</v>
      </c>
      <c r="C1933" t="s">
        <v>80</v>
      </c>
      <c r="D1933" t="s">
        <v>96</v>
      </c>
      <c r="E1933" t="s">
        <v>132</v>
      </c>
      <c r="F1933" t="s">
        <v>5853</v>
      </c>
      <c r="G1933" t="s">
        <v>289</v>
      </c>
      <c r="H1933" t="s">
        <v>135</v>
      </c>
      <c r="I1933" t="s">
        <v>136</v>
      </c>
      <c r="J1933" t="s">
        <v>137</v>
      </c>
      <c r="K1933" t="s">
        <v>138</v>
      </c>
      <c r="L1933" t="s">
        <v>5854</v>
      </c>
      <c r="M1933" t="s">
        <v>5855</v>
      </c>
      <c r="N1933">
        <v>1.4655555549999999</v>
      </c>
      <c r="O1933">
        <v>0</v>
      </c>
      <c r="P1933">
        <v>1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1.6381786521260957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1.6381786521260957</v>
      </c>
    </row>
    <row r="1934" spans="1:31" x14ac:dyDescent="0.25">
      <c r="A1934">
        <v>2256289</v>
      </c>
      <c r="B1934">
        <v>1</v>
      </c>
      <c r="C1934" t="s">
        <v>80</v>
      </c>
      <c r="D1934" t="s">
        <v>106</v>
      </c>
      <c r="E1934" t="s">
        <v>163</v>
      </c>
      <c r="F1934" t="s">
        <v>5480</v>
      </c>
      <c r="G1934" t="s">
        <v>147</v>
      </c>
      <c r="H1934" t="s">
        <v>148</v>
      </c>
      <c r="I1934" t="s">
        <v>136</v>
      </c>
      <c r="J1934" t="s">
        <v>137</v>
      </c>
      <c r="K1934" t="s">
        <v>138</v>
      </c>
      <c r="L1934" t="s">
        <v>5856</v>
      </c>
      <c r="M1934" t="s">
        <v>5857</v>
      </c>
      <c r="N1934">
        <v>2.3541666659999998</v>
      </c>
      <c r="O1934">
        <v>1</v>
      </c>
      <c r="P1934">
        <v>0</v>
      </c>
      <c r="Q1934">
        <v>12</v>
      </c>
      <c r="R1934">
        <v>61</v>
      </c>
      <c r="S1934">
        <v>8</v>
      </c>
      <c r="T1934">
        <v>13</v>
      </c>
      <c r="U1934">
        <v>0</v>
      </c>
      <c r="V1934">
        <v>0</v>
      </c>
      <c r="W1934">
        <v>1.2573167680804502</v>
      </c>
      <c r="X1934">
        <v>0</v>
      </c>
      <c r="Y1934">
        <v>6.0429595815529114</v>
      </c>
      <c r="Z1934">
        <v>122.48336857160839</v>
      </c>
      <c r="AA1934">
        <v>19.517155372733988</v>
      </c>
      <c r="AB1934">
        <v>15.650925818362683</v>
      </c>
      <c r="AC1934">
        <v>0</v>
      </c>
      <c r="AD1934">
        <v>0</v>
      </c>
      <c r="AE1934">
        <v>164.95172611233841</v>
      </c>
    </row>
    <row r="1935" spans="1:31" x14ac:dyDescent="0.25">
      <c r="A1935">
        <v>2256290</v>
      </c>
      <c r="B1935">
        <v>1</v>
      </c>
      <c r="C1935" t="s">
        <v>81</v>
      </c>
      <c r="D1935" t="s">
        <v>118</v>
      </c>
      <c r="E1935" t="s">
        <v>132</v>
      </c>
      <c r="F1935" t="s">
        <v>5858</v>
      </c>
      <c r="G1935" t="s">
        <v>142</v>
      </c>
      <c r="H1935" t="s">
        <v>135</v>
      </c>
      <c r="I1935" t="s">
        <v>136</v>
      </c>
      <c r="J1935" t="s">
        <v>137</v>
      </c>
      <c r="K1935" t="s">
        <v>138</v>
      </c>
      <c r="L1935" t="s">
        <v>5859</v>
      </c>
      <c r="M1935" t="s">
        <v>5860</v>
      </c>
      <c r="N1935">
        <v>2.4558333330000002</v>
      </c>
      <c r="O1935">
        <v>0</v>
      </c>
      <c r="P1935">
        <v>2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1.9978961333663134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1.9978961333663134</v>
      </c>
    </row>
    <row r="1936" spans="1:31" x14ac:dyDescent="0.25">
      <c r="A1936">
        <v>2256291</v>
      </c>
      <c r="B1936">
        <v>1</v>
      </c>
      <c r="C1936" t="s">
        <v>81</v>
      </c>
      <c r="D1936" t="s">
        <v>120</v>
      </c>
      <c r="E1936" t="s">
        <v>132</v>
      </c>
      <c r="F1936" t="s">
        <v>5861</v>
      </c>
      <c r="G1936" t="s">
        <v>142</v>
      </c>
      <c r="H1936" t="s">
        <v>135</v>
      </c>
      <c r="I1936" t="s">
        <v>136</v>
      </c>
      <c r="J1936" t="s">
        <v>137</v>
      </c>
      <c r="K1936" t="s">
        <v>138</v>
      </c>
      <c r="L1936" t="s">
        <v>5862</v>
      </c>
      <c r="M1936" t="s">
        <v>5863</v>
      </c>
      <c r="N1936">
        <v>1.9566666660000001</v>
      </c>
      <c r="O1936">
        <v>0</v>
      </c>
      <c r="P1936">
        <v>2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0.69091806826515678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0.69091806826515678</v>
      </c>
    </row>
    <row r="1937" spans="1:31" x14ac:dyDescent="0.25">
      <c r="A1937">
        <v>2256292</v>
      </c>
      <c r="B1937">
        <v>1</v>
      </c>
      <c r="C1937" t="s">
        <v>80</v>
      </c>
      <c r="D1937" t="s">
        <v>100</v>
      </c>
      <c r="E1937" t="s">
        <v>151</v>
      </c>
      <c r="F1937" t="s">
        <v>5864</v>
      </c>
      <c r="G1937" t="s">
        <v>1552</v>
      </c>
      <c r="H1937" t="s">
        <v>135</v>
      </c>
      <c r="I1937" t="s">
        <v>136</v>
      </c>
      <c r="J1937" t="s">
        <v>137</v>
      </c>
      <c r="K1937" t="s">
        <v>138</v>
      </c>
      <c r="L1937" t="s">
        <v>5865</v>
      </c>
      <c r="M1937" t="s">
        <v>5866</v>
      </c>
      <c r="N1937">
        <v>0.82083333300000005</v>
      </c>
      <c r="O1937">
        <v>0</v>
      </c>
      <c r="P1937">
        <v>35</v>
      </c>
      <c r="Q1937">
        <v>0</v>
      </c>
      <c r="R1937">
        <v>0</v>
      </c>
      <c r="S1937">
        <v>0</v>
      </c>
      <c r="T1937">
        <v>7</v>
      </c>
      <c r="U1937">
        <v>0</v>
      </c>
      <c r="V1937">
        <v>0</v>
      </c>
      <c r="W1937">
        <v>0</v>
      </c>
      <c r="X1937">
        <v>10.989777472006063</v>
      </c>
      <c r="Y1937">
        <v>0</v>
      </c>
      <c r="Z1937">
        <v>0</v>
      </c>
      <c r="AA1937">
        <v>0</v>
      </c>
      <c r="AB1937">
        <v>8.9733143525690284</v>
      </c>
      <c r="AC1937">
        <v>0</v>
      </c>
      <c r="AD1937">
        <v>0</v>
      </c>
      <c r="AE1937">
        <v>19.963091824575091</v>
      </c>
    </row>
    <row r="1938" spans="1:31" x14ac:dyDescent="0.25">
      <c r="A1938">
        <v>2256300</v>
      </c>
      <c r="B1938">
        <v>1</v>
      </c>
      <c r="C1938" t="s">
        <v>80</v>
      </c>
      <c r="D1938" t="s">
        <v>82</v>
      </c>
      <c r="E1938" t="s">
        <v>207</v>
      </c>
      <c r="F1938" t="s">
        <v>5867</v>
      </c>
      <c r="G1938" t="s">
        <v>314</v>
      </c>
      <c r="H1938" t="s">
        <v>135</v>
      </c>
      <c r="I1938" t="s">
        <v>136</v>
      </c>
      <c r="J1938" t="s">
        <v>137</v>
      </c>
      <c r="K1938" t="s">
        <v>138</v>
      </c>
      <c r="L1938" t="s">
        <v>5868</v>
      </c>
      <c r="M1938" t="s">
        <v>5869</v>
      </c>
      <c r="N1938">
        <v>1.4494444440000001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29</v>
      </c>
      <c r="U1938">
        <v>0</v>
      </c>
      <c r="V1938">
        <v>1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147.79557173538612</v>
      </c>
      <c r="AC1938">
        <v>0</v>
      </c>
      <c r="AD1938">
        <v>13.267792865126772</v>
      </c>
      <c r="AE1938">
        <v>161.0633646005129</v>
      </c>
    </row>
    <row r="1939" spans="1:31" x14ac:dyDescent="0.25">
      <c r="A1939">
        <v>2256301</v>
      </c>
      <c r="B1939">
        <v>1</v>
      </c>
      <c r="C1939" t="s">
        <v>80</v>
      </c>
      <c r="D1939" t="s">
        <v>99</v>
      </c>
      <c r="E1939" t="s">
        <v>151</v>
      </c>
      <c r="F1939" t="s">
        <v>5870</v>
      </c>
      <c r="G1939" t="s">
        <v>1552</v>
      </c>
      <c r="H1939" t="s">
        <v>135</v>
      </c>
      <c r="I1939" t="s">
        <v>136</v>
      </c>
      <c r="J1939" t="s">
        <v>137</v>
      </c>
      <c r="K1939" t="s">
        <v>138</v>
      </c>
      <c r="L1939" t="s">
        <v>5871</v>
      </c>
      <c r="M1939" t="s">
        <v>5872</v>
      </c>
      <c r="N1939">
        <v>1.5625</v>
      </c>
      <c r="O1939">
        <v>0</v>
      </c>
      <c r="P1939">
        <v>7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2.0079403321423546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2.0079403321423546</v>
      </c>
    </row>
    <row r="1940" spans="1:31" x14ac:dyDescent="0.25">
      <c r="A1940">
        <v>2256302</v>
      </c>
      <c r="B1940">
        <v>1</v>
      </c>
      <c r="C1940" t="s">
        <v>80</v>
      </c>
      <c r="D1940" t="s">
        <v>88</v>
      </c>
      <c r="E1940" t="s">
        <v>207</v>
      </c>
      <c r="F1940" t="s">
        <v>5873</v>
      </c>
      <c r="G1940" t="s">
        <v>314</v>
      </c>
      <c r="H1940" t="s">
        <v>135</v>
      </c>
      <c r="I1940" t="s">
        <v>136</v>
      </c>
      <c r="J1940" t="s">
        <v>137</v>
      </c>
      <c r="K1940" t="s">
        <v>138</v>
      </c>
      <c r="L1940" t="s">
        <v>5874</v>
      </c>
      <c r="M1940" t="s">
        <v>5875</v>
      </c>
      <c r="N1940">
        <v>1.3405555549999999</v>
      </c>
      <c r="O1940">
        <v>0</v>
      </c>
      <c r="P1940">
        <v>221</v>
      </c>
      <c r="Q1940">
        <v>0</v>
      </c>
      <c r="R1940">
        <v>0</v>
      </c>
      <c r="S1940">
        <v>0</v>
      </c>
      <c r="T1940">
        <v>10</v>
      </c>
      <c r="U1940">
        <v>0</v>
      </c>
      <c r="V1940">
        <v>0</v>
      </c>
      <c r="W1940">
        <v>0</v>
      </c>
      <c r="X1940">
        <v>88.309785073654169</v>
      </c>
      <c r="Y1940">
        <v>0</v>
      </c>
      <c r="Z1940">
        <v>0</v>
      </c>
      <c r="AA1940">
        <v>0</v>
      </c>
      <c r="AB1940">
        <v>3.8216403882737326</v>
      </c>
      <c r="AC1940">
        <v>0</v>
      </c>
      <c r="AD1940">
        <v>0</v>
      </c>
      <c r="AE1940">
        <v>92.131425461927904</v>
      </c>
    </row>
    <row r="1941" spans="1:31" x14ac:dyDescent="0.25">
      <c r="A1941">
        <v>2256303</v>
      </c>
      <c r="B1941">
        <v>1</v>
      </c>
      <c r="C1941" t="s">
        <v>80</v>
      </c>
      <c r="D1941" t="s">
        <v>82</v>
      </c>
      <c r="E1941" t="s">
        <v>151</v>
      </c>
      <c r="F1941" t="s">
        <v>5876</v>
      </c>
      <c r="G1941" t="s">
        <v>153</v>
      </c>
      <c r="H1941" t="s">
        <v>135</v>
      </c>
      <c r="I1941" t="s">
        <v>136</v>
      </c>
      <c r="J1941" t="s">
        <v>137</v>
      </c>
      <c r="K1941" t="s">
        <v>138</v>
      </c>
      <c r="L1941" t="s">
        <v>5877</v>
      </c>
      <c r="M1941" t="s">
        <v>5878</v>
      </c>
      <c r="N1941">
        <v>1.345</v>
      </c>
      <c r="O1941">
        <v>0</v>
      </c>
      <c r="P1941">
        <v>140</v>
      </c>
      <c r="Q1941">
        <v>0</v>
      </c>
      <c r="R1941">
        <v>0</v>
      </c>
      <c r="S1941">
        <v>0</v>
      </c>
      <c r="T1941">
        <v>15</v>
      </c>
      <c r="U1941">
        <v>0</v>
      </c>
      <c r="V1941">
        <v>0</v>
      </c>
      <c r="W1941">
        <v>0</v>
      </c>
      <c r="X1941">
        <v>86.827963051293764</v>
      </c>
      <c r="Y1941">
        <v>0</v>
      </c>
      <c r="Z1941">
        <v>0</v>
      </c>
      <c r="AA1941">
        <v>0</v>
      </c>
      <c r="AB1941">
        <v>11.300389273558054</v>
      </c>
      <c r="AC1941">
        <v>0</v>
      </c>
      <c r="AD1941">
        <v>0</v>
      </c>
      <c r="AE1941">
        <v>98.128352324851818</v>
      </c>
    </row>
    <row r="1942" spans="1:31" x14ac:dyDescent="0.25">
      <c r="A1942">
        <v>2256315</v>
      </c>
      <c r="B1942">
        <v>1</v>
      </c>
      <c r="C1942" t="s">
        <v>81</v>
      </c>
      <c r="D1942" t="s">
        <v>115</v>
      </c>
      <c r="E1942" t="s">
        <v>151</v>
      </c>
      <c r="F1942" t="s">
        <v>5879</v>
      </c>
      <c r="G1942" t="s">
        <v>350</v>
      </c>
      <c r="H1942" t="s">
        <v>135</v>
      </c>
      <c r="I1942" t="s">
        <v>136</v>
      </c>
      <c r="J1942" t="s">
        <v>137</v>
      </c>
      <c r="K1942" t="s">
        <v>138</v>
      </c>
      <c r="L1942" t="s">
        <v>5880</v>
      </c>
      <c r="M1942" t="s">
        <v>5881</v>
      </c>
      <c r="N1942">
        <v>1.4927777769999999</v>
      </c>
      <c r="O1942">
        <v>0</v>
      </c>
      <c r="P1942">
        <v>6</v>
      </c>
      <c r="Q1942">
        <v>0</v>
      </c>
      <c r="R1942">
        <v>5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2.3196614747588327</v>
      </c>
      <c r="Y1942">
        <v>0</v>
      </c>
      <c r="Z1942">
        <v>0.23194285102269502</v>
      </c>
      <c r="AA1942">
        <v>0</v>
      </c>
      <c r="AB1942">
        <v>0</v>
      </c>
      <c r="AC1942">
        <v>0</v>
      </c>
      <c r="AD1942">
        <v>0</v>
      </c>
      <c r="AE1942">
        <v>2.5516043257815277</v>
      </c>
    </row>
    <row r="1943" spans="1:31" x14ac:dyDescent="0.25">
      <c r="A1943">
        <v>2256316</v>
      </c>
      <c r="B1943">
        <v>1</v>
      </c>
      <c r="C1943" t="s">
        <v>81</v>
      </c>
      <c r="D1943" t="s">
        <v>118</v>
      </c>
      <c r="E1943" t="s">
        <v>151</v>
      </c>
      <c r="F1943" t="s">
        <v>5882</v>
      </c>
      <c r="G1943" t="s">
        <v>153</v>
      </c>
      <c r="H1943" t="s">
        <v>135</v>
      </c>
      <c r="I1943" t="s">
        <v>136</v>
      </c>
      <c r="J1943" t="s">
        <v>137</v>
      </c>
      <c r="K1943" t="s">
        <v>138</v>
      </c>
      <c r="L1943" t="s">
        <v>5883</v>
      </c>
      <c r="M1943" t="s">
        <v>5884</v>
      </c>
      <c r="N1943">
        <v>3.0558333329999998</v>
      </c>
      <c r="O1943">
        <v>0</v>
      </c>
      <c r="P1943">
        <v>77</v>
      </c>
      <c r="Q1943">
        <v>0</v>
      </c>
      <c r="R1943">
        <v>0</v>
      </c>
      <c r="S1943">
        <v>0</v>
      </c>
      <c r="T1943">
        <v>6</v>
      </c>
      <c r="U1943">
        <v>0</v>
      </c>
      <c r="V1943">
        <v>0</v>
      </c>
      <c r="W1943">
        <v>0</v>
      </c>
      <c r="X1943">
        <v>37.488042433258634</v>
      </c>
      <c r="Y1943">
        <v>0</v>
      </c>
      <c r="Z1943">
        <v>0</v>
      </c>
      <c r="AA1943">
        <v>0</v>
      </c>
      <c r="AB1943">
        <v>0.95837567909110999</v>
      </c>
      <c r="AC1943">
        <v>0</v>
      </c>
      <c r="AD1943">
        <v>0</v>
      </c>
      <c r="AE1943">
        <v>38.446418112349747</v>
      </c>
    </row>
    <row r="1944" spans="1:31" x14ac:dyDescent="0.25">
      <c r="A1944">
        <v>2256317</v>
      </c>
      <c r="B1944">
        <v>1</v>
      </c>
      <c r="C1944" t="s">
        <v>81</v>
      </c>
      <c r="D1944" t="s">
        <v>118</v>
      </c>
      <c r="E1944" t="s">
        <v>132</v>
      </c>
      <c r="F1944" t="s">
        <v>5885</v>
      </c>
      <c r="G1944" t="s">
        <v>142</v>
      </c>
      <c r="H1944" t="s">
        <v>135</v>
      </c>
      <c r="I1944" t="s">
        <v>136</v>
      </c>
      <c r="J1944" t="s">
        <v>137</v>
      </c>
      <c r="K1944" t="s">
        <v>138</v>
      </c>
      <c r="L1944" t="s">
        <v>5886</v>
      </c>
      <c r="M1944" t="s">
        <v>5887</v>
      </c>
      <c r="N1944">
        <v>3.9325000000000001</v>
      </c>
      <c r="O1944">
        <v>0</v>
      </c>
      <c r="P1944">
        <v>1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</row>
    <row r="1945" spans="1:31" x14ac:dyDescent="0.25">
      <c r="A1945">
        <v>2256318</v>
      </c>
      <c r="B1945">
        <v>1</v>
      </c>
      <c r="C1945" t="s">
        <v>80</v>
      </c>
      <c r="D1945" t="s">
        <v>97</v>
      </c>
      <c r="E1945" t="s">
        <v>151</v>
      </c>
      <c r="F1945" t="s">
        <v>5888</v>
      </c>
      <c r="G1945" t="s">
        <v>153</v>
      </c>
      <c r="H1945" t="s">
        <v>135</v>
      </c>
      <c r="I1945" t="s">
        <v>136</v>
      </c>
      <c r="J1945" t="s">
        <v>137</v>
      </c>
      <c r="K1945" t="s">
        <v>138</v>
      </c>
      <c r="L1945" t="s">
        <v>5889</v>
      </c>
      <c r="M1945" t="s">
        <v>5890</v>
      </c>
      <c r="N1945">
        <v>0.79888888800000002</v>
      </c>
      <c r="O1945">
        <v>0</v>
      </c>
      <c r="P1945">
        <v>111</v>
      </c>
      <c r="Q1945">
        <v>0</v>
      </c>
      <c r="R1945">
        <v>0</v>
      </c>
      <c r="S1945">
        <v>0</v>
      </c>
      <c r="T1945">
        <v>10</v>
      </c>
      <c r="U1945">
        <v>0</v>
      </c>
      <c r="V1945">
        <v>0</v>
      </c>
      <c r="W1945">
        <v>0</v>
      </c>
      <c r="X1945">
        <v>44.37068979450882</v>
      </c>
      <c r="Y1945">
        <v>0</v>
      </c>
      <c r="Z1945">
        <v>0</v>
      </c>
      <c r="AA1945">
        <v>0</v>
      </c>
      <c r="AB1945">
        <v>1.2734641398874667</v>
      </c>
      <c r="AC1945">
        <v>0</v>
      </c>
      <c r="AD1945">
        <v>0</v>
      </c>
      <c r="AE1945">
        <v>45.644153934396286</v>
      </c>
    </row>
    <row r="1946" spans="1:31" x14ac:dyDescent="0.25">
      <c r="A1946">
        <v>2256321</v>
      </c>
      <c r="B1946">
        <v>1</v>
      </c>
      <c r="C1946" t="s">
        <v>80</v>
      </c>
      <c r="D1946" t="s">
        <v>110</v>
      </c>
      <c r="E1946" t="s">
        <v>132</v>
      </c>
      <c r="F1946" t="s">
        <v>5891</v>
      </c>
      <c r="G1946" t="s">
        <v>142</v>
      </c>
      <c r="H1946" t="s">
        <v>135</v>
      </c>
      <c r="I1946" t="s">
        <v>136</v>
      </c>
      <c r="J1946" t="s">
        <v>137</v>
      </c>
      <c r="K1946" t="s">
        <v>138</v>
      </c>
      <c r="L1946" t="s">
        <v>5892</v>
      </c>
      <c r="M1946" t="s">
        <v>5893</v>
      </c>
      <c r="N1946">
        <v>1.0877777769999999</v>
      </c>
      <c r="O1946">
        <v>0</v>
      </c>
      <c r="P1946">
        <v>3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2.3473275493045533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2.3473275493045533</v>
      </c>
    </row>
    <row r="1947" spans="1:31" x14ac:dyDescent="0.25">
      <c r="A1947">
        <v>2256322</v>
      </c>
      <c r="B1947">
        <v>1</v>
      </c>
      <c r="C1947" t="s">
        <v>80</v>
      </c>
      <c r="D1947" t="s">
        <v>100</v>
      </c>
      <c r="E1947" t="s">
        <v>145</v>
      </c>
      <c r="F1947" t="s">
        <v>5894</v>
      </c>
      <c r="G1947" t="s">
        <v>147</v>
      </c>
      <c r="H1947" t="s">
        <v>148</v>
      </c>
      <c r="I1947" t="s">
        <v>136</v>
      </c>
      <c r="J1947" t="s">
        <v>137</v>
      </c>
      <c r="K1947" t="s">
        <v>138</v>
      </c>
      <c r="L1947" t="s">
        <v>5895</v>
      </c>
      <c r="M1947" t="s">
        <v>5896</v>
      </c>
      <c r="N1947">
        <v>0.50833333300000005</v>
      </c>
      <c r="O1947">
        <v>0</v>
      </c>
      <c r="P1947">
        <v>753</v>
      </c>
      <c r="Q1947">
        <v>2</v>
      </c>
      <c r="R1947">
        <v>35</v>
      </c>
      <c r="S1947">
        <v>10</v>
      </c>
      <c r="T1947">
        <v>113</v>
      </c>
      <c r="U1947">
        <v>6</v>
      </c>
      <c r="V1947">
        <v>4</v>
      </c>
      <c r="W1947">
        <v>0</v>
      </c>
      <c r="X1947">
        <v>169.83108795535236</v>
      </c>
      <c r="Y1947">
        <v>0.55978787361787896</v>
      </c>
      <c r="Z1947">
        <v>6.6275903691466223</v>
      </c>
      <c r="AA1947">
        <v>26.386981883180461</v>
      </c>
      <c r="AB1947">
        <v>71.50171248011722</v>
      </c>
      <c r="AC1947">
        <v>29.226555404029092</v>
      </c>
      <c r="AD1947">
        <v>60.933250374197847</v>
      </c>
      <c r="AE1947">
        <v>365.06696633964151</v>
      </c>
    </row>
    <row r="1948" spans="1:31" x14ac:dyDescent="0.25">
      <c r="A1948">
        <v>2256323</v>
      </c>
      <c r="B1948">
        <v>1</v>
      </c>
      <c r="C1948" t="s">
        <v>81</v>
      </c>
      <c r="D1948" t="s">
        <v>112</v>
      </c>
      <c r="E1948" t="s">
        <v>132</v>
      </c>
      <c r="F1948" t="s">
        <v>5897</v>
      </c>
      <c r="G1948" t="s">
        <v>142</v>
      </c>
      <c r="H1948" t="s">
        <v>135</v>
      </c>
      <c r="I1948" t="s">
        <v>136</v>
      </c>
      <c r="J1948" t="s">
        <v>137</v>
      </c>
      <c r="K1948" t="s">
        <v>138</v>
      </c>
      <c r="L1948" t="s">
        <v>5898</v>
      </c>
      <c r="M1948" t="s">
        <v>5899</v>
      </c>
      <c r="N1948">
        <v>1.694722222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1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7.8920503429742004</v>
      </c>
      <c r="AC1948">
        <v>0</v>
      </c>
      <c r="AD1948">
        <v>0</v>
      </c>
      <c r="AE1948">
        <v>7.8920503429742004</v>
      </c>
    </row>
    <row r="1949" spans="1:31" x14ac:dyDescent="0.25">
      <c r="A1949">
        <v>2256324</v>
      </c>
      <c r="B1949">
        <v>1</v>
      </c>
      <c r="C1949" t="s">
        <v>80</v>
      </c>
      <c r="D1949" t="s">
        <v>97</v>
      </c>
      <c r="E1949" t="s">
        <v>132</v>
      </c>
      <c r="F1949" t="s">
        <v>5900</v>
      </c>
      <c r="G1949" t="s">
        <v>142</v>
      </c>
      <c r="H1949" t="s">
        <v>135</v>
      </c>
      <c r="I1949" t="s">
        <v>136</v>
      </c>
      <c r="J1949" t="s">
        <v>137</v>
      </c>
      <c r="K1949" t="s">
        <v>138</v>
      </c>
      <c r="L1949" t="s">
        <v>5901</v>
      </c>
      <c r="M1949" t="s">
        <v>5902</v>
      </c>
      <c r="N1949">
        <v>3.440833333</v>
      </c>
      <c r="O1949">
        <v>0</v>
      </c>
      <c r="P1949">
        <v>1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9.3597693632569055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9.3597693632569055</v>
      </c>
    </row>
    <row r="1950" spans="1:31" x14ac:dyDescent="0.25">
      <c r="A1950">
        <v>2256327</v>
      </c>
      <c r="B1950">
        <v>1</v>
      </c>
      <c r="C1950" t="s">
        <v>80</v>
      </c>
      <c r="D1950" t="s">
        <v>90</v>
      </c>
      <c r="E1950" t="s">
        <v>132</v>
      </c>
      <c r="F1950" t="s">
        <v>5903</v>
      </c>
      <c r="G1950" t="s">
        <v>142</v>
      </c>
      <c r="H1950" t="s">
        <v>135</v>
      </c>
      <c r="I1950" t="s">
        <v>136</v>
      </c>
      <c r="J1950" t="s">
        <v>137</v>
      </c>
      <c r="K1950" t="s">
        <v>138</v>
      </c>
      <c r="L1950" t="s">
        <v>5904</v>
      </c>
      <c r="M1950" t="s">
        <v>5905</v>
      </c>
      <c r="N1950">
        <v>2.0852777769999999</v>
      </c>
      <c r="O1950">
        <v>0</v>
      </c>
      <c r="P1950">
        <v>4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2.6058113129064284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2.6058113129064284</v>
      </c>
    </row>
    <row r="1951" spans="1:31" x14ac:dyDescent="0.25">
      <c r="A1951">
        <v>2256329</v>
      </c>
      <c r="B1951">
        <v>1</v>
      </c>
      <c r="C1951" t="s">
        <v>80</v>
      </c>
      <c r="D1951" t="s">
        <v>98</v>
      </c>
      <c r="E1951" t="s">
        <v>151</v>
      </c>
      <c r="F1951" t="s">
        <v>5906</v>
      </c>
      <c r="G1951" t="s">
        <v>350</v>
      </c>
      <c r="H1951" t="s">
        <v>135</v>
      </c>
      <c r="I1951" t="s">
        <v>136</v>
      </c>
      <c r="J1951" t="s">
        <v>137</v>
      </c>
      <c r="K1951" t="s">
        <v>138</v>
      </c>
      <c r="L1951" t="s">
        <v>5907</v>
      </c>
      <c r="M1951" t="s">
        <v>5908</v>
      </c>
      <c r="N1951">
        <v>2.534444444</v>
      </c>
      <c r="O1951">
        <v>0</v>
      </c>
      <c r="P1951">
        <v>0</v>
      </c>
      <c r="Q1951">
        <v>0</v>
      </c>
      <c r="R1951">
        <v>5</v>
      </c>
      <c r="S1951">
        <v>0</v>
      </c>
      <c r="T1951">
        <v>1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3.4569992518589427</v>
      </c>
      <c r="AA1951">
        <v>0</v>
      </c>
      <c r="AB1951">
        <v>3.0136046459504997</v>
      </c>
      <c r="AC1951">
        <v>0</v>
      </c>
      <c r="AD1951">
        <v>0</v>
      </c>
      <c r="AE1951">
        <v>6.4706038978094425</v>
      </c>
    </row>
    <row r="1952" spans="1:31" x14ac:dyDescent="0.25">
      <c r="A1952">
        <v>2256330</v>
      </c>
      <c r="B1952">
        <v>1</v>
      </c>
      <c r="C1952" t="s">
        <v>80</v>
      </c>
      <c r="D1952" t="s">
        <v>108</v>
      </c>
      <c r="E1952" t="s">
        <v>151</v>
      </c>
      <c r="F1952" t="s">
        <v>5909</v>
      </c>
      <c r="G1952" t="s">
        <v>176</v>
      </c>
      <c r="H1952" t="s">
        <v>135</v>
      </c>
      <c r="I1952" t="s">
        <v>136</v>
      </c>
      <c r="J1952" t="s">
        <v>137</v>
      </c>
      <c r="K1952" t="s">
        <v>138</v>
      </c>
      <c r="L1952" t="s">
        <v>5910</v>
      </c>
      <c r="M1952" t="s">
        <v>5911</v>
      </c>
      <c r="N1952">
        <v>1.571111111</v>
      </c>
      <c r="O1952">
        <v>0</v>
      </c>
      <c r="P1952">
        <v>1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9.2716804412079162E-2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9.2716804412079162E-2</v>
      </c>
    </row>
    <row r="1953" spans="1:31" x14ac:dyDescent="0.25">
      <c r="A1953">
        <v>2256331</v>
      </c>
      <c r="B1953">
        <v>1</v>
      </c>
      <c r="C1953" t="s">
        <v>81</v>
      </c>
      <c r="D1953" t="s">
        <v>112</v>
      </c>
      <c r="E1953" t="s">
        <v>132</v>
      </c>
      <c r="F1953" t="s">
        <v>4879</v>
      </c>
      <c r="G1953" t="s">
        <v>134</v>
      </c>
      <c r="H1953" t="s">
        <v>135</v>
      </c>
      <c r="I1953" t="s">
        <v>136</v>
      </c>
      <c r="J1953" t="s">
        <v>137</v>
      </c>
      <c r="K1953" t="s">
        <v>138</v>
      </c>
      <c r="L1953" t="s">
        <v>5912</v>
      </c>
      <c r="M1953" t="s">
        <v>5913</v>
      </c>
      <c r="N1953">
        <v>0.505</v>
      </c>
      <c r="O1953">
        <v>0</v>
      </c>
      <c r="P1953">
        <v>5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0.62066827670997504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0.62066827670997504</v>
      </c>
    </row>
    <row r="1954" spans="1:31" x14ac:dyDescent="0.25">
      <c r="A1954">
        <v>2256332</v>
      </c>
      <c r="B1954">
        <v>1</v>
      </c>
      <c r="C1954" t="s">
        <v>80</v>
      </c>
      <c r="D1954" t="s">
        <v>107</v>
      </c>
      <c r="E1954" t="s">
        <v>151</v>
      </c>
      <c r="F1954" t="s">
        <v>5914</v>
      </c>
      <c r="G1954" t="s">
        <v>310</v>
      </c>
      <c r="H1954" t="s">
        <v>135</v>
      </c>
      <c r="I1954" t="s">
        <v>136</v>
      </c>
      <c r="J1954" t="s">
        <v>137</v>
      </c>
      <c r="K1954" t="s">
        <v>138</v>
      </c>
      <c r="L1954" t="s">
        <v>5915</v>
      </c>
      <c r="M1954" t="s">
        <v>5916</v>
      </c>
      <c r="N1954">
        <v>1.2313888879999999</v>
      </c>
      <c r="O1954">
        <v>0</v>
      </c>
      <c r="P1954">
        <v>164</v>
      </c>
      <c r="Q1954">
        <v>0</v>
      </c>
      <c r="R1954">
        <v>1</v>
      </c>
      <c r="S1954">
        <v>0</v>
      </c>
      <c r="T1954">
        <v>17</v>
      </c>
      <c r="U1954">
        <v>0</v>
      </c>
      <c r="V1954">
        <v>0</v>
      </c>
      <c r="W1954">
        <v>0</v>
      </c>
      <c r="X1954">
        <v>74.340612681522316</v>
      </c>
      <c r="Y1954">
        <v>0</v>
      </c>
      <c r="Z1954">
        <v>8.2658565247222221E-4</v>
      </c>
      <c r="AA1954">
        <v>0</v>
      </c>
      <c r="AB1954">
        <v>13.257719815754561</v>
      </c>
      <c r="AC1954">
        <v>0</v>
      </c>
      <c r="AD1954">
        <v>0</v>
      </c>
      <c r="AE1954">
        <v>87.599159082929347</v>
      </c>
    </row>
    <row r="1955" spans="1:31" x14ac:dyDescent="0.25">
      <c r="A1955">
        <v>2256333</v>
      </c>
      <c r="B1955">
        <v>1</v>
      </c>
      <c r="C1955" t="s">
        <v>80</v>
      </c>
      <c r="D1955" t="s">
        <v>85</v>
      </c>
      <c r="E1955" t="s">
        <v>207</v>
      </c>
      <c r="F1955" t="s">
        <v>5917</v>
      </c>
      <c r="G1955" t="s">
        <v>314</v>
      </c>
      <c r="H1955" t="s">
        <v>135</v>
      </c>
      <c r="I1955" t="s">
        <v>136</v>
      </c>
      <c r="J1955" t="s">
        <v>137</v>
      </c>
      <c r="K1955" t="s">
        <v>138</v>
      </c>
      <c r="L1955" t="s">
        <v>5918</v>
      </c>
      <c r="M1955" t="s">
        <v>5919</v>
      </c>
      <c r="N1955">
        <v>0.86527777699999997</v>
      </c>
      <c r="O1955">
        <v>0</v>
      </c>
      <c r="P1955">
        <v>604</v>
      </c>
      <c r="Q1955">
        <v>0</v>
      </c>
      <c r="R1955">
        <v>0</v>
      </c>
      <c r="S1955">
        <v>0</v>
      </c>
      <c r="T1955">
        <v>56</v>
      </c>
      <c r="U1955">
        <v>0</v>
      </c>
      <c r="V1955">
        <v>0</v>
      </c>
      <c r="W1955">
        <v>0</v>
      </c>
      <c r="X1955">
        <v>156.23687285457325</v>
      </c>
      <c r="Y1955">
        <v>0</v>
      </c>
      <c r="Z1955">
        <v>0</v>
      </c>
      <c r="AA1955">
        <v>0</v>
      </c>
      <c r="AB1955">
        <v>38.399256799466812</v>
      </c>
      <c r="AC1955">
        <v>0</v>
      </c>
      <c r="AD1955">
        <v>0</v>
      </c>
      <c r="AE1955">
        <v>194.63612965404008</v>
      </c>
    </row>
    <row r="1956" spans="1:31" x14ac:dyDescent="0.25">
      <c r="A1956">
        <v>2256334</v>
      </c>
      <c r="B1956">
        <v>1</v>
      </c>
      <c r="C1956" t="s">
        <v>80</v>
      </c>
      <c r="D1956" t="s">
        <v>82</v>
      </c>
      <c r="E1956" t="s">
        <v>207</v>
      </c>
      <c r="F1956" t="s">
        <v>4316</v>
      </c>
      <c r="G1956" t="s">
        <v>314</v>
      </c>
      <c r="H1956" t="s">
        <v>135</v>
      </c>
      <c r="I1956" t="s">
        <v>136</v>
      </c>
      <c r="J1956" t="s">
        <v>137</v>
      </c>
      <c r="K1956" t="s">
        <v>138</v>
      </c>
      <c r="L1956" t="s">
        <v>5920</v>
      </c>
      <c r="M1956" t="s">
        <v>5921</v>
      </c>
      <c r="N1956">
        <v>1.48</v>
      </c>
      <c r="O1956">
        <v>0</v>
      </c>
      <c r="P1956">
        <v>691</v>
      </c>
      <c r="Q1956">
        <v>0</v>
      </c>
      <c r="R1956">
        <v>0</v>
      </c>
      <c r="S1956">
        <v>0</v>
      </c>
      <c r="T1956">
        <v>61</v>
      </c>
      <c r="U1956">
        <v>0</v>
      </c>
      <c r="V1956">
        <v>0</v>
      </c>
      <c r="W1956">
        <v>0</v>
      </c>
      <c r="X1956">
        <v>451.79014564068905</v>
      </c>
      <c r="Y1956">
        <v>0</v>
      </c>
      <c r="Z1956">
        <v>0</v>
      </c>
      <c r="AA1956">
        <v>0</v>
      </c>
      <c r="AB1956">
        <v>51.2434153325108</v>
      </c>
      <c r="AC1956">
        <v>0</v>
      </c>
      <c r="AD1956">
        <v>0</v>
      </c>
      <c r="AE1956">
        <v>503.03356097319983</v>
      </c>
    </row>
    <row r="1957" spans="1:31" x14ac:dyDescent="0.25">
      <c r="A1957">
        <v>2256335</v>
      </c>
      <c r="B1957">
        <v>1</v>
      </c>
      <c r="C1957" t="s">
        <v>81</v>
      </c>
      <c r="D1957" t="s">
        <v>112</v>
      </c>
      <c r="E1957" t="s">
        <v>132</v>
      </c>
      <c r="F1957" t="s">
        <v>5922</v>
      </c>
      <c r="G1957" t="s">
        <v>142</v>
      </c>
      <c r="H1957" t="s">
        <v>135</v>
      </c>
      <c r="I1957" t="s">
        <v>136</v>
      </c>
      <c r="J1957" t="s">
        <v>137</v>
      </c>
      <c r="K1957" t="s">
        <v>138</v>
      </c>
      <c r="L1957" t="s">
        <v>5923</v>
      </c>
      <c r="M1957" t="s">
        <v>5924</v>
      </c>
      <c r="N1957">
        <v>0.85611111100000004</v>
      </c>
      <c r="O1957">
        <v>0</v>
      </c>
      <c r="P1957">
        <v>1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0.29151399624098884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0.29151399624098884</v>
      </c>
    </row>
    <row r="1958" spans="1:31" x14ac:dyDescent="0.25">
      <c r="A1958">
        <v>2256336</v>
      </c>
      <c r="B1958">
        <v>1</v>
      </c>
      <c r="C1958" t="s">
        <v>81</v>
      </c>
      <c r="D1958" t="s">
        <v>118</v>
      </c>
      <c r="E1958" t="s">
        <v>132</v>
      </c>
      <c r="F1958" t="s">
        <v>5925</v>
      </c>
      <c r="G1958" t="s">
        <v>241</v>
      </c>
      <c r="H1958" t="s">
        <v>135</v>
      </c>
      <c r="I1958" t="s">
        <v>136</v>
      </c>
      <c r="J1958" t="s">
        <v>137</v>
      </c>
      <c r="K1958" t="s">
        <v>138</v>
      </c>
      <c r="L1958" t="s">
        <v>5926</v>
      </c>
      <c r="M1958" t="s">
        <v>5927</v>
      </c>
      <c r="N1958">
        <v>3.0697222219999998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</row>
    <row r="1959" spans="1:31" x14ac:dyDescent="0.25">
      <c r="A1959">
        <v>2256337</v>
      </c>
      <c r="B1959">
        <v>1</v>
      </c>
      <c r="C1959" t="s">
        <v>80</v>
      </c>
      <c r="D1959" t="s">
        <v>106</v>
      </c>
      <c r="E1959" t="s">
        <v>207</v>
      </c>
      <c r="F1959" t="s">
        <v>5928</v>
      </c>
      <c r="G1959" t="s">
        <v>231</v>
      </c>
      <c r="H1959" t="s">
        <v>135</v>
      </c>
      <c r="I1959" t="s">
        <v>136</v>
      </c>
      <c r="J1959" t="s">
        <v>137</v>
      </c>
      <c r="K1959" t="s">
        <v>138</v>
      </c>
      <c r="L1959" t="s">
        <v>5929</v>
      </c>
      <c r="M1959" t="s">
        <v>5930</v>
      </c>
      <c r="N1959">
        <v>1.7002777769999999</v>
      </c>
      <c r="O1959">
        <v>0</v>
      </c>
      <c r="P1959">
        <v>3</v>
      </c>
      <c r="Q1959">
        <v>0</v>
      </c>
      <c r="R1959">
        <v>1</v>
      </c>
      <c r="S1959">
        <v>0</v>
      </c>
      <c r="T1959">
        <v>1</v>
      </c>
      <c r="U1959">
        <v>0</v>
      </c>
      <c r="V1959">
        <v>0</v>
      </c>
      <c r="W1959">
        <v>0</v>
      </c>
      <c r="X1959">
        <v>0.53017604492178472</v>
      </c>
      <c r="Y1959">
        <v>0</v>
      </c>
      <c r="Z1959">
        <v>0.90692401571120562</v>
      </c>
      <c r="AA1959">
        <v>0</v>
      </c>
      <c r="AB1959">
        <v>0.26675973318591673</v>
      </c>
      <c r="AC1959">
        <v>0</v>
      </c>
      <c r="AD1959">
        <v>0</v>
      </c>
      <c r="AE1959">
        <v>1.7038597938189071</v>
      </c>
    </row>
    <row r="1960" spans="1:31" x14ac:dyDescent="0.25">
      <c r="A1960">
        <v>2256340</v>
      </c>
      <c r="B1960">
        <v>1</v>
      </c>
      <c r="C1960" t="s">
        <v>81</v>
      </c>
      <c r="D1960" t="s">
        <v>123</v>
      </c>
      <c r="E1960" t="s">
        <v>132</v>
      </c>
      <c r="F1960" t="s">
        <v>5931</v>
      </c>
      <c r="G1960" t="s">
        <v>142</v>
      </c>
      <c r="H1960" t="s">
        <v>135</v>
      </c>
      <c r="I1960" t="s">
        <v>136</v>
      </c>
      <c r="J1960" t="s">
        <v>137</v>
      </c>
      <c r="K1960" t="s">
        <v>138</v>
      </c>
      <c r="L1960" t="s">
        <v>5932</v>
      </c>
      <c r="M1960" t="s">
        <v>5933</v>
      </c>
      <c r="N1960">
        <v>1.173333333</v>
      </c>
      <c r="O1960">
        <v>0</v>
      </c>
      <c r="P1960">
        <v>1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0.96436433974852886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0.96436433974852886</v>
      </c>
    </row>
    <row r="1961" spans="1:31" x14ac:dyDescent="0.25">
      <c r="A1961">
        <v>2256341</v>
      </c>
      <c r="B1961">
        <v>1</v>
      </c>
      <c r="C1961" t="s">
        <v>80</v>
      </c>
      <c r="D1961" t="s">
        <v>96</v>
      </c>
      <c r="E1961" t="s">
        <v>132</v>
      </c>
      <c r="F1961" t="s">
        <v>5934</v>
      </c>
      <c r="G1961" t="s">
        <v>289</v>
      </c>
      <c r="H1961" t="s">
        <v>135</v>
      </c>
      <c r="I1961" t="s">
        <v>136</v>
      </c>
      <c r="J1961" t="s">
        <v>137</v>
      </c>
      <c r="K1961" t="s">
        <v>138</v>
      </c>
      <c r="L1961" t="s">
        <v>5935</v>
      </c>
      <c r="M1961" t="s">
        <v>5936</v>
      </c>
      <c r="N1961">
        <v>1.078333333</v>
      </c>
      <c r="O1961">
        <v>0</v>
      </c>
      <c r="P1961">
        <v>1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0.30534517336125089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0.30534517336125089</v>
      </c>
    </row>
    <row r="1962" spans="1:31" x14ac:dyDescent="0.25">
      <c r="A1962">
        <v>2256342</v>
      </c>
      <c r="B1962">
        <v>1</v>
      </c>
      <c r="C1962" t="s">
        <v>81</v>
      </c>
      <c r="D1962" t="s">
        <v>118</v>
      </c>
      <c r="E1962" t="s">
        <v>132</v>
      </c>
      <c r="F1962" t="s">
        <v>5937</v>
      </c>
      <c r="G1962" t="s">
        <v>142</v>
      </c>
      <c r="H1962" t="s">
        <v>135</v>
      </c>
      <c r="I1962" t="s">
        <v>136</v>
      </c>
      <c r="J1962" t="s">
        <v>137</v>
      </c>
      <c r="K1962" t="s">
        <v>138</v>
      </c>
      <c r="L1962" t="s">
        <v>5938</v>
      </c>
      <c r="M1962" t="s">
        <v>5939</v>
      </c>
      <c r="N1962">
        <v>2.6755555549999999</v>
      </c>
      <c r="O1962">
        <v>0</v>
      </c>
      <c r="P1962">
        <v>1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</row>
    <row r="1963" spans="1:31" x14ac:dyDescent="0.25">
      <c r="A1963">
        <v>2256343</v>
      </c>
      <c r="B1963">
        <v>1</v>
      </c>
      <c r="C1963" t="s">
        <v>80</v>
      </c>
      <c r="D1963" t="s">
        <v>96</v>
      </c>
      <c r="E1963" t="s">
        <v>132</v>
      </c>
      <c r="F1963" t="s">
        <v>5940</v>
      </c>
      <c r="G1963" t="s">
        <v>134</v>
      </c>
      <c r="H1963" t="s">
        <v>135</v>
      </c>
      <c r="I1963" t="s">
        <v>136</v>
      </c>
      <c r="J1963" t="s">
        <v>137</v>
      </c>
      <c r="K1963" t="s">
        <v>138</v>
      </c>
      <c r="L1963" t="s">
        <v>5941</v>
      </c>
      <c r="M1963" t="s">
        <v>5942</v>
      </c>
      <c r="N1963">
        <v>2.6883333330000001</v>
      </c>
      <c r="O1963">
        <v>0</v>
      </c>
      <c r="P1963">
        <v>1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1.4951031520799978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1.4951031520799978</v>
      </c>
    </row>
    <row r="1964" spans="1:31" x14ac:dyDescent="0.25">
      <c r="A1964">
        <v>2256345</v>
      </c>
      <c r="B1964">
        <v>1</v>
      </c>
      <c r="C1964" t="s">
        <v>80</v>
      </c>
      <c r="D1964" t="s">
        <v>90</v>
      </c>
      <c r="E1964" t="s">
        <v>207</v>
      </c>
      <c r="F1964" t="s">
        <v>5943</v>
      </c>
      <c r="G1964" t="s">
        <v>314</v>
      </c>
      <c r="H1964" t="s">
        <v>135</v>
      </c>
      <c r="I1964" t="s">
        <v>136</v>
      </c>
      <c r="J1964" t="s">
        <v>137</v>
      </c>
      <c r="K1964" t="s">
        <v>138</v>
      </c>
      <c r="L1964" t="s">
        <v>5944</v>
      </c>
      <c r="M1964" t="s">
        <v>5945</v>
      </c>
      <c r="N1964">
        <v>1.105555555</v>
      </c>
      <c r="O1964">
        <v>0</v>
      </c>
      <c r="P1964">
        <v>380</v>
      </c>
      <c r="Q1964">
        <v>0</v>
      </c>
      <c r="R1964">
        <v>0</v>
      </c>
      <c r="S1964">
        <v>0</v>
      </c>
      <c r="T1964">
        <v>45</v>
      </c>
      <c r="U1964">
        <v>0</v>
      </c>
      <c r="V1964">
        <v>0</v>
      </c>
      <c r="W1964">
        <v>0</v>
      </c>
      <c r="X1964">
        <v>200.20251392357679</v>
      </c>
      <c r="Y1964">
        <v>0</v>
      </c>
      <c r="Z1964">
        <v>0</v>
      </c>
      <c r="AA1964">
        <v>0</v>
      </c>
      <c r="AB1964">
        <v>15.032495117148873</v>
      </c>
      <c r="AC1964">
        <v>0</v>
      </c>
      <c r="AD1964">
        <v>0</v>
      </c>
      <c r="AE1964">
        <v>215.23500904072566</v>
      </c>
    </row>
    <row r="1965" spans="1:31" x14ac:dyDescent="0.25">
      <c r="A1965">
        <v>2256347</v>
      </c>
      <c r="B1965">
        <v>1</v>
      </c>
      <c r="C1965" t="s">
        <v>80</v>
      </c>
      <c r="D1965" t="s">
        <v>85</v>
      </c>
      <c r="E1965" t="s">
        <v>132</v>
      </c>
      <c r="F1965" t="s">
        <v>3396</v>
      </c>
      <c r="G1965" t="s">
        <v>289</v>
      </c>
      <c r="H1965" t="s">
        <v>135</v>
      </c>
      <c r="I1965" t="s">
        <v>136</v>
      </c>
      <c r="J1965" t="s">
        <v>137</v>
      </c>
      <c r="K1965" t="s">
        <v>138</v>
      </c>
      <c r="L1965" t="s">
        <v>5946</v>
      </c>
      <c r="M1965" t="s">
        <v>5947</v>
      </c>
      <c r="N1965">
        <v>1.620833333</v>
      </c>
      <c r="O1965">
        <v>0</v>
      </c>
      <c r="P1965">
        <v>18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8.380684379759753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8.380684379759753</v>
      </c>
    </row>
    <row r="1966" spans="1:31" x14ac:dyDescent="0.25">
      <c r="A1966">
        <v>2256348</v>
      </c>
      <c r="B1966">
        <v>1</v>
      </c>
      <c r="C1966" t="s">
        <v>80</v>
      </c>
      <c r="D1966" t="s">
        <v>106</v>
      </c>
      <c r="E1966" t="s">
        <v>207</v>
      </c>
      <c r="F1966" t="s">
        <v>5948</v>
      </c>
      <c r="G1966" t="s">
        <v>314</v>
      </c>
      <c r="H1966" t="s">
        <v>135</v>
      </c>
      <c r="I1966" t="s">
        <v>136</v>
      </c>
      <c r="J1966" t="s">
        <v>137</v>
      </c>
      <c r="K1966" t="s">
        <v>138</v>
      </c>
      <c r="L1966" t="s">
        <v>5949</v>
      </c>
      <c r="M1966" t="s">
        <v>5950</v>
      </c>
      <c r="N1966">
        <v>1.1458333329999999</v>
      </c>
      <c r="O1966">
        <v>0</v>
      </c>
      <c r="P1966">
        <v>29</v>
      </c>
      <c r="Q1966">
        <v>0</v>
      </c>
      <c r="R1966">
        <v>19</v>
      </c>
      <c r="S1966">
        <v>0</v>
      </c>
      <c r="T1966">
        <v>8</v>
      </c>
      <c r="U1966">
        <v>0</v>
      </c>
      <c r="V1966">
        <v>0</v>
      </c>
      <c r="W1966">
        <v>0</v>
      </c>
      <c r="X1966">
        <v>3.0909626005232886</v>
      </c>
      <c r="Y1966">
        <v>0</v>
      </c>
      <c r="Z1966">
        <v>0.96605410123207369</v>
      </c>
      <c r="AA1966">
        <v>0</v>
      </c>
      <c r="AB1966">
        <v>1.6727068847958271</v>
      </c>
      <c r="AC1966">
        <v>0</v>
      </c>
      <c r="AD1966">
        <v>0</v>
      </c>
      <c r="AE1966">
        <v>5.7297235865511897</v>
      </c>
    </row>
    <row r="1967" spans="1:31" x14ac:dyDescent="0.25">
      <c r="A1967">
        <v>2256350</v>
      </c>
      <c r="B1967">
        <v>1</v>
      </c>
      <c r="C1967" t="s">
        <v>80</v>
      </c>
      <c r="D1967" t="s">
        <v>111</v>
      </c>
      <c r="E1967" t="s">
        <v>132</v>
      </c>
      <c r="F1967" t="s">
        <v>5951</v>
      </c>
      <c r="G1967" t="s">
        <v>289</v>
      </c>
      <c r="H1967" t="s">
        <v>135</v>
      </c>
      <c r="I1967" t="s">
        <v>136</v>
      </c>
      <c r="J1967" t="s">
        <v>137</v>
      </c>
      <c r="K1967" t="s">
        <v>138</v>
      </c>
      <c r="L1967" t="s">
        <v>5952</v>
      </c>
      <c r="M1967" t="s">
        <v>5953</v>
      </c>
      <c r="N1967">
        <v>1.2980555549999999</v>
      </c>
      <c r="O1967">
        <v>0</v>
      </c>
      <c r="P1967">
        <v>21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15.439648571610871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15.439648571610871</v>
      </c>
    </row>
    <row r="1968" spans="1:31" x14ac:dyDescent="0.25">
      <c r="A1968">
        <v>2256351</v>
      </c>
      <c r="B1968">
        <v>1</v>
      </c>
      <c r="C1968" t="s">
        <v>81</v>
      </c>
      <c r="D1968" t="s">
        <v>117</v>
      </c>
      <c r="E1968" t="s">
        <v>132</v>
      </c>
      <c r="F1968" t="s">
        <v>5954</v>
      </c>
      <c r="G1968" t="s">
        <v>142</v>
      </c>
      <c r="H1968" t="s">
        <v>135</v>
      </c>
      <c r="I1968" t="s">
        <v>136</v>
      </c>
      <c r="J1968" t="s">
        <v>137</v>
      </c>
      <c r="K1968" t="s">
        <v>138</v>
      </c>
      <c r="L1968" t="s">
        <v>5955</v>
      </c>
      <c r="M1968" t="s">
        <v>5956</v>
      </c>
      <c r="N1968">
        <v>3.446388888</v>
      </c>
      <c r="O1968">
        <v>0</v>
      </c>
      <c r="P1968">
        <v>1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0.13668437922416002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0.13668437922416002</v>
      </c>
    </row>
    <row r="1969" spans="1:31" x14ac:dyDescent="0.25">
      <c r="A1969">
        <v>2256354</v>
      </c>
      <c r="B1969">
        <v>1</v>
      </c>
      <c r="C1969" t="s">
        <v>81</v>
      </c>
      <c r="D1969" t="s">
        <v>115</v>
      </c>
      <c r="E1969" t="s">
        <v>151</v>
      </c>
      <c r="F1969" t="s">
        <v>5957</v>
      </c>
      <c r="G1969" t="s">
        <v>153</v>
      </c>
      <c r="H1969" t="s">
        <v>135</v>
      </c>
      <c r="I1969" t="s">
        <v>136</v>
      </c>
      <c r="J1969" t="s">
        <v>137</v>
      </c>
      <c r="K1969" t="s">
        <v>138</v>
      </c>
      <c r="L1969" t="s">
        <v>5958</v>
      </c>
      <c r="M1969" t="s">
        <v>5959</v>
      </c>
      <c r="N1969">
        <v>1.7155555549999999</v>
      </c>
      <c r="O1969">
        <v>0</v>
      </c>
      <c r="P1969">
        <v>38</v>
      </c>
      <c r="Q1969">
        <v>0</v>
      </c>
      <c r="R1969">
        <v>1</v>
      </c>
      <c r="S1969">
        <v>0</v>
      </c>
      <c r="T1969">
        <v>2</v>
      </c>
      <c r="U1969">
        <v>0</v>
      </c>
      <c r="V1969">
        <v>0</v>
      </c>
      <c r="W1969">
        <v>0</v>
      </c>
      <c r="X1969">
        <v>7.3274475406158102</v>
      </c>
      <c r="Y1969">
        <v>0</v>
      </c>
      <c r="Z1969">
        <v>1.99247364106E-3</v>
      </c>
      <c r="AA1969">
        <v>0</v>
      </c>
      <c r="AB1969">
        <v>0.49003936425069161</v>
      </c>
      <c r="AC1969">
        <v>0</v>
      </c>
      <c r="AD1969">
        <v>0</v>
      </c>
      <c r="AE1969">
        <v>7.8194793785075616</v>
      </c>
    </row>
    <row r="1970" spans="1:31" x14ac:dyDescent="0.25">
      <c r="A1970">
        <v>2256355</v>
      </c>
      <c r="B1970">
        <v>1</v>
      </c>
      <c r="C1970" t="s">
        <v>81</v>
      </c>
      <c r="D1970" t="s">
        <v>128</v>
      </c>
      <c r="E1970" t="s">
        <v>151</v>
      </c>
      <c r="F1970" t="s">
        <v>5960</v>
      </c>
      <c r="G1970" t="s">
        <v>153</v>
      </c>
      <c r="H1970" t="s">
        <v>135</v>
      </c>
      <c r="I1970" t="s">
        <v>136</v>
      </c>
      <c r="J1970" t="s">
        <v>137</v>
      </c>
      <c r="K1970" t="s">
        <v>138</v>
      </c>
      <c r="L1970" t="s">
        <v>5961</v>
      </c>
      <c r="M1970" t="s">
        <v>5962</v>
      </c>
      <c r="N1970">
        <v>1.3897222220000001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2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15.199207806853584</v>
      </c>
      <c r="AC1970">
        <v>0</v>
      </c>
      <c r="AD1970">
        <v>0</v>
      </c>
      <c r="AE1970">
        <v>15.199207806853584</v>
      </c>
    </row>
    <row r="1971" spans="1:31" x14ac:dyDescent="0.25">
      <c r="A1971">
        <v>2256357</v>
      </c>
      <c r="B1971">
        <v>1</v>
      </c>
      <c r="C1971" t="s">
        <v>81</v>
      </c>
      <c r="D1971" t="s">
        <v>118</v>
      </c>
      <c r="E1971" t="s">
        <v>132</v>
      </c>
      <c r="F1971" t="s">
        <v>5963</v>
      </c>
      <c r="G1971" t="s">
        <v>142</v>
      </c>
      <c r="H1971" t="s">
        <v>135</v>
      </c>
      <c r="I1971" t="s">
        <v>136</v>
      </c>
      <c r="J1971" t="s">
        <v>137</v>
      </c>
      <c r="K1971" t="s">
        <v>138</v>
      </c>
      <c r="L1971" t="s">
        <v>5964</v>
      </c>
      <c r="M1971" t="s">
        <v>5965</v>
      </c>
      <c r="N1971">
        <v>2.892222222</v>
      </c>
      <c r="O1971">
        <v>0</v>
      </c>
      <c r="P1971">
        <v>1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0.27680306746849442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0.27680306746849442</v>
      </c>
    </row>
    <row r="1972" spans="1:31" x14ac:dyDescent="0.25">
      <c r="A1972">
        <v>2256358</v>
      </c>
      <c r="B1972">
        <v>1</v>
      </c>
      <c r="C1972" t="s">
        <v>80</v>
      </c>
      <c r="D1972" t="s">
        <v>93</v>
      </c>
      <c r="E1972" t="s">
        <v>151</v>
      </c>
      <c r="F1972" t="s">
        <v>5966</v>
      </c>
      <c r="G1972" t="s">
        <v>153</v>
      </c>
      <c r="H1972" t="s">
        <v>135</v>
      </c>
      <c r="I1972" t="s">
        <v>136</v>
      </c>
      <c r="J1972" t="s">
        <v>137</v>
      </c>
      <c r="K1972" t="s">
        <v>138</v>
      </c>
      <c r="L1972" t="s">
        <v>5967</v>
      </c>
      <c r="M1972" t="s">
        <v>5968</v>
      </c>
      <c r="N1972">
        <v>2.9372222219999999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1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2.9581654568392493</v>
      </c>
      <c r="AC1972">
        <v>0</v>
      </c>
      <c r="AD1972">
        <v>0</v>
      </c>
      <c r="AE1972">
        <v>2.9581654568392493</v>
      </c>
    </row>
    <row r="1973" spans="1:31" x14ac:dyDescent="0.25">
      <c r="A1973">
        <v>2256361</v>
      </c>
      <c r="B1973">
        <v>1</v>
      </c>
      <c r="C1973" t="s">
        <v>80</v>
      </c>
      <c r="D1973" t="s">
        <v>83</v>
      </c>
      <c r="E1973" t="s">
        <v>151</v>
      </c>
      <c r="F1973" t="s">
        <v>5402</v>
      </c>
      <c r="G1973" t="s">
        <v>282</v>
      </c>
      <c r="H1973" t="s">
        <v>135</v>
      </c>
      <c r="I1973" t="s">
        <v>136</v>
      </c>
      <c r="J1973" t="s">
        <v>137</v>
      </c>
      <c r="K1973" t="s">
        <v>138</v>
      </c>
      <c r="L1973" t="s">
        <v>5969</v>
      </c>
      <c r="M1973" t="s">
        <v>5970</v>
      </c>
      <c r="N1973">
        <v>1.2097222219999999</v>
      </c>
      <c r="O1973">
        <v>0</v>
      </c>
      <c r="P1973">
        <v>167</v>
      </c>
      <c r="Q1973">
        <v>0</v>
      </c>
      <c r="R1973">
        <v>0</v>
      </c>
      <c r="S1973">
        <v>0</v>
      </c>
      <c r="T1973">
        <v>6</v>
      </c>
      <c r="U1973">
        <v>0</v>
      </c>
      <c r="V1973">
        <v>0</v>
      </c>
      <c r="W1973">
        <v>0</v>
      </c>
      <c r="X1973">
        <v>118.40343918706114</v>
      </c>
      <c r="Y1973">
        <v>0</v>
      </c>
      <c r="Z1973">
        <v>0</v>
      </c>
      <c r="AA1973">
        <v>0</v>
      </c>
      <c r="AB1973">
        <v>2.2153370263714081</v>
      </c>
      <c r="AC1973">
        <v>0</v>
      </c>
      <c r="AD1973">
        <v>0</v>
      </c>
      <c r="AE1973">
        <v>120.61877621343254</v>
      </c>
    </row>
    <row r="1974" spans="1:31" x14ac:dyDescent="0.25">
      <c r="A1974">
        <v>2256362</v>
      </c>
      <c r="B1974">
        <v>1</v>
      </c>
      <c r="C1974" t="s">
        <v>81</v>
      </c>
      <c r="D1974" t="s">
        <v>116</v>
      </c>
      <c r="E1974" t="s">
        <v>132</v>
      </c>
      <c r="F1974" t="s">
        <v>5971</v>
      </c>
      <c r="G1974" t="s">
        <v>142</v>
      </c>
      <c r="H1974" t="s">
        <v>135</v>
      </c>
      <c r="I1974" t="s">
        <v>136</v>
      </c>
      <c r="J1974" t="s">
        <v>137</v>
      </c>
      <c r="K1974" t="s">
        <v>138</v>
      </c>
      <c r="L1974" t="s">
        <v>5972</v>
      </c>
      <c r="M1974" t="s">
        <v>5973</v>
      </c>
      <c r="N1974">
        <v>2.6836111109999998</v>
      </c>
      <c r="O1974">
        <v>0</v>
      </c>
      <c r="P1974">
        <v>1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1.1624883426535666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1.1624883426535666</v>
      </c>
    </row>
    <row r="1975" spans="1:31" x14ac:dyDescent="0.25">
      <c r="A1975">
        <v>2256364</v>
      </c>
      <c r="B1975">
        <v>1</v>
      </c>
      <c r="C1975" t="s">
        <v>80</v>
      </c>
      <c r="D1975" t="s">
        <v>83</v>
      </c>
      <c r="E1975" t="s">
        <v>132</v>
      </c>
      <c r="F1975" t="s">
        <v>5974</v>
      </c>
      <c r="G1975" t="s">
        <v>142</v>
      </c>
      <c r="H1975" t="s">
        <v>135</v>
      </c>
      <c r="I1975" t="s">
        <v>136</v>
      </c>
      <c r="J1975" t="s">
        <v>137</v>
      </c>
      <c r="K1975" t="s">
        <v>138</v>
      </c>
      <c r="L1975" t="s">
        <v>5975</v>
      </c>
      <c r="M1975" t="s">
        <v>5976</v>
      </c>
      <c r="N1975">
        <v>1.6347222219999999</v>
      </c>
      <c r="O1975">
        <v>0</v>
      </c>
      <c r="P1975">
        <v>5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6.0257097246521356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6.0257097246521356</v>
      </c>
    </row>
    <row r="1976" spans="1:31" x14ac:dyDescent="0.25">
      <c r="A1976">
        <v>2256365</v>
      </c>
      <c r="B1976">
        <v>1</v>
      </c>
      <c r="C1976" t="s">
        <v>80</v>
      </c>
      <c r="D1976" t="s">
        <v>82</v>
      </c>
      <c r="E1976" t="s">
        <v>214</v>
      </c>
      <c r="F1976" t="s">
        <v>3426</v>
      </c>
      <c r="G1976" t="s">
        <v>1264</v>
      </c>
      <c r="H1976" t="s">
        <v>135</v>
      </c>
      <c r="I1976" t="s">
        <v>136</v>
      </c>
      <c r="J1976" t="s">
        <v>137</v>
      </c>
      <c r="K1976" t="s">
        <v>138</v>
      </c>
      <c r="L1976" t="s">
        <v>5977</v>
      </c>
      <c r="M1976" t="s">
        <v>5978</v>
      </c>
      <c r="N1976">
        <v>3.1886111110000002</v>
      </c>
      <c r="O1976">
        <v>0</v>
      </c>
      <c r="P1976">
        <v>84</v>
      </c>
      <c r="Q1976">
        <v>0</v>
      </c>
      <c r="R1976">
        <v>0</v>
      </c>
      <c r="S1976">
        <v>0</v>
      </c>
      <c r="T1976">
        <v>17</v>
      </c>
      <c r="U1976">
        <v>0</v>
      </c>
      <c r="V1976">
        <v>0</v>
      </c>
      <c r="W1976">
        <v>0</v>
      </c>
      <c r="X1976">
        <v>124.8737030756607</v>
      </c>
      <c r="Y1976">
        <v>0</v>
      </c>
      <c r="Z1976">
        <v>0</v>
      </c>
      <c r="AA1976">
        <v>0</v>
      </c>
      <c r="AB1976">
        <v>95.12197616019688</v>
      </c>
      <c r="AC1976">
        <v>0</v>
      </c>
      <c r="AD1976">
        <v>0</v>
      </c>
      <c r="AE1976">
        <v>219.99567923585758</v>
      </c>
    </row>
    <row r="1977" spans="1:31" x14ac:dyDescent="0.25">
      <c r="A1977">
        <v>2256366</v>
      </c>
      <c r="B1977">
        <v>1</v>
      </c>
      <c r="C1977" t="s">
        <v>80</v>
      </c>
      <c r="D1977" t="s">
        <v>89</v>
      </c>
      <c r="E1977" t="s">
        <v>132</v>
      </c>
      <c r="F1977" t="s">
        <v>5979</v>
      </c>
      <c r="G1977" t="s">
        <v>289</v>
      </c>
      <c r="H1977" t="s">
        <v>135</v>
      </c>
      <c r="I1977" t="s">
        <v>136</v>
      </c>
      <c r="J1977" t="s">
        <v>137</v>
      </c>
      <c r="K1977" t="s">
        <v>138</v>
      </c>
      <c r="L1977" t="s">
        <v>5980</v>
      </c>
      <c r="M1977" t="s">
        <v>5981</v>
      </c>
      <c r="N1977">
        <v>0.84333333300000002</v>
      </c>
      <c r="O1977">
        <v>0</v>
      </c>
      <c r="P1977">
        <v>1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2.8903956334605758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2.8903956334605758</v>
      </c>
    </row>
    <row r="1978" spans="1:31" x14ac:dyDescent="0.25">
      <c r="A1978">
        <v>2256368</v>
      </c>
      <c r="B1978">
        <v>1</v>
      </c>
      <c r="C1978" t="s">
        <v>80</v>
      </c>
      <c r="D1978" t="s">
        <v>92</v>
      </c>
      <c r="E1978" t="s">
        <v>132</v>
      </c>
      <c r="F1978" t="s">
        <v>221</v>
      </c>
      <c r="G1978" t="s">
        <v>289</v>
      </c>
      <c r="H1978" t="s">
        <v>135</v>
      </c>
      <c r="I1978" t="s">
        <v>136</v>
      </c>
      <c r="J1978" t="s">
        <v>137</v>
      </c>
      <c r="K1978" t="s">
        <v>138</v>
      </c>
      <c r="L1978" t="s">
        <v>5982</v>
      </c>
      <c r="M1978" t="s">
        <v>5983</v>
      </c>
      <c r="N1978">
        <v>1.723333333</v>
      </c>
      <c r="O1978">
        <v>0</v>
      </c>
      <c r="P1978">
        <v>8</v>
      </c>
      <c r="Q1978">
        <v>0</v>
      </c>
      <c r="R1978">
        <v>0</v>
      </c>
      <c r="S1978">
        <v>0</v>
      </c>
      <c r="T1978">
        <v>1</v>
      </c>
      <c r="U1978">
        <v>0</v>
      </c>
      <c r="V1978">
        <v>0</v>
      </c>
      <c r="W1978">
        <v>0</v>
      </c>
      <c r="X1978">
        <v>7.0079669756077339</v>
      </c>
      <c r="Y1978">
        <v>0</v>
      </c>
      <c r="Z1978">
        <v>0</v>
      </c>
      <c r="AA1978">
        <v>0</v>
      </c>
      <c r="AB1978">
        <v>0.48722291852114175</v>
      </c>
      <c r="AC1978">
        <v>0</v>
      </c>
      <c r="AD1978">
        <v>0</v>
      </c>
      <c r="AE1978">
        <v>7.4951898941288757</v>
      </c>
    </row>
    <row r="1979" spans="1:31" x14ac:dyDescent="0.25">
      <c r="A1979">
        <v>2256369</v>
      </c>
      <c r="B1979">
        <v>1</v>
      </c>
      <c r="C1979" t="s">
        <v>80</v>
      </c>
      <c r="D1979" t="s">
        <v>105</v>
      </c>
      <c r="E1979" t="s">
        <v>132</v>
      </c>
      <c r="F1979" t="s">
        <v>5984</v>
      </c>
      <c r="G1979" t="s">
        <v>142</v>
      </c>
      <c r="H1979" t="s">
        <v>135</v>
      </c>
      <c r="I1979" t="s">
        <v>136</v>
      </c>
      <c r="J1979" t="s">
        <v>137</v>
      </c>
      <c r="K1979" t="s">
        <v>138</v>
      </c>
      <c r="L1979" t="s">
        <v>5985</v>
      </c>
      <c r="M1979" t="s">
        <v>5986</v>
      </c>
      <c r="N1979">
        <v>1.216388888</v>
      </c>
      <c r="O1979">
        <v>0</v>
      </c>
      <c r="P1979">
        <v>4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0.94111017535219676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0.94111017535219676</v>
      </c>
    </row>
    <row r="1980" spans="1:31" x14ac:dyDescent="0.25">
      <c r="A1980">
        <v>2256370</v>
      </c>
      <c r="B1980">
        <v>1</v>
      </c>
      <c r="C1980" t="s">
        <v>81</v>
      </c>
      <c r="D1980" t="s">
        <v>123</v>
      </c>
      <c r="E1980" t="s">
        <v>132</v>
      </c>
      <c r="F1980" t="s">
        <v>5987</v>
      </c>
      <c r="G1980" t="s">
        <v>142</v>
      </c>
      <c r="H1980" t="s">
        <v>135</v>
      </c>
      <c r="I1980" t="s">
        <v>136</v>
      </c>
      <c r="J1980" t="s">
        <v>137</v>
      </c>
      <c r="K1980" t="s">
        <v>138</v>
      </c>
      <c r="L1980" t="s">
        <v>5988</v>
      </c>
      <c r="M1980" t="s">
        <v>5989</v>
      </c>
      <c r="N1980">
        <v>0.91833333299999997</v>
      </c>
      <c r="O1980">
        <v>0</v>
      </c>
      <c r="P1980">
        <v>6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1.0487934459049069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1.0487934459049069</v>
      </c>
    </row>
    <row r="1981" spans="1:31" x14ac:dyDescent="0.25">
      <c r="A1981">
        <v>2256372</v>
      </c>
      <c r="B1981">
        <v>1</v>
      </c>
      <c r="C1981" t="s">
        <v>80</v>
      </c>
      <c r="D1981" t="s">
        <v>96</v>
      </c>
      <c r="E1981" t="s">
        <v>214</v>
      </c>
      <c r="F1981" t="s">
        <v>5990</v>
      </c>
      <c r="G1981" t="s">
        <v>241</v>
      </c>
      <c r="H1981" t="s">
        <v>135</v>
      </c>
      <c r="I1981" t="s">
        <v>136</v>
      </c>
      <c r="J1981" t="s">
        <v>137</v>
      </c>
      <c r="K1981" t="s">
        <v>138</v>
      </c>
      <c r="L1981" t="s">
        <v>5991</v>
      </c>
      <c r="M1981" t="s">
        <v>5992</v>
      </c>
      <c r="N1981">
        <v>1.4358333329999999</v>
      </c>
      <c r="O1981">
        <v>0</v>
      </c>
      <c r="P1981">
        <v>164</v>
      </c>
      <c r="Q1981">
        <v>0</v>
      </c>
      <c r="R1981">
        <v>0</v>
      </c>
      <c r="S1981">
        <v>0</v>
      </c>
      <c r="T1981">
        <v>37</v>
      </c>
      <c r="U1981">
        <v>0</v>
      </c>
      <c r="V1981">
        <v>0</v>
      </c>
      <c r="W1981">
        <v>0</v>
      </c>
      <c r="X1981">
        <v>133.77484529134134</v>
      </c>
      <c r="Y1981">
        <v>0</v>
      </c>
      <c r="Z1981">
        <v>0</v>
      </c>
      <c r="AA1981">
        <v>0</v>
      </c>
      <c r="AB1981">
        <v>34.249318873957876</v>
      </c>
      <c r="AC1981">
        <v>0</v>
      </c>
      <c r="AD1981">
        <v>0</v>
      </c>
      <c r="AE1981">
        <v>168.02416416529923</v>
      </c>
    </row>
    <row r="1982" spans="1:31" x14ac:dyDescent="0.25">
      <c r="A1982">
        <v>2256374</v>
      </c>
      <c r="B1982">
        <v>1</v>
      </c>
      <c r="C1982" t="s">
        <v>81</v>
      </c>
      <c r="D1982" t="s">
        <v>118</v>
      </c>
      <c r="E1982" t="s">
        <v>256</v>
      </c>
      <c r="F1982" t="s">
        <v>5993</v>
      </c>
      <c r="G1982" t="s">
        <v>318</v>
      </c>
      <c r="H1982" t="s">
        <v>148</v>
      </c>
      <c r="I1982" t="s">
        <v>136</v>
      </c>
      <c r="J1982" t="s">
        <v>137</v>
      </c>
      <c r="K1982" t="s">
        <v>138</v>
      </c>
      <c r="L1982" t="s">
        <v>5994</v>
      </c>
      <c r="M1982" t="s">
        <v>5995</v>
      </c>
      <c r="N1982">
        <v>3.1808333329999998</v>
      </c>
      <c r="O1982">
        <v>12</v>
      </c>
      <c r="P1982">
        <v>0</v>
      </c>
      <c r="Q1982">
        <v>43</v>
      </c>
      <c r="R1982">
        <v>0</v>
      </c>
      <c r="S1982">
        <v>4</v>
      </c>
      <c r="T1982">
        <v>0</v>
      </c>
      <c r="U1982">
        <v>0</v>
      </c>
      <c r="V1982">
        <v>0</v>
      </c>
      <c r="W1982">
        <v>9.5350072571582682</v>
      </c>
      <c r="X1982">
        <v>0</v>
      </c>
      <c r="Y1982">
        <v>29.319879503177436</v>
      </c>
      <c r="Z1982">
        <v>0</v>
      </c>
      <c r="AA1982">
        <v>24.93930210963364</v>
      </c>
      <c r="AB1982">
        <v>0</v>
      </c>
      <c r="AC1982">
        <v>0</v>
      </c>
      <c r="AD1982">
        <v>0</v>
      </c>
      <c r="AE1982">
        <v>63.794188869969346</v>
      </c>
    </row>
    <row r="1983" spans="1:31" x14ac:dyDescent="0.25">
      <c r="A1983">
        <v>2256375</v>
      </c>
      <c r="B1983">
        <v>1</v>
      </c>
      <c r="C1983" t="s">
        <v>80</v>
      </c>
      <c r="D1983" t="s">
        <v>105</v>
      </c>
      <c r="E1983" t="s">
        <v>151</v>
      </c>
      <c r="F1983" t="s">
        <v>5996</v>
      </c>
      <c r="G1983" t="s">
        <v>153</v>
      </c>
      <c r="H1983" t="s">
        <v>135</v>
      </c>
      <c r="I1983" t="s">
        <v>136</v>
      </c>
      <c r="J1983" t="s">
        <v>137</v>
      </c>
      <c r="K1983" t="s">
        <v>138</v>
      </c>
      <c r="L1983" t="s">
        <v>5997</v>
      </c>
      <c r="M1983" t="s">
        <v>5998</v>
      </c>
      <c r="N1983">
        <v>1.7136111110000001</v>
      </c>
      <c r="O1983">
        <v>0</v>
      </c>
      <c r="P1983">
        <v>214</v>
      </c>
      <c r="Q1983">
        <v>0</v>
      </c>
      <c r="R1983">
        <v>0</v>
      </c>
      <c r="S1983">
        <v>0</v>
      </c>
      <c r="T1983">
        <v>11</v>
      </c>
      <c r="U1983">
        <v>0</v>
      </c>
      <c r="V1983">
        <v>0</v>
      </c>
      <c r="W1983">
        <v>0</v>
      </c>
      <c r="X1983">
        <v>128.63087538760638</v>
      </c>
      <c r="Y1983">
        <v>0</v>
      </c>
      <c r="Z1983">
        <v>0</v>
      </c>
      <c r="AA1983">
        <v>0</v>
      </c>
      <c r="AB1983">
        <v>11.969580613292178</v>
      </c>
      <c r="AC1983">
        <v>0</v>
      </c>
      <c r="AD1983">
        <v>0</v>
      </c>
      <c r="AE1983">
        <v>140.60045600089856</v>
      </c>
    </row>
    <row r="1984" spans="1:31" x14ac:dyDescent="0.25">
      <c r="A1984">
        <v>2256377</v>
      </c>
      <c r="B1984">
        <v>1</v>
      </c>
      <c r="C1984" t="s">
        <v>80</v>
      </c>
      <c r="D1984" t="s">
        <v>96</v>
      </c>
      <c r="E1984" t="s">
        <v>132</v>
      </c>
      <c r="F1984" t="s">
        <v>5999</v>
      </c>
      <c r="G1984" t="s">
        <v>197</v>
      </c>
      <c r="H1984" t="s">
        <v>135</v>
      </c>
      <c r="I1984" t="s">
        <v>136</v>
      </c>
      <c r="J1984" t="s">
        <v>137</v>
      </c>
      <c r="K1984" t="s">
        <v>138</v>
      </c>
      <c r="L1984" t="s">
        <v>6000</v>
      </c>
      <c r="M1984" t="s">
        <v>6001</v>
      </c>
      <c r="N1984">
        <v>1.896666666</v>
      </c>
      <c r="O1984">
        <v>0</v>
      </c>
      <c r="P1984">
        <v>1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9.0701869942473188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9.0701869942473188</v>
      </c>
    </row>
    <row r="1985" spans="1:31" x14ac:dyDescent="0.25">
      <c r="A1985">
        <v>2256380</v>
      </c>
      <c r="B1985">
        <v>1</v>
      </c>
      <c r="C1985" t="s">
        <v>80</v>
      </c>
      <c r="D1985" t="s">
        <v>83</v>
      </c>
      <c r="E1985" t="s">
        <v>207</v>
      </c>
      <c r="F1985" t="s">
        <v>6002</v>
      </c>
      <c r="G1985" t="s">
        <v>314</v>
      </c>
      <c r="H1985" t="s">
        <v>135</v>
      </c>
      <c r="I1985" t="s">
        <v>136</v>
      </c>
      <c r="J1985" t="s">
        <v>137</v>
      </c>
      <c r="K1985" t="s">
        <v>138</v>
      </c>
      <c r="L1985" t="s">
        <v>6003</v>
      </c>
      <c r="M1985" t="s">
        <v>6004</v>
      </c>
      <c r="N1985">
        <v>0.41138888800000001</v>
      </c>
      <c r="O1985">
        <v>0</v>
      </c>
      <c r="P1985">
        <v>371</v>
      </c>
      <c r="Q1985">
        <v>0</v>
      </c>
      <c r="R1985">
        <v>0</v>
      </c>
      <c r="S1985">
        <v>0</v>
      </c>
      <c r="T1985">
        <v>75</v>
      </c>
      <c r="U1985">
        <v>0</v>
      </c>
      <c r="V1985">
        <v>0</v>
      </c>
      <c r="W1985">
        <v>0</v>
      </c>
      <c r="X1985">
        <v>81.763514232236759</v>
      </c>
      <c r="Y1985">
        <v>0</v>
      </c>
      <c r="Z1985">
        <v>0</v>
      </c>
      <c r="AA1985">
        <v>0</v>
      </c>
      <c r="AB1985">
        <v>10.141576288436312</v>
      </c>
      <c r="AC1985">
        <v>0</v>
      </c>
      <c r="AD1985">
        <v>0</v>
      </c>
      <c r="AE1985">
        <v>91.90509052067307</v>
      </c>
    </row>
    <row r="1986" spans="1:31" x14ac:dyDescent="0.25">
      <c r="A1986">
        <v>2256382</v>
      </c>
      <c r="B1986">
        <v>1</v>
      </c>
      <c r="C1986" t="s">
        <v>80</v>
      </c>
      <c r="D1986" t="s">
        <v>82</v>
      </c>
      <c r="E1986" t="s">
        <v>151</v>
      </c>
      <c r="F1986" t="s">
        <v>6005</v>
      </c>
      <c r="G1986" t="s">
        <v>153</v>
      </c>
      <c r="H1986" t="s">
        <v>135</v>
      </c>
      <c r="I1986" t="s">
        <v>136</v>
      </c>
      <c r="J1986" t="s">
        <v>137</v>
      </c>
      <c r="K1986" t="s">
        <v>138</v>
      </c>
      <c r="L1986" t="s">
        <v>6006</v>
      </c>
      <c r="M1986" t="s">
        <v>6007</v>
      </c>
      <c r="N1986">
        <v>2.5575000000000001</v>
      </c>
      <c r="O1986">
        <v>0</v>
      </c>
      <c r="P1986">
        <v>82</v>
      </c>
      <c r="Q1986">
        <v>0</v>
      </c>
      <c r="R1986">
        <v>0</v>
      </c>
      <c r="S1986">
        <v>0</v>
      </c>
      <c r="T1986">
        <v>2</v>
      </c>
      <c r="U1986">
        <v>0</v>
      </c>
      <c r="V1986">
        <v>0</v>
      </c>
      <c r="W1986">
        <v>0</v>
      </c>
      <c r="X1986">
        <v>100.03427654443854</v>
      </c>
      <c r="Y1986">
        <v>0</v>
      </c>
      <c r="Z1986">
        <v>0</v>
      </c>
      <c r="AA1986">
        <v>0</v>
      </c>
      <c r="AB1986">
        <v>0.34796492607120499</v>
      </c>
      <c r="AC1986">
        <v>0</v>
      </c>
      <c r="AD1986">
        <v>0</v>
      </c>
      <c r="AE1986">
        <v>100.38224147050974</v>
      </c>
    </row>
    <row r="1987" spans="1:31" x14ac:dyDescent="0.25">
      <c r="A1987">
        <v>2256383</v>
      </c>
      <c r="B1987">
        <v>1</v>
      </c>
      <c r="C1987" t="s">
        <v>81</v>
      </c>
      <c r="D1987" t="s">
        <v>113</v>
      </c>
      <c r="E1987" t="s">
        <v>132</v>
      </c>
      <c r="F1987" t="s">
        <v>6008</v>
      </c>
      <c r="G1987" t="s">
        <v>142</v>
      </c>
      <c r="H1987" t="s">
        <v>135</v>
      </c>
      <c r="I1987" t="s">
        <v>136</v>
      </c>
      <c r="J1987" t="s">
        <v>137</v>
      </c>
      <c r="K1987" t="s">
        <v>138</v>
      </c>
      <c r="L1987" t="s">
        <v>6009</v>
      </c>
      <c r="M1987" t="s">
        <v>6010</v>
      </c>
      <c r="N1987">
        <v>2.3483333329999998</v>
      </c>
      <c r="O1987">
        <v>0</v>
      </c>
      <c r="P1987">
        <v>1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1.0667962310789065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1.0667962310789065</v>
      </c>
    </row>
    <row r="1988" spans="1:31" x14ac:dyDescent="0.25">
      <c r="A1988">
        <v>2256386</v>
      </c>
      <c r="B1988">
        <v>1</v>
      </c>
      <c r="C1988" t="s">
        <v>80</v>
      </c>
      <c r="D1988" t="s">
        <v>106</v>
      </c>
      <c r="E1988" t="s">
        <v>151</v>
      </c>
      <c r="F1988" t="s">
        <v>6011</v>
      </c>
      <c r="G1988" t="s">
        <v>153</v>
      </c>
      <c r="H1988" t="s">
        <v>135</v>
      </c>
      <c r="I1988" t="s">
        <v>136</v>
      </c>
      <c r="J1988" t="s">
        <v>137</v>
      </c>
      <c r="K1988" t="s">
        <v>138</v>
      </c>
      <c r="L1988" t="s">
        <v>6012</v>
      </c>
      <c r="M1988" t="s">
        <v>6013</v>
      </c>
      <c r="N1988">
        <v>0.74583333299999999</v>
      </c>
      <c r="O1988">
        <v>0</v>
      </c>
      <c r="P1988">
        <v>143</v>
      </c>
      <c r="Q1988">
        <v>0</v>
      </c>
      <c r="R1988">
        <v>0</v>
      </c>
      <c r="S1988">
        <v>0</v>
      </c>
      <c r="T1988">
        <v>13</v>
      </c>
      <c r="U1988">
        <v>0</v>
      </c>
      <c r="V1988">
        <v>0</v>
      </c>
      <c r="W1988">
        <v>0</v>
      </c>
      <c r="X1988">
        <v>28.793975003772644</v>
      </c>
      <c r="Y1988">
        <v>0</v>
      </c>
      <c r="Z1988">
        <v>0</v>
      </c>
      <c r="AA1988">
        <v>0</v>
      </c>
      <c r="AB1988">
        <v>1.7917906095686931</v>
      </c>
      <c r="AC1988">
        <v>0</v>
      </c>
      <c r="AD1988">
        <v>0</v>
      </c>
      <c r="AE1988">
        <v>30.585765613341337</v>
      </c>
    </row>
    <row r="1989" spans="1:31" x14ac:dyDescent="0.25">
      <c r="A1989">
        <v>2256387</v>
      </c>
      <c r="B1989">
        <v>1</v>
      </c>
      <c r="C1989" t="s">
        <v>80</v>
      </c>
      <c r="D1989" t="s">
        <v>105</v>
      </c>
      <c r="E1989" t="s">
        <v>132</v>
      </c>
      <c r="F1989" t="s">
        <v>6014</v>
      </c>
      <c r="G1989" t="s">
        <v>197</v>
      </c>
      <c r="H1989" t="s">
        <v>135</v>
      </c>
      <c r="I1989" t="s">
        <v>136</v>
      </c>
      <c r="J1989" t="s">
        <v>137</v>
      </c>
      <c r="K1989" t="s">
        <v>138</v>
      </c>
      <c r="L1989" t="s">
        <v>6015</v>
      </c>
      <c r="M1989" t="s">
        <v>6016</v>
      </c>
      <c r="N1989">
        <v>1.3516666660000001</v>
      </c>
      <c r="O1989">
        <v>0</v>
      </c>
      <c r="P1989">
        <v>1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0.15090998247490334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0.15090998247490334</v>
      </c>
    </row>
    <row r="1990" spans="1:31" x14ac:dyDescent="0.25">
      <c r="A1990">
        <v>2259278</v>
      </c>
      <c r="B1990">
        <v>1</v>
      </c>
      <c r="C1990" t="s">
        <v>81</v>
      </c>
      <c r="D1990" t="s">
        <v>128</v>
      </c>
      <c r="E1990" t="s">
        <v>256</v>
      </c>
      <c r="F1990" t="s">
        <v>6017</v>
      </c>
      <c r="G1990" t="s">
        <v>3189</v>
      </c>
      <c r="H1990" t="s">
        <v>148</v>
      </c>
      <c r="I1990" t="s">
        <v>136</v>
      </c>
      <c r="J1990" t="s">
        <v>3</v>
      </c>
      <c r="K1990" t="s">
        <v>138</v>
      </c>
      <c r="L1990" t="s">
        <v>6018</v>
      </c>
      <c r="M1990" t="s">
        <v>6019</v>
      </c>
      <c r="N1990">
        <v>2.4130555550000001</v>
      </c>
      <c r="O1990">
        <v>1</v>
      </c>
      <c r="P1990">
        <v>602</v>
      </c>
      <c r="Q1990">
        <v>4</v>
      </c>
      <c r="R1990">
        <v>60</v>
      </c>
      <c r="S1990">
        <v>0</v>
      </c>
      <c r="T1990">
        <v>23</v>
      </c>
      <c r="U1990">
        <v>1</v>
      </c>
      <c r="V1990">
        <v>0</v>
      </c>
      <c r="W1990">
        <v>0.61173592517074171</v>
      </c>
      <c r="X1990">
        <v>471.37209411100628</v>
      </c>
      <c r="Y1990">
        <v>10.768073929352527</v>
      </c>
      <c r="Z1990">
        <v>44.980702396990516</v>
      </c>
      <c r="AA1990">
        <v>0</v>
      </c>
      <c r="AB1990">
        <v>49.621259127793486</v>
      </c>
      <c r="AC1990">
        <v>127.31418209378845</v>
      </c>
      <c r="AD1990">
        <v>0</v>
      </c>
      <c r="AE1990">
        <v>704.66804758410194</v>
      </c>
    </row>
    <row r="1991" spans="1:31" x14ac:dyDescent="0.25">
      <c r="A1991">
        <v>2259280</v>
      </c>
      <c r="B1991">
        <v>1</v>
      </c>
      <c r="C1991" t="s">
        <v>81</v>
      </c>
      <c r="D1991" t="s">
        <v>127</v>
      </c>
      <c r="E1991" t="s">
        <v>132</v>
      </c>
      <c r="F1991" t="s">
        <v>6020</v>
      </c>
      <c r="G1991" t="s">
        <v>197</v>
      </c>
      <c r="H1991" t="s">
        <v>135</v>
      </c>
      <c r="I1991" t="s">
        <v>136</v>
      </c>
      <c r="J1991" t="s">
        <v>137</v>
      </c>
      <c r="K1991" t="s">
        <v>138</v>
      </c>
      <c r="L1991" t="s">
        <v>6021</v>
      </c>
      <c r="M1991" t="s">
        <v>6022</v>
      </c>
      <c r="N1991">
        <v>3.9941666659999999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0.56923133483671506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0.56923133483671506</v>
      </c>
    </row>
    <row r="1992" spans="1:31" x14ac:dyDescent="0.25">
      <c r="A1992">
        <v>2259281</v>
      </c>
      <c r="B1992">
        <v>1</v>
      </c>
      <c r="C1992" t="s">
        <v>81</v>
      </c>
      <c r="D1992" t="s">
        <v>128</v>
      </c>
      <c r="E1992" t="s">
        <v>132</v>
      </c>
      <c r="F1992" t="s">
        <v>6023</v>
      </c>
      <c r="G1992" t="s">
        <v>289</v>
      </c>
      <c r="H1992" t="s">
        <v>135</v>
      </c>
      <c r="I1992" t="s">
        <v>136</v>
      </c>
      <c r="J1992" t="s">
        <v>137</v>
      </c>
      <c r="K1992" t="s">
        <v>138</v>
      </c>
      <c r="L1992" t="s">
        <v>6024</v>
      </c>
      <c r="M1992" t="s">
        <v>6025</v>
      </c>
      <c r="N1992">
        <v>5.6730555550000004</v>
      </c>
      <c r="O1992">
        <v>0</v>
      </c>
      <c r="P1992">
        <v>9</v>
      </c>
      <c r="Q1992">
        <v>0</v>
      </c>
      <c r="R1992">
        <v>0</v>
      </c>
      <c r="S1992">
        <v>0</v>
      </c>
      <c r="T1992">
        <v>3</v>
      </c>
      <c r="U1992">
        <v>0</v>
      </c>
      <c r="V1992">
        <v>0</v>
      </c>
      <c r="W1992">
        <v>0</v>
      </c>
      <c r="X1992">
        <v>7.1074865312828033</v>
      </c>
      <c r="Y1992">
        <v>0</v>
      </c>
      <c r="Z1992">
        <v>0</v>
      </c>
      <c r="AA1992">
        <v>0</v>
      </c>
      <c r="AB1992">
        <v>3.6886228805951586</v>
      </c>
      <c r="AC1992">
        <v>0</v>
      </c>
      <c r="AD1992">
        <v>0</v>
      </c>
      <c r="AE1992">
        <v>10.796109411877962</v>
      </c>
    </row>
    <row r="1993" spans="1:31" x14ac:dyDescent="0.25">
      <c r="A1993">
        <v>2259285</v>
      </c>
      <c r="B1993">
        <v>1</v>
      </c>
      <c r="C1993" t="s">
        <v>81</v>
      </c>
      <c r="D1993" t="s">
        <v>115</v>
      </c>
      <c r="E1993" t="s">
        <v>151</v>
      </c>
      <c r="F1993" t="s">
        <v>6026</v>
      </c>
      <c r="G1993" t="s">
        <v>153</v>
      </c>
      <c r="H1993" t="s">
        <v>135</v>
      </c>
      <c r="I1993" t="s">
        <v>136</v>
      </c>
      <c r="J1993" t="s">
        <v>137</v>
      </c>
      <c r="K1993" t="s">
        <v>138</v>
      </c>
      <c r="L1993" t="s">
        <v>6027</v>
      </c>
      <c r="M1993" t="s">
        <v>6028</v>
      </c>
      <c r="N1993">
        <v>1.3886111109999999</v>
      </c>
      <c r="O1993">
        <v>0</v>
      </c>
      <c r="P1993">
        <v>5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6.8844142100020003E-2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6.8844142100020003E-2</v>
      </c>
    </row>
    <row r="1994" spans="1:31" x14ac:dyDescent="0.25">
      <c r="A1994">
        <v>2259287</v>
      </c>
      <c r="B1994">
        <v>1</v>
      </c>
      <c r="C1994" t="s">
        <v>81</v>
      </c>
      <c r="D1994" t="s">
        <v>115</v>
      </c>
      <c r="E1994" t="s">
        <v>132</v>
      </c>
      <c r="F1994" t="s">
        <v>6029</v>
      </c>
      <c r="G1994" t="s">
        <v>197</v>
      </c>
      <c r="H1994" t="s">
        <v>135</v>
      </c>
      <c r="I1994" t="s">
        <v>136</v>
      </c>
      <c r="J1994" t="s">
        <v>137</v>
      </c>
      <c r="K1994" t="s">
        <v>138</v>
      </c>
      <c r="L1994" t="s">
        <v>6030</v>
      </c>
      <c r="M1994" t="s">
        <v>6031</v>
      </c>
      <c r="N1994">
        <v>1.929166666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1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0.1107146103119028</v>
      </c>
      <c r="AC1994">
        <v>0</v>
      </c>
      <c r="AD1994">
        <v>0</v>
      </c>
      <c r="AE1994">
        <v>0.1107146103119028</v>
      </c>
    </row>
    <row r="1995" spans="1:31" x14ac:dyDescent="0.25">
      <c r="A1995">
        <v>2259291</v>
      </c>
      <c r="B1995">
        <v>1</v>
      </c>
      <c r="C1995" t="s">
        <v>80</v>
      </c>
      <c r="D1995" t="s">
        <v>82</v>
      </c>
      <c r="E1995" t="s">
        <v>151</v>
      </c>
      <c r="F1995" t="s">
        <v>4190</v>
      </c>
      <c r="G1995" t="s">
        <v>153</v>
      </c>
      <c r="H1995" t="s">
        <v>135</v>
      </c>
      <c r="I1995" t="s">
        <v>136</v>
      </c>
      <c r="J1995" t="s">
        <v>137</v>
      </c>
      <c r="K1995" t="s">
        <v>138</v>
      </c>
      <c r="L1995" t="s">
        <v>6032</v>
      </c>
      <c r="M1995" t="s">
        <v>6033</v>
      </c>
      <c r="N1995">
        <v>1.0208333329999999</v>
      </c>
      <c r="O1995">
        <v>0</v>
      </c>
      <c r="P1995">
        <v>341</v>
      </c>
      <c r="Q1995">
        <v>0</v>
      </c>
      <c r="R1995">
        <v>0</v>
      </c>
      <c r="S1995">
        <v>0</v>
      </c>
      <c r="T1995">
        <v>10</v>
      </c>
      <c r="U1995">
        <v>0</v>
      </c>
      <c r="V1995">
        <v>0</v>
      </c>
      <c r="W1995">
        <v>0</v>
      </c>
      <c r="X1995">
        <v>114.50197542863283</v>
      </c>
      <c r="Y1995">
        <v>0</v>
      </c>
      <c r="Z1995">
        <v>0</v>
      </c>
      <c r="AA1995">
        <v>0</v>
      </c>
      <c r="AB1995">
        <v>4.2347841926523335</v>
      </c>
      <c r="AC1995">
        <v>0</v>
      </c>
      <c r="AD1995">
        <v>0</v>
      </c>
      <c r="AE1995">
        <v>118.73675962128516</v>
      </c>
    </row>
    <row r="1996" spans="1:31" x14ac:dyDescent="0.25">
      <c r="A1996">
        <v>2259292</v>
      </c>
      <c r="B1996">
        <v>1</v>
      </c>
      <c r="C1996" t="s">
        <v>80</v>
      </c>
      <c r="D1996" t="s">
        <v>83</v>
      </c>
      <c r="E1996" t="s">
        <v>132</v>
      </c>
      <c r="F1996" t="s">
        <v>6034</v>
      </c>
      <c r="G1996" t="s">
        <v>142</v>
      </c>
      <c r="H1996" t="s">
        <v>135</v>
      </c>
      <c r="I1996" t="s">
        <v>136</v>
      </c>
      <c r="J1996" t="s">
        <v>137</v>
      </c>
      <c r="K1996" t="s">
        <v>138</v>
      </c>
      <c r="L1996" t="s">
        <v>6035</v>
      </c>
      <c r="M1996" t="s">
        <v>6036</v>
      </c>
      <c r="N1996">
        <v>2.2011111109999999</v>
      </c>
      <c r="O1996">
        <v>0</v>
      </c>
      <c r="P1996">
        <v>4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1.7261827414498176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1.7261827414498176</v>
      </c>
    </row>
    <row r="1997" spans="1:31" x14ac:dyDescent="0.25">
      <c r="A1997">
        <v>2259296</v>
      </c>
      <c r="B1997">
        <v>1</v>
      </c>
      <c r="C1997" t="s">
        <v>80</v>
      </c>
      <c r="D1997" t="s">
        <v>82</v>
      </c>
      <c r="E1997" t="s">
        <v>132</v>
      </c>
      <c r="F1997" t="s">
        <v>6037</v>
      </c>
      <c r="G1997" t="s">
        <v>289</v>
      </c>
      <c r="H1997" t="s">
        <v>135</v>
      </c>
      <c r="I1997" t="s">
        <v>136</v>
      </c>
      <c r="J1997" t="s">
        <v>137</v>
      </c>
      <c r="K1997" t="s">
        <v>138</v>
      </c>
      <c r="L1997" t="s">
        <v>6038</v>
      </c>
      <c r="M1997" t="s">
        <v>6039</v>
      </c>
      <c r="N1997">
        <v>1.0552777769999999</v>
      </c>
      <c r="O1997">
        <v>0</v>
      </c>
      <c r="P1997">
        <v>1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</row>
    <row r="1998" spans="1:31" x14ac:dyDescent="0.25">
      <c r="A1998">
        <v>2259297</v>
      </c>
      <c r="B1998">
        <v>1</v>
      </c>
      <c r="C1998" t="s">
        <v>80</v>
      </c>
      <c r="D1998" t="s">
        <v>96</v>
      </c>
      <c r="E1998" t="s">
        <v>132</v>
      </c>
      <c r="F1998" t="s">
        <v>6040</v>
      </c>
      <c r="G1998" t="s">
        <v>134</v>
      </c>
      <c r="H1998" t="s">
        <v>135</v>
      </c>
      <c r="I1998" t="s">
        <v>136</v>
      </c>
      <c r="J1998" t="s">
        <v>137</v>
      </c>
      <c r="K1998" t="s">
        <v>138</v>
      </c>
      <c r="L1998" t="s">
        <v>6041</v>
      </c>
      <c r="M1998" t="s">
        <v>6042</v>
      </c>
      <c r="N1998">
        <v>1.4255555550000001</v>
      </c>
      <c r="O1998">
        <v>0</v>
      </c>
      <c r="P1998">
        <v>1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4.0698206890894237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4.0698206890894237</v>
      </c>
    </row>
    <row r="1999" spans="1:31" x14ac:dyDescent="0.25">
      <c r="A1999">
        <v>2259298</v>
      </c>
      <c r="B1999">
        <v>1</v>
      </c>
      <c r="C1999" t="s">
        <v>80</v>
      </c>
      <c r="D1999" t="s">
        <v>85</v>
      </c>
      <c r="E1999" t="s">
        <v>132</v>
      </c>
      <c r="F1999" t="s">
        <v>6043</v>
      </c>
      <c r="G1999" t="s">
        <v>289</v>
      </c>
      <c r="H1999" t="s">
        <v>135</v>
      </c>
      <c r="I1999" t="s">
        <v>136</v>
      </c>
      <c r="J1999" t="s">
        <v>137</v>
      </c>
      <c r="K1999" t="s">
        <v>138</v>
      </c>
      <c r="L1999" t="s">
        <v>6044</v>
      </c>
      <c r="M1999" t="s">
        <v>6045</v>
      </c>
      <c r="N1999">
        <v>1.1869444440000001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1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1.8872197973185427</v>
      </c>
      <c r="AC1999">
        <v>0</v>
      </c>
      <c r="AD1999">
        <v>0</v>
      </c>
      <c r="AE1999">
        <v>1.8872197973185427</v>
      </c>
    </row>
    <row r="2000" spans="1:31" x14ac:dyDescent="0.25">
      <c r="A2000">
        <v>2259299</v>
      </c>
      <c r="B2000">
        <v>1</v>
      </c>
      <c r="C2000" t="s">
        <v>81</v>
      </c>
      <c r="D2000" t="s">
        <v>120</v>
      </c>
      <c r="E2000" t="s">
        <v>207</v>
      </c>
      <c r="F2000" t="s">
        <v>6046</v>
      </c>
      <c r="G2000" t="s">
        <v>231</v>
      </c>
      <c r="H2000" t="s">
        <v>135</v>
      </c>
      <c r="I2000" t="s">
        <v>136</v>
      </c>
      <c r="J2000" t="s">
        <v>137</v>
      </c>
      <c r="K2000" t="s">
        <v>138</v>
      </c>
      <c r="L2000" t="s">
        <v>6047</v>
      </c>
      <c r="M2000" t="s">
        <v>6048</v>
      </c>
      <c r="N2000">
        <v>1.5052777770000001</v>
      </c>
      <c r="O2000">
        <v>0</v>
      </c>
      <c r="P2000">
        <v>318</v>
      </c>
      <c r="Q2000">
        <v>0</v>
      </c>
      <c r="R2000">
        <v>0</v>
      </c>
      <c r="S2000">
        <v>0</v>
      </c>
      <c r="T2000">
        <v>14</v>
      </c>
      <c r="U2000">
        <v>0</v>
      </c>
      <c r="V2000">
        <v>0</v>
      </c>
      <c r="W2000">
        <v>0</v>
      </c>
      <c r="X2000">
        <v>74.168714573766479</v>
      </c>
      <c r="Y2000">
        <v>0</v>
      </c>
      <c r="Z2000">
        <v>0</v>
      </c>
      <c r="AA2000">
        <v>0</v>
      </c>
      <c r="AB2000">
        <v>6.9525038600286937</v>
      </c>
      <c r="AC2000">
        <v>0</v>
      </c>
      <c r="AD2000">
        <v>0</v>
      </c>
      <c r="AE2000">
        <v>81.121218433795178</v>
      </c>
    </row>
    <row r="2001" spans="1:31" x14ac:dyDescent="0.25">
      <c r="A2001">
        <v>2259300</v>
      </c>
      <c r="B2001">
        <v>1</v>
      </c>
      <c r="C2001" t="s">
        <v>80</v>
      </c>
      <c r="D2001" t="s">
        <v>106</v>
      </c>
      <c r="E2001" t="s">
        <v>132</v>
      </c>
      <c r="F2001" t="s">
        <v>6049</v>
      </c>
      <c r="G2001" t="s">
        <v>142</v>
      </c>
      <c r="H2001" t="s">
        <v>135</v>
      </c>
      <c r="I2001" t="s">
        <v>136</v>
      </c>
      <c r="J2001" t="s">
        <v>137</v>
      </c>
      <c r="K2001" t="s">
        <v>138</v>
      </c>
      <c r="L2001" t="s">
        <v>6050</v>
      </c>
      <c r="M2001" t="s">
        <v>6051</v>
      </c>
      <c r="N2001">
        <v>1.235833333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6.9346037119333336E-4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6.9346037119333336E-4</v>
      </c>
    </row>
    <row r="2002" spans="1:31" x14ac:dyDescent="0.25">
      <c r="A2002">
        <v>2259303</v>
      </c>
      <c r="B2002">
        <v>1</v>
      </c>
      <c r="C2002" t="s">
        <v>81</v>
      </c>
      <c r="D2002" t="s">
        <v>117</v>
      </c>
      <c r="E2002" t="s">
        <v>256</v>
      </c>
      <c r="F2002" t="s">
        <v>6052</v>
      </c>
      <c r="G2002" t="s">
        <v>543</v>
      </c>
      <c r="H2002" t="s">
        <v>148</v>
      </c>
      <c r="I2002" t="s">
        <v>136</v>
      </c>
      <c r="J2002" t="s">
        <v>137</v>
      </c>
      <c r="K2002" t="s">
        <v>138</v>
      </c>
      <c r="L2002" t="s">
        <v>6053</v>
      </c>
      <c r="M2002" t="s">
        <v>6054</v>
      </c>
      <c r="N2002">
        <v>2.1208333330000002</v>
      </c>
      <c r="O2002">
        <v>0</v>
      </c>
      <c r="P2002">
        <v>33</v>
      </c>
      <c r="Q2002">
        <v>0</v>
      </c>
      <c r="R2002">
        <v>5</v>
      </c>
      <c r="S2002">
        <v>0</v>
      </c>
      <c r="T2002">
        <v>1</v>
      </c>
      <c r="U2002">
        <v>0</v>
      </c>
      <c r="V2002">
        <v>0</v>
      </c>
      <c r="W2002">
        <v>0</v>
      </c>
      <c r="X2002">
        <v>6.0270726100157823</v>
      </c>
      <c r="Y2002">
        <v>0</v>
      </c>
      <c r="Z2002">
        <v>0.28600034695201343</v>
      </c>
      <c r="AA2002">
        <v>0</v>
      </c>
      <c r="AB2002">
        <v>8.9641563346250003E-4</v>
      </c>
      <c r="AC2002">
        <v>0</v>
      </c>
      <c r="AD2002">
        <v>0</v>
      </c>
      <c r="AE2002">
        <v>6.3139693726012585</v>
      </c>
    </row>
    <row r="2003" spans="1:31" x14ac:dyDescent="0.25">
      <c r="A2003">
        <v>2259304</v>
      </c>
      <c r="B2003">
        <v>1</v>
      </c>
      <c r="C2003" t="s">
        <v>80</v>
      </c>
      <c r="D2003" t="s">
        <v>96</v>
      </c>
      <c r="E2003" t="s">
        <v>163</v>
      </c>
      <c r="F2003" t="s">
        <v>6055</v>
      </c>
      <c r="G2003" t="s">
        <v>318</v>
      </c>
      <c r="H2003" t="s">
        <v>148</v>
      </c>
      <c r="I2003" t="s">
        <v>136</v>
      </c>
      <c r="J2003" t="s">
        <v>137</v>
      </c>
      <c r="K2003" t="s">
        <v>138</v>
      </c>
      <c r="L2003" t="s">
        <v>6056</v>
      </c>
      <c r="M2003" t="s">
        <v>6057</v>
      </c>
      <c r="N2003">
        <v>3.0052777769999999</v>
      </c>
      <c r="O2003">
        <v>0</v>
      </c>
      <c r="P2003">
        <v>34</v>
      </c>
      <c r="Q2003">
        <v>0</v>
      </c>
      <c r="R2003">
        <v>0</v>
      </c>
      <c r="S2003">
        <v>5</v>
      </c>
      <c r="T2003">
        <v>30</v>
      </c>
      <c r="U2003">
        <v>0</v>
      </c>
      <c r="V2003">
        <v>0</v>
      </c>
      <c r="W2003">
        <v>0</v>
      </c>
      <c r="X2003">
        <v>90.701577518942997</v>
      </c>
      <c r="Y2003">
        <v>0</v>
      </c>
      <c r="Z2003">
        <v>0</v>
      </c>
      <c r="AA2003">
        <v>356.82727328602266</v>
      </c>
      <c r="AB2003">
        <v>165.81891955560766</v>
      </c>
      <c r="AC2003">
        <v>0</v>
      </c>
      <c r="AD2003">
        <v>0</v>
      </c>
      <c r="AE2003">
        <v>613.34777036057335</v>
      </c>
    </row>
    <row r="2004" spans="1:31" x14ac:dyDescent="0.25">
      <c r="A2004">
        <v>2259307</v>
      </c>
      <c r="B2004">
        <v>1</v>
      </c>
      <c r="C2004" t="s">
        <v>81</v>
      </c>
      <c r="D2004" t="s">
        <v>128</v>
      </c>
      <c r="E2004" t="s">
        <v>132</v>
      </c>
      <c r="F2004" t="s">
        <v>6058</v>
      </c>
      <c r="G2004" t="s">
        <v>289</v>
      </c>
      <c r="H2004" t="s">
        <v>135</v>
      </c>
      <c r="I2004" t="s">
        <v>136</v>
      </c>
      <c r="J2004" t="s">
        <v>137</v>
      </c>
      <c r="K2004" t="s">
        <v>138</v>
      </c>
      <c r="L2004" t="s">
        <v>6059</v>
      </c>
      <c r="M2004" t="s">
        <v>6060</v>
      </c>
      <c r="N2004">
        <v>3.8372222219999998</v>
      </c>
      <c r="O2004">
        <v>0</v>
      </c>
      <c r="P2004">
        <v>2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0.21480975396363611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0.21480975396363611</v>
      </c>
    </row>
    <row r="2005" spans="1:31" x14ac:dyDescent="0.25">
      <c r="A2005">
        <v>2259434</v>
      </c>
      <c r="B2005">
        <v>1</v>
      </c>
      <c r="C2005" t="s">
        <v>80</v>
      </c>
      <c r="D2005" t="s">
        <v>96</v>
      </c>
      <c r="E2005" t="s">
        <v>151</v>
      </c>
      <c r="F2005" t="s">
        <v>6061</v>
      </c>
      <c r="G2005" t="s">
        <v>366</v>
      </c>
      <c r="H2005" t="s">
        <v>135</v>
      </c>
      <c r="I2005" t="s">
        <v>136</v>
      </c>
      <c r="J2005" t="s">
        <v>137</v>
      </c>
      <c r="K2005" t="s">
        <v>172</v>
      </c>
      <c r="L2005" t="s">
        <v>6062</v>
      </c>
      <c r="M2005" t="s">
        <v>6063</v>
      </c>
      <c r="N2005">
        <v>1.1430555549999999</v>
      </c>
      <c r="O2005">
        <v>0</v>
      </c>
      <c r="P2005">
        <v>0</v>
      </c>
      <c r="Q2005">
        <v>0</v>
      </c>
      <c r="R2005">
        <v>1</v>
      </c>
      <c r="S2005">
        <v>0</v>
      </c>
      <c r="T2005">
        <v>1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0.40108402925443687</v>
      </c>
      <c r="AA2005">
        <v>0</v>
      </c>
      <c r="AB2005">
        <v>2.6263875642933334E-2</v>
      </c>
      <c r="AC2005">
        <v>0</v>
      </c>
      <c r="AD2005">
        <v>0</v>
      </c>
      <c r="AE2005">
        <v>0.42734790489737018</v>
      </c>
    </row>
    <row r="2006" spans="1:31" x14ac:dyDescent="0.25">
      <c r="A2006">
        <v>2259929</v>
      </c>
      <c r="B2006">
        <v>1</v>
      </c>
      <c r="C2006" t="s">
        <v>80</v>
      </c>
      <c r="D2006" t="s">
        <v>97</v>
      </c>
      <c r="E2006" t="s">
        <v>151</v>
      </c>
      <c r="F2006" t="s">
        <v>6064</v>
      </c>
      <c r="G2006" t="s">
        <v>153</v>
      </c>
      <c r="H2006" t="s">
        <v>135</v>
      </c>
      <c r="I2006" t="s">
        <v>136</v>
      </c>
      <c r="J2006" t="s">
        <v>137</v>
      </c>
      <c r="K2006" t="s">
        <v>138</v>
      </c>
      <c r="L2006" t="s">
        <v>6065</v>
      </c>
      <c r="M2006" t="s">
        <v>6066</v>
      </c>
      <c r="N2006">
        <v>1.980555555</v>
      </c>
      <c r="O2006">
        <v>0</v>
      </c>
      <c r="P2006">
        <v>7</v>
      </c>
      <c r="Q2006">
        <v>0</v>
      </c>
      <c r="R2006">
        <v>4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3.9496676352364748</v>
      </c>
      <c r="Y2006">
        <v>0</v>
      </c>
      <c r="Z2006">
        <v>1.0735666176682293</v>
      </c>
      <c r="AA2006">
        <v>0</v>
      </c>
      <c r="AB2006">
        <v>0</v>
      </c>
      <c r="AC2006">
        <v>0</v>
      </c>
      <c r="AD2006">
        <v>0</v>
      </c>
      <c r="AE2006">
        <v>5.0232342529047038</v>
      </c>
    </row>
    <row r="2007" spans="1:31" x14ac:dyDescent="0.25">
      <c r="A2007">
        <v>2259620</v>
      </c>
      <c r="B2007">
        <v>1</v>
      </c>
      <c r="C2007" t="s">
        <v>81</v>
      </c>
      <c r="D2007" t="s">
        <v>115</v>
      </c>
      <c r="E2007" t="s">
        <v>214</v>
      </c>
      <c r="F2007" t="s">
        <v>6067</v>
      </c>
      <c r="G2007" t="s">
        <v>241</v>
      </c>
      <c r="H2007" t="s">
        <v>135</v>
      </c>
      <c r="I2007" t="s">
        <v>136</v>
      </c>
      <c r="J2007" t="s">
        <v>137</v>
      </c>
      <c r="K2007" t="s">
        <v>138</v>
      </c>
      <c r="L2007" t="s">
        <v>6068</v>
      </c>
      <c r="M2007" t="s">
        <v>6069</v>
      </c>
      <c r="N2007">
        <v>1.612777777</v>
      </c>
      <c r="O2007">
        <v>0</v>
      </c>
      <c r="P2007">
        <v>45</v>
      </c>
      <c r="Q2007">
        <v>0</v>
      </c>
      <c r="R2007">
        <v>0</v>
      </c>
      <c r="S2007">
        <v>0</v>
      </c>
      <c r="T2007">
        <v>11</v>
      </c>
      <c r="U2007">
        <v>0</v>
      </c>
      <c r="V2007">
        <v>0</v>
      </c>
      <c r="W2007">
        <v>0</v>
      </c>
      <c r="X2007">
        <v>14.261226172381967</v>
      </c>
      <c r="Y2007">
        <v>0</v>
      </c>
      <c r="Z2007">
        <v>0</v>
      </c>
      <c r="AA2007">
        <v>0</v>
      </c>
      <c r="AB2007">
        <v>18.547056345109059</v>
      </c>
      <c r="AC2007">
        <v>0</v>
      </c>
      <c r="AD2007">
        <v>0</v>
      </c>
      <c r="AE2007">
        <v>32.808282517491023</v>
      </c>
    </row>
    <row r="2008" spans="1:31" x14ac:dyDescent="0.25">
      <c r="A2008">
        <v>2259866</v>
      </c>
      <c r="B2008">
        <v>1</v>
      </c>
      <c r="C2008" t="s">
        <v>80</v>
      </c>
      <c r="D2008" t="s">
        <v>100</v>
      </c>
      <c r="E2008" t="s">
        <v>151</v>
      </c>
      <c r="F2008" t="s">
        <v>6070</v>
      </c>
      <c r="G2008" t="s">
        <v>153</v>
      </c>
      <c r="H2008" t="s">
        <v>135</v>
      </c>
      <c r="I2008" t="s">
        <v>136</v>
      </c>
      <c r="J2008" t="s">
        <v>137</v>
      </c>
      <c r="K2008" t="s">
        <v>138</v>
      </c>
      <c r="L2008" t="s">
        <v>6071</v>
      </c>
      <c r="M2008" t="s">
        <v>6072</v>
      </c>
      <c r="N2008">
        <v>1.7197222219999999</v>
      </c>
      <c r="O2008">
        <v>0</v>
      </c>
      <c r="P2008">
        <v>1</v>
      </c>
      <c r="Q2008">
        <v>0</v>
      </c>
      <c r="R2008">
        <v>4</v>
      </c>
      <c r="S2008">
        <v>0</v>
      </c>
      <c r="T2008">
        <v>1</v>
      </c>
      <c r="U2008">
        <v>0</v>
      </c>
      <c r="V2008">
        <v>0</v>
      </c>
      <c r="W2008">
        <v>0</v>
      </c>
      <c r="X2008">
        <v>7.8182712441655561E-2</v>
      </c>
      <c r="Y2008">
        <v>0</v>
      </c>
      <c r="Z2008">
        <v>0.68799076062080666</v>
      </c>
      <c r="AA2008">
        <v>0</v>
      </c>
      <c r="AB2008">
        <v>1.0157873911999999E-4</v>
      </c>
      <c r="AC2008">
        <v>0</v>
      </c>
      <c r="AD2008">
        <v>0</v>
      </c>
      <c r="AE2008">
        <v>0.76627505180158217</v>
      </c>
    </row>
    <row r="2009" spans="1:31" x14ac:dyDescent="0.25">
      <c r="A2009">
        <v>2259534</v>
      </c>
      <c r="B2009">
        <v>1</v>
      </c>
      <c r="C2009" t="s">
        <v>81</v>
      </c>
      <c r="D2009" t="s">
        <v>128</v>
      </c>
      <c r="E2009" t="s">
        <v>132</v>
      </c>
      <c r="F2009" t="s">
        <v>6073</v>
      </c>
      <c r="G2009" t="s">
        <v>289</v>
      </c>
      <c r="H2009" t="s">
        <v>135</v>
      </c>
      <c r="I2009" t="s">
        <v>136</v>
      </c>
      <c r="J2009" t="s">
        <v>137</v>
      </c>
      <c r="K2009" t="s">
        <v>138</v>
      </c>
      <c r="L2009" t="s">
        <v>6074</v>
      </c>
      <c r="M2009" t="s">
        <v>6075</v>
      </c>
      <c r="N2009">
        <v>3.4894444440000001</v>
      </c>
      <c r="O2009">
        <v>0</v>
      </c>
      <c r="P2009">
        <v>3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2.8661285801835001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2.8661285801835001</v>
      </c>
    </row>
    <row r="2010" spans="1:31" x14ac:dyDescent="0.25">
      <c r="A2010">
        <v>2259783</v>
      </c>
      <c r="B2010">
        <v>1</v>
      </c>
      <c r="C2010" t="s">
        <v>80</v>
      </c>
      <c r="D2010" t="s">
        <v>85</v>
      </c>
      <c r="E2010" t="s">
        <v>151</v>
      </c>
      <c r="F2010" t="s">
        <v>6076</v>
      </c>
      <c r="G2010" t="s">
        <v>153</v>
      </c>
      <c r="H2010" t="s">
        <v>135</v>
      </c>
      <c r="I2010" t="s">
        <v>136</v>
      </c>
      <c r="J2010" t="s">
        <v>137</v>
      </c>
      <c r="K2010" t="s">
        <v>138</v>
      </c>
      <c r="L2010" t="s">
        <v>6077</v>
      </c>
      <c r="M2010" t="s">
        <v>6078</v>
      </c>
      <c r="N2010">
        <v>2.883888888</v>
      </c>
      <c r="O2010">
        <v>0</v>
      </c>
      <c r="P2010">
        <v>11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8.4430533388072657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8.4430533388072657</v>
      </c>
    </row>
    <row r="2011" spans="1:31" x14ac:dyDescent="0.25">
      <c r="A2011">
        <v>2259474</v>
      </c>
      <c r="B2011">
        <v>1</v>
      </c>
      <c r="C2011" t="s">
        <v>80</v>
      </c>
      <c r="D2011" t="s">
        <v>87</v>
      </c>
      <c r="E2011" t="s">
        <v>132</v>
      </c>
      <c r="F2011" t="s">
        <v>6079</v>
      </c>
      <c r="G2011" t="s">
        <v>289</v>
      </c>
      <c r="H2011" t="s">
        <v>135</v>
      </c>
      <c r="I2011" t="s">
        <v>136</v>
      </c>
      <c r="J2011" t="s">
        <v>137</v>
      </c>
      <c r="K2011" t="s">
        <v>138</v>
      </c>
      <c r="L2011" t="s">
        <v>6080</v>
      </c>
      <c r="M2011" t="s">
        <v>6081</v>
      </c>
      <c r="N2011">
        <v>1.172222222</v>
      </c>
      <c r="O2011">
        <v>0</v>
      </c>
      <c r="P2011">
        <v>7</v>
      </c>
      <c r="Q2011">
        <v>0</v>
      </c>
      <c r="R2011">
        <v>0</v>
      </c>
      <c r="S2011">
        <v>0</v>
      </c>
      <c r="T2011">
        <v>6</v>
      </c>
      <c r="U2011">
        <v>0</v>
      </c>
      <c r="V2011">
        <v>0</v>
      </c>
      <c r="W2011">
        <v>0</v>
      </c>
      <c r="X2011">
        <v>2.2533513884395675</v>
      </c>
      <c r="Y2011">
        <v>0</v>
      </c>
      <c r="Z2011">
        <v>0</v>
      </c>
      <c r="AA2011">
        <v>0</v>
      </c>
      <c r="AB2011">
        <v>6.0807284887872868</v>
      </c>
      <c r="AC2011">
        <v>0</v>
      </c>
      <c r="AD2011">
        <v>0</v>
      </c>
      <c r="AE2011">
        <v>8.3340798772268538</v>
      </c>
    </row>
    <row r="2012" spans="1:31" x14ac:dyDescent="0.25">
      <c r="A2012">
        <v>2259374</v>
      </c>
      <c r="B2012">
        <v>1</v>
      </c>
      <c r="C2012" t="s">
        <v>80</v>
      </c>
      <c r="D2012" t="s">
        <v>96</v>
      </c>
      <c r="E2012" t="s">
        <v>207</v>
      </c>
      <c r="F2012" t="s">
        <v>6082</v>
      </c>
      <c r="G2012" t="s">
        <v>366</v>
      </c>
      <c r="H2012" t="s">
        <v>135</v>
      </c>
      <c r="I2012" t="s">
        <v>136</v>
      </c>
      <c r="J2012" t="s">
        <v>137</v>
      </c>
      <c r="K2012" t="s">
        <v>172</v>
      </c>
      <c r="L2012" t="s">
        <v>6083</v>
      </c>
      <c r="M2012" t="s">
        <v>6084</v>
      </c>
      <c r="N2012">
        <v>0.25277777699999998</v>
      </c>
      <c r="O2012">
        <v>0</v>
      </c>
      <c r="P2012">
        <v>19</v>
      </c>
      <c r="Q2012">
        <v>0</v>
      </c>
      <c r="R2012">
        <v>18</v>
      </c>
      <c r="S2012">
        <v>0</v>
      </c>
      <c r="T2012">
        <v>6</v>
      </c>
      <c r="U2012">
        <v>0</v>
      </c>
      <c r="V2012">
        <v>0</v>
      </c>
      <c r="W2012">
        <v>0</v>
      </c>
      <c r="X2012">
        <v>5.7930412663127164</v>
      </c>
      <c r="Y2012">
        <v>0</v>
      </c>
      <c r="Z2012">
        <v>3.246040145961262</v>
      </c>
      <c r="AA2012">
        <v>0</v>
      </c>
      <c r="AB2012">
        <v>1.2595826090146132</v>
      </c>
      <c r="AC2012">
        <v>0</v>
      </c>
      <c r="AD2012">
        <v>0</v>
      </c>
      <c r="AE2012">
        <v>10.298664021288591</v>
      </c>
    </row>
    <row r="2013" spans="1:31" x14ac:dyDescent="0.25">
      <c r="A2013">
        <v>2260038</v>
      </c>
      <c r="B2013">
        <v>1</v>
      </c>
      <c r="C2013" t="s">
        <v>81</v>
      </c>
      <c r="D2013" t="s">
        <v>116</v>
      </c>
      <c r="E2013" t="s">
        <v>151</v>
      </c>
      <c r="F2013" t="s">
        <v>6085</v>
      </c>
      <c r="G2013" t="s">
        <v>278</v>
      </c>
      <c r="H2013" t="s">
        <v>135</v>
      </c>
      <c r="I2013" t="s">
        <v>136</v>
      </c>
      <c r="J2013" t="s">
        <v>137</v>
      </c>
      <c r="K2013" t="s">
        <v>138</v>
      </c>
      <c r="L2013" t="s">
        <v>6086</v>
      </c>
      <c r="M2013" t="s">
        <v>6087</v>
      </c>
      <c r="N2013">
        <v>1.1191666659999999</v>
      </c>
      <c r="O2013">
        <v>0</v>
      </c>
      <c r="P2013">
        <v>26</v>
      </c>
      <c r="Q2013">
        <v>0</v>
      </c>
      <c r="R2013">
        <v>15</v>
      </c>
      <c r="S2013">
        <v>0</v>
      </c>
      <c r="T2013">
        <v>4</v>
      </c>
      <c r="U2013">
        <v>0</v>
      </c>
      <c r="V2013">
        <v>0</v>
      </c>
      <c r="W2013">
        <v>0</v>
      </c>
      <c r="X2013">
        <v>1.9235753814942025</v>
      </c>
      <c r="Y2013">
        <v>0</v>
      </c>
      <c r="Z2013">
        <v>1.5451414581483365</v>
      </c>
      <c r="AA2013">
        <v>0</v>
      </c>
      <c r="AB2013">
        <v>1.4681630219438599</v>
      </c>
      <c r="AC2013">
        <v>0</v>
      </c>
      <c r="AD2013">
        <v>0</v>
      </c>
      <c r="AE2013">
        <v>4.9368798615863989</v>
      </c>
    </row>
    <row r="2014" spans="1:31" x14ac:dyDescent="0.25">
      <c r="A2014">
        <v>2259872</v>
      </c>
      <c r="B2014">
        <v>1</v>
      </c>
      <c r="C2014" t="s">
        <v>80</v>
      </c>
      <c r="D2014" t="s">
        <v>110</v>
      </c>
      <c r="E2014" t="s">
        <v>132</v>
      </c>
      <c r="F2014" t="s">
        <v>6088</v>
      </c>
      <c r="G2014" t="s">
        <v>142</v>
      </c>
      <c r="H2014" t="s">
        <v>135</v>
      </c>
      <c r="I2014" t="s">
        <v>136</v>
      </c>
      <c r="J2014" t="s">
        <v>137</v>
      </c>
      <c r="K2014" t="s">
        <v>138</v>
      </c>
      <c r="L2014" t="s">
        <v>6089</v>
      </c>
      <c r="M2014" t="s">
        <v>6090</v>
      </c>
      <c r="N2014">
        <v>7.8961111109999997</v>
      </c>
      <c r="O2014">
        <v>0</v>
      </c>
      <c r="P2014">
        <v>1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5.6307250524565253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5.6307250524565253</v>
      </c>
    </row>
    <row r="2015" spans="1:31" x14ac:dyDescent="0.25">
      <c r="A2015">
        <v>2259325</v>
      </c>
      <c r="B2015">
        <v>1</v>
      </c>
      <c r="C2015" t="s">
        <v>80</v>
      </c>
      <c r="D2015" t="s">
        <v>96</v>
      </c>
      <c r="E2015" t="s">
        <v>163</v>
      </c>
      <c r="F2015" t="s">
        <v>1077</v>
      </c>
      <c r="G2015" t="s">
        <v>147</v>
      </c>
      <c r="H2015" t="s">
        <v>148</v>
      </c>
      <c r="I2015" t="s">
        <v>136</v>
      </c>
      <c r="J2015" t="s">
        <v>137</v>
      </c>
      <c r="K2015" t="s">
        <v>138</v>
      </c>
      <c r="L2015" t="s">
        <v>6091</v>
      </c>
      <c r="M2015" t="s">
        <v>6092</v>
      </c>
      <c r="N2015">
        <v>0.79861111100000004</v>
      </c>
      <c r="O2015">
        <v>0</v>
      </c>
      <c r="P2015">
        <v>34</v>
      </c>
      <c r="Q2015">
        <v>0</v>
      </c>
      <c r="R2015">
        <v>0</v>
      </c>
      <c r="S2015">
        <v>5</v>
      </c>
      <c r="T2015">
        <v>30</v>
      </c>
      <c r="U2015">
        <v>0</v>
      </c>
      <c r="V2015">
        <v>0</v>
      </c>
      <c r="W2015">
        <v>0</v>
      </c>
      <c r="X2015">
        <v>23.119896686626863</v>
      </c>
      <c r="Y2015">
        <v>0</v>
      </c>
      <c r="Z2015">
        <v>0</v>
      </c>
      <c r="AA2015">
        <v>93.09133698595376</v>
      </c>
      <c r="AB2015">
        <v>43.36730407824912</v>
      </c>
      <c r="AC2015">
        <v>0</v>
      </c>
      <c r="AD2015">
        <v>0</v>
      </c>
      <c r="AE2015">
        <v>159.57853775082975</v>
      </c>
    </row>
    <row r="2016" spans="1:31" x14ac:dyDescent="0.25">
      <c r="A2016">
        <v>2260015</v>
      </c>
      <c r="B2016">
        <v>1</v>
      </c>
      <c r="C2016" t="s">
        <v>80</v>
      </c>
      <c r="D2016" t="s">
        <v>106</v>
      </c>
      <c r="E2016" t="s">
        <v>207</v>
      </c>
      <c r="F2016" t="s">
        <v>6093</v>
      </c>
      <c r="G2016" t="s">
        <v>231</v>
      </c>
      <c r="H2016" t="s">
        <v>135</v>
      </c>
      <c r="I2016" t="s">
        <v>136</v>
      </c>
      <c r="J2016" t="s">
        <v>137</v>
      </c>
      <c r="K2016" t="s">
        <v>138</v>
      </c>
      <c r="L2016" t="s">
        <v>6094</v>
      </c>
      <c r="M2016" t="s">
        <v>6095</v>
      </c>
      <c r="N2016">
        <v>2.1472222219999999</v>
      </c>
      <c r="O2016">
        <v>0</v>
      </c>
      <c r="P2016">
        <v>20</v>
      </c>
      <c r="Q2016">
        <v>0</v>
      </c>
      <c r="R2016">
        <v>8</v>
      </c>
      <c r="S2016">
        <v>0</v>
      </c>
      <c r="T2016">
        <v>1</v>
      </c>
      <c r="U2016">
        <v>0</v>
      </c>
      <c r="V2016">
        <v>0</v>
      </c>
      <c r="W2016">
        <v>0</v>
      </c>
      <c r="X2016">
        <v>6.8615822880403661</v>
      </c>
      <c r="Y2016">
        <v>0</v>
      </c>
      <c r="Z2016">
        <v>3.0046378310098518</v>
      </c>
      <c r="AA2016">
        <v>0</v>
      </c>
      <c r="AB2016">
        <v>1.8398479866671112E-2</v>
      </c>
      <c r="AC2016">
        <v>0</v>
      </c>
      <c r="AD2016">
        <v>0</v>
      </c>
      <c r="AE2016">
        <v>9.8846185989168891</v>
      </c>
    </row>
    <row r="2017" spans="1:31" x14ac:dyDescent="0.25">
      <c r="A2017">
        <v>2259683</v>
      </c>
      <c r="B2017">
        <v>1</v>
      </c>
      <c r="C2017" t="s">
        <v>80</v>
      </c>
      <c r="D2017" t="s">
        <v>106</v>
      </c>
      <c r="E2017" t="s">
        <v>132</v>
      </c>
      <c r="F2017" t="s">
        <v>6096</v>
      </c>
      <c r="G2017" t="s">
        <v>289</v>
      </c>
      <c r="H2017" t="s">
        <v>135</v>
      </c>
      <c r="I2017" t="s">
        <v>136</v>
      </c>
      <c r="J2017" t="s">
        <v>137</v>
      </c>
      <c r="K2017" t="s">
        <v>138</v>
      </c>
      <c r="L2017" t="s">
        <v>6097</v>
      </c>
      <c r="M2017" t="s">
        <v>6098</v>
      </c>
      <c r="N2017">
        <v>1.7575000000000001</v>
      </c>
      <c r="O2017">
        <v>0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0.11666132335791667</v>
      </c>
      <c r="AA2017">
        <v>0</v>
      </c>
      <c r="AB2017">
        <v>0</v>
      </c>
      <c r="AC2017">
        <v>0</v>
      </c>
      <c r="AD2017">
        <v>0</v>
      </c>
      <c r="AE2017">
        <v>0.11666132335791667</v>
      </c>
    </row>
    <row r="2018" spans="1:31" x14ac:dyDescent="0.25">
      <c r="A2018">
        <v>2259368</v>
      </c>
      <c r="B2018">
        <v>1</v>
      </c>
      <c r="C2018" t="s">
        <v>81</v>
      </c>
      <c r="D2018" t="s">
        <v>128</v>
      </c>
      <c r="E2018" t="s">
        <v>132</v>
      </c>
      <c r="F2018" t="s">
        <v>6099</v>
      </c>
      <c r="G2018" t="s">
        <v>134</v>
      </c>
      <c r="H2018" t="s">
        <v>135</v>
      </c>
      <c r="I2018" t="s">
        <v>136</v>
      </c>
      <c r="J2018" t="s">
        <v>137</v>
      </c>
      <c r="K2018" t="s">
        <v>138</v>
      </c>
      <c r="L2018" t="s">
        <v>6100</v>
      </c>
      <c r="M2018" t="s">
        <v>6101</v>
      </c>
      <c r="N2018">
        <v>1.8374999999999999</v>
      </c>
      <c r="O2018">
        <v>0</v>
      </c>
      <c r="P2018">
        <v>2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0.46338854379905509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0.46338854379905509</v>
      </c>
    </row>
    <row r="2019" spans="1:31" x14ac:dyDescent="0.25">
      <c r="A2019">
        <v>2259852</v>
      </c>
      <c r="B2019">
        <v>1</v>
      </c>
      <c r="C2019" t="s">
        <v>80</v>
      </c>
      <c r="D2019" t="s">
        <v>95</v>
      </c>
      <c r="E2019" t="s">
        <v>256</v>
      </c>
      <c r="F2019" t="s">
        <v>6102</v>
      </c>
      <c r="G2019" t="s">
        <v>318</v>
      </c>
      <c r="H2019" t="s">
        <v>148</v>
      </c>
      <c r="I2019" t="s">
        <v>136</v>
      </c>
      <c r="J2019" t="s">
        <v>137</v>
      </c>
      <c r="K2019" t="s">
        <v>138</v>
      </c>
      <c r="L2019" t="s">
        <v>6103</v>
      </c>
      <c r="M2019" t="s">
        <v>6104</v>
      </c>
      <c r="N2019">
        <v>2.281111111</v>
      </c>
      <c r="O2019">
        <v>1</v>
      </c>
      <c r="P2019">
        <v>0</v>
      </c>
      <c r="Q2019">
        <v>0</v>
      </c>
      <c r="R2019">
        <v>0</v>
      </c>
      <c r="S2019">
        <v>6</v>
      </c>
      <c r="T2019">
        <v>0</v>
      </c>
      <c r="U2019">
        <v>2</v>
      </c>
      <c r="V2019">
        <v>0</v>
      </c>
      <c r="W2019">
        <v>1.0122082846793381</v>
      </c>
      <c r="X2019">
        <v>0</v>
      </c>
      <c r="Y2019">
        <v>0</v>
      </c>
      <c r="Z2019">
        <v>0</v>
      </c>
      <c r="AA2019">
        <v>157.93798919127721</v>
      </c>
      <c r="AB2019">
        <v>0</v>
      </c>
      <c r="AC2019">
        <v>61.172399378835934</v>
      </c>
      <c r="AD2019">
        <v>0</v>
      </c>
      <c r="AE2019">
        <v>220.12259685479248</v>
      </c>
    </row>
    <row r="2020" spans="1:31" x14ac:dyDescent="0.25">
      <c r="A2020">
        <v>2259995</v>
      </c>
      <c r="B2020">
        <v>1</v>
      </c>
      <c r="C2020" t="s">
        <v>80</v>
      </c>
      <c r="D2020" t="s">
        <v>100</v>
      </c>
      <c r="E2020" t="s">
        <v>214</v>
      </c>
      <c r="F2020" t="s">
        <v>6105</v>
      </c>
      <c r="G2020" t="s">
        <v>153</v>
      </c>
      <c r="H2020" t="s">
        <v>135</v>
      </c>
      <c r="I2020" t="s">
        <v>136</v>
      </c>
      <c r="J2020" t="s">
        <v>137</v>
      </c>
      <c r="K2020" t="s">
        <v>138</v>
      </c>
      <c r="L2020" t="s">
        <v>6106</v>
      </c>
      <c r="M2020" t="s">
        <v>6107</v>
      </c>
      <c r="N2020">
        <v>0.67111111099999998</v>
      </c>
      <c r="O2020">
        <v>0</v>
      </c>
      <c r="P2020">
        <v>4</v>
      </c>
      <c r="Q2020">
        <v>0</v>
      </c>
      <c r="R2020">
        <v>0</v>
      </c>
      <c r="S2020">
        <v>0</v>
      </c>
      <c r="T2020">
        <v>6</v>
      </c>
      <c r="U2020">
        <v>0</v>
      </c>
      <c r="V2020">
        <v>0</v>
      </c>
      <c r="W2020">
        <v>0</v>
      </c>
      <c r="X2020">
        <v>1.7940275223240403</v>
      </c>
      <c r="Y2020">
        <v>0</v>
      </c>
      <c r="Z2020">
        <v>0</v>
      </c>
      <c r="AA2020">
        <v>0</v>
      </c>
      <c r="AB2020">
        <v>1.155797778257039</v>
      </c>
      <c r="AC2020">
        <v>0</v>
      </c>
      <c r="AD2020">
        <v>0</v>
      </c>
      <c r="AE2020">
        <v>2.9498253005810793</v>
      </c>
    </row>
    <row r="2021" spans="1:31" x14ac:dyDescent="0.25">
      <c r="A2021">
        <v>2259603</v>
      </c>
      <c r="B2021">
        <v>1</v>
      </c>
      <c r="C2021" t="s">
        <v>80</v>
      </c>
      <c r="D2021" t="s">
        <v>105</v>
      </c>
      <c r="E2021" t="s">
        <v>151</v>
      </c>
      <c r="F2021" t="s">
        <v>6108</v>
      </c>
      <c r="G2021" t="s">
        <v>171</v>
      </c>
      <c r="H2021" t="s">
        <v>135</v>
      </c>
      <c r="I2021" t="s">
        <v>136</v>
      </c>
      <c r="J2021" t="s">
        <v>137</v>
      </c>
      <c r="K2021" t="s">
        <v>172</v>
      </c>
      <c r="L2021" t="s">
        <v>6109</v>
      </c>
      <c r="M2021" t="s">
        <v>6110</v>
      </c>
      <c r="N2021">
        <v>1.415</v>
      </c>
      <c r="O2021">
        <v>0</v>
      </c>
      <c r="P2021">
        <v>359</v>
      </c>
      <c r="Q2021">
        <v>0</v>
      </c>
      <c r="R2021">
        <v>0</v>
      </c>
      <c r="S2021">
        <v>0</v>
      </c>
      <c r="T2021">
        <v>7</v>
      </c>
      <c r="U2021">
        <v>0</v>
      </c>
      <c r="V2021">
        <v>0</v>
      </c>
      <c r="W2021">
        <v>0</v>
      </c>
      <c r="X2021">
        <v>147.54219428664501</v>
      </c>
      <c r="Y2021">
        <v>0</v>
      </c>
      <c r="Z2021">
        <v>0</v>
      </c>
      <c r="AA2021">
        <v>0</v>
      </c>
      <c r="AB2021">
        <v>4.9577475935605619</v>
      </c>
      <c r="AC2021">
        <v>0</v>
      </c>
      <c r="AD2021">
        <v>0</v>
      </c>
      <c r="AE2021">
        <v>152.49994188020557</v>
      </c>
    </row>
    <row r="2022" spans="1:31" x14ac:dyDescent="0.25">
      <c r="A2022">
        <v>2259623</v>
      </c>
      <c r="B2022">
        <v>1</v>
      </c>
      <c r="C2022" t="s">
        <v>80</v>
      </c>
      <c r="D2022" t="s">
        <v>82</v>
      </c>
      <c r="E2022" t="s">
        <v>214</v>
      </c>
      <c r="F2022" t="s">
        <v>6111</v>
      </c>
      <c r="G2022" t="s">
        <v>153</v>
      </c>
      <c r="H2022" t="s">
        <v>135</v>
      </c>
      <c r="I2022" t="s">
        <v>136</v>
      </c>
      <c r="J2022" t="s">
        <v>137</v>
      </c>
      <c r="K2022" t="s">
        <v>138</v>
      </c>
      <c r="L2022" t="s">
        <v>6112</v>
      </c>
      <c r="M2022" t="s">
        <v>6113</v>
      </c>
      <c r="N2022">
        <v>1.304444444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20</v>
      </c>
      <c r="U2022">
        <v>0</v>
      </c>
      <c r="V2022">
        <v>3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90.781702672708818</v>
      </c>
      <c r="AC2022">
        <v>0</v>
      </c>
      <c r="AD2022">
        <v>18.994568920158809</v>
      </c>
      <c r="AE2022">
        <v>109.77627159286763</v>
      </c>
    </row>
    <row r="2023" spans="1:31" x14ac:dyDescent="0.25">
      <c r="A2023">
        <v>2259955</v>
      </c>
      <c r="B2023">
        <v>1</v>
      </c>
      <c r="C2023" t="s">
        <v>80</v>
      </c>
      <c r="D2023" t="s">
        <v>82</v>
      </c>
      <c r="E2023" t="s">
        <v>214</v>
      </c>
      <c r="F2023" t="s">
        <v>6114</v>
      </c>
      <c r="G2023" t="s">
        <v>160</v>
      </c>
      <c r="H2023" t="s">
        <v>135</v>
      </c>
      <c r="I2023" t="s">
        <v>136</v>
      </c>
      <c r="J2023" t="s">
        <v>137</v>
      </c>
      <c r="K2023" t="s">
        <v>138</v>
      </c>
      <c r="L2023" t="s">
        <v>6115</v>
      </c>
      <c r="M2023" t="s">
        <v>6116</v>
      </c>
      <c r="N2023">
        <v>6.125277777</v>
      </c>
      <c r="O2023">
        <v>0</v>
      </c>
      <c r="P2023">
        <v>4</v>
      </c>
      <c r="Q2023">
        <v>0</v>
      </c>
      <c r="R2023">
        <v>0</v>
      </c>
      <c r="S2023">
        <v>0</v>
      </c>
      <c r="T2023">
        <v>10</v>
      </c>
      <c r="U2023">
        <v>0</v>
      </c>
      <c r="V2023">
        <v>0</v>
      </c>
      <c r="W2023">
        <v>0</v>
      </c>
      <c r="X2023">
        <v>6.2327802082357193</v>
      </c>
      <c r="Y2023">
        <v>0</v>
      </c>
      <c r="Z2023">
        <v>0</v>
      </c>
      <c r="AA2023">
        <v>0</v>
      </c>
      <c r="AB2023">
        <v>1969.6372178082645</v>
      </c>
      <c r="AC2023">
        <v>0</v>
      </c>
      <c r="AD2023">
        <v>0</v>
      </c>
      <c r="AE2023">
        <v>1975.8699980165002</v>
      </c>
    </row>
    <row r="2024" spans="1:31" x14ac:dyDescent="0.25">
      <c r="A2024">
        <v>2259932</v>
      </c>
      <c r="B2024">
        <v>1</v>
      </c>
      <c r="C2024" t="s">
        <v>80</v>
      </c>
      <c r="D2024" t="s">
        <v>88</v>
      </c>
      <c r="E2024" t="s">
        <v>151</v>
      </c>
      <c r="F2024" t="s">
        <v>6117</v>
      </c>
      <c r="G2024" t="s">
        <v>153</v>
      </c>
      <c r="H2024" t="s">
        <v>135</v>
      </c>
      <c r="I2024" t="s">
        <v>136</v>
      </c>
      <c r="J2024" t="s">
        <v>137</v>
      </c>
      <c r="K2024" t="s">
        <v>138</v>
      </c>
      <c r="L2024" t="s">
        <v>6118</v>
      </c>
      <c r="M2024" t="s">
        <v>6119</v>
      </c>
      <c r="N2024">
        <v>1.9513888880000001</v>
      </c>
      <c r="O2024">
        <v>0</v>
      </c>
      <c r="P2024">
        <v>123</v>
      </c>
      <c r="Q2024">
        <v>0</v>
      </c>
      <c r="R2024">
        <v>0</v>
      </c>
      <c r="S2024">
        <v>0</v>
      </c>
      <c r="T2024">
        <v>9</v>
      </c>
      <c r="U2024">
        <v>0</v>
      </c>
      <c r="V2024">
        <v>0</v>
      </c>
      <c r="W2024">
        <v>0</v>
      </c>
      <c r="X2024">
        <v>90.783680849171361</v>
      </c>
      <c r="Y2024">
        <v>0</v>
      </c>
      <c r="Z2024">
        <v>0</v>
      </c>
      <c r="AA2024">
        <v>0</v>
      </c>
      <c r="AB2024">
        <v>7.3824135798862232</v>
      </c>
      <c r="AC2024">
        <v>0</v>
      </c>
      <c r="AD2024">
        <v>0</v>
      </c>
      <c r="AE2024">
        <v>98.16609442905758</v>
      </c>
    </row>
    <row r="2025" spans="1:31" x14ac:dyDescent="0.25">
      <c r="A2025">
        <v>2259786</v>
      </c>
      <c r="B2025">
        <v>1</v>
      </c>
      <c r="C2025" t="s">
        <v>80</v>
      </c>
      <c r="D2025" t="s">
        <v>93</v>
      </c>
      <c r="E2025" t="s">
        <v>132</v>
      </c>
      <c r="F2025" t="s">
        <v>6120</v>
      </c>
      <c r="G2025" t="s">
        <v>289</v>
      </c>
      <c r="H2025" t="s">
        <v>135</v>
      </c>
      <c r="I2025" t="s">
        <v>136</v>
      </c>
      <c r="J2025" t="s">
        <v>137</v>
      </c>
      <c r="K2025" t="s">
        <v>138</v>
      </c>
      <c r="L2025" t="s">
        <v>6121</v>
      </c>
      <c r="M2025" t="s">
        <v>6122</v>
      </c>
      <c r="N2025">
        <v>0.41305555500000002</v>
      </c>
      <c r="O2025">
        <v>0</v>
      </c>
      <c r="P2025">
        <v>3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0.21815632247475891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0.21815632247475891</v>
      </c>
    </row>
    <row r="2026" spans="1:31" x14ac:dyDescent="0.25">
      <c r="A2026">
        <v>2259763</v>
      </c>
      <c r="B2026">
        <v>1</v>
      </c>
      <c r="C2026" t="s">
        <v>81</v>
      </c>
      <c r="D2026" t="s">
        <v>127</v>
      </c>
      <c r="E2026" t="s">
        <v>132</v>
      </c>
      <c r="F2026" t="s">
        <v>6123</v>
      </c>
      <c r="G2026" t="s">
        <v>142</v>
      </c>
      <c r="H2026" t="s">
        <v>135</v>
      </c>
      <c r="I2026" t="s">
        <v>136</v>
      </c>
      <c r="J2026" t="s">
        <v>137</v>
      </c>
      <c r="K2026" t="s">
        <v>138</v>
      </c>
      <c r="L2026" t="s">
        <v>6124</v>
      </c>
      <c r="M2026" t="s">
        <v>6125</v>
      </c>
      <c r="N2026">
        <v>5.6377777770000002</v>
      </c>
      <c r="O2026">
        <v>0</v>
      </c>
      <c r="P2026">
        <v>3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1.5068432358664046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1.5068432358664046</v>
      </c>
    </row>
    <row r="2027" spans="1:31" x14ac:dyDescent="0.25">
      <c r="A2027">
        <v>2259617</v>
      </c>
      <c r="B2027">
        <v>1</v>
      </c>
      <c r="C2027" t="s">
        <v>80</v>
      </c>
      <c r="D2027" t="s">
        <v>96</v>
      </c>
      <c r="E2027" t="s">
        <v>214</v>
      </c>
      <c r="F2027" t="s">
        <v>4135</v>
      </c>
      <c r="G2027" t="s">
        <v>340</v>
      </c>
      <c r="H2027" t="s">
        <v>135</v>
      </c>
      <c r="I2027" t="s">
        <v>136</v>
      </c>
      <c r="J2027" t="s">
        <v>137</v>
      </c>
      <c r="K2027" t="s">
        <v>138</v>
      </c>
      <c r="L2027" t="s">
        <v>6126</v>
      </c>
      <c r="M2027" t="s">
        <v>6127</v>
      </c>
      <c r="N2027">
        <v>1.1377777769999999</v>
      </c>
      <c r="O2027">
        <v>0</v>
      </c>
      <c r="P2027">
        <v>23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3.6694591683238418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3.6694591683238418</v>
      </c>
    </row>
    <row r="2028" spans="1:31" x14ac:dyDescent="0.25">
      <c r="A2028">
        <v>2259723</v>
      </c>
      <c r="B2028">
        <v>1</v>
      </c>
      <c r="C2028" t="s">
        <v>80</v>
      </c>
      <c r="D2028" t="s">
        <v>92</v>
      </c>
      <c r="E2028" t="s">
        <v>132</v>
      </c>
      <c r="F2028" t="s">
        <v>6128</v>
      </c>
      <c r="G2028" t="s">
        <v>142</v>
      </c>
      <c r="H2028" t="s">
        <v>135</v>
      </c>
      <c r="I2028" t="s">
        <v>136</v>
      </c>
      <c r="J2028" t="s">
        <v>137</v>
      </c>
      <c r="K2028" t="s">
        <v>138</v>
      </c>
      <c r="L2028" t="s">
        <v>6129</v>
      </c>
      <c r="M2028" t="s">
        <v>6130</v>
      </c>
      <c r="N2028">
        <v>2.0519444440000001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1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0.19190460845007501</v>
      </c>
      <c r="AC2028">
        <v>0</v>
      </c>
      <c r="AD2028">
        <v>0</v>
      </c>
      <c r="AE2028">
        <v>0.19190460845007501</v>
      </c>
    </row>
    <row r="2029" spans="1:31" x14ac:dyDescent="0.25">
      <c r="A2029">
        <v>2259832</v>
      </c>
      <c r="B2029">
        <v>1</v>
      </c>
      <c r="C2029" t="s">
        <v>81</v>
      </c>
      <c r="D2029" t="s">
        <v>122</v>
      </c>
      <c r="E2029" t="s">
        <v>132</v>
      </c>
      <c r="F2029" t="s">
        <v>6131</v>
      </c>
      <c r="G2029" t="s">
        <v>142</v>
      </c>
      <c r="H2029" t="s">
        <v>135</v>
      </c>
      <c r="I2029" t="s">
        <v>136</v>
      </c>
      <c r="J2029" t="s">
        <v>137</v>
      </c>
      <c r="K2029" t="s">
        <v>138</v>
      </c>
      <c r="L2029" t="s">
        <v>6132</v>
      </c>
      <c r="M2029" t="s">
        <v>6133</v>
      </c>
      <c r="N2029">
        <v>1.228611111</v>
      </c>
      <c r="O2029">
        <v>0</v>
      </c>
      <c r="P2029">
        <v>1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0.23388731175293004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0.23388731175293004</v>
      </c>
    </row>
    <row r="2030" spans="1:31" x14ac:dyDescent="0.25">
      <c r="A2030">
        <v>2259869</v>
      </c>
      <c r="B2030">
        <v>1</v>
      </c>
      <c r="C2030" t="s">
        <v>80</v>
      </c>
      <c r="D2030" t="s">
        <v>96</v>
      </c>
      <c r="E2030" t="s">
        <v>151</v>
      </c>
      <c r="F2030" t="s">
        <v>6134</v>
      </c>
      <c r="G2030" t="s">
        <v>153</v>
      </c>
      <c r="H2030" t="s">
        <v>135</v>
      </c>
      <c r="I2030" t="s">
        <v>136</v>
      </c>
      <c r="J2030" t="s">
        <v>137</v>
      </c>
      <c r="K2030" t="s">
        <v>138</v>
      </c>
      <c r="L2030" t="s">
        <v>6135</v>
      </c>
      <c r="M2030" t="s">
        <v>6136</v>
      </c>
      <c r="N2030">
        <v>1.1927777770000001</v>
      </c>
      <c r="O2030">
        <v>0</v>
      </c>
      <c r="P2030">
        <v>33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21.761273180578595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21.761273180578595</v>
      </c>
    </row>
    <row r="2031" spans="1:31" x14ac:dyDescent="0.25">
      <c r="A2031">
        <v>2259431</v>
      </c>
      <c r="B2031">
        <v>1</v>
      </c>
      <c r="C2031" t="s">
        <v>81</v>
      </c>
      <c r="D2031" t="s">
        <v>113</v>
      </c>
      <c r="E2031" t="s">
        <v>207</v>
      </c>
      <c r="F2031" t="s">
        <v>1691</v>
      </c>
      <c r="G2031" t="s">
        <v>171</v>
      </c>
      <c r="H2031" t="s">
        <v>135</v>
      </c>
      <c r="I2031" t="s">
        <v>136</v>
      </c>
      <c r="J2031" t="s">
        <v>137</v>
      </c>
      <c r="K2031" t="s">
        <v>172</v>
      </c>
      <c r="L2031" t="s">
        <v>6137</v>
      </c>
      <c r="M2031" t="s">
        <v>6138</v>
      </c>
      <c r="N2031">
        <v>7.4213888880000001</v>
      </c>
      <c r="O2031">
        <v>0</v>
      </c>
      <c r="P2031">
        <v>26</v>
      </c>
      <c r="Q2031">
        <v>1</v>
      </c>
      <c r="R2031">
        <v>3</v>
      </c>
      <c r="S2031">
        <v>0</v>
      </c>
      <c r="T2031">
        <v>3</v>
      </c>
      <c r="U2031">
        <v>0</v>
      </c>
      <c r="V2031">
        <v>0</v>
      </c>
      <c r="W2031">
        <v>0</v>
      </c>
      <c r="X2031">
        <v>51.136062393930352</v>
      </c>
      <c r="Y2031">
        <v>0</v>
      </c>
      <c r="Z2031">
        <v>2.0723864993353138</v>
      </c>
      <c r="AA2031">
        <v>0</v>
      </c>
      <c r="AB2031">
        <v>2.8285120694630903</v>
      </c>
      <c r="AC2031">
        <v>0</v>
      </c>
      <c r="AD2031">
        <v>0</v>
      </c>
      <c r="AE2031">
        <v>56.036960962728756</v>
      </c>
    </row>
    <row r="2032" spans="1:31" x14ac:dyDescent="0.25">
      <c r="A2032">
        <v>2259514</v>
      </c>
      <c r="B2032">
        <v>1</v>
      </c>
      <c r="C2032" t="s">
        <v>80</v>
      </c>
      <c r="D2032" t="s">
        <v>90</v>
      </c>
      <c r="E2032" t="s">
        <v>151</v>
      </c>
      <c r="F2032" t="s">
        <v>6139</v>
      </c>
      <c r="G2032" t="s">
        <v>153</v>
      </c>
      <c r="H2032" t="s">
        <v>135</v>
      </c>
      <c r="I2032" t="s">
        <v>136</v>
      </c>
      <c r="J2032" t="s">
        <v>137</v>
      </c>
      <c r="K2032" t="s">
        <v>138</v>
      </c>
      <c r="L2032" t="s">
        <v>6140</v>
      </c>
      <c r="M2032" t="s">
        <v>6141</v>
      </c>
      <c r="N2032">
        <v>4.0030555550000004</v>
      </c>
      <c r="O2032">
        <v>0</v>
      </c>
      <c r="P2032">
        <v>4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11.261851772396724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11.261851772396724</v>
      </c>
    </row>
    <row r="2033" spans="1:31" x14ac:dyDescent="0.25">
      <c r="A2033">
        <v>2259686</v>
      </c>
      <c r="B2033">
        <v>1</v>
      </c>
      <c r="C2033" t="s">
        <v>80</v>
      </c>
      <c r="D2033" t="s">
        <v>97</v>
      </c>
      <c r="E2033" t="s">
        <v>132</v>
      </c>
      <c r="F2033" t="s">
        <v>6142</v>
      </c>
      <c r="G2033" t="s">
        <v>289</v>
      </c>
      <c r="H2033" t="s">
        <v>135</v>
      </c>
      <c r="I2033" t="s">
        <v>136</v>
      </c>
      <c r="J2033" t="s">
        <v>137</v>
      </c>
      <c r="K2033" t="s">
        <v>138</v>
      </c>
      <c r="L2033" t="s">
        <v>6143</v>
      </c>
      <c r="M2033" t="s">
        <v>6144</v>
      </c>
      <c r="N2033">
        <v>1.2994444439999999</v>
      </c>
      <c r="O2033">
        <v>0</v>
      </c>
      <c r="P2033">
        <v>1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0.60373511930216894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0.60373511930216894</v>
      </c>
    </row>
    <row r="2034" spans="1:31" x14ac:dyDescent="0.25">
      <c r="A2034">
        <v>2259451</v>
      </c>
      <c r="B2034">
        <v>1</v>
      </c>
      <c r="C2034" t="s">
        <v>81</v>
      </c>
      <c r="D2034" t="s">
        <v>128</v>
      </c>
      <c r="E2034" t="s">
        <v>151</v>
      </c>
      <c r="F2034" t="s">
        <v>6145</v>
      </c>
      <c r="G2034" t="s">
        <v>153</v>
      </c>
      <c r="H2034" t="s">
        <v>135</v>
      </c>
      <c r="I2034" t="s">
        <v>136</v>
      </c>
      <c r="J2034" t="s">
        <v>137</v>
      </c>
      <c r="K2034" t="s">
        <v>138</v>
      </c>
      <c r="L2034" t="s">
        <v>6146</v>
      </c>
      <c r="M2034" t="s">
        <v>6147</v>
      </c>
      <c r="N2034">
        <v>0.91138888799999995</v>
      </c>
      <c r="O2034">
        <v>0</v>
      </c>
      <c r="P2034">
        <v>12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1.1287413512600486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1.1287413512600486</v>
      </c>
    </row>
    <row r="2035" spans="1:31" x14ac:dyDescent="0.25">
      <c r="A2035">
        <v>2259557</v>
      </c>
      <c r="B2035">
        <v>1</v>
      </c>
      <c r="C2035" t="s">
        <v>80</v>
      </c>
      <c r="D2035" t="s">
        <v>84</v>
      </c>
      <c r="E2035" t="s">
        <v>132</v>
      </c>
      <c r="F2035" t="s">
        <v>6148</v>
      </c>
      <c r="G2035" t="s">
        <v>142</v>
      </c>
      <c r="H2035" t="s">
        <v>135</v>
      </c>
      <c r="I2035" t="s">
        <v>136</v>
      </c>
      <c r="J2035" t="s">
        <v>137</v>
      </c>
      <c r="K2035" t="s">
        <v>138</v>
      </c>
      <c r="L2035" t="s">
        <v>6149</v>
      </c>
      <c r="M2035" t="s">
        <v>6150</v>
      </c>
      <c r="N2035">
        <v>4.3936111110000002</v>
      </c>
      <c r="O2035">
        <v>0</v>
      </c>
      <c r="P2035">
        <v>3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9.2884996866002787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9.2884996866002787</v>
      </c>
    </row>
    <row r="2036" spans="1:31" x14ac:dyDescent="0.25">
      <c r="A2036">
        <v>2259414</v>
      </c>
      <c r="B2036">
        <v>1</v>
      </c>
      <c r="C2036" t="s">
        <v>80</v>
      </c>
      <c r="D2036" t="s">
        <v>83</v>
      </c>
      <c r="E2036" t="s">
        <v>132</v>
      </c>
      <c r="F2036" t="s">
        <v>6151</v>
      </c>
      <c r="G2036" t="s">
        <v>142</v>
      </c>
      <c r="H2036" t="s">
        <v>135</v>
      </c>
      <c r="I2036" t="s">
        <v>136</v>
      </c>
      <c r="J2036" t="s">
        <v>137</v>
      </c>
      <c r="K2036" t="s">
        <v>138</v>
      </c>
      <c r="L2036" t="s">
        <v>6152</v>
      </c>
      <c r="M2036" t="s">
        <v>6153</v>
      </c>
      <c r="N2036">
        <v>1.518333333</v>
      </c>
      <c r="O2036">
        <v>0</v>
      </c>
      <c r="P2036">
        <v>1</v>
      </c>
      <c r="Q2036">
        <v>0</v>
      </c>
      <c r="R2036">
        <v>1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3.1500188308939997E-2</v>
      </c>
      <c r="AA2036">
        <v>0</v>
      </c>
      <c r="AB2036">
        <v>0</v>
      </c>
      <c r="AC2036">
        <v>0</v>
      </c>
      <c r="AD2036">
        <v>0</v>
      </c>
      <c r="AE2036">
        <v>3.1500188308939997E-2</v>
      </c>
    </row>
    <row r="2037" spans="1:31" x14ac:dyDescent="0.25">
      <c r="A2037">
        <v>2259806</v>
      </c>
      <c r="B2037">
        <v>1</v>
      </c>
      <c r="C2037" t="s">
        <v>80</v>
      </c>
      <c r="D2037" t="s">
        <v>99</v>
      </c>
      <c r="E2037" t="s">
        <v>145</v>
      </c>
      <c r="F2037" t="s">
        <v>6154</v>
      </c>
      <c r="G2037" t="s">
        <v>147</v>
      </c>
      <c r="H2037" t="s">
        <v>148</v>
      </c>
      <c r="I2037" t="s">
        <v>136</v>
      </c>
      <c r="J2037" t="s">
        <v>137</v>
      </c>
      <c r="K2037" t="s">
        <v>138</v>
      </c>
      <c r="L2037" t="s">
        <v>6155</v>
      </c>
      <c r="M2037" t="s">
        <v>6156</v>
      </c>
      <c r="N2037">
        <v>0.51027777699999999</v>
      </c>
      <c r="O2037">
        <v>0</v>
      </c>
      <c r="P2037">
        <v>0</v>
      </c>
      <c r="Q2037">
        <v>0</v>
      </c>
      <c r="R2037">
        <v>0</v>
      </c>
      <c r="S2037">
        <v>8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118.91098267132651</v>
      </c>
      <c r="AB2037">
        <v>0</v>
      </c>
      <c r="AC2037">
        <v>0</v>
      </c>
      <c r="AD2037">
        <v>0</v>
      </c>
      <c r="AE2037">
        <v>118.91098267132651</v>
      </c>
    </row>
    <row r="2038" spans="1:31" x14ac:dyDescent="0.25">
      <c r="A2038">
        <v>2259892</v>
      </c>
      <c r="B2038">
        <v>1</v>
      </c>
      <c r="C2038" t="s">
        <v>80</v>
      </c>
      <c r="D2038" t="s">
        <v>97</v>
      </c>
      <c r="E2038" t="s">
        <v>132</v>
      </c>
      <c r="F2038" t="s">
        <v>6157</v>
      </c>
      <c r="G2038" t="s">
        <v>142</v>
      </c>
      <c r="H2038" t="s">
        <v>135</v>
      </c>
      <c r="I2038" t="s">
        <v>136</v>
      </c>
      <c r="J2038" t="s">
        <v>137</v>
      </c>
      <c r="K2038" t="s">
        <v>138</v>
      </c>
      <c r="L2038" t="s">
        <v>6158</v>
      </c>
      <c r="M2038" t="s">
        <v>6159</v>
      </c>
      <c r="N2038">
        <v>1.990555555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0.73677196129106881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0.73677196129106881</v>
      </c>
    </row>
    <row r="2039" spans="1:31" x14ac:dyDescent="0.25">
      <c r="A2039">
        <v>2259998</v>
      </c>
      <c r="B2039">
        <v>1</v>
      </c>
      <c r="C2039" t="s">
        <v>80</v>
      </c>
      <c r="D2039" t="s">
        <v>105</v>
      </c>
      <c r="E2039" t="s">
        <v>256</v>
      </c>
      <c r="F2039" t="s">
        <v>6160</v>
      </c>
      <c r="G2039" t="s">
        <v>318</v>
      </c>
      <c r="H2039" t="s">
        <v>148</v>
      </c>
      <c r="I2039" t="s">
        <v>136</v>
      </c>
      <c r="J2039" t="s">
        <v>137</v>
      </c>
      <c r="K2039" t="s">
        <v>138</v>
      </c>
      <c r="L2039" t="s">
        <v>6161</v>
      </c>
      <c r="M2039" t="s">
        <v>6162</v>
      </c>
      <c r="N2039">
        <v>2.3908333329999998</v>
      </c>
      <c r="O2039">
        <v>0</v>
      </c>
      <c r="P2039">
        <v>0</v>
      </c>
      <c r="Q2039">
        <v>0</v>
      </c>
      <c r="R2039">
        <v>0</v>
      </c>
      <c r="S2039">
        <v>1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122.24867285902832</v>
      </c>
      <c r="AB2039">
        <v>0</v>
      </c>
      <c r="AC2039">
        <v>0</v>
      </c>
      <c r="AD2039">
        <v>0</v>
      </c>
      <c r="AE2039">
        <v>122.24867285902832</v>
      </c>
    </row>
    <row r="2040" spans="1:31" x14ac:dyDescent="0.25">
      <c r="A2040">
        <v>2259849</v>
      </c>
      <c r="B2040">
        <v>1</v>
      </c>
      <c r="C2040" t="s">
        <v>81</v>
      </c>
      <c r="D2040" t="s">
        <v>128</v>
      </c>
      <c r="E2040" t="s">
        <v>163</v>
      </c>
      <c r="F2040" t="s">
        <v>6163</v>
      </c>
      <c r="G2040" t="s">
        <v>4548</v>
      </c>
      <c r="H2040" t="s">
        <v>148</v>
      </c>
      <c r="I2040" t="s">
        <v>136</v>
      </c>
      <c r="J2040" t="s">
        <v>137</v>
      </c>
      <c r="K2040" t="s">
        <v>138</v>
      </c>
      <c r="L2040" t="s">
        <v>6164</v>
      </c>
      <c r="M2040" t="s">
        <v>6165</v>
      </c>
      <c r="N2040">
        <v>3.6005555550000001</v>
      </c>
      <c r="O2040">
        <v>0</v>
      </c>
      <c r="P2040">
        <v>1217</v>
      </c>
      <c r="Q2040">
        <v>4</v>
      </c>
      <c r="R2040">
        <v>2</v>
      </c>
      <c r="S2040">
        <v>10</v>
      </c>
      <c r="T2040">
        <v>90</v>
      </c>
      <c r="U2040">
        <v>1</v>
      </c>
      <c r="V2040">
        <v>0</v>
      </c>
      <c r="W2040">
        <v>0</v>
      </c>
      <c r="X2040">
        <v>512.95385864041361</v>
      </c>
      <c r="Y2040">
        <v>9.2303970019423272</v>
      </c>
      <c r="Z2040">
        <v>2.2869511728041156</v>
      </c>
      <c r="AA2040">
        <v>124.93469491156058</v>
      </c>
      <c r="AB2040">
        <v>33.992028139357153</v>
      </c>
      <c r="AC2040">
        <v>7.6915575533146789</v>
      </c>
      <c r="AD2040">
        <v>0</v>
      </c>
      <c r="AE2040">
        <v>691.08948741939241</v>
      </c>
    </row>
    <row r="2041" spans="1:31" x14ac:dyDescent="0.25">
      <c r="A2041">
        <v>2259340</v>
      </c>
      <c r="B2041">
        <v>1</v>
      </c>
      <c r="C2041" t="s">
        <v>80</v>
      </c>
      <c r="D2041" t="s">
        <v>102</v>
      </c>
      <c r="E2041" t="s">
        <v>477</v>
      </c>
      <c r="F2041" t="s">
        <v>6166</v>
      </c>
      <c r="G2041" t="s">
        <v>147</v>
      </c>
      <c r="H2041" t="s">
        <v>148</v>
      </c>
      <c r="I2041" t="s">
        <v>136</v>
      </c>
      <c r="J2041" t="s">
        <v>137</v>
      </c>
      <c r="K2041" t="s">
        <v>138</v>
      </c>
      <c r="L2041" t="s">
        <v>6167</v>
      </c>
      <c r="M2041" t="s">
        <v>6168</v>
      </c>
      <c r="N2041">
        <v>1.3019444440000001</v>
      </c>
      <c r="O2041">
        <v>0</v>
      </c>
      <c r="P2041">
        <v>3</v>
      </c>
      <c r="Q2041">
        <v>0</v>
      </c>
      <c r="R2041">
        <v>0</v>
      </c>
      <c r="S2041">
        <v>5</v>
      </c>
      <c r="T2041">
        <v>0</v>
      </c>
      <c r="U2041">
        <v>4</v>
      </c>
      <c r="V2041">
        <v>0</v>
      </c>
      <c r="W2041">
        <v>0</v>
      </c>
      <c r="X2041">
        <v>0.40673268877059665</v>
      </c>
      <c r="Y2041">
        <v>0</v>
      </c>
      <c r="Z2041">
        <v>0</v>
      </c>
      <c r="AA2041">
        <v>173.20548564238325</v>
      </c>
      <c r="AB2041">
        <v>0</v>
      </c>
      <c r="AC2041">
        <v>6170.957317778998</v>
      </c>
      <c r="AD2041">
        <v>0</v>
      </c>
      <c r="AE2041">
        <v>6344.5695361101516</v>
      </c>
    </row>
    <row r="2042" spans="1:31" x14ac:dyDescent="0.25">
      <c r="A2042">
        <v>2259858</v>
      </c>
      <c r="B2042">
        <v>1</v>
      </c>
      <c r="C2042" t="s">
        <v>80</v>
      </c>
      <c r="D2042" t="s">
        <v>99</v>
      </c>
      <c r="E2042" t="s">
        <v>132</v>
      </c>
      <c r="F2042" t="s">
        <v>6169</v>
      </c>
      <c r="G2042" t="s">
        <v>142</v>
      </c>
      <c r="H2042" t="s">
        <v>135</v>
      </c>
      <c r="I2042" t="s">
        <v>136</v>
      </c>
      <c r="J2042" t="s">
        <v>137</v>
      </c>
      <c r="K2042" t="s">
        <v>138</v>
      </c>
      <c r="L2042" t="s">
        <v>6170</v>
      </c>
      <c r="M2042" t="s">
        <v>6171</v>
      </c>
      <c r="N2042">
        <v>1.545555555</v>
      </c>
      <c r="O2042">
        <v>0</v>
      </c>
      <c r="P2042">
        <v>1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1.430466752081351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1.430466752081351</v>
      </c>
    </row>
    <row r="2043" spans="1:31" x14ac:dyDescent="0.25">
      <c r="A2043">
        <v>2259666</v>
      </c>
      <c r="B2043">
        <v>1</v>
      </c>
      <c r="C2043" t="s">
        <v>80</v>
      </c>
      <c r="D2043" t="s">
        <v>85</v>
      </c>
      <c r="E2043" t="s">
        <v>132</v>
      </c>
      <c r="F2043" t="s">
        <v>6172</v>
      </c>
      <c r="G2043" t="s">
        <v>134</v>
      </c>
      <c r="H2043" t="s">
        <v>135</v>
      </c>
      <c r="I2043" t="s">
        <v>136</v>
      </c>
      <c r="J2043" t="s">
        <v>137</v>
      </c>
      <c r="K2043" t="s">
        <v>138</v>
      </c>
      <c r="L2043" t="s">
        <v>6173</v>
      </c>
      <c r="M2043" t="s">
        <v>6174</v>
      </c>
      <c r="N2043">
        <v>3.895277777</v>
      </c>
      <c r="O2043">
        <v>0</v>
      </c>
      <c r="P2043">
        <v>9</v>
      </c>
      <c r="Q2043">
        <v>0</v>
      </c>
      <c r="R2043">
        <v>0</v>
      </c>
      <c r="S2043">
        <v>0</v>
      </c>
      <c r="T2043">
        <v>1</v>
      </c>
      <c r="U2043">
        <v>0</v>
      </c>
      <c r="V2043">
        <v>0</v>
      </c>
      <c r="W2043">
        <v>0</v>
      </c>
      <c r="X2043">
        <v>12.620585700646856</v>
      </c>
      <c r="Y2043">
        <v>0</v>
      </c>
      <c r="Z2043">
        <v>0</v>
      </c>
      <c r="AA2043">
        <v>0</v>
      </c>
      <c r="AB2043">
        <v>3.7439377086183199</v>
      </c>
      <c r="AC2043">
        <v>0</v>
      </c>
      <c r="AD2043">
        <v>0</v>
      </c>
      <c r="AE2043">
        <v>16.364523409265175</v>
      </c>
    </row>
    <row r="2044" spans="1:31" x14ac:dyDescent="0.25">
      <c r="A2044">
        <v>2259812</v>
      </c>
      <c r="B2044">
        <v>1</v>
      </c>
      <c r="C2044" t="s">
        <v>80</v>
      </c>
      <c r="D2044" t="s">
        <v>96</v>
      </c>
      <c r="E2044" t="s">
        <v>132</v>
      </c>
      <c r="F2044" t="s">
        <v>6175</v>
      </c>
      <c r="G2044" t="s">
        <v>289</v>
      </c>
      <c r="H2044" t="s">
        <v>135</v>
      </c>
      <c r="I2044" t="s">
        <v>136</v>
      </c>
      <c r="J2044" t="s">
        <v>137</v>
      </c>
      <c r="K2044" t="s">
        <v>138</v>
      </c>
      <c r="L2044" t="s">
        <v>6176</v>
      </c>
      <c r="M2044" t="s">
        <v>6177</v>
      </c>
      <c r="N2044">
        <v>0.67083333300000003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1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1.7454948674466668E-2</v>
      </c>
      <c r="AC2044">
        <v>0</v>
      </c>
      <c r="AD2044">
        <v>0</v>
      </c>
      <c r="AE2044">
        <v>1.7454948674466668E-2</v>
      </c>
    </row>
    <row r="2045" spans="1:31" x14ac:dyDescent="0.25">
      <c r="A2045">
        <v>2259440</v>
      </c>
      <c r="B2045">
        <v>1</v>
      </c>
      <c r="C2045" t="s">
        <v>81</v>
      </c>
      <c r="D2045" t="s">
        <v>128</v>
      </c>
      <c r="E2045" t="s">
        <v>145</v>
      </c>
      <c r="F2045" t="s">
        <v>650</v>
      </c>
      <c r="G2045" t="s">
        <v>171</v>
      </c>
      <c r="H2045" t="s">
        <v>148</v>
      </c>
      <c r="I2045" t="s">
        <v>136</v>
      </c>
      <c r="J2045" t="s">
        <v>137</v>
      </c>
      <c r="K2045" t="s">
        <v>172</v>
      </c>
      <c r="L2045" t="s">
        <v>6178</v>
      </c>
      <c r="M2045" t="s">
        <v>6179</v>
      </c>
      <c r="N2045">
        <v>4.5358333330000002</v>
      </c>
      <c r="O2045">
        <v>20</v>
      </c>
      <c r="P2045">
        <v>99</v>
      </c>
      <c r="Q2045">
        <v>299</v>
      </c>
      <c r="R2045">
        <v>84</v>
      </c>
      <c r="S2045">
        <v>7</v>
      </c>
      <c r="T2045">
        <v>2</v>
      </c>
      <c r="U2045">
        <v>0</v>
      </c>
      <c r="V2045">
        <v>0</v>
      </c>
      <c r="W2045">
        <v>20.582893789089113</v>
      </c>
      <c r="X2045">
        <v>131.81943729130646</v>
      </c>
      <c r="Y2045">
        <v>497.03592494868826</v>
      </c>
      <c r="Z2045">
        <v>112.01773695429029</v>
      </c>
      <c r="AA2045">
        <v>18.243219095875965</v>
      </c>
      <c r="AB2045">
        <v>9.3435266048134125</v>
      </c>
      <c r="AC2045">
        <v>0</v>
      </c>
      <c r="AD2045">
        <v>0</v>
      </c>
      <c r="AE2045">
        <v>789.04273868406347</v>
      </c>
    </row>
    <row r="2046" spans="1:31" x14ac:dyDescent="0.25">
      <c r="A2046">
        <v>2259772</v>
      </c>
      <c r="B2046">
        <v>1</v>
      </c>
      <c r="C2046" t="s">
        <v>80</v>
      </c>
      <c r="D2046" t="s">
        <v>85</v>
      </c>
      <c r="E2046" t="s">
        <v>132</v>
      </c>
      <c r="F2046" t="s">
        <v>6180</v>
      </c>
      <c r="G2046" t="s">
        <v>134</v>
      </c>
      <c r="H2046" t="s">
        <v>135</v>
      </c>
      <c r="I2046" t="s">
        <v>136</v>
      </c>
      <c r="J2046" t="s">
        <v>137</v>
      </c>
      <c r="K2046" t="s">
        <v>138</v>
      </c>
      <c r="L2046" t="s">
        <v>6181</v>
      </c>
      <c r="M2046" t="s">
        <v>6182</v>
      </c>
      <c r="N2046">
        <v>6.4494444440000001</v>
      </c>
      <c r="O2046">
        <v>0</v>
      </c>
      <c r="P2046">
        <v>16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26.660377827627052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26.660377827627052</v>
      </c>
    </row>
    <row r="2047" spans="1:31" x14ac:dyDescent="0.25">
      <c r="A2047">
        <v>2259875</v>
      </c>
      <c r="B2047">
        <v>1</v>
      </c>
      <c r="C2047" t="s">
        <v>80</v>
      </c>
      <c r="D2047" t="s">
        <v>110</v>
      </c>
      <c r="E2047" t="s">
        <v>132</v>
      </c>
      <c r="F2047" t="s">
        <v>6183</v>
      </c>
      <c r="G2047" t="s">
        <v>142</v>
      </c>
      <c r="H2047" t="s">
        <v>135</v>
      </c>
      <c r="I2047" t="s">
        <v>136</v>
      </c>
      <c r="J2047" t="s">
        <v>137</v>
      </c>
      <c r="K2047" t="s">
        <v>138</v>
      </c>
      <c r="L2047" t="s">
        <v>6184</v>
      </c>
      <c r="M2047" t="s">
        <v>6185</v>
      </c>
      <c r="N2047">
        <v>5.0575000000000001</v>
      </c>
      <c r="O2047">
        <v>0</v>
      </c>
      <c r="P2047">
        <v>2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9.5620338706019563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9.5620338706019563</v>
      </c>
    </row>
    <row r="2048" spans="1:31" x14ac:dyDescent="0.25">
      <c r="A2048">
        <v>2259921</v>
      </c>
      <c r="B2048">
        <v>1</v>
      </c>
      <c r="C2048" t="s">
        <v>80</v>
      </c>
      <c r="D2048" t="s">
        <v>98</v>
      </c>
      <c r="E2048" t="s">
        <v>132</v>
      </c>
      <c r="F2048" t="s">
        <v>6186</v>
      </c>
      <c r="G2048" t="s">
        <v>142</v>
      </c>
      <c r="H2048" t="s">
        <v>135</v>
      </c>
      <c r="I2048" t="s">
        <v>136</v>
      </c>
      <c r="J2048" t="s">
        <v>137</v>
      </c>
      <c r="K2048" t="s">
        <v>138</v>
      </c>
      <c r="L2048" t="s">
        <v>6187</v>
      </c>
      <c r="M2048" t="s">
        <v>6188</v>
      </c>
      <c r="N2048">
        <v>3.4913888879999999</v>
      </c>
      <c r="O2048">
        <v>0</v>
      </c>
      <c r="P2048">
        <v>1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0.85864362575621522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0.85864362575621522</v>
      </c>
    </row>
    <row r="2049" spans="1:31" x14ac:dyDescent="0.25">
      <c r="A2049">
        <v>2259480</v>
      </c>
      <c r="B2049">
        <v>1</v>
      </c>
      <c r="C2049" t="s">
        <v>81</v>
      </c>
      <c r="D2049" t="s">
        <v>123</v>
      </c>
      <c r="E2049" t="s">
        <v>132</v>
      </c>
      <c r="F2049" t="s">
        <v>6189</v>
      </c>
      <c r="G2049" t="s">
        <v>289</v>
      </c>
      <c r="H2049" t="s">
        <v>135</v>
      </c>
      <c r="I2049" t="s">
        <v>136</v>
      </c>
      <c r="J2049" t="s">
        <v>137</v>
      </c>
      <c r="K2049" t="s">
        <v>138</v>
      </c>
      <c r="L2049" t="s">
        <v>6190</v>
      </c>
      <c r="M2049" t="s">
        <v>6191</v>
      </c>
      <c r="N2049">
        <v>1.500555555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1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2.9580836060212503</v>
      </c>
      <c r="AC2049">
        <v>0</v>
      </c>
      <c r="AD2049">
        <v>0</v>
      </c>
      <c r="AE2049">
        <v>2.9580836060212503</v>
      </c>
    </row>
    <row r="2050" spans="1:31" x14ac:dyDescent="0.25">
      <c r="A2050">
        <v>2259944</v>
      </c>
      <c r="B2050">
        <v>1</v>
      </c>
      <c r="C2050" t="s">
        <v>80</v>
      </c>
      <c r="D2050" t="s">
        <v>103</v>
      </c>
      <c r="E2050" t="s">
        <v>477</v>
      </c>
      <c r="F2050" t="s">
        <v>6192</v>
      </c>
      <c r="G2050" t="s">
        <v>147</v>
      </c>
      <c r="H2050" t="s">
        <v>148</v>
      </c>
      <c r="I2050" t="s">
        <v>136</v>
      </c>
      <c r="J2050" t="s">
        <v>137</v>
      </c>
      <c r="K2050" t="s">
        <v>138</v>
      </c>
      <c r="L2050" t="s">
        <v>6193</v>
      </c>
      <c r="M2050" t="s">
        <v>6194</v>
      </c>
      <c r="N2050">
        <v>1.260555555</v>
      </c>
      <c r="O2050">
        <v>0</v>
      </c>
      <c r="P2050">
        <v>636</v>
      </c>
      <c r="Q2050">
        <v>9</v>
      </c>
      <c r="R2050">
        <v>118</v>
      </c>
      <c r="S2050">
        <v>4</v>
      </c>
      <c r="T2050">
        <v>213</v>
      </c>
      <c r="U2050">
        <v>1</v>
      </c>
      <c r="V2050">
        <v>0</v>
      </c>
      <c r="W2050">
        <v>0</v>
      </c>
      <c r="X2050">
        <v>314.53678245271817</v>
      </c>
      <c r="Y2050">
        <v>103.47774206577238</v>
      </c>
      <c r="Z2050">
        <v>117.85279662695267</v>
      </c>
      <c r="AA2050">
        <v>6.3968408833555213</v>
      </c>
      <c r="AB2050">
        <v>143.47917572669894</v>
      </c>
      <c r="AC2050">
        <v>68.741355177665199</v>
      </c>
      <c r="AD2050">
        <v>0</v>
      </c>
      <c r="AE2050">
        <v>754.48469293316282</v>
      </c>
    </row>
    <row r="2051" spans="1:31" x14ac:dyDescent="0.25">
      <c r="A2051">
        <v>2259609</v>
      </c>
      <c r="B2051">
        <v>1</v>
      </c>
      <c r="C2051" t="s">
        <v>80</v>
      </c>
      <c r="D2051" t="s">
        <v>83</v>
      </c>
      <c r="E2051" t="s">
        <v>214</v>
      </c>
      <c r="F2051" t="s">
        <v>6195</v>
      </c>
      <c r="G2051" t="s">
        <v>197</v>
      </c>
      <c r="H2051" t="s">
        <v>135</v>
      </c>
      <c r="I2051" t="s">
        <v>136</v>
      </c>
      <c r="J2051" t="s">
        <v>137</v>
      </c>
      <c r="K2051" t="s">
        <v>138</v>
      </c>
      <c r="L2051" t="s">
        <v>6196</v>
      </c>
      <c r="M2051" t="s">
        <v>6197</v>
      </c>
      <c r="N2051">
        <v>0.60555555500000002</v>
      </c>
      <c r="O2051">
        <v>0</v>
      </c>
      <c r="P2051">
        <v>68</v>
      </c>
      <c r="Q2051">
        <v>0</v>
      </c>
      <c r="R2051">
        <v>0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11.547213215390085</v>
      </c>
      <c r="Y2051">
        <v>0</v>
      </c>
      <c r="Z2051">
        <v>0</v>
      </c>
      <c r="AA2051">
        <v>0</v>
      </c>
      <c r="AB2051">
        <v>0.7556310548604801</v>
      </c>
      <c r="AC2051">
        <v>0</v>
      </c>
      <c r="AD2051">
        <v>0</v>
      </c>
      <c r="AE2051">
        <v>12.302844270250565</v>
      </c>
    </row>
    <row r="2052" spans="1:31" x14ac:dyDescent="0.25">
      <c r="A2052">
        <v>2259732</v>
      </c>
      <c r="B2052">
        <v>1</v>
      </c>
      <c r="C2052" t="s">
        <v>81</v>
      </c>
      <c r="D2052" t="s">
        <v>115</v>
      </c>
      <c r="E2052" t="s">
        <v>163</v>
      </c>
      <c r="F2052" t="s">
        <v>6198</v>
      </c>
      <c r="G2052" t="s">
        <v>147</v>
      </c>
      <c r="H2052" t="s">
        <v>148</v>
      </c>
      <c r="I2052" t="s">
        <v>136</v>
      </c>
      <c r="J2052" t="s">
        <v>137</v>
      </c>
      <c r="K2052" t="s">
        <v>138</v>
      </c>
      <c r="L2052" t="s">
        <v>6199</v>
      </c>
      <c r="M2052" t="s">
        <v>6200</v>
      </c>
      <c r="N2052">
        <v>1.767222222</v>
      </c>
      <c r="O2052">
        <v>0</v>
      </c>
      <c r="P2052">
        <v>153</v>
      </c>
      <c r="Q2052">
        <v>4</v>
      </c>
      <c r="R2052">
        <v>107</v>
      </c>
      <c r="S2052">
        <v>0</v>
      </c>
      <c r="T2052">
        <v>10</v>
      </c>
      <c r="U2052">
        <v>1</v>
      </c>
      <c r="V2052">
        <v>0</v>
      </c>
      <c r="W2052">
        <v>0</v>
      </c>
      <c r="X2052">
        <v>32.746002044283159</v>
      </c>
      <c r="Y2052">
        <v>7.3006302598112294</v>
      </c>
      <c r="Z2052">
        <v>40.507759064311422</v>
      </c>
      <c r="AA2052">
        <v>0</v>
      </c>
      <c r="AB2052">
        <v>21.345211612959105</v>
      </c>
      <c r="AC2052">
        <v>49.198961555738983</v>
      </c>
      <c r="AD2052">
        <v>0</v>
      </c>
      <c r="AE2052">
        <v>151.0985645371039</v>
      </c>
    </row>
    <row r="2053" spans="1:31" x14ac:dyDescent="0.25">
      <c r="A2053">
        <v>2259964</v>
      </c>
      <c r="B2053">
        <v>1</v>
      </c>
      <c r="C2053" t="s">
        <v>81</v>
      </c>
      <c r="D2053" t="s">
        <v>127</v>
      </c>
      <c r="E2053" t="s">
        <v>132</v>
      </c>
      <c r="F2053" t="s">
        <v>6201</v>
      </c>
      <c r="G2053" t="s">
        <v>142</v>
      </c>
      <c r="H2053" t="s">
        <v>135</v>
      </c>
      <c r="I2053" t="s">
        <v>136</v>
      </c>
      <c r="J2053" t="s">
        <v>137</v>
      </c>
      <c r="K2053" t="s">
        <v>138</v>
      </c>
      <c r="L2053" t="s">
        <v>6202</v>
      </c>
      <c r="M2053" t="s">
        <v>6203</v>
      </c>
      <c r="N2053">
        <v>8.5694444440000002</v>
      </c>
      <c r="O2053">
        <v>0</v>
      </c>
      <c r="P2053">
        <v>1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5.7010809366666668E-3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5.7010809366666668E-3</v>
      </c>
    </row>
    <row r="2054" spans="1:31" x14ac:dyDescent="0.25">
      <c r="A2054">
        <v>2259417</v>
      </c>
      <c r="B2054">
        <v>1</v>
      </c>
      <c r="C2054" t="s">
        <v>80</v>
      </c>
      <c r="D2054" t="s">
        <v>103</v>
      </c>
      <c r="E2054" t="s">
        <v>256</v>
      </c>
      <c r="F2054" t="s">
        <v>6204</v>
      </c>
      <c r="G2054" t="s">
        <v>171</v>
      </c>
      <c r="H2054" t="s">
        <v>148</v>
      </c>
      <c r="I2054" t="s">
        <v>136</v>
      </c>
      <c r="J2054" t="s">
        <v>137</v>
      </c>
      <c r="K2054" t="s">
        <v>172</v>
      </c>
      <c r="L2054" t="s">
        <v>6205</v>
      </c>
      <c r="M2054" t="s">
        <v>6206</v>
      </c>
      <c r="N2054">
        <v>9.0722222220000006</v>
      </c>
      <c r="O2054">
        <v>0</v>
      </c>
      <c r="P2054">
        <v>145</v>
      </c>
      <c r="Q2054">
        <v>0</v>
      </c>
      <c r="R2054">
        <v>20</v>
      </c>
      <c r="S2054">
        <v>0</v>
      </c>
      <c r="T2054">
        <v>14</v>
      </c>
      <c r="U2054">
        <v>0</v>
      </c>
      <c r="V2054">
        <v>0</v>
      </c>
      <c r="W2054">
        <v>0</v>
      </c>
      <c r="X2054">
        <v>465.21366451333711</v>
      </c>
      <c r="Y2054">
        <v>0</v>
      </c>
      <c r="Z2054">
        <v>37.146952299805577</v>
      </c>
      <c r="AA2054">
        <v>0</v>
      </c>
      <c r="AB2054">
        <v>124.89062875186418</v>
      </c>
      <c r="AC2054">
        <v>0</v>
      </c>
      <c r="AD2054">
        <v>0</v>
      </c>
      <c r="AE2054">
        <v>627.2512455650068</v>
      </c>
    </row>
    <row r="2055" spans="1:31" x14ac:dyDescent="0.25">
      <c r="A2055">
        <v>2259460</v>
      </c>
      <c r="B2055">
        <v>1</v>
      </c>
      <c r="C2055" t="s">
        <v>80</v>
      </c>
      <c r="D2055" t="s">
        <v>100</v>
      </c>
      <c r="E2055" t="s">
        <v>163</v>
      </c>
      <c r="F2055" t="s">
        <v>6207</v>
      </c>
      <c r="G2055" t="s">
        <v>147</v>
      </c>
      <c r="H2055" t="s">
        <v>148</v>
      </c>
      <c r="I2055" t="s">
        <v>136</v>
      </c>
      <c r="J2055" t="s">
        <v>137</v>
      </c>
      <c r="K2055" t="s">
        <v>138</v>
      </c>
      <c r="L2055" t="s">
        <v>6208</v>
      </c>
      <c r="M2055" t="s">
        <v>6209</v>
      </c>
      <c r="N2055">
        <v>2.6802777770000001</v>
      </c>
      <c r="O2055">
        <v>0</v>
      </c>
      <c r="P2055">
        <v>253</v>
      </c>
      <c r="Q2055">
        <v>0</v>
      </c>
      <c r="R2055">
        <v>24</v>
      </c>
      <c r="S2055">
        <v>3</v>
      </c>
      <c r="T2055">
        <v>62</v>
      </c>
      <c r="U2055">
        <v>2</v>
      </c>
      <c r="V2055">
        <v>2</v>
      </c>
      <c r="W2055">
        <v>0</v>
      </c>
      <c r="X2055">
        <v>220.74470381814527</v>
      </c>
      <c r="Y2055">
        <v>0</v>
      </c>
      <c r="Z2055">
        <v>18.750012484713952</v>
      </c>
      <c r="AA2055">
        <v>290.76709205416557</v>
      </c>
      <c r="AB2055">
        <v>183.92242023530045</v>
      </c>
      <c r="AC2055">
        <v>333.24746810441587</v>
      </c>
      <c r="AD2055">
        <v>104.92745596356646</v>
      </c>
      <c r="AE2055">
        <v>1152.3591526603077</v>
      </c>
    </row>
    <row r="2056" spans="1:31" x14ac:dyDescent="0.25">
      <c r="A2056">
        <v>2260001</v>
      </c>
      <c r="B2056">
        <v>1</v>
      </c>
      <c r="C2056" t="s">
        <v>80</v>
      </c>
      <c r="D2056" t="s">
        <v>104</v>
      </c>
      <c r="E2056" t="s">
        <v>256</v>
      </c>
      <c r="F2056" t="s">
        <v>6210</v>
      </c>
      <c r="G2056" t="s">
        <v>318</v>
      </c>
      <c r="H2056" t="s">
        <v>148</v>
      </c>
      <c r="I2056" t="s">
        <v>136</v>
      </c>
      <c r="J2056" t="s">
        <v>137</v>
      </c>
      <c r="K2056" t="s">
        <v>138</v>
      </c>
      <c r="L2056" t="s">
        <v>6211</v>
      </c>
      <c r="M2056" t="s">
        <v>6212</v>
      </c>
      <c r="N2056">
        <v>3.2686111109999998</v>
      </c>
      <c r="O2056">
        <v>0</v>
      </c>
      <c r="P2056">
        <v>87</v>
      </c>
      <c r="Q2056">
        <v>0</v>
      </c>
      <c r="R2056">
        <v>11</v>
      </c>
      <c r="S2056">
        <v>0</v>
      </c>
      <c r="T2056">
        <v>18</v>
      </c>
      <c r="U2056">
        <v>0</v>
      </c>
      <c r="V2056">
        <v>0</v>
      </c>
      <c r="W2056">
        <v>0</v>
      </c>
      <c r="X2056">
        <v>54.136416428816275</v>
      </c>
      <c r="Y2056">
        <v>0</v>
      </c>
      <c r="Z2056">
        <v>12.195667197494865</v>
      </c>
      <c r="AA2056">
        <v>0</v>
      </c>
      <c r="AB2056">
        <v>14.958288848513844</v>
      </c>
      <c r="AC2056">
        <v>0</v>
      </c>
      <c r="AD2056">
        <v>0</v>
      </c>
      <c r="AE2056">
        <v>81.290372474824991</v>
      </c>
    </row>
    <row r="2057" spans="1:31" x14ac:dyDescent="0.25">
      <c r="A2057">
        <v>2259646</v>
      </c>
      <c r="B2057">
        <v>1</v>
      </c>
      <c r="C2057" t="s">
        <v>80</v>
      </c>
      <c r="D2057" t="s">
        <v>95</v>
      </c>
      <c r="E2057" t="s">
        <v>132</v>
      </c>
      <c r="F2057" t="s">
        <v>6213</v>
      </c>
      <c r="G2057" t="s">
        <v>142</v>
      </c>
      <c r="H2057" t="s">
        <v>135</v>
      </c>
      <c r="I2057" t="s">
        <v>136</v>
      </c>
      <c r="J2057" t="s">
        <v>137</v>
      </c>
      <c r="K2057" t="s">
        <v>138</v>
      </c>
      <c r="L2057" t="s">
        <v>6214</v>
      </c>
      <c r="M2057" t="s">
        <v>6215</v>
      </c>
      <c r="N2057">
        <v>1.477222222</v>
      </c>
      <c r="O2057">
        <v>0</v>
      </c>
      <c r="P2057">
        <v>1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0.44374800911234447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0.44374800911234447</v>
      </c>
    </row>
    <row r="2058" spans="1:31" x14ac:dyDescent="0.25">
      <c r="A2058">
        <v>2259715</v>
      </c>
      <c r="B2058">
        <v>1</v>
      </c>
      <c r="C2058" t="s">
        <v>80</v>
      </c>
      <c r="D2058" t="s">
        <v>87</v>
      </c>
      <c r="E2058" t="s">
        <v>132</v>
      </c>
      <c r="F2058" t="s">
        <v>6216</v>
      </c>
      <c r="G2058" t="s">
        <v>289</v>
      </c>
      <c r="H2058" t="s">
        <v>135</v>
      </c>
      <c r="I2058" t="s">
        <v>136</v>
      </c>
      <c r="J2058" t="s">
        <v>137</v>
      </c>
      <c r="K2058" t="s">
        <v>138</v>
      </c>
      <c r="L2058" t="s">
        <v>6217</v>
      </c>
      <c r="M2058" t="s">
        <v>6218</v>
      </c>
      <c r="N2058">
        <v>2.9183333330000001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1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1.0850098783689979</v>
      </c>
      <c r="AC2058">
        <v>0</v>
      </c>
      <c r="AD2058">
        <v>0</v>
      </c>
      <c r="AE2058">
        <v>1.0850098783689979</v>
      </c>
    </row>
    <row r="2059" spans="1:31" x14ac:dyDescent="0.25">
      <c r="A2059">
        <v>2259815</v>
      </c>
      <c r="B2059">
        <v>1</v>
      </c>
      <c r="C2059" t="s">
        <v>80</v>
      </c>
      <c r="D2059" t="s">
        <v>101</v>
      </c>
      <c r="E2059" t="s">
        <v>256</v>
      </c>
      <c r="F2059" t="s">
        <v>6219</v>
      </c>
      <c r="G2059" t="s">
        <v>4548</v>
      </c>
      <c r="H2059" t="s">
        <v>148</v>
      </c>
      <c r="I2059" t="s">
        <v>136</v>
      </c>
      <c r="J2059" t="s">
        <v>137</v>
      </c>
      <c r="K2059" t="s">
        <v>138</v>
      </c>
      <c r="L2059" t="s">
        <v>6220</v>
      </c>
      <c r="M2059" t="s">
        <v>6221</v>
      </c>
      <c r="N2059">
        <v>1.129444444</v>
      </c>
      <c r="O2059">
        <v>0</v>
      </c>
      <c r="P2059">
        <v>125</v>
      </c>
      <c r="Q2059">
        <v>0</v>
      </c>
      <c r="R2059">
        <v>0</v>
      </c>
      <c r="S2059">
        <v>0</v>
      </c>
      <c r="T2059">
        <v>4</v>
      </c>
      <c r="U2059">
        <v>0</v>
      </c>
      <c r="V2059">
        <v>0</v>
      </c>
      <c r="W2059">
        <v>0</v>
      </c>
      <c r="X2059">
        <v>59.479665205138787</v>
      </c>
      <c r="Y2059">
        <v>0</v>
      </c>
      <c r="Z2059">
        <v>0</v>
      </c>
      <c r="AA2059">
        <v>0</v>
      </c>
      <c r="AB2059">
        <v>2.296638928236721</v>
      </c>
      <c r="AC2059">
        <v>0</v>
      </c>
      <c r="AD2059">
        <v>0</v>
      </c>
      <c r="AE2059">
        <v>61.776304133375504</v>
      </c>
    </row>
    <row r="2060" spans="1:31" x14ac:dyDescent="0.25">
      <c r="A2060">
        <v>2259961</v>
      </c>
      <c r="B2060">
        <v>1</v>
      </c>
      <c r="C2060" t="s">
        <v>80</v>
      </c>
      <c r="D2060" t="s">
        <v>103</v>
      </c>
      <c r="E2060" t="s">
        <v>151</v>
      </c>
      <c r="F2060" t="s">
        <v>6222</v>
      </c>
      <c r="G2060" t="s">
        <v>160</v>
      </c>
      <c r="H2060" t="s">
        <v>135</v>
      </c>
      <c r="I2060" t="s">
        <v>136</v>
      </c>
      <c r="J2060" t="s">
        <v>137</v>
      </c>
      <c r="K2060" t="s">
        <v>138</v>
      </c>
      <c r="L2060" t="s">
        <v>6223</v>
      </c>
      <c r="M2060" t="s">
        <v>6224</v>
      </c>
      <c r="N2060">
        <v>1.689444444</v>
      </c>
      <c r="O2060">
        <v>0</v>
      </c>
      <c r="P2060">
        <v>54</v>
      </c>
      <c r="Q2060">
        <v>0</v>
      </c>
      <c r="R2060">
        <v>1</v>
      </c>
      <c r="S2060">
        <v>0</v>
      </c>
      <c r="T2060">
        <v>1</v>
      </c>
      <c r="U2060">
        <v>0</v>
      </c>
      <c r="V2060">
        <v>0</v>
      </c>
      <c r="W2060">
        <v>0</v>
      </c>
      <c r="X2060">
        <v>45.187911034276546</v>
      </c>
      <c r="Y2060">
        <v>0</v>
      </c>
      <c r="Z2060">
        <v>1.7885914411034445E-2</v>
      </c>
      <c r="AA2060">
        <v>0</v>
      </c>
      <c r="AB2060">
        <v>8.0490073271086676E-2</v>
      </c>
      <c r="AC2060">
        <v>0</v>
      </c>
      <c r="AD2060">
        <v>0</v>
      </c>
      <c r="AE2060">
        <v>45.286287021958664</v>
      </c>
    </row>
    <row r="2061" spans="1:31" x14ac:dyDescent="0.25">
      <c r="A2061">
        <v>2259878</v>
      </c>
      <c r="B2061">
        <v>1</v>
      </c>
      <c r="C2061" t="s">
        <v>80</v>
      </c>
      <c r="D2061" t="s">
        <v>83</v>
      </c>
      <c r="E2061" t="s">
        <v>151</v>
      </c>
      <c r="F2061" t="s">
        <v>6225</v>
      </c>
      <c r="G2061" t="s">
        <v>160</v>
      </c>
      <c r="H2061" t="s">
        <v>135</v>
      </c>
      <c r="I2061" t="s">
        <v>136</v>
      </c>
      <c r="J2061" t="s">
        <v>137</v>
      </c>
      <c r="K2061" t="s">
        <v>138</v>
      </c>
      <c r="L2061" t="s">
        <v>6226</v>
      </c>
      <c r="M2061" t="s">
        <v>6227</v>
      </c>
      <c r="N2061">
        <v>2.0127777770000002</v>
      </c>
      <c r="O2061">
        <v>0</v>
      </c>
      <c r="P2061">
        <v>224</v>
      </c>
      <c r="Q2061">
        <v>0</v>
      </c>
      <c r="R2061">
        <v>0</v>
      </c>
      <c r="S2061">
        <v>0</v>
      </c>
      <c r="T2061">
        <v>7</v>
      </c>
      <c r="U2061">
        <v>0</v>
      </c>
      <c r="V2061">
        <v>0</v>
      </c>
      <c r="W2061">
        <v>0</v>
      </c>
      <c r="X2061">
        <v>130.04450377017781</v>
      </c>
      <c r="Y2061">
        <v>0</v>
      </c>
      <c r="Z2061">
        <v>0</v>
      </c>
      <c r="AA2061">
        <v>0</v>
      </c>
      <c r="AB2061">
        <v>2.4645049734734421</v>
      </c>
      <c r="AC2061">
        <v>0</v>
      </c>
      <c r="AD2061">
        <v>0</v>
      </c>
      <c r="AE2061">
        <v>132.50900874365126</v>
      </c>
    </row>
    <row r="2062" spans="1:31" x14ac:dyDescent="0.25">
      <c r="A2062">
        <v>2259569</v>
      </c>
      <c r="B2062">
        <v>1</v>
      </c>
      <c r="C2062" t="s">
        <v>81</v>
      </c>
      <c r="D2062" t="s">
        <v>127</v>
      </c>
      <c r="E2062" t="s">
        <v>132</v>
      </c>
      <c r="F2062" t="s">
        <v>6228</v>
      </c>
      <c r="G2062" t="s">
        <v>142</v>
      </c>
      <c r="H2062" t="s">
        <v>135</v>
      </c>
      <c r="I2062" t="s">
        <v>136</v>
      </c>
      <c r="J2062" t="s">
        <v>137</v>
      </c>
      <c r="K2062" t="s">
        <v>138</v>
      </c>
      <c r="L2062" t="s">
        <v>6229</v>
      </c>
      <c r="M2062" t="s">
        <v>6230</v>
      </c>
      <c r="N2062">
        <v>5.2836111109999999</v>
      </c>
      <c r="O2062">
        <v>0</v>
      </c>
      <c r="P2062">
        <v>2</v>
      </c>
      <c r="Q2062">
        <v>0</v>
      </c>
      <c r="R2062">
        <v>0</v>
      </c>
      <c r="S2062">
        <v>0</v>
      </c>
      <c r="T2062">
        <v>1</v>
      </c>
      <c r="U2062">
        <v>0</v>
      </c>
      <c r="V2062">
        <v>0</v>
      </c>
      <c r="W2062">
        <v>0</v>
      </c>
      <c r="X2062">
        <v>1.4403400281683509</v>
      </c>
      <c r="Y2062">
        <v>0</v>
      </c>
      <c r="Z2062">
        <v>0</v>
      </c>
      <c r="AA2062">
        <v>0</v>
      </c>
      <c r="AB2062">
        <v>2.4834606393611112E-3</v>
      </c>
      <c r="AC2062">
        <v>0</v>
      </c>
      <c r="AD2062">
        <v>0</v>
      </c>
      <c r="AE2062">
        <v>1.4428234888077121</v>
      </c>
    </row>
    <row r="2063" spans="1:31" x14ac:dyDescent="0.25">
      <c r="A2063">
        <v>2259437</v>
      </c>
      <c r="B2063">
        <v>1</v>
      </c>
      <c r="C2063" t="s">
        <v>80</v>
      </c>
      <c r="D2063" t="s">
        <v>94</v>
      </c>
      <c r="E2063" t="s">
        <v>132</v>
      </c>
      <c r="F2063" t="s">
        <v>6231</v>
      </c>
      <c r="G2063" t="s">
        <v>142</v>
      </c>
      <c r="H2063" t="s">
        <v>135</v>
      </c>
      <c r="I2063" t="s">
        <v>136</v>
      </c>
      <c r="J2063" t="s">
        <v>137</v>
      </c>
      <c r="K2063" t="s">
        <v>138</v>
      </c>
      <c r="L2063" t="s">
        <v>6232</v>
      </c>
      <c r="M2063" t="s">
        <v>6233</v>
      </c>
      <c r="N2063">
        <v>1.443333333</v>
      </c>
      <c r="O2063">
        <v>0</v>
      </c>
      <c r="P2063">
        <v>1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0.21201019543889502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0.21201019543889502</v>
      </c>
    </row>
    <row r="2064" spans="1:31" x14ac:dyDescent="0.25">
      <c r="A2064">
        <v>2259377</v>
      </c>
      <c r="B2064">
        <v>1</v>
      </c>
      <c r="C2064" t="s">
        <v>80</v>
      </c>
      <c r="D2064" t="s">
        <v>83</v>
      </c>
      <c r="E2064" t="s">
        <v>132</v>
      </c>
      <c r="F2064" t="s">
        <v>6234</v>
      </c>
      <c r="G2064" t="s">
        <v>142</v>
      </c>
      <c r="H2064" t="s">
        <v>135</v>
      </c>
      <c r="I2064" t="s">
        <v>136</v>
      </c>
      <c r="J2064" t="s">
        <v>137</v>
      </c>
      <c r="K2064" t="s">
        <v>138</v>
      </c>
      <c r="L2064" t="s">
        <v>6235</v>
      </c>
      <c r="M2064" t="s">
        <v>6236</v>
      </c>
      <c r="N2064">
        <v>1.9875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3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19.790764700489976</v>
      </c>
      <c r="AC2064">
        <v>0</v>
      </c>
      <c r="AD2064">
        <v>0</v>
      </c>
      <c r="AE2064">
        <v>19.790764700489976</v>
      </c>
    </row>
    <row r="2065" spans="1:31" x14ac:dyDescent="0.25">
      <c r="A2065">
        <v>2260024</v>
      </c>
      <c r="B2065">
        <v>1</v>
      </c>
      <c r="C2065" t="s">
        <v>80</v>
      </c>
      <c r="D2065" t="s">
        <v>103</v>
      </c>
      <c r="E2065" t="s">
        <v>477</v>
      </c>
      <c r="F2065" t="s">
        <v>6237</v>
      </c>
      <c r="G2065" t="s">
        <v>147</v>
      </c>
      <c r="H2065" t="s">
        <v>148</v>
      </c>
      <c r="I2065" t="s">
        <v>136</v>
      </c>
      <c r="J2065" t="s">
        <v>137</v>
      </c>
      <c r="K2065" t="s">
        <v>138</v>
      </c>
      <c r="L2065" t="s">
        <v>6238</v>
      </c>
      <c r="M2065" t="s">
        <v>6239</v>
      </c>
      <c r="N2065">
        <v>0.105896111</v>
      </c>
      <c r="O2065">
        <v>0</v>
      </c>
      <c r="P2065">
        <v>659</v>
      </c>
      <c r="Q2065">
        <v>2</v>
      </c>
      <c r="R2065">
        <v>9</v>
      </c>
      <c r="S2065">
        <v>7</v>
      </c>
      <c r="T2065">
        <v>91</v>
      </c>
      <c r="U2065">
        <v>24</v>
      </c>
      <c r="V2065">
        <v>1</v>
      </c>
      <c r="W2065">
        <v>0</v>
      </c>
      <c r="X2065">
        <v>20.364446263641693</v>
      </c>
      <c r="Y2065">
        <v>4.1770991130750916</v>
      </c>
      <c r="Z2065">
        <v>0.1069569132609425</v>
      </c>
      <c r="AA2065">
        <v>0.95246891259286659</v>
      </c>
      <c r="AB2065">
        <v>5.6229009682963076</v>
      </c>
      <c r="AC2065">
        <v>262.54950918700257</v>
      </c>
      <c r="AD2065">
        <v>0.70425848546315173</v>
      </c>
      <c r="AE2065">
        <v>294.47763984333261</v>
      </c>
    </row>
    <row r="2066" spans="1:31" x14ac:dyDescent="0.25">
      <c r="A2066">
        <v>2259775</v>
      </c>
      <c r="B2066">
        <v>1</v>
      </c>
      <c r="C2066" t="s">
        <v>80</v>
      </c>
      <c r="D2066" t="s">
        <v>90</v>
      </c>
      <c r="E2066" t="s">
        <v>151</v>
      </c>
      <c r="F2066" t="s">
        <v>6240</v>
      </c>
      <c r="G2066" t="s">
        <v>153</v>
      </c>
      <c r="H2066" t="s">
        <v>135</v>
      </c>
      <c r="I2066" t="s">
        <v>136</v>
      </c>
      <c r="J2066" t="s">
        <v>137</v>
      </c>
      <c r="K2066" t="s">
        <v>138</v>
      </c>
      <c r="L2066" t="s">
        <v>6241</v>
      </c>
      <c r="M2066" t="s">
        <v>6242</v>
      </c>
      <c r="N2066">
        <v>2.1477777769999999</v>
      </c>
      <c r="O2066">
        <v>0</v>
      </c>
      <c r="P2066">
        <v>121</v>
      </c>
      <c r="Q2066">
        <v>0</v>
      </c>
      <c r="R2066">
        <v>0</v>
      </c>
      <c r="S2066">
        <v>0</v>
      </c>
      <c r="T2066">
        <v>7</v>
      </c>
      <c r="U2066">
        <v>0</v>
      </c>
      <c r="V2066">
        <v>0</v>
      </c>
      <c r="W2066">
        <v>0</v>
      </c>
      <c r="X2066">
        <v>93.101675899934833</v>
      </c>
      <c r="Y2066">
        <v>0</v>
      </c>
      <c r="Z2066">
        <v>0</v>
      </c>
      <c r="AA2066">
        <v>0</v>
      </c>
      <c r="AB2066">
        <v>2.1562481096035389</v>
      </c>
      <c r="AC2066">
        <v>0</v>
      </c>
      <c r="AD2066">
        <v>0</v>
      </c>
      <c r="AE2066">
        <v>95.257924009538371</v>
      </c>
    </row>
    <row r="2067" spans="1:31" x14ac:dyDescent="0.25">
      <c r="A2067">
        <v>2259586</v>
      </c>
      <c r="B2067">
        <v>1</v>
      </c>
      <c r="C2067" t="s">
        <v>81</v>
      </c>
      <c r="D2067" t="s">
        <v>120</v>
      </c>
      <c r="E2067" t="s">
        <v>132</v>
      </c>
      <c r="F2067" t="s">
        <v>6243</v>
      </c>
      <c r="G2067" t="s">
        <v>142</v>
      </c>
      <c r="H2067" t="s">
        <v>135</v>
      </c>
      <c r="I2067" t="s">
        <v>136</v>
      </c>
      <c r="J2067" t="s">
        <v>137</v>
      </c>
      <c r="K2067" t="s">
        <v>138</v>
      </c>
      <c r="L2067" t="s">
        <v>6244</v>
      </c>
      <c r="M2067" t="s">
        <v>6245</v>
      </c>
      <c r="N2067">
        <v>2.5388888879999998</v>
      </c>
      <c r="O2067">
        <v>0</v>
      </c>
      <c r="P2067">
        <v>2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2.1692698273167941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2.1692698273167941</v>
      </c>
    </row>
    <row r="2068" spans="1:31" x14ac:dyDescent="0.25">
      <c r="A2068">
        <v>2259420</v>
      </c>
      <c r="B2068">
        <v>1</v>
      </c>
      <c r="C2068" t="s">
        <v>80</v>
      </c>
      <c r="D2068" t="s">
        <v>96</v>
      </c>
      <c r="E2068" t="s">
        <v>132</v>
      </c>
      <c r="F2068" t="s">
        <v>6246</v>
      </c>
      <c r="G2068" t="s">
        <v>134</v>
      </c>
      <c r="H2068" t="s">
        <v>135</v>
      </c>
      <c r="I2068" t="s">
        <v>136</v>
      </c>
      <c r="J2068" t="s">
        <v>137</v>
      </c>
      <c r="K2068" t="s">
        <v>138</v>
      </c>
      <c r="L2068" t="s">
        <v>6247</v>
      </c>
      <c r="M2068" t="s">
        <v>6248</v>
      </c>
      <c r="N2068">
        <v>9.0730555549999998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1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15.973133177644893</v>
      </c>
      <c r="AC2068">
        <v>0</v>
      </c>
      <c r="AD2068">
        <v>0</v>
      </c>
      <c r="AE2068">
        <v>15.973133177644893</v>
      </c>
    </row>
    <row r="2069" spans="1:31" x14ac:dyDescent="0.25">
      <c r="A2069">
        <v>2259606</v>
      </c>
      <c r="B2069">
        <v>1</v>
      </c>
      <c r="C2069" t="s">
        <v>80</v>
      </c>
      <c r="D2069" t="s">
        <v>87</v>
      </c>
      <c r="E2069" t="s">
        <v>132</v>
      </c>
      <c r="F2069" t="s">
        <v>6249</v>
      </c>
      <c r="G2069" t="s">
        <v>340</v>
      </c>
      <c r="H2069" t="s">
        <v>135</v>
      </c>
      <c r="I2069" t="s">
        <v>136</v>
      </c>
      <c r="J2069" t="s">
        <v>137</v>
      </c>
      <c r="K2069" t="s">
        <v>138</v>
      </c>
      <c r="L2069" t="s">
        <v>6250</v>
      </c>
      <c r="M2069" t="s">
        <v>6251</v>
      </c>
      <c r="N2069">
        <v>7.0830555549999996</v>
      </c>
      <c r="O2069">
        <v>0</v>
      </c>
      <c r="P2069">
        <v>8</v>
      </c>
      <c r="Q2069">
        <v>0</v>
      </c>
      <c r="R2069">
        <v>0</v>
      </c>
      <c r="S2069">
        <v>0</v>
      </c>
      <c r="T2069">
        <v>1</v>
      </c>
      <c r="U2069">
        <v>0</v>
      </c>
      <c r="V2069">
        <v>0</v>
      </c>
      <c r="W2069">
        <v>0</v>
      </c>
      <c r="X2069">
        <v>16.215961908591918</v>
      </c>
      <c r="Y2069">
        <v>0</v>
      </c>
      <c r="Z2069">
        <v>0</v>
      </c>
      <c r="AA2069">
        <v>0</v>
      </c>
      <c r="AB2069">
        <v>0.40449332410399003</v>
      </c>
      <c r="AC2069">
        <v>0</v>
      </c>
      <c r="AD2069">
        <v>0</v>
      </c>
      <c r="AE2069">
        <v>16.620455232695907</v>
      </c>
    </row>
    <row r="2070" spans="1:31" x14ac:dyDescent="0.25">
      <c r="A2070">
        <v>2260041</v>
      </c>
      <c r="B2070">
        <v>1</v>
      </c>
      <c r="C2070" t="s">
        <v>80</v>
      </c>
      <c r="D2070" t="s">
        <v>110</v>
      </c>
      <c r="E2070" t="s">
        <v>151</v>
      </c>
      <c r="F2070" t="s">
        <v>6252</v>
      </c>
      <c r="G2070" t="s">
        <v>153</v>
      </c>
      <c r="H2070" t="s">
        <v>135</v>
      </c>
      <c r="I2070" t="s">
        <v>136</v>
      </c>
      <c r="J2070" t="s">
        <v>137</v>
      </c>
      <c r="K2070" t="s">
        <v>138</v>
      </c>
      <c r="L2070" t="s">
        <v>6253</v>
      </c>
      <c r="M2070" t="s">
        <v>6254</v>
      </c>
      <c r="N2070">
        <v>1.738611111</v>
      </c>
      <c r="O2070">
        <v>0</v>
      </c>
      <c r="P2070">
        <v>117</v>
      </c>
      <c r="Q2070">
        <v>0</v>
      </c>
      <c r="R2070">
        <v>0</v>
      </c>
      <c r="S2070">
        <v>0</v>
      </c>
      <c r="T2070">
        <v>4</v>
      </c>
      <c r="U2070">
        <v>0</v>
      </c>
      <c r="V2070">
        <v>0</v>
      </c>
      <c r="W2070">
        <v>0</v>
      </c>
      <c r="X2070">
        <v>80.687981200338641</v>
      </c>
      <c r="Y2070">
        <v>0</v>
      </c>
      <c r="Z2070">
        <v>0</v>
      </c>
      <c r="AA2070">
        <v>0</v>
      </c>
      <c r="AB2070">
        <v>2.7448908153270675</v>
      </c>
      <c r="AC2070">
        <v>0</v>
      </c>
      <c r="AD2070">
        <v>0</v>
      </c>
      <c r="AE2070">
        <v>83.432872015665708</v>
      </c>
    </row>
    <row r="2071" spans="1:31" x14ac:dyDescent="0.25">
      <c r="A2071">
        <v>2259649</v>
      </c>
      <c r="B2071">
        <v>1</v>
      </c>
      <c r="C2071" t="s">
        <v>81</v>
      </c>
      <c r="D2071" t="s">
        <v>112</v>
      </c>
      <c r="E2071" t="s">
        <v>132</v>
      </c>
      <c r="F2071" t="s">
        <v>6255</v>
      </c>
      <c r="G2071" t="s">
        <v>142</v>
      </c>
      <c r="H2071" t="s">
        <v>135</v>
      </c>
      <c r="I2071" t="s">
        <v>136</v>
      </c>
      <c r="J2071" t="s">
        <v>137</v>
      </c>
      <c r="K2071" t="s">
        <v>138</v>
      </c>
      <c r="L2071" t="s">
        <v>6256</v>
      </c>
      <c r="M2071" t="s">
        <v>6257</v>
      </c>
      <c r="N2071">
        <v>2.7794444440000001</v>
      </c>
      <c r="O2071">
        <v>0</v>
      </c>
      <c r="P2071">
        <v>7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3.2169416380810918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3.2169416380810918</v>
      </c>
    </row>
    <row r="2072" spans="1:31" x14ac:dyDescent="0.25">
      <c r="A2072">
        <v>2259506</v>
      </c>
      <c r="B2072">
        <v>1</v>
      </c>
      <c r="C2072" t="s">
        <v>81</v>
      </c>
      <c r="D2072" t="s">
        <v>120</v>
      </c>
      <c r="E2072" t="s">
        <v>207</v>
      </c>
      <c r="F2072" t="s">
        <v>6258</v>
      </c>
      <c r="G2072" t="s">
        <v>231</v>
      </c>
      <c r="H2072" t="s">
        <v>135</v>
      </c>
      <c r="I2072" t="s">
        <v>136</v>
      </c>
      <c r="J2072" t="s">
        <v>137</v>
      </c>
      <c r="K2072" t="s">
        <v>138</v>
      </c>
      <c r="L2072" t="s">
        <v>6259</v>
      </c>
      <c r="M2072" t="s">
        <v>6260</v>
      </c>
      <c r="N2072">
        <v>2.6133333329999999</v>
      </c>
      <c r="O2072">
        <v>0</v>
      </c>
      <c r="P2072">
        <v>0</v>
      </c>
      <c r="Q2072">
        <v>0</v>
      </c>
      <c r="R2072">
        <v>6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22.929448283897457</v>
      </c>
      <c r="AA2072">
        <v>0</v>
      </c>
      <c r="AB2072">
        <v>0</v>
      </c>
      <c r="AC2072">
        <v>0</v>
      </c>
      <c r="AD2072">
        <v>0</v>
      </c>
      <c r="AE2072">
        <v>22.929448283897457</v>
      </c>
    </row>
    <row r="2073" spans="1:31" x14ac:dyDescent="0.25">
      <c r="A2073">
        <v>2259409</v>
      </c>
      <c r="B2073">
        <v>1</v>
      </c>
      <c r="C2073" t="s">
        <v>80</v>
      </c>
      <c r="D2073" t="s">
        <v>96</v>
      </c>
      <c r="E2073" t="s">
        <v>132</v>
      </c>
      <c r="F2073" t="s">
        <v>6261</v>
      </c>
      <c r="G2073" t="s">
        <v>142</v>
      </c>
      <c r="H2073" t="s">
        <v>135</v>
      </c>
      <c r="I2073" t="s">
        <v>136</v>
      </c>
      <c r="J2073" t="s">
        <v>137</v>
      </c>
      <c r="K2073" t="s">
        <v>138</v>
      </c>
      <c r="L2073" t="s">
        <v>6262</v>
      </c>
      <c r="M2073" t="s">
        <v>6263</v>
      </c>
      <c r="N2073">
        <v>3.6916666660000002</v>
      </c>
      <c r="O2073">
        <v>0</v>
      </c>
      <c r="P2073">
        <v>1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8.7770334348000016E-4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8.7770334348000016E-4</v>
      </c>
    </row>
    <row r="2074" spans="1:31" x14ac:dyDescent="0.25">
      <c r="A2074">
        <v>2259363</v>
      </c>
      <c r="B2074">
        <v>1</v>
      </c>
      <c r="C2074" t="s">
        <v>80</v>
      </c>
      <c r="D2074" t="s">
        <v>83</v>
      </c>
      <c r="E2074" t="s">
        <v>151</v>
      </c>
      <c r="F2074" t="s">
        <v>6264</v>
      </c>
      <c r="G2074" t="s">
        <v>153</v>
      </c>
      <c r="H2074" t="s">
        <v>135</v>
      </c>
      <c r="I2074" t="s">
        <v>136</v>
      </c>
      <c r="J2074" t="s">
        <v>137</v>
      </c>
      <c r="K2074" t="s">
        <v>138</v>
      </c>
      <c r="L2074" t="s">
        <v>6265</v>
      </c>
      <c r="M2074" t="s">
        <v>6266</v>
      </c>
      <c r="N2074">
        <v>1.5794444439999999</v>
      </c>
      <c r="O2074">
        <v>0</v>
      </c>
      <c r="P2074">
        <v>2</v>
      </c>
      <c r="Q2074">
        <v>0</v>
      </c>
      <c r="R2074">
        <v>0</v>
      </c>
      <c r="S2074">
        <v>0</v>
      </c>
      <c r="T2074">
        <v>21</v>
      </c>
      <c r="U2074">
        <v>0</v>
      </c>
      <c r="V2074">
        <v>2</v>
      </c>
      <c r="W2074">
        <v>0</v>
      </c>
      <c r="X2074">
        <v>2.2452541653997216</v>
      </c>
      <c r="Y2074">
        <v>0</v>
      </c>
      <c r="Z2074">
        <v>0</v>
      </c>
      <c r="AA2074">
        <v>0</v>
      </c>
      <c r="AB2074">
        <v>101.37318600341546</v>
      </c>
      <c r="AC2074">
        <v>0</v>
      </c>
      <c r="AD2074">
        <v>76.713255012882115</v>
      </c>
      <c r="AE2074">
        <v>180.33169518169728</v>
      </c>
    </row>
    <row r="2075" spans="1:31" x14ac:dyDescent="0.25">
      <c r="A2075">
        <v>2259572</v>
      </c>
      <c r="B2075">
        <v>1</v>
      </c>
      <c r="C2075" t="s">
        <v>81</v>
      </c>
      <c r="D2075" t="s">
        <v>128</v>
      </c>
      <c r="E2075" t="s">
        <v>132</v>
      </c>
      <c r="F2075" t="s">
        <v>6267</v>
      </c>
      <c r="G2075" t="s">
        <v>289</v>
      </c>
      <c r="H2075" t="s">
        <v>135</v>
      </c>
      <c r="I2075" t="s">
        <v>136</v>
      </c>
      <c r="J2075" t="s">
        <v>137</v>
      </c>
      <c r="K2075" t="s">
        <v>138</v>
      </c>
      <c r="L2075" t="s">
        <v>6268</v>
      </c>
      <c r="M2075" t="s">
        <v>6269</v>
      </c>
      <c r="N2075">
        <v>1.961944444</v>
      </c>
      <c r="O2075">
        <v>0</v>
      </c>
      <c r="P2075">
        <v>6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2.1249165683520523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2.1249165683520523</v>
      </c>
    </row>
    <row r="2076" spans="1:31" x14ac:dyDescent="0.25">
      <c r="A2076">
        <v>2259632</v>
      </c>
      <c r="B2076">
        <v>1</v>
      </c>
      <c r="C2076" t="s">
        <v>81</v>
      </c>
      <c r="D2076" t="s">
        <v>128</v>
      </c>
      <c r="E2076" t="s">
        <v>132</v>
      </c>
      <c r="F2076" t="s">
        <v>6270</v>
      </c>
      <c r="G2076" t="s">
        <v>142</v>
      </c>
      <c r="H2076" t="s">
        <v>135</v>
      </c>
      <c r="I2076" t="s">
        <v>136</v>
      </c>
      <c r="J2076" t="s">
        <v>137</v>
      </c>
      <c r="K2076" t="s">
        <v>138</v>
      </c>
      <c r="L2076" t="s">
        <v>6271</v>
      </c>
      <c r="M2076" t="s">
        <v>6272</v>
      </c>
      <c r="N2076">
        <v>1.8388888880000001</v>
      </c>
      <c r="O2076">
        <v>0</v>
      </c>
      <c r="P2076">
        <v>1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0.21837500189617667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0.21837500189617667</v>
      </c>
    </row>
    <row r="2077" spans="1:31" x14ac:dyDescent="0.25">
      <c r="A2077">
        <v>2259824</v>
      </c>
      <c r="B2077">
        <v>1</v>
      </c>
      <c r="C2077" t="s">
        <v>81</v>
      </c>
      <c r="D2077" t="s">
        <v>122</v>
      </c>
      <c r="E2077" t="s">
        <v>256</v>
      </c>
      <c r="F2077" t="s">
        <v>6273</v>
      </c>
      <c r="G2077" t="s">
        <v>147</v>
      </c>
      <c r="H2077" t="s">
        <v>148</v>
      </c>
      <c r="I2077" t="s">
        <v>136</v>
      </c>
      <c r="J2077" t="s">
        <v>137</v>
      </c>
      <c r="K2077" t="s">
        <v>138</v>
      </c>
      <c r="L2077" t="s">
        <v>6274</v>
      </c>
      <c r="M2077" t="s">
        <v>6275</v>
      </c>
      <c r="N2077">
        <v>1.494444444</v>
      </c>
      <c r="O2077">
        <v>0</v>
      </c>
      <c r="P2077">
        <v>73</v>
      </c>
      <c r="Q2077">
        <v>0</v>
      </c>
      <c r="R2077">
        <v>0</v>
      </c>
      <c r="S2077">
        <v>1</v>
      </c>
      <c r="T2077">
        <v>6</v>
      </c>
      <c r="U2077">
        <v>0</v>
      </c>
      <c r="V2077">
        <v>0</v>
      </c>
      <c r="W2077">
        <v>0</v>
      </c>
      <c r="X2077">
        <v>24.185757519791405</v>
      </c>
      <c r="Y2077">
        <v>0</v>
      </c>
      <c r="Z2077">
        <v>0</v>
      </c>
      <c r="AA2077">
        <v>0.29150547479025557</v>
      </c>
      <c r="AB2077">
        <v>1.7688912291654757</v>
      </c>
      <c r="AC2077">
        <v>0</v>
      </c>
      <c r="AD2077">
        <v>0</v>
      </c>
      <c r="AE2077">
        <v>26.246154223747137</v>
      </c>
    </row>
    <row r="2078" spans="1:31" x14ac:dyDescent="0.25">
      <c r="A2078">
        <v>2259801</v>
      </c>
      <c r="B2078">
        <v>1</v>
      </c>
      <c r="C2078" t="s">
        <v>80</v>
      </c>
      <c r="D2078" t="s">
        <v>110</v>
      </c>
      <c r="E2078" t="s">
        <v>151</v>
      </c>
      <c r="F2078" t="s">
        <v>6276</v>
      </c>
      <c r="G2078" t="s">
        <v>153</v>
      </c>
      <c r="H2078" t="s">
        <v>135</v>
      </c>
      <c r="I2078" t="s">
        <v>136</v>
      </c>
      <c r="J2078" t="s">
        <v>137</v>
      </c>
      <c r="K2078" t="s">
        <v>138</v>
      </c>
      <c r="L2078" t="s">
        <v>6277</v>
      </c>
      <c r="M2078" t="s">
        <v>6278</v>
      </c>
      <c r="N2078">
        <v>1.2866666659999999</v>
      </c>
      <c r="O2078">
        <v>0</v>
      </c>
      <c r="P2078">
        <v>103</v>
      </c>
      <c r="Q2078">
        <v>0</v>
      </c>
      <c r="R2078">
        <v>0</v>
      </c>
      <c r="S2078">
        <v>0</v>
      </c>
      <c r="T2078">
        <v>9</v>
      </c>
      <c r="U2078">
        <v>0</v>
      </c>
      <c r="V2078">
        <v>0</v>
      </c>
      <c r="W2078">
        <v>0</v>
      </c>
      <c r="X2078">
        <v>79.782527689070093</v>
      </c>
      <c r="Y2078">
        <v>0</v>
      </c>
      <c r="Z2078">
        <v>0</v>
      </c>
      <c r="AA2078">
        <v>0</v>
      </c>
      <c r="AB2078">
        <v>11.642964023494089</v>
      </c>
      <c r="AC2078">
        <v>0</v>
      </c>
      <c r="AD2078">
        <v>0</v>
      </c>
      <c r="AE2078">
        <v>91.425491712564181</v>
      </c>
    </row>
    <row r="2079" spans="1:31" x14ac:dyDescent="0.25">
      <c r="A2079">
        <v>2260013</v>
      </c>
      <c r="B2079">
        <v>1</v>
      </c>
      <c r="C2079" t="s">
        <v>80</v>
      </c>
      <c r="D2079" t="s">
        <v>103</v>
      </c>
      <c r="E2079" t="s">
        <v>477</v>
      </c>
      <c r="F2079" t="s">
        <v>6237</v>
      </c>
      <c r="G2079" t="s">
        <v>147</v>
      </c>
      <c r="H2079" t="s">
        <v>148</v>
      </c>
      <c r="I2079" t="s">
        <v>704</v>
      </c>
      <c r="J2079" t="s">
        <v>137</v>
      </c>
      <c r="K2079" t="s">
        <v>138</v>
      </c>
      <c r="L2079" t="s">
        <v>6279</v>
      </c>
      <c r="M2079" t="s">
        <v>6280</v>
      </c>
      <c r="N2079">
        <v>3.9233333000000002E-2</v>
      </c>
      <c r="O2079">
        <v>0</v>
      </c>
      <c r="P2079">
        <v>659</v>
      </c>
      <c r="Q2079">
        <v>2</v>
      </c>
      <c r="R2079">
        <v>9</v>
      </c>
      <c r="S2079">
        <v>7</v>
      </c>
      <c r="T2079">
        <v>91</v>
      </c>
      <c r="U2079">
        <v>24</v>
      </c>
      <c r="V2079">
        <v>1</v>
      </c>
      <c r="W2079">
        <v>0</v>
      </c>
      <c r="X2079">
        <v>7.5364486172532335</v>
      </c>
      <c r="Y2079">
        <v>1.5458555772797582</v>
      </c>
      <c r="Z2079">
        <v>3.9582479710742496E-2</v>
      </c>
      <c r="AA2079">
        <v>0.35248849521153341</v>
      </c>
      <c r="AB2079">
        <v>2.0809161063773738</v>
      </c>
      <c r="AC2079">
        <v>97.163991588890724</v>
      </c>
      <c r="AD2079">
        <v>0.26063109304541832</v>
      </c>
      <c r="AE2079">
        <v>108.97991395776879</v>
      </c>
    </row>
    <row r="2080" spans="1:31" x14ac:dyDescent="0.25">
      <c r="A2080">
        <v>2259346</v>
      </c>
      <c r="B2080">
        <v>1</v>
      </c>
      <c r="C2080" t="s">
        <v>80</v>
      </c>
      <c r="D2080" t="s">
        <v>85</v>
      </c>
      <c r="E2080" t="s">
        <v>132</v>
      </c>
      <c r="F2080" t="s">
        <v>4138</v>
      </c>
      <c r="G2080" t="s">
        <v>201</v>
      </c>
      <c r="H2080" t="s">
        <v>135</v>
      </c>
      <c r="I2080" t="s">
        <v>136</v>
      </c>
      <c r="J2080" t="s">
        <v>137</v>
      </c>
      <c r="K2080" t="s">
        <v>138</v>
      </c>
      <c r="L2080" t="s">
        <v>6281</v>
      </c>
      <c r="M2080" t="s">
        <v>6282</v>
      </c>
      <c r="N2080">
        <v>4.8133333330000001</v>
      </c>
      <c r="O2080">
        <v>0</v>
      </c>
      <c r="P2080">
        <v>19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25.609815889598007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25.609815889598007</v>
      </c>
    </row>
    <row r="2081" spans="1:31" x14ac:dyDescent="0.25">
      <c r="A2081">
        <v>2259844</v>
      </c>
      <c r="B2081">
        <v>1</v>
      </c>
      <c r="C2081" t="s">
        <v>80</v>
      </c>
      <c r="D2081" t="s">
        <v>106</v>
      </c>
      <c r="E2081" t="s">
        <v>151</v>
      </c>
      <c r="F2081" t="s">
        <v>6283</v>
      </c>
      <c r="G2081" t="s">
        <v>153</v>
      </c>
      <c r="H2081" t="s">
        <v>135</v>
      </c>
      <c r="I2081" t="s">
        <v>136</v>
      </c>
      <c r="J2081" t="s">
        <v>137</v>
      </c>
      <c r="K2081" t="s">
        <v>138</v>
      </c>
      <c r="L2081" t="s">
        <v>6284</v>
      </c>
      <c r="M2081" t="s">
        <v>6285</v>
      </c>
      <c r="N2081">
        <v>1.385277777</v>
      </c>
      <c r="O2081">
        <v>0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0.66787556617900701</v>
      </c>
      <c r="AA2081">
        <v>0</v>
      </c>
      <c r="AB2081">
        <v>0</v>
      </c>
      <c r="AC2081">
        <v>0</v>
      </c>
      <c r="AD2081">
        <v>0</v>
      </c>
      <c r="AE2081">
        <v>0.66787556617900701</v>
      </c>
    </row>
    <row r="2082" spans="1:31" x14ac:dyDescent="0.25">
      <c r="A2082">
        <v>2259758</v>
      </c>
      <c r="B2082">
        <v>1</v>
      </c>
      <c r="C2082" t="s">
        <v>80</v>
      </c>
      <c r="D2082" t="s">
        <v>85</v>
      </c>
      <c r="E2082" t="s">
        <v>132</v>
      </c>
      <c r="F2082" t="s">
        <v>6286</v>
      </c>
      <c r="G2082" t="s">
        <v>142</v>
      </c>
      <c r="H2082" t="s">
        <v>135</v>
      </c>
      <c r="I2082" t="s">
        <v>136</v>
      </c>
      <c r="J2082" t="s">
        <v>137</v>
      </c>
      <c r="K2082" t="s">
        <v>138</v>
      </c>
      <c r="L2082" t="s">
        <v>6287</v>
      </c>
      <c r="M2082" t="s">
        <v>6288</v>
      </c>
      <c r="N2082">
        <v>1.21</v>
      </c>
      <c r="O2082">
        <v>0</v>
      </c>
      <c r="P2082">
        <v>1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0.11107520989658667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0.11107520989658667</v>
      </c>
    </row>
    <row r="2083" spans="1:31" x14ac:dyDescent="0.25">
      <c r="A2083">
        <v>2259930</v>
      </c>
      <c r="B2083">
        <v>1</v>
      </c>
      <c r="C2083" t="s">
        <v>81</v>
      </c>
      <c r="D2083" t="s">
        <v>116</v>
      </c>
      <c r="E2083" t="s">
        <v>151</v>
      </c>
      <c r="F2083" t="s">
        <v>6085</v>
      </c>
      <c r="G2083" t="s">
        <v>310</v>
      </c>
      <c r="H2083" t="s">
        <v>135</v>
      </c>
      <c r="I2083" t="s">
        <v>136</v>
      </c>
      <c r="J2083" t="s">
        <v>137</v>
      </c>
      <c r="K2083" t="s">
        <v>138</v>
      </c>
      <c r="L2083" t="s">
        <v>6289</v>
      </c>
      <c r="M2083" t="s">
        <v>6290</v>
      </c>
      <c r="N2083">
        <v>0.89027777699999999</v>
      </c>
      <c r="O2083">
        <v>0</v>
      </c>
      <c r="P2083">
        <v>26</v>
      </c>
      <c r="Q2083">
        <v>0</v>
      </c>
      <c r="R2083">
        <v>15</v>
      </c>
      <c r="S2083">
        <v>0</v>
      </c>
      <c r="T2083">
        <v>4</v>
      </c>
      <c r="U2083">
        <v>0</v>
      </c>
      <c r="V2083">
        <v>0</v>
      </c>
      <c r="W2083">
        <v>0</v>
      </c>
      <c r="X2083">
        <v>1.7227587297364115</v>
      </c>
      <c r="Y2083">
        <v>0</v>
      </c>
      <c r="Z2083">
        <v>1.1927190819658504</v>
      </c>
      <c r="AA2083">
        <v>0</v>
      </c>
      <c r="AB2083">
        <v>1.0840602314762557</v>
      </c>
      <c r="AC2083">
        <v>0</v>
      </c>
      <c r="AD2083">
        <v>0</v>
      </c>
      <c r="AE2083">
        <v>3.9995380431785179</v>
      </c>
    </row>
    <row r="2084" spans="1:31" x14ac:dyDescent="0.25">
      <c r="A2084">
        <v>2260030</v>
      </c>
      <c r="B2084">
        <v>1</v>
      </c>
      <c r="C2084" t="s">
        <v>81</v>
      </c>
      <c r="D2084" t="s">
        <v>113</v>
      </c>
      <c r="E2084" t="s">
        <v>207</v>
      </c>
      <c r="F2084" t="s">
        <v>6291</v>
      </c>
      <c r="G2084" t="s">
        <v>231</v>
      </c>
      <c r="H2084" t="s">
        <v>135</v>
      </c>
      <c r="I2084" t="s">
        <v>136</v>
      </c>
      <c r="J2084" t="s">
        <v>137</v>
      </c>
      <c r="K2084" t="s">
        <v>138</v>
      </c>
      <c r="L2084" t="s">
        <v>6292</v>
      </c>
      <c r="M2084" t="s">
        <v>6293</v>
      </c>
      <c r="N2084">
        <v>0.92361111100000004</v>
      </c>
      <c r="O2084">
        <v>0</v>
      </c>
      <c r="P2084">
        <v>42</v>
      </c>
      <c r="Q2084">
        <v>0</v>
      </c>
      <c r="R2084">
        <v>4</v>
      </c>
      <c r="S2084">
        <v>0</v>
      </c>
      <c r="T2084">
        <v>2</v>
      </c>
      <c r="U2084">
        <v>0</v>
      </c>
      <c r="V2084">
        <v>0</v>
      </c>
      <c r="W2084">
        <v>0</v>
      </c>
      <c r="X2084">
        <v>3.6544209768286984</v>
      </c>
      <c r="Y2084">
        <v>0</v>
      </c>
      <c r="Z2084">
        <v>0.19063675977772221</v>
      </c>
      <c r="AA2084">
        <v>0</v>
      </c>
      <c r="AB2084">
        <v>3.1420656941562584</v>
      </c>
      <c r="AC2084">
        <v>0</v>
      </c>
      <c r="AD2084">
        <v>0</v>
      </c>
      <c r="AE2084">
        <v>6.9871234307626793</v>
      </c>
    </row>
    <row r="2085" spans="1:31" x14ac:dyDescent="0.25">
      <c r="A2085">
        <v>2259861</v>
      </c>
      <c r="B2085">
        <v>1</v>
      </c>
      <c r="C2085" t="s">
        <v>80</v>
      </c>
      <c r="D2085" t="s">
        <v>82</v>
      </c>
      <c r="E2085" t="s">
        <v>151</v>
      </c>
      <c r="F2085" t="s">
        <v>4190</v>
      </c>
      <c r="G2085" t="s">
        <v>153</v>
      </c>
      <c r="H2085" t="s">
        <v>135</v>
      </c>
      <c r="I2085" t="s">
        <v>136</v>
      </c>
      <c r="J2085" t="s">
        <v>137</v>
      </c>
      <c r="K2085" t="s">
        <v>138</v>
      </c>
      <c r="L2085" t="s">
        <v>6294</v>
      </c>
      <c r="M2085" t="s">
        <v>6295</v>
      </c>
      <c r="N2085">
        <v>0.66111111099999997</v>
      </c>
      <c r="O2085">
        <v>0</v>
      </c>
      <c r="P2085">
        <v>341</v>
      </c>
      <c r="Q2085">
        <v>0</v>
      </c>
      <c r="R2085">
        <v>0</v>
      </c>
      <c r="S2085">
        <v>0</v>
      </c>
      <c r="T2085">
        <v>10</v>
      </c>
      <c r="U2085">
        <v>0</v>
      </c>
      <c r="V2085">
        <v>0</v>
      </c>
      <c r="W2085">
        <v>0</v>
      </c>
      <c r="X2085">
        <v>82.224733701443114</v>
      </c>
      <c r="Y2085">
        <v>0</v>
      </c>
      <c r="Z2085">
        <v>0</v>
      </c>
      <c r="AA2085">
        <v>0</v>
      </c>
      <c r="AB2085">
        <v>2.9606982007866662</v>
      </c>
      <c r="AC2085">
        <v>0</v>
      </c>
      <c r="AD2085">
        <v>0</v>
      </c>
      <c r="AE2085">
        <v>85.18543190222978</v>
      </c>
    </row>
    <row r="2086" spans="1:31" x14ac:dyDescent="0.25">
      <c r="A2086">
        <v>2259738</v>
      </c>
      <c r="B2086">
        <v>1</v>
      </c>
      <c r="C2086" t="s">
        <v>80</v>
      </c>
      <c r="D2086" t="s">
        <v>105</v>
      </c>
      <c r="E2086" t="s">
        <v>256</v>
      </c>
      <c r="F2086" t="s">
        <v>6296</v>
      </c>
      <c r="G2086" t="s">
        <v>870</v>
      </c>
      <c r="H2086" t="s">
        <v>148</v>
      </c>
      <c r="I2086" t="s">
        <v>136</v>
      </c>
      <c r="J2086" t="s">
        <v>137</v>
      </c>
      <c r="K2086" t="s">
        <v>138</v>
      </c>
      <c r="L2086" t="s">
        <v>6297</v>
      </c>
      <c r="M2086" t="s">
        <v>6298</v>
      </c>
      <c r="N2086">
        <v>3.6663888880000002</v>
      </c>
      <c r="O2086">
        <v>6</v>
      </c>
      <c r="P2086">
        <v>0</v>
      </c>
      <c r="Q2086">
        <v>4</v>
      </c>
      <c r="R2086">
        <v>1</v>
      </c>
      <c r="S2086">
        <v>0</v>
      </c>
      <c r="T2086">
        <v>0</v>
      </c>
      <c r="U2086">
        <v>0</v>
      </c>
      <c r="V2086">
        <v>0</v>
      </c>
      <c r="W2086">
        <v>13.654407389850689</v>
      </c>
      <c r="X2086">
        <v>0</v>
      </c>
      <c r="Y2086">
        <v>5.6235328106653446</v>
      </c>
      <c r="Z2086">
        <v>0.14915815318274225</v>
      </c>
      <c r="AA2086">
        <v>0</v>
      </c>
      <c r="AB2086">
        <v>0</v>
      </c>
      <c r="AC2086">
        <v>0</v>
      </c>
      <c r="AD2086">
        <v>0</v>
      </c>
      <c r="AE2086">
        <v>19.427098353698778</v>
      </c>
    </row>
    <row r="2087" spans="1:31" x14ac:dyDescent="0.25">
      <c r="A2087">
        <v>2259867</v>
      </c>
      <c r="B2087">
        <v>1</v>
      </c>
      <c r="C2087" t="s">
        <v>80</v>
      </c>
      <c r="D2087" t="s">
        <v>97</v>
      </c>
      <c r="E2087" t="s">
        <v>132</v>
      </c>
      <c r="F2087" t="s">
        <v>6299</v>
      </c>
      <c r="G2087" t="s">
        <v>142</v>
      </c>
      <c r="H2087" t="s">
        <v>135</v>
      </c>
      <c r="I2087" t="s">
        <v>136</v>
      </c>
      <c r="J2087" t="s">
        <v>137</v>
      </c>
      <c r="K2087" t="s">
        <v>138</v>
      </c>
      <c r="L2087" t="s">
        <v>6300</v>
      </c>
      <c r="M2087" t="s">
        <v>6301</v>
      </c>
      <c r="N2087">
        <v>1.3361111109999999</v>
      </c>
      <c r="O2087">
        <v>0</v>
      </c>
      <c r="P2087">
        <v>1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0.56421055764847228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0.56421055764847228</v>
      </c>
    </row>
    <row r="2088" spans="1:31" x14ac:dyDescent="0.25">
      <c r="A2088">
        <v>2259970</v>
      </c>
      <c r="B2088">
        <v>1</v>
      </c>
      <c r="C2088" t="s">
        <v>81</v>
      </c>
      <c r="D2088" t="s">
        <v>120</v>
      </c>
      <c r="E2088" t="s">
        <v>132</v>
      </c>
      <c r="F2088" t="s">
        <v>6302</v>
      </c>
      <c r="G2088" t="s">
        <v>142</v>
      </c>
      <c r="H2088" t="s">
        <v>135</v>
      </c>
      <c r="I2088" t="s">
        <v>136</v>
      </c>
      <c r="J2088" t="s">
        <v>137</v>
      </c>
      <c r="K2088" t="s">
        <v>138</v>
      </c>
      <c r="L2088" t="s">
        <v>6303</v>
      </c>
      <c r="M2088" t="s">
        <v>6304</v>
      </c>
      <c r="N2088">
        <v>0.52361111100000002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1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0.27420243325164445</v>
      </c>
      <c r="AC2088">
        <v>0</v>
      </c>
      <c r="AD2088">
        <v>0</v>
      </c>
      <c r="AE2088">
        <v>0.27420243325164445</v>
      </c>
    </row>
    <row r="2089" spans="1:31" x14ac:dyDescent="0.25">
      <c r="A2089">
        <v>2259383</v>
      </c>
      <c r="B2089">
        <v>1</v>
      </c>
      <c r="C2089" t="s">
        <v>80</v>
      </c>
      <c r="D2089" t="s">
        <v>106</v>
      </c>
      <c r="E2089" t="s">
        <v>145</v>
      </c>
      <c r="F2089" t="s">
        <v>6305</v>
      </c>
      <c r="G2089" t="s">
        <v>366</v>
      </c>
      <c r="H2089" t="s">
        <v>148</v>
      </c>
      <c r="I2089" t="s">
        <v>136</v>
      </c>
      <c r="J2089" t="s">
        <v>137</v>
      </c>
      <c r="K2089" t="s">
        <v>172</v>
      </c>
      <c r="L2089" t="s">
        <v>6306</v>
      </c>
      <c r="M2089" t="s">
        <v>6307</v>
      </c>
      <c r="N2089">
        <v>8.25</v>
      </c>
      <c r="O2089">
        <v>1</v>
      </c>
      <c r="P2089">
        <v>0</v>
      </c>
      <c r="Q2089">
        <v>19</v>
      </c>
      <c r="R2089">
        <v>225</v>
      </c>
      <c r="S2089">
        <v>11</v>
      </c>
      <c r="T2089">
        <v>50</v>
      </c>
      <c r="U2089">
        <v>0</v>
      </c>
      <c r="V2089">
        <v>0</v>
      </c>
      <c r="W2089">
        <v>3.7661942135510005</v>
      </c>
      <c r="X2089">
        <v>0</v>
      </c>
      <c r="Y2089">
        <v>34.301536055146506</v>
      </c>
      <c r="Z2089">
        <v>2532.9148575965346</v>
      </c>
      <c r="AA2089">
        <v>268.99449047501992</v>
      </c>
      <c r="AB2089">
        <v>474.50078428751436</v>
      </c>
      <c r="AC2089">
        <v>0</v>
      </c>
      <c r="AD2089">
        <v>0</v>
      </c>
      <c r="AE2089">
        <v>3314.4778626277666</v>
      </c>
    </row>
    <row r="2090" spans="1:31" x14ac:dyDescent="0.25">
      <c r="A2090">
        <v>2259821</v>
      </c>
      <c r="B2090">
        <v>1</v>
      </c>
      <c r="C2090" t="s">
        <v>80</v>
      </c>
      <c r="D2090" t="s">
        <v>100</v>
      </c>
      <c r="E2090" t="s">
        <v>207</v>
      </c>
      <c r="F2090" t="s">
        <v>6308</v>
      </c>
      <c r="G2090" t="s">
        <v>180</v>
      </c>
      <c r="H2090" t="s">
        <v>135</v>
      </c>
      <c r="I2090" t="s">
        <v>136</v>
      </c>
      <c r="J2090" t="s">
        <v>137</v>
      </c>
      <c r="K2090" t="s">
        <v>138</v>
      </c>
      <c r="L2090" t="s">
        <v>6309</v>
      </c>
      <c r="M2090" t="s">
        <v>6310</v>
      </c>
      <c r="N2090">
        <v>0.39250000000000002</v>
      </c>
      <c r="O2090">
        <v>0</v>
      </c>
      <c r="P2090">
        <v>43</v>
      </c>
      <c r="Q2090">
        <v>0</v>
      </c>
      <c r="R2090">
        <v>36</v>
      </c>
      <c r="S2090">
        <v>0</v>
      </c>
      <c r="T2090">
        <v>11</v>
      </c>
      <c r="U2090">
        <v>0</v>
      </c>
      <c r="V2090">
        <v>0</v>
      </c>
      <c r="W2090">
        <v>0</v>
      </c>
      <c r="X2090">
        <v>4.8524973537686238</v>
      </c>
      <c r="Y2090">
        <v>0</v>
      </c>
      <c r="Z2090">
        <v>5.6998276871417586</v>
      </c>
      <c r="AA2090">
        <v>0</v>
      </c>
      <c r="AB2090">
        <v>1.5666466881427501</v>
      </c>
      <c r="AC2090">
        <v>0</v>
      </c>
      <c r="AD2090">
        <v>0</v>
      </c>
      <c r="AE2090">
        <v>12.118971729053133</v>
      </c>
    </row>
    <row r="2091" spans="1:31" x14ac:dyDescent="0.25">
      <c r="A2091">
        <v>2259529</v>
      </c>
      <c r="B2091">
        <v>1</v>
      </c>
      <c r="C2091" t="s">
        <v>80</v>
      </c>
      <c r="D2091" t="s">
        <v>83</v>
      </c>
      <c r="E2091" t="s">
        <v>132</v>
      </c>
      <c r="F2091" t="s">
        <v>4507</v>
      </c>
      <c r="G2091" t="s">
        <v>289</v>
      </c>
      <c r="H2091" t="s">
        <v>135</v>
      </c>
      <c r="I2091" t="s">
        <v>136</v>
      </c>
      <c r="J2091" t="s">
        <v>137</v>
      </c>
      <c r="K2091" t="s">
        <v>138</v>
      </c>
      <c r="L2091" t="s">
        <v>6311</v>
      </c>
      <c r="M2091" t="s">
        <v>6312</v>
      </c>
      <c r="N2091">
        <v>1.3758333330000001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10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59.695698543729932</v>
      </c>
      <c r="AC2091">
        <v>0</v>
      </c>
      <c r="AD2091">
        <v>0</v>
      </c>
      <c r="AE2091">
        <v>59.695698543729932</v>
      </c>
    </row>
    <row r="2092" spans="1:31" x14ac:dyDescent="0.25">
      <c r="A2092">
        <v>2259492</v>
      </c>
      <c r="B2092">
        <v>1</v>
      </c>
      <c r="C2092" t="s">
        <v>81</v>
      </c>
      <c r="D2092" t="s">
        <v>117</v>
      </c>
      <c r="E2092" t="s">
        <v>145</v>
      </c>
      <c r="F2092" t="s">
        <v>6313</v>
      </c>
      <c r="G2092" t="s">
        <v>147</v>
      </c>
      <c r="H2092" t="s">
        <v>148</v>
      </c>
      <c r="I2092" t="s">
        <v>704</v>
      </c>
      <c r="J2092" t="s">
        <v>137</v>
      </c>
      <c r="K2092" t="s">
        <v>138</v>
      </c>
      <c r="L2092" t="s">
        <v>6314</v>
      </c>
      <c r="M2092" t="s">
        <v>6315</v>
      </c>
      <c r="N2092">
        <v>4.0833332999999999E-2</v>
      </c>
      <c r="O2092">
        <v>1</v>
      </c>
      <c r="P2092">
        <v>2398</v>
      </c>
      <c r="Q2092">
        <v>38</v>
      </c>
      <c r="R2092">
        <v>84</v>
      </c>
      <c r="S2092">
        <v>17</v>
      </c>
      <c r="T2092">
        <v>230</v>
      </c>
      <c r="U2092">
        <v>8</v>
      </c>
      <c r="V2092">
        <v>1</v>
      </c>
      <c r="W2092">
        <v>1.2100975774066667E-2</v>
      </c>
      <c r="X2092">
        <v>12.742395067475595</v>
      </c>
      <c r="Y2092">
        <v>3.3923768795002096</v>
      </c>
      <c r="Z2092">
        <v>0.6402387954141957</v>
      </c>
      <c r="AA2092">
        <v>7.4131083859470168</v>
      </c>
      <c r="AB2092">
        <v>5.4406724557099437</v>
      </c>
      <c r="AC2092">
        <v>41.317712688289703</v>
      </c>
      <c r="AD2092">
        <v>0.56134565506552758</v>
      </c>
      <c r="AE2092">
        <v>71.519950903176252</v>
      </c>
    </row>
    <row r="2093" spans="1:31" x14ac:dyDescent="0.25">
      <c r="A2093">
        <v>2259449</v>
      </c>
      <c r="B2093">
        <v>1</v>
      </c>
      <c r="C2093" t="s">
        <v>81</v>
      </c>
      <c r="D2093" t="s">
        <v>115</v>
      </c>
      <c r="E2093" t="s">
        <v>256</v>
      </c>
      <c r="F2093" t="s">
        <v>6316</v>
      </c>
      <c r="G2093" t="s">
        <v>318</v>
      </c>
      <c r="H2093" t="s">
        <v>148</v>
      </c>
      <c r="I2093" t="s">
        <v>136</v>
      </c>
      <c r="J2093" t="s">
        <v>137</v>
      </c>
      <c r="K2093" t="s">
        <v>138</v>
      </c>
      <c r="L2093" t="s">
        <v>6317</v>
      </c>
      <c r="M2093" t="s">
        <v>6318</v>
      </c>
      <c r="N2093">
        <v>3.926388888</v>
      </c>
      <c r="O2093">
        <v>0</v>
      </c>
      <c r="P2093">
        <v>18</v>
      </c>
      <c r="Q2093">
        <v>0</v>
      </c>
      <c r="R2093">
        <v>0</v>
      </c>
      <c r="S2093">
        <v>0</v>
      </c>
      <c r="T2093">
        <v>1</v>
      </c>
      <c r="U2093">
        <v>0</v>
      </c>
      <c r="V2093">
        <v>0</v>
      </c>
      <c r="W2093">
        <v>0</v>
      </c>
      <c r="X2093">
        <v>2.8502427669784285</v>
      </c>
      <c r="Y2093">
        <v>0</v>
      </c>
      <c r="Z2093">
        <v>0</v>
      </c>
      <c r="AA2093">
        <v>0</v>
      </c>
      <c r="AB2093">
        <v>0.298678918150455</v>
      </c>
      <c r="AC2093">
        <v>0</v>
      </c>
      <c r="AD2093">
        <v>0</v>
      </c>
      <c r="AE2093">
        <v>3.1489216851288835</v>
      </c>
    </row>
    <row r="2094" spans="1:31" x14ac:dyDescent="0.25">
      <c r="A2094">
        <v>2259555</v>
      </c>
      <c r="B2094">
        <v>1</v>
      </c>
      <c r="C2094" t="s">
        <v>80</v>
      </c>
      <c r="D2094" t="s">
        <v>87</v>
      </c>
      <c r="E2094" t="s">
        <v>214</v>
      </c>
      <c r="F2094" t="s">
        <v>4322</v>
      </c>
      <c r="G2094" t="s">
        <v>197</v>
      </c>
      <c r="H2094" t="s">
        <v>135</v>
      </c>
      <c r="I2094" t="s">
        <v>136</v>
      </c>
      <c r="J2094" t="s">
        <v>137</v>
      </c>
      <c r="K2094" t="s">
        <v>138</v>
      </c>
      <c r="L2094" t="s">
        <v>6319</v>
      </c>
      <c r="M2094" t="s">
        <v>6320</v>
      </c>
      <c r="N2094">
        <v>0.98555555500000003</v>
      </c>
      <c r="O2094">
        <v>0</v>
      </c>
      <c r="P2094">
        <v>67</v>
      </c>
      <c r="Q2094">
        <v>0</v>
      </c>
      <c r="R2094">
        <v>0</v>
      </c>
      <c r="S2094">
        <v>0</v>
      </c>
      <c r="T2094">
        <v>2</v>
      </c>
      <c r="U2094">
        <v>0</v>
      </c>
      <c r="V2094">
        <v>0</v>
      </c>
      <c r="W2094">
        <v>0</v>
      </c>
      <c r="X2094">
        <v>18.453267966336622</v>
      </c>
      <c r="Y2094">
        <v>0</v>
      </c>
      <c r="Z2094">
        <v>0</v>
      </c>
      <c r="AA2094">
        <v>0</v>
      </c>
      <c r="AB2094">
        <v>9.9420180848826659E-2</v>
      </c>
      <c r="AC2094">
        <v>0</v>
      </c>
      <c r="AD2094">
        <v>0</v>
      </c>
      <c r="AE2094">
        <v>18.552688147185449</v>
      </c>
    </row>
    <row r="2095" spans="1:31" x14ac:dyDescent="0.25">
      <c r="A2095">
        <v>2259847</v>
      </c>
      <c r="B2095">
        <v>1</v>
      </c>
      <c r="C2095" t="s">
        <v>80</v>
      </c>
      <c r="D2095" t="s">
        <v>93</v>
      </c>
      <c r="E2095" t="s">
        <v>151</v>
      </c>
      <c r="F2095" t="s">
        <v>6321</v>
      </c>
      <c r="G2095" t="s">
        <v>153</v>
      </c>
      <c r="H2095" t="s">
        <v>135</v>
      </c>
      <c r="I2095" t="s">
        <v>136</v>
      </c>
      <c r="J2095" t="s">
        <v>137</v>
      </c>
      <c r="K2095" t="s">
        <v>138</v>
      </c>
      <c r="L2095" t="s">
        <v>6322</v>
      </c>
      <c r="M2095" t="s">
        <v>6323</v>
      </c>
      <c r="N2095">
        <v>1.0466666659999999</v>
      </c>
      <c r="O2095">
        <v>0</v>
      </c>
      <c r="P2095">
        <v>3</v>
      </c>
      <c r="Q2095">
        <v>0</v>
      </c>
      <c r="R2095">
        <v>1</v>
      </c>
      <c r="S2095">
        <v>0</v>
      </c>
      <c r="T2095">
        <v>2</v>
      </c>
      <c r="U2095">
        <v>0</v>
      </c>
      <c r="V2095">
        <v>0</v>
      </c>
      <c r="W2095">
        <v>0</v>
      </c>
      <c r="X2095">
        <v>0.303553782469</v>
      </c>
      <c r="Y2095">
        <v>0</v>
      </c>
      <c r="Z2095">
        <v>1.6147607205000001E-2</v>
      </c>
      <c r="AA2095">
        <v>0</v>
      </c>
      <c r="AB2095">
        <v>1.0711119885508977</v>
      </c>
      <c r="AC2095">
        <v>0</v>
      </c>
      <c r="AD2095">
        <v>0</v>
      </c>
      <c r="AE2095">
        <v>1.3908133782248977</v>
      </c>
    </row>
    <row r="2096" spans="1:31" x14ac:dyDescent="0.25">
      <c r="A2096">
        <v>2259406</v>
      </c>
      <c r="B2096">
        <v>1</v>
      </c>
      <c r="C2096" t="s">
        <v>80</v>
      </c>
      <c r="D2096" t="s">
        <v>82</v>
      </c>
      <c r="E2096" t="s">
        <v>151</v>
      </c>
      <c r="F2096" t="s">
        <v>6324</v>
      </c>
      <c r="G2096" t="s">
        <v>366</v>
      </c>
      <c r="H2096" t="s">
        <v>135</v>
      </c>
      <c r="I2096" t="s">
        <v>136</v>
      </c>
      <c r="J2096" t="s">
        <v>137</v>
      </c>
      <c r="K2096" t="s">
        <v>172</v>
      </c>
      <c r="L2096" t="s">
        <v>6325</v>
      </c>
      <c r="M2096" t="s">
        <v>6326</v>
      </c>
      <c r="N2096">
        <v>0.79138888799999996</v>
      </c>
      <c r="O2096">
        <v>0</v>
      </c>
      <c r="P2096">
        <v>219</v>
      </c>
      <c r="Q2096">
        <v>0</v>
      </c>
      <c r="R2096">
        <v>0</v>
      </c>
      <c r="S2096">
        <v>0</v>
      </c>
      <c r="T2096">
        <v>24</v>
      </c>
      <c r="U2096">
        <v>0</v>
      </c>
      <c r="V2096">
        <v>0</v>
      </c>
      <c r="W2096">
        <v>0</v>
      </c>
      <c r="X2096">
        <v>63.745575617153882</v>
      </c>
      <c r="Y2096">
        <v>0</v>
      </c>
      <c r="Z2096">
        <v>0</v>
      </c>
      <c r="AA2096">
        <v>0</v>
      </c>
      <c r="AB2096">
        <v>10.181057980620961</v>
      </c>
      <c r="AC2096">
        <v>0</v>
      </c>
      <c r="AD2096">
        <v>0</v>
      </c>
      <c r="AE2096">
        <v>73.926633597774838</v>
      </c>
    </row>
    <row r="2097" spans="1:31" x14ac:dyDescent="0.25">
      <c r="A2097">
        <v>2259647</v>
      </c>
      <c r="B2097">
        <v>1</v>
      </c>
      <c r="C2097" t="s">
        <v>80</v>
      </c>
      <c r="D2097" t="s">
        <v>100</v>
      </c>
      <c r="E2097" t="s">
        <v>163</v>
      </c>
      <c r="F2097" t="s">
        <v>6207</v>
      </c>
      <c r="G2097" t="s">
        <v>271</v>
      </c>
      <c r="H2097" t="s">
        <v>148</v>
      </c>
      <c r="I2097" t="s">
        <v>136</v>
      </c>
      <c r="J2097" t="s">
        <v>137</v>
      </c>
      <c r="K2097" t="s">
        <v>138</v>
      </c>
      <c r="L2097" t="s">
        <v>6327</v>
      </c>
      <c r="M2097" t="s">
        <v>6328</v>
      </c>
      <c r="N2097">
        <v>0.21111111099999999</v>
      </c>
      <c r="O2097">
        <v>0</v>
      </c>
      <c r="P2097">
        <v>253</v>
      </c>
      <c r="Q2097">
        <v>0</v>
      </c>
      <c r="R2097">
        <v>24</v>
      </c>
      <c r="S2097">
        <v>3</v>
      </c>
      <c r="T2097">
        <v>62</v>
      </c>
      <c r="U2097">
        <v>2</v>
      </c>
      <c r="V2097">
        <v>2</v>
      </c>
      <c r="W2097">
        <v>0</v>
      </c>
      <c r="X2097">
        <v>16.655913136159924</v>
      </c>
      <c r="Y2097">
        <v>0</v>
      </c>
      <c r="Z2097">
        <v>1.3780494729987112</v>
      </c>
      <c r="AA2097">
        <v>20.870301100569996</v>
      </c>
      <c r="AB2097">
        <v>13.047494044064704</v>
      </c>
      <c r="AC2097">
        <v>26.481714397724502</v>
      </c>
      <c r="AD2097">
        <v>8.1973228848817214</v>
      </c>
      <c r="AE2097">
        <v>86.630795036399547</v>
      </c>
    </row>
    <row r="2098" spans="1:31" x14ac:dyDescent="0.25">
      <c r="A2098">
        <v>2259979</v>
      </c>
      <c r="B2098">
        <v>1</v>
      </c>
      <c r="C2098" t="s">
        <v>80</v>
      </c>
      <c r="D2098" t="s">
        <v>110</v>
      </c>
      <c r="E2098" t="s">
        <v>151</v>
      </c>
      <c r="F2098" t="s">
        <v>6329</v>
      </c>
      <c r="G2098" t="s">
        <v>153</v>
      </c>
      <c r="H2098" t="s">
        <v>135</v>
      </c>
      <c r="I2098" t="s">
        <v>136</v>
      </c>
      <c r="J2098" t="s">
        <v>137</v>
      </c>
      <c r="K2098" t="s">
        <v>138</v>
      </c>
      <c r="L2098" t="s">
        <v>6330</v>
      </c>
      <c r="M2098" t="s">
        <v>6331</v>
      </c>
      <c r="N2098">
        <v>6.2324999999999999</v>
      </c>
      <c r="O2098">
        <v>0</v>
      </c>
      <c r="P2098">
        <v>199</v>
      </c>
      <c r="Q2098">
        <v>0</v>
      </c>
      <c r="R2098">
        <v>0</v>
      </c>
      <c r="S2098">
        <v>0</v>
      </c>
      <c r="T2098">
        <v>9</v>
      </c>
      <c r="U2098">
        <v>0</v>
      </c>
      <c r="V2098">
        <v>0</v>
      </c>
      <c r="W2098">
        <v>0</v>
      </c>
      <c r="X2098">
        <v>461.9757986383504</v>
      </c>
      <c r="Y2098">
        <v>0</v>
      </c>
      <c r="Z2098">
        <v>0</v>
      </c>
      <c r="AA2098">
        <v>0</v>
      </c>
      <c r="AB2098">
        <v>8.4195653302791502</v>
      </c>
      <c r="AC2098">
        <v>0</v>
      </c>
      <c r="AD2098">
        <v>0</v>
      </c>
      <c r="AE2098">
        <v>470.39536396862957</v>
      </c>
    </row>
    <row r="2099" spans="1:31" x14ac:dyDescent="0.25">
      <c r="A2099">
        <v>2259833</v>
      </c>
      <c r="B2099">
        <v>1</v>
      </c>
      <c r="C2099" t="s">
        <v>81</v>
      </c>
      <c r="D2099" t="s">
        <v>116</v>
      </c>
      <c r="E2099" t="s">
        <v>151</v>
      </c>
      <c r="F2099" t="s">
        <v>6085</v>
      </c>
      <c r="G2099" t="s">
        <v>153</v>
      </c>
      <c r="H2099" t="s">
        <v>135</v>
      </c>
      <c r="I2099" t="s">
        <v>136</v>
      </c>
      <c r="J2099" t="s">
        <v>137</v>
      </c>
      <c r="K2099" t="s">
        <v>138</v>
      </c>
      <c r="L2099" t="s">
        <v>6332</v>
      </c>
      <c r="M2099" t="s">
        <v>6333</v>
      </c>
      <c r="N2099">
        <v>1.2080555550000001</v>
      </c>
      <c r="O2099">
        <v>0</v>
      </c>
      <c r="P2099">
        <v>26</v>
      </c>
      <c r="Q2099">
        <v>0</v>
      </c>
      <c r="R2099">
        <v>15</v>
      </c>
      <c r="S2099">
        <v>0</v>
      </c>
      <c r="T2099">
        <v>4</v>
      </c>
      <c r="U2099">
        <v>0</v>
      </c>
      <c r="V2099">
        <v>0</v>
      </c>
      <c r="W2099">
        <v>0</v>
      </c>
      <c r="X2099">
        <v>2.5244307779726953</v>
      </c>
      <c r="Y2099">
        <v>0</v>
      </c>
      <c r="Z2099">
        <v>1.638864075116518</v>
      </c>
      <c r="AA2099">
        <v>0</v>
      </c>
      <c r="AB2099">
        <v>1.4878667019089971</v>
      </c>
      <c r="AC2099">
        <v>0</v>
      </c>
      <c r="AD2099">
        <v>0</v>
      </c>
      <c r="AE2099">
        <v>5.6511615549982102</v>
      </c>
    </row>
    <row r="2100" spans="1:31" x14ac:dyDescent="0.25">
      <c r="A2100">
        <v>2259933</v>
      </c>
      <c r="B2100">
        <v>1</v>
      </c>
      <c r="C2100" t="s">
        <v>80</v>
      </c>
      <c r="D2100" t="s">
        <v>96</v>
      </c>
      <c r="E2100" t="s">
        <v>256</v>
      </c>
      <c r="F2100" t="s">
        <v>6334</v>
      </c>
      <c r="G2100" t="s">
        <v>318</v>
      </c>
      <c r="H2100" t="s">
        <v>148</v>
      </c>
      <c r="I2100" t="s">
        <v>136</v>
      </c>
      <c r="J2100" t="s">
        <v>137</v>
      </c>
      <c r="K2100" t="s">
        <v>138</v>
      </c>
      <c r="L2100" t="s">
        <v>6335</v>
      </c>
      <c r="M2100" t="s">
        <v>6336</v>
      </c>
      <c r="N2100">
        <v>1.4375</v>
      </c>
      <c r="O2100">
        <v>0</v>
      </c>
      <c r="P2100">
        <v>291</v>
      </c>
      <c r="Q2100">
        <v>0</v>
      </c>
      <c r="R2100">
        <v>0</v>
      </c>
      <c r="S2100">
        <v>0</v>
      </c>
      <c r="T2100">
        <v>16</v>
      </c>
      <c r="U2100">
        <v>0</v>
      </c>
      <c r="V2100">
        <v>0</v>
      </c>
      <c r="W2100">
        <v>0</v>
      </c>
      <c r="X2100">
        <v>209.39629268756636</v>
      </c>
      <c r="Y2100">
        <v>0</v>
      </c>
      <c r="Z2100">
        <v>0</v>
      </c>
      <c r="AA2100">
        <v>0</v>
      </c>
      <c r="AB2100">
        <v>14.79435067376542</v>
      </c>
      <c r="AC2100">
        <v>0</v>
      </c>
      <c r="AD2100">
        <v>0</v>
      </c>
      <c r="AE2100">
        <v>224.19064336133178</v>
      </c>
    </row>
    <row r="2101" spans="1:31" x14ac:dyDescent="0.25">
      <c r="A2101">
        <v>2259973</v>
      </c>
      <c r="B2101">
        <v>1</v>
      </c>
      <c r="C2101" t="s">
        <v>81</v>
      </c>
      <c r="D2101" t="s">
        <v>112</v>
      </c>
      <c r="E2101" t="s">
        <v>151</v>
      </c>
      <c r="F2101" t="s">
        <v>6337</v>
      </c>
      <c r="G2101" t="s">
        <v>153</v>
      </c>
      <c r="H2101" t="s">
        <v>135</v>
      </c>
      <c r="I2101" t="s">
        <v>136</v>
      </c>
      <c r="J2101" t="s">
        <v>137</v>
      </c>
      <c r="K2101" t="s">
        <v>138</v>
      </c>
      <c r="L2101" t="s">
        <v>6338</v>
      </c>
      <c r="M2101" t="s">
        <v>6339</v>
      </c>
      <c r="N2101">
        <v>0.56416666599999998</v>
      </c>
      <c r="O2101">
        <v>0</v>
      </c>
      <c r="P2101">
        <v>72</v>
      </c>
      <c r="Q2101">
        <v>0</v>
      </c>
      <c r="R2101">
        <v>0</v>
      </c>
      <c r="S2101">
        <v>0</v>
      </c>
      <c r="T2101">
        <v>2</v>
      </c>
      <c r="U2101">
        <v>0</v>
      </c>
      <c r="V2101">
        <v>0</v>
      </c>
      <c r="W2101">
        <v>0</v>
      </c>
      <c r="X2101">
        <v>9.9696165745773335</v>
      </c>
      <c r="Y2101">
        <v>0</v>
      </c>
      <c r="Z2101">
        <v>0</v>
      </c>
      <c r="AA2101">
        <v>0</v>
      </c>
      <c r="AB2101">
        <v>0.72822003201479168</v>
      </c>
      <c r="AC2101">
        <v>0</v>
      </c>
      <c r="AD2101">
        <v>0</v>
      </c>
      <c r="AE2101">
        <v>10.697836606592125</v>
      </c>
    </row>
    <row r="2102" spans="1:31" x14ac:dyDescent="0.25">
      <c r="A2102">
        <v>2259438</v>
      </c>
      <c r="B2102">
        <v>1</v>
      </c>
      <c r="C2102" t="s">
        <v>80</v>
      </c>
      <c r="D2102" t="s">
        <v>108</v>
      </c>
      <c r="E2102" t="s">
        <v>207</v>
      </c>
      <c r="F2102" t="s">
        <v>1724</v>
      </c>
      <c r="G2102" t="s">
        <v>171</v>
      </c>
      <c r="H2102" t="s">
        <v>135</v>
      </c>
      <c r="I2102" t="s">
        <v>136</v>
      </c>
      <c r="J2102" t="s">
        <v>137</v>
      </c>
      <c r="K2102" t="s">
        <v>172</v>
      </c>
      <c r="L2102" t="s">
        <v>6340</v>
      </c>
      <c r="M2102" t="s">
        <v>6341</v>
      </c>
      <c r="N2102">
        <v>5.6638888879999998</v>
      </c>
      <c r="O2102">
        <v>0</v>
      </c>
      <c r="P2102">
        <v>46</v>
      </c>
      <c r="Q2102">
        <v>0</v>
      </c>
      <c r="R2102">
        <v>13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33.378967311908724</v>
      </c>
      <c r="Y2102">
        <v>0</v>
      </c>
      <c r="Z2102">
        <v>5.0339484641559649</v>
      </c>
      <c r="AA2102">
        <v>0</v>
      </c>
      <c r="AB2102">
        <v>0</v>
      </c>
      <c r="AC2102">
        <v>0</v>
      </c>
      <c r="AD2102">
        <v>0</v>
      </c>
      <c r="AE2102">
        <v>38.412915776064686</v>
      </c>
    </row>
    <row r="2103" spans="1:31" x14ac:dyDescent="0.25">
      <c r="A2103">
        <v>2259870</v>
      </c>
      <c r="B2103">
        <v>1</v>
      </c>
      <c r="C2103" t="s">
        <v>80</v>
      </c>
      <c r="D2103" t="s">
        <v>94</v>
      </c>
      <c r="E2103" t="s">
        <v>256</v>
      </c>
      <c r="F2103" t="s">
        <v>6342</v>
      </c>
      <c r="G2103" t="s">
        <v>318</v>
      </c>
      <c r="H2103" t="s">
        <v>148</v>
      </c>
      <c r="I2103" t="s">
        <v>136</v>
      </c>
      <c r="J2103" t="s">
        <v>137</v>
      </c>
      <c r="K2103" t="s">
        <v>138</v>
      </c>
      <c r="L2103" t="s">
        <v>6343</v>
      </c>
      <c r="M2103" t="s">
        <v>6344</v>
      </c>
      <c r="N2103">
        <v>2.2908333330000001</v>
      </c>
      <c r="O2103">
        <v>0</v>
      </c>
      <c r="P2103">
        <v>78</v>
      </c>
      <c r="Q2103">
        <v>0</v>
      </c>
      <c r="R2103">
        <v>0</v>
      </c>
      <c r="S2103">
        <v>0</v>
      </c>
      <c r="T2103">
        <v>2</v>
      </c>
      <c r="U2103">
        <v>0</v>
      </c>
      <c r="V2103">
        <v>0</v>
      </c>
      <c r="W2103">
        <v>0</v>
      </c>
      <c r="X2103">
        <v>12.773014591324628</v>
      </c>
      <c r="Y2103">
        <v>0</v>
      </c>
      <c r="Z2103">
        <v>0</v>
      </c>
      <c r="AA2103">
        <v>0</v>
      </c>
      <c r="AB2103">
        <v>5.905185618666667E-5</v>
      </c>
      <c r="AC2103">
        <v>0</v>
      </c>
      <c r="AD2103">
        <v>0</v>
      </c>
      <c r="AE2103">
        <v>12.773073643180815</v>
      </c>
    </row>
    <row r="2104" spans="1:31" x14ac:dyDescent="0.25">
      <c r="A2104">
        <v>2259873</v>
      </c>
      <c r="B2104">
        <v>1</v>
      </c>
      <c r="C2104" t="s">
        <v>80</v>
      </c>
      <c r="D2104" t="s">
        <v>92</v>
      </c>
      <c r="E2104" t="s">
        <v>151</v>
      </c>
      <c r="F2104" t="s">
        <v>6345</v>
      </c>
      <c r="G2104" t="s">
        <v>2895</v>
      </c>
      <c r="H2104" t="s">
        <v>135</v>
      </c>
      <c r="I2104" t="s">
        <v>136</v>
      </c>
      <c r="J2104" t="s">
        <v>137</v>
      </c>
      <c r="K2104" t="s">
        <v>138</v>
      </c>
      <c r="L2104" t="s">
        <v>6346</v>
      </c>
      <c r="M2104" t="s">
        <v>6347</v>
      </c>
      <c r="N2104">
        <v>2.4538888879999998</v>
      </c>
      <c r="O2104">
        <v>0</v>
      </c>
      <c r="P2104">
        <v>30</v>
      </c>
      <c r="Q2104">
        <v>0</v>
      </c>
      <c r="R2104">
        <v>1</v>
      </c>
      <c r="S2104">
        <v>0</v>
      </c>
      <c r="T2104">
        <v>1</v>
      </c>
      <c r="U2104">
        <v>0</v>
      </c>
      <c r="V2104">
        <v>0</v>
      </c>
      <c r="W2104">
        <v>0</v>
      </c>
      <c r="X2104">
        <v>15.726461297001107</v>
      </c>
      <c r="Y2104">
        <v>0</v>
      </c>
      <c r="Z2104">
        <v>4.6466241222235555E-2</v>
      </c>
      <c r="AA2104">
        <v>0</v>
      </c>
      <c r="AB2104">
        <v>2.0300918787457503E-2</v>
      </c>
      <c r="AC2104">
        <v>0</v>
      </c>
      <c r="AD2104">
        <v>0</v>
      </c>
      <c r="AE2104">
        <v>15.7932284570108</v>
      </c>
    </row>
    <row r="2105" spans="1:31" x14ac:dyDescent="0.25">
      <c r="A2105">
        <v>2260036</v>
      </c>
      <c r="B2105">
        <v>1</v>
      </c>
      <c r="C2105" t="s">
        <v>80</v>
      </c>
      <c r="D2105" t="s">
        <v>103</v>
      </c>
      <c r="E2105" t="s">
        <v>145</v>
      </c>
      <c r="F2105" t="s">
        <v>3757</v>
      </c>
      <c r="G2105" t="s">
        <v>147</v>
      </c>
      <c r="H2105" t="s">
        <v>148</v>
      </c>
      <c r="I2105" t="s">
        <v>136</v>
      </c>
      <c r="J2105" t="s">
        <v>137</v>
      </c>
      <c r="K2105" t="s">
        <v>138</v>
      </c>
      <c r="L2105" t="s">
        <v>6348</v>
      </c>
      <c r="M2105" t="s">
        <v>6349</v>
      </c>
      <c r="N2105">
        <v>0.80861111100000005</v>
      </c>
      <c r="O2105">
        <v>0</v>
      </c>
      <c r="P2105">
        <v>27</v>
      </c>
      <c r="Q2105">
        <v>0</v>
      </c>
      <c r="R2105">
        <v>3</v>
      </c>
      <c r="S2105">
        <v>22</v>
      </c>
      <c r="T2105">
        <v>34</v>
      </c>
      <c r="U2105">
        <v>27</v>
      </c>
      <c r="V2105">
        <v>9</v>
      </c>
      <c r="W2105">
        <v>0</v>
      </c>
      <c r="X2105">
        <v>21.298994333255667</v>
      </c>
      <c r="Y2105">
        <v>0</v>
      </c>
      <c r="Z2105">
        <v>7.3073334938694445E-2</v>
      </c>
      <c r="AA2105">
        <v>144.58555876141304</v>
      </c>
      <c r="AB2105">
        <v>41.328030577969606</v>
      </c>
      <c r="AC2105">
        <v>926.67378782720198</v>
      </c>
      <c r="AD2105">
        <v>140.47951647007176</v>
      </c>
      <c r="AE2105">
        <v>1274.4389613048506</v>
      </c>
    </row>
    <row r="2106" spans="1:31" x14ac:dyDescent="0.25">
      <c r="A2106">
        <v>2259558</v>
      </c>
      <c r="B2106">
        <v>1</v>
      </c>
      <c r="C2106" t="s">
        <v>80</v>
      </c>
      <c r="D2106" t="s">
        <v>82</v>
      </c>
      <c r="E2106" t="s">
        <v>132</v>
      </c>
      <c r="F2106" t="s">
        <v>6350</v>
      </c>
      <c r="G2106" t="s">
        <v>142</v>
      </c>
      <c r="H2106" t="s">
        <v>135</v>
      </c>
      <c r="I2106" t="s">
        <v>136</v>
      </c>
      <c r="J2106" t="s">
        <v>137</v>
      </c>
      <c r="K2106" t="s">
        <v>138</v>
      </c>
      <c r="L2106" t="s">
        <v>6351</v>
      </c>
      <c r="M2106" t="s">
        <v>6352</v>
      </c>
      <c r="N2106">
        <v>4.090833333</v>
      </c>
      <c r="O2106">
        <v>0</v>
      </c>
      <c r="P2106">
        <v>1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0.72323300724022421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0.72323300724022421</v>
      </c>
    </row>
    <row r="2107" spans="1:31" x14ac:dyDescent="0.25">
      <c r="A2107">
        <v>2259415</v>
      </c>
      <c r="B2107">
        <v>1</v>
      </c>
      <c r="C2107" t="s">
        <v>80</v>
      </c>
      <c r="D2107" t="s">
        <v>106</v>
      </c>
      <c r="E2107" t="s">
        <v>256</v>
      </c>
      <c r="F2107" t="s">
        <v>6353</v>
      </c>
      <c r="G2107" t="s">
        <v>171</v>
      </c>
      <c r="H2107" t="s">
        <v>148</v>
      </c>
      <c r="I2107" t="s">
        <v>136</v>
      </c>
      <c r="J2107" t="s">
        <v>137</v>
      </c>
      <c r="K2107" t="s">
        <v>172</v>
      </c>
      <c r="L2107" t="s">
        <v>6354</v>
      </c>
      <c r="M2107" t="s">
        <v>6355</v>
      </c>
      <c r="N2107">
        <v>8.5</v>
      </c>
      <c r="O2107">
        <v>0</v>
      </c>
      <c r="P2107">
        <v>69</v>
      </c>
      <c r="Q2107">
        <v>0</v>
      </c>
      <c r="R2107">
        <v>8</v>
      </c>
      <c r="S2107">
        <v>0</v>
      </c>
      <c r="T2107">
        <v>9</v>
      </c>
      <c r="U2107">
        <v>0</v>
      </c>
      <c r="V2107">
        <v>0</v>
      </c>
      <c r="W2107">
        <v>0</v>
      </c>
      <c r="X2107">
        <v>60.507977656350043</v>
      </c>
      <c r="Y2107">
        <v>0</v>
      </c>
      <c r="Z2107">
        <v>4.9689874145090682</v>
      </c>
      <c r="AA2107">
        <v>0</v>
      </c>
      <c r="AB2107">
        <v>46.871025349425395</v>
      </c>
      <c r="AC2107">
        <v>0</v>
      </c>
      <c r="AD2107">
        <v>0</v>
      </c>
      <c r="AE2107">
        <v>112.3479904202845</v>
      </c>
    </row>
    <row r="2108" spans="1:31" x14ac:dyDescent="0.25">
      <c r="A2108">
        <v>2259501</v>
      </c>
      <c r="B2108">
        <v>1</v>
      </c>
      <c r="C2108" t="s">
        <v>81</v>
      </c>
      <c r="D2108" t="s">
        <v>120</v>
      </c>
      <c r="E2108" t="s">
        <v>132</v>
      </c>
      <c r="F2108" t="s">
        <v>6356</v>
      </c>
      <c r="G2108" t="s">
        <v>142</v>
      </c>
      <c r="H2108" t="s">
        <v>135</v>
      </c>
      <c r="I2108" t="s">
        <v>136</v>
      </c>
      <c r="J2108" t="s">
        <v>137</v>
      </c>
      <c r="K2108" t="s">
        <v>138</v>
      </c>
      <c r="L2108" t="s">
        <v>6357</v>
      </c>
      <c r="M2108" t="s">
        <v>6358</v>
      </c>
      <c r="N2108">
        <v>2.0213888880000002</v>
      </c>
      <c r="O2108">
        <v>0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1.2026440460173333</v>
      </c>
      <c r="AA2108">
        <v>0</v>
      </c>
      <c r="AB2108">
        <v>0</v>
      </c>
      <c r="AC2108">
        <v>0</v>
      </c>
      <c r="AD2108">
        <v>0</v>
      </c>
      <c r="AE2108">
        <v>1.2026440460173333</v>
      </c>
    </row>
    <row r="2109" spans="1:31" x14ac:dyDescent="0.25">
      <c r="A2109">
        <v>2259813</v>
      </c>
      <c r="B2109">
        <v>1</v>
      </c>
      <c r="C2109" t="s">
        <v>81</v>
      </c>
      <c r="D2109" t="s">
        <v>128</v>
      </c>
      <c r="E2109" t="s">
        <v>132</v>
      </c>
      <c r="F2109" t="s">
        <v>6359</v>
      </c>
      <c r="G2109" t="s">
        <v>142</v>
      </c>
      <c r="H2109" t="s">
        <v>135</v>
      </c>
      <c r="I2109" t="s">
        <v>136</v>
      </c>
      <c r="J2109" t="s">
        <v>137</v>
      </c>
      <c r="K2109" t="s">
        <v>138</v>
      </c>
      <c r="L2109" t="s">
        <v>6360</v>
      </c>
      <c r="M2109" t="s">
        <v>6361</v>
      </c>
      <c r="N2109">
        <v>4.9238888879999996</v>
      </c>
      <c r="O2109">
        <v>0</v>
      </c>
      <c r="P2109">
        <v>1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0.18872388733657111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0.18872388733657111</v>
      </c>
    </row>
    <row r="2110" spans="1:31" x14ac:dyDescent="0.25">
      <c r="A2110">
        <v>2259435</v>
      </c>
      <c r="B2110">
        <v>1</v>
      </c>
      <c r="C2110" t="s">
        <v>80</v>
      </c>
      <c r="D2110" t="s">
        <v>82</v>
      </c>
      <c r="E2110" t="s">
        <v>132</v>
      </c>
      <c r="F2110" t="s">
        <v>6362</v>
      </c>
      <c r="G2110" t="s">
        <v>289</v>
      </c>
      <c r="H2110" t="s">
        <v>135</v>
      </c>
      <c r="I2110" t="s">
        <v>136</v>
      </c>
      <c r="J2110" t="s">
        <v>137</v>
      </c>
      <c r="K2110" t="s">
        <v>138</v>
      </c>
      <c r="L2110" t="s">
        <v>6363</v>
      </c>
      <c r="M2110" t="s">
        <v>6364</v>
      </c>
      <c r="N2110">
        <v>1.3916666660000001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2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2.8007870360596501</v>
      </c>
      <c r="AC2110">
        <v>0</v>
      </c>
      <c r="AD2110">
        <v>0</v>
      </c>
      <c r="AE2110">
        <v>2.8007870360596501</v>
      </c>
    </row>
    <row r="2111" spans="1:31" x14ac:dyDescent="0.25">
      <c r="A2111">
        <v>2259953</v>
      </c>
      <c r="B2111">
        <v>1</v>
      </c>
      <c r="C2111" t="s">
        <v>80</v>
      </c>
      <c r="D2111" t="s">
        <v>110</v>
      </c>
      <c r="E2111" t="s">
        <v>151</v>
      </c>
      <c r="F2111" t="s">
        <v>6365</v>
      </c>
      <c r="G2111" t="s">
        <v>153</v>
      </c>
      <c r="H2111" t="s">
        <v>135</v>
      </c>
      <c r="I2111" t="s">
        <v>136</v>
      </c>
      <c r="J2111" t="s">
        <v>137</v>
      </c>
      <c r="K2111" t="s">
        <v>138</v>
      </c>
      <c r="L2111" t="s">
        <v>6366</v>
      </c>
      <c r="M2111" t="s">
        <v>6367</v>
      </c>
      <c r="N2111">
        <v>1.224722222</v>
      </c>
      <c r="O2111">
        <v>0</v>
      </c>
      <c r="P2111">
        <v>70</v>
      </c>
      <c r="Q2111">
        <v>0</v>
      </c>
      <c r="R2111">
        <v>0</v>
      </c>
      <c r="S2111">
        <v>0</v>
      </c>
      <c r="T2111">
        <v>19</v>
      </c>
      <c r="U2111">
        <v>0</v>
      </c>
      <c r="V2111">
        <v>0</v>
      </c>
      <c r="W2111">
        <v>0</v>
      </c>
      <c r="X2111">
        <v>22.364559231704785</v>
      </c>
      <c r="Y2111">
        <v>0</v>
      </c>
      <c r="Z2111">
        <v>0</v>
      </c>
      <c r="AA2111">
        <v>0</v>
      </c>
      <c r="AB2111">
        <v>9.8609534264791847</v>
      </c>
      <c r="AC2111">
        <v>0</v>
      </c>
      <c r="AD2111">
        <v>0</v>
      </c>
      <c r="AE2111">
        <v>32.225512658183973</v>
      </c>
    </row>
    <row r="2112" spans="1:31" x14ac:dyDescent="0.25">
      <c r="A2112">
        <v>2259667</v>
      </c>
      <c r="B2112">
        <v>1</v>
      </c>
      <c r="C2112" t="s">
        <v>80</v>
      </c>
      <c r="D2112" t="s">
        <v>96</v>
      </c>
      <c r="E2112" t="s">
        <v>132</v>
      </c>
      <c r="F2112" t="s">
        <v>6368</v>
      </c>
      <c r="G2112" t="s">
        <v>197</v>
      </c>
      <c r="H2112" t="s">
        <v>135</v>
      </c>
      <c r="I2112" t="s">
        <v>136</v>
      </c>
      <c r="J2112" t="s">
        <v>137</v>
      </c>
      <c r="K2112" t="s">
        <v>138</v>
      </c>
      <c r="L2112" t="s">
        <v>6369</v>
      </c>
      <c r="M2112" t="s">
        <v>6370</v>
      </c>
      <c r="N2112">
        <v>2.3897222220000001</v>
      </c>
      <c r="O2112">
        <v>0</v>
      </c>
      <c r="P2112">
        <v>1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1.2899594756125001E-3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1.2899594756125001E-3</v>
      </c>
    </row>
    <row r="2113" spans="1:31" x14ac:dyDescent="0.25">
      <c r="A2113">
        <v>2259959</v>
      </c>
      <c r="B2113">
        <v>1</v>
      </c>
      <c r="C2113" t="s">
        <v>80</v>
      </c>
      <c r="D2113" t="s">
        <v>97</v>
      </c>
      <c r="E2113" t="s">
        <v>151</v>
      </c>
      <c r="F2113" t="s">
        <v>6371</v>
      </c>
      <c r="G2113" t="s">
        <v>160</v>
      </c>
      <c r="H2113" t="s">
        <v>135</v>
      </c>
      <c r="I2113" t="s">
        <v>136</v>
      </c>
      <c r="J2113" t="s">
        <v>137</v>
      </c>
      <c r="K2113" t="s">
        <v>138</v>
      </c>
      <c r="L2113" t="s">
        <v>6372</v>
      </c>
      <c r="M2113" t="s">
        <v>6373</v>
      </c>
      <c r="N2113">
        <v>1.68</v>
      </c>
      <c r="O2113">
        <v>0</v>
      </c>
      <c r="P2113">
        <v>15</v>
      </c>
      <c r="Q2113">
        <v>0</v>
      </c>
      <c r="R2113">
        <v>16</v>
      </c>
      <c r="S2113">
        <v>0</v>
      </c>
      <c r="T2113">
        <v>5</v>
      </c>
      <c r="U2113">
        <v>0</v>
      </c>
      <c r="V2113">
        <v>0</v>
      </c>
      <c r="W2113">
        <v>0</v>
      </c>
      <c r="X2113">
        <v>30.836162958133663</v>
      </c>
      <c r="Y2113">
        <v>0</v>
      </c>
      <c r="Z2113">
        <v>11.361073008798721</v>
      </c>
      <c r="AA2113">
        <v>0</v>
      </c>
      <c r="AB2113">
        <v>1.5634585264724796</v>
      </c>
      <c r="AC2113">
        <v>0</v>
      </c>
      <c r="AD2113">
        <v>0</v>
      </c>
      <c r="AE2113">
        <v>43.760694493404863</v>
      </c>
    </row>
    <row r="2114" spans="1:31" x14ac:dyDescent="0.25">
      <c r="A2114">
        <v>2259581</v>
      </c>
      <c r="B2114">
        <v>1</v>
      </c>
      <c r="C2114" t="s">
        <v>80</v>
      </c>
      <c r="D2114" t="s">
        <v>93</v>
      </c>
      <c r="E2114" t="s">
        <v>207</v>
      </c>
      <c r="F2114" t="s">
        <v>6374</v>
      </c>
      <c r="G2114" t="s">
        <v>1552</v>
      </c>
      <c r="H2114" t="s">
        <v>135</v>
      </c>
      <c r="I2114" t="s">
        <v>136</v>
      </c>
      <c r="J2114" t="s">
        <v>137</v>
      </c>
      <c r="K2114" t="s">
        <v>138</v>
      </c>
      <c r="L2114" t="s">
        <v>6375</v>
      </c>
      <c r="M2114" t="s">
        <v>6376</v>
      </c>
      <c r="N2114">
        <v>2.4063888879999999</v>
      </c>
      <c r="O2114">
        <v>0</v>
      </c>
      <c r="P2114">
        <v>45</v>
      </c>
      <c r="Q2114">
        <v>0</v>
      </c>
      <c r="R2114">
        <v>27</v>
      </c>
      <c r="S2114">
        <v>0</v>
      </c>
      <c r="T2114">
        <v>7</v>
      </c>
      <c r="U2114">
        <v>0</v>
      </c>
      <c r="V2114">
        <v>0</v>
      </c>
      <c r="W2114">
        <v>0</v>
      </c>
      <c r="X2114">
        <v>4.7035099685390556</v>
      </c>
      <c r="Y2114">
        <v>0</v>
      </c>
      <c r="Z2114">
        <v>4.3499313119530436</v>
      </c>
      <c r="AA2114">
        <v>0</v>
      </c>
      <c r="AB2114">
        <v>10.365128782327636</v>
      </c>
      <c r="AC2114">
        <v>0</v>
      </c>
      <c r="AD2114">
        <v>0</v>
      </c>
      <c r="AE2114">
        <v>19.418570062819732</v>
      </c>
    </row>
    <row r="2115" spans="1:31" x14ac:dyDescent="0.25">
      <c r="A2115">
        <v>2259521</v>
      </c>
      <c r="B2115">
        <v>1</v>
      </c>
      <c r="C2115" t="s">
        <v>81</v>
      </c>
      <c r="D2115" t="s">
        <v>114</v>
      </c>
      <c r="E2115" t="s">
        <v>151</v>
      </c>
      <c r="F2115" t="s">
        <v>6377</v>
      </c>
      <c r="G2115" t="s">
        <v>153</v>
      </c>
      <c r="H2115" t="s">
        <v>135</v>
      </c>
      <c r="I2115" t="s">
        <v>136</v>
      </c>
      <c r="J2115" t="s">
        <v>137</v>
      </c>
      <c r="K2115" t="s">
        <v>138</v>
      </c>
      <c r="L2115" t="s">
        <v>6378</v>
      </c>
      <c r="M2115" t="s">
        <v>6379</v>
      </c>
      <c r="N2115">
        <v>1.5852777769999999</v>
      </c>
      <c r="O2115">
        <v>0</v>
      </c>
      <c r="P2115">
        <v>16</v>
      </c>
      <c r="Q2115">
        <v>0</v>
      </c>
      <c r="R2115">
        <v>1</v>
      </c>
      <c r="S2115">
        <v>0</v>
      </c>
      <c r="T2115">
        <v>6</v>
      </c>
      <c r="U2115">
        <v>0</v>
      </c>
      <c r="V2115">
        <v>0</v>
      </c>
      <c r="W2115">
        <v>0</v>
      </c>
      <c r="X2115">
        <v>0.98458367926120216</v>
      </c>
      <c r="Y2115">
        <v>0</v>
      </c>
      <c r="Z2115">
        <v>9.5442568639766689E-3</v>
      </c>
      <c r="AA2115">
        <v>0</v>
      </c>
      <c r="AB2115">
        <v>2.2770175211293817</v>
      </c>
      <c r="AC2115">
        <v>0</v>
      </c>
      <c r="AD2115">
        <v>0</v>
      </c>
      <c r="AE2115">
        <v>3.2711454572545606</v>
      </c>
    </row>
    <row r="2116" spans="1:31" x14ac:dyDescent="0.25">
      <c r="A2116">
        <v>2259976</v>
      </c>
      <c r="B2116">
        <v>1</v>
      </c>
      <c r="C2116" t="s">
        <v>80</v>
      </c>
      <c r="D2116" t="s">
        <v>84</v>
      </c>
      <c r="E2116" t="s">
        <v>207</v>
      </c>
      <c r="F2116" t="s">
        <v>2875</v>
      </c>
      <c r="G2116" t="s">
        <v>6380</v>
      </c>
      <c r="H2116" t="s">
        <v>135</v>
      </c>
      <c r="I2116" t="s">
        <v>136</v>
      </c>
      <c r="J2116" t="s">
        <v>137</v>
      </c>
      <c r="K2116" t="s">
        <v>138</v>
      </c>
      <c r="L2116" t="s">
        <v>6381</v>
      </c>
      <c r="M2116" t="s">
        <v>6382</v>
      </c>
      <c r="N2116">
        <v>7.8094444440000004</v>
      </c>
      <c r="O2116">
        <v>0</v>
      </c>
      <c r="P2116">
        <v>29</v>
      </c>
      <c r="Q2116">
        <v>0</v>
      </c>
      <c r="R2116">
        <v>21</v>
      </c>
      <c r="S2116">
        <v>0</v>
      </c>
      <c r="T2116">
        <v>5</v>
      </c>
      <c r="U2116">
        <v>0</v>
      </c>
      <c r="V2116">
        <v>0</v>
      </c>
      <c r="W2116">
        <v>0</v>
      </c>
      <c r="X2116">
        <v>67.44193611468765</v>
      </c>
      <c r="Y2116">
        <v>0</v>
      </c>
      <c r="Z2116">
        <v>79.15470367966563</v>
      </c>
      <c r="AA2116">
        <v>0</v>
      </c>
      <c r="AB2116">
        <v>11.174898993277957</v>
      </c>
      <c r="AC2116">
        <v>0</v>
      </c>
      <c r="AD2116">
        <v>0</v>
      </c>
      <c r="AE2116">
        <v>157.77153878763124</v>
      </c>
    </row>
    <row r="2117" spans="1:31" x14ac:dyDescent="0.25">
      <c r="A2117">
        <v>2259876</v>
      </c>
      <c r="B2117">
        <v>1</v>
      </c>
      <c r="C2117" t="s">
        <v>80</v>
      </c>
      <c r="D2117" t="s">
        <v>90</v>
      </c>
      <c r="E2117" t="s">
        <v>132</v>
      </c>
      <c r="F2117" t="s">
        <v>6383</v>
      </c>
      <c r="G2117" t="s">
        <v>142</v>
      </c>
      <c r="H2117" t="s">
        <v>135</v>
      </c>
      <c r="I2117" t="s">
        <v>136</v>
      </c>
      <c r="J2117" t="s">
        <v>137</v>
      </c>
      <c r="K2117" t="s">
        <v>138</v>
      </c>
      <c r="L2117" t="s">
        <v>6384</v>
      </c>
      <c r="M2117" t="s">
        <v>6385</v>
      </c>
      <c r="N2117">
        <v>2.093611111</v>
      </c>
      <c r="O2117">
        <v>0</v>
      </c>
      <c r="P2117">
        <v>2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5.4436077499189865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5.4436077499189865</v>
      </c>
    </row>
    <row r="2118" spans="1:31" x14ac:dyDescent="0.25">
      <c r="A2118">
        <v>2260022</v>
      </c>
      <c r="B2118">
        <v>1</v>
      </c>
      <c r="C2118" t="s">
        <v>80</v>
      </c>
      <c r="D2118" t="s">
        <v>103</v>
      </c>
      <c r="E2118" t="s">
        <v>151</v>
      </c>
      <c r="F2118" t="s">
        <v>6386</v>
      </c>
      <c r="G2118" t="s">
        <v>6387</v>
      </c>
      <c r="H2118" t="s">
        <v>135</v>
      </c>
      <c r="I2118" t="s">
        <v>136</v>
      </c>
      <c r="J2118" t="s">
        <v>137</v>
      </c>
      <c r="K2118" t="s">
        <v>138</v>
      </c>
      <c r="L2118" t="s">
        <v>6388</v>
      </c>
      <c r="M2118" t="s">
        <v>6389</v>
      </c>
      <c r="N2118">
        <v>2.7038888879999998</v>
      </c>
      <c r="O2118">
        <v>0</v>
      </c>
      <c r="P2118">
        <v>31</v>
      </c>
      <c r="Q2118">
        <v>0</v>
      </c>
      <c r="R2118">
        <v>0</v>
      </c>
      <c r="S2118">
        <v>0</v>
      </c>
      <c r="T2118">
        <v>2</v>
      </c>
      <c r="U2118">
        <v>0</v>
      </c>
      <c r="V2118">
        <v>0</v>
      </c>
      <c r="W2118">
        <v>0</v>
      </c>
      <c r="X2118">
        <v>8.2067187932756163</v>
      </c>
      <c r="Y2118">
        <v>0</v>
      </c>
      <c r="Z2118">
        <v>0</v>
      </c>
      <c r="AA2118">
        <v>0</v>
      </c>
      <c r="AB2118">
        <v>0.81095978764579779</v>
      </c>
      <c r="AC2118">
        <v>0</v>
      </c>
      <c r="AD2118">
        <v>0</v>
      </c>
      <c r="AE2118">
        <v>9.0176785809214142</v>
      </c>
    </row>
    <row r="2119" spans="1:31" x14ac:dyDescent="0.25">
      <c r="A2119">
        <v>2259684</v>
      </c>
      <c r="B2119">
        <v>1</v>
      </c>
      <c r="C2119" t="s">
        <v>80</v>
      </c>
      <c r="D2119" t="s">
        <v>92</v>
      </c>
      <c r="E2119" t="s">
        <v>132</v>
      </c>
      <c r="F2119" t="s">
        <v>6390</v>
      </c>
      <c r="G2119" t="s">
        <v>142</v>
      </c>
      <c r="H2119" t="s">
        <v>135</v>
      </c>
      <c r="I2119" t="s">
        <v>136</v>
      </c>
      <c r="J2119" t="s">
        <v>137</v>
      </c>
      <c r="K2119" t="s">
        <v>138</v>
      </c>
      <c r="L2119" t="s">
        <v>6391</v>
      </c>
      <c r="M2119" t="s">
        <v>6392</v>
      </c>
      <c r="N2119">
        <v>0.73</v>
      </c>
      <c r="O2119">
        <v>0</v>
      </c>
      <c r="P2119">
        <v>1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0.17670636917612778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0.17670636917612778</v>
      </c>
    </row>
    <row r="2120" spans="1:31" x14ac:dyDescent="0.25">
      <c r="A2120">
        <v>2259561</v>
      </c>
      <c r="B2120">
        <v>1</v>
      </c>
      <c r="C2120" t="s">
        <v>80</v>
      </c>
      <c r="D2120" t="s">
        <v>100</v>
      </c>
      <c r="E2120" t="s">
        <v>132</v>
      </c>
      <c r="F2120" t="s">
        <v>6393</v>
      </c>
      <c r="G2120" t="s">
        <v>201</v>
      </c>
      <c r="H2120" t="s">
        <v>135</v>
      </c>
      <c r="I2120" t="s">
        <v>136</v>
      </c>
      <c r="J2120" t="s">
        <v>137</v>
      </c>
      <c r="K2120" t="s">
        <v>138</v>
      </c>
      <c r="L2120" t="s">
        <v>6394</v>
      </c>
      <c r="M2120" t="s">
        <v>6395</v>
      </c>
      <c r="N2120">
        <v>3.2577777769999998</v>
      </c>
      <c r="O2120">
        <v>0</v>
      </c>
      <c r="P2120">
        <v>2</v>
      </c>
      <c r="Q2120">
        <v>0</v>
      </c>
      <c r="R2120">
        <v>0</v>
      </c>
      <c r="S2120">
        <v>0</v>
      </c>
      <c r="T2120">
        <v>5</v>
      </c>
      <c r="U2120">
        <v>0</v>
      </c>
      <c r="V2120">
        <v>0</v>
      </c>
      <c r="W2120">
        <v>0</v>
      </c>
      <c r="X2120">
        <v>1.6582886545537256</v>
      </c>
      <c r="Y2120">
        <v>0</v>
      </c>
      <c r="Z2120">
        <v>0</v>
      </c>
      <c r="AA2120">
        <v>0</v>
      </c>
      <c r="AB2120">
        <v>7.096260399665022</v>
      </c>
      <c r="AC2120">
        <v>0</v>
      </c>
      <c r="AD2120">
        <v>0</v>
      </c>
      <c r="AE2120">
        <v>8.7545490542187476</v>
      </c>
    </row>
    <row r="2121" spans="1:31" x14ac:dyDescent="0.25">
      <c r="A2121">
        <v>2259518</v>
      </c>
      <c r="B2121">
        <v>1</v>
      </c>
      <c r="C2121" t="s">
        <v>81</v>
      </c>
      <c r="D2121" t="s">
        <v>112</v>
      </c>
      <c r="E2121" t="s">
        <v>256</v>
      </c>
      <c r="F2121" t="s">
        <v>6396</v>
      </c>
      <c r="G2121" t="s">
        <v>366</v>
      </c>
      <c r="H2121" t="s">
        <v>148</v>
      </c>
      <c r="I2121" t="s">
        <v>136</v>
      </c>
      <c r="J2121" t="s">
        <v>137</v>
      </c>
      <c r="K2121" t="s">
        <v>172</v>
      </c>
      <c r="L2121" t="s">
        <v>6397</v>
      </c>
      <c r="M2121" t="s">
        <v>6398</v>
      </c>
      <c r="N2121">
        <v>8.5441666660000006</v>
      </c>
      <c r="O2121">
        <v>0</v>
      </c>
      <c r="P2121">
        <v>71</v>
      </c>
      <c r="Q2121">
        <v>0</v>
      </c>
      <c r="R2121">
        <v>51</v>
      </c>
      <c r="S2121">
        <v>0</v>
      </c>
      <c r="T2121">
        <v>2</v>
      </c>
      <c r="U2121">
        <v>0</v>
      </c>
      <c r="V2121">
        <v>0</v>
      </c>
      <c r="W2121">
        <v>0</v>
      </c>
      <c r="X2121">
        <v>130.7183641898844</v>
      </c>
      <c r="Y2121">
        <v>0</v>
      </c>
      <c r="Z2121">
        <v>48.057383832566316</v>
      </c>
      <c r="AA2121">
        <v>0</v>
      </c>
      <c r="AB2121">
        <v>25.035373174871157</v>
      </c>
      <c r="AC2121">
        <v>0</v>
      </c>
      <c r="AD2121">
        <v>0</v>
      </c>
      <c r="AE2121">
        <v>203.81112119732188</v>
      </c>
    </row>
    <row r="2122" spans="1:31" x14ac:dyDescent="0.25">
      <c r="A2122">
        <v>2259541</v>
      </c>
      <c r="B2122">
        <v>1</v>
      </c>
      <c r="C2122" t="s">
        <v>80</v>
      </c>
      <c r="D2122" t="s">
        <v>108</v>
      </c>
      <c r="E2122" t="s">
        <v>151</v>
      </c>
      <c r="F2122" t="s">
        <v>6399</v>
      </c>
      <c r="G2122" t="s">
        <v>176</v>
      </c>
      <c r="H2122" t="s">
        <v>135</v>
      </c>
      <c r="I2122" t="s">
        <v>136</v>
      </c>
      <c r="J2122" t="s">
        <v>137</v>
      </c>
      <c r="K2122" t="s">
        <v>138</v>
      </c>
      <c r="L2122" t="s">
        <v>6400</v>
      </c>
      <c r="M2122" t="s">
        <v>6401</v>
      </c>
      <c r="N2122">
        <v>0.94916666599999999</v>
      </c>
      <c r="O2122">
        <v>0</v>
      </c>
      <c r="P2122">
        <v>4</v>
      </c>
      <c r="Q2122">
        <v>0</v>
      </c>
      <c r="R2122">
        <v>0</v>
      </c>
      <c r="S2122">
        <v>0</v>
      </c>
      <c r="T2122">
        <v>1</v>
      </c>
      <c r="U2122">
        <v>0</v>
      </c>
      <c r="V2122">
        <v>0</v>
      </c>
      <c r="W2122">
        <v>0</v>
      </c>
      <c r="X2122">
        <v>0.45142798993384753</v>
      </c>
      <c r="Y2122">
        <v>0</v>
      </c>
      <c r="Z2122">
        <v>0</v>
      </c>
      <c r="AA2122">
        <v>0</v>
      </c>
      <c r="AB2122">
        <v>0.10229846167005334</v>
      </c>
      <c r="AC2122">
        <v>0</v>
      </c>
      <c r="AD2122">
        <v>0</v>
      </c>
      <c r="AE2122">
        <v>0.55372645160390088</v>
      </c>
    </row>
    <row r="2123" spans="1:31" x14ac:dyDescent="0.25">
      <c r="A2123">
        <v>2259418</v>
      </c>
      <c r="B2123">
        <v>1</v>
      </c>
      <c r="C2123" t="s">
        <v>81</v>
      </c>
      <c r="D2123" t="s">
        <v>121</v>
      </c>
      <c r="E2123" t="s">
        <v>151</v>
      </c>
      <c r="F2123" t="s">
        <v>1026</v>
      </c>
      <c r="G2123" t="s">
        <v>171</v>
      </c>
      <c r="H2123" t="s">
        <v>135</v>
      </c>
      <c r="I2123" t="s">
        <v>136</v>
      </c>
      <c r="J2123" t="s">
        <v>137</v>
      </c>
      <c r="K2123" t="s">
        <v>172</v>
      </c>
      <c r="L2123" t="s">
        <v>6402</v>
      </c>
      <c r="M2123" t="s">
        <v>6403</v>
      </c>
      <c r="N2123">
        <v>7.3336111109999997</v>
      </c>
      <c r="O2123">
        <v>0</v>
      </c>
      <c r="P2123">
        <v>35</v>
      </c>
      <c r="Q2123">
        <v>0</v>
      </c>
      <c r="R2123">
        <v>2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28.376526466915291</v>
      </c>
      <c r="Y2123">
        <v>0</v>
      </c>
      <c r="Z2123">
        <v>1.125528752212513</v>
      </c>
      <c r="AA2123">
        <v>0</v>
      </c>
      <c r="AB2123">
        <v>0</v>
      </c>
      <c r="AC2123">
        <v>0</v>
      </c>
      <c r="AD2123">
        <v>0</v>
      </c>
      <c r="AE2123">
        <v>29.502055219127804</v>
      </c>
    </row>
    <row r="2124" spans="1:31" x14ac:dyDescent="0.25">
      <c r="A2124">
        <v>2259890</v>
      </c>
      <c r="B2124">
        <v>1</v>
      </c>
      <c r="C2124" t="s">
        <v>80</v>
      </c>
      <c r="D2124" t="s">
        <v>92</v>
      </c>
      <c r="E2124" t="s">
        <v>151</v>
      </c>
      <c r="F2124" t="s">
        <v>6404</v>
      </c>
      <c r="G2124" t="s">
        <v>153</v>
      </c>
      <c r="H2124" t="s">
        <v>135</v>
      </c>
      <c r="I2124" t="s">
        <v>136</v>
      </c>
      <c r="J2124" t="s">
        <v>137</v>
      </c>
      <c r="K2124" t="s">
        <v>138</v>
      </c>
      <c r="L2124" t="s">
        <v>6405</v>
      </c>
      <c r="M2124" t="s">
        <v>6406</v>
      </c>
      <c r="N2124">
        <v>3.3944444439999999</v>
      </c>
      <c r="O2124">
        <v>0</v>
      </c>
      <c r="P2124">
        <v>82</v>
      </c>
      <c r="Q2124">
        <v>0</v>
      </c>
      <c r="R2124">
        <v>1</v>
      </c>
      <c r="S2124">
        <v>0</v>
      </c>
      <c r="T2124">
        <v>7</v>
      </c>
      <c r="U2124">
        <v>0</v>
      </c>
      <c r="V2124">
        <v>0</v>
      </c>
      <c r="W2124">
        <v>0</v>
      </c>
      <c r="X2124">
        <v>69.157317088550542</v>
      </c>
      <c r="Y2124">
        <v>0</v>
      </c>
      <c r="Z2124">
        <v>8.7175114096320006E-2</v>
      </c>
      <c r="AA2124">
        <v>0</v>
      </c>
      <c r="AB2124">
        <v>3.9986347912517024</v>
      </c>
      <c r="AC2124">
        <v>0</v>
      </c>
      <c r="AD2124">
        <v>0</v>
      </c>
      <c r="AE2124">
        <v>73.243126993898571</v>
      </c>
    </row>
    <row r="2125" spans="1:31" x14ac:dyDescent="0.25">
      <c r="A2125">
        <v>2259996</v>
      </c>
      <c r="B2125">
        <v>1</v>
      </c>
      <c r="C2125" t="s">
        <v>80</v>
      </c>
      <c r="D2125" t="s">
        <v>85</v>
      </c>
      <c r="E2125" t="s">
        <v>151</v>
      </c>
      <c r="F2125" t="s">
        <v>6407</v>
      </c>
      <c r="G2125" t="s">
        <v>153</v>
      </c>
      <c r="H2125" t="s">
        <v>135</v>
      </c>
      <c r="I2125" t="s">
        <v>136</v>
      </c>
      <c r="J2125" t="s">
        <v>137</v>
      </c>
      <c r="K2125" t="s">
        <v>138</v>
      </c>
      <c r="L2125" t="s">
        <v>6408</v>
      </c>
      <c r="M2125" t="s">
        <v>6409</v>
      </c>
      <c r="N2125">
        <v>2.8230555549999998</v>
      </c>
      <c r="O2125">
        <v>0</v>
      </c>
      <c r="P2125">
        <v>66</v>
      </c>
      <c r="Q2125">
        <v>0</v>
      </c>
      <c r="R2125">
        <v>1</v>
      </c>
      <c r="S2125">
        <v>0</v>
      </c>
      <c r="T2125">
        <v>11</v>
      </c>
      <c r="U2125">
        <v>0</v>
      </c>
      <c r="V2125">
        <v>0</v>
      </c>
      <c r="W2125">
        <v>0</v>
      </c>
      <c r="X2125">
        <v>45.519243575285891</v>
      </c>
      <c r="Y2125">
        <v>0</v>
      </c>
      <c r="Z2125">
        <v>0</v>
      </c>
      <c r="AA2125">
        <v>0</v>
      </c>
      <c r="AB2125">
        <v>15.422637317485975</v>
      </c>
      <c r="AC2125">
        <v>0</v>
      </c>
      <c r="AD2125">
        <v>0</v>
      </c>
      <c r="AE2125">
        <v>60.941880892771863</v>
      </c>
    </row>
    <row r="2126" spans="1:31" x14ac:dyDescent="0.25">
      <c r="A2126">
        <v>2259315</v>
      </c>
      <c r="B2126">
        <v>1</v>
      </c>
      <c r="C2126" t="s">
        <v>80</v>
      </c>
      <c r="D2126" t="s">
        <v>85</v>
      </c>
      <c r="E2126" t="s">
        <v>132</v>
      </c>
      <c r="F2126" t="s">
        <v>6410</v>
      </c>
      <c r="G2126" t="s">
        <v>289</v>
      </c>
      <c r="H2126" t="s">
        <v>135</v>
      </c>
      <c r="I2126" t="s">
        <v>136</v>
      </c>
      <c r="J2126" t="s">
        <v>137</v>
      </c>
      <c r="K2126" t="s">
        <v>138</v>
      </c>
      <c r="L2126" t="s">
        <v>6411</v>
      </c>
      <c r="M2126" t="s">
        <v>6412</v>
      </c>
      <c r="N2126">
        <v>0.77416666599999995</v>
      </c>
      <c r="O2126">
        <v>0</v>
      </c>
      <c r="P2126">
        <v>9</v>
      </c>
      <c r="Q2126">
        <v>0</v>
      </c>
      <c r="R2126">
        <v>0</v>
      </c>
      <c r="S2126">
        <v>0</v>
      </c>
      <c r="T2126">
        <v>1</v>
      </c>
      <c r="U2126">
        <v>0</v>
      </c>
      <c r="V2126">
        <v>0</v>
      </c>
      <c r="W2126">
        <v>0</v>
      </c>
      <c r="X2126">
        <v>2.2297412634925236</v>
      </c>
      <c r="Y2126">
        <v>0</v>
      </c>
      <c r="Z2126">
        <v>0</v>
      </c>
      <c r="AA2126">
        <v>0</v>
      </c>
      <c r="AB2126">
        <v>2.3712799422970114</v>
      </c>
      <c r="AC2126">
        <v>0</v>
      </c>
      <c r="AD2126">
        <v>0</v>
      </c>
      <c r="AE2126">
        <v>4.601021205789535</v>
      </c>
    </row>
    <row r="2127" spans="1:31" x14ac:dyDescent="0.25">
      <c r="A2127">
        <v>2259361</v>
      </c>
      <c r="B2127">
        <v>1</v>
      </c>
      <c r="C2127" t="s">
        <v>80</v>
      </c>
      <c r="D2127" t="s">
        <v>108</v>
      </c>
      <c r="E2127" t="s">
        <v>151</v>
      </c>
      <c r="F2127" t="s">
        <v>6413</v>
      </c>
      <c r="G2127" t="s">
        <v>180</v>
      </c>
      <c r="H2127" t="s">
        <v>135</v>
      </c>
      <c r="I2127" t="s">
        <v>136</v>
      </c>
      <c r="J2127" t="s">
        <v>137</v>
      </c>
      <c r="K2127" t="s">
        <v>138</v>
      </c>
      <c r="L2127" t="s">
        <v>6414</v>
      </c>
      <c r="M2127" t="s">
        <v>6415</v>
      </c>
      <c r="N2127">
        <v>3.2441666659999999</v>
      </c>
      <c r="O2127">
        <v>0</v>
      </c>
      <c r="P2127">
        <v>2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0.53535450813130003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0.53535450813130003</v>
      </c>
    </row>
    <row r="2128" spans="1:31" x14ac:dyDescent="0.25">
      <c r="A2128">
        <v>2259693</v>
      </c>
      <c r="B2128">
        <v>1</v>
      </c>
      <c r="C2128" t="s">
        <v>80</v>
      </c>
      <c r="D2128" t="s">
        <v>96</v>
      </c>
      <c r="E2128" t="s">
        <v>132</v>
      </c>
      <c r="F2128" t="s">
        <v>408</v>
      </c>
      <c r="G2128" t="s">
        <v>142</v>
      </c>
      <c r="H2128" t="s">
        <v>135</v>
      </c>
      <c r="I2128" t="s">
        <v>136</v>
      </c>
      <c r="J2128" t="s">
        <v>137</v>
      </c>
      <c r="K2128" t="s">
        <v>138</v>
      </c>
      <c r="L2128" t="s">
        <v>6416</v>
      </c>
      <c r="M2128" t="s">
        <v>6417</v>
      </c>
      <c r="N2128">
        <v>1.409444444</v>
      </c>
      <c r="O2128">
        <v>0</v>
      </c>
      <c r="P2128">
        <v>1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9.3354402503833343E-3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9.3354402503833343E-3</v>
      </c>
    </row>
    <row r="2129" spans="1:31" x14ac:dyDescent="0.25">
      <c r="A2129">
        <v>2259670</v>
      </c>
      <c r="B2129">
        <v>1</v>
      </c>
      <c r="C2129" t="s">
        <v>80</v>
      </c>
      <c r="D2129" t="s">
        <v>96</v>
      </c>
      <c r="E2129" t="s">
        <v>132</v>
      </c>
      <c r="F2129" t="s">
        <v>6418</v>
      </c>
      <c r="G2129" t="s">
        <v>201</v>
      </c>
      <c r="H2129" t="s">
        <v>135</v>
      </c>
      <c r="I2129" t="s">
        <v>136</v>
      </c>
      <c r="J2129" t="s">
        <v>3</v>
      </c>
      <c r="K2129" t="s">
        <v>138</v>
      </c>
      <c r="L2129" t="s">
        <v>6419</v>
      </c>
      <c r="M2129" t="s">
        <v>6420</v>
      </c>
      <c r="N2129">
        <v>2.4902777770000002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0.26174781519449997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0.26174781519449997</v>
      </c>
    </row>
    <row r="2130" spans="1:31" x14ac:dyDescent="0.25">
      <c r="A2130">
        <v>2259816</v>
      </c>
      <c r="B2130">
        <v>1</v>
      </c>
      <c r="C2130" t="s">
        <v>81</v>
      </c>
      <c r="D2130" t="s">
        <v>112</v>
      </c>
      <c r="E2130" t="s">
        <v>132</v>
      </c>
      <c r="F2130" t="s">
        <v>6421</v>
      </c>
      <c r="G2130" t="s">
        <v>142</v>
      </c>
      <c r="H2130" t="s">
        <v>135</v>
      </c>
      <c r="I2130" t="s">
        <v>136</v>
      </c>
      <c r="J2130" t="s">
        <v>137</v>
      </c>
      <c r="K2130" t="s">
        <v>138</v>
      </c>
      <c r="L2130" t="s">
        <v>6422</v>
      </c>
      <c r="M2130" t="s">
        <v>6423</v>
      </c>
      <c r="N2130">
        <v>1.316944444</v>
      </c>
      <c r="O2130">
        <v>0</v>
      </c>
      <c r="P2130">
        <v>13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3.7888698651639259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3.7888698651639259</v>
      </c>
    </row>
    <row r="2131" spans="1:31" x14ac:dyDescent="0.25">
      <c r="A2131">
        <v>2259839</v>
      </c>
      <c r="B2131">
        <v>1</v>
      </c>
      <c r="C2131" t="s">
        <v>80</v>
      </c>
      <c r="D2131" t="s">
        <v>100</v>
      </c>
      <c r="E2131" t="s">
        <v>132</v>
      </c>
      <c r="F2131" t="s">
        <v>6424</v>
      </c>
      <c r="G2131" t="s">
        <v>142</v>
      </c>
      <c r="H2131" t="s">
        <v>135</v>
      </c>
      <c r="I2131" t="s">
        <v>136</v>
      </c>
      <c r="J2131" t="s">
        <v>137</v>
      </c>
      <c r="K2131" t="s">
        <v>138</v>
      </c>
      <c r="L2131" t="s">
        <v>6425</v>
      </c>
      <c r="M2131" t="s">
        <v>6426</v>
      </c>
      <c r="N2131">
        <v>1.374166666</v>
      </c>
      <c r="O2131">
        <v>0</v>
      </c>
      <c r="P2131">
        <v>1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0.62214293578567836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0.62214293578567836</v>
      </c>
    </row>
    <row r="2132" spans="1:31" x14ac:dyDescent="0.25">
      <c r="A2132">
        <v>2260008</v>
      </c>
      <c r="B2132">
        <v>1</v>
      </c>
      <c r="C2132" t="s">
        <v>81</v>
      </c>
      <c r="D2132" t="s">
        <v>120</v>
      </c>
      <c r="E2132" t="s">
        <v>132</v>
      </c>
      <c r="F2132" t="s">
        <v>6427</v>
      </c>
      <c r="G2132" t="s">
        <v>142</v>
      </c>
      <c r="H2132" t="s">
        <v>135</v>
      </c>
      <c r="I2132" t="s">
        <v>136</v>
      </c>
      <c r="J2132" t="s">
        <v>137</v>
      </c>
      <c r="K2132" t="s">
        <v>138</v>
      </c>
      <c r="L2132" t="s">
        <v>6428</v>
      </c>
      <c r="M2132" t="s">
        <v>6429</v>
      </c>
      <c r="N2132">
        <v>2.4275000000000002</v>
      </c>
      <c r="O2132">
        <v>0</v>
      </c>
      <c r="P2132">
        <v>1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9.2316405270444441E-4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9.2316405270444441E-4</v>
      </c>
    </row>
    <row r="2133" spans="1:31" x14ac:dyDescent="0.25">
      <c r="A2133">
        <v>2259962</v>
      </c>
      <c r="B2133">
        <v>1</v>
      </c>
      <c r="C2133" t="s">
        <v>80</v>
      </c>
      <c r="D2133" t="s">
        <v>103</v>
      </c>
      <c r="E2133" t="s">
        <v>477</v>
      </c>
      <c r="F2133" t="s">
        <v>6430</v>
      </c>
      <c r="G2133" t="s">
        <v>147</v>
      </c>
      <c r="H2133" t="s">
        <v>148</v>
      </c>
      <c r="I2133" t="s">
        <v>136</v>
      </c>
      <c r="J2133" t="s">
        <v>137</v>
      </c>
      <c r="K2133" t="s">
        <v>138</v>
      </c>
      <c r="L2133" t="s">
        <v>6431</v>
      </c>
      <c r="M2133" t="s">
        <v>6432</v>
      </c>
      <c r="N2133">
        <v>1.4018250000000001</v>
      </c>
      <c r="O2133">
        <v>0</v>
      </c>
      <c r="P2133">
        <v>0</v>
      </c>
      <c r="Q2133">
        <v>8</v>
      </c>
      <c r="R2133">
        <v>1</v>
      </c>
      <c r="S2133">
        <v>7</v>
      </c>
      <c r="T2133">
        <v>29</v>
      </c>
      <c r="U2133">
        <v>11</v>
      </c>
      <c r="V2133">
        <v>4</v>
      </c>
      <c r="W2133">
        <v>0</v>
      </c>
      <c r="X2133">
        <v>0</v>
      </c>
      <c r="Y2133">
        <v>12.345851620552335</v>
      </c>
      <c r="Z2133">
        <v>0.87273727703555559</v>
      </c>
      <c r="AA2133">
        <v>230.89346152421476</v>
      </c>
      <c r="AB2133">
        <v>52.346803072786749</v>
      </c>
      <c r="AC2133">
        <v>4553.1536300571615</v>
      </c>
      <c r="AD2133">
        <v>218.5114470121473</v>
      </c>
      <c r="AE2133">
        <v>5068.1239305638983</v>
      </c>
    </row>
    <row r="2134" spans="1:31" x14ac:dyDescent="0.25">
      <c r="A2134">
        <v>2259925</v>
      </c>
      <c r="B2134">
        <v>1</v>
      </c>
      <c r="C2134" t="s">
        <v>81</v>
      </c>
      <c r="D2134" t="s">
        <v>113</v>
      </c>
      <c r="E2134" t="s">
        <v>132</v>
      </c>
      <c r="F2134" t="s">
        <v>6433</v>
      </c>
      <c r="G2134" t="s">
        <v>142</v>
      </c>
      <c r="H2134" t="s">
        <v>135</v>
      </c>
      <c r="I2134" t="s">
        <v>136</v>
      </c>
      <c r="J2134" t="s">
        <v>137</v>
      </c>
      <c r="K2134" t="s">
        <v>138</v>
      </c>
      <c r="L2134" t="s">
        <v>6434</v>
      </c>
      <c r="M2134" t="s">
        <v>6435</v>
      </c>
      <c r="N2134">
        <v>2.2436111109999999</v>
      </c>
      <c r="O2134">
        <v>0</v>
      </c>
      <c r="P2134">
        <v>1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0.42578310520491114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0.42578310520491114</v>
      </c>
    </row>
    <row r="2135" spans="1:31" x14ac:dyDescent="0.25">
      <c r="A2135">
        <v>2259484</v>
      </c>
      <c r="B2135">
        <v>1</v>
      </c>
      <c r="C2135" t="s">
        <v>80</v>
      </c>
      <c r="D2135" t="s">
        <v>95</v>
      </c>
      <c r="E2135" t="s">
        <v>132</v>
      </c>
      <c r="F2135" t="s">
        <v>6436</v>
      </c>
      <c r="G2135" t="s">
        <v>142</v>
      </c>
      <c r="H2135" t="s">
        <v>135</v>
      </c>
      <c r="I2135" t="s">
        <v>136</v>
      </c>
      <c r="J2135" t="s">
        <v>137</v>
      </c>
      <c r="K2135" t="s">
        <v>138</v>
      </c>
      <c r="L2135" t="s">
        <v>6437</v>
      </c>
      <c r="M2135" t="s">
        <v>6438</v>
      </c>
      <c r="N2135">
        <v>1.851388888</v>
      </c>
      <c r="O2135">
        <v>0</v>
      </c>
      <c r="P2135">
        <v>1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0.58133845753322777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0.58133845753322777</v>
      </c>
    </row>
    <row r="2136" spans="1:31" x14ac:dyDescent="0.25">
      <c r="A2136">
        <v>2259378</v>
      </c>
      <c r="B2136">
        <v>1</v>
      </c>
      <c r="C2136" t="s">
        <v>80</v>
      </c>
      <c r="D2136" t="s">
        <v>105</v>
      </c>
      <c r="E2136" t="s">
        <v>151</v>
      </c>
      <c r="F2136" t="s">
        <v>6439</v>
      </c>
      <c r="G2136" t="s">
        <v>366</v>
      </c>
      <c r="H2136" t="s">
        <v>135</v>
      </c>
      <c r="I2136" t="s">
        <v>136</v>
      </c>
      <c r="J2136" t="s">
        <v>137</v>
      </c>
      <c r="K2136" t="s">
        <v>172</v>
      </c>
      <c r="L2136" t="s">
        <v>6440</v>
      </c>
      <c r="M2136" t="s">
        <v>6441</v>
      </c>
      <c r="N2136">
        <v>5.6791666660000004</v>
      </c>
      <c r="O2136">
        <v>0</v>
      </c>
      <c r="P2136">
        <v>114</v>
      </c>
      <c r="Q2136">
        <v>0</v>
      </c>
      <c r="R2136">
        <v>0</v>
      </c>
      <c r="S2136">
        <v>0</v>
      </c>
      <c r="T2136">
        <v>3</v>
      </c>
      <c r="U2136">
        <v>0</v>
      </c>
      <c r="V2136">
        <v>0</v>
      </c>
      <c r="W2136">
        <v>0</v>
      </c>
      <c r="X2136">
        <v>238.19980808102812</v>
      </c>
      <c r="Y2136">
        <v>0</v>
      </c>
      <c r="Z2136">
        <v>0</v>
      </c>
      <c r="AA2136">
        <v>0</v>
      </c>
      <c r="AB2136">
        <v>1.5631485275700725</v>
      </c>
      <c r="AC2136">
        <v>0</v>
      </c>
      <c r="AD2136">
        <v>0</v>
      </c>
      <c r="AE2136">
        <v>239.76295660859819</v>
      </c>
    </row>
    <row r="2137" spans="1:31" x14ac:dyDescent="0.25">
      <c r="A2137">
        <v>2259530</v>
      </c>
      <c r="B2137">
        <v>1</v>
      </c>
      <c r="C2137" t="s">
        <v>80</v>
      </c>
      <c r="D2137" t="s">
        <v>90</v>
      </c>
      <c r="E2137" t="s">
        <v>151</v>
      </c>
      <c r="F2137" t="s">
        <v>6442</v>
      </c>
      <c r="G2137" t="s">
        <v>153</v>
      </c>
      <c r="H2137" t="s">
        <v>135</v>
      </c>
      <c r="I2137" t="s">
        <v>136</v>
      </c>
      <c r="J2137" t="s">
        <v>137</v>
      </c>
      <c r="K2137" t="s">
        <v>138</v>
      </c>
      <c r="L2137" t="s">
        <v>6443</v>
      </c>
      <c r="M2137" t="s">
        <v>6444</v>
      </c>
      <c r="N2137">
        <v>3.9108333329999998</v>
      </c>
      <c r="O2137">
        <v>0</v>
      </c>
      <c r="P2137">
        <v>135</v>
      </c>
      <c r="Q2137">
        <v>0</v>
      </c>
      <c r="R2137">
        <v>0</v>
      </c>
      <c r="S2137">
        <v>0</v>
      </c>
      <c r="T2137">
        <v>18</v>
      </c>
      <c r="U2137">
        <v>0</v>
      </c>
      <c r="V2137">
        <v>0</v>
      </c>
      <c r="W2137">
        <v>0</v>
      </c>
      <c r="X2137">
        <v>133.53834368523016</v>
      </c>
      <c r="Y2137">
        <v>0</v>
      </c>
      <c r="Z2137">
        <v>0</v>
      </c>
      <c r="AA2137">
        <v>0</v>
      </c>
      <c r="AB2137">
        <v>26.804099471591265</v>
      </c>
      <c r="AC2137">
        <v>0</v>
      </c>
      <c r="AD2137">
        <v>0</v>
      </c>
      <c r="AE2137">
        <v>160.34244315682142</v>
      </c>
    </row>
    <row r="2138" spans="1:31" x14ac:dyDescent="0.25">
      <c r="A2138">
        <v>2259776</v>
      </c>
      <c r="B2138">
        <v>1</v>
      </c>
      <c r="C2138" t="s">
        <v>80</v>
      </c>
      <c r="D2138" t="s">
        <v>95</v>
      </c>
      <c r="E2138" t="s">
        <v>256</v>
      </c>
      <c r="F2138" t="s">
        <v>6445</v>
      </c>
      <c r="G2138" t="s">
        <v>318</v>
      </c>
      <c r="H2138" t="s">
        <v>148</v>
      </c>
      <c r="I2138" t="s">
        <v>136</v>
      </c>
      <c r="J2138" t="s">
        <v>137</v>
      </c>
      <c r="K2138" t="s">
        <v>138</v>
      </c>
      <c r="L2138" t="s">
        <v>6446</v>
      </c>
      <c r="M2138" t="s">
        <v>6447</v>
      </c>
      <c r="N2138">
        <v>1.5008333330000001</v>
      </c>
      <c r="O2138">
        <v>0</v>
      </c>
      <c r="P2138">
        <v>0</v>
      </c>
      <c r="Q2138">
        <v>0</v>
      </c>
      <c r="R2138">
        <v>0</v>
      </c>
      <c r="S2138">
        <v>3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8.9496051216861296</v>
      </c>
      <c r="AB2138">
        <v>0</v>
      </c>
      <c r="AC2138">
        <v>0</v>
      </c>
      <c r="AD2138">
        <v>0</v>
      </c>
      <c r="AE2138">
        <v>8.9496051216861296</v>
      </c>
    </row>
    <row r="2139" spans="1:31" x14ac:dyDescent="0.25">
      <c r="A2139">
        <v>2259676</v>
      </c>
      <c r="B2139">
        <v>1</v>
      </c>
      <c r="C2139" t="s">
        <v>80</v>
      </c>
      <c r="D2139" t="s">
        <v>85</v>
      </c>
      <c r="E2139" t="s">
        <v>132</v>
      </c>
      <c r="F2139" t="s">
        <v>6043</v>
      </c>
      <c r="G2139" t="s">
        <v>134</v>
      </c>
      <c r="H2139" t="s">
        <v>135</v>
      </c>
      <c r="I2139" t="s">
        <v>136</v>
      </c>
      <c r="J2139" t="s">
        <v>137</v>
      </c>
      <c r="K2139" t="s">
        <v>138</v>
      </c>
      <c r="L2139" t="s">
        <v>6448</v>
      </c>
      <c r="M2139" t="s">
        <v>6449</v>
      </c>
      <c r="N2139">
        <v>1.615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1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4.4659486961339621</v>
      </c>
      <c r="AC2139">
        <v>0</v>
      </c>
      <c r="AD2139">
        <v>0</v>
      </c>
      <c r="AE2139">
        <v>4.4659486961339621</v>
      </c>
    </row>
    <row r="2140" spans="1:31" x14ac:dyDescent="0.25">
      <c r="A2140">
        <v>2259444</v>
      </c>
      <c r="B2140">
        <v>1</v>
      </c>
      <c r="C2140" t="s">
        <v>80</v>
      </c>
      <c r="D2140" t="s">
        <v>106</v>
      </c>
      <c r="E2140" t="s">
        <v>151</v>
      </c>
      <c r="F2140" t="s">
        <v>6450</v>
      </c>
      <c r="G2140" t="s">
        <v>171</v>
      </c>
      <c r="H2140" t="s">
        <v>135</v>
      </c>
      <c r="I2140" t="s">
        <v>136</v>
      </c>
      <c r="J2140" t="s">
        <v>137</v>
      </c>
      <c r="K2140" t="s">
        <v>172</v>
      </c>
      <c r="L2140" t="s">
        <v>6451</v>
      </c>
      <c r="M2140" t="s">
        <v>6452</v>
      </c>
      <c r="N2140">
        <v>7.55</v>
      </c>
      <c r="O2140">
        <v>0</v>
      </c>
      <c r="P2140">
        <v>62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96.635414439323895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96.635414439323895</v>
      </c>
    </row>
    <row r="2141" spans="1:31" x14ac:dyDescent="0.25">
      <c r="A2141">
        <v>2259856</v>
      </c>
      <c r="B2141">
        <v>1</v>
      </c>
      <c r="C2141" t="s">
        <v>80</v>
      </c>
      <c r="D2141" t="s">
        <v>104</v>
      </c>
      <c r="E2141" t="s">
        <v>207</v>
      </c>
      <c r="F2141" t="s">
        <v>6453</v>
      </c>
      <c r="G2141" t="s">
        <v>231</v>
      </c>
      <c r="H2141" t="s">
        <v>135</v>
      </c>
      <c r="I2141" t="s">
        <v>136</v>
      </c>
      <c r="J2141" t="s">
        <v>137</v>
      </c>
      <c r="K2141" t="s">
        <v>138</v>
      </c>
      <c r="L2141" t="s">
        <v>6454</v>
      </c>
      <c r="M2141" t="s">
        <v>6455</v>
      </c>
      <c r="N2141">
        <v>2.0988888879999998</v>
      </c>
      <c r="O2141">
        <v>0</v>
      </c>
      <c r="P2141">
        <v>0</v>
      </c>
      <c r="Q2141">
        <v>0</v>
      </c>
      <c r="R2141">
        <v>3</v>
      </c>
      <c r="S2141">
        <v>0</v>
      </c>
      <c r="T2141">
        <v>3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1.1471595226726666E-2</v>
      </c>
      <c r="AA2141">
        <v>0</v>
      </c>
      <c r="AB2141">
        <v>15.222080037873019</v>
      </c>
      <c r="AC2141">
        <v>0</v>
      </c>
      <c r="AD2141">
        <v>0</v>
      </c>
      <c r="AE2141">
        <v>15.233551633099745</v>
      </c>
    </row>
    <row r="2142" spans="1:31" x14ac:dyDescent="0.25">
      <c r="A2142">
        <v>2259842</v>
      </c>
      <c r="B2142">
        <v>1</v>
      </c>
      <c r="C2142" t="s">
        <v>81</v>
      </c>
      <c r="D2142" t="s">
        <v>128</v>
      </c>
      <c r="E2142" t="s">
        <v>132</v>
      </c>
      <c r="F2142" t="s">
        <v>6456</v>
      </c>
      <c r="G2142" t="s">
        <v>142</v>
      </c>
      <c r="H2142" t="s">
        <v>135</v>
      </c>
      <c r="I2142" t="s">
        <v>136</v>
      </c>
      <c r="J2142" t="s">
        <v>137</v>
      </c>
      <c r="K2142" t="s">
        <v>138</v>
      </c>
      <c r="L2142" t="s">
        <v>6457</v>
      </c>
      <c r="M2142" t="s">
        <v>6458</v>
      </c>
      <c r="N2142">
        <v>5.0330555549999998</v>
      </c>
      <c r="O2142">
        <v>0</v>
      </c>
      <c r="P2142">
        <v>1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2.8168009346541669E-3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2.8168009346541669E-3</v>
      </c>
    </row>
    <row r="2143" spans="1:31" x14ac:dyDescent="0.25">
      <c r="A2143">
        <v>2259358</v>
      </c>
      <c r="B2143">
        <v>1</v>
      </c>
      <c r="C2143" t="s">
        <v>80</v>
      </c>
      <c r="D2143" t="s">
        <v>85</v>
      </c>
      <c r="E2143" t="s">
        <v>132</v>
      </c>
      <c r="F2143" t="s">
        <v>2000</v>
      </c>
      <c r="G2143" t="s">
        <v>142</v>
      </c>
      <c r="H2143" t="s">
        <v>135</v>
      </c>
      <c r="I2143" t="s">
        <v>136</v>
      </c>
      <c r="J2143" t="s">
        <v>137</v>
      </c>
      <c r="K2143" t="s">
        <v>138</v>
      </c>
      <c r="L2143" t="s">
        <v>6459</v>
      </c>
      <c r="M2143" t="s">
        <v>6460</v>
      </c>
      <c r="N2143">
        <v>1.0452777769999999</v>
      </c>
      <c r="O2143">
        <v>0</v>
      </c>
      <c r="P2143">
        <v>7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1.78520529970979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1.78520529970979</v>
      </c>
    </row>
    <row r="2144" spans="1:31" x14ac:dyDescent="0.25">
      <c r="A2144">
        <v>2259696</v>
      </c>
      <c r="B2144">
        <v>1</v>
      </c>
      <c r="C2144" t="s">
        <v>80</v>
      </c>
      <c r="D2144" t="s">
        <v>84</v>
      </c>
      <c r="E2144" t="s">
        <v>132</v>
      </c>
      <c r="F2144" t="s">
        <v>6461</v>
      </c>
      <c r="G2144" t="s">
        <v>142</v>
      </c>
      <c r="H2144" t="s">
        <v>135</v>
      </c>
      <c r="I2144" t="s">
        <v>136</v>
      </c>
      <c r="J2144" t="s">
        <v>137</v>
      </c>
      <c r="K2144" t="s">
        <v>138</v>
      </c>
      <c r="L2144" t="s">
        <v>6462</v>
      </c>
      <c r="M2144" t="s">
        <v>6463</v>
      </c>
      <c r="N2144">
        <v>4.1100000000000003</v>
      </c>
      <c r="O2144">
        <v>0</v>
      </c>
      <c r="P2144">
        <v>7</v>
      </c>
      <c r="Q2144">
        <v>0</v>
      </c>
      <c r="R2144">
        <v>0</v>
      </c>
      <c r="S2144">
        <v>0</v>
      </c>
      <c r="T2144">
        <v>1</v>
      </c>
      <c r="U2144">
        <v>0</v>
      </c>
      <c r="V2144">
        <v>0</v>
      </c>
      <c r="W2144">
        <v>0</v>
      </c>
      <c r="X2144">
        <v>7.1473622456788526</v>
      </c>
      <c r="Y2144">
        <v>0</v>
      </c>
      <c r="Z2144">
        <v>0</v>
      </c>
      <c r="AA2144">
        <v>0</v>
      </c>
      <c r="AB2144">
        <v>81.52651469679688</v>
      </c>
      <c r="AC2144">
        <v>0</v>
      </c>
      <c r="AD2144">
        <v>0</v>
      </c>
      <c r="AE2144">
        <v>88.673876942475729</v>
      </c>
    </row>
    <row r="2145" spans="1:31" x14ac:dyDescent="0.25">
      <c r="A2145">
        <v>2259882</v>
      </c>
      <c r="B2145">
        <v>1</v>
      </c>
      <c r="C2145" t="s">
        <v>80</v>
      </c>
      <c r="D2145" t="s">
        <v>110</v>
      </c>
      <c r="E2145" t="s">
        <v>151</v>
      </c>
      <c r="F2145" t="s">
        <v>6464</v>
      </c>
      <c r="G2145" t="s">
        <v>153</v>
      </c>
      <c r="H2145" t="s">
        <v>135</v>
      </c>
      <c r="I2145" t="s">
        <v>136</v>
      </c>
      <c r="J2145" t="s">
        <v>137</v>
      </c>
      <c r="K2145" t="s">
        <v>138</v>
      </c>
      <c r="L2145" t="s">
        <v>6465</v>
      </c>
      <c r="M2145" t="s">
        <v>6466</v>
      </c>
      <c r="N2145">
        <v>2.0547222220000001</v>
      </c>
      <c r="O2145">
        <v>0</v>
      </c>
      <c r="P2145">
        <v>100</v>
      </c>
      <c r="Q2145">
        <v>0</v>
      </c>
      <c r="R2145">
        <v>0</v>
      </c>
      <c r="S2145">
        <v>0</v>
      </c>
      <c r="T2145">
        <v>7</v>
      </c>
      <c r="U2145">
        <v>0</v>
      </c>
      <c r="V2145">
        <v>0</v>
      </c>
      <c r="W2145">
        <v>0</v>
      </c>
      <c r="X2145">
        <v>69.677683328761105</v>
      </c>
      <c r="Y2145">
        <v>0</v>
      </c>
      <c r="Z2145">
        <v>0</v>
      </c>
      <c r="AA2145">
        <v>0</v>
      </c>
      <c r="AB2145">
        <v>3.2685215311534468</v>
      </c>
      <c r="AC2145">
        <v>0</v>
      </c>
      <c r="AD2145">
        <v>0</v>
      </c>
      <c r="AE2145">
        <v>72.946204859914559</v>
      </c>
    </row>
    <row r="2146" spans="1:31" x14ac:dyDescent="0.25">
      <c r="A2146">
        <v>2259690</v>
      </c>
      <c r="B2146">
        <v>1</v>
      </c>
      <c r="C2146" t="s">
        <v>80</v>
      </c>
      <c r="D2146" t="s">
        <v>83</v>
      </c>
      <c r="E2146" t="s">
        <v>151</v>
      </c>
      <c r="F2146" t="s">
        <v>6467</v>
      </c>
      <c r="G2146" t="s">
        <v>153</v>
      </c>
      <c r="H2146" t="s">
        <v>135</v>
      </c>
      <c r="I2146" t="s">
        <v>136</v>
      </c>
      <c r="J2146" t="s">
        <v>137</v>
      </c>
      <c r="K2146" t="s">
        <v>138</v>
      </c>
      <c r="L2146" t="s">
        <v>6468</v>
      </c>
      <c r="M2146" t="s">
        <v>6469</v>
      </c>
      <c r="N2146">
        <v>1.240555555</v>
      </c>
      <c r="O2146">
        <v>0</v>
      </c>
      <c r="P2146">
        <v>12</v>
      </c>
      <c r="Q2146">
        <v>0</v>
      </c>
      <c r="R2146">
        <v>0</v>
      </c>
      <c r="S2146">
        <v>0</v>
      </c>
      <c r="T2146">
        <v>79</v>
      </c>
      <c r="U2146">
        <v>0</v>
      </c>
      <c r="V2146">
        <v>3</v>
      </c>
      <c r="W2146">
        <v>0</v>
      </c>
      <c r="X2146">
        <v>6.1543501647534011</v>
      </c>
      <c r="Y2146">
        <v>0</v>
      </c>
      <c r="Z2146">
        <v>0</v>
      </c>
      <c r="AA2146">
        <v>0</v>
      </c>
      <c r="AB2146">
        <v>181.61221880940357</v>
      </c>
      <c r="AC2146">
        <v>0</v>
      </c>
      <c r="AD2146">
        <v>18.063493960228509</v>
      </c>
      <c r="AE2146">
        <v>205.83006293438547</v>
      </c>
    </row>
    <row r="2147" spans="1:31" x14ac:dyDescent="0.25">
      <c r="A2147">
        <v>2259859</v>
      </c>
      <c r="B2147">
        <v>1</v>
      </c>
      <c r="C2147" t="s">
        <v>80</v>
      </c>
      <c r="D2147" t="s">
        <v>83</v>
      </c>
      <c r="E2147" t="s">
        <v>214</v>
      </c>
      <c r="F2147" t="s">
        <v>4472</v>
      </c>
      <c r="G2147" t="s">
        <v>241</v>
      </c>
      <c r="H2147" t="s">
        <v>135</v>
      </c>
      <c r="I2147" t="s">
        <v>136</v>
      </c>
      <c r="J2147" t="s">
        <v>137</v>
      </c>
      <c r="K2147" t="s">
        <v>138</v>
      </c>
      <c r="L2147" t="s">
        <v>6470</v>
      </c>
      <c r="M2147" t="s">
        <v>6471</v>
      </c>
      <c r="N2147">
        <v>2.000555555</v>
      </c>
      <c r="O2147">
        <v>0</v>
      </c>
      <c r="P2147">
        <v>132</v>
      </c>
      <c r="Q2147">
        <v>0</v>
      </c>
      <c r="R2147">
        <v>0</v>
      </c>
      <c r="S2147">
        <v>0</v>
      </c>
      <c r="T2147">
        <v>29</v>
      </c>
      <c r="U2147">
        <v>0</v>
      </c>
      <c r="V2147">
        <v>0</v>
      </c>
      <c r="W2147">
        <v>0</v>
      </c>
      <c r="X2147">
        <v>87.031117567476102</v>
      </c>
      <c r="Y2147">
        <v>0</v>
      </c>
      <c r="Z2147">
        <v>0</v>
      </c>
      <c r="AA2147">
        <v>0</v>
      </c>
      <c r="AB2147">
        <v>33.244739975821091</v>
      </c>
      <c r="AC2147">
        <v>0</v>
      </c>
      <c r="AD2147">
        <v>0</v>
      </c>
      <c r="AE2147">
        <v>120.27585754329719</v>
      </c>
    </row>
    <row r="2148" spans="1:31" x14ac:dyDescent="0.25">
      <c r="A2148">
        <v>2259836</v>
      </c>
      <c r="B2148">
        <v>1</v>
      </c>
      <c r="C2148" t="s">
        <v>80</v>
      </c>
      <c r="D2148" t="s">
        <v>95</v>
      </c>
      <c r="E2148" t="s">
        <v>151</v>
      </c>
      <c r="F2148" t="s">
        <v>6472</v>
      </c>
      <c r="G2148" t="s">
        <v>160</v>
      </c>
      <c r="H2148" t="s">
        <v>135</v>
      </c>
      <c r="I2148" t="s">
        <v>136</v>
      </c>
      <c r="J2148" t="s">
        <v>137</v>
      </c>
      <c r="K2148" t="s">
        <v>138</v>
      </c>
      <c r="L2148" t="s">
        <v>6473</v>
      </c>
      <c r="M2148" t="s">
        <v>6474</v>
      </c>
      <c r="N2148">
        <v>1.203333333</v>
      </c>
      <c r="O2148">
        <v>0</v>
      </c>
      <c r="P2148">
        <v>42</v>
      </c>
      <c r="Q2148">
        <v>0</v>
      </c>
      <c r="R2148">
        <v>0</v>
      </c>
      <c r="S2148">
        <v>0</v>
      </c>
      <c r="T2148">
        <v>6</v>
      </c>
      <c r="U2148">
        <v>0</v>
      </c>
      <c r="V2148">
        <v>0</v>
      </c>
      <c r="W2148">
        <v>0</v>
      </c>
      <c r="X2148">
        <v>21.500282164964077</v>
      </c>
      <c r="Y2148">
        <v>0</v>
      </c>
      <c r="Z2148">
        <v>0</v>
      </c>
      <c r="AA2148">
        <v>0</v>
      </c>
      <c r="AB2148">
        <v>7.1688829196039423</v>
      </c>
      <c r="AC2148">
        <v>0</v>
      </c>
      <c r="AD2148">
        <v>0</v>
      </c>
      <c r="AE2148">
        <v>28.669165084568018</v>
      </c>
    </row>
    <row r="2149" spans="1:31" x14ac:dyDescent="0.25">
      <c r="A2149">
        <v>2259819</v>
      </c>
      <c r="B2149">
        <v>1</v>
      </c>
      <c r="C2149" t="s">
        <v>81</v>
      </c>
      <c r="D2149" t="s">
        <v>115</v>
      </c>
      <c r="E2149" t="s">
        <v>256</v>
      </c>
      <c r="F2149" t="s">
        <v>6475</v>
      </c>
      <c r="G2149" t="s">
        <v>318</v>
      </c>
      <c r="H2149" t="s">
        <v>148</v>
      </c>
      <c r="I2149" t="s">
        <v>136</v>
      </c>
      <c r="J2149" t="s">
        <v>137</v>
      </c>
      <c r="K2149" t="s">
        <v>138</v>
      </c>
      <c r="L2149" t="s">
        <v>6476</v>
      </c>
      <c r="M2149" t="s">
        <v>6477</v>
      </c>
      <c r="N2149">
        <v>4.0316666659999996</v>
      </c>
      <c r="O2149">
        <v>0</v>
      </c>
      <c r="P2149">
        <v>72</v>
      </c>
      <c r="Q2149">
        <v>0</v>
      </c>
      <c r="R2149">
        <v>0</v>
      </c>
      <c r="S2149">
        <v>0</v>
      </c>
      <c r="T2149">
        <v>7</v>
      </c>
      <c r="U2149">
        <v>0</v>
      </c>
      <c r="V2149">
        <v>0</v>
      </c>
      <c r="W2149">
        <v>0</v>
      </c>
      <c r="X2149">
        <v>21.152151978122131</v>
      </c>
      <c r="Y2149">
        <v>0</v>
      </c>
      <c r="Z2149">
        <v>0</v>
      </c>
      <c r="AA2149">
        <v>0</v>
      </c>
      <c r="AB2149">
        <v>4.5560024414681939</v>
      </c>
      <c r="AC2149">
        <v>0</v>
      </c>
      <c r="AD2149">
        <v>0</v>
      </c>
      <c r="AE2149">
        <v>25.708154419590326</v>
      </c>
    </row>
    <row r="2150" spans="1:31" x14ac:dyDescent="0.25">
      <c r="A2150">
        <v>2259627</v>
      </c>
      <c r="B2150">
        <v>1</v>
      </c>
      <c r="C2150" t="s">
        <v>80</v>
      </c>
      <c r="D2150" t="s">
        <v>100</v>
      </c>
      <c r="E2150" t="s">
        <v>256</v>
      </c>
      <c r="F2150" t="s">
        <v>6478</v>
      </c>
      <c r="G2150" t="s">
        <v>318</v>
      </c>
      <c r="H2150" t="s">
        <v>148</v>
      </c>
      <c r="I2150" t="s">
        <v>136</v>
      </c>
      <c r="J2150" t="s">
        <v>137</v>
      </c>
      <c r="K2150" t="s">
        <v>138</v>
      </c>
      <c r="L2150" t="s">
        <v>6479</v>
      </c>
      <c r="M2150" t="s">
        <v>6480</v>
      </c>
      <c r="N2150">
        <v>1.079722222</v>
      </c>
      <c r="O2150">
        <v>0</v>
      </c>
      <c r="P2150">
        <v>69</v>
      </c>
      <c r="Q2150">
        <v>0</v>
      </c>
      <c r="R2150">
        <v>7</v>
      </c>
      <c r="S2150">
        <v>0</v>
      </c>
      <c r="T2150">
        <v>14</v>
      </c>
      <c r="U2150">
        <v>0</v>
      </c>
      <c r="V2150">
        <v>0</v>
      </c>
      <c r="W2150">
        <v>0</v>
      </c>
      <c r="X2150">
        <v>16.533125905685772</v>
      </c>
      <c r="Y2150">
        <v>0</v>
      </c>
      <c r="Z2150">
        <v>1.8770755394216803</v>
      </c>
      <c r="AA2150">
        <v>0</v>
      </c>
      <c r="AB2150">
        <v>11.572845765007203</v>
      </c>
      <c r="AC2150">
        <v>0</v>
      </c>
      <c r="AD2150">
        <v>0</v>
      </c>
      <c r="AE2150">
        <v>29.983047210114655</v>
      </c>
    </row>
    <row r="2151" spans="1:31" x14ac:dyDescent="0.25">
      <c r="A2151">
        <v>2259398</v>
      </c>
      <c r="B2151">
        <v>1</v>
      </c>
      <c r="C2151" t="s">
        <v>80</v>
      </c>
      <c r="D2151" t="s">
        <v>82</v>
      </c>
      <c r="E2151" t="s">
        <v>151</v>
      </c>
      <c r="F2151" t="s">
        <v>6481</v>
      </c>
      <c r="G2151" t="s">
        <v>366</v>
      </c>
      <c r="H2151" t="s">
        <v>135</v>
      </c>
      <c r="I2151" t="s">
        <v>136</v>
      </c>
      <c r="J2151" t="s">
        <v>137</v>
      </c>
      <c r="K2151" t="s">
        <v>172</v>
      </c>
      <c r="L2151" t="s">
        <v>6482</v>
      </c>
      <c r="M2151" t="s">
        <v>6483</v>
      </c>
      <c r="N2151">
        <v>1.5152777770000001</v>
      </c>
      <c r="O2151">
        <v>0</v>
      </c>
      <c r="P2151">
        <v>112</v>
      </c>
      <c r="Q2151">
        <v>0</v>
      </c>
      <c r="R2151">
        <v>0</v>
      </c>
      <c r="S2151">
        <v>0</v>
      </c>
      <c r="T2151">
        <v>8</v>
      </c>
      <c r="U2151">
        <v>0</v>
      </c>
      <c r="V2151">
        <v>0</v>
      </c>
      <c r="W2151">
        <v>0</v>
      </c>
      <c r="X2151">
        <v>55.386570109041649</v>
      </c>
      <c r="Y2151">
        <v>0</v>
      </c>
      <c r="Z2151">
        <v>0</v>
      </c>
      <c r="AA2151">
        <v>0</v>
      </c>
      <c r="AB2151">
        <v>1.3023969703171776</v>
      </c>
      <c r="AC2151">
        <v>0</v>
      </c>
      <c r="AD2151">
        <v>0</v>
      </c>
      <c r="AE2151">
        <v>56.688967079358825</v>
      </c>
    </row>
    <row r="2152" spans="1:31" x14ac:dyDescent="0.25">
      <c r="A2152">
        <v>2259447</v>
      </c>
      <c r="B2152">
        <v>1</v>
      </c>
      <c r="C2152" t="s">
        <v>80</v>
      </c>
      <c r="D2152" t="s">
        <v>93</v>
      </c>
      <c r="E2152" t="s">
        <v>151</v>
      </c>
      <c r="F2152" t="s">
        <v>6484</v>
      </c>
      <c r="G2152" t="s">
        <v>153</v>
      </c>
      <c r="H2152" t="s">
        <v>135</v>
      </c>
      <c r="I2152" t="s">
        <v>136</v>
      </c>
      <c r="J2152" t="s">
        <v>137</v>
      </c>
      <c r="K2152" t="s">
        <v>138</v>
      </c>
      <c r="L2152" t="s">
        <v>6485</v>
      </c>
      <c r="M2152" t="s">
        <v>6486</v>
      </c>
      <c r="N2152">
        <v>4.1077777769999999</v>
      </c>
      <c r="O2152">
        <v>0</v>
      </c>
      <c r="P2152">
        <v>4</v>
      </c>
      <c r="Q2152">
        <v>0</v>
      </c>
      <c r="R2152">
        <v>6</v>
      </c>
      <c r="S2152">
        <v>0</v>
      </c>
      <c r="T2152">
        <v>1</v>
      </c>
      <c r="U2152">
        <v>0</v>
      </c>
      <c r="V2152">
        <v>0</v>
      </c>
      <c r="W2152">
        <v>0</v>
      </c>
      <c r="X2152">
        <v>5.5756522146368876</v>
      </c>
      <c r="Y2152">
        <v>0</v>
      </c>
      <c r="Z2152">
        <v>0.52886939252859344</v>
      </c>
      <c r="AA2152">
        <v>0</v>
      </c>
      <c r="AB2152">
        <v>7.9674138418454996</v>
      </c>
      <c r="AC2152">
        <v>0</v>
      </c>
      <c r="AD2152">
        <v>0</v>
      </c>
      <c r="AE2152">
        <v>14.071935449010979</v>
      </c>
    </row>
    <row r="2153" spans="1:31" x14ac:dyDescent="0.25">
      <c r="A2153">
        <v>2259653</v>
      </c>
      <c r="B2153">
        <v>1</v>
      </c>
      <c r="C2153" t="s">
        <v>80</v>
      </c>
      <c r="D2153" t="s">
        <v>83</v>
      </c>
      <c r="E2153" t="s">
        <v>132</v>
      </c>
      <c r="F2153" t="s">
        <v>6487</v>
      </c>
      <c r="G2153" t="s">
        <v>289</v>
      </c>
      <c r="H2153" t="s">
        <v>135</v>
      </c>
      <c r="I2153" t="s">
        <v>136</v>
      </c>
      <c r="J2153" t="s">
        <v>137</v>
      </c>
      <c r="K2153" t="s">
        <v>138</v>
      </c>
      <c r="L2153" t="s">
        <v>6488</v>
      </c>
      <c r="M2153" t="s">
        <v>6489</v>
      </c>
      <c r="N2153">
        <v>1.269722222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8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23.352858980136933</v>
      </c>
      <c r="AC2153">
        <v>0</v>
      </c>
      <c r="AD2153">
        <v>0</v>
      </c>
      <c r="AE2153">
        <v>23.352858980136933</v>
      </c>
    </row>
    <row r="2154" spans="1:31" x14ac:dyDescent="0.25">
      <c r="A2154">
        <v>2259902</v>
      </c>
      <c r="B2154">
        <v>1</v>
      </c>
      <c r="C2154" t="s">
        <v>80</v>
      </c>
      <c r="D2154" t="s">
        <v>88</v>
      </c>
      <c r="E2154" t="s">
        <v>151</v>
      </c>
      <c r="F2154" t="s">
        <v>6490</v>
      </c>
      <c r="G2154" t="s">
        <v>153</v>
      </c>
      <c r="H2154" t="s">
        <v>135</v>
      </c>
      <c r="I2154" t="s">
        <v>136</v>
      </c>
      <c r="J2154" t="s">
        <v>137</v>
      </c>
      <c r="K2154" t="s">
        <v>138</v>
      </c>
      <c r="L2154" t="s">
        <v>6491</v>
      </c>
      <c r="M2154" t="s">
        <v>6492</v>
      </c>
      <c r="N2154">
        <v>1.4497222219999999</v>
      </c>
      <c r="O2154">
        <v>0</v>
      </c>
      <c r="P2154">
        <v>72</v>
      </c>
      <c r="Q2154">
        <v>0</v>
      </c>
      <c r="R2154">
        <v>0</v>
      </c>
      <c r="S2154">
        <v>0</v>
      </c>
      <c r="T2154">
        <v>19</v>
      </c>
      <c r="U2154">
        <v>0</v>
      </c>
      <c r="V2154">
        <v>0</v>
      </c>
      <c r="W2154">
        <v>0</v>
      </c>
      <c r="X2154">
        <v>26.643258769711075</v>
      </c>
      <c r="Y2154">
        <v>0</v>
      </c>
      <c r="Z2154">
        <v>0</v>
      </c>
      <c r="AA2154">
        <v>0</v>
      </c>
      <c r="AB2154">
        <v>17.016083652777866</v>
      </c>
      <c r="AC2154">
        <v>0</v>
      </c>
      <c r="AD2154">
        <v>0</v>
      </c>
      <c r="AE2154">
        <v>43.65934242248894</v>
      </c>
    </row>
    <row r="2155" spans="1:31" x14ac:dyDescent="0.25">
      <c r="A2155">
        <v>2259796</v>
      </c>
      <c r="B2155">
        <v>1</v>
      </c>
      <c r="C2155" t="s">
        <v>81</v>
      </c>
      <c r="D2155" t="s">
        <v>123</v>
      </c>
      <c r="E2155" t="s">
        <v>151</v>
      </c>
      <c r="F2155" t="s">
        <v>6493</v>
      </c>
      <c r="G2155" t="s">
        <v>6387</v>
      </c>
      <c r="H2155" t="s">
        <v>135</v>
      </c>
      <c r="I2155" t="s">
        <v>136</v>
      </c>
      <c r="J2155" t="s">
        <v>137</v>
      </c>
      <c r="K2155" t="s">
        <v>138</v>
      </c>
      <c r="L2155" t="s">
        <v>6494</v>
      </c>
      <c r="M2155" t="s">
        <v>6495</v>
      </c>
      <c r="N2155">
        <v>1.875555555</v>
      </c>
      <c r="O2155">
        <v>0</v>
      </c>
      <c r="P2155">
        <v>248</v>
      </c>
      <c r="Q2155">
        <v>0</v>
      </c>
      <c r="R2155">
        <v>0</v>
      </c>
      <c r="S2155">
        <v>0</v>
      </c>
      <c r="T2155">
        <v>17</v>
      </c>
      <c r="U2155">
        <v>0</v>
      </c>
      <c r="V2155">
        <v>0</v>
      </c>
      <c r="W2155">
        <v>0</v>
      </c>
      <c r="X2155">
        <v>110.3283748131154</v>
      </c>
      <c r="Y2155">
        <v>0</v>
      </c>
      <c r="Z2155">
        <v>0</v>
      </c>
      <c r="AA2155">
        <v>0</v>
      </c>
      <c r="AB2155">
        <v>6.1743156214066905</v>
      </c>
      <c r="AC2155">
        <v>0</v>
      </c>
      <c r="AD2155">
        <v>0</v>
      </c>
      <c r="AE2155">
        <v>116.50269043452209</v>
      </c>
    </row>
    <row r="2156" spans="1:31" x14ac:dyDescent="0.25">
      <c r="A2156">
        <v>2259759</v>
      </c>
      <c r="B2156">
        <v>1</v>
      </c>
      <c r="C2156" t="s">
        <v>80</v>
      </c>
      <c r="D2156" t="s">
        <v>103</v>
      </c>
      <c r="E2156" t="s">
        <v>256</v>
      </c>
      <c r="F2156" t="s">
        <v>6496</v>
      </c>
      <c r="G2156" t="s">
        <v>543</v>
      </c>
      <c r="H2156" t="s">
        <v>148</v>
      </c>
      <c r="I2156" t="s">
        <v>136</v>
      </c>
      <c r="J2156" t="s">
        <v>137</v>
      </c>
      <c r="K2156" t="s">
        <v>138</v>
      </c>
      <c r="L2156" t="s">
        <v>6497</v>
      </c>
      <c r="M2156" t="s">
        <v>6498</v>
      </c>
      <c r="N2156">
        <v>2.773055555</v>
      </c>
      <c r="O2156">
        <v>0</v>
      </c>
      <c r="P2156">
        <v>6</v>
      </c>
      <c r="Q2156">
        <v>0</v>
      </c>
      <c r="R2156">
        <v>3</v>
      </c>
      <c r="S2156">
        <v>0</v>
      </c>
      <c r="T2156">
        <v>3</v>
      </c>
      <c r="U2156">
        <v>0</v>
      </c>
      <c r="V2156">
        <v>0</v>
      </c>
      <c r="W2156">
        <v>0</v>
      </c>
      <c r="X2156">
        <v>5.4491112660978516</v>
      </c>
      <c r="Y2156">
        <v>0</v>
      </c>
      <c r="Z2156">
        <v>0.33165135535303142</v>
      </c>
      <c r="AA2156">
        <v>0</v>
      </c>
      <c r="AB2156">
        <v>0.46363486547099009</v>
      </c>
      <c r="AC2156">
        <v>0</v>
      </c>
      <c r="AD2156">
        <v>0</v>
      </c>
      <c r="AE2156">
        <v>6.2443974869218728</v>
      </c>
    </row>
    <row r="2157" spans="1:31" x14ac:dyDescent="0.25">
      <c r="A2157">
        <v>2259547</v>
      </c>
      <c r="B2157">
        <v>1</v>
      </c>
      <c r="C2157" t="s">
        <v>80</v>
      </c>
      <c r="D2157" t="s">
        <v>83</v>
      </c>
      <c r="E2157" t="s">
        <v>132</v>
      </c>
      <c r="F2157" t="s">
        <v>6499</v>
      </c>
      <c r="G2157" t="s">
        <v>134</v>
      </c>
      <c r="H2157" t="s">
        <v>135</v>
      </c>
      <c r="I2157" t="s">
        <v>136</v>
      </c>
      <c r="J2157" t="s">
        <v>137</v>
      </c>
      <c r="K2157" t="s">
        <v>138</v>
      </c>
      <c r="L2157" t="s">
        <v>6500</v>
      </c>
      <c r="M2157" t="s">
        <v>6501</v>
      </c>
      <c r="N2157">
        <v>8.0122222220000001</v>
      </c>
      <c r="O2157">
        <v>0</v>
      </c>
      <c r="P2157">
        <v>1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</row>
    <row r="2158" spans="1:31" x14ac:dyDescent="0.25">
      <c r="A2158">
        <v>2259954</v>
      </c>
      <c r="B2158">
        <v>1</v>
      </c>
      <c r="C2158" t="s">
        <v>80</v>
      </c>
      <c r="D2158" t="s">
        <v>108</v>
      </c>
      <c r="E2158" t="s">
        <v>151</v>
      </c>
      <c r="F2158" t="s">
        <v>6502</v>
      </c>
      <c r="G2158" t="s">
        <v>153</v>
      </c>
      <c r="H2158" t="s">
        <v>135</v>
      </c>
      <c r="I2158" t="s">
        <v>136</v>
      </c>
      <c r="J2158" t="s">
        <v>137</v>
      </c>
      <c r="K2158" t="s">
        <v>138</v>
      </c>
      <c r="L2158" t="s">
        <v>6503</v>
      </c>
      <c r="M2158" t="s">
        <v>6504</v>
      </c>
      <c r="N2158">
        <v>3.4358333330000002</v>
      </c>
      <c r="O2158">
        <v>0</v>
      </c>
      <c r="P2158">
        <v>6</v>
      </c>
      <c r="Q2158">
        <v>0</v>
      </c>
      <c r="R2158">
        <v>1</v>
      </c>
      <c r="S2158">
        <v>0</v>
      </c>
      <c r="T2158">
        <v>1</v>
      </c>
      <c r="U2158">
        <v>0</v>
      </c>
      <c r="V2158">
        <v>0</v>
      </c>
      <c r="W2158">
        <v>0</v>
      </c>
      <c r="X2158">
        <v>2.6174718101498633</v>
      </c>
      <c r="Y2158">
        <v>0</v>
      </c>
      <c r="Z2158">
        <v>0</v>
      </c>
      <c r="AA2158">
        <v>0</v>
      </c>
      <c r="AB2158">
        <v>9.7405515360939998E-2</v>
      </c>
      <c r="AC2158">
        <v>0</v>
      </c>
      <c r="AD2158">
        <v>0</v>
      </c>
      <c r="AE2158">
        <v>2.7148773255108032</v>
      </c>
    </row>
    <row r="2159" spans="1:31" x14ac:dyDescent="0.25">
      <c r="A2159">
        <v>2259413</v>
      </c>
      <c r="B2159">
        <v>1</v>
      </c>
      <c r="C2159" t="s">
        <v>80</v>
      </c>
      <c r="D2159" t="s">
        <v>99</v>
      </c>
      <c r="E2159" t="s">
        <v>151</v>
      </c>
      <c r="F2159" t="s">
        <v>6505</v>
      </c>
      <c r="G2159" t="s">
        <v>366</v>
      </c>
      <c r="H2159" t="s">
        <v>135</v>
      </c>
      <c r="I2159" t="s">
        <v>136</v>
      </c>
      <c r="J2159" t="s">
        <v>137</v>
      </c>
      <c r="K2159" t="s">
        <v>172</v>
      </c>
      <c r="L2159" t="s">
        <v>6506</v>
      </c>
      <c r="M2159" t="s">
        <v>6507</v>
      </c>
      <c r="N2159">
        <v>1.9350000000000001</v>
      </c>
      <c r="O2159">
        <v>0</v>
      </c>
      <c r="P2159">
        <v>21</v>
      </c>
      <c r="Q2159">
        <v>0</v>
      </c>
      <c r="R2159">
        <v>3</v>
      </c>
      <c r="S2159">
        <v>0</v>
      </c>
      <c r="T2159">
        <v>2</v>
      </c>
      <c r="U2159">
        <v>0</v>
      </c>
      <c r="V2159">
        <v>0</v>
      </c>
      <c r="W2159">
        <v>0</v>
      </c>
      <c r="X2159">
        <v>8.6725908584237139</v>
      </c>
      <c r="Y2159">
        <v>0</v>
      </c>
      <c r="Z2159">
        <v>0.46507408693720009</v>
      </c>
      <c r="AA2159">
        <v>0</v>
      </c>
      <c r="AB2159">
        <v>7.7827931980469991</v>
      </c>
      <c r="AC2159">
        <v>0</v>
      </c>
      <c r="AD2159">
        <v>0</v>
      </c>
      <c r="AE2159">
        <v>16.920458143407913</v>
      </c>
    </row>
    <row r="2160" spans="1:31" x14ac:dyDescent="0.25">
      <c r="A2160">
        <v>2259739</v>
      </c>
      <c r="B2160">
        <v>1</v>
      </c>
      <c r="C2160" t="s">
        <v>81</v>
      </c>
      <c r="D2160" t="s">
        <v>112</v>
      </c>
      <c r="E2160" t="s">
        <v>132</v>
      </c>
      <c r="F2160" t="s">
        <v>6508</v>
      </c>
      <c r="G2160" t="s">
        <v>134</v>
      </c>
      <c r="H2160" t="s">
        <v>135</v>
      </c>
      <c r="I2160" t="s">
        <v>136</v>
      </c>
      <c r="J2160" t="s">
        <v>137</v>
      </c>
      <c r="K2160" t="s">
        <v>138</v>
      </c>
      <c r="L2160" t="s">
        <v>6509</v>
      </c>
      <c r="M2160" t="s">
        <v>6510</v>
      </c>
      <c r="N2160">
        <v>1.338055555</v>
      </c>
      <c r="O2160">
        <v>0</v>
      </c>
      <c r="P2160">
        <v>1</v>
      </c>
      <c r="Q2160">
        <v>0</v>
      </c>
      <c r="R2160">
        <v>0</v>
      </c>
      <c r="S2160">
        <v>0</v>
      </c>
      <c r="T2160">
        <v>1</v>
      </c>
      <c r="U2160">
        <v>0</v>
      </c>
      <c r="V2160">
        <v>0</v>
      </c>
      <c r="W2160">
        <v>0</v>
      </c>
      <c r="X2160">
        <v>0.32154647046041224</v>
      </c>
      <c r="Y2160">
        <v>0</v>
      </c>
      <c r="Z2160">
        <v>0</v>
      </c>
      <c r="AA2160">
        <v>0</v>
      </c>
      <c r="AB2160">
        <v>0.25027314847802562</v>
      </c>
      <c r="AC2160">
        <v>0</v>
      </c>
      <c r="AD2160">
        <v>0</v>
      </c>
      <c r="AE2160">
        <v>0.57181961893843791</v>
      </c>
    </row>
    <row r="2161" spans="1:31" x14ac:dyDescent="0.25">
      <c r="A2161">
        <v>2259785</v>
      </c>
      <c r="B2161">
        <v>1</v>
      </c>
      <c r="C2161" t="s">
        <v>80</v>
      </c>
      <c r="D2161" t="s">
        <v>97</v>
      </c>
      <c r="E2161" t="s">
        <v>151</v>
      </c>
      <c r="F2161" t="s">
        <v>6511</v>
      </c>
      <c r="G2161" t="s">
        <v>160</v>
      </c>
      <c r="H2161" t="s">
        <v>135</v>
      </c>
      <c r="I2161" t="s">
        <v>136</v>
      </c>
      <c r="J2161" t="s">
        <v>137</v>
      </c>
      <c r="K2161" t="s">
        <v>138</v>
      </c>
      <c r="L2161" t="s">
        <v>6512</v>
      </c>
      <c r="M2161" t="s">
        <v>6513</v>
      </c>
      <c r="N2161">
        <v>1.5886111110000001</v>
      </c>
      <c r="O2161">
        <v>0</v>
      </c>
      <c r="P2161">
        <v>18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13.320702095647935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13.320702095647935</v>
      </c>
    </row>
    <row r="2162" spans="1:31" x14ac:dyDescent="0.25">
      <c r="A2162">
        <v>2259762</v>
      </c>
      <c r="B2162">
        <v>1</v>
      </c>
      <c r="C2162" t="s">
        <v>80</v>
      </c>
      <c r="D2162" t="s">
        <v>92</v>
      </c>
      <c r="E2162" t="s">
        <v>151</v>
      </c>
      <c r="F2162" t="s">
        <v>6514</v>
      </c>
      <c r="G2162" t="s">
        <v>176</v>
      </c>
      <c r="H2162" t="s">
        <v>135</v>
      </c>
      <c r="I2162" t="s">
        <v>136</v>
      </c>
      <c r="J2162" t="s">
        <v>137</v>
      </c>
      <c r="K2162" t="s">
        <v>138</v>
      </c>
      <c r="L2162" t="s">
        <v>6515</v>
      </c>
      <c r="M2162" t="s">
        <v>6516</v>
      </c>
      <c r="N2162">
        <v>1.841388888</v>
      </c>
      <c r="O2162">
        <v>0</v>
      </c>
      <c r="P2162">
        <v>95</v>
      </c>
      <c r="Q2162">
        <v>0</v>
      </c>
      <c r="R2162">
        <v>0</v>
      </c>
      <c r="S2162">
        <v>0</v>
      </c>
      <c r="T2162">
        <v>14</v>
      </c>
      <c r="U2162">
        <v>0</v>
      </c>
      <c r="V2162">
        <v>0</v>
      </c>
      <c r="W2162">
        <v>0</v>
      </c>
      <c r="X2162">
        <v>24.111892312253588</v>
      </c>
      <c r="Y2162">
        <v>0</v>
      </c>
      <c r="Z2162">
        <v>0</v>
      </c>
      <c r="AA2162">
        <v>0</v>
      </c>
      <c r="AB2162">
        <v>4.2481928283170953</v>
      </c>
      <c r="AC2162">
        <v>0</v>
      </c>
      <c r="AD2162">
        <v>0</v>
      </c>
      <c r="AE2162">
        <v>28.360085140570682</v>
      </c>
    </row>
    <row r="2163" spans="1:31" x14ac:dyDescent="0.25">
      <c r="A2163">
        <v>2259885</v>
      </c>
      <c r="B2163">
        <v>1</v>
      </c>
      <c r="C2163" t="s">
        <v>81</v>
      </c>
      <c r="D2163" t="s">
        <v>128</v>
      </c>
      <c r="E2163" t="s">
        <v>132</v>
      </c>
      <c r="F2163" t="s">
        <v>4181</v>
      </c>
      <c r="G2163" t="s">
        <v>134</v>
      </c>
      <c r="H2163" t="s">
        <v>135</v>
      </c>
      <c r="I2163" t="s">
        <v>136</v>
      </c>
      <c r="J2163" t="s">
        <v>137</v>
      </c>
      <c r="K2163" t="s">
        <v>138</v>
      </c>
      <c r="L2163" t="s">
        <v>6517</v>
      </c>
      <c r="M2163" t="s">
        <v>6518</v>
      </c>
      <c r="N2163">
        <v>0.55916666599999998</v>
      </c>
      <c r="O2163">
        <v>0</v>
      </c>
      <c r="P2163">
        <v>2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0.27844881097319613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0.27844881097319613</v>
      </c>
    </row>
    <row r="2164" spans="1:31" x14ac:dyDescent="0.25">
      <c r="A2164">
        <v>2259822</v>
      </c>
      <c r="B2164">
        <v>1</v>
      </c>
      <c r="C2164" t="s">
        <v>80</v>
      </c>
      <c r="D2164" t="s">
        <v>101</v>
      </c>
      <c r="E2164" t="s">
        <v>151</v>
      </c>
      <c r="F2164" t="s">
        <v>6519</v>
      </c>
      <c r="G2164" t="s">
        <v>153</v>
      </c>
      <c r="H2164" t="s">
        <v>135</v>
      </c>
      <c r="I2164" t="s">
        <v>136</v>
      </c>
      <c r="J2164" t="s">
        <v>137</v>
      </c>
      <c r="K2164" t="s">
        <v>138</v>
      </c>
      <c r="L2164" t="s">
        <v>6520</v>
      </c>
      <c r="M2164" t="s">
        <v>6521</v>
      </c>
      <c r="N2164">
        <v>0.31638888799999998</v>
      </c>
      <c r="O2164">
        <v>0</v>
      </c>
      <c r="P2164">
        <v>103</v>
      </c>
      <c r="Q2164">
        <v>0</v>
      </c>
      <c r="R2164">
        <v>0</v>
      </c>
      <c r="S2164">
        <v>0</v>
      </c>
      <c r="T2164">
        <v>7</v>
      </c>
      <c r="U2164">
        <v>0</v>
      </c>
      <c r="V2164">
        <v>0</v>
      </c>
      <c r="W2164">
        <v>0</v>
      </c>
      <c r="X2164">
        <v>15.542264295619075</v>
      </c>
      <c r="Y2164">
        <v>0</v>
      </c>
      <c r="Z2164">
        <v>0</v>
      </c>
      <c r="AA2164">
        <v>0</v>
      </c>
      <c r="AB2164">
        <v>1.3400227132783107</v>
      </c>
      <c r="AC2164">
        <v>0</v>
      </c>
      <c r="AD2164">
        <v>0</v>
      </c>
      <c r="AE2164">
        <v>16.882287008897386</v>
      </c>
    </row>
    <row r="2165" spans="1:31" x14ac:dyDescent="0.25">
      <c r="A2165">
        <v>2259430</v>
      </c>
      <c r="B2165">
        <v>1</v>
      </c>
      <c r="C2165" t="s">
        <v>80</v>
      </c>
      <c r="D2165" t="s">
        <v>95</v>
      </c>
      <c r="E2165" t="s">
        <v>256</v>
      </c>
      <c r="F2165" t="s">
        <v>6522</v>
      </c>
      <c r="G2165" t="s">
        <v>171</v>
      </c>
      <c r="H2165" t="s">
        <v>148</v>
      </c>
      <c r="I2165" t="s">
        <v>136</v>
      </c>
      <c r="J2165" t="s">
        <v>137</v>
      </c>
      <c r="K2165" t="s">
        <v>172</v>
      </c>
      <c r="L2165" t="s">
        <v>6523</v>
      </c>
      <c r="M2165" t="s">
        <v>6524</v>
      </c>
      <c r="N2165">
        <v>4.0599999999999996</v>
      </c>
      <c r="O2165">
        <v>0</v>
      </c>
      <c r="P2165">
        <v>266</v>
      </c>
      <c r="Q2165">
        <v>1</v>
      </c>
      <c r="R2165">
        <v>1</v>
      </c>
      <c r="S2165">
        <v>2</v>
      </c>
      <c r="T2165">
        <v>17</v>
      </c>
      <c r="U2165">
        <v>0</v>
      </c>
      <c r="V2165">
        <v>0</v>
      </c>
      <c r="W2165">
        <v>0</v>
      </c>
      <c r="X2165">
        <v>271.02437401410612</v>
      </c>
      <c r="Y2165">
        <v>0.97485430952177998</v>
      </c>
      <c r="Z2165">
        <v>0.27025925795271999</v>
      </c>
      <c r="AA2165">
        <v>91.919057338958652</v>
      </c>
      <c r="AB2165">
        <v>10.681532859060045</v>
      </c>
      <c r="AC2165">
        <v>0</v>
      </c>
      <c r="AD2165">
        <v>0</v>
      </c>
      <c r="AE2165">
        <v>374.87007777959928</v>
      </c>
    </row>
    <row r="2166" spans="1:31" x14ac:dyDescent="0.25">
      <c r="A2166">
        <v>2259971</v>
      </c>
      <c r="B2166">
        <v>1</v>
      </c>
      <c r="C2166" t="s">
        <v>80</v>
      </c>
      <c r="D2166" t="s">
        <v>104</v>
      </c>
      <c r="E2166" t="s">
        <v>163</v>
      </c>
      <c r="F2166" t="s">
        <v>6525</v>
      </c>
      <c r="G2166" t="s">
        <v>147</v>
      </c>
      <c r="H2166" t="s">
        <v>148</v>
      </c>
      <c r="I2166" t="s">
        <v>136</v>
      </c>
      <c r="J2166" t="s">
        <v>137</v>
      </c>
      <c r="K2166" t="s">
        <v>138</v>
      </c>
      <c r="L2166" t="s">
        <v>6526</v>
      </c>
      <c r="M2166" t="s">
        <v>6527</v>
      </c>
      <c r="N2166">
        <v>0.74444444399999998</v>
      </c>
      <c r="O2166">
        <v>0</v>
      </c>
      <c r="P2166">
        <v>112</v>
      </c>
      <c r="Q2166">
        <v>3</v>
      </c>
      <c r="R2166">
        <v>5</v>
      </c>
      <c r="S2166">
        <v>13</v>
      </c>
      <c r="T2166">
        <v>11</v>
      </c>
      <c r="U2166">
        <v>2</v>
      </c>
      <c r="V2166">
        <v>0</v>
      </c>
      <c r="W2166">
        <v>0</v>
      </c>
      <c r="X2166">
        <v>20.298095322021332</v>
      </c>
      <c r="Y2166">
        <v>0.77561401420414444</v>
      </c>
      <c r="Z2166">
        <v>1.0221316976376666</v>
      </c>
      <c r="AA2166">
        <v>68.388940916717459</v>
      </c>
      <c r="AB2166">
        <v>0.9473724885935223</v>
      </c>
      <c r="AC2166">
        <v>84.994957330334216</v>
      </c>
      <c r="AD2166">
        <v>0</v>
      </c>
      <c r="AE2166">
        <v>176.42711176950834</v>
      </c>
    </row>
    <row r="2167" spans="1:31" x14ac:dyDescent="0.25">
      <c r="A2167">
        <v>2259991</v>
      </c>
      <c r="B2167">
        <v>1</v>
      </c>
      <c r="C2167" t="s">
        <v>80</v>
      </c>
      <c r="D2167" t="s">
        <v>98</v>
      </c>
      <c r="E2167" t="s">
        <v>145</v>
      </c>
      <c r="F2167" t="s">
        <v>2302</v>
      </c>
      <c r="G2167" t="s">
        <v>147</v>
      </c>
      <c r="H2167" t="s">
        <v>148</v>
      </c>
      <c r="I2167" t="s">
        <v>136</v>
      </c>
      <c r="J2167" t="s">
        <v>137</v>
      </c>
      <c r="K2167" t="s">
        <v>138</v>
      </c>
      <c r="L2167" t="s">
        <v>6528</v>
      </c>
      <c r="M2167" t="s">
        <v>6529</v>
      </c>
      <c r="N2167">
        <v>4.2544444439999998</v>
      </c>
      <c r="O2167">
        <v>0</v>
      </c>
      <c r="P2167">
        <v>21</v>
      </c>
      <c r="Q2167">
        <v>29</v>
      </c>
      <c r="R2167">
        <v>186</v>
      </c>
      <c r="S2167">
        <v>9</v>
      </c>
      <c r="T2167">
        <v>59</v>
      </c>
      <c r="U2167">
        <v>2</v>
      </c>
      <c r="V2167">
        <v>0</v>
      </c>
      <c r="W2167">
        <v>0</v>
      </c>
      <c r="X2167">
        <v>36.714109120211127</v>
      </c>
      <c r="Y2167">
        <v>179.13400056479747</v>
      </c>
      <c r="Z2167">
        <v>516.42663037851128</v>
      </c>
      <c r="AA2167">
        <v>162.51664231055369</v>
      </c>
      <c r="AB2167">
        <v>110.91654091114633</v>
      </c>
      <c r="AC2167">
        <v>98.736221212644523</v>
      </c>
      <c r="AD2167">
        <v>0</v>
      </c>
      <c r="AE2167">
        <v>1104.4441444978643</v>
      </c>
    </row>
    <row r="2168" spans="1:31" x14ac:dyDescent="0.25">
      <c r="A2168">
        <v>2259662</v>
      </c>
      <c r="B2168">
        <v>1</v>
      </c>
      <c r="C2168" t="s">
        <v>81</v>
      </c>
      <c r="D2168" t="s">
        <v>120</v>
      </c>
      <c r="E2168" t="s">
        <v>132</v>
      </c>
      <c r="F2168" t="s">
        <v>6530</v>
      </c>
      <c r="G2168" t="s">
        <v>142</v>
      </c>
      <c r="H2168" t="s">
        <v>135</v>
      </c>
      <c r="I2168" t="s">
        <v>136</v>
      </c>
      <c r="J2168" t="s">
        <v>137</v>
      </c>
      <c r="K2168" t="s">
        <v>138</v>
      </c>
      <c r="L2168" t="s">
        <v>6531</v>
      </c>
      <c r="M2168" t="s">
        <v>6532</v>
      </c>
      <c r="N2168">
        <v>3.2622222220000001</v>
      </c>
      <c r="O2168">
        <v>0</v>
      </c>
      <c r="P2168">
        <v>1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0.93941386634634672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0.93941386634634672</v>
      </c>
    </row>
    <row r="2169" spans="1:31" x14ac:dyDescent="0.25">
      <c r="A2169">
        <v>2260011</v>
      </c>
      <c r="B2169">
        <v>1</v>
      </c>
      <c r="C2169" t="s">
        <v>80</v>
      </c>
      <c r="D2169" t="s">
        <v>97</v>
      </c>
      <c r="E2169" t="s">
        <v>151</v>
      </c>
      <c r="F2169" t="s">
        <v>6533</v>
      </c>
      <c r="G2169" t="s">
        <v>160</v>
      </c>
      <c r="H2169" t="s">
        <v>135</v>
      </c>
      <c r="I2169" t="s">
        <v>136</v>
      </c>
      <c r="J2169" t="s">
        <v>137</v>
      </c>
      <c r="K2169" t="s">
        <v>138</v>
      </c>
      <c r="L2169" t="s">
        <v>6534</v>
      </c>
      <c r="M2169" t="s">
        <v>6535</v>
      </c>
      <c r="N2169">
        <v>2.599722222</v>
      </c>
      <c r="O2169">
        <v>0</v>
      </c>
      <c r="P2169">
        <v>91</v>
      </c>
      <c r="Q2169">
        <v>0</v>
      </c>
      <c r="R2169">
        <v>2</v>
      </c>
      <c r="S2169">
        <v>0</v>
      </c>
      <c r="T2169">
        <v>11</v>
      </c>
      <c r="U2169">
        <v>0</v>
      </c>
      <c r="V2169">
        <v>0</v>
      </c>
      <c r="W2169">
        <v>0</v>
      </c>
      <c r="X2169">
        <v>86.473134522861812</v>
      </c>
      <c r="Y2169">
        <v>0</v>
      </c>
      <c r="Z2169">
        <v>0.17164086777403417</v>
      </c>
      <c r="AA2169">
        <v>0</v>
      </c>
      <c r="AB2169">
        <v>25.814369156016106</v>
      </c>
      <c r="AC2169">
        <v>0</v>
      </c>
      <c r="AD2169">
        <v>0</v>
      </c>
      <c r="AE2169">
        <v>112.45914454665194</v>
      </c>
    </row>
    <row r="2170" spans="1:31" x14ac:dyDescent="0.25">
      <c r="A2170">
        <v>2259513</v>
      </c>
      <c r="B2170">
        <v>1</v>
      </c>
      <c r="C2170" t="s">
        <v>81</v>
      </c>
      <c r="D2170" t="s">
        <v>118</v>
      </c>
      <c r="E2170" t="s">
        <v>256</v>
      </c>
      <c r="F2170" t="s">
        <v>6536</v>
      </c>
      <c r="G2170" t="s">
        <v>318</v>
      </c>
      <c r="H2170" t="s">
        <v>148</v>
      </c>
      <c r="I2170" t="s">
        <v>136</v>
      </c>
      <c r="J2170" t="s">
        <v>137</v>
      </c>
      <c r="K2170" t="s">
        <v>138</v>
      </c>
      <c r="L2170" t="s">
        <v>6537</v>
      </c>
      <c r="M2170" t="s">
        <v>6538</v>
      </c>
      <c r="N2170">
        <v>1.282777777</v>
      </c>
      <c r="O2170">
        <v>0</v>
      </c>
      <c r="P2170">
        <v>0</v>
      </c>
      <c r="Q2170">
        <v>3</v>
      </c>
      <c r="R2170">
        <v>3</v>
      </c>
      <c r="S2170">
        <v>0</v>
      </c>
      <c r="T2170">
        <v>3</v>
      </c>
      <c r="U2170">
        <v>0</v>
      </c>
      <c r="V2170">
        <v>0</v>
      </c>
      <c r="W2170">
        <v>0</v>
      </c>
      <c r="X2170">
        <v>0</v>
      </c>
      <c r="Y2170">
        <v>2.2483857825044251</v>
      </c>
      <c r="Z2170">
        <v>2.831484846474E-2</v>
      </c>
      <c r="AA2170">
        <v>0</v>
      </c>
      <c r="AB2170">
        <v>4.8252964313533075</v>
      </c>
      <c r="AC2170">
        <v>0</v>
      </c>
      <c r="AD2170">
        <v>0</v>
      </c>
      <c r="AE2170">
        <v>7.1019970623224733</v>
      </c>
    </row>
    <row r="2171" spans="1:31" x14ac:dyDescent="0.25">
      <c r="A2171">
        <v>2259370</v>
      </c>
      <c r="B2171">
        <v>1</v>
      </c>
      <c r="C2171" t="s">
        <v>81</v>
      </c>
      <c r="D2171" t="s">
        <v>113</v>
      </c>
      <c r="E2171" t="s">
        <v>256</v>
      </c>
      <c r="F2171" t="s">
        <v>6539</v>
      </c>
      <c r="G2171" t="s">
        <v>171</v>
      </c>
      <c r="H2171" t="s">
        <v>148</v>
      </c>
      <c r="I2171" t="s">
        <v>136</v>
      </c>
      <c r="J2171" t="s">
        <v>137</v>
      </c>
      <c r="K2171" t="s">
        <v>172</v>
      </c>
      <c r="L2171" t="s">
        <v>6540</v>
      </c>
      <c r="M2171" t="s">
        <v>6541</v>
      </c>
      <c r="N2171">
        <v>3.7266666659999999</v>
      </c>
      <c r="O2171">
        <v>0</v>
      </c>
      <c r="P2171">
        <v>0</v>
      </c>
      <c r="Q2171">
        <v>8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15.324898866669233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15.324898866669233</v>
      </c>
    </row>
    <row r="2172" spans="1:31" x14ac:dyDescent="0.25">
      <c r="A2172">
        <v>2260034</v>
      </c>
      <c r="B2172">
        <v>1</v>
      </c>
      <c r="C2172" t="s">
        <v>80</v>
      </c>
      <c r="D2172" t="s">
        <v>103</v>
      </c>
      <c r="E2172" t="s">
        <v>256</v>
      </c>
      <c r="F2172" t="s">
        <v>6542</v>
      </c>
      <c r="G2172" t="s">
        <v>147</v>
      </c>
      <c r="H2172" t="s">
        <v>148</v>
      </c>
      <c r="I2172" t="s">
        <v>136</v>
      </c>
      <c r="J2172" t="s">
        <v>137</v>
      </c>
      <c r="K2172" t="s">
        <v>138</v>
      </c>
      <c r="L2172" t="s">
        <v>6543</v>
      </c>
      <c r="M2172" t="s">
        <v>6544</v>
      </c>
      <c r="N2172">
        <v>0.961388888</v>
      </c>
      <c r="O2172">
        <v>0</v>
      </c>
      <c r="P2172">
        <v>0</v>
      </c>
      <c r="Q2172">
        <v>0</v>
      </c>
      <c r="R2172">
        <v>0</v>
      </c>
      <c r="S2172">
        <v>1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422.76994227069997</v>
      </c>
      <c r="AB2172">
        <v>0</v>
      </c>
      <c r="AC2172">
        <v>0</v>
      </c>
      <c r="AD2172">
        <v>0</v>
      </c>
      <c r="AE2172">
        <v>422.76994227069997</v>
      </c>
    </row>
    <row r="2173" spans="1:31" x14ac:dyDescent="0.25">
      <c r="A2173">
        <v>2259891</v>
      </c>
      <c r="B2173">
        <v>1</v>
      </c>
      <c r="C2173" t="s">
        <v>80</v>
      </c>
      <c r="D2173" t="s">
        <v>101</v>
      </c>
      <c r="E2173" t="s">
        <v>151</v>
      </c>
      <c r="F2173" t="s">
        <v>6519</v>
      </c>
      <c r="G2173" t="s">
        <v>153</v>
      </c>
      <c r="H2173" t="s">
        <v>135</v>
      </c>
      <c r="I2173" t="s">
        <v>136</v>
      </c>
      <c r="J2173" t="s">
        <v>137</v>
      </c>
      <c r="K2173" t="s">
        <v>138</v>
      </c>
      <c r="L2173" t="s">
        <v>6545</v>
      </c>
      <c r="M2173" t="s">
        <v>6546</v>
      </c>
      <c r="N2173">
        <v>2.2316666660000002</v>
      </c>
      <c r="O2173">
        <v>0</v>
      </c>
      <c r="P2173">
        <v>103</v>
      </c>
      <c r="Q2173">
        <v>0</v>
      </c>
      <c r="R2173">
        <v>0</v>
      </c>
      <c r="S2173">
        <v>0</v>
      </c>
      <c r="T2173">
        <v>7</v>
      </c>
      <c r="U2173">
        <v>0</v>
      </c>
      <c r="V2173">
        <v>0</v>
      </c>
      <c r="W2173">
        <v>0</v>
      </c>
      <c r="X2173">
        <v>99.249992876963034</v>
      </c>
      <c r="Y2173">
        <v>0</v>
      </c>
      <c r="Z2173">
        <v>0</v>
      </c>
      <c r="AA2173">
        <v>0</v>
      </c>
      <c r="AB2173">
        <v>8.1457749112449651</v>
      </c>
      <c r="AC2173">
        <v>0</v>
      </c>
      <c r="AD2173">
        <v>0</v>
      </c>
      <c r="AE2173">
        <v>107.395767788208</v>
      </c>
    </row>
    <row r="2174" spans="1:31" x14ac:dyDescent="0.25">
      <c r="A2174">
        <v>2259805</v>
      </c>
      <c r="B2174">
        <v>1</v>
      </c>
      <c r="C2174" t="s">
        <v>80</v>
      </c>
      <c r="D2174" t="s">
        <v>85</v>
      </c>
      <c r="E2174" t="s">
        <v>132</v>
      </c>
      <c r="F2174" t="s">
        <v>6547</v>
      </c>
      <c r="G2174" t="s">
        <v>142</v>
      </c>
      <c r="H2174" t="s">
        <v>135</v>
      </c>
      <c r="I2174" t="s">
        <v>136</v>
      </c>
      <c r="J2174" t="s">
        <v>137</v>
      </c>
      <c r="K2174" t="s">
        <v>138</v>
      </c>
      <c r="L2174" t="s">
        <v>6548</v>
      </c>
      <c r="M2174" t="s">
        <v>6549</v>
      </c>
      <c r="N2174">
        <v>1.7949999999999999</v>
      </c>
      <c r="O2174">
        <v>0</v>
      </c>
      <c r="P2174">
        <v>11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3.7935168427017456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3.7935168427017456</v>
      </c>
    </row>
    <row r="2175" spans="1:31" x14ac:dyDescent="0.25">
      <c r="A2175">
        <v>2259364</v>
      </c>
      <c r="B2175">
        <v>1</v>
      </c>
      <c r="C2175" t="s">
        <v>81</v>
      </c>
      <c r="D2175" t="s">
        <v>121</v>
      </c>
      <c r="E2175" t="s">
        <v>151</v>
      </c>
      <c r="F2175" t="s">
        <v>6550</v>
      </c>
      <c r="G2175" t="s">
        <v>160</v>
      </c>
      <c r="H2175" t="s">
        <v>135</v>
      </c>
      <c r="I2175" t="s">
        <v>136</v>
      </c>
      <c r="J2175" t="s">
        <v>137</v>
      </c>
      <c r="K2175" t="s">
        <v>138</v>
      </c>
      <c r="L2175" t="s">
        <v>6551</v>
      </c>
      <c r="M2175" t="s">
        <v>6552</v>
      </c>
      <c r="N2175">
        <v>0.83583333299999996</v>
      </c>
      <c r="O2175">
        <v>0</v>
      </c>
      <c r="P2175">
        <v>7</v>
      </c>
      <c r="Q2175">
        <v>0</v>
      </c>
      <c r="R2175">
        <v>2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0.75536504889126332</v>
      </c>
      <c r="Y2175">
        <v>0</v>
      </c>
      <c r="Z2175">
        <v>7.5525760605026665E-2</v>
      </c>
      <c r="AA2175">
        <v>0</v>
      </c>
      <c r="AB2175">
        <v>0</v>
      </c>
      <c r="AC2175">
        <v>0</v>
      </c>
      <c r="AD2175">
        <v>0</v>
      </c>
      <c r="AE2175">
        <v>0.83089080949629002</v>
      </c>
    </row>
    <row r="2176" spans="1:31" x14ac:dyDescent="0.25">
      <c r="A2176">
        <v>2259911</v>
      </c>
      <c r="B2176">
        <v>1</v>
      </c>
      <c r="C2176" t="s">
        <v>80</v>
      </c>
      <c r="D2176" t="s">
        <v>108</v>
      </c>
      <c r="E2176" t="s">
        <v>207</v>
      </c>
      <c r="F2176" t="s">
        <v>5408</v>
      </c>
      <c r="G2176" t="s">
        <v>231</v>
      </c>
      <c r="H2176" t="s">
        <v>135</v>
      </c>
      <c r="I2176" t="s">
        <v>136</v>
      </c>
      <c r="J2176" t="s">
        <v>137</v>
      </c>
      <c r="K2176" t="s">
        <v>138</v>
      </c>
      <c r="L2176" t="s">
        <v>6553</v>
      </c>
      <c r="M2176" t="s">
        <v>6554</v>
      </c>
      <c r="N2176">
        <v>1.135277777</v>
      </c>
      <c r="O2176">
        <v>0</v>
      </c>
      <c r="P2176">
        <v>31</v>
      </c>
      <c r="Q2176">
        <v>0</v>
      </c>
      <c r="R2176">
        <v>5</v>
      </c>
      <c r="S2176">
        <v>0</v>
      </c>
      <c r="T2176">
        <v>4</v>
      </c>
      <c r="U2176">
        <v>0</v>
      </c>
      <c r="V2176">
        <v>0</v>
      </c>
      <c r="W2176">
        <v>0</v>
      </c>
      <c r="X2176">
        <v>3.5297572529847838</v>
      </c>
      <c r="Y2176">
        <v>0</v>
      </c>
      <c r="Z2176">
        <v>2.4838011784786</v>
      </c>
      <c r="AA2176">
        <v>0</v>
      </c>
      <c r="AB2176">
        <v>1.5491478537619714</v>
      </c>
      <c r="AC2176">
        <v>0</v>
      </c>
      <c r="AD2176">
        <v>0</v>
      </c>
      <c r="AE2176">
        <v>7.5627062852253548</v>
      </c>
    </row>
    <row r="2177" spans="1:31" x14ac:dyDescent="0.25">
      <c r="A2177">
        <v>2259905</v>
      </c>
      <c r="B2177">
        <v>1</v>
      </c>
      <c r="C2177" t="s">
        <v>80</v>
      </c>
      <c r="D2177" t="s">
        <v>97</v>
      </c>
      <c r="E2177" t="s">
        <v>151</v>
      </c>
      <c r="F2177" t="s">
        <v>6555</v>
      </c>
      <c r="G2177" t="s">
        <v>160</v>
      </c>
      <c r="H2177" t="s">
        <v>135</v>
      </c>
      <c r="I2177" t="s">
        <v>136</v>
      </c>
      <c r="J2177" t="s">
        <v>137</v>
      </c>
      <c r="K2177" t="s">
        <v>138</v>
      </c>
      <c r="L2177" t="s">
        <v>6556</v>
      </c>
      <c r="M2177" t="s">
        <v>6557</v>
      </c>
      <c r="N2177">
        <v>1.2480555550000001</v>
      </c>
      <c r="O2177">
        <v>0</v>
      </c>
      <c r="P2177">
        <v>95</v>
      </c>
      <c r="Q2177">
        <v>0</v>
      </c>
      <c r="R2177">
        <v>0</v>
      </c>
      <c r="S2177">
        <v>0</v>
      </c>
      <c r="T2177">
        <v>17</v>
      </c>
      <c r="U2177">
        <v>0</v>
      </c>
      <c r="V2177">
        <v>0</v>
      </c>
      <c r="W2177">
        <v>0</v>
      </c>
      <c r="X2177">
        <v>70.811107557407581</v>
      </c>
      <c r="Y2177">
        <v>0</v>
      </c>
      <c r="Z2177">
        <v>0</v>
      </c>
      <c r="AA2177">
        <v>0</v>
      </c>
      <c r="AB2177">
        <v>17.361915923958747</v>
      </c>
      <c r="AC2177">
        <v>0</v>
      </c>
      <c r="AD2177">
        <v>0</v>
      </c>
      <c r="AE2177">
        <v>88.173023481366329</v>
      </c>
    </row>
    <row r="2178" spans="1:31" x14ac:dyDescent="0.25">
      <c r="A2178">
        <v>2259782</v>
      </c>
      <c r="B2178">
        <v>1</v>
      </c>
      <c r="C2178" t="s">
        <v>81</v>
      </c>
      <c r="D2178" t="s">
        <v>127</v>
      </c>
      <c r="E2178" t="s">
        <v>132</v>
      </c>
      <c r="F2178" t="s">
        <v>6558</v>
      </c>
      <c r="G2178" t="s">
        <v>289</v>
      </c>
      <c r="H2178" t="s">
        <v>135</v>
      </c>
      <c r="I2178" t="s">
        <v>136</v>
      </c>
      <c r="J2178" t="s">
        <v>137</v>
      </c>
      <c r="K2178" t="s">
        <v>138</v>
      </c>
      <c r="L2178" t="s">
        <v>6559</v>
      </c>
      <c r="M2178" t="s">
        <v>6560</v>
      </c>
      <c r="N2178">
        <v>1.294166666</v>
      </c>
      <c r="O2178">
        <v>0</v>
      </c>
      <c r="P2178">
        <v>6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1.2829263637601818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1.2829263637601818</v>
      </c>
    </row>
    <row r="2179" spans="1:31" x14ac:dyDescent="0.25">
      <c r="A2179">
        <v>2259865</v>
      </c>
      <c r="B2179">
        <v>1</v>
      </c>
      <c r="C2179" t="s">
        <v>81</v>
      </c>
      <c r="D2179" t="s">
        <v>112</v>
      </c>
      <c r="E2179" t="s">
        <v>132</v>
      </c>
      <c r="F2179" t="s">
        <v>6561</v>
      </c>
      <c r="G2179" t="s">
        <v>142</v>
      </c>
      <c r="H2179" t="s">
        <v>135</v>
      </c>
      <c r="I2179" t="s">
        <v>136</v>
      </c>
      <c r="J2179" t="s">
        <v>137</v>
      </c>
      <c r="K2179" t="s">
        <v>138</v>
      </c>
      <c r="L2179" t="s">
        <v>6562</v>
      </c>
      <c r="M2179" t="s">
        <v>6563</v>
      </c>
      <c r="N2179">
        <v>1.9650000000000001</v>
      </c>
      <c r="O2179">
        <v>0</v>
      </c>
      <c r="P2179">
        <v>1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2.0802162721340004E-2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2.0802162721340004E-2</v>
      </c>
    </row>
    <row r="2180" spans="1:31" x14ac:dyDescent="0.25">
      <c r="A2180">
        <v>2259928</v>
      </c>
      <c r="B2180">
        <v>1</v>
      </c>
      <c r="C2180" t="s">
        <v>81</v>
      </c>
      <c r="D2180" t="s">
        <v>120</v>
      </c>
      <c r="E2180" t="s">
        <v>151</v>
      </c>
      <c r="F2180" t="s">
        <v>6564</v>
      </c>
      <c r="G2180" t="s">
        <v>153</v>
      </c>
      <c r="H2180" t="s">
        <v>135</v>
      </c>
      <c r="I2180" t="s">
        <v>136</v>
      </c>
      <c r="J2180" t="s">
        <v>137</v>
      </c>
      <c r="K2180" t="s">
        <v>138</v>
      </c>
      <c r="L2180" t="s">
        <v>6565</v>
      </c>
      <c r="M2180" t="s">
        <v>6557</v>
      </c>
      <c r="N2180">
        <v>0.88111111099999995</v>
      </c>
      <c r="O2180">
        <v>0</v>
      </c>
      <c r="P2180">
        <v>2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0.87236495484458665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0.87236495484458665</v>
      </c>
    </row>
    <row r="2181" spans="1:31" x14ac:dyDescent="0.25">
      <c r="A2181">
        <v>2259573</v>
      </c>
      <c r="B2181">
        <v>1</v>
      </c>
      <c r="C2181" t="s">
        <v>80</v>
      </c>
      <c r="D2181" t="s">
        <v>83</v>
      </c>
      <c r="E2181" t="s">
        <v>256</v>
      </c>
      <c r="F2181" t="s">
        <v>6566</v>
      </c>
      <c r="G2181" t="s">
        <v>4548</v>
      </c>
      <c r="H2181" t="s">
        <v>148</v>
      </c>
      <c r="I2181" t="s">
        <v>136</v>
      </c>
      <c r="J2181" t="s">
        <v>137</v>
      </c>
      <c r="K2181" t="s">
        <v>138</v>
      </c>
      <c r="L2181" t="s">
        <v>6567</v>
      </c>
      <c r="M2181" t="s">
        <v>6568</v>
      </c>
      <c r="N2181">
        <v>2.457777777</v>
      </c>
      <c r="O2181">
        <v>0</v>
      </c>
      <c r="P2181">
        <v>133</v>
      </c>
      <c r="Q2181">
        <v>0</v>
      </c>
      <c r="R2181">
        <v>1</v>
      </c>
      <c r="S2181">
        <v>32</v>
      </c>
      <c r="T2181">
        <v>18</v>
      </c>
      <c r="U2181">
        <v>20</v>
      </c>
      <c r="V2181">
        <v>3</v>
      </c>
      <c r="W2181">
        <v>0</v>
      </c>
      <c r="X2181">
        <v>118.82129605002739</v>
      </c>
      <c r="Y2181">
        <v>0</v>
      </c>
      <c r="Z2181">
        <v>0.93016902837213333</v>
      </c>
      <c r="AA2181">
        <v>1246.3039213941349</v>
      </c>
      <c r="AB2181">
        <v>68.638008888096294</v>
      </c>
      <c r="AC2181">
        <v>4291.0437278666395</v>
      </c>
      <c r="AD2181">
        <v>573.39167460268914</v>
      </c>
      <c r="AE2181">
        <v>6299.1287978299588</v>
      </c>
    </row>
    <row r="2182" spans="1:31" x14ac:dyDescent="0.25">
      <c r="A2182">
        <v>2259679</v>
      </c>
      <c r="B2182">
        <v>1</v>
      </c>
      <c r="C2182" t="s">
        <v>80</v>
      </c>
      <c r="D2182" t="s">
        <v>106</v>
      </c>
      <c r="E2182" t="s">
        <v>163</v>
      </c>
      <c r="F2182" t="s">
        <v>6569</v>
      </c>
      <c r="G2182" t="s">
        <v>147</v>
      </c>
      <c r="H2182" t="s">
        <v>148</v>
      </c>
      <c r="I2182" t="s">
        <v>136</v>
      </c>
      <c r="J2182" t="s">
        <v>137</v>
      </c>
      <c r="K2182" t="s">
        <v>138</v>
      </c>
      <c r="L2182" t="s">
        <v>6570</v>
      </c>
      <c r="M2182" t="s">
        <v>6571</v>
      </c>
      <c r="N2182">
        <v>0.93444444400000004</v>
      </c>
      <c r="O2182">
        <v>0</v>
      </c>
      <c r="P2182">
        <v>234</v>
      </c>
      <c r="Q2182">
        <v>4</v>
      </c>
      <c r="R2182">
        <v>30</v>
      </c>
      <c r="S2182">
        <v>1</v>
      </c>
      <c r="T2182">
        <v>26</v>
      </c>
      <c r="U2182">
        <v>0</v>
      </c>
      <c r="V2182">
        <v>0</v>
      </c>
      <c r="W2182">
        <v>0</v>
      </c>
      <c r="X2182">
        <v>35.884677777192998</v>
      </c>
      <c r="Y2182">
        <v>0.3637287022881972</v>
      </c>
      <c r="Z2182">
        <v>9.668949828644072</v>
      </c>
      <c r="AA2182">
        <v>1.2980431394385001</v>
      </c>
      <c r="AB2182">
        <v>8.0371258620298072</v>
      </c>
      <c r="AC2182">
        <v>0</v>
      </c>
      <c r="AD2182">
        <v>0</v>
      </c>
      <c r="AE2182">
        <v>55.25252530959358</v>
      </c>
    </row>
    <row r="2183" spans="1:31" x14ac:dyDescent="0.25">
      <c r="A2183">
        <v>2259725</v>
      </c>
      <c r="B2183">
        <v>1</v>
      </c>
      <c r="C2183" t="s">
        <v>81</v>
      </c>
      <c r="D2183" t="s">
        <v>118</v>
      </c>
      <c r="E2183" t="s">
        <v>132</v>
      </c>
      <c r="F2183" t="s">
        <v>6572</v>
      </c>
      <c r="G2183" t="s">
        <v>197</v>
      </c>
      <c r="H2183" t="s">
        <v>135</v>
      </c>
      <c r="I2183" t="s">
        <v>136</v>
      </c>
      <c r="J2183" t="s">
        <v>137</v>
      </c>
      <c r="K2183" t="s">
        <v>138</v>
      </c>
      <c r="L2183" t="s">
        <v>6573</v>
      </c>
      <c r="M2183" t="s">
        <v>6574</v>
      </c>
      <c r="N2183">
        <v>1.1102777770000001</v>
      </c>
      <c r="O2183">
        <v>0</v>
      </c>
      <c r="P2183">
        <v>1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0.18198746283394057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0.18198746283394057</v>
      </c>
    </row>
    <row r="2184" spans="1:31" x14ac:dyDescent="0.25">
      <c r="A2184">
        <v>2259659</v>
      </c>
      <c r="B2184">
        <v>1</v>
      </c>
      <c r="C2184" t="s">
        <v>80</v>
      </c>
      <c r="D2184" t="s">
        <v>105</v>
      </c>
      <c r="E2184" t="s">
        <v>214</v>
      </c>
      <c r="F2184" t="s">
        <v>688</v>
      </c>
      <c r="G2184" t="s">
        <v>340</v>
      </c>
      <c r="H2184" t="s">
        <v>135</v>
      </c>
      <c r="I2184" t="s">
        <v>136</v>
      </c>
      <c r="J2184" t="s">
        <v>137</v>
      </c>
      <c r="K2184" t="s">
        <v>138</v>
      </c>
      <c r="L2184" t="s">
        <v>6575</v>
      </c>
      <c r="M2184" t="s">
        <v>6576</v>
      </c>
      <c r="N2184">
        <v>6.2149999999999999</v>
      </c>
      <c r="O2184">
        <v>0</v>
      </c>
      <c r="P2184">
        <v>43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87.733391552718516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87.733391552718516</v>
      </c>
    </row>
    <row r="2185" spans="1:31" x14ac:dyDescent="0.25">
      <c r="A2185">
        <v>2260037</v>
      </c>
      <c r="B2185">
        <v>1</v>
      </c>
      <c r="C2185" t="s">
        <v>80</v>
      </c>
      <c r="D2185" t="s">
        <v>103</v>
      </c>
      <c r="E2185" t="s">
        <v>477</v>
      </c>
      <c r="F2185" t="s">
        <v>6430</v>
      </c>
      <c r="G2185" t="s">
        <v>147</v>
      </c>
      <c r="H2185" t="s">
        <v>148</v>
      </c>
      <c r="I2185" t="s">
        <v>136</v>
      </c>
      <c r="J2185" t="s">
        <v>137</v>
      </c>
      <c r="K2185" t="s">
        <v>138</v>
      </c>
      <c r="L2185" t="s">
        <v>6577</v>
      </c>
      <c r="M2185" t="s">
        <v>6578</v>
      </c>
      <c r="N2185">
        <v>1.7315222219999999</v>
      </c>
      <c r="O2185">
        <v>0</v>
      </c>
      <c r="P2185">
        <v>0</v>
      </c>
      <c r="Q2185">
        <v>6</v>
      </c>
      <c r="R2185">
        <v>1</v>
      </c>
      <c r="S2185">
        <v>5</v>
      </c>
      <c r="T2185">
        <v>1</v>
      </c>
      <c r="U2185">
        <v>0</v>
      </c>
      <c r="V2185">
        <v>0</v>
      </c>
      <c r="W2185">
        <v>0</v>
      </c>
      <c r="X2185">
        <v>0</v>
      </c>
      <c r="Y2185">
        <v>14.191762457520877</v>
      </c>
      <c r="Z2185">
        <v>1.1218072302653335</v>
      </c>
      <c r="AA2185">
        <v>12.62882167890373</v>
      </c>
      <c r="AB2185">
        <v>0</v>
      </c>
      <c r="AC2185">
        <v>0</v>
      </c>
      <c r="AD2185">
        <v>0</v>
      </c>
      <c r="AE2185">
        <v>27.94239136668994</v>
      </c>
    </row>
    <row r="2186" spans="1:31" x14ac:dyDescent="0.25">
      <c r="A2186">
        <v>2260014</v>
      </c>
      <c r="B2186">
        <v>1</v>
      </c>
      <c r="C2186" t="s">
        <v>81</v>
      </c>
      <c r="D2186" t="s">
        <v>112</v>
      </c>
      <c r="E2186" t="s">
        <v>151</v>
      </c>
      <c r="F2186" t="s">
        <v>6579</v>
      </c>
      <c r="G2186" t="s">
        <v>153</v>
      </c>
      <c r="H2186" t="s">
        <v>135</v>
      </c>
      <c r="I2186" t="s">
        <v>136</v>
      </c>
      <c r="J2186" t="s">
        <v>137</v>
      </c>
      <c r="K2186" t="s">
        <v>138</v>
      </c>
      <c r="L2186" t="s">
        <v>6580</v>
      </c>
      <c r="M2186" t="s">
        <v>6581</v>
      </c>
      <c r="N2186">
        <v>0.78749999999999998</v>
      </c>
      <c r="O2186">
        <v>0</v>
      </c>
      <c r="P2186">
        <v>109</v>
      </c>
      <c r="Q2186">
        <v>0</v>
      </c>
      <c r="R2186">
        <v>1</v>
      </c>
      <c r="S2186">
        <v>0</v>
      </c>
      <c r="T2186">
        <v>36</v>
      </c>
      <c r="U2186">
        <v>0</v>
      </c>
      <c r="V2186">
        <v>0</v>
      </c>
      <c r="W2186">
        <v>0</v>
      </c>
      <c r="X2186">
        <v>13.796650564291353</v>
      </c>
      <c r="Y2186">
        <v>0</v>
      </c>
      <c r="Z2186">
        <v>4.1061393631124992E-3</v>
      </c>
      <c r="AA2186">
        <v>0</v>
      </c>
      <c r="AB2186">
        <v>6.4563763638039751</v>
      </c>
      <c r="AC2186">
        <v>0</v>
      </c>
      <c r="AD2186">
        <v>0</v>
      </c>
      <c r="AE2186">
        <v>20.25713306745844</v>
      </c>
    </row>
    <row r="2187" spans="1:31" x14ac:dyDescent="0.25">
      <c r="A2187">
        <v>2259516</v>
      </c>
      <c r="B2187">
        <v>1</v>
      </c>
      <c r="C2187" t="s">
        <v>80</v>
      </c>
      <c r="D2187" t="s">
        <v>85</v>
      </c>
      <c r="E2187" t="s">
        <v>132</v>
      </c>
      <c r="F2187" t="s">
        <v>6582</v>
      </c>
      <c r="G2187" t="s">
        <v>142</v>
      </c>
      <c r="H2187" t="s">
        <v>135</v>
      </c>
      <c r="I2187" t="s">
        <v>136</v>
      </c>
      <c r="J2187" t="s">
        <v>137</v>
      </c>
      <c r="K2187" t="s">
        <v>138</v>
      </c>
      <c r="L2187" t="s">
        <v>6583</v>
      </c>
      <c r="M2187" t="s">
        <v>6584</v>
      </c>
      <c r="N2187">
        <v>3.0924999999999998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</row>
    <row r="2188" spans="1:31" x14ac:dyDescent="0.25">
      <c r="A2188">
        <v>2259951</v>
      </c>
      <c r="B2188">
        <v>1</v>
      </c>
      <c r="C2188" t="s">
        <v>80</v>
      </c>
      <c r="D2188" t="s">
        <v>103</v>
      </c>
      <c r="E2188" t="s">
        <v>256</v>
      </c>
      <c r="F2188" t="s">
        <v>6585</v>
      </c>
      <c r="G2188" t="s">
        <v>147</v>
      </c>
      <c r="H2188" t="s">
        <v>148</v>
      </c>
      <c r="I2188" t="s">
        <v>136</v>
      </c>
      <c r="J2188" t="s">
        <v>137</v>
      </c>
      <c r="K2188" t="s">
        <v>138</v>
      </c>
      <c r="L2188" t="s">
        <v>6586</v>
      </c>
      <c r="M2188" t="s">
        <v>6587</v>
      </c>
      <c r="N2188">
        <v>0.64749999999999996</v>
      </c>
      <c r="O2188">
        <v>0</v>
      </c>
      <c r="P2188">
        <v>152</v>
      </c>
      <c r="Q2188">
        <v>0</v>
      </c>
      <c r="R2188">
        <v>3</v>
      </c>
      <c r="S2188">
        <v>1</v>
      </c>
      <c r="T2188">
        <v>18</v>
      </c>
      <c r="U2188">
        <v>0</v>
      </c>
      <c r="V2188">
        <v>0</v>
      </c>
      <c r="W2188">
        <v>0</v>
      </c>
      <c r="X2188">
        <v>33.425301647562733</v>
      </c>
      <c r="Y2188">
        <v>0</v>
      </c>
      <c r="Z2188">
        <v>0.61402611896210002</v>
      </c>
      <c r="AA2188">
        <v>0.78517609438793845</v>
      </c>
      <c r="AB2188">
        <v>2.1507278113399857</v>
      </c>
      <c r="AC2188">
        <v>0</v>
      </c>
      <c r="AD2188">
        <v>0</v>
      </c>
      <c r="AE2188">
        <v>36.975231672252754</v>
      </c>
    </row>
    <row r="2189" spans="1:31" x14ac:dyDescent="0.25">
      <c r="A2189">
        <v>2259994</v>
      </c>
      <c r="B2189">
        <v>1</v>
      </c>
      <c r="C2189" t="s">
        <v>80</v>
      </c>
      <c r="D2189" t="s">
        <v>98</v>
      </c>
      <c r="E2189" t="s">
        <v>145</v>
      </c>
      <c r="F2189" t="s">
        <v>6588</v>
      </c>
      <c r="G2189" t="s">
        <v>147</v>
      </c>
      <c r="H2189" t="s">
        <v>148</v>
      </c>
      <c r="I2189" t="s">
        <v>136</v>
      </c>
      <c r="J2189" t="s">
        <v>137</v>
      </c>
      <c r="K2189" t="s">
        <v>138</v>
      </c>
      <c r="L2189" t="s">
        <v>6589</v>
      </c>
      <c r="M2189" t="s">
        <v>6590</v>
      </c>
      <c r="N2189">
        <v>0.99083333299999998</v>
      </c>
      <c r="O2189">
        <v>0</v>
      </c>
      <c r="P2189">
        <v>0</v>
      </c>
      <c r="Q2189">
        <v>9</v>
      </c>
      <c r="R2189">
        <v>94</v>
      </c>
      <c r="S2189">
        <v>4</v>
      </c>
      <c r="T2189">
        <v>20</v>
      </c>
      <c r="U2189">
        <v>1</v>
      </c>
      <c r="V2189">
        <v>0</v>
      </c>
      <c r="W2189">
        <v>0</v>
      </c>
      <c r="X2189">
        <v>0</v>
      </c>
      <c r="Y2189">
        <v>81.290465178181861</v>
      </c>
      <c r="Z2189">
        <v>86.568536334120665</v>
      </c>
      <c r="AA2189">
        <v>4.8470559495755721</v>
      </c>
      <c r="AB2189">
        <v>28.879642445031529</v>
      </c>
      <c r="AC2189">
        <v>52.259009641137439</v>
      </c>
      <c r="AD2189">
        <v>0</v>
      </c>
      <c r="AE2189">
        <v>253.84470954804709</v>
      </c>
    </row>
    <row r="2190" spans="1:31" x14ac:dyDescent="0.25">
      <c r="A2190">
        <v>2259453</v>
      </c>
      <c r="B2190">
        <v>1</v>
      </c>
      <c r="C2190" t="s">
        <v>80</v>
      </c>
      <c r="D2190" t="s">
        <v>83</v>
      </c>
      <c r="E2190" t="s">
        <v>132</v>
      </c>
      <c r="F2190" t="s">
        <v>6591</v>
      </c>
      <c r="G2190" t="s">
        <v>134</v>
      </c>
      <c r="H2190" t="s">
        <v>135</v>
      </c>
      <c r="I2190" t="s">
        <v>136</v>
      </c>
      <c r="J2190" t="s">
        <v>137</v>
      </c>
      <c r="K2190" t="s">
        <v>138</v>
      </c>
      <c r="L2190" t="s">
        <v>6592</v>
      </c>
      <c r="M2190" t="s">
        <v>6593</v>
      </c>
      <c r="N2190">
        <v>9.2205555550000007</v>
      </c>
      <c r="O2190">
        <v>0</v>
      </c>
      <c r="P2190">
        <v>3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5.3540004798637213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5.3540004798637213</v>
      </c>
    </row>
    <row r="2191" spans="1:31" x14ac:dyDescent="0.25">
      <c r="A2191">
        <v>2259482</v>
      </c>
      <c r="B2191">
        <v>1</v>
      </c>
      <c r="C2191" t="s">
        <v>80</v>
      </c>
      <c r="D2191" t="s">
        <v>110</v>
      </c>
      <c r="E2191" t="s">
        <v>151</v>
      </c>
      <c r="F2191" t="s">
        <v>6594</v>
      </c>
      <c r="G2191" t="s">
        <v>366</v>
      </c>
      <c r="H2191" t="s">
        <v>135</v>
      </c>
      <c r="I2191" t="s">
        <v>136</v>
      </c>
      <c r="J2191" t="s">
        <v>137</v>
      </c>
      <c r="K2191" t="s">
        <v>172</v>
      </c>
      <c r="L2191" t="s">
        <v>6595</v>
      </c>
      <c r="M2191" t="s">
        <v>6596</v>
      </c>
      <c r="N2191">
        <v>2.7169444440000001</v>
      </c>
      <c r="O2191">
        <v>0</v>
      </c>
      <c r="P2191">
        <v>102</v>
      </c>
      <c r="Q2191">
        <v>0</v>
      </c>
      <c r="R2191">
        <v>0</v>
      </c>
      <c r="S2191">
        <v>0</v>
      </c>
      <c r="T2191">
        <v>5</v>
      </c>
      <c r="U2191">
        <v>0</v>
      </c>
      <c r="V2191">
        <v>0</v>
      </c>
      <c r="W2191">
        <v>0</v>
      </c>
      <c r="X2191">
        <v>89.233272999229115</v>
      </c>
      <c r="Y2191">
        <v>0</v>
      </c>
      <c r="Z2191">
        <v>0</v>
      </c>
      <c r="AA2191">
        <v>0</v>
      </c>
      <c r="AB2191">
        <v>22.211380722756356</v>
      </c>
      <c r="AC2191">
        <v>0</v>
      </c>
      <c r="AD2191">
        <v>0</v>
      </c>
      <c r="AE2191">
        <v>111.44465372198547</v>
      </c>
    </row>
    <row r="2192" spans="1:31" x14ac:dyDescent="0.25">
      <c r="A2192">
        <v>2259791</v>
      </c>
      <c r="B2192">
        <v>1</v>
      </c>
      <c r="C2192" t="s">
        <v>80</v>
      </c>
      <c r="D2192" t="s">
        <v>96</v>
      </c>
      <c r="E2192" t="s">
        <v>132</v>
      </c>
      <c r="F2192" t="s">
        <v>6597</v>
      </c>
      <c r="G2192" t="s">
        <v>134</v>
      </c>
      <c r="H2192" t="s">
        <v>135</v>
      </c>
      <c r="I2192" t="s">
        <v>136</v>
      </c>
      <c r="J2192" t="s">
        <v>137</v>
      </c>
      <c r="K2192" t="s">
        <v>138</v>
      </c>
      <c r="L2192" t="s">
        <v>6598</v>
      </c>
      <c r="M2192" t="s">
        <v>6599</v>
      </c>
      <c r="N2192">
        <v>2.1097222219999998</v>
      </c>
      <c r="O2192">
        <v>0</v>
      </c>
      <c r="P2192">
        <v>1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1.7679418418582613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1.7679418418582613</v>
      </c>
    </row>
    <row r="2193" spans="1:31" x14ac:dyDescent="0.25">
      <c r="A2193">
        <v>2259977</v>
      </c>
      <c r="B2193">
        <v>1</v>
      </c>
      <c r="C2193" t="s">
        <v>80</v>
      </c>
      <c r="D2193" t="s">
        <v>99</v>
      </c>
      <c r="E2193" t="s">
        <v>132</v>
      </c>
      <c r="F2193" t="s">
        <v>1074</v>
      </c>
      <c r="G2193" t="s">
        <v>134</v>
      </c>
      <c r="H2193" t="s">
        <v>135</v>
      </c>
      <c r="I2193" t="s">
        <v>136</v>
      </c>
      <c r="J2193" t="s">
        <v>137</v>
      </c>
      <c r="K2193" t="s">
        <v>138</v>
      </c>
      <c r="L2193" t="s">
        <v>6600</v>
      </c>
      <c r="M2193" t="s">
        <v>6601</v>
      </c>
      <c r="N2193">
        <v>1.360833333</v>
      </c>
      <c r="O2193">
        <v>0</v>
      </c>
      <c r="P2193">
        <v>1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0.15707439575530668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0.15707439575530668</v>
      </c>
    </row>
    <row r="2194" spans="1:31" x14ac:dyDescent="0.25">
      <c r="A2194">
        <v>2259768</v>
      </c>
      <c r="B2194">
        <v>1</v>
      </c>
      <c r="C2194" t="s">
        <v>80</v>
      </c>
      <c r="D2194" t="s">
        <v>103</v>
      </c>
      <c r="E2194" t="s">
        <v>132</v>
      </c>
      <c r="F2194" t="s">
        <v>6602</v>
      </c>
      <c r="G2194" t="s">
        <v>142</v>
      </c>
      <c r="H2194" t="s">
        <v>135</v>
      </c>
      <c r="I2194" t="s">
        <v>136</v>
      </c>
      <c r="J2194" t="s">
        <v>137</v>
      </c>
      <c r="K2194" t="s">
        <v>138</v>
      </c>
      <c r="L2194" t="s">
        <v>6603</v>
      </c>
      <c r="M2194" t="s">
        <v>6604</v>
      </c>
      <c r="N2194">
        <v>1.278333333</v>
      </c>
      <c r="O2194">
        <v>0</v>
      </c>
      <c r="P2194">
        <v>1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2.3561871864862499E-2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2.3561871864862499E-2</v>
      </c>
    </row>
    <row r="2195" spans="1:31" x14ac:dyDescent="0.25">
      <c r="A2195">
        <v>2259436</v>
      </c>
      <c r="B2195">
        <v>1</v>
      </c>
      <c r="C2195" t="s">
        <v>80</v>
      </c>
      <c r="D2195" t="s">
        <v>110</v>
      </c>
      <c r="E2195" t="s">
        <v>256</v>
      </c>
      <c r="F2195" t="s">
        <v>6605</v>
      </c>
      <c r="G2195" t="s">
        <v>366</v>
      </c>
      <c r="H2195" t="s">
        <v>148</v>
      </c>
      <c r="I2195" t="s">
        <v>136</v>
      </c>
      <c r="J2195" t="s">
        <v>137</v>
      </c>
      <c r="K2195" t="s">
        <v>172</v>
      </c>
      <c r="L2195" t="s">
        <v>6606</v>
      </c>
      <c r="M2195" t="s">
        <v>6607</v>
      </c>
      <c r="N2195">
        <v>1.815555555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23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335.67040972623255</v>
      </c>
      <c r="AC2195">
        <v>0</v>
      </c>
      <c r="AD2195">
        <v>0</v>
      </c>
      <c r="AE2195">
        <v>335.67040972623255</v>
      </c>
    </row>
    <row r="2196" spans="1:31" x14ac:dyDescent="0.25">
      <c r="A2196">
        <v>2259668</v>
      </c>
      <c r="B2196">
        <v>1</v>
      </c>
      <c r="C2196" t="s">
        <v>80</v>
      </c>
      <c r="D2196" t="s">
        <v>97</v>
      </c>
      <c r="E2196" t="s">
        <v>132</v>
      </c>
      <c r="F2196" t="s">
        <v>6608</v>
      </c>
      <c r="G2196" t="s">
        <v>142</v>
      </c>
      <c r="H2196" t="s">
        <v>135</v>
      </c>
      <c r="I2196" t="s">
        <v>136</v>
      </c>
      <c r="J2196" t="s">
        <v>137</v>
      </c>
      <c r="K2196" t="s">
        <v>138</v>
      </c>
      <c r="L2196" t="s">
        <v>6609</v>
      </c>
      <c r="M2196" t="s">
        <v>6610</v>
      </c>
      <c r="N2196">
        <v>2.0213888880000002</v>
      </c>
      <c r="O2196">
        <v>0</v>
      </c>
      <c r="P2196">
        <v>1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2.3298010624349388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2.3298010624349388</v>
      </c>
    </row>
    <row r="2197" spans="1:31" x14ac:dyDescent="0.25">
      <c r="A2197">
        <v>2259831</v>
      </c>
      <c r="B2197">
        <v>1</v>
      </c>
      <c r="C2197" t="s">
        <v>80</v>
      </c>
      <c r="D2197" t="s">
        <v>90</v>
      </c>
      <c r="E2197" t="s">
        <v>151</v>
      </c>
      <c r="F2197" t="s">
        <v>6611</v>
      </c>
      <c r="G2197" t="s">
        <v>197</v>
      </c>
      <c r="H2197" t="s">
        <v>135</v>
      </c>
      <c r="I2197" t="s">
        <v>136</v>
      </c>
      <c r="J2197" t="s">
        <v>137</v>
      </c>
      <c r="K2197" t="s">
        <v>138</v>
      </c>
      <c r="L2197" t="s">
        <v>6612</v>
      </c>
      <c r="M2197" t="s">
        <v>6613</v>
      </c>
      <c r="N2197">
        <v>0.54472222199999998</v>
      </c>
      <c r="O2197">
        <v>0</v>
      </c>
      <c r="P2197">
        <v>30</v>
      </c>
      <c r="Q2197">
        <v>0</v>
      </c>
      <c r="R2197">
        <v>0</v>
      </c>
      <c r="S2197">
        <v>0</v>
      </c>
      <c r="T2197">
        <v>6</v>
      </c>
      <c r="U2197">
        <v>0</v>
      </c>
      <c r="V2197">
        <v>0</v>
      </c>
      <c r="W2197">
        <v>0</v>
      </c>
      <c r="X2197">
        <v>8.4832638840544412</v>
      </c>
      <c r="Y2197">
        <v>0</v>
      </c>
      <c r="Z2197">
        <v>0</v>
      </c>
      <c r="AA2197">
        <v>0</v>
      </c>
      <c r="AB2197">
        <v>1.5318578766074951</v>
      </c>
      <c r="AC2197">
        <v>0</v>
      </c>
      <c r="AD2197">
        <v>0</v>
      </c>
      <c r="AE2197">
        <v>10.015121760661936</v>
      </c>
    </row>
    <row r="2198" spans="1:31" x14ac:dyDescent="0.25">
      <c r="A2198">
        <v>2259877</v>
      </c>
      <c r="B2198">
        <v>1</v>
      </c>
      <c r="C2198" t="s">
        <v>80</v>
      </c>
      <c r="D2198" t="s">
        <v>98</v>
      </c>
      <c r="E2198" t="s">
        <v>145</v>
      </c>
      <c r="F2198" t="s">
        <v>2302</v>
      </c>
      <c r="G2198" t="s">
        <v>147</v>
      </c>
      <c r="H2198" t="s">
        <v>148</v>
      </c>
      <c r="I2198" t="s">
        <v>136</v>
      </c>
      <c r="J2198" t="s">
        <v>137</v>
      </c>
      <c r="K2198" t="s">
        <v>138</v>
      </c>
      <c r="L2198" t="s">
        <v>6226</v>
      </c>
      <c r="M2198" t="s">
        <v>6614</v>
      </c>
      <c r="N2198">
        <v>0.43527777699999998</v>
      </c>
      <c r="O2198">
        <v>0</v>
      </c>
      <c r="P2198">
        <v>21</v>
      </c>
      <c r="Q2198">
        <v>29</v>
      </c>
      <c r="R2198">
        <v>186</v>
      </c>
      <c r="S2198">
        <v>9</v>
      </c>
      <c r="T2198">
        <v>59</v>
      </c>
      <c r="U2198">
        <v>2</v>
      </c>
      <c r="V2198">
        <v>0</v>
      </c>
      <c r="W2198">
        <v>0</v>
      </c>
      <c r="X2198">
        <v>4.7158885143541251</v>
      </c>
      <c r="Y2198">
        <v>19.023249119666623</v>
      </c>
      <c r="Z2198">
        <v>51.114940152066588</v>
      </c>
      <c r="AA2198">
        <v>18.820221116785021</v>
      </c>
      <c r="AB2198">
        <v>12.932454653038276</v>
      </c>
      <c r="AC2198">
        <v>11.247417780188199</v>
      </c>
      <c r="AD2198">
        <v>0</v>
      </c>
      <c r="AE2198">
        <v>117.85417133609884</v>
      </c>
    </row>
    <row r="2199" spans="1:31" x14ac:dyDescent="0.25">
      <c r="A2199">
        <v>2259522</v>
      </c>
      <c r="B2199">
        <v>1</v>
      </c>
      <c r="C2199" t="s">
        <v>80</v>
      </c>
      <c r="D2199" t="s">
        <v>106</v>
      </c>
      <c r="E2199" t="s">
        <v>151</v>
      </c>
      <c r="F2199" t="s">
        <v>6615</v>
      </c>
      <c r="G2199" t="s">
        <v>160</v>
      </c>
      <c r="H2199" t="s">
        <v>135</v>
      </c>
      <c r="I2199" t="s">
        <v>136</v>
      </c>
      <c r="J2199" t="s">
        <v>137</v>
      </c>
      <c r="K2199" t="s">
        <v>138</v>
      </c>
      <c r="L2199" t="s">
        <v>6616</v>
      </c>
      <c r="M2199" t="s">
        <v>6617</v>
      </c>
      <c r="N2199">
        <v>0.96027777700000005</v>
      </c>
      <c r="O2199">
        <v>0</v>
      </c>
      <c r="P2199">
        <v>25</v>
      </c>
      <c r="Q2199">
        <v>0</v>
      </c>
      <c r="R2199">
        <v>5</v>
      </c>
      <c r="S2199">
        <v>0</v>
      </c>
      <c r="T2199">
        <v>1</v>
      </c>
      <c r="U2199">
        <v>0</v>
      </c>
      <c r="V2199">
        <v>0</v>
      </c>
      <c r="W2199">
        <v>0</v>
      </c>
      <c r="X2199">
        <v>9.0877133001546735</v>
      </c>
      <c r="Y2199">
        <v>0</v>
      </c>
      <c r="Z2199">
        <v>1.6887429183604268</v>
      </c>
      <c r="AA2199">
        <v>0</v>
      </c>
      <c r="AB2199">
        <v>0.96886756358813597</v>
      </c>
      <c r="AC2199">
        <v>0</v>
      </c>
      <c r="AD2199">
        <v>0</v>
      </c>
      <c r="AE2199">
        <v>11.745323782103236</v>
      </c>
    </row>
    <row r="2200" spans="1:31" x14ac:dyDescent="0.25">
      <c r="A2200">
        <v>2259728</v>
      </c>
      <c r="B2200">
        <v>1</v>
      </c>
      <c r="C2200" t="s">
        <v>80</v>
      </c>
      <c r="D2200" t="s">
        <v>99</v>
      </c>
      <c r="E2200" t="s">
        <v>151</v>
      </c>
      <c r="F2200" t="s">
        <v>6618</v>
      </c>
      <c r="G2200" t="s">
        <v>153</v>
      </c>
      <c r="H2200" t="s">
        <v>135</v>
      </c>
      <c r="I2200" t="s">
        <v>136</v>
      </c>
      <c r="J2200" t="s">
        <v>137</v>
      </c>
      <c r="K2200" t="s">
        <v>138</v>
      </c>
      <c r="L2200" t="s">
        <v>6619</v>
      </c>
      <c r="M2200" t="s">
        <v>6620</v>
      </c>
      <c r="N2200">
        <v>1.093611111</v>
      </c>
      <c r="O2200">
        <v>0</v>
      </c>
      <c r="P2200">
        <v>60</v>
      </c>
      <c r="Q2200">
        <v>0</v>
      </c>
      <c r="R2200">
        <v>2</v>
      </c>
      <c r="S2200">
        <v>0</v>
      </c>
      <c r="T2200">
        <v>4</v>
      </c>
      <c r="U2200">
        <v>0</v>
      </c>
      <c r="V2200">
        <v>0</v>
      </c>
      <c r="W2200">
        <v>0</v>
      </c>
      <c r="X2200">
        <v>18.683193144907726</v>
      </c>
      <c r="Y2200">
        <v>0</v>
      </c>
      <c r="Z2200">
        <v>1.9119986747085004E-2</v>
      </c>
      <c r="AA2200">
        <v>0</v>
      </c>
      <c r="AB2200">
        <v>4.2813544709662459</v>
      </c>
      <c r="AC2200">
        <v>0</v>
      </c>
      <c r="AD2200">
        <v>0</v>
      </c>
      <c r="AE2200">
        <v>22.983667602621058</v>
      </c>
    </row>
    <row r="2201" spans="1:31" x14ac:dyDescent="0.25">
      <c r="A2201">
        <v>2260023</v>
      </c>
      <c r="B2201">
        <v>1</v>
      </c>
      <c r="C2201" t="s">
        <v>80</v>
      </c>
      <c r="D2201" t="s">
        <v>101</v>
      </c>
      <c r="E2201" t="s">
        <v>132</v>
      </c>
      <c r="F2201" t="s">
        <v>6621</v>
      </c>
      <c r="G2201" t="s">
        <v>142</v>
      </c>
      <c r="H2201" t="s">
        <v>135</v>
      </c>
      <c r="I2201" t="s">
        <v>136</v>
      </c>
      <c r="J2201" t="s">
        <v>137</v>
      </c>
      <c r="K2201" t="s">
        <v>138</v>
      </c>
      <c r="L2201" t="s">
        <v>6622</v>
      </c>
      <c r="M2201" t="s">
        <v>6623</v>
      </c>
      <c r="N2201">
        <v>1.426388888</v>
      </c>
      <c r="O2201">
        <v>0</v>
      </c>
      <c r="P2201">
        <v>1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0.715295344900168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0.715295344900168</v>
      </c>
    </row>
    <row r="2202" spans="1:31" x14ac:dyDescent="0.25">
      <c r="A2202">
        <v>2259774</v>
      </c>
      <c r="B2202">
        <v>1</v>
      </c>
      <c r="C2202" t="s">
        <v>80</v>
      </c>
      <c r="D2202" t="s">
        <v>96</v>
      </c>
      <c r="E2202" t="s">
        <v>132</v>
      </c>
      <c r="F2202" t="s">
        <v>6624</v>
      </c>
      <c r="G2202" t="s">
        <v>289</v>
      </c>
      <c r="H2202" t="s">
        <v>135</v>
      </c>
      <c r="I2202" t="s">
        <v>136</v>
      </c>
      <c r="J2202" t="s">
        <v>137</v>
      </c>
      <c r="K2202" t="s">
        <v>138</v>
      </c>
      <c r="L2202" t="s">
        <v>6625</v>
      </c>
      <c r="M2202" t="s">
        <v>6626</v>
      </c>
      <c r="N2202">
        <v>0.64</v>
      </c>
      <c r="O2202">
        <v>0</v>
      </c>
      <c r="P2202">
        <v>1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0.40253881229568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0.40253881229568</v>
      </c>
    </row>
    <row r="2203" spans="1:31" x14ac:dyDescent="0.25">
      <c r="A2203">
        <v>2259754</v>
      </c>
      <c r="B2203">
        <v>1</v>
      </c>
      <c r="C2203" t="s">
        <v>81</v>
      </c>
      <c r="D2203" t="s">
        <v>128</v>
      </c>
      <c r="E2203" t="s">
        <v>132</v>
      </c>
      <c r="F2203" t="s">
        <v>792</v>
      </c>
      <c r="G2203" t="s">
        <v>134</v>
      </c>
      <c r="H2203" t="s">
        <v>135</v>
      </c>
      <c r="I2203" t="s">
        <v>136</v>
      </c>
      <c r="J2203" t="s">
        <v>137</v>
      </c>
      <c r="K2203" t="s">
        <v>138</v>
      </c>
      <c r="L2203" t="s">
        <v>6627</v>
      </c>
      <c r="M2203" t="s">
        <v>6628</v>
      </c>
      <c r="N2203">
        <v>0.62916666600000004</v>
      </c>
      <c r="O2203">
        <v>0</v>
      </c>
      <c r="P2203">
        <v>6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0.97408770003597833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0.97408770003597833</v>
      </c>
    </row>
    <row r="2204" spans="1:31" x14ac:dyDescent="0.25">
      <c r="A2204">
        <v>2259399</v>
      </c>
      <c r="B2204">
        <v>1</v>
      </c>
      <c r="C2204" t="s">
        <v>81</v>
      </c>
      <c r="D2204" t="s">
        <v>120</v>
      </c>
      <c r="E2204" t="s">
        <v>207</v>
      </c>
      <c r="F2204" t="s">
        <v>6629</v>
      </c>
      <c r="G2204" t="s">
        <v>171</v>
      </c>
      <c r="H2204" t="s">
        <v>135</v>
      </c>
      <c r="I2204" t="s">
        <v>136</v>
      </c>
      <c r="J2204" t="s">
        <v>137</v>
      </c>
      <c r="K2204" t="s">
        <v>172</v>
      </c>
      <c r="L2204" t="s">
        <v>6630</v>
      </c>
      <c r="M2204" t="s">
        <v>6631</v>
      </c>
      <c r="N2204">
        <v>7.6655555550000001</v>
      </c>
      <c r="O2204">
        <v>0</v>
      </c>
      <c r="P2204">
        <v>240</v>
      </c>
      <c r="Q2204">
        <v>0</v>
      </c>
      <c r="R2204">
        <v>8</v>
      </c>
      <c r="S2204">
        <v>0</v>
      </c>
      <c r="T2204">
        <v>30</v>
      </c>
      <c r="U2204">
        <v>0</v>
      </c>
      <c r="V2204">
        <v>0</v>
      </c>
      <c r="W2204">
        <v>0</v>
      </c>
      <c r="X2204">
        <v>331.01750217818187</v>
      </c>
      <c r="Y2204">
        <v>0</v>
      </c>
      <c r="Z2204">
        <v>2.7607247528139478</v>
      </c>
      <c r="AA2204">
        <v>0</v>
      </c>
      <c r="AB2204">
        <v>74.669878144254497</v>
      </c>
      <c r="AC2204">
        <v>0</v>
      </c>
      <c r="AD2204">
        <v>0</v>
      </c>
      <c r="AE2204">
        <v>408.44810507525028</v>
      </c>
    </row>
    <row r="2205" spans="1:31" x14ac:dyDescent="0.25">
      <c r="A2205">
        <v>2259685</v>
      </c>
      <c r="B2205">
        <v>1</v>
      </c>
      <c r="C2205" t="s">
        <v>81</v>
      </c>
      <c r="D2205" t="s">
        <v>128</v>
      </c>
      <c r="E2205" t="s">
        <v>132</v>
      </c>
      <c r="F2205" t="s">
        <v>6632</v>
      </c>
      <c r="G2205" t="s">
        <v>201</v>
      </c>
      <c r="H2205" t="s">
        <v>135</v>
      </c>
      <c r="I2205" t="s">
        <v>136</v>
      </c>
      <c r="J2205" t="s">
        <v>137</v>
      </c>
      <c r="K2205" t="s">
        <v>138</v>
      </c>
      <c r="L2205" t="s">
        <v>6633</v>
      </c>
      <c r="M2205" t="s">
        <v>6634</v>
      </c>
      <c r="N2205">
        <v>3.1269444439999998</v>
      </c>
      <c r="O2205">
        <v>0</v>
      </c>
      <c r="P2205">
        <v>3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4.2077260544308084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4.2077260544308084</v>
      </c>
    </row>
    <row r="2206" spans="1:31" x14ac:dyDescent="0.25">
      <c r="A2206">
        <v>2259562</v>
      </c>
      <c r="B2206">
        <v>1</v>
      </c>
      <c r="C2206" t="s">
        <v>80</v>
      </c>
      <c r="D2206" t="s">
        <v>83</v>
      </c>
      <c r="E2206" t="s">
        <v>256</v>
      </c>
      <c r="F2206" t="s">
        <v>5282</v>
      </c>
      <c r="G2206" t="s">
        <v>147</v>
      </c>
      <c r="H2206" t="s">
        <v>148</v>
      </c>
      <c r="I2206" t="s">
        <v>704</v>
      </c>
      <c r="J2206" t="s">
        <v>137</v>
      </c>
      <c r="K2206" t="s">
        <v>138</v>
      </c>
      <c r="L2206" t="s">
        <v>6635</v>
      </c>
      <c r="M2206" t="s">
        <v>6636</v>
      </c>
      <c r="N2206">
        <v>2.8055554999999999E-2</v>
      </c>
      <c r="O2206">
        <v>0</v>
      </c>
      <c r="P2206">
        <v>133</v>
      </c>
      <c r="Q2206">
        <v>0</v>
      </c>
      <c r="R2206">
        <v>1</v>
      </c>
      <c r="S2206">
        <v>19</v>
      </c>
      <c r="T2206">
        <v>18</v>
      </c>
      <c r="U2206">
        <v>13</v>
      </c>
      <c r="V2206">
        <v>3</v>
      </c>
      <c r="W2206">
        <v>0</v>
      </c>
      <c r="X2206">
        <v>1.4071351768862641</v>
      </c>
      <c r="Y2206">
        <v>0</v>
      </c>
      <c r="Z2206">
        <v>1.1138249770700001E-2</v>
      </c>
      <c r="AA2206">
        <v>12.744899224622927</v>
      </c>
      <c r="AB2206">
        <v>0.81592193586635564</v>
      </c>
      <c r="AC2206">
        <v>28.137500844642247</v>
      </c>
      <c r="AD2206">
        <v>6.3378563888112343</v>
      </c>
      <c r="AE2206">
        <v>49.454451820599729</v>
      </c>
    </row>
    <row r="2207" spans="1:31" x14ac:dyDescent="0.25">
      <c r="A2207">
        <v>2259748</v>
      </c>
      <c r="B2207">
        <v>1</v>
      </c>
      <c r="C2207" t="s">
        <v>80</v>
      </c>
      <c r="D2207" t="s">
        <v>99</v>
      </c>
      <c r="E2207" t="s">
        <v>132</v>
      </c>
      <c r="F2207" t="s">
        <v>6637</v>
      </c>
      <c r="G2207" t="s">
        <v>142</v>
      </c>
      <c r="H2207" t="s">
        <v>135</v>
      </c>
      <c r="I2207" t="s">
        <v>136</v>
      </c>
      <c r="J2207" t="s">
        <v>137</v>
      </c>
      <c r="K2207" t="s">
        <v>138</v>
      </c>
      <c r="L2207" t="s">
        <v>6638</v>
      </c>
      <c r="M2207" t="s">
        <v>6346</v>
      </c>
      <c r="N2207">
        <v>2.6238888880000002</v>
      </c>
      <c r="O2207">
        <v>0</v>
      </c>
      <c r="P2207">
        <v>1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2.446412329670868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2.446412329670868</v>
      </c>
    </row>
    <row r="2208" spans="1:31" x14ac:dyDescent="0.25">
      <c r="A2208">
        <v>2259462</v>
      </c>
      <c r="B2208">
        <v>1</v>
      </c>
      <c r="C2208" t="s">
        <v>81</v>
      </c>
      <c r="D2208" t="s">
        <v>113</v>
      </c>
      <c r="E2208" t="s">
        <v>207</v>
      </c>
      <c r="F2208" t="s">
        <v>6639</v>
      </c>
      <c r="G2208" t="s">
        <v>231</v>
      </c>
      <c r="H2208" t="s">
        <v>135</v>
      </c>
      <c r="I2208" t="s">
        <v>136</v>
      </c>
      <c r="J2208" t="s">
        <v>137</v>
      </c>
      <c r="K2208" t="s">
        <v>138</v>
      </c>
      <c r="L2208" t="s">
        <v>6640</v>
      </c>
      <c r="M2208" t="s">
        <v>6641</v>
      </c>
      <c r="N2208">
        <v>1.116944444</v>
      </c>
      <c r="O2208">
        <v>0</v>
      </c>
      <c r="P2208">
        <v>7</v>
      </c>
      <c r="Q2208">
        <v>0</v>
      </c>
      <c r="R2208">
        <v>4</v>
      </c>
      <c r="S2208">
        <v>0</v>
      </c>
      <c r="T2208">
        <v>1</v>
      </c>
      <c r="U2208">
        <v>0</v>
      </c>
      <c r="V2208">
        <v>0</v>
      </c>
      <c r="W2208">
        <v>0</v>
      </c>
      <c r="X2208">
        <v>5.3281556960710397</v>
      </c>
      <c r="Y2208">
        <v>0</v>
      </c>
      <c r="Z2208">
        <v>0.74266161169625011</v>
      </c>
      <c r="AA2208">
        <v>0</v>
      </c>
      <c r="AB2208">
        <v>4.8198006520589747</v>
      </c>
      <c r="AC2208">
        <v>0</v>
      </c>
      <c r="AD2208">
        <v>0</v>
      </c>
      <c r="AE2208">
        <v>10.890617959826265</v>
      </c>
    </row>
    <row r="2209" spans="1:31" x14ac:dyDescent="0.25">
      <c r="A2209">
        <v>2259897</v>
      </c>
      <c r="B2209">
        <v>1</v>
      </c>
      <c r="C2209" t="s">
        <v>80</v>
      </c>
      <c r="D2209" t="s">
        <v>93</v>
      </c>
      <c r="E2209" t="s">
        <v>207</v>
      </c>
      <c r="F2209" t="s">
        <v>6642</v>
      </c>
      <c r="G2209" t="s">
        <v>340</v>
      </c>
      <c r="H2209" t="s">
        <v>135</v>
      </c>
      <c r="I2209" t="s">
        <v>136</v>
      </c>
      <c r="J2209" t="s">
        <v>137</v>
      </c>
      <c r="K2209" t="s">
        <v>138</v>
      </c>
      <c r="L2209" t="s">
        <v>6643</v>
      </c>
      <c r="M2209" t="s">
        <v>6644</v>
      </c>
      <c r="N2209">
        <v>2.051666666</v>
      </c>
      <c r="O2209">
        <v>0</v>
      </c>
      <c r="P2209">
        <v>229</v>
      </c>
      <c r="Q2209">
        <v>0</v>
      </c>
      <c r="R2209">
        <v>0</v>
      </c>
      <c r="S2209">
        <v>0</v>
      </c>
      <c r="T2209">
        <v>209</v>
      </c>
      <c r="U2209">
        <v>0</v>
      </c>
      <c r="V2209">
        <v>0</v>
      </c>
      <c r="W2209">
        <v>0</v>
      </c>
      <c r="X2209">
        <v>140.51923699114221</v>
      </c>
      <c r="Y2209">
        <v>0</v>
      </c>
      <c r="Z2209">
        <v>0</v>
      </c>
      <c r="AA2209">
        <v>0</v>
      </c>
      <c r="AB2209">
        <v>286.40853677034119</v>
      </c>
      <c r="AC2209">
        <v>0</v>
      </c>
      <c r="AD2209">
        <v>0</v>
      </c>
      <c r="AE2209">
        <v>426.92777376148342</v>
      </c>
    </row>
    <row r="2210" spans="1:31" x14ac:dyDescent="0.25">
      <c r="A2210">
        <v>2259356</v>
      </c>
      <c r="B2210">
        <v>1</v>
      </c>
      <c r="C2210" t="s">
        <v>81</v>
      </c>
      <c r="D2210" t="s">
        <v>119</v>
      </c>
      <c r="E2210" t="s">
        <v>151</v>
      </c>
      <c r="F2210" t="s">
        <v>6645</v>
      </c>
      <c r="G2210" t="s">
        <v>153</v>
      </c>
      <c r="H2210" t="s">
        <v>135</v>
      </c>
      <c r="I2210" t="s">
        <v>136</v>
      </c>
      <c r="J2210" t="s">
        <v>137</v>
      </c>
      <c r="K2210" t="s">
        <v>138</v>
      </c>
      <c r="L2210" t="s">
        <v>6646</v>
      </c>
      <c r="M2210" t="s">
        <v>6647</v>
      </c>
      <c r="N2210">
        <v>0.62277777700000003</v>
      </c>
      <c r="O2210">
        <v>0</v>
      </c>
      <c r="P2210">
        <v>16</v>
      </c>
      <c r="Q2210">
        <v>0</v>
      </c>
      <c r="R2210">
        <v>3</v>
      </c>
      <c r="S2210">
        <v>0</v>
      </c>
      <c r="T2210">
        <v>1</v>
      </c>
      <c r="U2210">
        <v>0</v>
      </c>
      <c r="V2210">
        <v>0</v>
      </c>
      <c r="W2210">
        <v>0</v>
      </c>
      <c r="X2210">
        <v>0.24713380607638499</v>
      </c>
      <c r="Y2210">
        <v>0</v>
      </c>
      <c r="Z2210">
        <v>0.23005574237355889</v>
      </c>
      <c r="AA2210">
        <v>0</v>
      </c>
      <c r="AB2210">
        <v>0</v>
      </c>
      <c r="AC2210">
        <v>0</v>
      </c>
      <c r="AD2210">
        <v>0</v>
      </c>
      <c r="AE2210">
        <v>0.47718954844994388</v>
      </c>
    </row>
    <row r="2211" spans="1:31" x14ac:dyDescent="0.25">
      <c r="A2211">
        <v>2260003</v>
      </c>
      <c r="B2211">
        <v>1</v>
      </c>
      <c r="C2211" t="s">
        <v>80</v>
      </c>
      <c r="D2211" t="s">
        <v>94</v>
      </c>
      <c r="E2211" t="s">
        <v>151</v>
      </c>
      <c r="F2211" t="s">
        <v>6648</v>
      </c>
      <c r="G2211" t="s">
        <v>153</v>
      </c>
      <c r="H2211" t="s">
        <v>135</v>
      </c>
      <c r="I2211" t="s">
        <v>136</v>
      </c>
      <c r="J2211" t="s">
        <v>137</v>
      </c>
      <c r="K2211" t="s">
        <v>138</v>
      </c>
      <c r="L2211" t="s">
        <v>6649</v>
      </c>
      <c r="M2211" t="s">
        <v>6650</v>
      </c>
      <c r="N2211">
        <v>2.423611111</v>
      </c>
      <c r="O2211">
        <v>0</v>
      </c>
      <c r="P2211">
        <v>87</v>
      </c>
      <c r="Q2211">
        <v>0</v>
      </c>
      <c r="R2211">
        <v>0</v>
      </c>
      <c r="S2211">
        <v>0</v>
      </c>
      <c r="T2211">
        <v>18</v>
      </c>
      <c r="U2211">
        <v>0</v>
      </c>
      <c r="V2211">
        <v>0</v>
      </c>
      <c r="W2211">
        <v>0</v>
      </c>
      <c r="X2211">
        <v>38.925689810480151</v>
      </c>
      <c r="Y2211">
        <v>0</v>
      </c>
      <c r="Z2211">
        <v>0</v>
      </c>
      <c r="AA2211">
        <v>0</v>
      </c>
      <c r="AB2211">
        <v>4.2526667091506782</v>
      </c>
      <c r="AC2211">
        <v>0</v>
      </c>
      <c r="AD2211">
        <v>0</v>
      </c>
      <c r="AE2211">
        <v>43.178356519630832</v>
      </c>
    </row>
    <row r="2212" spans="1:31" x14ac:dyDescent="0.25">
      <c r="A2212">
        <v>2259648</v>
      </c>
      <c r="B2212">
        <v>1</v>
      </c>
      <c r="C2212" t="s">
        <v>81</v>
      </c>
      <c r="D2212" t="s">
        <v>118</v>
      </c>
      <c r="E2212" t="s">
        <v>163</v>
      </c>
      <c r="F2212" t="s">
        <v>6651</v>
      </c>
      <c r="G2212" t="s">
        <v>147</v>
      </c>
      <c r="H2212" t="s">
        <v>148</v>
      </c>
      <c r="I2212" t="s">
        <v>704</v>
      </c>
      <c r="J2212" t="s">
        <v>137</v>
      </c>
      <c r="K2212" t="s">
        <v>138</v>
      </c>
      <c r="L2212" t="s">
        <v>6652</v>
      </c>
      <c r="M2212" t="s">
        <v>6653</v>
      </c>
      <c r="N2212">
        <v>1.1111111E-2</v>
      </c>
      <c r="O2212">
        <v>1</v>
      </c>
      <c r="P2212">
        <v>393</v>
      </c>
      <c r="Q2212">
        <v>49</v>
      </c>
      <c r="R2212">
        <v>38</v>
      </c>
      <c r="S2212">
        <v>15</v>
      </c>
      <c r="T2212">
        <v>41</v>
      </c>
      <c r="U2212">
        <v>0</v>
      </c>
      <c r="V2212">
        <v>0</v>
      </c>
      <c r="W2212">
        <v>4.0634353517333341E-3</v>
      </c>
      <c r="X2212">
        <v>0.56449284640887742</v>
      </c>
      <c r="Y2212">
        <v>1.9873673857281555</v>
      </c>
      <c r="Z2212">
        <v>0.11513884239840001</v>
      </c>
      <c r="AA2212">
        <v>0.79904360535397778</v>
      </c>
      <c r="AB2212">
        <v>0.32232152447339996</v>
      </c>
      <c r="AC2212">
        <v>0</v>
      </c>
      <c r="AD2212">
        <v>0</v>
      </c>
      <c r="AE2212">
        <v>3.792427639714544</v>
      </c>
    </row>
    <row r="2213" spans="1:31" x14ac:dyDescent="0.25">
      <c r="A2213">
        <v>2259834</v>
      </c>
      <c r="B2213">
        <v>1</v>
      </c>
      <c r="C2213" t="s">
        <v>81</v>
      </c>
      <c r="D2213" t="s">
        <v>113</v>
      </c>
      <c r="E2213" t="s">
        <v>151</v>
      </c>
      <c r="F2213" t="s">
        <v>6654</v>
      </c>
      <c r="G2213" t="s">
        <v>153</v>
      </c>
      <c r="H2213" t="s">
        <v>135</v>
      </c>
      <c r="I2213" t="s">
        <v>136</v>
      </c>
      <c r="J2213" t="s">
        <v>137</v>
      </c>
      <c r="K2213" t="s">
        <v>138</v>
      </c>
      <c r="L2213" t="s">
        <v>6655</v>
      </c>
      <c r="M2213" t="s">
        <v>6656</v>
      </c>
      <c r="N2213">
        <v>4.4586111109999997</v>
      </c>
      <c r="O2213">
        <v>0</v>
      </c>
      <c r="P2213">
        <v>11</v>
      </c>
      <c r="Q2213">
        <v>0</v>
      </c>
      <c r="R2213">
        <v>4</v>
      </c>
      <c r="S2213">
        <v>0</v>
      </c>
      <c r="T2213">
        <v>1</v>
      </c>
      <c r="U2213">
        <v>0</v>
      </c>
      <c r="V2213">
        <v>0</v>
      </c>
      <c r="W2213">
        <v>0</v>
      </c>
      <c r="X2213">
        <v>9.1179383286537501</v>
      </c>
      <c r="Y2213">
        <v>0</v>
      </c>
      <c r="Z2213">
        <v>3.8860343064832872</v>
      </c>
      <c r="AA2213">
        <v>0</v>
      </c>
      <c r="AB2213">
        <v>2.8608710266844441E-2</v>
      </c>
      <c r="AC2213">
        <v>0</v>
      </c>
      <c r="AD2213">
        <v>0</v>
      </c>
      <c r="AE2213">
        <v>13.032581345403882</v>
      </c>
    </row>
    <row r="2214" spans="1:31" x14ac:dyDescent="0.25">
      <c r="A2214">
        <v>2259665</v>
      </c>
      <c r="B2214">
        <v>1</v>
      </c>
      <c r="C2214" t="s">
        <v>80</v>
      </c>
      <c r="D2214" t="s">
        <v>97</v>
      </c>
      <c r="E2214" t="s">
        <v>132</v>
      </c>
      <c r="F2214" t="s">
        <v>6657</v>
      </c>
      <c r="G2214" t="s">
        <v>142</v>
      </c>
      <c r="H2214" t="s">
        <v>135</v>
      </c>
      <c r="I2214" t="s">
        <v>136</v>
      </c>
      <c r="J2214" t="s">
        <v>137</v>
      </c>
      <c r="K2214" t="s">
        <v>138</v>
      </c>
      <c r="L2214" t="s">
        <v>6658</v>
      </c>
      <c r="M2214" t="s">
        <v>6659</v>
      </c>
      <c r="N2214">
        <v>1.9880555550000001</v>
      </c>
      <c r="O2214">
        <v>0</v>
      </c>
      <c r="P2214">
        <v>2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1.4281758980503987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1.4281758980503987</v>
      </c>
    </row>
    <row r="2215" spans="1:31" x14ac:dyDescent="0.25">
      <c r="A2215">
        <v>2259917</v>
      </c>
      <c r="B2215">
        <v>1</v>
      </c>
      <c r="C2215" t="s">
        <v>80</v>
      </c>
      <c r="D2215" t="s">
        <v>110</v>
      </c>
      <c r="E2215" t="s">
        <v>151</v>
      </c>
      <c r="F2215" t="s">
        <v>6660</v>
      </c>
      <c r="G2215" t="s">
        <v>153</v>
      </c>
      <c r="H2215" t="s">
        <v>135</v>
      </c>
      <c r="I2215" t="s">
        <v>136</v>
      </c>
      <c r="J2215" t="s">
        <v>137</v>
      </c>
      <c r="K2215" t="s">
        <v>138</v>
      </c>
      <c r="L2215" t="s">
        <v>6661</v>
      </c>
      <c r="M2215" t="s">
        <v>6662</v>
      </c>
      <c r="N2215">
        <v>1.268611111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3</v>
      </c>
      <c r="U2215">
        <v>0</v>
      </c>
      <c r="V2215">
        <v>1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14.729068682206201</v>
      </c>
      <c r="AC2215">
        <v>0</v>
      </c>
      <c r="AD2215">
        <v>12.884516100184987</v>
      </c>
      <c r="AE2215">
        <v>27.613584782391186</v>
      </c>
    </row>
    <row r="2216" spans="1:31" x14ac:dyDescent="0.25">
      <c r="A2216">
        <v>2259379</v>
      </c>
      <c r="B2216">
        <v>1</v>
      </c>
      <c r="C2216" t="s">
        <v>80</v>
      </c>
      <c r="D2216" t="s">
        <v>96</v>
      </c>
      <c r="E2216" t="s">
        <v>132</v>
      </c>
      <c r="F2216" t="s">
        <v>6663</v>
      </c>
      <c r="G2216" t="s">
        <v>142</v>
      </c>
      <c r="H2216" t="s">
        <v>135</v>
      </c>
      <c r="I2216" t="s">
        <v>136</v>
      </c>
      <c r="J2216" t="s">
        <v>137</v>
      </c>
      <c r="K2216" t="s">
        <v>138</v>
      </c>
      <c r="L2216" t="s">
        <v>6664</v>
      </c>
      <c r="M2216" t="s">
        <v>6665</v>
      </c>
      <c r="N2216">
        <v>2.8147222219999999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1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5.6249419472452491</v>
      </c>
      <c r="AC2216">
        <v>0</v>
      </c>
      <c r="AD2216">
        <v>0</v>
      </c>
      <c r="AE2216">
        <v>5.6249419472452491</v>
      </c>
    </row>
    <row r="2217" spans="1:31" x14ac:dyDescent="0.25">
      <c r="A2217">
        <v>2259396</v>
      </c>
      <c r="B2217">
        <v>1</v>
      </c>
      <c r="C2217" t="s">
        <v>80</v>
      </c>
      <c r="D2217" t="s">
        <v>84</v>
      </c>
      <c r="E2217" t="s">
        <v>132</v>
      </c>
      <c r="F2217" t="s">
        <v>6666</v>
      </c>
      <c r="G2217" t="s">
        <v>134</v>
      </c>
      <c r="H2217" t="s">
        <v>135</v>
      </c>
      <c r="I2217" t="s">
        <v>136</v>
      </c>
      <c r="J2217" t="s">
        <v>137</v>
      </c>
      <c r="K2217" t="s">
        <v>138</v>
      </c>
      <c r="L2217" t="s">
        <v>6667</v>
      </c>
      <c r="M2217" t="s">
        <v>6668</v>
      </c>
      <c r="N2217">
        <v>1.3463888879999999</v>
      </c>
      <c r="O2217">
        <v>0</v>
      </c>
      <c r="P2217">
        <v>4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1.718988566249533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1.718988566249533</v>
      </c>
    </row>
    <row r="2218" spans="1:31" x14ac:dyDescent="0.25">
      <c r="A2218">
        <v>2259688</v>
      </c>
      <c r="B2218">
        <v>1</v>
      </c>
      <c r="C2218" t="s">
        <v>80</v>
      </c>
      <c r="D2218" t="s">
        <v>101</v>
      </c>
      <c r="E2218" t="s">
        <v>163</v>
      </c>
      <c r="F2218" t="s">
        <v>6669</v>
      </c>
      <c r="G2218" t="s">
        <v>318</v>
      </c>
      <c r="H2218" t="s">
        <v>148</v>
      </c>
      <c r="I2218" t="s">
        <v>136</v>
      </c>
      <c r="J2218" t="s">
        <v>137</v>
      </c>
      <c r="K2218" t="s">
        <v>138</v>
      </c>
      <c r="L2218" t="s">
        <v>6670</v>
      </c>
      <c r="M2218" t="s">
        <v>6671</v>
      </c>
      <c r="N2218">
        <v>1.974444444</v>
      </c>
      <c r="O2218">
        <v>3</v>
      </c>
      <c r="P2218">
        <v>5</v>
      </c>
      <c r="Q2218">
        <v>3</v>
      </c>
      <c r="R2218">
        <v>3</v>
      </c>
      <c r="S2218">
        <v>1</v>
      </c>
      <c r="T2218">
        <v>2</v>
      </c>
      <c r="U2218">
        <v>0</v>
      </c>
      <c r="V2218">
        <v>0</v>
      </c>
      <c r="W2218">
        <v>3.290691795731159</v>
      </c>
      <c r="X2218">
        <v>1.8907792823159004</v>
      </c>
      <c r="Y2218">
        <v>108.24611941519834</v>
      </c>
      <c r="Z2218">
        <v>2.7832987863739804</v>
      </c>
      <c r="AA2218">
        <v>1.5343766559003249</v>
      </c>
      <c r="AB2218">
        <v>2.9118169651217825</v>
      </c>
      <c r="AC2218">
        <v>0</v>
      </c>
      <c r="AD2218">
        <v>0</v>
      </c>
      <c r="AE2218">
        <v>120.65708290064148</v>
      </c>
    </row>
    <row r="2219" spans="1:31" x14ac:dyDescent="0.25">
      <c r="A2219">
        <v>2259416</v>
      </c>
      <c r="B2219">
        <v>1</v>
      </c>
      <c r="C2219" t="s">
        <v>80</v>
      </c>
      <c r="D2219" t="s">
        <v>96</v>
      </c>
      <c r="E2219" t="s">
        <v>132</v>
      </c>
      <c r="F2219" t="s">
        <v>6672</v>
      </c>
      <c r="G2219" t="s">
        <v>197</v>
      </c>
      <c r="H2219" t="s">
        <v>135</v>
      </c>
      <c r="I2219" t="s">
        <v>136</v>
      </c>
      <c r="J2219" t="s">
        <v>137</v>
      </c>
      <c r="K2219" t="s">
        <v>138</v>
      </c>
      <c r="L2219" t="s">
        <v>6673</v>
      </c>
      <c r="M2219" t="s">
        <v>6674</v>
      </c>
      <c r="N2219">
        <v>6.0708333330000004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1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</row>
    <row r="2220" spans="1:31" x14ac:dyDescent="0.25">
      <c r="A2220">
        <v>2259937</v>
      </c>
      <c r="B2220">
        <v>1</v>
      </c>
      <c r="C2220" t="s">
        <v>80</v>
      </c>
      <c r="D2220" t="s">
        <v>99</v>
      </c>
      <c r="E2220" t="s">
        <v>151</v>
      </c>
      <c r="F2220" t="s">
        <v>6675</v>
      </c>
      <c r="G2220" t="s">
        <v>153</v>
      </c>
      <c r="H2220" t="s">
        <v>135</v>
      </c>
      <c r="I2220" t="s">
        <v>136</v>
      </c>
      <c r="J2220" t="s">
        <v>137</v>
      </c>
      <c r="K2220" t="s">
        <v>138</v>
      </c>
      <c r="L2220" t="s">
        <v>6676</v>
      </c>
      <c r="M2220" t="s">
        <v>6677</v>
      </c>
      <c r="N2220">
        <v>0.98555555500000003</v>
      </c>
      <c r="O2220">
        <v>0</v>
      </c>
      <c r="P2220">
        <v>23</v>
      </c>
      <c r="Q2220">
        <v>0</v>
      </c>
      <c r="R2220">
        <v>0</v>
      </c>
      <c r="S2220">
        <v>0</v>
      </c>
      <c r="T2220">
        <v>8</v>
      </c>
      <c r="U2220">
        <v>0</v>
      </c>
      <c r="V2220">
        <v>0</v>
      </c>
      <c r="W2220">
        <v>0</v>
      </c>
      <c r="X2220">
        <v>5.1028796824733709</v>
      </c>
      <c r="Y2220">
        <v>0</v>
      </c>
      <c r="Z2220">
        <v>0</v>
      </c>
      <c r="AA2220">
        <v>0</v>
      </c>
      <c r="AB2220">
        <v>0.76772654993250977</v>
      </c>
      <c r="AC2220">
        <v>0</v>
      </c>
      <c r="AD2220">
        <v>0</v>
      </c>
      <c r="AE2220">
        <v>5.8706062324058808</v>
      </c>
    </row>
    <row r="2221" spans="1:31" x14ac:dyDescent="0.25">
      <c r="A2221">
        <v>2259310</v>
      </c>
      <c r="B2221">
        <v>1</v>
      </c>
      <c r="C2221" t="s">
        <v>80</v>
      </c>
      <c r="D2221" t="s">
        <v>108</v>
      </c>
      <c r="E2221" t="s">
        <v>151</v>
      </c>
      <c r="F2221" t="s">
        <v>6678</v>
      </c>
      <c r="G2221" t="s">
        <v>153</v>
      </c>
      <c r="H2221" t="s">
        <v>135</v>
      </c>
      <c r="I2221" t="s">
        <v>136</v>
      </c>
      <c r="J2221" t="s">
        <v>137</v>
      </c>
      <c r="K2221" t="s">
        <v>138</v>
      </c>
      <c r="L2221" t="s">
        <v>6679</v>
      </c>
      <c r="M2221" t="s">
        <v>6680</v>
      </c>
      <c r="N2221">
        <v>2.5733333329999999</v>
      </c>
      <c r="O2221">
        <v>0</v>
      </c>
      <c r="P2221">
        <v>10</v>
      </c>
      <c r="Q2221">
        <v>0</v>
      </c>
      <c r="R2221">
        <v>0</v>
      </c>
      <c r="S2221">
        <v>0</v>
      </c>
      <c r="T2221">
        <v>1</v>
      </c>
      <c r="U2221">
        <v>0</v>
      </c>
      <c r="V2221">
        <v>0</v>
      </c>
      <c r="W2221">
        <v>0</v>
      </c>
      <c r="X2221">
        <v>4.0856076810911999</v>
      </c>
      <c r="Y2221">
        <v>0</v>
      </c>
      <c r="Z2221">
        <v>0</v>
      </c>
      <c r="AA2221">
        <v>0</v>
      </c>
      <c r="AB2221">
        <v>2.2113148908060003</v>
      </c>
      <c r="AC2221">
        <v>0</v>
      </c>
      <c r="AD2221">
        <v>0</v>
      </c>
      <c r="AE2221">
        <v>6.2969225718972002</v>
      </c>
    </row>
    <row r="2222" spans="1:31" x14ac:dyDescent="0.25">
      <c r="A2222">
        <v>2259794</v>
      </c>
      <c r="B2222">
        <v>1</v>
      </c>
      <c r="C2222" t="s">
        <v>80</v>
      </c>
      <c r="D2222" t="s">
        <v>90</v>
      </c>
      <c r="E2222" t="s">
        <v>132</v>
      </c>
      <c r="F2222" t="s">
        <v>6681</v>
      </c>
      <c r="G2222" t="s">
        <v>142</v>
      </c>
      <c r="H2222" t="s">
        <v>135</v>
      </c>
      <c r="I2222" t="s">
        <v>136</v>
      </c>
      <c r="J2222" t="s">
        <v>137</v>
      </c>
      <c r="K2222" t="s">
        <v>138</v>
      </c>
      <c r="L2222" t="s">
        <v>6682</v>
      </c>
      <c r="M2222" t="s">
        <v>6683</v>
      </c>
      <c r="N2222">
        <v>2.5686111110000001</v>
      </c>
      <c r="O2222">
        <v>0</v>
      </c>
      <c r="P2222">
        <v>2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0.60357831854003441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0.60357831854003441</v>
      </c>
    </row>
    <row r="2223" spans="1:31" x14ac:dyDescent="0.25">
      <c r="A2223">
        <v>2259751</v>
      </c>
      <c r="B2223">
        <v>1</v>
      </c>
      <c r="C2223" t="s">
        <v>80</v>
      </c>
      <c r="D2223" t="s">
        <v>96</v>
      </c>
      <c r="E2223" t="s">
        <v>132</v>
      </c>
      <c r="F2223" t="s">
        <v>6684</v>
      </c>
      <c r="G2223" t="s">
        <v>142</v>
      </c>
      <c r="H2223" t="s">
        <v>135</v>
      </c>
      <c r="I2223" t="s">
        <v>136</v>
      </c>
      <c r="J2223" t="s">
        <v>137</v>
      </c>
      <c r="K2223" t="s">
        <v>138</v>
      </c>
      <c r="L2223" t="s">
        <v>6685</v>
      </c>
      <c r="M2223" t="s">
        <v>6686</v>
      </c>
      <c r="N2223">
        <v>0.764444444</v>
      </c>
      <c r="O2223">
        <v>0</v>
      </c>
      <c r="P2223">
        <v>1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1.1356662871186668E-2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1.1356662871186668E-2</v>
      </c>
    </row>
    <row r="2224" spans="1:31" x14ac:dyDescent="0.25">
      <c r="A2224">
        <v>2259894</v>
      </c>
      <c r="B2224">
        <v>1</v>
      </c>
      <c r="C2224" t="s">
        <v>81</v>
      </c>
      <c r="D2224" t="s">
        <v>118</v>
      </c>
      <c r="E2224" t="s">
        <v>132</v>
      </c>
      <c r="F2224" t="s">
        <v>6687</v>
      </c>
      <c r="G2224" t="s">
        <v>142</v>
      </c>
      <c r="H2224" t="s">
        <v>135</v>
      </c>
      <c r="I2224" t="s">
        <v>136</v>
      </c>
      <c r="J2224" t="s">
        <v>137</v>
      </c>
      <c r="K2224" t="s">
        <v>138</v>
      </c>
      <c r="L2224" t="s">
        <v>6688</v>
      </c>
      <c r="M2224" t="s">
        <v>6689</v>
      </c>
      <c r="N2224">
        <v>1.216111111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0.15417777427529222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0.15417777427529222</v>
      </c>
    </row>
    <row r="2225" spans="1:31" x14ac:dyDescent="0.25">
      <c r="A2225">
        <v>2259602</v>
      </c>
      <c r="B2225">
        <v>1</v>
      </c>
      <c r="C2225" t="s">
        <v>81</v>
      </c>
      <c r="D2225" t="s">
        <v>122</v>
      </c>
      <c r="E2225" t="s">
        <v>256</v>
      </c>
      <c r="F2225" t="s">
        <v>6690</v>
      </c>
      <c r="G2225" t="s">
        <v>318</v>
      </c>
      <c r="H2225" t="s">
        <v>148</v>
      </c>
      <c r="I2225" t="s">
        <v>136</v>
      </c>
      <c r="J2225" t="s">
        <v>137</v>
      </c>
      <c r="K2225" t="s">
        <v>138</v>
      </c>
      <c r="L2225" t="s">
        <v>6691</v>
      </c>
      <c r="M2225" t="s">
        <v>6692</v>
      </c>
      <c r="N2225">
        <v>1.5305555550000001</v>
      </c>
      <c r="O2225">
        <v>0</v>
      </c>
      <c r="P2225">
        <v>217</v>
      </c>
      <c r="Q2225">
        <v>0</v>
      </c>
      <c r="R2225">
        <v>0</v>
      </c>
      <c r="S2225">
        <v>0</v>
      </c>
      <c r="T2225">
        <v>16</v>
      </c>
      <c r="U2225">
        <v>0</v>
      </c>
      <c r="V2225">
        <v>0</v>
      </c>
      <c r="W2225">
        <v>0</v>
      </c>
      <c r="X2225">
        <v>28.270237101293837</v>
      </c>
      <c r="Y2225">
        <v>0</v>
      </c>
      <c r="Z2225">
        <v>0</v>
      </c>
      <c r="AA2225">
        <v>0</v>
      </c>
      <c r="AB2225">
        <v>7.5314290509313775</v>
      </c>
      <c r="AC2225">
        <v>0</v>
      </c>
      <c r="AD2225">
        <v>0</v>
      </c>
      <c r="AE2225">
        <v>35.801666152225216</v>
      </c>
    </row>
    <row r="2226" spans="1:31" x14ac:dyDescent="0.25">
      <c r="A2226">
        <v>2259505</v>
      </c>
      <c r="B2226">
        <v>1</v>
      </c>
      <c r="C2226" t="s">
        <v>80</v>
      </c>
      <c r="D2226" t="s">
        <v>97</v>
      </c>
      <c r="E2226" t="s">
        <v>151</v>
      </c>
      <c r="F2226" t="s">
        <v>6693</v>
      </c>
      <c r="G2226" t="s">
        <v>366</v>
      </c>
      <c r="H2226" t="s">
        <v>135</v>
      </c>
      <c r="I2226" t="s">
        <v>136</v>
      </c>
      <c r="J2226" t="s">
        <v>137</v>
      </c>
      <c r="K2226" t="s">
        <v>172</v>
      </c>
      <c r="L2226" t="s">
        <v>6694</v>
      </c>
      <c r="M2226" t="s">
        <v>6695</v>
      </c>
      <c r="N2226">
        <v>1.991666666</v>
      </c>
      <c r="O2226">
        <v>0</v>
      </c>
      <c r="P2226">
        <v>214</v>
      </c>
      <c r="Q2226">
        <v>0</v>
      </c>
      <c r="R2226">
        <v>0</v>
      </c>
      <c r="S2226">
        <v>0</v>
      </c>
      <c r="T2226">
        <v>6</v>
      </c>
      <c r="U2226">
        <v>0</v>
      </c>
      <c r="V2226">
        <v>0</v>
      </c>
      <c r="W2226">
        <v>0</v>
      </c>
      <c r="X2226">
        <v>140.54104551654845</v>
      </c>
      <c r="Y2226">
        <v>0</v>
      </c>
      <c r="Z2226">
        <v>0</v>
      </c>
      <c r="AA2226">
        <v>0</v>
      </c>
      <c r="AB2226">
        <v>12.710264816569866</v>
      </c>
      <c r="AC2226">
        <v>0</v>
      </c>
      <c r="AD2226">
        <v>0</v>
      </c>
      <c r="AE2226">
        <v>153.25131033311831</v>
      </c>
    </row>
    <row r="2227" spans="1:31" x14ac:dyDescent="0.25">
      <c r="A2227">
        <v>2259365</v>
      </c>
      <c r="B2227">
        <v>1</v>
      </c>
      <c r="C2227" t="s">
        <v>80</v>
      </c>
      <c r="D2227" t="s">
        <v>103</v>
      </c>
      <c r="E2227" t="s">
        <v>132</v>
      </c>
      <c r="F2227" t="s">
        <v>6696</v>
      </c>
      <c r="G2227" t="s">
        <v>142</v>
      </c>
      <c r="H2227" t="s">
        <v>135</v>
      </c>
      <c r="I2227" t="s">
        <v>136</v>
      </c>
      <c r="J2227" t="s">
        <v>137</v>
      </c>
      <c r="K2227" t="s">
        <v>138</v>
      </c>
      <c r="L2227" t="s">
        <v>6697</v>
      </c>
      <c r="M2227" t="s">
        <v>6698</v>
      </c>
      <c r="N2227">
        <v>1.996388888</v>
      </c>
      <c r="O2227">
        <v>0</v>
      </c>
      <c r="P2227">
        <v>1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0.14166502326147251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0.14166502326147251</v>
      </c>
    </row>
    <row r="2228" spans="1:31" x14ac:dyDescent="0.25">
      <c r="A2228">
        <v>2259883</v>
      </c>
      <c r="B2228">
        <v>1</v>
      </c>
      <c r="C2228" t="s">
        <v>80</v>
      </c>
      <c r="D2228" t="s">
        <v>85</v>
      </c>
      <c r="E2228" t="s">
        <v>151</v>
      </c>
      <c r="F2228" t="s">
        <v>6699</v>
      </c>
      <c r="G2228" t="s">
        <v>555</v>
      </c>
      <c r="H2228" t="s">
        <v>135</v>
      </c>
      <c r="I2228" t="s">
        <v>136</v>
      </c>
      <c r="J2228" t="s">
        <v>137</v>
      </c>
      <c r="K2228" t="s">
        <v>138</v>
      </c>
      <c r="L2228" t="s">
        <v>6700</v>
      </c>
      <c r="M2228" t="s">
        <v>6701</v>
      </c>
      <c r="N2228">
        <v>7.2283333330000001</v>
      </c>
      <c r="O2228">
        <v>0</v>
      </c>
      <c r="P2228">
        <v>209</v>
      </c>
      <c r="Q2228">
        <v>0</v>
      </c>
      <c r="R2228">
        <v>0</v>
      </c>
      <c r="S2228">
        <v>0</v>
      </c>
      <c r="T2228">
        <v>11</v>
      </c>
      <c r="U2228">
        <v>0</v>
      </c>
      <c r="V2228">
        <v>0</v>
      </c>
      <c r="W2228">
        <v>0</v>
      </c>
      <c r="X2228">
        <v>523.53056482401053</v>
      </c>
      <c r="Y2228">
        <v>0</v>
      </c>
      <c r="Z2228">
        <v>0</v>
      </c>
      <c r="AA2228">
        <v>0</v>
      </c>
      <c r="AB2228">
        <v>32.155618643548792</v>
      </c>
      <c r="AC2228">
        <v>0</v>
      </c>
      <c r="AD2228">
        <v>0</v>
      </c>
      <c r="AE2228">
        <v>555.68618346755932</v>
      </c>
    </row>
    <row r="2229" spans="1:31" x14ac:dyDescent="0.25">
      <c r="A2229">
        <v>2259737</v>
      </c>
      <c r="B2229">
        <v>1</v>
      </c>
      <c r="C2229" t="s">
        <v>80</v>
      </c>
      <c r="D2229" t="s">
        <v>98</v>
      </c>
      <c r="E2229" t="s">
        <v>145</v>
      </c>
      <c r="F2229" t="s">
        <v>146</v>
      </c>
      <c r="G2229" t="s">
        <v>147</v>
      </c>
      <c r="H2229" t="s">
        <v>148</v>
      </c>
      <c r="I2229" t="s">
        <v>136</v>
      </c>
      <c r="J2229" t="s">
        <v>137</v>
      </c>
      <c r="K2229" t="s">
        <v>138</v>
      </c>
      <c r="L2229" t="s">
        <v>6702</v>
      </c>
      <c r="M2229" t="s">
        <v>6703</v>
      </c>
      <c r="N2229">
        <v>1.0463888880000001</v>
      </c>
      <c r="O2229">
        <v>0</v>
      </c>
      <c r="P2229">
        <v>7</v>
      </c>
      <c r="Q2229">
        <v>29</v>
      </c>
      <c r="R2229">
        <v>183</v>
      </c>
      <c r="S2229">
        <v>9</v>
      </c>
      <c r="T2229">
        <v>55</v>
      </c>
      <c r="U2229">
        <v>2</v>
      </c>
      <c r="V2229">
        <v>0</v>
      </c>
      <c r="W2229">
        <v>0</v>
      </c>
      <c r="X2229">
        <v>2.4990590694156265</v>
      </c>
      <c r="Y2229">
        <v>46.925153109890381</v>
      </c>
      <c r="Z2229">
        <v>126.31695518991798</v>
      </c>
      <c r="AA2229">
        <v>47.963686582447259</v>
      </c>
      <c r="AB2229">
        <v>42.549216423763923</v>
      </c>
      <c r="AC2229">
        <v>30.647216269983314</v>
      </c>
      <c r="AD2229">
        <v>0</v>
      </c>
      <c r="AE2229">
        <v>296.90128664541845</v>
      </c>
    </row>
    <row r="2230" spans="1:31" x14ac:dyDescent="0.25">
      <c r="A2230">
        <v>2259860</v>
      </c>
      <c r="B2230">
        <v>1</v>
      </c>
      <c r="C2230" t="s">
        <v>81</v>
      </c>
      <c r="D2230" t="s">
        <v>119</v>
      </c>
      <c r="E2230" t="s">
        <v>151</v>
      </c>
      <c r="F2230" t="s">
        <v>6704</v>
      </c>
      <c r="G2230" t="s">
        <v>153</v>
      </c>
      <c r="H2230" t="s">
        <v>135</v>
      </c>
      <c r="I2230" t="s">
        <v>136</v>
      </c>
      <c r="J2230" t="s">
        <v>137</v>
      </c>
      <c r="K2230" t="s">
        <v>138</v>
      </c>
      <c r="L2230" t="s">
        <v>6705</v>
      </c>
      <c r="M2230" t="s">
        <v>6706</v>
      </c>
      <c r="N2230">
        <v>2.1405555550000002</v>
      </c>
      <c r="O2230">
        <v>0</v>
      </c>
      <c r="P2230">
        <v>8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3.4390360916128779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3.4390360916128779</v>
      </c>
    </row>
    <row r="2231" spans="1:31" x14ac:dyDescent="0.25">
      <c r="A2231">
        <v>2259803</v>
      </c>
      <c r="B2231">
        <v>1</v>
      </c>
      <c r="C2231" t="s">
        <v>80</v>
      </c>
      <c r="D2231" t="s">
        <v>107</v>
      </c>
      <c r="E2231" t="s">
        <v>163</v>
      </c>
      <c r="F2231" t="s">
        <v>3429</v>
      </c>
      <c r="G2231" t="s">
        <v>6707</v>
      </c>
      <c r="H2231" t="s">
        <v>148</v>
      </c>
      <c r="I2231" t="s">
        <v>136</v>
      </c>
      <c r="J2231" t="s">
        <v>137</v>
      </c>
      <c r="K2231" t="s">
        <v>138</v>
      </c>
      <c r="L2231" t="s">
        <v>6708</v>
      </c>
      <c r="M2231" t="s">
        <v>6709</v>
      </c>
      <c r="N2231">
        <v>3.0105555549999998</v>
      </c>
      <c r="O2231">
        <v>9</v>
      </c>
      <c r="P2231">
        <v>1271</v>
      </c>
      <c r="Q2231">
        <v>21</v>
      </c>
      <c r="R2231">
        <v>57</v>
      </c>
      <c r="S2231">
        <v>9</v>
      </c>
      <c r="T2231">
        <v>116</v>
      </c>
      <c r="U2231">
        <v>1</v>
      </c>
      <c r="V2231">
        <v>0</v>
      </c>
      <c r="W2231">
        <v>21.944995067052297</v>
      </c>
      <c r="X2231">
        <v>1027.0574950880805</v>
      </c>
      <c r="Y2231">
        <v>140.64988479505828</v>
      </c>
      <c r="Z2231">
        <v>35.85123367222424</v>
      </c>
      <c r="AA2231">
        <v>53.531532616011724</v>
      </c>
      <c r="AB2231">
        <v>164.93505566589715</v>
      </c>
      <c r="AC2231">
        <v>198.51460424015593</v>
      </c>
      <c r="AD2231">
        <v>0</v>
      </c>
      <c r="AE2231">
        <v>1642.4848011444801</v>
      </c>
    </row>
    <row r="2232" spans="1:31" x14ac:dyDescent="0.25">
      <c r="A2232">
        <v>2259634</v>
      </c>
      <c r="B2232">
        <v>1</v>
      </c>
      <c r="C2232" t="s">
        <v>80</v>
      </c>
      <c r="D2232" t="s">
        <v>83</v>
      </c>
      <c r="E2232" t="s">
        <v>214</v>
      </c>
      <c r="F2232" t="s">
        <v>6710</v>
      </c>
      <c r="G2232" t="s">
        <v>241</v>
      </c>
      <c r="H2232" t="s">
        <v>135</v>
      </c>
      <c r="I2232" t="s">
        <v>136</v>
      </c>
      <c r="J2232" t="s">
        <v>137</v>
      </c>
      <c r="K2232" t="s">
        <v>138</v>
      </c>
      <c r="L2232" t="s">
        <v>6711</v>
      </c>
      <c r="M2232" t="s">
        <v>6712</v>
      </c>
      <c r="N2232">
        <v>1.403888888</v>
      </c>
      <c r="O2232">
        <v>0</v>
      </c>
      <c r="P2232">
        <v>51</v>
      </c>
      <c r="Q2232">
        <v>0</v>
      </c>
      <c r="R2232">
        <v>0</v>
      </c>
      <c r="S2232">
        <v>0</v>
      </c>
      <c r="T2232">
        <v>3</v>
      </c>
      <c r="U2232">
        <v>0</v>
      </c>
      <c r="V2232">
        <v>0</v>
      </c>
      <c r="W2232">
        <v>0</v>
      </c>
      <c r="X2232">
        <v>28.988930908215565</v>
      </c>
      <c r="Y2232">
        <v>0</v>
      </c>
      <c r="Z2232">
        <v>0</v>
      </c>
      <c r="AA2232">
        <v>0</v>
      </c>
      <c r="AB2232">
        <v>4.9472274159104996</v>
      </c>
      <c r="AC2232">
        <v>0</v>
      </c>
      <c r="AD2232">
        <v>0</v>
      </c>
      <c r="AE2232">
        <v>33.936158324126062</v>
      </c>
    </row>
    <row r="2233" spans="1:31" x14ac:dyDescent="0.25">
      <c r="A2233">
        <v>2259591</v>
      </c>
      <c r="B2233">
        <v>1</v>
      </c>
      <c r="C2233" t="s">
        <v>80</v>
      </c>
      <c r="D2233" t="s">
        <v>107</v>
      </c>
      <c r="E2233" t="s">
        <v>163</v>
      </c>
      <c r="F2233" t="s">
        <v>6713</v>
      </c>
      <c r="G2233" t="s">
        <v>147</v>
      </c>
      <c r="H2233" t="s">
        <v>148</v>
      </c>
      <c r="I2233" t="s">
        <v>136</v>
      </c>
      <c r="J2233" t="s">
        <v>137</v>
      </c>
      <c r="K2233" t="s">
        <v>138</v>
      </c>
      <c r="L2233" t="s">
        <v>6714</v>
      </c>
      <c r="M2233" t="s">
        <v>6715</v>
      </c>
      <c r="N2233">
        <v>0.79777777699999997</v>
      </c>
      <c r="O2233">
        <v>2</v>
      </c>
      <c r="P2233">
        <v>329</v>
      </c>
      <c r="Q2233">
        <v>50</v>
      </c>
      <c r="R2233">
        <v>21</v>
      </c>
      <c r="S2233">
        <v>9</v>
      </c>
      <c r="T2233">
        <v>51</v>
      </c>
      <c r="U2233">
        <v>0</v>
      </c>
      <c r="V2233">
        <v>0</v>
      </c>
      <c r="W2233">
        <v>0.99298218612305778</v>
      </c>
      <c r="X2233">
        <v>48.670564306193953</v>
      </c>
      <c r="Y2233">
        <v>89.03965946662052</v>
      </c>
      <c r="Z2233">
        <v>1.7986781704140034</v>
      </c>
      <c r="AA2233">
        <v>24.600088347382346</v>
      </c>
      <c r="AB2233">
        <v>27.40824419885087</v>
      </c>
      <c r="AC2233">
        <v>0</v>
      </c>
      <c r="AD2233">
        <v>0</v>
      </c>
      <c r="AE2233">
        <v>192.51021667558476</v>
      </c>
    </row>
    <row r="2234" spans="1:31" x14ac:dyDescent="0.25">
      <c r="A2234">
        <v>2259734</v>
      </c>
      <c r="B2234">
        <v>1</v>
      </c>
      <c r="C2234" t="s">
        <v>81</v>
      </c>
      <c r="D2234" t="s">
        <v>115</v>
      </c>
      <c r="E2234" t="s">
        <v>151</v>
      </c>
      <c r="F2234" t="s">
        <v>6716</v>
      </c>
      <c r="G2234" t="s">
        <v>153</v>
      </c>
      <c r="H2234" t="s">
        <v>135</v>
      </c>
      <c r="I2234" t="s">
        <v>136</v>
      </c>
      <c r="J2234" t="s">
        <v>137</v>
      </c>
      <c r="K2234" t="s">
        <v>138</v>
      </c>
      <c r="L2234" t="s">
        <v>6717</v>
      </c>
      <c r="M2234" t="s">
        <v>6718</v>
      </c>
      <c r="N2234">
        <v>3.747777777</v>
      </c>
      <c r="O2234">
        <v>0</v>
      </c>
      <c r="P2234">
        <v>6</v>
      </c>
      <c r="Q2234">
        <v>0</v>
      </c>
      <c r="R2234">
        <v>1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0.16735012597460444</v>
      </c>
      <c r="Y2234">
        <v>0</v>
      </c>
      <c r="Z2234">
        <v>4.4302688650733335E-2</v>
      </c>
      <c r="AA2234">
        <v>0</v>
      </c>
      <c r="AB2234">
        <v>0</v>
      </c>
      <c r="AC2234">
        <v>0</v>
      </c>
      <c r="AD2234">
        <v>0</v>
      </c>
      <c r="AE2234">
        <v>0.21165281462533778</v>
      </c>
    </row>
    <row r="2235" spans="1:31" x14ac:dyDescent="0.25">
      <c r="A2235">
        <v>2259442</v>
      </c>
      <c r="B2235">
        <v>1</v>
      </c>
      <c r="C2235" t="s">
        <v>80</v>
      </c>
      <c r="D2235" t="s">
        <v>98</v>
      </c>
      <c r="E2235" t="s">
        <v>132</v>
      </c>
      <c r="F2235" t="s">
        <v>6719</v>
      </c>
      <c r="G2235" t="s">
        <v>142</v>
      </c>
      <c r="H2235" t="s">
        <v>135</v>
      </c>
      <c r="I2235" t="s">
        <v>136</v>
      </c>
      <c r="J2235" t="s">
        <v>137</v>
      </c>
      <c r="K2235" t="s">
        <v>138</v>
      </c>
      <c r="L2235" t="s">
        <v>6720</v>
      </c>
      <c r="M2235" t="s">
        <v>6721</v>
      </c>
      <c r="N2235">
        <v>2.0350000000000001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1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0.90945468364160675</v>
      </c>
      <c r="AC2235">
        <v>0</v>
      </c>
      <c r="AD2235">
        <v>0</v>
      </c>
      <c r="AE2235">
        <v>0.90945468364160675</v>
      </c>
    </row>
    <row r="2236" spans="1:31" x14ac:dyDescent="0.25">
      <c r="A2236">
        <v>2259697</v>
      </c>
      <c r="B2236">
        <v>1</v>
      </c>
      <c r="C2236" t="s">
        <v>80</v>
      </c>
      <c r="D2236" t="s">
        <v>110</v>
      </c>
      <c r="E2236" t="s">
        <v>132</v>
      </c>
      <c r="F2236" t="s">
        <v>6722</v>
      </c>
      <c r="G2236" t="s">
        <v>142</v>
      </c>
      <c r="H2236" t="s">
        <v>135</v>
      </c>
      <c r="I2236" t="s">
        <v>136</v>
      </c>
      <c r="J2236" t="s">
        <v>137</v>
      </c>
      <c r="K2236" t="s">
        <v>138</v>
      </c>
      <c r="L2236" t="s">
        <v>6723</v>
      </c>
      <c r="M2236" t="s">
        <v>6724</v>
      </c>
      <c r="N2236">
        <v>1.540277777</v>
      </c>
      <c r="O2236">
        <v>0</v>
      </c>
      <c r="P2236">
        <v>3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0.81596363116385717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0.81596363116385717</v>
      </c>
    </row>
    <row r="2237" spans="1:31" x14ac:dyDescent="0.25">
      <c r="A2237">
        <v>2259797</v>
      </c>
      <c r="B2237">
        <v>1</v>
      </c>
      <c r="C2237" t="s">
        <v>80</v>
      </c>
      <c r="D2237" t="s">
        <v>106</v>
      </c>
      <c r="E2237" t="s">
        <v>256</v>
      </c>
      <c r="F2237" t="s">
        <v>6725</v>
      </c>
      <c r="G2237" t="s">
        <v>318</v>
      </c>
      <c r="H2237" t="s">
        <v>148</v>
      </c>
      <c r="I2237" t="s">
        <v>136</v>
      </c>
      <c r="J2237" t="s">
        <v>137</v>
      </c>
      <c r="K2237" t="s">
        <v>138</v>
      </c>
      <c r="L2237" t="s">
        <v>6726</v>
      </c>
      <c r="M2237" t="s">
        <v>6727</v>
      </c>
      <c r="N2237">
        <v>0.86666666599999997</v>
      </c>
      <c r="O2237">
        <v>0</v>
      </c>
      <c r="P2237">
        <v>66</v>
      </c>
      <c r="Q2237">
        <v>0</v>
      </c>
      <c r="R2237">
        <v>39</v>
      </c>
      <c r="S2237">
        <v>0</v>
      </c>
      <c r="T2237">
        <v>29</v>
      </c>
      <c r="U2237">
        <v>0</v>
      </c>
      <c r="V2237">
        <v>0</v>
      </c>
      <c r="W2237">
        <v>0</v>
      </c>
      <c r="X2237">
        <v>17.364383112194641</v>
      </c>
      <c r="Y2237">
        <v>0</v>
      </c>
      <c r="Z2237">
        <v>4.5151427846581882</v>
      </c>
      <c r="AA2237">
        <v>0</v>
      </c>
      <c r="AB2237">
        <v>8.3367257287396512</v>
      </c>
      <c r="AC2237">
        <v>0</v>
      </c>
      <c r="AD2237">
        <v>0</v>
      </c>
      <c r="AE2237">
        <v>30.216251625592481</v>
      </c>
    </row>
    <row r="2238" spans="1:31" x14ac:dyDescent="0.25">
      <c r="A2238">
        <v>2259946</v>
      </c>
      <c r="B2238">
        <v>1</v>
      </c>
      <c r="C2238" t="s">
        <v>80</v>
      </c>
      <c r="D2238" t="s">
        <v>103</v>
      </c>
      <c r="E2238" t="s">
        <v>256</v>
      </c>
      <c r="F2238" t="s">
        <v>6728</v>
      </c>
      <c r="G2238" t="s">
        <v>318</v>
      </c>
      <c r="H2238" t="s">
        <v>148</v>
      </c>
      <c r="I2238" t="s">
        <v>136</v>
      </c>
      <c r="J2238" t="s">
        <v>137</v>
      </c>
      <c r="K2238" t="s">
        <v>138</v>
      </c>
      <c r="L2238" t="s">
        <v>6729</v>
      </c>
      <c r="M2238" t="s">
        <v>6730</v>
      </c>
      <c r="N2238">
        <v>1.3377777769999999</v>
      </c>
      <c r="O2238">
        <v>0</v>
      </c>
      <c r="P2238">
        <v>97</v>
      </c>
      <c r="Q2238">
        <v>0</v>
      </c>
      <c r="R2238">
        <v>3</v>
      </c>
      <c r="S2238">
        <v>0</v>
      </c>
      <c r="T2238">
        <v>30</v>
      </c>
      <c r="U2238">
        <v>0</v>
      </c>
      <c r="V2238">
        <v>0</v>
      </c>
      <c r="W2238">
        <v>0</v>
      </c>
      <c r="X2238">
        <v>23.909697542402821</v>
      </c>
      <c r="Y2238">
        <v>0</v>
      </c>
      <c r="Z2238">
        <v>1.1457161685316251</v>
      </c>
      <c r="AA2238">
        <v>0</v>
      </c>
      <c r="AB2238">
        <v>8.9240906102442903</v>
      </c>
      <c r="AC2238">
        <v>0</v>
      </c>
      <c r="AD2238">
        <v>0</v>
      </c>
      <c r="AE2238">
        <v>33.979504321178737</v>
      </c>
    </row>
    <row r="2239" spans="1:31" x14ac:dyDescent="0.25">
      <c r="A2239">
        <v>2259405</v>
      </c>
      <c r="B2239">
        <v>1</v>
      </c>
      <c r="C2239" t="s">
        <v>80</v>
      </c>
      <c r="D2239" t="s">
        <v>87</v>
      </c>
      <c r="E2239" t="s">
        <v>132</v>
      </c>
      <c r="F2239" t="s">
        <v>6079</v>
      </c>
      <c r="G2239" t="s">
        <v>134</v>
      </c>
      <c r="H2239" t="s">
        <v>135</v>
      </c>
      <c r="I2239" t="s">
        <v>136</v>
      </c>
      <c r="J2239" t="s">
        <v>137</v>
      </c>
      <c r="K2239" t="s">
        <v>138</v>
      </c>
      <c r="L2239" t="s">
        <v>6731</v>
      </c>
      <c r="M2239" t="s">
        <v>6732</v>
      </c>
      <c r="N2239">
        <v>0.49277777699999997</v>
      </c>
      <c r="O2239">
        <v>0</v>
      </c>
      <c r="P2239">
        <v>7</v>
      </c>
      <c r="Q2239">
        <v>0</v>
      </c>
      <c r="R2239">
        <v>0</v>
      </c>
      <c r="S2239">
        <v>0</v>
      </c>
      <c r="T2239">
        <v>6</v>
      </c>
      <c r="U2239">
        <v>0</v>
      </c>
      <c r="V2239">
        <v>0</v>
      </c>
      <c r="W2239">
        <v>0</v>
      </c>
      <c r="X2239">
        <v>0.95725631050380322</v>
      </c>
      <c r="Y2239">
        <v>0</v>
      </c>
      <c r="Z2239">
        <v>0</v>
      </c>
      <c r="AA2239">
        <v>0</v>
      </c>
      <c r="AB2239">
        <v>2.5663630920171321</v>
      </c>
      <c r="AC2239">
        <v>0</v>
      </c>
      <c r="AD2239">
        <v>0</v>
      </c>
      <c r="AE2239">
        <v>3.5236194025209353</v>
      </c>
    </row>
    <row r="2240" spans="1:31" x14ac:dyDescent="0.25">
      <c r="A2240">
        <v>2260026</v>
      </c>
      <c r="B2240">
        <v>1</v>
      </c>
      <c r="C2240" t="s">
        <v>81</v>
      </c>
      <c r="D2240" t="s">
        <v>118</v>
      </c>
      <c r="E2240" t="s">
        <v>132</v>
      </c>
      <c r="F2240" t="s">
        <v>6733</v>
      </c>
      <c r="G2240" t="s">
        <v>142</v>
      </c>
      <c r="H2240" t="s">
        <v>135</v>
      </c>
      <c r="I2240" t="s">
        <v>136</v>
      </c>
      <c r="J2240" t="s">
        <v>137</v>
      </c>
      <c r="K2240" t="s">
        <v>138</v>
      </c>
      <c r="L2240" t="s">
        <v>6734</v>
      </c>
      <c r="M2240" t="s">
        <v>6735</v>
      </c>
      <c r="N2240">
        <v>0.941111111</v>
      </c>
      <c r="O2240">
        <v>0</v>
      </c>
      <c r="P2240">
        <v>1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2.9794615891666671E-4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2.9794615891666671E-4</v>
      </c>
    </row>
    <row r="2241" spans="1:31" x14ac:dyDescent="0.25">
      <c r="A2241">
        <v>2259362</v>
      </c>
      <c r="B2241">
        <v>1</v>
      </c>
      <c r="C2241" t="s">
        <v>80</v>
      </c>
      <c r="D2241" t="s">
        <v>85</v>
      </c>
      <c r="E2241" t="s">
        <v>132</v>
      </c>
      <c r="F2241" t="s">
        <v>6736</v>
      </c>
      <c r="G2241" t="s">
        <v>134</v>
      </c>
      <c r="H2241" t="s">
        <v>135</v>
      </c>
      <c r="I2241" t="s">
        <v>136</v>
      </c>
      <c r="J2241" t="s">
        <v>137</v>
      </c>
      <c r="K2241" t="s">
        <v>138</v>
      </c>
      <c r="L2241" t="s">
        <v>6737</v>
      </c>
      <c r="M2241" t="s">
        <v>6738</v>
      </c>
      <c r="N2241">
        <v>3.0583333330000002</v>
      </c>
      <c r="O2241">
        <v>0</v>
      </c>
      <c r="P2241">
        <v>1</v>
      </c>
      <c r="Q2241">
        <v>0</v>
      </c>
      <c r="R2241">
        <v>0</v>
      </c>
      <c r="S2241">
        <v>0</v>
      </c>
      <c r="T2241">
        <v>1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</row>
    <row r="2242" spans="1:31" x14ac:dyDescent="0.25">
      <c r="A2242">
        <v>2259740</v>
      </c>
      <c r="B2242">
        <v>1</v>
      </c>
      <c r="C2242" t="s">
        <v>80</v>
      </c>
      <c r="D2242" t="s">
        <v>104</v>
      </c>
      <c r="E2242" t="s">
        <v>132</v>
      </c>
      <c r="F2242" t="s">
        <v>6739</v>
      </c>
      <c r="G2242" t="s">
        <v>142</v>
      </c>
      <c r="H2242" t="s">
        <v>135</v>
      </c>
      <c r="I2242" t="s">
        <v>136</v>
      </c>
      <c r="J2242" t="s">
        <v>137</v>
      </c>
      <c r="K2242" t="s">
        <v>138</v>
      </c>
      <c r="L2242" t="s">
        <v>6740</v>
      </c>
      <c r="M2242" t="s">
        <v>6741</v>
      </c>
      <c r="N2242">
        <v>1.7383333329999999</v>
      </c>
      <c r="O2242">
        <v>0</v>
      </c>
      <c r="P2242">
        <v>2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0.85120350279346668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0.85120350279346668</v>
      </c>
    </row>
    <row r="2243" spans="1:31" x14ac:dyDescent="0.25">
      <c r="A2243">
        <v>2259863</v>
      </c>
      <c r="B2243">
        <v>1</v>
      </c>
      <c r="C2243" t="s">
        <v>81</v>
      </c>
      <c r="D2243" t="s">
        <v>115</v>
      </c>
      <c r="E2243" t="s">
        <v>256</v>
      </c>
      <c r="F2243" t="s">
        <v>6742</v>
      </c>
      <c r="G2243" t="s">
        <v>543</v>
      </c>
      <c r="H2243" t="s">
        <v>148</v>
      </c>
      <c r="I2243" t="s">
        <v>136</v>
      </c>
      <c r="J2243" t="s">
        <v>137</v>
      </c>
      <c r="K2243" t="s">
        <v>138</v>
      </c>
      <c r="L2243" t="s">
        <v>6743</v>
      </c>
      <c r="M2243" t="s">
        <v>6744</v>
      </c>
      <c r="N2243">
        <v>3.8397222219999998</v>
      </c>
      <c r="O2243">
        <v>0</v>
      </c>
      <c r="P2243">
        <v>175</v>
      </c>
      <c r="Q2243">
        <v>0</v>
      </c>
      <c r="R2243">
        <v>0</v>
      </c>
      <c r="S2243">
        <v>0</v>
      </c>
      <c r="T2243">
        <v>8</v>
      </c>
      <c r="U2243">
        <v>0</v>
      </c>
      <c r="V2243">
        <v>0</v>
      </c>
      <c r="W2243">
        <v>0</v>
      </c>
      <c r="X2243">
        <v>49.687221138946327</v>
      </c>
      <c r="Y2243">
        <v>0</v>
      </c>
      <c r="Z2243">
        <v>0</v>
      </c>
      <c r="AA2243">
        <v>0</v>
      </c>
      <c r="AB2243">
        <v>4.1228900640305222</v>
      </c>
      <c r="AC2243">
        <v>0</v>
      </c>
      <c r="AD2243">
        <v>0</v>
      </c>
      <c r="AE2243">
        <v>53.810111202976849</v>
      </c>
    </row>
    <row r="2244" spans="1:31" x14ac:dyDescent="0.25">
      <c r="A2244">
        <v>2260009</v>
      </c>
      <c r="B2244">
        <v>1</v>
      </c>
      <c r="C2244" t="s">
        <v>80</v>
      </c>
      <c r="D2244" t="s">
        <v>97</v>
      </c>
      <c r="E2244" t="s">
        <v>207</v>
      </c>
      <c r="F2244" t="s">
        <v>6745</v>
      </c>
      <c r="G2244" t="s">
        <v>231</v>
      </c>
      <c r="H2244" t="s">
        <v>135</v>
      </c>
      <c r="I2244" t="s">
        <v>136</v>
      </c>
      <c r="J2244" t="s">
        <v>137</v>
      </c>
      <c r="K2244" t="s">
        <v>138</v>
      </c>
      <c r="L2244" t="s">
        <v>6746</v>
      </c>
      <c r="M2244" t="s">
        <v>6747</v>
      </c>
      <c r="N2244">
        <v>1.1427777770000001</v>
      </c>
      <c r="O2244">
        <v>0</v>
      </c>
      <c r="P2244">
        <v>346</v>
      </c>
      <c r="Q2244">
        <v>0</v>
      </c>
      <c r="R2244">
        <v>23</v>
      </c>
      <c r="S2244">
        <v>0</v>
      </c>
      <c r="T2244">
        <v>40</v>
      </c>
      <c r="U2244">
        <v>0</v>
      </c>
      <c r="V2244">
        <v>0</v>
      </c>
      <c r="W2244">
        <v>0</v>
      </c>
      <c r="X2244">
        <v>213.05672099154134</v>
      </c>
      <c r="Y2244">
        <v>0</v>
      </c>
      <c r="Z2244">
        <v>14.865599205115622</v>
      </c>
      <c r="AA2244">
        <v>0</v>
      </c>
      <c r="AB2244">
        <v>46.524993662073314</v>
      </c>
      <c r="AC2244">
        <v>0</v>
      </c>
      <c r="AD2244">
        <v>0</v>
      </c>
      <c r="AE2244">
        <v>274.44731385873024</v>
      </c>
    </row>
    <row r="2245" spans="1:31" x14ac:dyDescent="0.25">
      <c r="A2245">
        <v>2259677</v>
      </c>
      <c r="B2245">
        <v>1</v>
      </c>
      <c r="C2245" t="s">
        <v>80</v>
      </c>
      <c r="D2245" t="s">
        <v>83</v>
      </c>
      <c r="E2245" t="s">
        <v>132</v>
      </c>
      <c r="F2245" t="s">
        <v>6748</v>
      </c>
      <c r="G2245" t="s">
        <v>289</v>
      </c>
      <c r="H2245" t="s">
        <v>135</v>
      </c>
      <c r="I2245" t="s">
        <v>136</v>
      </c>
      <c r="J2245" t="s">
        <v>137</v>
      </c>
      <c r="K2245" t="s">
        <v>138</v>
      </c>
      <c r="L2245" t="s">
        <v>6749</v>
      </c>
      <c r="M2245" t="s">
        <v>6750</v>
      </c>
      <c r="N2245">
        <v>1.769722222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1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15.747715573737061</v>
      </c>
      <c r="AC2245">
        <v>0</v>
      </c>
      <c r="AD2245">
        <v>0</v>
      </c>
      <c r="AE2245">
        <v>15.747715573737061</v>
      </c>
    </row>
    <row r="2246" spans="1:31" x14ac:dyDescent="0.25">
      <c r="A2246">
        <v>2259963</v>
      </c>
      <c r="B2246">
        <v>1</v>
      </c>
      <c r="C2246" t="s">
        <v>80</v>
      </c>
      <c r="D2246" t="s">
        <v>83</v>
      </c>
      <c r="E2246" t="s">
        <v>151</v>
      </c>
      <c r="F2246" t="s">
        <v>6751</v>
      </c>
      <c r="G2246" t="s">
        <v>153</v>
      </c>
      <c r="H2246" t="s">
        <v>135</v>
      </c>
      <c r="I2246" t="s">
        <v>136</v>
      </c>
      <c r="J2246" t="s">
        <v>137</v>
      </c>
      <c r="K2246" t="s">
        <v>138</v>
      </c>
      <c r="L2246" t="s">
        <v>6752</v>
      </c>
      <c r="M2246" t="s">
        <v>6753</v>
      </c>
      <c r="N2246">
        <v>2.6630555550000001</v>
      </c>
      <c r="O2246">
        <v>0</v>
      </c>
      <c r="P2246">
        <v>77</v>
      </c>
      <c r="Q2246">
        <v>0</v>
      </c>
      <c r="R2246">
        <v>0</v>
      </c>
      <c r="S2246">
        <v>0</v>
      </c>
      <c r="T2246">
        <v>8</v>
      </c>
      <c r="U2246">
        <v>0</v>
      </c>
      <c r="V2246">
        <v>0</v>
      </c>
      <c r="W2246">
        <v>0</v>
      </c>
      <c r="X2246">
        <v>55.532441725820391</v>
      </c>
      <c r="Y2246">
        <v>0</v>
      </c>
      <c r="Z2246">
        <v>0</v>
      </c>
      <c r="AA2246">
        <v>0</v>
      </c>
      <c r="AB2246">
        <v>5.4966884959187201</v>
      </c>
      <c r="AC2246">
        <v>0</v>
      </c>
      <c r="AD2246">
        <v>0</v>
      </c>
      <c r="AE2246">
        <v>61.029130221739109</v>
      </c>
    </row>
    <row r="2247" spans="1:31" x14ac:dyDescent="0.25">
      <c r="A2247">
        <v>2259425</v>
      </c>
      <c r="B2247">
        <v>1</v>
      </c>
      <c r="C2247" t="s">
        <v>81</v>
      </c>
      <c r="D2247" t="s">
        <v>120</v>
      </c>
      <c r="E2247" t="s">
        <v>132</v>
      </c>
      <c r="F2247" t="s">
        <v>6754</v>
      </c>
      <c r="G2247" t="s">
        <v>142</v>
      </c>
      <c r="H2247" t="s">
        <v>135</v>
      </c>
      <c r="I2247" t="s">
        <v>136</v>
      </c>
      <c r="J2247" t="s">
        <v>137</v>
      </c>
      <c r="K2247" t="s">
        <v>138</v>
      </c>
      <c r="L2247" t="s">
        <v>6755</v>
      </c>
      <c r="M2247" t="s">
        <v>6756</v>
      </c>
      <c r="N2247">
        <v>1.983333333</v>
      </c>
      <c r="O2247">
        <v>0</v>
      </c>
      <c r="P2247">
        <v>1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0.12616965356079168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0.12616965356079168</v>
      </c>
    </row>
    <row r="2248" spans="1:31" x14ac:dyDescent="0.25">
      <c r="A2248">
        <v>2259823</v>
      </c>
      <c r="B2248">
        <v>1</v>
      </c>
      <c r="C2248" t="s">
        <v>80</v>
      </c>
      <c r="D2248" t="s">
        <v>82</v>
      </c>
      <c r="E2248" t="s">
        <v>151</v>
      </c>
      <c r="F2248" t="s">
        <v>414</v>
      </c>
      <c r="G2248" t="s">
        <v>153</v>
      </c>
      <c r="H2248" t="s">
        <v>135</v>
      </c>
      <c r="I2248" t="s">
        <v>136</v>
      </c>
      <c r="J2248" t="s">
        <v>137</v>
      </c>
      <c r="K2248" t="s">
        <v>138</v>
      </c>
      <c r="L2248" t="s">
        <v>6757</v>
      </c>
      <c r="M2248" t="s">
        <v>6758</v>
      </c>
      <c r="N2248">
        <v>0.778888888</v>
      </c>
      <c r="O2248">
        <v>0</v>
      </c>
      <c r="P2248">
        <v>63</v>
      </c>
      <c r="Q2248">
        <v>0</v>
      </c>
      <c r="R2248">
        <v>0</v>
      </c>
      <c r="S2248">
        <v>0</v>
      </c>
      <c r="T2248">
        <v>4</v>
      </c>
      <c r="U2248">
        <v>0</v>
      </c>
      <c r="V2248">
        <v>0</v>
      </c>
      <c r="W2248">
        <v>0</v>
      </c>
      <c r="X2248">
        <v>34.022772728187135</v>
      </c>
      <c r="Y2248">
        <v>0</v>
      </c>
      <c r="Z2248">
        <v>0</v>
      </c>
      <c r="AA2248">
        <v>0</v>
      </c>
      <c r="AB2248">
        <v>1.5273147640559201</v>
      </c>
      <c r="AC2248">
        <v>0</v>
      </c>
      <c r="AD2248">
        <v>0</v>
      </c>
      <c r="AE2248">
        <v>35.550087492243058</v>
      </c>
    </row>
    <row r="2249" spans="1:31" x14ac:dyDescent="0.25">
      <c r="A2249">
        <v>2259588</v>
      </c>
      <c r="B2249">
        <v>1</v>
      </c>
      <c r="C2249" t="s">
        <v>80</v>
      </c>
      <c r="D2249" t="s">
        <v>100</v>
      </c>
      <c r="E2249" t="s">
        <v>132</v>
      </c>
      <c r="F2249" t="s">
        <v>6759</v>
      </c>
      <c r="G2249" t="s">
        <v>142</v>
      </c>
      <c r="H2249" t="s">
        <v>135</v>
      </c>
      <c r="I2249" t="s">
        <v>136</v>
      </c>
      <c r="J2249" t="s">
        <v>137</v>
      </c>
      <c r="K2249" t="s">
        <v>138</v>
      </c>
      <c r="L2249" t="s">
        <v>6760</v>
      </c>
      <c r="M2249" t="s">
        <v>6761</v>
      </c>
      <c r="N2249">
        <v>4.1294444439999998</v>
      </c>
      <c r="O2249">
        <v>0</v>
      </c>
      <c r="P2249">
        <v>1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5.5012600022282117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5.5012600022282117</v>
      </c>
    </row>
    <row r="2250" spans="1:31" x14ac:dyDescent="0.25">
      <c r="A2250">
        <v>2259445</v>
      </c>
      <c r="B2250">
        <v>1</v>
      </c>
      <c r="C2250" t="s">
        <v>81</v>
      </c>
      <c r="D2250" t="s">
        <v>126</v>
      </c>
      <c r="E2250" t="s">
        <v>207</v>
      </c>
      <c r="F2250" t="s">
        <v>6762</v>
      </c>
      <c r="G2250" t="s">
        <v>366</v>
      </c>
      <c r="H2250" t="s">
        <v>135</v>
      </c>
      <c r="I2250" t="s">
        <v>136</v>
      </c>
      <c r="J2250" t="s">
        <v>137</v>
      </c>
      <c r="K2250" t="s">
        <v>172</v>
      </c>
      <c r="L2250" t="s">
        <v>6763</v>
      </c>
      <c r="M2250" t="s">
        <v>6764</v>
      </c>
      <c r="N2250">
        <v>2.826944444</v>
      </c>
      <c r="O2250">
        <v>0</v>
      </c>
      <c r="P2250">
        <v>176</v>
      </c>
      <c r="Q2250">
        <v>0</v>
      </c>
      <c r="R2250">
        <v>9</v>
      </c>
      <c r="S2250">
        <v>0</v>
      </c>
      <c r="T2250">
        <v>14</v>
      </c>
      <c r="U2250">
        <v>0</v>
      </c>
      <c r="V2250">
        <v>0</v>
      </c>
      <c r="W2250">
        <v>0</v>
      </c>
      <c r="X2250">
        <v>130.04151950839434</v>
      </c>
      <c r="Y2250">
        <v>0</v>
      </c>
      <c r="Z2250">
        <v>5.5233052372528775</v>
      </c>
      <c r="AA2250">
        <v>0</v>
      </c>
      <c r="AB2250">
        <v>120.7061959942037</v>
      </c>
      <c r="AC2250">
        <v>0</v>
      </c>
      <c r="AD2250">
        <v>0</v>
      </c>
      <c r="AE2250">
        <v>256.27102073985094</v>
      </c>
    </row>
    <row r="2251" spans="1:31" x14ac:dyDescent="0.25">
      <c r="A2251">
        <v>2259465</v>
      </c>
      <c r="B2251">
        <v>1</v>
      </c>
      <c r="C2251" t="s">
        <v>80</v>
      </c>
      <c r="D2251" t="s">
        <v>108</v>
      </c>
      <c r="E2251" t="s">
        <v>132</v>
      </c>
      <c r="F2251" t="s">
        <v>6765</v>
      </c>
      <c r="G2251" t="s">
        <v>142</v>
      </c>
      <c r="H2251" t="s">
        <v>135</v>
      </c>
      <c r="I2251" t="s">
        <v>136</v>
      </c>
      <c r="J2251" t="s">
        <v>137</v>
      </c>
      <c r="K2251" t="s">
        <v>138</v>
      </c>
      <c r="L2251" t="s">
        <v>6766</v>
      </c>
      <c r="M2251" t="s">
        <v>6112</v>
      </c>
      <c r="N2251">
        <v>4.1130555549999999</v>
      </c>
      <c r="O2251">
        <v>0</v>
      </c>
      <c r="P2251">
        <v>1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1.2135571723644174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1.2135571723644174</v>
      </c>
    </row>
    <row r="2252" spans="1:31" x14ac:dyDescent="0.25">
      <c r="A2252">
        <v>2259594</v>
      </c>
      <c r="B2252">
        <v>1</v>
      </c>
      <c r="C2252" t="s">
        <v>80</v>
      </c>
      <c r="D2252" t="s">
        <v>100</v>
      </c>
      <c r="E2252" t="s">
        <v>151</v>
      </c>
      <c r="F2252" t="s">
        <v>6767</v>
      </c>
      <c r="G2252" t="s">
        <v>340</v>
      </c>
      <c r="H2252" t="s">
        <v>135</v>
      </c>
      <c r="I2252" t="s">
        <v>136</v>
      </c>
      <c r="J2252" t="s">
        <v>137</v>
      </c>
      <c r="K2252" t="s">
        <v>138</v>
      </c>
      <c r="L2252" t="s">
        <v>6768</v>
      </c>
      <c r="M2252" t="s">
        <v>6769</v>
      </c>
      <c r="N2252">
        <v>2.0838888880000002</v>
      </c>
      <c r="O2252">
        <v>0</v>
      </c>
      <c r="P2252">
        <v>25</v>
      </c>
      <c r="Q2252">
        <v>0</v>
      </c>
      <c r="R2252">
        <v>0</v>
      </c>
      <c r="S2252">
        <v>0</v>
      </c>
      <c r="T2252">
        <v>8</v>
      </c>
      <c r="U2252">
        <v>0</v>
      </c>
      <c r="V2252">
        <v>0</v>
      </c>
      <c r="W2252">
        <v>0</v>
      </c>
      <c r="X2252">
        <v>26.142513203011465</v>
      </c>
      <c r="Y2252">
        <v>0</v>
      </c>
      <c r="Z2252">
        <v>0</v>
      </c>
      <c r="AA2252">
        <v>0</v>
      </c>
      <c r="AB2252">
        <v>13.024554683959</v>
      </c>
      <c r="AC2252">
        <v>0</v>
      </c>
      <c r="AD2252">
        <v>0</v>
      </c>
      <c r="AE2252">
        <v>39.167067886970464</v>
      </c>
    </row>
    <row r="2253" spans="1:31" x14ac:dyDescent="0.25">
      <c r="A2253">
        <v>2259986</v>
      </c>
      <c r="B2253">
        <v>1</v>
      </c>
      <c r="C2253" t="s">
        <v>80</v>
      </c>
      <c r="D2253" t="s">
        <v>98</v>
      </c>
      <c r="E2253" t="s">
        <v>163</v>
      </c>
      <c r="F2253" t="s">
        <v>6770</v>
      </c>
      <c r="G2253" t="s">
        <v>147</v>
      </c>
      <c r="H2253" t="s">
        <v>148</v>
      </c>
      <c r="I2253" t="s">
        <v>136</v>
      </c>
      <c r="J2253" t="s">
        <v>137</v>
      </c>
      <c r="K2253" t="s">
        <v>138</v>
      </c>
      <c r="L2253" t="s">
        <v>6771</v>
      </c>
      <c r="M2253" t="s">
        <v>6772</v>
      </c>
      <c r="N2253">
        <v>1.1672222219999999</v>
      </c>
      <c r="O2253">
        <v>0</v>
      </c>
      <c r="P2253">
        <v>1147</v>
      </c>
      <c r="Q2253">
        <v>2</v>
      </c>
      <c r="R2253">
        <v>131</v>
      </c>
      <c r="S2253">
        <v>7</v>
      </c>
      <c r="T2253">
        <v>278</v>
      </c>
      <c r="U2253">
        <v>0</v>
      </c>
      <c r="V2253">
        <v>0</v>
      </c>
      <c r="W2253">
        <v>0</v>
      </c>
      <c r="X2253">
        <v>179.9741433087284</v>
      </c>
      <c r="Y2253">
        <v>1.3403206544793624</v>
      </c>
      <c r="Z2253">
        <v>15.743263631553218</v>
      </c>
      <c r="AA2253">
        <v>186.9806111970675</v>
      </c>
      <c r="AB2253">
        <v>72.090723516876935</v>
      </c>
      <c r="AC2253">
        <v>0</v>
      </c>
      <c r="AD2253">
        <v>0</v>
      </c>
      <c r="AE2253">
        <v>456.12906230870544</v>
      </c>
    </row>
    <row r="2254" spans="1:31" x14ac:dyDescent="0.25">
      <c r="A2254">
        <v>2259402</v>
      </c>
      <c r="B2254">
        <v>1</v>
      </c>
      <c r="C2254" t="s">
        <v>80</v>
      </c>
      <c r="D2254" t="s">
        <v>93</v>
      </c>
      <c r="E2254" t="s">
        <v>145</v>
      </c>
      <c r="F2254" t="s">
        <v>6773</v>
      </c>
      <c r="G2254" t="s">
        <v>171</v>
      </c>
      <c r="H2254" t="s">
        <v>148</v>
      </c>
      <c r="I2254" t="s">
        <v>136</v>
      </c>
      <c r="J2254" t="s">
        <v>137</v>
      </c>
      <c r="K2254" t="s">
        <v>172</v>
      </c>
      <c r="L2254" t="s">
        <v>6774</v>
      </c>
      <c r="M2254" t="s">
        <v>6775</v>
      </c>
      <c r="N2254">
        <v>7.9980555549999997</v>
      </c>
      <c r="O2254">
        <v>3</v>
      </c>
      <c r="P2254">
        <v>260</v>
      </c>
      <c r="Q2254">
        <v>40</v>
      </c>
      <c r="R2254">
        <v>29</v>
      </c>
      <c r="S2254">
        <v>6</v>
      </c>
      <c r="T2254">
        <v>32</v>
      </c>
      <c r="U2254">
        <v>0</v>
      </c>
      <c r="V2254">
        <v>0</v>
      </c>
      <c r="W2254">
        <v>23.281579423308926</v>
      </c>
      <c r="X2254">
        <v>412.15315414682783</v>
      </c>
      <c r="Y2254">
        <v>208.68137093552659</v>
      </c>
      <c r="Z2254">
        <v>201.11930011906844</v>
      </c>
      <c r="AA2254">
        <v>160.47824251109853</v>
      </c>
      <c r="AB2254">
        <v>130.56231484548104</v>
      </c>
      <c r="AC2254">
        <v>0</v>
      </c>
      <c r="AD2254">
        <v>0</v>
      </c>
      <c r="AE2254">
        <v>1136.2759619813112</v>
      </c>
    </row>
    <row r="2255" spans="1:31" x14ac:dyDescent="0.25">
      <c r="A2255">
        <v>2259408</v>
      </c>
      <c r="B2255">
        <v>1</v>
      </c>
      <c r="C2255" t="s">
        <v>80</v>
      </c>
      <c r="D2255" t="s">
        <v>91</v>
      </c>
      <c r="E2255" t="s">
        <v>163</v>
      </c>
      <c r="F2255" t="s">
        <v>6776</v>
      </c>
      <c r="G2255" t="s">
        <v>366</v>
      </c>
      <c r="H2255" t="s">
        <v>148</v>
      </c>
      <c r="I2255" t="s">
        <v>136</v>
      </c>
      <c r="J2255" t="s">
        <v>137</v>
      </c>
      <c r="K2255" t="s">
        <v>172</v>
      </c>
      <c r="L2255" t="s">
        <v>6777</v>
      </c>
      <c r="M2255" t="s">
        <v>6778</v>
      </c>
      <c r="N2255">
        <v>3.7097222219999999</v>
      </c>
      <c r="O2255">
        <v>0</v>
      </c>
      <c r="P2255">
        <v>0</v>
      </c>
      <c r="Q2255">
        <v>0</v>
      </c>
      <c r="R2255">
        <v>0</v>
      </c>
      <c r="S2255">
        <v>5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976.92545311325841</v>
      </c>
      <c r="AB2255">
        <v>0</v>
      </c>
      <c r="AC2255">
        <v>0</v>
      </c>
      <c r="AD2255">
        <v>0</v>
      </c>
      <c r="AE2255">
        <v>976.92545311325841</v>
      </c>
    </row>
    <row r="2256" spans="1:31" x14ac:dyDescent="0.25">
      <c r="A2256">
        <v>2259359</v>
      </c>
      <c r="B2256">
        <v>1</v>
      </c>
      <c r="C2256" t="s">
        <v>80</v>
      </c>
      <c r="D2256" t="s">
        <v>96</v>
      </c>
      <c r="E2256" t="s">
        <v>214</v>
      </c>
      <c r="F2256" t="s">
        <v>6779</v>
      </c>
      <c r="G2256" t="s">
        <v>340</v>
      </c>
      <c r="H2256" t="s">
        <v>135</v>
      </c>
      <c r="I2256" t="s">
        <v>136</v>
      </c>
      <c r="J2256" t="s">
        <v>137</v>
      </c>
      <c r="K2256" t="s">
        <v>138</v>
      </c>
      <c r="L2256" t="s">
        <v>6780</v>
      </c>
      <c r="M2256" t="s">
        <v>6781</v>
      </c>
      <c r="N2256">
        <v>3.1436111109999998</v>
      </c>
      <c r="O2256">
        <v>0</v>
      </c>
      <c r="P2256">
        <v>11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6.2928800364826598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6.2928800364826598</v>
      </c>
    </row>
    <row r="2257" spans="1:31" x14ac:dyDescent="0.25">
      <c r="A2257">
        <v>2259900</v>
      </c>
      <c r="B2257">
        <v>1</v>
      </c>
      <c r="C2257" t="s">
        <v>80</v>
      </c>
      <c r="D2257" t="s">
        <v>82</v>
      </c>
      <c r="E2257" t="s">
        <v>151</v>
      </c>
      <c r="F2257" t="s">
        <v>6782</v>
      </c>
      <c r="G2257" t="s">
        <v>153</v>
      </c>
      <c r="H2257" t="s">
        <v>135</v>
      </c>
      <c r="I2257" t="s">
        <v>136</v>
      </c>
      <c r="J2257" t="s">
        <v>137</v>
      </c>
      <c r="K2257" t="s">
        <v>138</v>
      </c>
      <c r="L2257" t="s">
        <v>6783</v>
      </c>
      <c r="M2257" t="s">
        <v>6784</v>
      </c>
      <c r="N2257">
        <v>0.70805555499999995</v>
      </c>
      <c r="O2257">
        <v>0</v>
      </c>
      <c r="P2257">
        <v>93</v>
      </c>
      <c r="Q2257">
        <v>0</v>
      </c>
      <c r="R2257">
        <v>0</v>
      </c>
      <c r="S2257">
        <v>0</v>
      </c>
      <c r="T2257">
        <v>6</v>
      </c>
      <c r="U2257">
        <v>0</v>
      </c>
      <c r="V2257">
        <v>0</v>
      </c>
      <c r="W2257">
        <v>0</v>
      </c>
      <c r="X2257">
        <v>25.881921928903409</v>
      </c>
      <c r="Y2257">
        <v>0</v>
      </c>
      <c r="Z2257">
        <v>0</v>
      </c>
      <c r="AA2257">
        <v>0</v>
      </c>
      <c r="AB2257">
        <v>1.1255789921102499</v>
      </c>
      <c r="AC2257">
        <v>0</v>
      </c>
      <c r="AD2257">
        <v>0</v>
      </c>
      <c r="AE2257">
        <v>27.007500921013659</v>
      </c>
    </row>
    <row r="2258" spans="1:31" x14ac:dyDescent="0.25">
      <c r="A2258">
        <v>2260098</v>
      </c>
      <c r="B2258">
        <v>1</v>
      </c>
      <c r="C2258" t="s">
        <v>81</v>
      </c>
      <c r="D2258" t="s">
        <v>115</v>
      </c>
      <c r="E2258" t="s">
        <v>151</v>
      </c>
      <c r="F2258" t="s">
        <v>6785</v>
      </c>
      <c r="G2258" t="s">
        <v>153</v>
      </c>
      <c r="H2258" t="s">
        <v>135</v>
      </c>
      <c r="I2258" t="s">
        <v>136</v>
      </c>
      <c r="J2258" t="s">
        <v>137</v>
      </c>
      <c r="K2258" t="s">
        <v>138</v>
      </c>
      <c r="L2258" t="s">
        <v>6786</v>
      </c>
      <c r="M2258" t="s">
        <v>6787</v>
      </c>
      <c r="N2258">
        <v>0.78361111100000003</v>
      </c>
      <c r="O2258">
        <v>0</v>
      </c>
      <c r="P2258">
        <v>7</v>
      </c>
      <c r="Q2258">
        <v>0</v>
      </c>
      <c r="R2258">
        <v>1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0.85015014659893517</v>
      </c>
      <c r="Y2258">
        <v>0</v>
      </c>
      <c r="Z2258">
        <v>6.866927626270833E-3</v>
      </c>
      <c r="AA2258">
        <v>0</v>
      </c>
      <c r="AB2258">
        <v>0</v>
      </c>
      <c r="AC2258">
        <v>0</v>
      </c>
      <c r="AD2258">
        <v>0</v>
      </c>
      <c r="AE2258">
        <v>0.85701707422520601</v>
      </c>
    </row>
    <row r="2259" spans="1:31" x14ac:dyDescent="0.25">
      <c r="A2259">
        <v>2260622</v>
      </c>
      <c r="B2259">
        <v>1</v>
      </c>
      <c r="C2259" t="s">
        <v>81</v>
      </c>
      <c r="D2259" t="s">
        <v>121</v>
      </c>
      <c r="E2259" t="s">
        <v>151</v>
      </c>
      <c r="F2259" t="s">
        <v>6788</v>
      </c>
      <c r="G2259" t="s">
        <v>153</v>
      </c>
      <c r="H2259" t="s">
        <v>135</v>
      </c>
      <c r="I2259" t="s">
        <v>136</v>
      </c>
      <c r="J2259" t="s">
        <v>137</v>
      </c>
      <c r="K2259" t="s">
        <v>138</v>
      </c>
      <c r="L2259" t="s">
        <v>6789</v>
      </c>
      <c r="M2259" t="s">
        <v>6790</v>
      </c>
      <c r="N2259">
        <v>3.122777777</v>
      </c>
      <c r="O2259">
        <v>0</v>
      </c>
      <c r="P2259">
        <v>36</v>
      </c>
      <c r="Q2259">
        <v>0</v>
      </c>
      <c r="R2259">
        <v>0</v>
      </c>
      <c r="S2259">
        <v>0</v>
      </c>
      <c r="T2259">
        <v>2</v>
      </c>
      <c r="U2259">
        <v>0</v>
      </c>
      <c r="V2259">
        <v>0</v>
      </c>
      <c r="W2259">
        <v>0</v>
      </c>
      <c r="X2259">
        <v>10.267639869894692</v>
      </c>
      <c r="Y2259">
        <v>0</v>
      </c>
      <c r="Z2259">
        <v>0</v>
      </c>
      <c r="AA2259">
        <v>0</v>
      </c>
      <c r="AB2259">
        <v>4.0608972008594755</v>
      </c>
      <c r="AC2259">
        <v>0</v>
      </c>
      <c r="AD2259">
        <v>0</v>
      </c>
      <c r="AE2259">
        <v>14.328537070754168</v>
      </c>
    </row>
    <row r="2260" spans="1:31" x14ac:dyDescent="0.25">
      <c r="A2260">
        <v>2260576</v>
      </c>
      <c r="B2260">
        <v>1</v>
      </c>
      <c r="C2260" t="s">
        <v>80</v>
      </c>
      <c r="D2260" t="s">
        <v>92</v>
      </c>
      <c r="E2260" t="s">
        <v>132</v>
      </c>
      <c r="F2260" t="s">
        <v>6791</v>
      </c>
      <c r="G2260" t="s">
        <v>289</v>
      </c>
      <c r="H2260" t="s">
        <v>135</v>
      </c>
      <c r="I2260" t="s">
        <v>136</v>
      </c>
      <c r="J2260" t="s">
        <v>137</v>
      </c>
      <c r="K2260" t="s">
        <v>138</v>
      </c>
      <c r="L2260" t="s">
        <v>6792</v>
      </c>
      <c r="M2260" t="s">
        <v>6793</v>
      </c>
      <c r="N2260">
        <v>1.429444444</v>
      </c>
      <c r="O2260">
        <v>0</v>
      </c>
      <c r="P2260">
        <v>1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9.090341833333334E-5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9.090341833333334E-5</v>
      </c>
    </row>
    <row r="2261" spans="1:31" x14ac:dyDescent="0.25">
      <c r="A2261">
        <v>2260330</v>
      </c>
      <c r="B2261">
        <v>1</v>
      </c>
      <c r="C2261" t="s">
        <v>80</v>
      </c>
      <c r="D2261" t="s">
        <v>94</v>
      </c>
      <c r="E2261" t="s">
        <v>151</v>
      </c>
      <c r="F2261" t="s">
        <v>6794</v>
      </c>
      <c r="G2261" t="s">
        <v>153</v>
      </c>
      <c r="H2261" t="s">
        <v>135</v>
      </c>
      <c r="I2261" t="s">
        <v>136</v>
      </c>
      <c r="J2261" t="s">
        <v>137</v>
      </c>
      <c r="K2261" t="s">
        <v>138</v>
      </c>
      <c r="L2261" t="s">
        <v>6795</v>
      </c>
      <c r="M2261" t="s">
        <v>6796</v>
      </c>
      <c r="N2261">
        <v>2.5836111110000002</v>
      </c>
      <c r="O2261">
        <v>0</v>
      </c>
      <c r="P2261">
        <v>16</v>
      </c>
      <c r="Q2261">
        <v>0</v>
      </c>
      <c r="R2261">
        <v>0</v>
      </c>
      <c r="S2261">
        <v>0</v>
      </c>
      <c r="T2261">
        <v>1</v>
      </c>
      <c r="U2261">
        <v>0</v>
      </c>
      <c r="V2261">
        <v>0</v>
      </c>
      <c r="W2261">
        <v>0</v>
      </c>
      <c r="X2261">
        <v>5.6329136391901988</v>
      </c>
      <c r="Y2261">
        <v>0</v>
      </c>
      <c r="Z2261">
        <v>0</v>
      </c>
      <c r="AA2261">
        <v>0</v>
      </c>
      <c r="AB2261">
        <v>0.68569730809093343</v>
      </c>
      <c r="AC2261">
        <v>0</v>
      </c>
      <c r="AD2261">
        <v>0</v>
      </c>
      <c r="AE2261">
        <v>6.3186109472811323</v>
      </c>
    </row>
    <row r="2262" spans="1:31" x14ac:dyDescent="0.25">
      <c r="A2262">
        <v>2260470</v>
      </c>
      <c r="B2262">
        <v>1</v>
      </c>
      <c r="C2262" t="s">
        <v>80</v>
      </c>
      <c r="D2262" t="s">
        <v>106</v>
      </c>
      <c r="E2262" t="s">
        <v>207</v>
      </c>
      <c r="F2262" t="s">
        <v>6797</v>
      </c>
      <c r="G2262" t="s">
        <v>6380</v>
      </c>
      <c r="H2262" t="s">
        <v>135</v>
      </c>
      <c r="I2262" t="s">
        <v>136</v>
      </c>
      <c r="J2262" t="s">
        <v>137</v>
      </c>
      <c r="K2262" t="s">
        <v>138</v>
      </c>
      <c r="L2262" t="s">
        <v>6798</v>
      </c>
      <c r="M2262" t="s">
        <v>6799</v>
      </c>
      <c r="N2262">
        <v>2.9525000000000001</v>
      </c>
      <c r="O2262">
        <v>0</v>
      </c>
      <c r="P2262">
        <v>1</v>
      </c>
      <c r="Q2262">
        <v>0</v>
      </c>
      <c r="R2262">
        <v>12</v>
      </c>
      <c r="S2262">
        <v>0</v>
      </c>
      <c r="T2262">
        <v>3</v>
      </c>
      <c r="U2262">
        <v>0</v>
      </c>
      <c r="V2262">
        <v>0</v>
      </c>
      <c r="W2262">
        <v>0</v>
      </c>
      <c r="X2262">
        <v>0.74190710723237674</v>
      </c>
      <c r="Y2262">
        <v>0</v>
      </c>
      <c r="Z2262">
        <v>6.8647255639632991</v>
      </c>
      <c r="AA2262">
        <v>0</v>
      </c>
      <c r="AB2262">
        <v>5.8273685882654096</v>
      </c>
      <c r="AC2262">
        <v>0</v>
      </c>
      <c r="AD2262">
        <v>0</v>
      </c>
      <c r="AE2262">
        <v>13.434001259461086</v>
      </c>
    </row>
    <row r="2263" spans="1:31" x14ac:dyDescent="0.25">
      <c r="A2263">
        <v>2260413</v>
      </c>
      <c r="B2263">
        <v>1</v>
      </c>
      <c r="C2263" t="s">
        <v>80</v>
      </c>
      <c r="D2263" t="s">
        <v>86</v>
      </c>
      <c r="E2263" t="s">
        <v>132</v>
      </c>
      <c r="F2263" t="s">
        <v>6800</v>
      </c>
      <c r="G2263" t="s">
        <v>289</v>
      </c>
      <c r="H2263" t="s">
        <v>135</v>
      </c>
      <c r="I2263" t="s">
        <v>136</v>
      </c>
      <c r="J2263" t="s">
        <v>137</v>
      </c>
      <c r="K2263" t="s">
        <v>138</v>
      </c>
      <c r="L2263" t="s">
        <v>6801</v>
      </c>
      <c r="M2263" t="s">
        <v>6802</v>
      </c>
      <c r="N2263">
        <v>1.1969444440000001</v>
      </c>
      <c r="O2263">
        <v>0</v>
      </c>
      <c r="P2263">
        <v>1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0.38721813617329337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0.38721813617329337</v>
      </c>
    </row>
    <row r="2264" spans="1:31" x14ac:dyDescent="0.25">
      <c r="A2264">
        <v>2260536</v>
      </c>
      <c r="B2264">
        <v>1</v>
      </c>
      <c r="C2264" t="s">
        <v>80</v>
      </c>
      <c r="D2264" t="s">
        <v>83</v>
      </c>
      <c r="E2264" t="s">
        <v>132</v>
      </c>
      <c r="F2264" t="s">
        <v>6803</v>
      </c>
      <c r="G2264" t="s">
        <v>153</v>
      </c>
      <c r="H2264" t="s">
        <v>135</v>
      </c>
      <c r="I2264" t="s">
        <v>136</v>
      </c>
      <c r="J2264" t="s">
        <v>137</v>
      </c>
      <c r="K2264" t="s">
        <v>138</v>
      </c>
      <c r="L2264" t="s">
        <v>6804</v>
      </c>
      <c r="M2264" t="s">
        <v>6805</v>
      </c>
      <c r="N2264">
        <v>1.898055555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2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4.5661434123601108</v>
      </c>
      <c r="AC2264">
        <v>0</v>
      </c>
      <c r="AD2264">
        <v>0</v>
      </c>
      <c r="AE2264">
        <v>4.5661434123601108</v>
      </c>
    </row>
    <row r="2265" spans="1:31" x14ac:dyDescent="0.25">
      <c r="A2265">
        <v>2260679</v>
      </c>
      <c r="B2265">
        <v>1</v>
      </c>
      <c r="C2265" t="s">
        <v>81</v>
      </c>
      <c r="D2265" t="s">
        <v>115</v>
      </c>
      <c r="E2265" t="s">
        <v>151</v>
      </c>
      <c r="F2265" t="s">
        <v>6806</v>
      </c>
      <c r="G2265" t="s">
        <v>153</v>
      </c>
      <c r="H2265" t="s">
        <v>135</v>
      </c>
      <c r="I2265" t="s">
        <v>136</v>
      </c>
      <c r="J2265" t="s">
        <v>137</v>
      </c>
      <c r="K2265" t="s">
        <v>138</v>
      </c>
      <c r="L2265" t="s">
        <v>6807</v>
      </c>
      <c r="M2265" t="s">
        <v>6808</v>
      </c>
      <c r="N2265">
        <v>1.9552777770000001</v>
      </c>
      <c r="O2265">
        <v>0</v>
      </c>
      <c r="P2265">
        <v>17</v>
      </c>
      <c r="Q2265">
        <v>0</v>
      </c>
      <c r="R2265">
        <v>1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4.0641020677127564</v>
      </c>
      <c r="Y2265">
        <v>0</v>
      </c>
      <c r="Z2265">
        <v>6.5003045536666665E-3</v>
      </c>
      <c r="AA2265">
        <v>0</v>
      </c>
      <c r="AB2265">
        <v>0</v>
      </c>
      <c r="AC2265">
        <v>0</v>
      </c>
      <c r="AD2265">
        <v>0</v>
      </c>
      <c r="AE2265">
        <v>4.0706023722664231</v>
      </c>
    </row>
    <row r="2266" spans="1:31" x14ac:dyDescent="0.25">
      <c r="A2266">
        <v>2260699</v>
      </c>
      <c r="B2266">
        <v>1</v>
      </c>
      <c r="C2266" t="s">
        <v>80</v>
      </c>
      <c r="D2266" t="s">
        <v>110</v>
      </c>
      <c r="E2266" t="s">
        <v>132</v>
      </c>
      <c r="F2266" t="s">
        <v>6809</v>
      </c>
      <c r="G2266" t="s">
        <v>197</v>
      </c>
      <c r="H2266" t="s">
        <v>135</v>
      </c>
      <c r="I2266" t="s">
        <v>136</v>
      </c>
      <c r="J2266" t="s">
        <v>137</v>
      </c>
      <c r="K2266" t="s">
        <v>138</v>
      </c>
      <c r="L2266" t="s">
        <v>6810</v>
      </c>
      <c r="M2266" t="s">
        <v>6811</v>
      </c>
      <c r="N2266">
        <v>1.538888888</v>
      </c>
      <c r="O2266">
        <v>0</v>
      </c>
      <c r="P2266">
        <v>2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3.3503609213640115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3.3503609213640115</v>
      </c>
    </row>
    <row r="2267" spans="1:31" x14ac:dyDescent="0.25">
      <c r="A2267">
        <v>2260158</v>
      </c>
      <c r="B2267">
        <v>1</v>
      </c>
      <c r="C2267" t="s">
        <v>80</v>
      </c>
      <c r="D2267" t="s">
        <v>82</v>
      </c>
      <c r="E2267" t="s">
        <v>132</v>
      </c>
      <c r="F2267" t="s">
        <v>6812</v>
      </c>
      <c r="G2267" t="s">
        <v>142</v>
      </c>
      <c r="H2267" t="s">
        <v>135</v>
      </c>
      <c r="I2267" t="s">
        <v>136</v>
      </c>
      <c r="J2267" t="s">
        <v>137</v>
      </c>
      <c r="K2267" t="s">
        <v>138</v>
      </c>
      <c r="L2267" t="s">
        <v>6813</v>
      </c>
      <c r="M2267" t="s">
        <v>6814</v>
      </c>
      <c r="N2267">
        <v>2.1383333329999998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2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2.1881926604937267</v>
      </c>
      <c r="AC2267">
        <v>0</v>
      </c>
      <c r="AD2267">
        <v>0</v>
      </c>
      <c r="AE2267">
        <v>2.1881926604937267</v>
      </c>
    </row>
    <row r="2268" spans="1:31" x14ac:dyDescent="0.25">
      <c r="A2268">
        <v>2260058</v>
      </c>
      <c r="B2268">
        <v>1</v>
      </c>
      <c r="C2268" t="s">
        <v>81</v>
      </c>
      <c r="D2268" t="s">
        <v>114</v>
      </c>
      <c r="E2268" t="s">
        <v>207</v>
      </c>
      <c r="F2268" t="s">
        <v>6815</v>
      </c>
      <c r="G2268" t="s">
        <v>231</v>
      </c>
      <c r="H2268" t="s">
        <v>135</v>
      </c>
      <c r="I2268" t="s">
        <v>136</v>
      </c>
      <c r="J2268" t="s">
        <v>137</v>
      </c>
      <c r="K2268" t="s">
        <v>138</v>
      </c>
      <c r="L2268" t="s">
        <v>6816</v>
      </c>
      <c r="M2268" t="s">
        <v>6817</v>
      </c>
      <c r="N2268">
        <v>0.877222222</v>
      </c>
      <c r="O2268">
        <v>0</v>
      </c>
      <c r="P2268">
        <v>14</v>
      </c>
      <c r="Q2268">
        <v>0</v>
      </c>
      <c r="R2268">
        <v>18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0.36846621253739503</v>
      </c>
      <c r="Y2268">
        <v>0</v>
      </c>
      <c r="Z2268">
        <v>1.8497772755756903</v>
      </c>
      <c r="AA2268">
        <v>0</v>
      </c>
      <c r="AB2268">
        <v>0</v>
      </c>
      <c r="AC2268">
        <v>0</v>
      </c>
      <c r="AD2268">
        <v>0</v>
      </c>
      <c r="AE2268">
        <v>2.2182434881130852</v>
      </c>
    </row>
    <row r="2269" spans="1:31" x14ac:dyDescent="0.25">
      <c r="A2269">
        <v>2260181</v>
      </c>
      <c r="B2269">
        <v>1</v>
      </c>
      <c r="C2269" t="s">
        <v>80</v>
      </c>
      <c r="D2269" t="s">
        <v>83</v>
      </c>
      <c r="E2269" t="s">
        <v>256</v>
      </c>
      <c r="F2269" t="s">
        <v>6818</v>
      </c>
      <c r="G2269" t="s">
        <v>171</v>
      </c>
      <c r="H2269" t="s">
        <v>148</v>
      </c>
      <c r="I2269" t="s">
        <v>136</v>
      </c>
      <c r="J2269" t="s">
        <v>137</v>
      </c>
      <c r="K2269" t="s">
        <v>172</v>
      </c>
      <c r="L2269" t="s">
        <v>6819</v>
      </c>
      <c r="M2269" t="s">
        <v>6820</v>
      </c>
      <c r="N2269">
        <v>6.0147222219999996</v>
      </c>
      <c r="O2269">
        <v>0</v>
      </c>
      <c r="P2269">
        <v>637</v>
      </c>
      <c r="Q2269">
        <v>0</v>
      </c>
      <c r="R2269">
        <v>0</v>
      </c>
      <c r="S2269">
        <v>0</v>
      </c>
      <c r="T2269">
        <v>21</v>
      </c>
      <c r="U2269">
        <v>0</v>
      </c>
      <c r="V2269">
        <v>0</v>
      </c>
      <c r="W2269">
        <v>0</v>
      </c>
      <c r="X2269">
        <v>1711.2974359557074</v>
      </c>
      <c r="Y2269">
        <v>0</v>
      </c>
      <c r="Z2269">
        <v>0</v>
      </c>
      <c r="AA2269">
        <v>0</v>
      </c>
      <c r="AB2269">
        <v>61.072252745306997</v>
      </c>
      <c r="AC2269">
        <v>0</v>
      </c>
      <c r="AD2269">
        <v>0</v>
      </c>
      <c r="AE2269">
        <v>1772.3696887010144</v>
      </c>
    </row>
    <row r="2270" spans="1:31" x14ac:dyDescent="0.25">
      <c r="A2270">
        <v>2260493</v>
      </c>
      <c r="B2270">
        <v>1</v>
      </c>
      <c r="C2270" t="s">
        <v>81</v>
      </c>
      <c r="D2270" t="s">
        <v>112</v>
      </c>
      <c r="E2270" t="s">
        <v>132</v>
      </c>
      <c r="F2270" t="s">
        <v>6821</v>
      </c>
      <c r="G2270" t="s">
        <v>142</v>
      </c>
      <c r="H2270" t="s">
        <v>135</v>
      </c>
      <c r="I2270" t="s">
        <v>136</v>
      </c>
      <c r="J2270" t="s">
        <v>137</v>
      </c>
      <c r="K2270" t="s">
        <v>138</v>
      </c>
      <c r="L2270" t="s">
        <v>6822</v>
      </c>
      <c r="M2270" t="s">
        <v>6823</v>
      </c>
      <c r="N2270">
        <v>2.0299999999999998</v>
      </c>
      <c r="O2270">
        <v>0</v>
      </c>
      <c r="P2270">
        <v>1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0.19817953683577505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0.19817953683577505</v>
      </c>
    </row>
    <row r="2271" spans="1:31" x14ac:dyDescent="0.25">
      <c r="A2271">
        <v>2260244</v>
      </c>
      <c r="B2271">
        <v>1</v>
      </c>
      <c r="C2271" t="s">
        <v>80</v>
      </c>
      <c r="D2271" t="s">
        <v>90</v>
      </c>
      <c r="E2271" t="s">
        <v>132</v>
      </c>
      <c r="F2271" t="s">
        <v>6824</v>
      </c>
      <c r="G2271" t="s">
        <v>142</v>
      </c>
      <c r="H2271" t="s">
        <v>135</v>
      </c>
      <c r="I2271" t="s">
        <v>136</v>
      </c>
      <c r="J2271" t="s">
        <v>137</v>
      </c>
      <c r="K2271" t="s">
        <v>138</v>
      </c>
      <c r="L2271" t="s">
        <v>6825</v>
      </c>
      <c r="M2271" t="s">
        <v>6826</v>
      </c>
      <c r="N2271">
        <v>2.1949999999999998</v>
      </c>
      <c r="O2271">
        <v>0</v>
      </c>
      <c r="P2271">
        <v>2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1.2889314712906637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1.2889314712906637</v>
      </c>
    </row>
    <row r="2272" spans="1:31" x14ac:dyDescent="0.25">
      <c r="A2272">
        <v>2260095</v>
      </c>
      <c r="B2272">
        <v>1</v>
      </c>
      <c r="C2272" t="s">
        <v>80</v>
      </c>
      <c r="D2272" t="s">
        <v>98</v>
      </c>
      <c r="E2272" t="s">
        <v>256</v>
      </c>
      <c r="F2272" t="s">
        <v>6827</v>
      </c>
      <c r="G2272" t="s">
        <v>318</v>
      </c>
      <c r="H2272" t="s">
        <v>148</v>
      </c>
      <c r="I2272" t="s">
        <v>136</v>
      </c>
      <c r="J2272" t="s">
        <v>137</v>
      </c>
      <c r="K2272" t="s">
        <v>138</v>
      </c>
      <c r="L2272" t="s">
        <v>6828</v>
      </c>
      <c r="M2272" t="s">
        <v>6829</v>
      </c>
      <c r="N2272">
        <v>8.7952777770000008</v>
      </c>
      <c r="O2272">
        <v>0</v>
      </c>
      <c r="P2272">
        <v>0</v>
      </c>
      <c r="Q2272">
        <v>0</v>
      </c>
      <c r="R2272">
        <v>5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40.39325185304012</v>
      </c>
      <c r="AA2272">
        <v>0</v>
      </c>
      <c r="AB2272">
        <v>0</v>
      </c>
      <c r="AC2272">
        <v>0</v>
      </c>
      <c r="AD2272">
        <v>0</v>
      </c>
      <c r="AE2272">
        <v>40.39325185304012</v>
      </c>
    </row>
    <row r="2273" spans="1:31" x14ac:dyDescent="0.25">
      <c r="A2273">
        <v>2260636</v>
      </c>
      <c r="B2273">
        <v>1</v>
      </c>
      <c r="C2273" t="s">
        <v>80</v>
      </c>
      <c r="D2273" t="s">
        <v>82</v>
      </c>
      <c r="E2273" t="s">
        <v>151</v>
      </c>
      <c r="F2273" t="s">
        <v>414</v>
      </c>
      <c r="G2273" t="s">
        <v>153</v>
      </c>
      <c r="H2273" t="s">
        <v>135</v>
      </c>
      <c r="I2273" t="s">
        <v>136</v>
      </c>
      <c r="J2273" t="s">
        <v>137</v>
      </c>
      <c r="K2273" t="s">
        <v>138</v>
      </c>
      <c r="L2273" t="s">
        <v>6830</v>
      </c>
      <c r="M2273" t="s">
        <v>6831</v>
      </c>
      <c r="N2273">
        <v>0.60444444399999997</v>
      </c>
      <c r="O2273">
        <v>0</v>
      </c>
      <c r="P2273">
        <v>63</v>
      </c>
      <c r="Q2273">
        <v>0</v>
      </c>
      <c r="R2273">
        <v>0</v>
      </c>
      <c r="S2273">
        <v>0</v>
      </c>
      <c r="T2273">
        <v>4</v>
      </c>
      <c r="U2273">
        <v>0</v>
      </c>
      <c r="V2273">
        <v>0</v>
      </c>
      <c r="W2273">
        <v>0</v>
      </c>
      <c r="X2273">
        <v>24.307847798340191</v>
      </c>
      <c r="Y2273">
        <v>0</v>
      </c>
      <c r="Z2273">
        <v>0</v>
      </c>
      <c r="AA2273">
        <v>0</v>
      </c>
      <c r="AB2273">
        <v>1.4100404951718402</v>
      </c>
      <c r="AC2273">
        <v>0</v>
      </c>
      <c r="AD2273">
        <v>0</v>
      </c>
      <c r="AE2273">
        <v>25.717888293512033</v>
      </c>
    </row>
    <row r="2274" spans="1:31" x14ac:dyDescent="0.25">
      <c r="A2274">
        <v>2260619</v>
      </c>
      <c r="B2274">
        <v>1</v>
      </c>
      <c r="C2274" t="s">
        <v>80</v>
      </c>
      <c r="D2274" t="s">
        <v>107</v>
      </c>
      <c r="E2274" t="s">
        <v>132</v>
      </c>
      <c r="F2274" t="s">
        <v>6832</v>
      </c>
      <c r="G2274" t="s">
        <v>142</v>
      </c>
      <c r="H2274" t="s">
        <v>135</v>
      </c>
      <c r="I2274" t="s">
        <v>136</v>
      </c>
      <c r="J2274" t="s">
        <v>137</v>
      </c>
      <c r="K2274" t="s">
        <v>138</v>
      </c>
      <c r="L2274" t="s">
        <v>6833</v>
      </c>
      <c r="M2274" t="s">
        <v>6834</v>
      </c>
      <c r="N2274">
        <v>1.643333333</v>
      </c>
      <c r="O2274">
        <v>0</v>
      </c>
      <c r="P2274">
        <v>1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1.3857232194133334E-3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1.3857232194133334E-3</v>
      </c>
    </row>
    <row r="2275" spans="1:31" x14ac:dyDescent="0.25">
      <c r="A2275">
        <v>2260287</v>
      </c>
      <c r="B2275">
        <v>1</v>
      </c>
      <c r="C2275" t="s">
        <v>80</v>
      </c>
      <c r="D2275" t="s">
        <v>104</v>
      </c>
      <c r="E2275" t="s">
        <v>132</v>
      </c>
      <c r="F2275" t="s">
        <v>6835</v>
      </c>
      <c r="G2275" t="s">
        <v>197</v>
      </c>
      <c r="H2275" t="s">
        <v>135</v>
      </c>
      <c r="I2275" t="s">
        <v>136</v>
      </c>
      <c r="J2275" t="s">
        <v>137</v>
      </c>
      <c r="K2275" t="s">
        <v>138</v>
      </c>
      <c r="L2275" t="s">
        <v>6836</v>
      </c>
      <c r="M2275" t="s">
        <v>6837</v>
      </c>
      <c r="N2275">
        <v>2.1208333330000002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1.7411100282161249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1.7411100282161249</v>
      </c>
    </row>
    <row r="2276" spans="1:31" x14ac:dyDescent="0.25">
      <c r="A2276">
        <v>2260596</v>
      </c>
      <c r="B2276">
        <v>1</v>
      </c>
      <c r="C2276" t="s">
        <v>80</v>
      </c>
      <c r="D2276" t="s">
        <v>82</v>
      </c>
      <c r="E2276" t="s">
        <v>132</v>
      </c>
      <c r="F2276" t="s">
        <v>6838</v>
      </c>
      <c r="G2276" t="s">
        <v>142</v>
      </c>
      <c r="H2276" t="s">
        <v>135</v>
      </c>
      <c r="I2276" t="s">
        <v>136</v>
      </c>
      <c r="J2276" t="s">
        <v>137</v>
      </c>
      <c r="K2276" t="s">
        <v>138</v>
      </c>
      <c r="L2276" t="s">
        <v>6839</v>
      </c>
      <c r="M2276" t="s">
        <v>6840</v>
      </c>
      <c r="N2276">
        <v>1.6077777769999999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1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1.0901215597863101</v>
      </c>
      <c r="AC2276">
        <v>0</v>
      </c>
      <c r="AD2276">
        <v>0</v>
      </c>
      <c r="AE2276">
        <v>1.0901215597863101</v>
      </c>
    </row>
    <row r="2277" spans="1:31" x14ac:dyDescent="0.25">
      <c r="A2277">
        <v>2260310</v>
      </c>
      <c r="B2277">
        <v>1</v>
      </c>
      <c r="C2277" t="s">
        <v>80</v>
      </c>
      <c r="D2277" t="s">
        <v>99</v>
      </c>
      <c r="E2277" t="s">
        <v>132</v>
      </c>
      <c r="F2277" t="s">
        <v>6841</v>
      </c>
      <c r="G2277" t="s">
        <v>142</v>
      </c>
      <c r="H2277" t="s">
        <v>135</v>
      </c>
      <c r="I2277" t="s">
        <v>136</v>
      </c>
      <c r="J2277" t="s">
        <v>137</v>
      </c>
      <c r="K2277" t="s">
        <v>138</v>
      </c>
      <c r="L2277" t="s">
        <v>6842</v>
      </c>
      <c r="M2277" t="s">
        <v>6843</v>
      </c>
      <c r="N2277">
        <v>3.2122222219999998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1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4.0860248223333332E-5</v>
      </c>
      <c r="AC2277">
        <v>0</v>
      </c>
      <c r="AD2277">
        <v>0</v>
      </c>
      <c r="AE2277">
        <v>4.0860248223333332E-5</v>
      </c>
    </row>
    <row r="2278" spans="1:31" x14ac:dyDescent="0.25">
      <c r="A2278">
        <v>2260450</v>
      </c>
      <c r="B2278">
        <v>1</v>
      </c>
      <c r="C2278" t="s">
        <v>80</v>
      </c>
      <c r="D2278" t="s">
        <v>83</v>
      </c>
      <c r="E2278" t="s">
        <v>214</v>
      </c>
      <c r="F2278" t="s">
        <v>4472</v>
      </c>
      <c r="G2278" t="s">
        <v>241</v>
      </c>
      <c r="H2278" t="s">
        <v>135</v>
      </c>
      <c r="I2278" t="s">
        <v>136</v>
      </c>
      <c r="J2278" t="s">
        <v>137</v>
      </c>
      <c r="K2278" t="s">
        <v>138</v>
      </c>
      <c r="L2278" t="s">
        <v>6844</v>
      </c>
      <c r="M2278" t="s">
        <v>6845</v>
      </c>
      <c r="N2278">
        <v>1.568888888</v>
      </c>
      <c r="O2278">
        <v>0</v>
      </c>
      <c r="P2278">
        <v>132</v>
      </c>
      <c r="Q2278">
        <v>0</v>
      </c>
      <c r="R2278">
        <v>0</v>
      </c>
      <c r="S2278">
        <v>0</v>
      </c>
      <c r="T2278">
        <v>29</v>
      </c>
      <c r="U2278">
        <v>0</v>
      </c>
      <c r="V2278">
        <v>0</v>
      </c>
      <c r="W2278">
        <v>0</v>
      </c>
      <c r="X2278">
        <v>61.771886567196219</v>
      </c>
      <c r="Y2278">
        <v>0</v>
      </c>
      <c r="Z2278">
        <v>0</v>
      </c>
      <c r="AA2278">
        <v>0</v>
      </c>
      <c r="AB2278">
        <v>48.790278893871466</v>
      </c>
      <c r="AC2278">
        <v>0</v>
      </c>
      <c r="AD2278">
        <v>0</v>
      </c>
      <c r="AE2278">
        <v>110.56216546106768</v>
      </c>
    </row>
    <row r="2279" spans="1:31" x14ac:dyDescent="0.25">
      <c r="A2279">
        <v>2260473</v>
      </c>
      <c r="B2279">
        <v>1</v>
      </c>
      <c r="C2279" t="s">
        <v>81</v>
      </c>
      <c r="D2279" t="s">
        <v>118</v>
      </c>
      <c r="E2279" t="s">
        <v>256</v>
      </c>
      <c r="F2279" t="s">
        <v>6846</v>
      </c>
      <c r="G2279" t="s">
        <v>318</v>
      </c>
      <c r="H2279" t="s">
        <v>148</v>
      </c>
      <c r="I2279" t="s">
        <v>136</v>
      </c>
      <c r="J2279" t="s">
        <v>137</v>
      </c>
      <c r="K2279" t="s">
        <v>138</v>
      </c>
      <c r="L2279" t="s">
        <v>6847</v>
      </c>
      <c r="M2279" t="s">
        <v>6848</v>
      </c>
      <c r="N2279">
        <v>3.0491666660000001</v>
      </c>
      <c r="O2279">
        <v>0</v>
      </c>
      <c r="P2279">
        <v>0</v>
      </c>
      <c r="Q2279">
        <v>9</v>
      </c>
      <c r="R2279">
        <v>0</v>
      </c>
      <c r="S2279">
        <v>8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20.815527810085136</v>
      </c>
      <c r="Z2279">
        <v>0</v>
      </c>
      <c r="AA2279">
        <v>26.650154989314217</v>
      </c>
      <c r="AB2279">
        <v>0</v>
      </c>
      <c r="AC2279">
        <v>0</v>
      </c>
      <c r="AD2279">
        <v>0</v>
      </c>
      <c r="AE2279">
        <v>47.465682799399353</v>
      </c>
    </row>
    <row r="2280" spans="1:31" x14ac:dyDescent="0.25">
      <c r="A2280">
        <v>2260602</v>
      </c>
      <c r="B2280">
        <v>1</v>
      </c>
      <c r="C2280" t="s">
        <v>80</v>
      </c>
      <c r="D2280" t="s">
        <v>96</v>
      </c>
      <c r="E2280" t="s">
        <v>132</v>
      </c>
      <c r="F2280" t="s">
        <v>6849</v>
      </c>
      <c r="G2280" t="s">
        <v>142</v>
      </c>
      <c r="H2280" t="s">
        <v>135</v>
      </c>
      <c r="I2280" t="s">
        <v>136</v>
      </c>
      <c r="J2280" t="s">
        <v>137</v>
      </c>
      <c r="K2280" t="s">
        <v>138</v>
      </c>
      <c r="L2280" t="s">
        <v>6850</v>
      </c>
      <c r="M2280" t="s">
        <v>6851</v>
      </c>
      <c r="N2280">
        <v>1.9116666659999999</v>
      </c>
      <c r="O2280">
        <v>0</v>
      </c>
      <c r="P2280">
        <v>1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0.95144659209877336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0.95144659209877336</v>
      </c>
    </row>
    <row r="2281" spans="1:31" x14ac:dyDescent="0.25">
      <c r="A2281">
        <v>2260410</v>
      </c>
      <c r="B2281">
        <v>1</v>
      </c>
      <c r="C2281" t="s">
        <v>80</v>
      </c>
      <c r="D2281" t="s">
        <v>103</v>
      </c>
      <c r="E2281" t="s">
        <v>151</v>
      </c>
      <c r="F2281" t="s">
        <v>5811</v>
      </c>
      <c r="G2281" t="s">
        <v>153</v>
      </c>
      <c r="H2281" t="s">
        <v>135</v>
      </c>
      <c r="I2281" t="s">
        <v>136</v>
      </c>
      <c r="J2281" t="s">
        <v>137</v>
      </c>
      <c r="K2281" t="s">
        <v>138</v>
      </c>
      <c r="L2281" t="s">
        <v>6852</v>
      </c>
      <c r="M2281" t="s">
        <v>6853</v>
      </c>
      <c r="N2281">
        <v>1.2524999999999999</v>
      </c>
      <c r="O2281">
        <v>0</v>
      </c>
      <c r="P2281">
        <v>0</v>
      </c>
      <c r="Q2281">
        <v>0</v>
      </c>
      <c r="R2281">
        <v>7</v>
      </c>
      <c r="S2281">
        <v>0</v>
      </c>
      <c r="T2281">
        <v>1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9.7373122217538821</v>
      </c>
      <c r="AA2281">
        <v>0</v>
      </c>
      <c r="AB2281">
        <v>2.4210875761012502</v>
      </c>
      <c r="AC2281">
        <v>0</v>
      </c>
      <c r="AD2281">
        <v>0</v>
      </c>
      <c r="AE2281">
        <v>12.158399797855132</v>
      </c>
    </row>
    <row r="2282" spans="1:31" x14ac:dyDescent="0.25">
      <c r="A2282">
        <v>2260078</v>
      </c>
      <c r="B2282">
        <v>1</v>
      </c>
      <c r="C2282" t="s">
        <v>80</v>
      </c>
      <c r="D2282" t="s">
        <v>83</v>
      </c>
      <c r="E2282" t="s">
        <v>151</v>
      </c>
      <c r="F2282" t="s">
        <v>6854</v>
      </c>
      <c r="G2282" t="s">
        <v>153</v>
      </c>
      <c r="H2282" t="s">
        <v>135</v>
      </c>
      <c r="I2282" t="s">
        <v>136</v>
      </c>
      <c r="J2282" t="s">
        <v>137</v>
      </c>
      <c r="K2282" t="s">
        <v>138</v>
      </c>
      <c r="L2282" t="s">
        <v>6855</v>
      </c>
      <c r="M2282" t="s">
        <v>6856</v>
      </c>
      <c r="N2282">
        <v>1.32</v>
      </c>
      <c r="O2282">
        <v>0</v>
      </c>
      <c r="P2282">
        <v>64</v>
      </c>
      <c r="Q2282">
        <v>0</v>
      </c>
      <c r="R2282">
        <v>0</v>
      </c>
      <c r="S2282">
        <v>0</v>
      </c>
      <c r="T2282">
        <v>28</v>
      </c>
      <c r="U2282">
        <v>0</v>
      </c>
      <c r="V2282">
        <v>0</v>
      </c>
      <c r="W2282">
        <v>0</v>
      </c>
      <c r="X2282">
        <v>25.338882021326146</v>
      </c>
      <c r="Y2282">
        <v>0</v>
      </c>
      <c r="Z2282">
        <v>0</v>
      </c>
      <c r="AA2282">
        <v>0</v>
      </c>
      <c r="AB2282">
        <v>15.927285271185365</v>
      </c>
      <c r="AC2282">
        <v>0</v>
      </c>
      <c r="AD2282">
        <v>0</v>
      </c>
      <c r="AE2282">
        <v>41.266167292511511</v>
      </c>
    </row>
    <row r="2283" spans="1:31" x14ac:dyDescent="0.25">
      <c r="A2283">
        <v>2260224</v>
      </c>
      <c r="B2283">
        <v>1</v>
      </c>
      <c r="C2283" t="s">
        <v>80</v>
      </c>
      <c r="D2283" t="s">
        <v>106</v>
      </c>
      <c r="E2283" t="s">
        <v>256</v>
      </c>
      <c r="F2283" t="s">
        <v>6353</v>
      </c>
      <c r="G2283" t="s">
        <v>171</v>
      </c>
      <c r="H2283" t="s">
        <v>148</v>
      </c>
      <c r="I2283" t="s">
        <v>136</v>
      </c>
      <c r="J2283" t="s">
        <v>137</v>
      </c>
      <c r="K2283" t="s">
        <v>172</v>
      </c>
      <c r="L2283" t="s">
        <v>6857</v>
      </c>
      <c r="M2283" t="s">
        <v>6858</v>
      </c>
      <c r="N2283">
        <v>8.7424999999999997</v>
      </c>
      <c r="O2283">
        <v>0</v>
      </c>
      <c r="P2283">
        <v>69</v>
      </c>
      <c r="Q2283">
        <v>0</v>
      </c>
      <c r="R2283">
        <v>8</v>
      </c>
      <c r="S2283">
        <v>0</v>
      </c>
      <c r="T2283">
        <v>9</v>
      </c>
      <c r="U2283">
        <v>0</v>
      </c>
      <c r="V2283">
        <v>0</v>
      </c>
      <c r="W2283">
        <v>0</v>
      </c>
      <c r="X2283">
        <v>61.581272911851592</v>
      </c>
      <c r="Y2283">
        <v>0</v>
      </c>
      <c r="Z2283">
        <v>5.0091606212991229</v>
      </c>
      <c r="AA2283">
        <v>0</v>
      </c>
      <c r="AB2283">
        <v>46.964246134531763</v>
      </c>
      <c r="AC2283">
        <v>0</v>
      </c>
      <c r="AD2283">
        <v>0</v>
      </c>
      <c r="AE2283">
        <v>113.55467966768248</v>
      </c>
    </row>
    <row r="2284" spans="1:31" x14ac:dyDescent="0.25">
      <c r="A2284">
        <v>2260705</v>
      </c>
      <c r="B2284">
        <v>1</v>
      </c>
      <c r="C2284" t="s">
        <v>80</v>
      </c>
      <c r="D2284" t="s">
        <v>82</v>
      </c>
      <c r="E2284" t="s">
        <v>132</v>
      </c>
      <c r="F2284" t="s">
        <v>6859</v>
      </c>
      <c r="G2284" t="s">
        <v>142</v>
      </c>
      <c r="H2284" t="s">
        <v>135</v>
      </c>
      <c r="I2284" t="s">
        <v>136</v>
      </c>
      <c r="J2284" t="s">
        <v>137</v>
      </c>
      <c r="K2284" t="s">
        <v>138</v>
      </c>
      <c r="L2284" t="s">
        <v>6860</v>
      </c>
      <c r="M2284" t="s">
        <v>6861</v>
      </c>
      <c r="N2284">
        <v>0.699722222</v>
      </c>
      <c r="O2284">
        <v>0</v>
      </c>
      <c r="P2284">
        <v>1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</row>
    <row r="2285" spans="1:31" x14ac:dyDescent="0.25">
      <c r="A2285">
        <v>2260227</v>
      </c>
      <c r="B2285">
        <v>1</v>
      </c>
      <c r="C2285" t="s">
        <v>81</v>
      </c>
      <c r="D2285" t="s">
        <v>128</v>
      </c>
      <c r="E2285" t="s">
        <v>256</v>
      </c>
      <c r="F2285" t="s">
        <v>6862</v>
      </c>
      <c r="G2285" t="s">
        <v>171</v>
      </c>
      <c r="H2285" t="s">
        <v>148</v>
      </c>
      <c r="I2285" t="s">
        <v>136</v>
      </c>
      <c r="J2285" t="s">
        <v>137</v>
      </c>
      <c r="K2285" t="s">
        <v>172</v>
      </c>
      <c r="L2285" t="s">
        <v>6863</v>
      </c>
      <c r="M2285" t="s">
        <v>6864</v>
      </c>
      <c r="N2285">
        <v>4.4813888879999997</v>
      </c>
      <c r="O2285">
        <v>0</v>
      </c>
      <c r="P2285">
        <v>109</v>
      </c>
      <c r="Q2285">
        <v>0</v>
      </c>
      <c r="R2285">
        <v>21</v>
      </c>
      <c r="S2285">
        <v>0</v>
      </c>
      <c r="T2285">
        <v>14</v>
      </c>
      <c r="U2285">
        <v>0</v>
      </c>
      <c r="V2285">
        <v>0</v>
      </c>
      <c r="W2285">
        <v>0</v>
      </c>
      <c r="X2285">
        <v>86.417774476807452</v>
      </c>
      <c r="Y2285">
        <v>0</v>
      </c>
      <c r="Z2285">
        <v>19.567230285835819</v>
      </c>
      <c r="AA2285">
        <v>0</v>
      </c>
      <c r="AB2285">
        <v>54.729743437501007</v>
      </c>
      <c r="AC2285">
        <v>0</v>
      </c>
      <c r="AD2285">
        <v>0</v>
      </c>
      <c r="AE2285">
        <v>160.71474820014427</v>
      </c>
    </row>
    <row r="2286" spans="1:31" x14ac:dyDescent="0.25">
      <c r="A2286">
        <v>2260061</v>
      </c>
      <c r="B2286">
        <v>1</v>
      </c>
      <c r="C2286" t="s">
        <v>80</v>
      </c>
      <c r="D2286" t="s">
        <v>111</v>
      </c>
      <c r="E2286" t="s">
        <v>214</v>
      </c>
      <c r="F2286" t="s">
        <v>6865</v>
      </c>
      <c r="G2286" t="s">
        <v>241</v>
      </c>
      <c r="H2286" t="s">
        <v>135</v>
      </c>
      <c r="I2286" t="s">
        <v>136</v>
      </c>
      <c r="J2286" t="s">
        <v>137</v>
      </c>
      <c r="K2286" t="s">
        <v>138</v>
      </c>
      <c r="L2286" t="s">
        <v>6866</v>
      </c>
      <c r="M2286" t="s">
        <v>6867</v>
      </c>
      <c r="N2286">
        <v>2.125</v>
      </c>
      <c r="O2286">
        <v>0</v>
      </c>
      <c r="P2286">
        <v>44</v>
      </c>
      <c r="Q2286">
        <v>0</v>
      </c>
      <c r="R2286">
        <v>0</v>
      </c>
      <c r="S2286">
        <v>0</v>
      </c>
      <c r="T2286">
        <v>6</v>
      </c>
      <c r="U2286">
        <v>0</v>
      </c>
      <c r="V2286">
        <v>0</v>
      </c>
      <c r="W2286">
        <v>0</v>
      </c>
      <c r="X2286">
        <v>31.233687850547909</v>
      </c>
      <c r="Y2286">
        <v>0</v>
      </c>
      <c r="Z2286">
        <v>0</v>
      </c>
      <c r="AA2286">
        <v>0</v>
      </c>
      <c r="AB2286">
        <v>21.436708616710334</v>
      </c>
      <c r="AC2286">
        <v>0</v>
      </c>
      <c r="AD2286">
        <v>0</v>
      </c>
      <c r="AE2286">
        <v>52.670396467258243</v>
      </c>
    </row>
    <row r="2287" spans="1:31" x14ac:dyDescent="0.25">
      <c r="A2287">
        <v>2260433</v>
      </c>
      <c r="B2287">
        <v>1</v>
      </c>
      <c r="C2287" t="s">
        <v>80</v>
      </c>
      <c r="D2287" t="s">
        <v>96</v>
      </c>
      <c r="E2287" t="s">
        <v>132</v>
      </c>
      <c r="F2287" t="s">
        <v>6868</v>
      </c>
      <c r="G2287" t="s">
        <v>197</v>
      </c>
      <c r="H2287" t="s">
        <v>135</v>
      </c>
      <c r="I2287" t="s">
        <v>136</v>
      </c>
      <c r="J2287" t="s">
        <v>137</v>
      </c>
      <c r="K2287" t="s">
        <v>138</v>
      </c>
      <c r="L2287" t="s">
        <v>6869</v>
      </c>
      <c r="M2287" t="s">
        <v>6870</v>
      </c>
      <c r="N2287">
        <v>7.653888888</v>
      </c>
      <c r="O2287">
        <v>0</v>
      </c>
      <c r="P2287">
        <v>1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1.6460279746705511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1.6460279746705511</v>
      </c>
    </row>
    <row r="2288" spans="1:31" x14ac:dyDescent="0.25">
      <c r="A2288">
        <v>2260539</v>
      </c>
      <c r="B2288">
        <v>1</v>
      </c>
      <c r="C2288" t="s">
        <v>80</v>
      </c>
      <c r="D2288" t="s">
        <v>93</v>
      </c>
      <c r="E2288" t="s">
        <v>151</v>
      </c>
      <c r="F2288" t="s">
        <v>6871</v>
      </c>
      <c r="G2288" t="s">
        <v>153</v>
      </c>
      <c r="H2288" t="s">
        <v>135</v>
      </c>
      <c r="I2288" t="s">
        <v>136</v>
      </c>
      <c r="J2288" t="s">
        <v>137</v>
      </c>
      <c r="K2288" t="s">
        <v>138</v>
      </c>
      <c r="L2288" t="s">
        <v>6872</v>
      </c>
      <c r="M2288" t="s">
        <v>6873</v>
      </c>
      <c r="N2288">
        <v>5.2633333330000003</v>
      </c>
      <c r="O2288">
        <v>0</v>
      </c>
      <c r="P2288">
        <v>3</v>
      </c>
      <c r="Q2288">
        <v>0</v>
      </c>
      <c r="R2288">
        <v>6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1.411995863092788</v>
      </c>
      <c r="Y2288">
        <v>0</v>
      </c>
      <c r="Z2288">
        <v>30.54755237827947</v>
      </c>
      <c r="AA2288">
        <v>0</v>
      </c>
      <c r="AB2288">
        <v>0</v>
      </c>
      <c r="AC2288">
        <v>0</v>
      </c>
      <c r="AD2288">
        <v>0</v>
      </c>
      <c r="AE2288">
        <v>31.959548241372257</v>
      </c>
    </row>
    <row r="2289" spans="1:31" x14ac:dyDescent="0.25">
      <c r="A2289">
        <v>2260241</v>
      </c>
      <c r="B2289">
        <v>1</v>
      </c>
      <c r="C2289" t="s">
        <v>80</v>
      </c>
      <c r="D2289" t="s">
        <v>108</v>
      </c>
      <c r="E2289" t="s">
        <v>151</v>
      </c>
      <c r="F2289" t="s">
        <v>6874</v>
      </c>
      <c r="G2289" t="s">
        <v>153</v>
      </c>
      <c r="H2289" t="s">
        <v>135</v>
      </c>
      <c r="I2289" t="s">
        <v>136</v>
      </c>
      <c r="J2289" t="s">
        <v>137</v>
      </c>
      <c r="K2289" t="s">
        <v>138</v>
      </c>
      <c r="L2289" t="s">
        <v>6875</v>
      </c>
      <c r="M2289" t="s">
        <v>6876</v>
      </c>
      <c r="N2289">
        <v>3.69</v>
      </c>
      <c r="O2289">
        <v>0</v>
      </c>
      <c r="P2289">
        <v>16</v>
      </c>
      <c r="Q2289">
        <v>0</v>
      </c>
      <c r="R2289">
        <v>7</v>
      </c>
      <c r="S2289">
        <v>0</v>
      </c>
      <c r="T2289">
        <v>1</v>
      </c>
      <c r="U2289">
        <v>0</v>
      </c>
      <c r="V2289">
        <v>0</v>
      </c>
      <c r="W2289">
        <v>0</v>
      </c>
      <c r="X2289">
        <v>8.9533818661866107</v>
      </c>
      <c r="Y2289">
        <v>0</v>
      </c>
      <c r="Z2289">
        <v>2.3796211576226627</v>
      </c>
      <c r="AA2289">
        <v>0</v>
      </c>
      <c r="AB2289">
        <v>0</v>
      </c>
      <c r="AC2289">
        <v>0</v>
      </c>
      <c r="AD2289">
        <v>0</v>
      </c>
      <c r="AE2289">
        <v>11.333003023809272</v>
      </c>
    </row>
    <row r="2290" spans="1:31" x14ac:dyDescent="0.25">
      <c r="A2290">
        <v>2260390</v>
      </c>
      <c r="B2290">
        <v>1</v>
      </c>
      <c r="C2290" t="s">
        <v>81</v>
      </c>
      <c r="D2290" t="s">
        <v>112</v>
      </c>
      <c r="E2290" t="s">
        <v>132</v>
      </c>
      <c r="F2290" t="s">
        <v>6877</v>
      </c>
      <c r="G2290" t="s">
        <v>142</v>
      </c>
      <c r="H2290" t="s">
        <v>135</v>
      </c>
      <c r="I2290" t="s">
        <v>136</v>
      </c>
      <c r="J2290" t="s">
        <v>137</v>
      </c>
      <c r="K2290" t="s">
        <v>138</v>
      </c>
      <c r="L2290" t="s">
        <v>6878</v>
      </c>
      <c r="M2290" t="s">
        <v>6879</v>
      </c>
      <c r="N2290">
        <v>2.3047222220000001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3.0170482020396669E-2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3.0170482020396669E-2</v>
      </c>
    </row>
    <row r="2291" spans="1:31" x14ac:dyDescent="0.25">
      <c r="A2291">
        <v>2260668</v>
      </c>
      <c r="B2291">
        <v>1</v>
      </c>
      <c r="C2291" t="s">
        <v>81</v>
      </c>
      <c r="D2291" t="s">
        <v>112</v>
      </c>
      <c r="E2291" t="s">
        <v>151</v>
      </c>
      <c r="F2291" t="s">
        <v>6579</v>
      </c>
      <c r="G2291" t="s">
        <v>153</v>
      </c>
      <c r="H2291" t="s">
        <v>135</v>
      </c>
      <c r="I2291" t="s">
        <v>136</v>
      </c>
      <c r="J2291" t="s">
        <v>137</v>
      </c>
      <c r="K2291" t="s">
        <v>138</v>
      </c>
      <c r="L2291" t="s">
        <v>6880</v>
      </c>
      <c r="M2291" t="s">
        <v>6881</v>
      </c>
      <c r="N2291">
        <v>1.0347222220000001</v>
      </c>
      <c r="O2291">
        <v>0</v>
      </c>
      <c r="P2291">
        <v>109</v>
      </c>
      <c r="Q2291">
        <v>0</v>
      </c>
      <c r="R2291">
        <v>1</v>
      </c>
      <c r="S2291">
        <v>0</v>
      </c>
      <c r="T2291">
        <v>36</v>
      </c>
      <c r="U2291">
        <v>0</v>
      </c>
      <c r="V2291">
        <v>0</v>
      </c>
      <c r="W2291">
        <v>0</v>
      </c>
      <c r="X2291">
        <v>21.709831781150694</v>
      </c>
      <c r="Y2291">
        <v>0</v>
      </c>
      <c r="Z2291">
        <v>4.9013008032663891E-3</v>
      </c>
      <c r="AA2291">
        <v>0</v>
      </c>
      <c r="AB2291">
        <v>10.043572560977411</v>
      </c>
      <c r="AC2291">
        <v>0</v>
      </c>
      <c r="AD2291">
        <v>0</v>
      </c>
      <c r="AE2291">
        <v>31.758305642931369</v>
      </c>
    </row>
    <row r="2292" spans="1:31" x14ac:dyDescent="0.25">
      <c r="A2292">
        <v>2260127</v>
      </c>
      <c r="B2292">
        <v>1</v>
      </c>
      <c r="C2292" t="s">
        <v>81</v>
      </c>
      <c r="D2292" t="s">
        <v>115</v>
      </c>
      <c r="E2292" t="s">
        <v>151</v>
      </c>
      <c r="F2292" t="s">
        <v>6882</v>
      </c>
      <c r="G2292" t="s">
        <v>153</v>
      </c>
      <c r="H2292" t="s">
        <v>135</v>
      </c>
      <c r="I2292" t="s">
        <v>136</v>
      </c>
      <c r="J2292" t="s">
        <v>137</v>
      </c>
      <c r="K2292" t="s">
        <v>138</v>
      </c>
      <c r="L2292" t="s">
        <v>6883</v>
      </c>
      <c r="M2292" t="s">
        <v>6884</v>
      </c>
      <c r="N2292">
        <v>4.6966666659999996</v>
      </c>
      <c r="O2292">
        <v>0</v>
      </c>
      <c r="P2292">
        <v>7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1.1473764860606335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1.1473764860606335</v>
      </c>
    </row>
    <row r="2293" spans="1:31" x14ac:dyDescent="0.25">
      <c r="A2293">
        <v>2260459</v>
      </c>
      <c r="B2293">
        <v>1</v>
      </c>
      <c r="C2293" t="s">
        <v>80</v>
      </c>
      <c r="D2293" t="s">
        <v>85</v>
      </c>
      <c r="E2293" t="s">
        <v>132</v>
      </c>
      <c r="F2293" t="s">
        <v>6885</v>
      </c>
      <c r="G2293" t="s">
        <v>197</v>
      </c>
      <c r="H2293" t="s">
        <v>135</v>
      </c>
      <c r="I2293" t="s">
        <v>136</v>
      </c>
      <c r="J2293" t="s">
        <v>137</v>
      </c>
      <c r="K2293" t="s">
        <v>138</v>
      </c>
      <c r="L2293" t="s">
        <v>6886</v>
      </c>
      <c r="M2293" t="s">
        <v>6887</v>
      </c>
      <c r="N2293">
        <v>1.883888888</v>
      </c>
      <c r="O2293">
        <v>0</v>
      </c>
      <c r="P2293">
        <v>9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5.8322584657974845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5.8322584657974845</v>
      </c>
    </row>
    <row r="2294" spans="1:31" x14ac:dyDescent="0.25">
      <c r="A2294">
        <v>2260067</v>
      </c>
      <c r="B2294">
        <v>1</v>
      </c>
      <c r="C2294" t="s">
        <v>80</v>
      </c>
      <c r="D2294" t="s">
        <v>82</v>
      </c>
      <c r="E2294" t="s">
        <v>151</v>
      </c>
      <c r="F2294" t="s">
        <v>414</v>
      </c>
      <c r="G2294" t="s">
        <v>153</v>
      </c>
      <c r="H2294" t="s">
        <v>135</v>
      </c>
      <c r="I2294" t="s">
        <v>136</v>
      </c>
      <c r="J2294" t="s">
        <v>137</v>
      </c>
      <c r="K2294" t="s">
        <v>138</v>
      </c>
      <c r="L2294" t="s">
        <v>6888</v>
      </c>
      <c r="M2294" t="s">
        <v>6889</v>
      </c>
      <c r="N2294">
        <v>1.243055555</v>
      </c>
      <c r="O2294">
        <v>0</v>
      </c>
      <c r="P2294">
        <v>63</v>
      </c>
      <c r="Q2294">
        <v>0</v>
      </c>
      <c r="R2294">
        <v>0</v>
      </c>
      <c r="S2294">
        <v>0</v>
      </c>
      <c r="T2294">
        <v>4</v>
      </c>
      <c r="U2294">
        <v>0</v>
      </c>
      <c r="V2294">
        <v>0</v>
      </c>
      <c r="W2294">
        <v>0</v>
      </c>
      <c r="X2294">
        <v>39.820148246639427</v>
      </c>
      <c r="Y2294">
        <v>0</v>
      </c>
      <c r="Z2294">
        <v>0</v>
      </c>
      <c r="AA2294">
        <v>0</v>
      </c>
      <c r="AB2294">
        <v>1.9319688127679102</v>
      </c>
      <c r="AC2294">
        <v>0</v>
      </c>
      <c r="AD2294">
        <v>0</v>
      </c>
      <c r="AE2294">
        <v>41.75211705940734</v>
      </c>
    </row>
    <row r="2295" spans="1:31" x14ac:dyDescent="0.25">
      <c r="A2295">
        <v>2260505</v>
      </c>
      <c r="B2295">
        <v>1</v>
      </c>
      <c r="C2295" t="s">
        <v>80</v>
      </c>
      <c r="D2295" t="s">
        <v>110</v>
      </c>
      <c r="E2295" t="s">
        <v>132</v>
      </c>
      <c r="F2295" t="s">
        <v>6890</v>
      </c>
      <c r="G2295" t="s">
        <v>142</v>
      </c>
      <c r="H2295" t="s">
        <v>135</v>
      </c>
      <c r="I2295" t="s">
        <v>136</v>
      </c>
      <c r="J2295" t="s">
        <v>137</v>
      </c>
      <c r="K2295" t="s">
        <v>138</v>
      </c>
      <c r="L2295" t="s">
        <v>6891</v>
      </c>
      <c r="M2295" t="s">
        <v>6892</v>
      </c>
      <c r="N2295">
        <v>3.0016666660000002</v>
      </c>
      <c r="O2295">
        <v>0</v>
      </c>
      <c r="P2295">
        <v>8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6.1943635395343319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6.1943635395343319</v>
      </c>
    </row>
    <row r="2296" spans="1:31" x14ac:dyDescent="0.25">
      <c r="A2296">
        <v>2260313</v>
      </c>
      <c r="B2296">
        <v>1</v>
      </c>
      <c r="C2296" t="s">
        <v>81</v>
      </c>
      <c r="D2296" t="s">
        <v>112</v>
      </c>
      <c r="E2296" t="s">
        <v>132</v>
      </c>
      <c r="F2296" t="s">
        <v>6893</v>
      </c>
      <c r="G2296" t="s">
        <v>142</v>
      </c>
      <c r="H2296" t="s">
        <v>135</v>
      </c>
      <c r="I2296" t="s">
        <v>136</v>
      </c>
      <c r="J2296" t="s">
        <v>137</v>
      </c>
      <c r="K2296" t="s">
        <v>138</v>
      </c>
      <c r="L2296" t="s">
        <v>6894</v>
      </c>
      <c r="M2296" t="s">
        <v>6895</v>
      </c>
      <c r="N2296">
        <v>1.166388888</v>
      </c>
      <c r="O2296">
        <v>0</v>
      </c>
      <c r="P2296">
        <v>3</v>
      </c>
      <c r="Q2296">
        <v>0</v>
      </c>
      <c r="R2296">
        <v>1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1.1248963861553001</v>
      </c>
      <c r="Y2296">
        <v>0</v>
      </c>
      <c r="Z2296">
        <v>0.64310258014206167</v>
      </c>
      <c r="AA2296">
        <v>0</v>
      </c>
      <c r="AB2296">
        <v>0</v>
      </c>
      <c r="AC2296">
        <v>0</v>
      </c>
      <c r="AD2296">
        <v>0</v>
      </c>
      <c r="AE2296">
        <v>1.7679989662973616</v>
      </c>
    </row>
    <row r="2297" spans="1:31" x14ac:dyDescent="0.25">
      <c r="A2297">
        <v>2260167</v>
      </c>
      <c r="B2297">
        <v>1</v>
      </c>
      <c r="C2297" t="s">
        <v>81</v>
      </c>
      <c r="D2297" t="s">
        <v>112</v>
      </c>
      <c r="E2297" t="s">
        <v>132</v>
      </c>
      <c r="F2297" t="s">
        <v>6896</v>
      </c>
      <c r="G2297" t="s">
        <v>142</v>
      </c>
      <c r="H2297" t="s">
        <v>135</v>
      </c>
      <c r="I2297" t="s">
        <v>136</v>
      </c>
      <c r="J2297" t="s">
        <v>137</v>
      </c>
      <c r="K2297" t="s">
        <v>138</v>
      </c>
      <c r="L2297" t="s">
        <v>6897</v>
      </c>
      <c r="M2297" t="s">
        <v>6898</v>
      </c>
      <c r="N2297">
        <v>1.3347222219999999</v>
      </c>
      <c r="O2297">
        <v>0</v>
      </c>
      <c r="P2297">
        <v>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0.48251039725683054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0.48251039725683054</v>
      </c>
    </row>
    <row r="2298" spans="1:31" x14ac:dyDescent="0.25">
      <c r="A2298">
        <v>2260087</v>
      </c>
      <c r="B2298">
        <v>1</v>
      </c>
      <c r="C2298" t="s">
        <v>80</v>
      </c>
      <c r="D2298" t="s">
        <v>85</v>
      </c>
      <c r="E2298" t="s">
        <v>132</v>
      </c>
      <c r="F2298" t="s">
        <v>6899</v>
      </c>
      <c r="G2298" t="s">
        <v>289</v>
      </c>
      <c r="H2298" t="s">
        <v>135</v>
      </c>
      <c r="I2298" t="s">
        <v>136</v>
      </c>
      <c r="J2298" t="s">
        <v>137</v>
      </c>
      <c r="K2298" t="s">
        <v>138</v>
      </c>
      <c r="L2298" t="s">
        <v>6900</v>
      </c>
      <c r="M2298" t="s">
        <v>6901</v>
      </c>
      <c r="N2298">
        <v>0.68833333299999999</v>
      </c>
      <c r="O2298">
        <v>0</v>
      </c>
      <c r="P2298">
        <v>3</v>
      </c>
      <c r="Q2298">
        <v>0</v>
      </c>
      <c r="R2298">
        <v>0</v>
      </c>
      <c r="S2298">
        <v>0</v>
      </c>
      <c r="T2298">
        <v>3</v>
      </c>
      <c r="U2298">
        <v>0</v>
      </c>
      <c r="V2298">
        <v>0</v>
      </c>
      <c r="W2298">
        <v>0</v>
      </c>
      <c r="X2298">
        <v>0.28585311812664393</v>
      </c>
      <c r="Y2298">
        <v>0</v>
      </c>
      <c r="Z2298">
        <v>0</v>
      </c>
      <c r="AA2298">
        <v>0</v>
      </c>
      <c r="AB2298">
        <v>0.89721283981461231</v>
      </c>
      <c r="AC2298">
        <v>0</v>
      </c>
      <c r="AD2298">
        <v>0</v>
      </c>
      <c r="AE2298">
        <v>1.1830659579412561</v>
      </c>
    </row>
    <row r="2299" spans="1:31" x14ac:dyDescent="0.25">
      <c r="A2299">
        <v>2260605</v>
      </c>
      <c r="B2299">
        <v>1</v>
      </c>
      <c r="C2299" t="s">
        <v>80</v>
      </c>
      <c r="D2299" t="s">
        <v>85</v>
      </c>
      <c r="E2299" t="s">
        <v>151</v>
      </c>
      <c r="F2299" t="s">
        <v>6902</v>
      </c>
      <c r="G2299" t="s">
        <v>197</v>
      </c>
      <c r="H2299" t="s">
        <v>135</v>
      </c>
      <c r="I2299" t="s">
        <v>136</v>
      </c>
      <c r="J2299" t="s">
        <v>137</v>
      </c>
      <c r="K2299" t="s">
        <v>138</v>
      </c>
      <c r="L2299" t="s">
        <v>6903</v>
      </c>
      <c r="M2299" t="s">
        <v>6904</v>
      </c>
      <c r="N2299">
        <v>0.43833333299999999</v>
      </c>
      <c r="O2299">
        <v>0</v>
      </c>
      <c r="P2299">
        <v>99</v>
      </c>
      <c r="Q2299">
        <v>0</v>
      </c>
      <c r="R2299">
        <v>0</v>
      </c>
      <c r="S2299">
        <v>0</v>
      </c>
      <c r="T2299">
        <v>7</v>
      </c>
      <c r="U2299">
        <v>0</v>
      </c>
      <c r="V2299">
        <v>0</v>
      </c>
      <c r="W2299">
        <v>0</v>
      </c>
      <c r="X2299">
        <v>12.340262210978118</v>
      </c>
      <c r="Y2299">
        <v>0</v>
      </c>
      <c r="Z2299">
        <v>0</v>
      </c>
      <c r="AA2299">
        <v>0</v>
      </c>
      <c r="AB2299">
        <v>2.7916270713496902</v>
      </c>
      <c r="AC2299">
        <v>0</v>
      </c>
      <c r="AD2299">
        <v>0</v>
      </c>
      <c r="AE2299">
        <v>15.131889282327808</v>
      </c>
    </row>
    <row r="2300" spans="1:31" x14ac:dyDescent="0.25">
      <c r="A2300">
        <v>2260064</v>
      </c>
      <c r="B2300">
        <v>1</v>
      </c>
      <c r="C2300" t="s">
        <v>80</v>
      </c>
      <c r="D2300" t="s">
        <v>83</v>
      </c>
      <c r="E2300" t="s">
        <v>214</v>
      </c>
      <c r="F2300" t="s">
        <v>6905</v>
      </c>
      <c r="G2300" t="s">
        <v>241</v>
      </c>
      <c r="H2300" t="s">
        <v>135</v>
      </c>
      <c r="I2300" t="s">
        <v>136</v>
      </c>
      <c r="J2300" t="s">
        <v>137</v>
      </c>
      <c r="K2300" t="s">
        <v>138</v>
      </c>
      <c r="L2300" t="s">
        <v>6906</v>
      </c>
      <c r="M2300" t="s">
        <v>6907</v>
      </c>
      <c r="N2300">
        <v>0.81527777700000004</v>
      </c>
      <c r="O2300">
        <v>0</v>
      </c>
      <c r="P2300">
        <v>100</v>
      </c>
      <c r="Q2300">
        <v>0</v>
      </c>
      <c r="R2300">
        <v>0</v>
      </c>
      <c r="S2300">
        <v>0</v>
      </c>
      <c r="T2300">
        <v>19</v>
      </c>
      <c r="U2300">
        <v>0</v>
      </c>
      <c r="V2300">
        <v>0</v>
      </c>
      <c r="W2300">
        <v>0</v>
      </c>
      <c r="X2300">
        <v>20.174725545144717</v>
      </c>
      <c r="Y2300">
        <v>0</v>
      </c>
      <c r="Z2300">
        <v>0</v>
      </c>
      <c r="AA2300">
        <v>0</v>
      </c>
      <c r="AB2300">
        <v>8.3857782318393461</v>
      </c>
      <c r="AC2300">
        <v>0</v>
      </c>
      <c r="AD2300">
        <v>0</v>
      </c>
      <c r="AE2300">
        <v>28.560503776984064</v>
      </c>
    </row>
    <row r="2301" spans="1:31" x14ac:dyDescent="0.25">
      <c r="A2301">
        <v>2260273</v>
      </c>
      <c r="B2301">
        <v>1</v>
      </c>
      <c r="C2301" t="s">
        <v>80</v>
      </c>
      <c r="D2301" t="s">
        <v>88</v>
      </c>
      <c r="E2301" t="s">
        <v>214</v>
      </c>
      <c r="F2301" t="s">
        <v>6908</v>
      </c>
      <c r="G2301" t="s">
        <v>201</v>
      </c>
      <c r="H2301" t="s">
        <v>135</v>
      </c>
      <c r="I2301" t="s">
        <v>136</v>
      </c>
      <c r="J2301" t="s">
        <v>3</v>
      </c>
      <c r="K2301" t="s">
        <v>138</v>
      </c>
      <c r="L2301" t="s">
        <v>6909</v>
      </c>
      <c r="M2301" t="s">
        <v>6910</v>
      </c>
      <c r="N2301">
        <v>2.880833333</v>
      </c>
      <c r="O2301">
        <v>0</v>
      </c>
      <c r="P2301">
        <v>74</v>
      </c>
      <c r="Q2301">
        <v>0</v>
      </c>
      <c r="R2301">
        <v>0</v>
      </c>
      <c r="S2301">
        <v>0</v>
      </c>
      <c r="T2301">
        <v>2</v>
      </c>
      <c r="U2301">
        <v>0</v>
      </c>
      <c r="V2301">
        <v>0</v>
      </c>
      <c r="W2301">
        <v>0</v>
      </c>
      <c r="X2301">
        <v>56.852218209015753</v>
      </c>
      <c r="Y2301">
        <v>0</v>
      </c>
      <c r="Z2301">
        <v>0</v>
      </c>
      <c r="AA2301">
        <v>0</v>
      </c>
      <c r="AB2301">
        <v>0.17113557945213889</v>
      </c>
      <c r="AC2301">
        <v>0</v>
      </c>
      <c r="AD2301">
        <v>0</v>
      </c>
      <c r="AE2301">
        <v>57.023353788467894</v>
      </c>
    </row>
    <row r="2302" spans="1:31" x14ac:dyDescent="0.25">
      <c r="A2302">
        <v>2260207</v>
      </c>
      <c r="B2302">
        <v>1</v>
      </c>
      <c r="C2302" t="s">
        <v>80</v>
      </c>
      <c r="D2302" t="s">
        <v>83</v>
      </c>
      <c r="E2302" t="s">
        <v>256</v>
      </c>
      <c r="F2302" t="s">
        <v>6911</v>
      </c>
      <c r="G2302" t="s">
        <v>171</v>
      </c>
      <c r="H2302" t="s">
        <v>148</v>
      </c>
      <c r="I2302" t="s">
        <v>136</v>
      </c>
      <c r="J2302" t="s">
        <v>137</v>
      </c>
      <c r="K2302" t="s">
        <v>172</v>
      </c>
      <c r="L2302" t="s">
        <v>6912</v>
      </c>
      <c r="M2302" t="s">
        <v>6913</v>
      </c>
      <c r="N2302">
        <v>7.7</v>
      </c>
      <c r="O2302">
        <v>0</v>
      </c>
      <c r="P2302">
        <v>1187</v>
      </c>
      <c r="Q2302">
        <v>0</v>
      </c>
      <c r="R2302">
        <v>0</v>
      </c>
      <c r="S2302">
        <v>0</v>
      </c>
      <c r="T2302">
        <v>47</v>
      </c>
      <c r="U2302">
        <v>0</v>
      </c>
      <c r="V2302">
        <v>0</v>
      </c>
      <c r="W2302">
        <v>0</v>
      </c>
      <c r="X2302">
        <v>4345.2550646974705</v>
      </c>
      <c r="Y2302">
        <v>0</v>
      </c>
      <c r="Z2302">
        <v>0</v>
      </c>
      <c r="AA2302">
        <v>0</v>
      </c>
      <c r="AB2302">
        <v>406.50980676830972</v>
      </c>
      <c r="AC2302">
        <v>0</v>
      </c>
      <c r="AD2302">
        <v>0</v>
      </c>
      <c r="AE2302">
        <v>4751.7648714657798</v>
      </c>
    </row>
    <row r="2303" spans="1:31" x14ac:dyDescent="0.25">
      <c r="A2303">
        <v>2260130</v>
      </c>
      <c r="B2303">
        <v>1</v>
      </c>
      <c r="C2303" t="s">
        <v>80</v>
      </c>
      <c r="D2303" t="s">
        <v>107</v>
      </c>
      <c r="E2303" t="s">
        <v>256</v>
      </c>
      <c r="F2303" t="s">
        <v>6914</v>
      </c>
      <c r="G2303" t="s">
        <v>147</v>
      </c>
      <c r="H2303" t="s">
        <v>148</v>
      </c>
      <c r="I2303" t="s">
        <v>136</v>
      </c>
      <c r="J2303" t="s">
        <v>137</v>
      </c>
      <c r="K2303" t="s">
        <v>138</v>
      </c>
      <c r="L2303" t="s">
        <v>6915</v>
      </c>
      <c r="M2303" t="s">
        <v>6916</v>
      </c>
      <c r="N2303">
        <v>0.78249999999999997</v>
      </c>
      <c r="O2303">
        <v>0</v>
      </c>
      <c r="P2303">
        <v>807</v>
      </c>
      <c r="Q2303">
        <v>0</v>
      </c>
      <c r="R2303">
        <v>0</v>
      </c>
      <c r="S2303">
        <v>0</v>
      </c>
      <c r="T2303">
        <v>18</v>
      </c>
      <c r="U2303">
        <v>0</v>
      </c>
      <c r="V2303">
        <v>0</v>
      </c>
      <c r="W2303">
        <v>0</v>
      </c>
      <c r="X2303">
        <v>240.30603682096447</v>
      </c>
      <c r="Y2303">
        <v>0</v>
      </c>
      <c r="Z2303">
        <v>0</v>
      </c>
      <c r="AA2303">
        <v>0</v>
      </c>
      <c r="AB2303">
        <v>20.851239961734166</v>
      </c>
      <c r="AC2303">
        <v>0</v>
      </c>
      <c r="AD2303">
        <v>0</v>
      </c>
      <c r="AE2303">
        <v>261.15727678269866</v>
      </c>
    </row>
    <row r="2304" spans="1:31" x14ac:dyDescent="0.25">
      <c r="A2304">
        <v>2260256</v>
      </c>
      <c r="B2304">
        <v>1</v>
      </c>
      <c r="C2304" t="s">
        <v>80</v>
      </c>
      <c r="D2304" t="s">
        <v>103</v>
      </c>
      <c r="E2304" t="s">
        <v>477</v>
      </c>
      <c r="F2304" t="s">
        <v>4290</v>
      </c>
      <c r="G2304" t="s">
        <v>171</v>
      </c>
      <c r="H2304" t="s">
        <v>148</v>
      </c>
      <c r="I2304" t="s">
        <v>136</v>
      </c>
      <c r="J2304" t="s">
        <v>137</v>
      </c>
      <c r="K2304" t="s">
        <v>172</v>
      </c>
      <c r="L2304" t="s">
        <v>6917</v>
      </c>
      <c r="M2304" t="s">
        <v>6918</v>
      </c>
      <c r="N2304">
        <v>8.6875</v>
      </c>
      <c r="O2304">
        <v>1</v>
      </c>
      <c r="P2304">
        <v>1577</v>
      </c>
      <c r="Q2304">
        <v>35</v>
      </c>
      <c r="R2304">
        <v>179</v>
      </c>
      <c r="S2304">
        <v>17</v>
      </c>
      <c r="T2304">
        <v>185</v>
      </c>
      <c r="U2304">
        <v>2</v>
      </c>
      <c r="V2304">
        <v>0</v>
      </c>
      <c r="W2304">
        <v>2.5518044560135724</v>
      </c>
      <c r="X2304">
        <v>4374.4272938362137</v>
      </c>
      <c r="Y2304">
        <v>216.21978480738142</v>
      </c>
      <c r="Z2304">
        <v>946.5977071686774</v>
      </c>
      <c r="AA2304">
        <v>271.40271854323237</v>
      </c>
      <c r="AB2304">
        <v>1115.5446958349394</v>
      </c>
      <c r="AC2304">
        <v>1613.0716798169472</v>
      </c>
      <c r="AD2304">
        <v>0</v>
      </c>
      <c r="AE2304">
        <v>8539.815684463405</v>
      </c>
    </row>
    <row r="2305" spans="1:31" x14ac:dyDescent="0.25">
      <c r="A2305">
        <v>2260230</v>
      </c>
      <c r="B2305">
        <v>1</v>
      </c>
      <c r="C2305" t="s">
        <v>80</v>
      </c>
      <c r="D2305" t="s">
        <v>105</v>
      </c>
      <c r="E2305" t="s">
        <v>151</v>
      </c>
      <c r="F2305" t="s">
        <v>6919</v>
      </c>
      <c r="G2305" t="s">
        <v>153</v>
      </c>
      <c r="H2305" t="s">
        <v>135</v>
      </c>
      <c r="I2305" t="s">
        <v>136</v>
      </c>
      <c r="J2305" t="s">
        <v>137</v>
      </c>
      <c r="K2305" t="s">
        <v>138</v>
      </c>
      <c r="L2305" t="s">
        <v>6920</v>
      </c>
      <c r="M2305" t="s">
        <v>6921</v>
      </c>
      <c r="N2305">
        <v>0.74194444400000004</v>
      </c>
      <c r="O2305">
        <v>0</v>
      </c>
      <c r="P2305">
        <v>20</v>
      </c>
      <c r="Q2305">
        <v>0</v>
      </c>
      <c r="R2305">
        <v>0</v>
      </c>
      <c r="S2305">
        <v>0</v>
      </c>
      <c r="T2305">
        <v>9</v>
      </c>
      <c r="U2305">
        <v>0</v>
      </c>
      <c r="V2305">
        <v>0</v>
      </c>
      <c r="W2305">
        <v>0</v>
      </c>
      <c r="X2305">
        <v>6.1036268067168233</v>
      </c>
      <c r="Y2305">
        <v>0</v>
      </c>
      <c r="Z2305">
        <v>0</v>
      </c>
      <c r="AA2305">
        <v>0</v>
      </c>
      <c r="AB2305">
        <v>4.374812738792329</v>
      </c>
      <c r="AC2305">
        <v>0</v>
      </c>
      <c r="AD2305">
        <v>0</v>
      </c>
      <c r="AE2305">
        <v>10.478439545509152</v>
      </c>
    </row>
    <row r="2306" spans="1:31" x14ac:dyDescent="0.25">
      <c r="A2306">
        <v>2260150</v>
      </c>
      <c r="B2306">
        <v>1</v>
      </c>
      <c r="C2306" t="s">
        <v>80</v>
      </c>
      <c r="D2306" t="s">
        <v>84</v>
      </c>
      <c r="E2306" t="s">
        <v>256</v>
      </c>
      <c r="F2306" t="s">
        <v>6922</v>
      </c>
      <c r="G2306" t="s">
        <v>318</v>
      </c>
      <c r="H2306" t="s">
        <v>148</v>
      </c>
      <c r="I2306" t="s">
        <v>136</v>
      </c>
      <c r="J2306" t="s">
        <v>137</v>
      </c>
      <c r="K2306" t="s">
        <v>138</v>
      </c>
      <c r="L2306" t="s">
        <v>6923</v>
      </c>
      <c r="M2306" t="s">
        <v>6924</v>
      </c>
      <c r="N2306">
        <v>5.9136111109999998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299.37852186959083</v>
      </c>
      <c r="AD2306">
        <v>0</v>
      </c>
      <c r="AE2306">
        <v>299.37852186959083</v>
      </c>
    </row>
    <row r="2307" spans="1:31" x14ac:dyDescent="0.25">
      <c r="A2307">
        <v>2260585</v>
      </c>
      <c r="B2307">
        <v>1</v>
      </c>
      <c r="C2307" t="s">
        <v>81</v>
      </c>
      <c r="D2307" t="s">
        <v>115</v>
      </c>
      <c r="E2307" t="s">
        <v>207</v>
      </c>
      <c r="F2307" t="s">
        <v>6925</v>
      </c>
      <c r="G2307" t="s">
        <v>231</v>
      </c>
      <c r="H2307" t="s">
        <v>135</v>
      </c>
      <c r="I2307" t="s">
        <v>136</v>
      </c>
      <c r="J2307" t="s">
        <v>137</v>
      </c>
      <c r="K2307" t="s">
        <v>138</v>
      </c>
      <c r="L2307" t="s">
        <v>6926</v>
      </c>
      <c r="M2307" t="s">
        <v>6927</v>
      </c>
      <c r="N2307">
        <v>0.90805555500000001</v>
      </c>
      <c r="O2307">
        <v>0</v>
      </c>
      <c r="P2307">
        <v>50</v>
      </c>
      <c r="Q2307">
        <v>0</v>
      </c>
      <c r="R2307">
        <v>2</v>
      </c>
      <c r="S2307">
        <v>0</v>
      </c>
      <c r="T2307">
        <v>6</v>
      </c>
      <c r="U2307">
        <v>0</v>
      </c>
      <c r="V2307">
        <v>0</v>
      </c>
      <c r="W2307">
        <v>0</v>
      </c>
      <c r="X2307">
        <v>5.4901983462526118</v>
      </c>
      <c r="Y2307">
        <v>0</v>
      </c>
      <c r="Z2307">
        <v>2.016575753150111E-2</v>
      </c>
      <c r="AA2307">
        <v>0</v>
      </c>
      <c r="AB2307">
        <v>3.7402401695558845</v>
      </c>
      <c r="AC2307">
        <v>0</v>
      </c>
      <c r="AD2307">
        <v>0</v>
      </c>
      <c r="AE2307">
        <v>9.2506042733399969</v>
      </c>
    </row>
    <row r="2308" spans="1:31" x14ac:dyDescent="0.25">
      <c r="A2308">
        <v>2260193</v>
      </c>
      <c r="B2308">
        <v>1</v>
      </c>
      <c r="C2308" t="s">
        <v>80</v>
      </c>
      <c r="D2308" t="s">
        <v>98</v>
      </c>
      <c r="E2308" t="s">
        <v>151</v>
      </c>
      <c r="F2308" t="s">
        <v>6928</v>
      </c>
      <c r="G2308" t="s">
        <v>153</v>
      </c>
      <c r="H2308" t="s">
        <v>135</v>
      </c>
      <c r="I2308" t="s">
        <v>136</v>
      </c>
      <c r="J2308" t="s">
        <v>137</v>
      </c>
      <c r="K2308" t="s">
        <v>138</v>
      </c>
      <c r="L2308" t="s">
        <v>6929</v>
      </c>
      <c r="M2308" t="s">
        <v>6930</v>
      </c>
      <c r="N2308">
        <v>1.353888888</v>
      </c>
      <c r="O2308">
        <v>0</v>
      </c>
      <c r="P2308">
        <v>36</v>
      </c>
      <c r="Q2308">
        <v>0</v>
      </c>
      <c r="R2308">
        <v>1</v>
      </c>
      <c r="S2308">
        <v>0</v>
      </c>
      <c r="T2308">
        <v>1</v>
      </c>
      <c r="U2308">
        <v>0</v>
      </c>
      <c r="V2308">
        <v>0</v>
      </c>
      <c r="W2308">
        <v>0</v>
      </c>
      <c r="X2308">
        <v>9.2013622028436366</v>
      </c>
      <c r="Y2308">
        <v>0</v>
      </c>
      <c r="Z2308">
        <v>3.8588927577193337E-2</v>
      </c>
      <c r="AA2308">
        <v>0</v>
      </c>
      <c r="AB2308">
        <v>0.27814915781521005</v>
      </c>
      <c r="AC2308">
        <v>0</v>
      </c>
      <c r="AD2308">
        <v>0</v>
      </c>
      <c r="AE2308">
        <v>9.5181002882360399</v>
      </c>
    </row>
    <row r="2309" spans="1:31" x14ac:dyDescent="0.25">
      <c r="A2309">
        <v>2260333</v>
      </c>
      <c r="B2309">
        <v>1</v>
      </c>
      <c r="C2309" t="s">
        <v>81</v>
      </c>
      <c r="D2309" t="s">
        <v>127</v>
      </c>
      <c r="E2309" t="s">
        <v>132</v>
      </c>
      <c r="F2309" t="s">
        <v>6931</v>
      </c>
      <c r="G2309" t="s">
        <v>142</v>
      </c>
      <c r="H2309" t="s">
        <v>135</v>
      </c>
      <c r="I2309" t="s">
        <v>136</v>
      </c>
      <c r="J2309" t="s">
        <v>137</v>
      </c>
      <c r="K2309" t="s">
        <v>138</v>
      </c>
      <c r="L2309" t="s">
        <v>6932</v>
      </c>
      <c r="M2309" t="s">
        <v>6933</v>
      </c>
      <c r="N2309">
        <v>4.051111111</v>
      </c>
      <c r="O2309">
        <v>0</v>
      </c>
      <c r="P2309">
        <v>2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0.91158941862833343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0.91158941862833343</v>
      </c>
    </row>
    <row r="2310" spans="1:31" x14ac:dyDescent="0.25">
      <c r="A2310">
        <v>2260671</v>
      </c>
      <c r="B2310">
        <v>1</v>
      </c>
      <c r="C2310" t="s">
        <v>81</v>
      </c>
      <c r="D2310" t="s">
        <v>127</v>
      </c>
      <c r="E2310" t="s">
        <v>132</v>
      </c>
      <c r="F2310" t="s">
        <v>6934</v>
      </c>
      <c r="G2310" t="s">
        <v>142</v>
      </c>
      <c r="H2310" t="s">
        <v>135</v>
      </c>
      <c r="I2310" t="s">
        <v>136</v>
      </c>
      <c r="J2310" t="s">
        <v>137</v>
      </c>
      <c r="K2310" t="s">
        <v>138</v>
      </c>
      <c r="L2310" t="s">
        <v>6935</v>
      </c>
      <c r="M2310" t="s">
        <v>6936</v>
      </c>
      <c r="N2310">
        <v>2.5236111110000001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1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5.7438231610984687</v>
      </c>
      <c r="AC2310">
        <v>0</v>
      </c>
      <c r="AD2310">
        <v>0</v>
      </c>
      <c r="AE2310">
        <v>5.7438231610984687</v>
      </c>
    </row>
    <row r="2311" spans="1:31" x14ac:dyDescent="0.25">
      <c r="A2311">
        <v>2260648</v>
      </c>
      <c r="B2311">
        <v>1</v>
      </c>
      <c r="C2311" t="s">
        <v>80</v>
      </c>
      <c r="D2311" t="s">
        <v>96</v>
      </c>
      <c r="E2311" t="s">
        <v>132</v>
      </c>
      <c r="F2311" t="s">
        <v>6937</v>
      </c>
      <c r="G2311" t="s">
        <v>142</v>
      </c>
      <c r="H2311" t="s">
        <v>135</v>
      </c>
      <c r="I2311" t="s">
        <v>136</v>
      </c>
      <c r="J2311" t="s">
        <v>137</v>
      </c>
      <c r="K2311" t="s">
        <v>138</v>
      </c>
      <c r="L2311" t="s">
        <v>6938</v>
      </c>
      <c r="M2311" t="s">
        <v>6939</v>
      </c>
      <c r="N2311">
        <v>3.1030555550000001</v>
      </c>
      <c r="O2311">
        <v>0</v>
      </c>
      <c r="P2311">
        <v>1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0.29312739757684558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0.29312739757684558</v>
      </c>
    </row>
    <row r="2312" spans="1:31" x14ac:dyDescent="0.25">
      <c r="A2312">
        <v>2260270</v>
      </c>
      <c r="B2312">
        <v>1</v>
      </c>
      <c r="C2312" t="s">
        <v>80</v>
      </c>
      <c r="D2312" t="s">
        <v>106</v>
      </c>
      <c r="E2312" t="s">
        <v>132</v>
      </c>
      <c r="F2312" t="s">
        <v>6940</v>
      </c>
      <c r="G2312" t="s">
        <v>289</v>
      </c>
      <c r="H2312" t="s">
        <v>135</v>
      </c>
      <c r="I2312" t="s">
        <v>136</v>
      </c>
      <c r="J2312" t="s">
        <v>137</v>
      </c>
      <c r="K2312" t="s">
        <v>138</v>
      </c>
      <c r="L2312" t="s">
        <v>6941</v>
      </c>
      <c r="M2312" t="s">
        <v>6942</v>
      </c>
      <c r="N2312">
        <v>3.8969444439999998</v>
      </c>
      <c r="O2312">
        <v>0</v>
      </c>
      <c r="P2312">
        <v>1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1.3164002702122053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1.3164002702122053</v>
      </c>
    </row>
    <row r="2313" spans="1:31" x14ac:dyDescent="0.25">
      <c r="A2313">
        <v>2260519</v>
      </c>
      <c r="B2313">
        <v>1</v>
      </c>
      <c r="C2313" t="s">
        <v>81</v>
      </c>
      <c r="D2313" t="s">
        <v>127</v>
      </c>
      <c r="E2313" t="s">
        <v>151</v>
      </c>
      <c r="F2313" t="s">
        <v>6943</v>
      </c>
      <c r="G2313" t="s">
        <v>153</v>
      </c>
      <c r="H2313" t="s">
        <v>135</v>
      </c>
      <c r="I2313" t="s">
        <v>136</v>
      </c>
      <c r="J2313" t="s">
        <v>137</v>
      </c>
      <c r="K2313" t="s">
        <v>138</v>
      </c>
      <c r="L2313" t="s">
        <v>6944</v>
      </c>
      <c r="M2313" t="s">
        <v>6945</v>
      </c>
      <c r="N2313">
        <v>4.4950000000000001</v>
      </c>
      <c r="O2313">
        <v>0</v>
      </c>
      <c r="P2313">
        <v>34</v>
      </c>
      <c r="Q2313">
        <v>0</v>
      </c>
      <c r="R2313">
        <v>0</v>
      </c>
      <c r="S2313">
        <v>0</v>
      </c>
      <c r="T2313">
        <v>3</v>
      </c>
      <c r="U2313">
        <v>0</v>
      </c>
      <c r="V2313">
        <v>0</v>
      </c>
      <c r="W2313">
        <v>0</v>
      </c>
      <c r="X2313">
        <v>19.511030824478475</v>
      </c>
      <c r="Y2313">
        <v>0</v>
      </c>
      <c r="Z2313">
        <v>0</v>
      </c>
      <c r="AA2313">
        <v>0</v>
      </c>
      <c r="AB2313">
        <v>3.6646514517599997</v>
      </c>
      <c r="AC2313">
        <v>0</v>
      </c>
      <c r="AD2313">
        <v>0</v>
      </c>
      <c r="AE2313">
        <v>23.175682276238476</v>
      </c>
    </row>
    <row r="2314" spans="1:31" x14ac:dyDescent="0.25">
      <c r="A2314">
        <v>2260711</v>
      </c>
      <c r="B2314">
        <v>1</v>
      </c>
      <c r="C2314" t="s">
        <v>80</v>
      </c>
      <c r="D2314" t="s">
        <v>82</v>
      </c>
      <c r="E2314" t="s">
        <v>214</v>
      </c>
      <c r="F2314" t="s">
        <v>3426</v>
      </c>
      <c r="G2314" t="s">
        <v>153</v>
      </c>
      <c r="H2314" t="s">
        <v>135</v>
      </c>
      <c r="I2314" t="s">
        <v>136</v>
      </c>
      <c r="J2314" t="s">
        <v>137</v>
      </c>
      <c r="K2314" t="s">
        <v>138</v>
      </c>
      <c r="L2314" t="s">
        <v>6946</v>
      </c>
      <c r="M2314" t="s">
        <v>6947</v>
      </c>
      <c r="N2314">
        <v>1.1358333329999999</v>
      </c>
      <c r="O2314">
        <v>0</v>
      </c>
      <c r="P2314">
        <v>84</v>
      </c>
      <c r="Q2314">
        <v>0</v>
      </c>
      <c r="R2314">
        <v>0</v>
      </c>
      <c r="S2314">
        <v>0</v>
      </c>
      <c r="T2314">
        <v>17</v>
      </c>
      <c r="U2314">
        <v>0</v>
      </c>
      <c r="V2314">
        <v>0</v>
      </c>
      <c r="W2314">
        <v>0</v>
      </c>
      <c r="X2314">
        <v>41.264152380686014</v>
      </c>
      <c r="Y2314">
        <v>0</v>
      </c>
      <c r="Z2314">
        <v>0</v>
      </c>
      <c r="AA2314">
        <v>0</v>
      </c>
      <c r="AB2314">
        <v>31.773555919868603</v>
      </c>
      <c r="AC2314">
        <v>0</v>
      </c>
      <c r="AD2314">
        <v>0</v>
      </c>
      <c r="AE2314">
        <v>73.037708300554613</v>
      </c>
    </row>
    <row r="2315" spans="1:31" x14ac:dyDescent="0.25">
      <c r="A2315">
        <v>2260124</v>
      </c>
      <c r="B2315">
        <v>1</v>
      </c>
      <c r="C2315" t="s">
        <v>80</v>
      </c>
      <c r="D2315" t="s">
        <v>103</v>
      </c>
      <c r="E2315" t="s">
        <v>163</v>
      </c>
      <c r="F2315" t="s">
        <v>1674</v>
      </c>
      <c r="G2315" t="s">
        <v>147</v>
      </c>
      <c r="H2315" t="s">
        <v>148</v>
      </c>
      <c r="I2315" t="s">
        <v>136</v>
      </c>
      <c r="J2315" t="s">
        <v>137</v>
      </c>
      <c r="K2315" t="s">
        <v>138</v>
      </c>
      <c r="L2315" t="s">
        <v>6948</v>
      </c>
      <c r="M2315" t="s">
        <v>6949</v>
      </c>
      <c r="N2315">
        <v>0.98027777699999996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7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714.94718964411243</v>
      </c>
      <c r="AD2315">
        <v>0</v>
      </c>
      <c r="AE2315">
        <v>714.94718964411243</v>
      </c>
    </row>
    <row r="2316" spans="1:31" x14ac:dyDescent="0.25">
      <c r="A2316">
        <v>2260316</v>
      </c>
      <c r="B2316">
        <v>1</v>
      </c>
      <c r="C2316" t="s">
        <v>80</v>
      </c>
      <c r="D2316" t="s">
        <v>82</v>
      </c>
      <c r="E2316" t="s">
        <v>151</v>
      </c>
      <c r="F2316" t="s">
        <v>6950</v>
      </c>
      <c r="G2316" t="s">
        <v>366</v>
      </c>
      <c r="H2316" t="s">
        <v>135</v>
      </c>
      <c r="I2316" t="s">
        <v>136</v>
      </c>
      <c r="J2316" t="s">
        <v>137</v>
      </c>
      <c r="K2316" t="s">
        <v>172</v>
      </c>
      <c r="L2316" t="s">
        <v>6951</v>
      </c>
      <c r="M2316" t="s">
        <v>6952</v>
      </c>
      <c r="N2316">
        <v>1.7122222220000001</v>
      </c>
      <c r="O2316">
        <v>0</v>
      </c>
      <c r="P2316">
        <v>153</v>
      </c>
      <c r="Q2316">
        <v>0</v>
      </c>
      <c r="R2316">
        <v>0</v>
      </c>
      <c r="S2316">
        <v>0</v>
      </c>
      <c r="T2316">
        <v>10</v>
      </c>
      <c r="U2316">
        <v>0</v>
      </c>
      <c r="V2316">
        <v>0</v>
      </c>
      <c r="W2316">
        <v>0</v>
      </c>
      <c r="X2316">
        <v>106.20854316471325</v>
      </c>
      <c r="Y2316">
        <v>0</v>
      </c>
      <c r="Z2316">
        <v>0</v>
      </c>
      <c r="AA2316">
        <v>0</v>
      </c>
      <c r="AB2316">
        <v>5.0786436428594888</v>
      </c>
      <c r="AC2316">
        <v>0</v>
      </c>
      <c r="AD2316">
        <v>0</v>
      </c>
      <c r="AE2316">
        <v>111.28718680757274</v>
      </c>
    </row>
    <row r="2317" spans="1:31" x14ac:dyDescent="0.25">
      <c r="A2317">
        <v>2260276</v>
      </c>
      <c r="B2317">
        <v>1</v>
      </c>
      <c r="C2317" t="s">
        <v>81</v>
      </c>
      <c r="D2317" t="s">
        <v>118</v>
      </c>
      <c r="E2317" t="s">
        <v>256</v>
      </c>
      <c r="F2317" t="s">
        <v>6953</v>
      </c>
      <c r="G2317" t="s">
        <v>318</v>
      </c>
      <c r="H2317" t="s">
        <v>148</v>
      </c>
      <c r="I2317" t="s">
        <v>136</v>
      </c>
      <c r="J2317" t="s">
        <v>137</v>
      </c>
      <c r="K2317" t="s">
        <v>138</v>
      </c>
      <c r="L2317" t="s">
        <v>6954</v>
      </c>
      <c r="M2317" t="s">
        <v>6955</v>
      </c>
      <c r="N2317">
        <v>3.1230555550000001</v>
      </c>
      <c r="O2317">
        <v>0</v>
      </c>
      <c r="P2317">
        <v>0</v>
      </c>
      <c r="Q2317">
        <v>1</v>
      </c>
      <c r="R2317">
        <v>3</v>
      </c>
      <c r="S2317">
        <v>0</v>
      </c>
      <c r="T2317">
        <v>2</v>
      </c>
      <c r="U2317">
        <v>0</v>
      </c>
      <c r="V2317">
        <v>0</v>
      </c>
      <c r="W2317">
        <v>0</v>
      </c>
      <c r="X2317">
        <v>0</v>
      </c>
      <c r="Y2317">
        <v>1.813350440384732</v>
      </c>
      <c r="Z2317">
        <v>3.3972457707204469</v>
      </c>
      <c r="AA2317">
        <v>0</v>
      </c>
      <c r="AB2317">
        <v>7.1324409503246713</v>
      </c>
      <c r="AC2317">
        <v>0</v>
      </c>
      <c r="AD2317">
        <v>0</v>
      </c>
      <c r="AE2317">
        <v>12.34303716142985</v>
      </c>
    </row>
    <row r="2318" spans="1:31" x14ac:dyDescent="0.25">
      <c r="A2318">
        <v>2260110</v>
      </c>
      <c r="B2318">
        <v>1</v>
      </c>
      <c r="C2318" t="s">
        <v>80</v>
      </c>
      <c r="D2318" t="s">
        <v>98</v>
      </c>
      <c r="E2318" t="s">
        <v>145</v>
      </c>
      <c r="F2318" t="s">
        <v>6956</v>
      </c>
      <c r="G2318" t="s">
        <v>271</v>
      </c>
      <c r="H2318" t="s">
        <v>148</v>
      </c>
      <c r="I2318" t="s">
        <v>136</v>
      </c>
      <c r="J2318" t="s">
        <v>137</v>
      </c>
      <c r="K2318" t="s">
        <v>138</v>
      </c>
      <c r="L2318" t="s">
        <v>6957</v>
      </c>
      <c r="M2318" t="s">
        <v>6958</v>
      </c>
      <c r="N2318">
        <v>0.512222222</v>
      </c>
      <c r="O2318">
        <v>0</v>
      </c>
      <c r="P2318">
        <v>0</v>
      </c>
      <c r="Q2318">
        <v>15</v>
      </c>
      <c r="R2318">
        <v>39</v>
      </c>
      <c r="S2318">
        <v>6</v>
      </c>
      <c r="T2318">
        <v>28</v>
      </c>
      <c r="U2318">
        <v>0</v>
      </c>
      <c r="V2318">
        <v>0</v>
      </c>
      <c r="W2318">
        <v>0</v>
      </c>
      <c r="X2318">
        <v>0</v>
      </c>
      <c r="Y2318">
        <v>27.289168158805449</v>
      </c>
      <c r="Z2318">
        <v>12.477677982494177</v>
      </c>
      <c r="AA2318">
        <v>2.1235120361169781</v>
      </c>
      <c r="AB2318">
        <v>9.8191681009090921</v>
      </c>
      <c r="AC2318">
        <v>0</v>
      </c>
      <c r="AD2318">
        <v>0</v>
      </c>
      <c r="AE2318">
        <v>51.709526278325697</v>
      </c>
    </row>
    <row r="2319" spans="1:31" x14ac:dyDescent="0.25">
      <c r="A2319">
        <v>2260608</v>
      </c>
      <c r="B2319">
        <v>1</v>
      </c>
      <c r="C2319" t="s">
        <v>80</v>
      </c>
      <c r="D2319" t="s">
        <v>105</v>
      </c>
      <c r="E2319" t="s">
        <v>132</v>
      </c>
      <c r="F2319" t="s">
        <v>6959</v>
      </c>
      <c r="G2319" t="s">
        <v>142</v>
      </c>
      <c r="H2319" t="s">
        <v>135</v>
      </c>
      <c r="I2319" t="s">
        <v>136</v>
      </c>
      <c r="J2319" t="s">
        <v>137</v>
      </c>
      <c r="K2319" t="s">
        <v>138</v>
      </c>
      <c r="L2319" t="s">
        <v>6960</v>
      </c>
      <c r="M2319" t="s">
        <v>6961</v>
      </c>
      <c r="N2319">
        <v>1.79</v>
      </c>
      <c r="O2319">
        <v>0</v>
      </c>
      <c r="P2319">
        <v>1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1.07660648094945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1.07660648094945</v>
      </c>
    </row>
    <row r="2320" spans="1:31" x14ac:dyDescent="0.25">
      <c r="A2320">
        <v>2260751</v>
      </c>
      <c r="B2320">
        <v>1</v>
      </c>
      <c r="C2320" t="s">
        <v>80</v>
      </c>
      <c r="D2320" t="s">
        <v>93</v>
      </c>
      <c r="E2320" t="s">
        <v>151</v>
      </c>
      <c r="F2320" t="s">
        <v>6962</v>
      </c>
      <c r="G2320" t="s">
        <v>282</v>
      </c>
      <c r="H2320" t="s">
        <v>135</v>
      </c>
      <c r="I2320" t="s">
        <v>136</v>
      </c>
      <c r="J2320" t="s">
        <v>137</v>
      </c>
      <c r="K2320" t="s">
        <v>138</v>
      </c>
      <c r="L2320" t="s">
        <v>6963</v>
      </c>
      <c r="M2320" t="s">
        <v>6964</v>
      </c>
      <c r="N2320">
        <v>0.25666666599999999</v>
      </c>
      <c r="O2320">
        <v>0</v>
      </c>
      <c r="P2320">
        <v>3</v>
      </c>
      <c r="Q2320">
        <v>0</v>
      </c>
      <c r="R2320">
        <v>0</v>
      </c>
      <c r="S2320">
        <v>0</v>
      </c>
      <c r="T2320">
        <v>1</v>
      </c>
      <c r="U2320">
        <v>0</v>
      </c>
      <c r="V2320">
        <v>0</v>
      </c>
      <c r="W2320">
        <v>0</v>
      </c>
      <c r="X2320">
        <v>0.14826861633739943</v>
      </c>
      <c r="Y2320">
        <v>0</v>
      </c>
      <c r="Z2320">
        <v>0</v>
      </c>
      <c r="AA2320">
        <v>0</v>
      </c>
      <c r="AB2320">
        <v>0.11548228341920667</v>
      </c>
      <c r="AC2320">
        <v>0</v>
      </c>
      <c r="AD2320">
        <v>0</v>
      </c>
      <c r="AE2320">
        <v>0.26375089975660609</v>
      </c>
    </row>
    <row r="2321" spans="1:31" x14ac:dyDescent="0.25">
      <c r="A2321">
        <v>2260396</v>
      </c>
      <c r="B2321">
        <v>1</v>
      </c>
      <c r="C2321" t="s">
        <v>80</v>
      </c>
      <c r="D2321" t="s">
        <v>104</v>
      </c>
      <c r="E2321" t="s">
        <v>151</v>
      </c>
      <c r="F2321" t="s">
        <v>6965</v>
      </c>
      <c r="G2321" t="s">
        <v>153</v>
      </c>
      <c r="H2321" t="s">
        <v>135</v>
      </c>
      <c r="I2321" t="s">
        <v>136</v>
      </c>
      <c r="J2321" t="s">
        <v>137</v>
      </c>
      <c r="K2321" t="s">
        <v>138</v>
      </c>
      <c r="L2321" t="s">
        <v>6966</v>
      </c>
      <c r="M2321" t="s">
        <v>6967</v>
      </c>
      <c r="N2321">
        <v>1.307222222</v>
      </c>
      <c r="O2321">
        <v>0</v>
      </c>
      <c r="P2321">
        <v>76</v>
      </c>
      <c r="Q2321">
        <v>0</v>
      </c>
      <c r="R2321">
        <v>0</v>
      </c>
      <c r="S2321">
        <v>0</v>
      </c>
      <c r="T2321">
        <v>45</v>
      </c>
      <c r="U2321">
        <v>0</v>
      </c>
      <c r="V2321">
        <v>0</v>
      </c>
      <c r="W2321">
        <v>0</v>
      </c>
      <c r="X2321">
        <v>33.450944887833401</v>
      </c>
      <c r="Y2321">
        <v>0</v>
      </c>
      <c r="Z2321">
        <v>0</v>
      </c>
      <c r="AA2321">
        <v>0</v>
      </c>
      <c r="AB2321">
        <v>59.376699213457705</v>
      </c>
      <c r="AC2321">
        <v>0</v>
      </c>
      <c r="AD2321">
        <v>0</v>
      </c>
      <c r="AE2321">
        <v>92.827644101291099</v>
      </c>
    </row>
    <row r="2322" spans="1:31" x14ac:dyDescent="0.25">
      <c r="A2322">
        <v>2260651</v>
      </c>
      <c r="B2322">
        <v>1</v>
      </c>
      <c r="C2322" t="s">
        <v>80</v>
      </c>
      <c r="D2322" t="s">
        <v>98</v>
      </c>
      <c r="E2322" t="s">
        <v>132</v>
      </c>
      <c r="F2322" t="s">
        <v>6968</v>
      </c>
      <c r="G2322" t="s">
        <v>142</v>
      </c>
      <c r="H2322" t="s">
        <v>135</v>
      </c>
      <c r="I2322" t="s">
        <v>136</v>
      </c>
      <c r="J2322" t="s">
        <v>137</v>
      </c>
      <c r="K2322" t="s">
        <v>138</v>
      </c>
      <c r="L2322" t="s">
        <v>6969</v>
      </c>
      <c r="M2322" t="s">
        <v>6970</v>
      </c>
      <c r="N2322">
        <v>0.89361111100000001</v>
      </c>
      <c r="O2322">
        <v>0</v>
      </c>
      <c r="P2322">
        <v>1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0.29124062525494165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0.29124062525494165</v>
      </c>
    </row>
    <row r="2323" spans="1:31" x14ac:dyDescent="0.25">
      <c r="A2323">
        <v>2260084</v>
      </c>
      <c r="B2323">
        <v>1</v>
      </c>
      <c r="C2323" t="s">
        <v>81</v>
      </c>
      <c r="D2323" t="s">
        <v>128</v>
      </c>
      <c r="E2323" t="s">
        <v>145</v>
      </c>
      <c r="F2323" t="s">
        <v>6971</v>
      </c>
      <c r="G2323" t="s">
        <v>147</v>
      </c>
      <c r="H2323" t="s">
        <v>148</v>
      </c>
      <c r="I2323" t="s">
        <v>136</v>
      </c>
      <c r="J2323" t="s">
        <v>137</v>
      </c>
      <c r="K2323" t="s">
        <v>138</v>
      </c>
      <c r="L2323" t="s">
        <v>6972</v>
      </c>
      <c r="M2323" t="s">
        <v>6973</v>
      </c>
      <c r="N2323">
        <v>8.3611111000000002E-2</v>
      </c>
      <c r="O2323">
        <v>0</v>
      </c>
      <c r="P2323">
        <v>0</v>
      </c>
      <c r="Q2323">
        <v>6</v>
      </c>
      <c r="R2323">
        <v>0</v>
      </c>
      <c r="S2323">
        <v>1</v>
      </c>
      <c r="T2323">
        <v>1</v>
      </c>
      <c r="U2323">
        <v>0</v>
      </c>
      <c r="V2323">
        <v>0</v>
      </c>
      <c r="W2323">
        <v>0</v>
      </c>
      <c r="X2323">
        <v>0</v>
      </c>
      <c r="Y2323">
        <v>1.3611196456565944</v>
      </c>
      <c r="Z2323">
        <v>0</v>
      </c>
      <c r="AA2323">
        <v>0.79556868518433821</v>
      </c>
      <c r="AB2323">
        <v>0.1688815687671078</v>
      </c>
      <c r="AC2323">
        <v>0</v>
      </c>
      <c r="AD2323">
        <v>0</v>
      </c>
      <c r="AE2323">
        <v>2.3255698996080403</v>
      </c>
    </row>
    <row r="2324" spans="1:31" x14ac:dyDescent="0.25">
      <c r="A2324">
        <v>2260625</v>
      </c>
      <c r="B2324">
        <v>1</v>
      </c>
      <c r="C2324" t="s">
        <v>80</v>
      </c>
      <c r="D2324" t="s">
        <v>102</v>
      </c>
      <c r="E2324" t="s">
        <v>214</v>
      </c>
      <c r="F2324" t="s">
        <v>6974</v>
      </c>
      <c r="G2324" t="s">
        <v>197</v>
      </c>
      <c r="H2324" t="s">
        <v>135</v>
      </c>
      <c r="I2324" t="s">
        <v>136</v>
      </c>
      <c r="J2324" t="s">
        <v>137</v>
      </c>
      <c r="K2324" t="s">
        <v>138</v>
      </c>
      <c r="L2324" t="s">
        <v>6975</v>
      </c>
      <c r="M2324" t="s">
        <v>6976</v>
      </c>
      <c r="N2324">
        <v>0.68138888799999997</v>
      </c>
      <c r="O2324">
        <v>0</v>
      </c>
      <c r="P2324">
        <v>21</v>
      </c>
      <c r="Q2324">
        <v>0</v>
      </c>
      <c r="R2324">
        <v>0</v>
      </c>
      <c r="S2324">
        <v>0</v>
      </c>
      <c r="T2324">
        <v>4</v>
      </c>
      <c r="U2324">
        <v>0</v>
      </c>
      <c r="V2324">
        <v>0</v>
      </c>
      <c r="W2324">
        <v>0</v>
      </c>
      <c r="X2324">
        <v>3.4917768649170497</v>
      </c>
      <c r="Y2324">
        <v>0</v>
      </c>
      <c r="Z2324">
        <v>0</v>
      </c>
      <c r="AA2324">
        <v>0</v>
      </c>
      <c r="AB2324">
        <v>1.1429372995577991</v>
      </c>
      <c r="AC2324">
        <v>0</v>
      </c>
      <c r="AD2324">
        <v>0</v>
      </c>
      <c r="AE2324">
        <v>4.6347141644748486</v>
      </c>
    </row>
    <row r="2325" spans="1:31" x14ac:dyDescent="0.25">
      <c r="A2325">
        <v>2260233</v>
      </c>
      <c r="B2325">
        <v>1</v>
      </c>
      <c r="C2325" t="s">
        <v>80</v>
      </c>
      <c r="D2325" t="s">
        <v>106</v>
      </c>
      <c r="E2325" t="s">
        <v>151</v>
      </c>
      <c r="F2325" t="s">
        <v>6977</v>
      </c>
      <c r="G2325" t="s">
        <v>153</v>
      </c>
      <c r="H2325" t="s">
        <v>135</v>
      </c>
      <c r="I2325" t="s">
        <v>136</v>
      </c>
      <c r="J2325" t="s">
        <v>137</v>
      </c>
      <c r="K2325" t="s">
        <v>138</v>
      </c>
      <c r="L2325" t="s">
        <v>6978</v>
      </c>
      <c r="M2325" t="s">
        <v>6979</v>
      </c>
      <c r="N2325">
        <v>1.534444444</v>
      </c>
      <c r="O2325">
        <v>0</v>
      </c>
      <c r="P2325">
        <v>6</v>
      </c>
      <c r="Q2325">
        <v>0</v>
      </c>
      <c r="R2325">
        <v>4</v>
      </c>
      <c r="S2325">
        <v>0</v>
      </c>
      <c r="T2325">
        <v>1</v>
      </c>
      <c r="U2325">
        <v>0</v>
      </c>
      <c r="V2325">
        <v>0</v>
      </c>
      <c r="W2325">
        <v>0</v>
      </c>
      <c r="X2325">
        <v>1.5648233077550036</v>
      </c>
      <c r="Y2325">
        <v>0</v>
      </c>
      <c r="Z2325">
        <v>1.2962690703756057</v>
      </c>
      <c r="AA2325">
        <v>0</v>
      </c>
      <c r="AB2325">
        <v>3.0080710953357778E-2</v>
      </c>
      <c r="AC2325">
        <v>0</v>
      </c>
      <c r="AD2325">
        <v>0</v>
      </c>
      <c r="AE2325">
        <v>2.8911730890839671</v>
      </c>
    </row>
    <row r="2326" spans="1:31" x14ac:dyDescent="0.25">
      <c r="A2326">
        <v>2260482</v>
      </c>
      <c r="B2326">
        <v>1</v>
      </c>
      <c r="C2326" t="s">
        <v>81</v>
      </c>
      <c r="D2326" t="s">
        <v>115</v>
      </c>
      <c r="E2326" t="s">
        <v>151</v>
      </c>
      <c r="F2326" t="s">
        <v>6980</v>
      </c>
      <c r="G2326" t="s">
        <v>153</v>
      </c>
      <c r="H2326" t="s">
        <v>135</v>
      </c>
      <c r="I2326" t="s">
        <v>136</v>
      </c>
      <c r="J2326" t="s">
        <v>137</v>
      </c>
      <c r="K2326" t="s">
        <v>138</v>
      </c>
      <c r="L2326" t="s">
        <v>6981</v>
      </c>
      <c r="M2326" t="s">
        <v>6982</v>
      </c>
      <c r="N2326">
        <v>3.2808333329999999</v>
      </c>
      <c r="O2326">
        <v>0</v>
      </c>
      <c r="P2326">
        <v>5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0.19742937410849584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0.19742937410849584</v>
      </c>
    </row>
    <row r="2327" spans="1:31" x14ac:dyDescent="0.25">
      <c r="A2327">
        <v>2260296</v>
      </c>
      <c r="B2327">
        <v>1</v>
      </c>
      <c r="C2327" t="s">
        <v>80</v>
      </c>
      <c r="D2327" t="s">
        <v>96</v>
      </c>
      <c r="E2327" t="s">
        <v>151</v>
      </c>
      <c r="F2327" t="s">
        <v>6983</v>
      </c>
      <c r="G2327" t="s">
        <v>171</v>
      </c>
      <c r="H2327" t="s">
        <v>135</v>
      </c>
      <c r="I2327" t="s">
        <v>136</v>
      </c>
      <c r="J2327" t="s">
        <v>137</v>
      </c>
      <c r="K2327" t="s">
        <v>172</v>
      </c>
      <c r="L2327" t="s">
        <v>6984</v>
      </c>
      <c r="M2327" t="s">
        <v>6985</v>
      </c>
      <c r="N2327">
        <v>1.4475</v>
      </c>
      <c r="O2327">
        <v>0</v>
      </c>
      <c r="P2327">
        <v>19</v>
      </c>
      <c r="Q2327">
        <v>0</v>
      </c>
      <c r="R2327">
        <v>0</v>
      </c>
      <c r="S2327">
        <v>0</v>
      </c>
      <c r="T2327">
        <v>2</v>
      </c>
      <c r="U2327">
        <v>0</v>
      </c>
      <c r="V2327">
        <v>0</v>
      </c>
      <c r="W2327">
        <v>0</v>
      </c>
      <c r="X2327">
        <v>28.564510738167758</v>
      </c>
      <c r="Y2327">
        <v>0</v>
      </c>
      <c r="Z2327">
        <v>0</v>
      </c>
      <c r="AA2327">
        <v>0</v>
      </c>
      <c r="AB2327">
        <v>3.9289012134006254</v>
      </c>
      <c r="AC2327">
        <v>0</v>
      </c>
      <c r="AD2327">
        <v>0</v>
      </c>
      <c r="AE2327">
        <v>32.493411951568383</v>
      </c>
    </row>
    <row r="2328" spans="1:31" x14ac:dyDescent="0.25">
      <c r="A2328">
        <v>2260047</v>
      </c>
      <c r="B2328">
        <v>1</v>
      </c>
      <c r="C2328" t="s">
        <v>80</v>
      </c>
      <c r="D2328" t="s">
        <v>110</v>
      </c>
      <c r="E2328" t="s">
        <v>132</v>
      </c>
      <c r="F2328" t="s">
        <v>6986</v>
      </c>
      <c r="G2328" t="s">
        <v>142</v>
      </c>
      <c r="H2328" t="s">
        <v>135</v>
      </c>
      <c r="I2328" t="s">
        <v>136</v>
      </c>
      <c r="J2328" t="s">
        <v>137</v>
      </c>
      <c r="K2328" t="s">
        <v>138</v>
      </c>
      <c r="L2328" t="s">
        <v>6987</v>
      </c>
      <c r="M2328" t="s">
        <v>6988</v>
      </c>
      <c r="N2328">
        <v>5.7322222219999999</v>
      </c>
      <c r="O2328">
        <v>0</v>
      </c>
      <c r="P2328">
        <v>10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23.871284852272208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23.871284852272208</v>
      </c>
    </row>
    <row r="2329" spans="1:31" x14ac:dyDescent="0.25">
      <c r="A2329">
        <v>2260190</v>
      </c>
      <c r="B2329">
        <v>1</v>
      </c>
      <c r="C2329" t="s">
        <v>80</v>
      </c>
      <c r="D2329" t="s">
        <v>106</v>
      </c>
      <c r="E2329" t="s">
        <v>151</v>
      </c>
      <c r="F2329" t="s">
        <v>6989</v>
      </c>
      <c r="G2329" t="s">
        <v>278</v>
      </c>
      <c r="H2329" t="s">
        <v>135</v>
      </c>
      <c r="I2329" t="s">
        <v>136</v>
      </c>
      <c r="J2329" t="s">
        <v>137</v>
      </c>
      <c r="K2329" t="s">
        <v>138</v>
      </c>
      <c r="L2329" t="s">
        <v>6990</v>
      </c>
      <c r="M2329" t="s">
        <v>6991</v>
      </c>
      <c r="N2329">
        <v>2.4644444440000002</v>
      </c>
      <c r="O2329">
        <v>0</v>
      </c>
      <c r="P2329">
        <v>176</v>
      </c>
      <c r="Q2329">
        <v>0</v>
      </c>
      <c r="R2329">
        <v>1</v>
      </c>
      <c r="S2329">
        <v>0</v>
      </c>
      <c r="T2329">
        <v>17</v>
      </c>
      <c r="U2329">
        <v>0</v>
      </c>
      <c r="V2329">
        <v>0</v>
      </c>
      <c r="W2329">
        <v>0</v>
      </c>
      <c r="X2329">
        <v>113.86268652026756</v>
      </c>
      <c r="Y2329">
        <v>0</v>
      </c>
      <c r="Z2329">
        <v>0.49376008034981334</v>
      </c>
      <c r="AA2329">
        <v>0</v>
      </c>
      <c r="AB2329">
        <v>108.5150774837558</v>
      </c>
      <c r="AC2329">
        <v>0</v>
      </c>
      <c r="AD2329">
        <v>0</v>
      </c>
      <c r="AE2329">
        <v>222.87152408437316</v>
      </c>
    </row>
    <row r="2330" spans="1:31" x14ac:dyDescent="0.25">
      <c r="A2330">
        <v>2260050</v>
      </c>
      <c r="B2330">
        <v>1</v>
      </c>
      <c r="C2330" t="s">
        <v>80</v>
      </c>
      <c r="D2330" t="s">
        <v>82</v>
      </c>
      <c r="E2330" t="s">
        <v>151</v>
      </c>
      <c r="F2330" t="s">
        <v>4190</v>
      </c>
      <c r="G2330" t="s">
        <v>153</v>
      </c>
      <c r="H2330" t="s">
        <v>135</v>
      </c>
      <c r="I2330" t="s">
        <v>136</v>
      </c>
      <c r="J2330" t="s">
        <v>137</v>
      </c>
      <c r="K2330" t="s">
        <v>138</v>
      </c>
      <c r="L2330" t="s">
        <v>6992</v>
      </c>
      <c r="M2330" t="s">
        <v>6993</v>
      </c>
      <c r="N2330">
        <v>1.5858333330000001</v>
      </c>
      <c r="O2330">
        <v>0</v>
      </c>
      <c r="P2330">
        <v>341</v>
      </c>
      <c r="Q2330">
        <v>0</v>
      </c>
      <c r="R2330">
        <v>0</v>
      </c>
      <c r="S2330">
        <v>0</v>
      </c>
      <c r="T2330">
        <v>10</v>
      </c>
      <c r="U2330">
        <v>0</v>
      </c>
      <c r="V2330">
        <v>0</v>
      </c>
      <c r="W2330">
        <v>0</v>
      </c>
      <c r="X2330">
        <v>157.28585148259762</v>
      </c>
      <c r="Y2330">
        <v>0</v>
      </c>
      <c r="Z2330">
        <v>0</v>
      </c>
      <c r="AA2330">
        <v>0</v>
      </c>
      <c r="AB2330">
        <v>6.1861651805097999</v>
      </c>
      <c r="AC2330">
        <v>0</v>
      </c>
      <c r="AD2330">
        <v>0</v>
      </c>
      <c r="AE2330">
        <v>163.47201666310741</v>
      </c>
    </row>
    <row r="2331" spans="1:31" x14ac:dyDescent="0.25">
      <c r="A2331">
        <v>2260405</v>
      </c>
      <c r="B2331">
        <v>1</v>
      </c>
      <c r="C2331" t="s">
        <v>81</v>
      </c>
      <c r="D2331" t="s">
        <v>123</v>
      </c>
      <c r="E2331" t="s">
        <v>132</v>
      </c>
      <c r="F2331" t="s">
        <v>6994</v>
      </c>
      <c r="G2331" t="s">
        <v>142</v>
      </c>
      <c r="H2331" t="s">
        <v>135</v>
      </c>
      <c r="I2331" t="s">
        <v>136</v>
      </c>
      <c r="J2331" t="s">
        <v>137</v>
      </c>
      <c r="K2331" t="s">
        <v>138</v>
      </c>
      <c r="L2331" t="s">
        <v>6995</v>
      </c>
      <c r="M2331" t="s">
        <v>6996</v>
      </c>
      <c r="N2331">
        <v>2.346944444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1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4.1735289033731053</v>
      </c>
      <c r="AC2331">
        <v>0</v>
      </c>
      <c r="AD2331">
        <v>0</v>
      </c>
      <c r="AE2331">
        <v>4.1735289033731053</v>
      </c>
    </row>
    <row r="2332" spans="1:31" x14ac:dyDescent="0.25">
      <c r="A2332">
        <v>2260551</v>
      </c>
      <c r="B2332">
        <v>1</v>
      </c>
      <c r="C2332" t="s">
        <v>80</v>
      </c>
      <c r="D2332" t="s">
        <v>83</v>
      </c>
      <c r="E2332" t="s">
        <v>151</v>
      </c>
      <c r="F2332" t="s">
        <v>6997</v>
      </c>
      <c r="G2332" t="s">
        <v>153</v>
      </c>
      <c r="H2332" t="s">
        <v>135</v>
      </c>
      <c r="I2332" t="s">
        <v>136</v>
      </c>
      <c r="J2332" t="s">
        <v>137</v>
      </c>
      <c r="K2332" t="s">
        <v>138</v>
      </c>
      <c r="L2332" t="s">
        <v>6998</v>
      </c>
      <c r="M2332" t="s">
        <v>6999</v>
      </c>
      <c r="N2332">
        <v>5.4086111109999999</v>
      </c>
      <c r="O2332">
        <v>0</v>
      </c>
      <c r="P2332">
        <v>85</v>
      </c>
      <c r="Q2332">
        <v>0</v>
      </c>
      <c r="R2332">
        <v>0</v>
      </c>
      <c r="S2332">
        <v>0</v>
      </c>
      <c r="T2332">
        <v>10</v>
      </c>
      <c r="U2332">
        <v>0</v>
      </c>
      <c r="V2332">
        <v>0</v>
      </c>
      <c r="W2332">
        <v>0</v>
      </c>
      <c r="X2332">
        <v>228.94304759865909</v>
      </c>
      <c r="Y2332">
        <v>0</v>
      </c>
      <c r="Z2332">
        <v>0</v>
      </c>
      <c r="AA2332">
        <v>0</v>
      </c>
      <c r="AB2332">
        <v>18.56247391399722</v>
      </c>
      <c r="AC2332">
        <v>0</v>
      </c>
      <c r="AD2332">
        <v>0</v>
      </c>
      <c r="AE2332">
        <v>247.50552151265632</v>
      </c>
    </row>
    <row r="2333" spans="1:31" x14ac:dyDescent="0.25">
      <c r="A2333">
        <v>2260528</v>
      </c>
      <c r="B2333">
        <v>1</v>
      </c>
      <c r="C2333" t="s">
        <v>80</v>
      </c>
      <c r="D2333" t="s">
        <v>94</v>
      </c>
      <c r="E2333" t="s">
        <v>132</v>
      </c>
      <c r="F2333" t="s">
        <v>7000</v>
      </c>
      <c r="G2333" t="s">
        <v>142</v>
      </c>
      <c r="H2333" t="s">
        <v>135</v>
      </c>
      <c r="I2333" t="s">
        <v>136</v>
      </c>
      <c r="J2333" t="s">
        <v>137</v>
      </c>
      <c r="K2333" t="s">
        <v>138</v>
      </c>
      <c r="L2333" t="s">
        <v>7001</v>
      </c>
      <c r="M2333" t="s">
        <v>7002</v>
      </c>
      <c r="N2333">
        <v>3.5080555549999999</v>
      </c>
      <c r="O2333">
        <v>0</v>
      </c>
      <c r="P2333">
        <v>1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0.28905700219914554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0.28905700219914554</v>
      </c>
    </row>
    <row r="2334" spans="1:31" x14ac:dyDescent="0.25">
      <c r="A2334">
        <v>2260451</v>
      </c>
      <c r="B2334">
        <v>1</v>
      </c>
      <c r="C2334" t="s">
        <v>80</v>
      </c>
      <c r="D2334" t="s">
        <v>96</v>
      </c>
      <c r="E2334" t="s">
        <v>132</v>
      </c>
      <c r="F2334" t="s">
        <v>7003</v>
      </c>
      <c r="G2334" t="s">
        <v>142</v>
      </c>
      <c r="H2334" t="s">
        <v>135</v>
      </c>
      <c r="I2334" t="s">
        <v>136</v>
      </c>
      <c r="J2334" t="s">
        <v>137</v>
      </c>
      <c r="K2334" t="s">
        <v>138</v>
      </c>
      <c r="L2334" t="s">
        <v>7004</v>
      </c>
      <c r="M2334" t="s">
        <v>7005</v>
      </c>
      <c r="N2334">
        <v>1.4283333330000001</v>
      </c>
      <c r="O2334">
        <v>0</v>
      </c>
      <c r="P2334">
        <v>1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9.5682112842754449E-2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9.5682112842754449E-2</v>
      </c>
    </row>
    <row r="2335" spans="1:31" x14ac:dyDescent="0.25">
      <c r="A2335">
        <v>2260614</v>
      </c>
      <c r="B2335">
        <v>1</v>
      </c>
      <c r="C2335" t="s">
        <v>80</v>
      </c>
      <c r="D2335" t="s">
        <v>108</v>
      </c>
      <c r="E2335" t="s">
        <v>256</v>
      </c>
      <c r="F2335" t="s">
        <v>7006</v>
      </c>
      <c r="G2335" t="s">
        <v>543</v>
      </c>
      <c r="H2335" t="s">
        <v>148</v>
      </c>
      <c r="I2335" t="s">
        <v>136</v>
      </c>
      <c r="J2335" t="s">
        <v>137</v>
      </c>
      <c r="K2335" t="s">
        <v>138</v>
      </c>
      <c r="L2335" t="s">
        <v>7007</v>
      </c>
      <c r="M2335" t="s">
        <v>7008</v>
      </c>
      <c r="N2335">
        <v>2.829722222</v>
      </c>
      <c r="O2335">
        <v>0</v>
      </c>
      <c r="P2335">
        <v>11</v>
      </c>
      <c r="Q2335">
        <v>0</v>
      </c>
      <c r="R2335">
        <v>2</v>
      </c>
      <c r="S2335">
        <v>0</v>
      </c>
      <c r="T2335">
        <v>1</v>
      </c>
      <c r="U2335">
        <v>0</v>
      </c>
      <c r="V2335">
        <v>0</v>
      </c>
      <c r="W2335">
        <v>0</v>
      </c>
      <c r="X2335">
        <v>3.0505816416759779</v>
      </c>
      <c r="Y2335">
        <v>0</v>
      </c>
      <c r="Z2335">
        <v>0.40724561239047752</v>
      </c>
      <c r="AA2335">
        <v>0</v>
      </c>
      <c r="AB2335">
        <v>0.41431376919962892</v>
      </c>
      <c r="AC2335">
        <v>0</v>
      </c>
      <c r="AD2335">
        <v>0</v>
      </c>
      <c r="AE2335">
        <v>3.8721410232660842</v>
      </c>
    </row>
    <row r="2336" spans="1:31" x14ac:dyDescent="0.25">
      <c r="A2336">
        <v>2260259</v>
      </c>
      <c r="B2336">
        <v>1</v>
      </c>
      <c r="C2336" t="s">
        <v>80</v>
      </c>
      <c r="D2336" t="s">
        <v>86</v>
      </c>
      <c r="E2336" t="s">
        <v>151</v>
      </c>
      <c r="F2336" t="s">
        <v>7009</v>
      </c>
      <c r="G2336" t="s">
        <v>160</v>
      </c>
      <c r="H2336" t="s">
        <v>135</v>
      </c>
      <c r="I2336" t="s">
        <v>136</v>
      </c>
      <c r="J2336" t="s">
        <v>137</v>
      </c>
      <c r="K2336" t="s">
        <v>138</v>
      </c>
      <c r="L2336" t="s">
        <v>7010</v>
      </c>
      <c r="M2336" t="s">
        <v>7011</v>
      </c>
      <c r="N2336">
        <v>0.90083333300000001</v>
      </c>
      <c r="O2336">
        <v>0</v>
      </c>
      <c r="P2336">
        <v>23</v>
      </c>
      <c r="Q2336">
        <v>0</v>
      </c>
      <c r="R2336">
        <v>21</v>
      </c>
      <c r="S2336">
        <v>0</v>
      </c>
      <c r="T2336">
        <v>4</v>
      </c>
      <c r="U2336">
        <v>0</v>
      </c>
      <c r="V2336">
        <v>0</v>
      </c>
      <c r="W2336">
        <v>0</v>
      </c>
      <c r="X2336">
        <v>15.295888995569602</v>
      </c>
      <c r="Y2336">
        <v>0</v>
      </c>
      <c r="Z2336">
        <v>3.9110618502085108</v>
      </c>
      <c r="AA2336">
        <v>0</v>
      </c>
      <c r="AB2336">
        <v>3.8541208167279599</v>
      </c>
      <c r="AC2336">
        <v>0</v>
      </c>
      <c r="AD2336">
        <v>0</v>
      </c>
      <c r="AE2336">
        <v>23.061071662506073</v>
      </c>
    </row>
    <row r="2337" spans="1:31" x14ac:dyDescent="0.25">
      <c r="A2337">
        <v>2260113</v>
      </c>
      <c r="B2337">
        <v>1</v>
      </c>
      <c r="C2337" t="s">
        <v>80</v>
      </c>
      <c r="D2337" t="s">
        <v>96</v>
      </c>
      <c r="E2337" t="s">
        <v>151</v>
      </c>
      <c r="F2337" t="s">
        <v>7012</v>
      </c>
      <c r="G2337" t="s">
        <v>282</v>
      </c>
      <c r="H2337" t="s">
        <v>135</v>
      </c>
      <c r="I2337" t="s">
        <v>136</v>
      </c>
      <c r="J2337" t="s">
        <v>137</v>
      </c>
      <c r="K2337" t="s">
        <v>138</v>
      </c>
      <c r="L2337" t="s">
        <v>7013</v>
      </c>
      <c r="M2337" t="s">
        <v>7014</v>
      </c>
      <c r="N2337">
        <v>3.2397222220000002</v>
      </c>
      <c r="O2337">
        <v>0</v>
      </c>
      <c r="P2337">
        <v>7</v>
      </c>
      <c r="Q2337">
        <v>0</v>
      </c>
      <c r="R2337">
        <v>0</v>
      </c>
      <c r="S2337">
        <v>0</v>
      </c>
      <c r="T2337">
        <v>6</v>
      </c>
      <c r="U2337">
        <v>0</v>
      </c>
      <c r="V2337">
        <v>0</v>
      </c>
      <c r="W2337">
        <v>0</v>
      </c>
      <c r="X2337">
        <v>3.3859475622143322</v>
      </c>
      <c r="Y2337">
        <v>0</v>
      </c>
      <c r="Z2337">
        <v>0</v>
      </c>
      <c r="AA2337">
        <v>0</v>
      </c>
      <c r="AB2337">
        <v>90.573998590896068</v>
      </c>
      <c r="AC2337">
        <v>0</v>
      </c>
      <c r="AD2337">
        <v>0</v>
      </c>
      <c r="AE2337">
        <v>93.959946153110394</v>
      </c>
    </row>
    <row r="2338" spans="1:31" x14ac:dyDescent="0.25">
      <c r="A2338">
        <v>2260219</v>
      </c>
      <c r="B2338">
        <v>1</v>
      </c>
      <c r="C2338" t="s">
        <v>81</v>
      </c>
      <c r="D2338" t="s">
        <v>122</v>
      </c>
      <c r="E2338" t="s">
        <v>256</v>
      </c>
      <c r="F2338" t="s">
        <v>7015</v>
      </c>
      <c r="G2338" t="s">
        <v>366</v>
      </c>
      <c r="H2338" t="s">
        <v>148</v>
      </c>
      <c r="I2338" t="s">
        <v>136</v>
      </c>
      <c r="J2338" t="s">
        <v>137</v>
      </c>
      <c r="K2338" t="s">
        <v>172</v>
      </c>
      <c r="L2338" t="s">
        <v>7016</v>
      </c>
      <c r="M2338" t="s">
        <v>7017</v>
      </c>
      <c r="N2338">
        <v>1.363888888</v>
      </c>
      <c r="O2338">
        <v>0</v>
      </c>
      <c r="P2338">
        <v>565</v>
      </c>
      <c r="Q2338">
        <v>0</v>
      </c>
      <c r="R2338">
        <v>0</v>
      </c>
      <c r="S2338">
        <v>0</v>
      </c>
      <c r="T2338">
        <v>19</v>
      </c>
      <c r="U2338">
        <v>0</v>
      </c>
      <c r="V2338">
        <v>0</v>
      </c>
      <c r="W2338">
        <v>0</v>
      </c>
      <c r="X2338">
        <v>201.19510745580433</v>
      </c>
      <c r="Y2338">
        <v>0</v>
      </c>
      <c r="Z2338">
        <v>0</v>
      </c>
      <c r="AA2338">
        <v>0</v>
      </c>
      <c r="AB2338">
        <v>21.413674889919015</v>
      </c>
      <c r="AC2338">
        <v>0</v>
      </c>
      <c r="AD2338">
        <v>0</v>
      </c>
      <c r="AE2338">
        <v>222.60878234572334</v>
      </c>
    </row>
    <row r="2339" spans="1:31" x14ac:dyDescent="0.25">
      <c r="A2339">
        <v>2260468</v>
      </c>
      <c r="B2339">
        <v>1</v>
      </c>
      <c r="C2339" t="s">
        <v>81</v>
      </c>
      <c r="D2339" t="s">
        <v>112</v>
      </c>
      <c r="E2339" t="s">
        <v>132</v>
      </c>
      <c r="F2339" t="s">
        <v>7018</v>
      </c>
      <c r="G2339" t="s">
        <v>142</v>
      </c>
      <c r="H2339" t="s">
        <v>135</v>
      </c>
      <c r="I2339" t="s">
        <v>136</v>
      </c>
      <c r="J2339" t="s">
        <v>137</v>
      </c>
      <c r="K2339" t="s">
        <v>138</v>
      </c>
      <c r="L2339" t="s">
        <v>7019</v>
      </c>
      <c r="M2339" t="s">
        <v>7020</v>
      </c>
      <c r="N2339">
        <v>2.08</v>
      </c>
      <c r="O2339">
        <v>0</v>
      </c>
      <c r="P2339">
        <v>1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0.28056316789841673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0.28056316789841673</v>
      </c>
    </row>
    <row r="2340" spans="1:31" x14ac:dyDescent="0.25">
      <c r="A2340">
        <v>2260511</v>
      </c>
      <c r="B2340">
        <v>1</v>
      </c>
      <c r="C2340" t="s">
        <v>80</v>
      </c>
      <c r="D2340" t="s">
        <v>83</v>
      </c>
      <c r="E2340" t="s">
        <v>132</v>
      </c>
      <c r="F2340" t="s">
        <v>7021</v>
      </c>
      <c r="G2340" t="s">
        <v>142</v>
      </c>
      <c r="H2340" t="s">
        <v>135</v>
      </c>
      <c r="I2340" t="s">
        <v>136</v>
      </c>
      <c r="J2340" t="s">
        <v>137</v>
      </c>
      <c r="K2340" t="s">
        <v>138</v>
      </c>
      <c r="L2340" t="s">
        <v>7022</v>
      </c>
      <c r="M2340" t="s">
        <v>7023</v>
      </c>
      <c r="N2340">
        <v>3.8902777770000001</v>
      </c>
      <c r="O2340">
        <v>0</v>
      </c>
      <c r="P2340">
        <v>4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1.1677547246068833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1.1677547246068833</v>
      </c>
    </row>
    <row r="2341" spans="1:31" x14ac:dyDescent="0.25">
      <c r="A2341">
        <v>2260465</v>
      </c>
      <c r="B2341">
        <v>1</v>
      </c>
      <c r="C2341" t="s">
        <v>80</v>
      </c>
      <c r="D2341" t="s">
        <v>82</v>
      </c>
      <c r="E2341" t="s">
        <v>132</v>
      </c>
      <c r="F2341" t="s">
        <v>7024</v>
      </c>
      <c r="G2341" t="s">
        <v>142</v>
      </c>
      <c r="H2341" t="s">
        <v>135</v>
      </c>
      <c r="I2341" t="s">
        <v>136</v>
      </c>
      <c r="J2341" t="s">
        <v>137</v>
      </c>
      <c r="K2341" t="s">
        <v>138</v>
      </c>
      <c r="L2341" t="s">
        <v>7025</v>
      </c>
      <c r="M2341" t="s">
        <v>7026</v>
      </c>
      <c r="N2341">
        <v>1.3774999999999999</v>
      </c>
      <c r="O2341">
        <v>0</v>
      </c>
      <c r="P2341">
        <v>1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0.51000705711272332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0.51000705711272332</v>
      </c>
    </row>
    <row r="2342" spans="1:31" x14ac:dyDescent="0.25">
      <c r="A2342">
        <v>2260677</v>
      </c>
      <c r="B2342">
        <v>1</v>
      </c>
      <c r="C2342" t="s">
        <v>80</v>
      </c>
      <c r="D2342" t="s">
        <v>93</v>
      </c>
      <c r="E2342" t="s">
        <v>132</v>
      </c>
      <c r="F2342" t="s">
        <v>7027</v>
      </c>
      <c r="G2342" t="s">
        <v>197</v>
      </c>
      <c r="H2342" t="s">
        <v>135</v>
      </c>
      <c r="I2342" t="s">
        <v>136</v>
      </c>
      <c r="J2342" t="s">
        <v>137</v>
      </c>
      <c r="K2342" t="s">
        <v>138</v>
      </c>
      <c r="L2342" t="s">
        <v>7028</v>
      </c>
      <c r="M2342" t="s">
        <v>7029</v>
      </c>
      <c r="N2342">
        <v>2.7286111110000002</v>
      </c>
      <c r="O2342">
        <v>0</v>
      </c>
      <c r="P2342">
        <v>2</v>
      </c>
      <c r="Q2342">
        <v>0</v>
      </c>
      <c r="R2342">
        <v>0</v>
      </c>
      <c r="S2342">
        <v>0</v>
      </c>
      <c r="T2342">
        <v>1</v>
      </c>
      <c r="U2342">
        <v>0</v>
      </c>
      <c r="V2342">
        <v>0</v>
      </c>
      <c r="W2342">
        <v>0</v>
      </c>
      <c r="X2342">
        <v>0.75220801558977779</v>
      </c>
      <c r="Y2342">
        <v>0</v>
      </c>
      <c r="Z2342">
        <v>0</v>
      </c>
      <c r="AA2342">
        <v>0</v>
      </c>
      <c r="AB2342">
        <v>0.726067063483125</v>
      </c>
      <c r="AC2342">
        <v>0</v>
      </c>
      <c r="AD2342">
        <v>0</v>
      </c>
      <c r="AE2342">
        <v>1.4782750790729029</v>
      </c>
    </row>
    <row r="2343" spans="1:31" x14ac:dyDescent="0.25">
      <c r="A2343">
        <v>2260654</v>
      </c>
      <c r="B2343">
        <v>1</v>
      </c>
      <c r="C2343" t="s">
        <v>80</v>
      </c>
      <c r="D2343" t="s">
        <v>106</v>
      </c>
      <c r="E2343" t="s">
        <v>132</v>
      </c>
      <c r="F2343" t="s">
        <v>7030</v>
      </c>
      <c r="G2343" t="s">
        <v>142</v>
      </c>
      <c r="H2343" t="s">
        <v>135</v>
      </c>
      <c r="I2343" t="s">
        <v>136</v>
      </c>
      <c r="J2343" t="s">
        <v>137</v>
      </c>
      <c r="K2343" t="s">
        <v>138</v>
      </c>
      <c r="L2343" t="s">
        <v>7031</v>
      </c>
      <c r="M2343" t="s">
        <v>7032</v>
      </c>
      <c r="N2343">
        <v>1.73</v>
      </c>
      <c r="O2343">
        <v>0</v>
      </c>
      <c r="P2343">
        <v>1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0.25218549359873998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0.25218549359873998</v>
      </c>
    </row>
    <row r="2344" spans="1:31" x14ac:dyDescent="0.25">
      <c r="A2344">
        <v>2260697</v>
      </c>
      <c r="B2344">
        <v>1</v>
      </c>
      <c r="C2344" t="s">
        <v>81</v>
      </c>
      <c r="D2344" t="s">
        <v>112</v>
      </c>
      <c r="E2344" t="s">
        <v>256</v>
      </c>
      <c r="F2344" t="s">
        <v>7033</v>
      </c>
      <c r="G2344" t="s">
        <v>1761</v>
      </c>
      <c r="H2344" t="s">
        <v>148</v>
      </c>
      <c r="I2344" t="s">
        <v>136</v>
      </c>
      <c r="J2344" t="s">
        <v>137</v>
      </c>
      <c r="K2344" t="s">
        <v>138</v>
      </c>
      <c r="L2344" t="s">
        <v>7034</v>
      </c>
      <c r="M2344" t="s">
        <v>7035</v>
      </c>
      <c r="N2344">
        <v>1.733055555</v>
      </c>
      <c r="O2344">
        <v>1</v>
      </c>
      <c r="P2344">
        <v>322</v>
      </c>
      <c r="Q2344">
        <v>17</v>
      </c>
      <c r="R2344">
        <v>49</v>
      </c>
      <c r="S2344">
        <v>2</v>
      </c>
      <c r="T2344">
        <v>16</v>
      </c>
      <c r="U2344">
        <v>0</v>
      </c>
      <c r="V2344">
        <v>0</v>
      </c>
      <c r="W2344">
        <v>0.82107620891173339</v>
      </c>
      <c r="X2344">
        <v>113.45463878695917</v>
      </c>
      <c r="Y2344">
        <v>5.1716522183843923</v>
      </c>
      <c r="Z2344">
        <v>11.618440400936821</v>
      </c>
      <c r="AA2344">
        <v>2.1396022437783051</v>
      </c>
      <c r="AB2344">
        <v>35.668320265000844</v>
      </c>
      <c r="AC2344">
        <v>0</v>
      </c>
      <c r="AD2344">
        <v>0</v>
      </c>
      <c r="AE2344">
        <v>168.87373012397126</v>
      </c>
    </row>
    <row r="2345" spans="1:31" x14ac:dyDescent="0.25">
      <c r="A2345">
        <v>2260156</v>
      </c>
      <c r="B2345">
        <v>1</v>
      </c>
      <c r="C2345" t="s">
        <v>80</v>
      </c>
      <c r="D2345" t="s">
        <v>93</v>
      </c>
      <c r="E2345" t="s">
        <v>207</v>
      </c>
      <c r="F2345" t="s">
        <v>7036</v>
      </c>
      <c r="G2345" t="s">
        <v>153</v>
      </c>
      <c r="H2345" t="s">
        <v>135</v>
      </c>
      <c r="I2345" t="s">
        <v>136</v>
      </c>
      <c r="J2345" t="s">
        <v>137</v>
      </c>
      <c r="K2345" t="s">
        <v>138</v>
      </c>
      <c r="L2345" t="s">
        <v>7037</v>
      </c>
      <c r="M2345" t="s">
        <v>7038</v>
      </c>
      <c r="N2345">
        <v>4.6744444439999997</v>
      </c>
      <c r="O2345">
        <v>0</v>
      </c>
      <c r="P2345">
        <v>107</v>
      </c>
      <c r="Q2345">
        <v>0</v>
      </c>
      <c r="R2345">
        <v>0</v>
      </c>
      <c r="S2345">
        <v>0</v>
      </c>
      <c r="T2345">
        <v>6</v>
      </c>
      <c r="U2345">
        <v>0</v>
      </c>
      <c r="V2345">
        <v>0</v>
      </c>
      <c r="W2345">
        <v>0</v>
      </c>
      <c r="X2345">
        <v>35.2252623986559</v>
      </c>
      <c r="Y2345">
        <v>0</v>
      </c>
      <c r="Z2345">
        <v>0</v>
      </c>
      <c r="AA2345">
        <v>0</v>
      </c>
      <c r="AB2345">
        <v>12.48045071405199</v>
      </c>
      <c r="AC2345">
        <v>0</v>
      </c>
      <c r="AD2345">
        <v>0</v>
      </c>
      <c r="AE2345">
        <v>47.70571311270789</v>
      </c>
    </row>
    <row r="2346" spans="1:31" x14ac:dyDescent="0.25">
      <c r="A2346">
        <v>2260634</v>
      </c>
      <c r="B2346">
        <v>1</v>
      </c>
      <c r="C2346" t="s">
        <v>81</v>
      </c>
      <c r="D2346" t="s">
        <v>113</v>
      </c>
      <c r="E2346" t="s">
        <v>132</v>
      </c>
      <c r="F2346" t="s">
        <v>7039</v>
      </c>
      <c r="G2346" t="s">
        <v>142</v>
      </c>
      <c r="H2346" t="s">
        <v>135</v>
      </c>
      <c r="I2346" t="s">
        <v>136</v>
      </c>
      <c r="J2346" t="s">
        <v>137</v>
      </c>
      <c r="K2346" t="s">
        <v>138</v>
      </c>
      <c r="L2346" t="s">
        <v>7040</v>
      </c>
      <c r="M2346" t="s">
        <v>7041</v>
      </c>
      <c r="N2346">
        <v>2.5175000000000001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2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6.5002198997605181</v>
      </c>
      <c r="AC2346">
        <v>0</v>
      </c>
      <c r="AD2346">
        <v>0</v>
      </c>
      <c r="AE2346">
        <v>6.5002198997605181</v>
      </c>
    </row>
    <row r="2347" spans="1:31" x14ac:dyDescent="0.25">
      <c r="A2347">
        <v>2260093</v>
      </c>
      <c r="B2347">
        <v>1</v>
      </c>
      <c r="C2347" t="s">
        <v>80</v>
      </c>
      <c r="D2347" t="s">
        <v>98</v>
      </c>
      <c r="E2347" t="s">
        <v>207</v>
      </c>
      <c r="F2347" t="s">
        <v>7042</v>
      </c>
      <c r="G2347" t="s">
        <v>231</v>
      </c>
      <c r="H2347" t="s">
        <v>135</v>
      </c>
      <c r="I2347" t="s">
        <v>136</v>
      </c>
      <c r="J2347" t="s">
        <v>137</v>
      </c>
      <c r="K2347" t="s">
        <v>138</v>
      </c>
      <c r="L2347" t="s">
        <v>7043</v>
      </c>
      <c r="M2347" t="s">
        <v>7044</v>
      </c>
      <c r="N2347">
        <v>0.93944444400000005</v>
      </c>
      <c r="O2347">
        <v>0</v>
      </c>
      <c r="P2347">
        <v>79</v>
      </c>
      <c r="Q2347">
        <v>0</v>
      </c>
      <c r="R2347">
        <v>3</v>
      </c>
      <c r="S2347">
        <v>0</v>
      </c>
      <c r="T2347">
        <v>20</v>
      </c>
      <c r="U2347">
        <v>0</v>
      </c>
      <c r="V2347">
        <v>0</v>
      </c>
      <c r="W2347">
        <v>0</v>
      </c>
      <c r="X2347">
        <v>14.141024504541534</v>
      </c>
      <c r="Y2347">
        <v>0</v>
      </c>
      <c r="Z2347">
        <v>0.8379309290321113</v>
      </c>
      <c r="AA2347">
        <v>0</v>
      </c>
      <c r="AB2347">
        <v>7.3963667549249266</v>
      </c>
      <c r="AC2347">
        <v>0</v>
      </c>
      <c r="AD2347">
        <v>0</v>
      </c>
      <c r="AE2347">
        <v>22.375322188498572</v>
      </c>
    </row>
    <row r="2348" spans="1:31" x14ac:dyDescent="0.25">
      <c r="A2348">
        <v>2260548</v>
      </c>
      <c r="B2348">
        <v>1</v>
      </c>
      <c r="C2348" t="s">
        <v>81</v>
      </c>
      <c r="D2348" t="s">
        <v>114</v>
      </c>
      <c r="E2348" t="s">
        <v>207</v>
      </c>
      <c r="F2348" t="s">
        <v>7045</v>
      </c>
      <c r="G2348" t="s">
        <v>231</v>
      </c>
      <c r="H2348" t="s">
        <v>135</v>
      </c>
      <c r="I2348" t="s">
        <v>136</v>
      </c>
      <c r="J2348" t="s">
        <v>137</v>
      </c>
      <c r="K2348" t="s">
        <v>138</v>
      </c>
      <c r="L2348" t="s">
        <v>7046</v>
      </c>
      <c r="M2348" t="s">
        <v>7047</v>
      </c>
      <c r="N2348">
        <v>2.6241666659999998</v>
      </c>
      <c r="O2348">
        <v>0</v>
      </c>
      <c r="P2348">
        <v>64</v>
      </c>
      <c r="Q2348">
        <v>0</v>
      </c>
      <c r="R2348">
        <v>6</v>
      </c>
      <c r="S2348">
        <v>0</v>
      </c>
      <c r="T2348">
        <v>15</v>
      </c>
      <c r="U2348">
        <v>0</v>
      </c>
      <c r="V2348">
        <v>0</v>
      </c>
      <c r="W2348">
        <v>0</v>
      </c>
      <c r="X2348">
        <v>22.168810519357507</v>
      </c>
      <c r="Y2348">
        <v>0</v>
      </c>
      <c r="Z2348">
        <v>4.7631601616161117</v>
      </c>
      <c r="AA2348">
        <v>0</v>
      </c>
      <c r="AB2348">
        <v>22.694513190447541</v>
      </c>
      <c r="AC2348">
        <v>0</v>
      </c>
      <c r="AD2348">
        <v>0</v>
      </c>
      <c r="AE2348">
        <v>49.626483871421158</v>
      </c>
    </row>
    <row r="2349" spans="1:31" x14ac:dyDescent="0.25">
      <c r="A2349">
        <v>2260239</v>
      </c>
      <c r="B2349">
        <v>1</v>
      </c>
      <c r="C2349" t="s">
        <v>81</v>
      </c>
      <c r="D2349" t="s">
        <v>117</v>
      </c>
      <c r="E2349" t="s">
        <v>151</v>
      </c>
      <c r="F2349" t="s">
        <v>7048</v>
      </c>
      <c r="G2349" t="s">
        <v>153</v>
      </c>
      <c r="H2349" t="s">
        <v>135</v>
      </c>
      <c r="I2349" t="s">
        <v>136</v>
      </c>
      <c r="J2349" t="s">
        <v>137</v>
      </c>
      <c r="K2349" t="s">
        <v>138</v>
      </c>
      <c r="L2349" t="s">
        <v>7049</v>
      </c>
      <c r="M2349" t="s">
        <v>7050</v>
      </c>
      <c r="N2349">
        <v>3.7033333329999998</v>
      </c>
      <c r="O2349">
        <v>0</v>
      </c>
      <c r="P2349">
        <v>39</v>
      </c>
      <c r="Q2349">
        <v>0</v>
      </c>
      <c r="R2349">
        <v>0</v>
      </c>
      <c r="S2349">
        <v>0</v>
      </c>
      <c r="T2349">
        <v>1</v>
      </c>
      <c r="U2349">
        <v>0</v>
      </c>
      <c r="V2349">
        <v>0</v>
      </c>
      <c r="W2349">
        <v>0</v>
      </c>
      <c r="X2349">
        <v>11.578684073413047</v>
      </c>
      <c r="Y2349">
        <v>0</v>
      </c>
      <c r="Z2349">
        <v>0</v>
      </c>
      <c r="AA2349">
        <v>0</v>
      </c>
      <c r="AB2349">
        <v>9.3737373177533341E-3</v>
      </c>
      <c r="AC2349">
        <v>0</v>
      </c>
      <c r="AD2349">
        <v>0</v>
      </c>
      <c r="AE2349">
        <v>11.588057810730801</v>
      </c>
    </row>
    <row r="2350" spans="1:31" x14ac:dyDescent="0.25">
      <c r="A2350">
        <v>2260594</v>
      </c>
      <c r="B2350">
        <v>1</v>
      </c>
      <c r="C2350" t="s">
        <v>80</v>
      </c>
      <c r="D2350" t="s">
        <v>95</v>
      </c>
      <c r="E2350" t="s">
        <v>151</v>
      </c>
      <c r="F2350" t="s">
        <v>7051</v>
      </c>
      <c r="G2350" t="s">
        <v>160</v>
      </c>
      <c r="H2350" t="s">
        <v>135</v>
      </c>
      <c r="I2350" t="s">
        <v>136</v>
      </c>
      <c r="J2350" t="s">
        <v>137</v>
      </c>
      <c r="K2350" t="s">
        <v>138</v>
      </c>
      <c r="L2350" t="s">
        <v>7052</v>
      </c>
      <c r="M2350" t="s">
        <v>7053</v>
      </c>
      <c r="N2350">
        <v>1.359722222</v>
      </c>
      <c r="O2350">
        <v>0</v>
      </c>
      <c r="P2350">
        <v>26</v>
      </c>
      <c r="Q2350">
        <v>0</v>
      </c>
      <c r="R2350">
        <v>1</v>
      </c>
      <c r="S2350">
        <v>0</v>
      </c>
      <c r="T2350">
        <v>2</v>
      </c>
      <c r="U2350">
        <v>0</v>
      </c>
      <c r="V2350">
        <v>0</v>
      </c>
      <c r="W2350">
        <v>0</v>
      </c>
      <c r="X2350">
        <v>5.7601219668077404</v>
      </c>
      <c r="Y2350">
        <v>0</v>
      </c>
      <c r="Z2350">
        <v>8.1534476659573335E-2</v>
      </c>
      <c r="AA2350">
        <v>0</v>
      </c>
      <c r="AB2350">
        <v>0.12872447181139668</v>
      </c>
      <c r="AC2350">
        <v>0</v>
      </c>
      <c r="AD2350">
        <v>0</v>
      </c>
      <c r="AE2350">
        <v>5.9703809152787102</v>
      </c>
    </row>
    <row r="2351" spans="1:31" x14ac:dyDescent="0.25">
      <c r="A2351">
        <v>2260408</v>
      </c>
      <c r="B2351">
        <v>1</v>
      </c>
      <c r="C2351" t="s">
        <v>80</v>
      </c>
      <c r="D2351" t="s">
        <v>98</v>
      </c>
      <c r="E2351" t="s">
        <v>151</v>
      </c>
      <c r="F2351" t="s">
        <v>7054</v>
      </c>
      <c r="G2351" t="s">
        <v>160</v>
      </c>
      <c r="H2351" t="s">
        <v>135</v>
      </c>
      <c r="I2351" t="s">
        <v>136</v>
      </c>
      <c r="J2351" t="s">
        <v>137</v>
      </c>
      <c r="K2351" t="s">
        <v>138</v>
      </c>
      <c r="L2351" t="s">
        <v>7055</v>
      </c>
      <c r="M2351" t="s">
        <v>7056</v>
      </c>
      <c r="N2351">
        <v>3.994444444</v>
      </c>
      <c r="O2351">
        <v>0</v>
      </c>
      <c r="P2351">
        <v>6</v>
      </c>
      <c r="Q2351">
        <v>0</v>
      </c>
      <c r="R2351">
        <v>7</v>
      </c>
      <c r="S2351">
        <v>0</v>
      </c>
      <c r="T2351">
        <v>6</v>
      </c>
      <c r="U2351">
        <v>0</v>
      </c>
      <c r="V2351">
        <v>0</v>
      </c>
      <c r="W2351">
        <v>0</v>
      </c>
      <c r="X2351">
        <v>2.7266040534363558</v>
      </c>
      <c r="Y2351">
        <v>0</v>
      </c>
      <c r="Z2351">
        <v>4.5408810188432449</v>
      </c>
      <c r="AA2351">
        <v>0</v>
      </c>
      <c r="AB2351">
        <v>13.299430199185482</v>
      </c>
      <c r="AC2351">
        <v>0</v>
      </c>
      <c r="AD2351">
        <v>0</v>
      </c>
      <c r="AE2351">
        <v>20.566915271465081</v>
      </c>
    </row>
    <row r="2352" spans="1:31" x14ac:dyDescent="0.25">
      <c r="A2352">
        <v>2260617</v>
      </c>
      <c r="B2352">
        <v>1</v>
      </c>
      <c r="C2352" t="s">
        <v>81</v>
      </c>
      <c r="D2352" t="s">
        <v>118</v>
      </c>
      <c r="E2352" t="s">
        <v>132</v>
      </c>
      <c r="F2352" t="s">
        <v>7057</v>
      </c>
      <c r="G2352" t="s">
        <v>142</v>
      </c>
      <c r="H2352" t="s">
        <v>135</v>
      </c>
      <c r="I2352" t="s">
        <v>136</v>
      </c>
      <c r="J2352" t="s">
        <v>137</v>
      </c>
      <c r="K2352" t="s">
        <v>138</v>
      </c>
      <c r="L2352" t="s">
        <v>4262</v>
      </c>
      <c r="M2352" t="s">
        <v>7058</v>
      </c>
      <c r="N2352">
        <v>1.2013888880000001</v>
      </c>
      <c r="O2352">
        <v>0</v>
      </c>
      <c r="P2352">
        <v>1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3.2214466178333343E-5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3.2214466178333343E-5</v>
      </c>
    </row>
    <row r="2353" spans="1:31" x14ac:dyDescent="0.25">
      <c r="A2353">
        <v>2260053</v>
      </c>
      <c r="B2353">
        <v>1</v>
      </c>
      <c r="C2353" t="s">
        <v>80</v>
      </c>
      <c r="D2353" t="s">
        <v>103</v>
      </c>
      <c r="E2353" t="s">
        <v>145</v>
      </c>
      <c r="F2353" t="s">
        <v>7059</v>
      </c>
      <c r="G2353" t="s">
        <v>147</v>
      </c>
      <c r="H2353" t="s">
        <v>148</v>
      </c>
      <c r="I2353" t="s">
        <v>136</v>
      </c>
      <c r="J2353" t="s">
        <v>137</v>
      </c>
      <c r="K2353" t="s">
        <v>138</v>
      </c>
      <c r="L2353" t="s">
        <v>7060</v>
      </c>
      <c r="M2353" t="s">
        <v>7061</v>
      </c>
      <c r="N2353">
        <v>1.3533333329999999</v>
      </c>
      <c r="O2353">
        <v>0</v>
      </c>
      <c r="P2353">
        <v>2</v>
      </c>
      <c r="Q2353">
        <v>5</v>
      </c>
      <c r="R2353">
        <v>10</v>
      </c>
      <c r="S2353">
        <v>16</v>
      </c>
      <c r="T2353">
        <v>8</v>
      </c>
      <c r="U2353">
        <v>26</v>
      </c>
      <c r="V2353">
        <v>1</v>
      </c>
      <c r="W2353">
        <v>0</v>
      </c>
      <c r="X2353">
        <v>1.8042024466123805</v>
      </c>
      <c r="Y2353">
        <v>53.590798831396398</v>
      </c>
      <c r="Z2353">
        <v>12.500214113119466</v>
      </c>
      <c r="AA2353">
        <v>222.01435465873627</v>
      </c>
      <c r="AB2353">
        <v>31.018628284968845</v>
      </c>
      <c r="AC2353">
        <v>2790.6441016622234</v>
      </c>
      <c r="AD2353">
        <v>33.623056958282717</v>
      </c>
      <c r="AE2353">
        <v>3145.1953569553393</v>
      </c>
    </row>
    <row r="2354" spans="1:31" x14ac:dyDescent="0.25">
      <c r="A2354">
        <v>2260694</v>
      </c>
      <c r="B2354">
        <v>1</v>
      </c>
      <c r="C2354" t="s">
        <v>80</v>
      </c>
      <c r="D2354" t="s">
        <v>85</v>
      </c>
      <c r="E2354" t="s">
        <v>132</v>
      </c>
      <c r="F2354" t="s">
        <v>7062</v>
      </c>
      <c r="G2354" t="s">
        <v>201</v>
      </c>
      <c r="H2354" t="s">
        <v>135</v>
      </c>
      <c r="I2354" t="s">
        <v>136</v>
      </c>
      <c r="J2354" t="s">
        <v>137</v>
      </c>
      <c r="K2354" t="s">
        <v>138</v>
      </c>
      <c r="L2354" t="s">
        <v>7063</v>
      </c>
      <c r="M2354" t="s">
        <v>7064</v>
      </c>
      <c r="N2354">
        <v>1.2569444439999999</v>
      </c>
      <c r="O2354">
        <v>0</v>
      </c>
      <c r="P2354">
        <v>5</v>
      </c>
      <c r="Q2354">
        <v>0</v>
      </c>
      <c r="R2354">
        <v>0</v>
      </c>
      <c r="S2354">
        <v>0</v>
      </c>
      <c r="T2354">
        <v>3</v>
      </c>
      <c r="U2354">
        <v>0</v>
      </c>
      <c r="V2354">
        <v>0</v>
      </c>
      <c r="W2354">
        <v>0</v>
      </c>
      <c r="X2354">
        <v>1.6234121686747973</v>
      </c>
      <c r="Y2354">
        <v>0</v>
      </c>
      <c r="Z2354">
        <v>0</v>
      </c>
      <c r="AA2354">
        <v>0</v>
      </c>
      <c r="AB2354">
        <v>3.0157717884837689</v>
      </c>
      <c r="AC2354">
        <v>0</v>
      </c>
      <c r="AD2354">
        <v>0</v>
      </c>
      <c r="AE2354">
        <v>4.6391839571585667</v>
      </c>
    </row>
    <row r="2355" spans="1:31" x14ac:dyDescent="0.25">
      <c r="A2355">
        <v>2260176</v>
      </c>
      <c r="B2355">
        <v>1</v>
      </c>
      <c r="C2355" t="s">
        <v>80</v>
      </c>
      <c r="D2355" t="s">
        <v>103</v>
      </c>
      <c r="E2355" t="s">
        <v>132</v>
      </c>
      <c r="F2355" t="s">
        <v>7065</v>
      </c>
      <c r="G2355" t="s">
        <v>142</v>
      </c>
      <c r="H2355" t="s">
        <v>135</v>
      </c>
      <c r="I2355" t="s">
        <v>136</v>
      </c>
      <c r="J2355" t="s">
        <v>137</v>
      </c>
      <c r="K2355" t="s">
        <v>138</v>
      </c>
      <c r="L2355" t="s">
        <v>7066</v>
      </c>
      <c r="M2355" t="s">
        <v>7067</v>
      </c>
      <c r="N2355">
        <v>1.309722222</v>
      </c>
      <c r="O2355">
        <v>0</v>
      </c>
      <c r="P2355">
        <v>1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0.2608919411282361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0.2608919411282361</v>
      </c>
    </row>
    <row r="2356" spans="1:31" x14ac:dyDescent="0.25">
      <c r="A2356">
        <v>2260611</v>
      </c>
      <c r="B2356">
        <v>1</v>
      </c>
      <c r="C2356" t="s">
        <v>80</v>
      </c>
      <c r="D2356" t="s">
        <v>108</v>
      </c>
      <c r="E2356" t="s">
        <v>151</v>
      </c>
      <c r="F2356" t="s">
        <v>6502</v>
      </c>
      <c r="G2356" t="s">
        <v>153</v>
      </c>
      <c r="H2356" t="s">
        <v>135</v>
      </c>
      <c r="I2356" t="s">
        <v>136</v>
      </c>
      <c r="J2356" t="s">
        <v>137</v>
      </c>
      <c r="K2356" t="s">
        <v>138</v>
      </c>
      <c r="L2356" t="s">
        <v>7068</v>
      </c>
      <c r="M2356" t="s">
        <v>7069</v>
      </c>
      <c r="N2356">
        <v>0.88861111100000001</v>
      </c>
      <c r="O2356">
        <v>0</v>
      </c>
      <c r="P2356">
        <v>6</v>
      </c>
      <c r="Q2356">
        <v>0</v>
      </c>
      <c r="R2356">
        <v>1</v>
      </c>
      <c r="S2356">
        <v>0</v>
      </c>
      <c r="T2356">
        <v>1</v>
      </c>
      <c r="U2356">
        <v>0</v>
      </c>
      <c r="V2356">
        <v>0</v>
      </c>
      <c r="W2356">
        <v>0</v>
      </c>
      <c r="X2356">
        <v>0.6819507180752935</v>
      </c>
      <c r="Y2356">
        <v>0</v>
      </c>
      <c r="Z2356">
        <v>0</v>
      </c>
      <c r="AA2356">
        <v>0</v>
      </c>
      <c r="AB2356">
        <v>3.9775219015925553E-2</v>
      </c>
      <c r="AC2356">
        <v>0</v>
      </c>
      <c r="AD2356">
        <v>0</v>
      </c>
      <c r="AE2356">
        <v>0.72172593709121902</v>
      </c>
    </row>
    <row r="2357" spans="1:31" x14ac:dyDescent="0.25">
      <c r="A2357">
        <v>2260139</v>
      </c>
      <c r="B2357">
        <v>1</v>
      </c>
      <c r="C2357" t="s">
        <v>80</v>
      </c>
      <c r="D2357" t="s">
        <v>98</v>
      </c>
      <c r="E2357" t="s">
        <v>132</v>
      </c>
      <c r="F2357" t="s">
        <v>7070</v>
      </c>
      <c r="G2357" t="s">
        <v>142</v>
      </c>
      <c r="H2357" t="s">
        <v>135</v>
      </c>
      <c r="I2357" t="s">
        <v>136</v>
      </c>
      <c r="J2357" t="s">
        <v>137</v>
      </c>
      <c r="K2357" t="s">
        <v>138</v>
      </c>
      <c r="L2357" t="s">
        <v>7071</v>
      </c>
      <c r="M2357" t="s">
        <v>7072</v>
      </c>
      <c r="N2357">
        <v>8.3933333329999993</v>
      </c>
      <c r="O2357">
        <v>0</v>
      </c>
      <c r="P2357">
        <v>1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5.1722372410500173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5.1722372410500173</v>
      </c>
    </row>
    <row r="2358" spans="1:31" x14ac:dyDescent="0.25">
      <c r="A2358">
        <v>2260637</v>
      </c>
      <c r="B2358">
        <v>1</v>
      </c>
      <c r="C2358" t="s">
        <v>80</v>
      </c>
      <c r="D2358" t="s">
        <v>85</v>
      </c>
      <c r="E2358" t="s">
        <v>132</v>
      </c>
      <c r="F2358" t="s">
        <v>7073</v>
      </c>
      <c r="G2358" t="s">
        <v>142</v>
      </c>
      <c r="H2358" t="s">
        <v>135</v>
      </c>
      <c r="I2358" t="s">
        <v>136</v>
      </c>
      <c r="J2358" t="s">
        <v>137</v>
      </c>
      <c r="K2358" t="s">
        <v>138</v>
      </c>
      <c r="L2358" t="s">
        <v>7074</v>
      </c>
      <c r="M2358" t="s">
        <v>7075</v>
      </c>
      <c r="N2358">
        <v>2.7622222220000001</v>
      </c>
      <c r="O2358">
        <v>0</v>
      </c>
      <c r="P2358">
        <v>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0.43801419102425726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0.43801419102425726</v>
      </c>
    </row>
    <row r="2359" spans="1:31" x14ac:dyDescent="0.25">
      <c r="A2359">
        <v>2260282</v>
      </c>
      <c r="B2359">
        <v>1</v>
      </c>
      <c r="C2359" t="s">
        <v>80</v>
      </c>
      <c r="D2359" t="s">
        <v>85</v>
      </c>
      <c r="E2359" t="s">
        <v>214</v>
      </c>
      <c r="F2359" t="s">
        <v>7076</v>
      </c>
      <c r="G2359" t="s">
        <v>201</v>
      </c>
      <c r="H2359" t="s">
        <v>135</v>
      </c>
      <c r="I2359" t="s">
        <v>136</v>
      </c>
      <c r="J2359" t="s">
        <v>3</v>
      </c>
      <c r="K2359" t="s">
        <v>138</v>
      </c>
      <c r="L2359" t="s">
        <v>7077</v>
      </c>
      <c r="M2359" t="s">
        <v>7078</v>
      </c>
      <c r="N2359">
        <v>3.488888888</v>
      </c>
      <c r="O2359">
        <v>0</v>
      </c>
      <c r="P2359">
        <v>181</v>
      </c>
      <c r="Q2359">
        <v>0</v>
      </c>
      <c r="R2359">
        <v>0</v>
      </c>
      <c r="S2359">
        <v>0</v>
      </c>
      <c r="T2359">
        <v>9</v>
      </c>
      <c r="U2359">
        <v>0</v>
      </c>
      <c r="V2359">
        <v>0</v>
      </c>
      <c r="W2359">
        <v>0</v>
      </c>
      <c r="X2359">
        <v>188.32041959653648</v>
      </c>
      <c r="Y2359">
        <v>0</v>
      </c>
      <c r="Z2359">
        <v>0</v>
      </c>
      <c r="AA2359">
        <v>0</v>
      </c>
      <c r="AB2359">
        <v>33.54983001323648</v>
      </c>
      <c r="AC2359">
        <v>0</v>
      </c>
      <c r="AD2359">
        <v>0</v>
      </c>
      <c r="AE2359">
        <v>221.87024960977297</v>
      </c>
    </row>
    <row r="2360" spans="1:31" x14ac:dyDescent="0.25">
      <c r="A2360">
        <v>2260090</v>
      </c>
      <c r="B2360">
        <v>1</v>
      </c>
      <c r="C2360" t="s">
        <v>80</v>
      </c>
      <c r="D2360" t="s">
        <v>85</v>
      </c>
      <c r="E2360" t="s">
        <v>132</v>
      </c>
      <c r="F2360" t="s">
        <v>7079</v>
      </c>
      <c r="G2360" t="s">
        <v>142</v>
      </c>
      <c r="H2360" t="s">
        <v>135</v>
      </c>
      <c r="I2360" t="s">
        <v>136</v>
      </c>
      <c r="J2360" t="s">
        <v>137</v>
      </c>
      <c r="K2360" t="s">
        <v>138</v>
      </c>
      <c r="L2360" t="s">
        <v>7080</v>
      </c>
      <c r="M2360" t="s">
        <v>7081</v>
      </c>
      <c r="N2360">
        <v>2.642222222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1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</row>
    <row r="2361" spans="1:31" x14ac:dyDescent="0.25">
      <c r="A2361">
        <v>2260531</v>
      </c>
      <c r="B2361">
        <v>1</v>
      </c>
      <c r="C2361" t="s">
        <v>80</v>
      </c>
      <c r="D2361" t="s">
        <v>100</v>
      </c>
      <c r="E2361" t="s">
        <v>132</v>
      </c>
      <c r="F2361" t="s">
        <v>7082</v>
      </c>
      <c r="G2361" t="s">
        <v>142</v>
      </c>
      <c r="H2361" t="s">
        <v>135</v>
      </c>
      <c r="I2361" t="s">
        <v>136</v>
      </c>
      <c r="J2361" t="s">
        <v>137</v>
      </c>
      <c r="K2361" t="s">
        <v>138</v>
      </c>
      <c r="L2361" t="s">
        <v>7083</v>
      </c>
      <c r="M2361" t="s">
        <v>7084</v>
      </c>
      <c r="N2361">
        <v>3.236388888</v>
      </c>
      <c r="O2361">
        <v>0</v>
      </c>
      <c r="P2361">
        <v>1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0.63730178374647117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0.63730178374647117</v>
      </c>
    </row>
    <row r="2362" spans="1:31" x14ac:dyDescent="0.25">
      <c r="A2362">
        <v>2260196</v>
      </c>
      <c r="B2362">
        <v>1</v>
      </c>
      <c r="C2362" t="s">
        <v>80</v>
      </c>
      <c r="D2362" t="s">
        <v>108</v>
      </c>
      <c r="E2362" t="s">
        <v>207</v>
      </c>
      <c r="F2362" t="s">
        <v>7085</v>
      </c>
      <c r="G2362" t="s">
        <v>153</v>
      </c>
      <c r="H2362" t="s">
        <v>135</v>
      </c>
      <c r="I2362" t="s">
        <v>136</v>
      </c>
      <c r="J2362" t="s">
        <v>137</v>
      </c>
      <c r="K2362" t="s">
        <v>138</v>
      </c>
      <c r="L2362" t="s">
        <v>7086</v>
      </c>
      <c r="M2362" t="s">
        <v>7087</v>
      </c>
      <c r="N2362">
        <v>0.90472222199999996</v>
      </c>
      <c r="O2362">
        <v>0</v>
      </c>
      <c r="P2362">
        <v>29</v>
      </c>
      <c r="Q2362">
        <v>0</v>
      </c>
      <c r="R2362">
        <v>5</v>
      </c>
      <c r="S2362">
        <v>0</v>
      </c>
      <c r="T2362">
        <v>5</v>
      </c>
      <c r="U2362">
        <v>0</v>
      </c>
      <c r="V2362">
        <v>0</v>
      </c>
      <c r="W2362">
        <v>0</v>
      </c>
      <c r="X2362">
        <v>2.9363968652299981</v>
      </c>
      <c r="Y2362">
        <v>0</v>
      </c>
      <c r="Z2362">
        <v>0.34419321584928003</v>
      </c>
      <c r="AA2362">
        <v>0</v>
      </c>
      <c r="AB2362">
        <v>3.7353427655418114</v>
      </c>
      <c r="AC2362">
        <v>0</v>
      </c>
      <c r="AD2362">
        <v>0</v>
      </c>
      <c r="AE2362">
        <v>7.0159328466210891</v>
      </c>
    </row>
    <row r="2363" spans="1:31" x14ac:dyDescent="0.25">
      <c r="A2363">
        <v>2260311</v>
      </c>
      <c r="B2363">
        <v>1</v>
      </c>
      <c r="C2363" t="s">
        <v>80</v>
      </c>
      <c r="D2363" t="s">
        <v>82</v>
      </c>
      <c r="E2363" t="s">
        <v>151</v>
      </c>
      <c r="F2363" t="s">
        <v>7088</v>
      </c>
      <c r="G2363" t="s">
        <v>366</v>
      </c>
      <c r="H2363" t="s">
        <v>135</v>
      </c>
      <c r="I2363" t="s">
        <v>136</v>
      </c>
      <c r="J2363" t="s">
        <v>137</v>
      </c>
      <c r="K2363" t="s">
        <v>172</v>
      </c>
      <c r="L2363" t="s">
        <v>7089</v>
      </c>
      <c r="M2363" t="s">
        <v>7090</v>
      </c>
      <c r="N2363">
        <v>1.083611111</v>
      </c>
      <c r="O2363">
        <v>0</v>
      </c>
      <c r="P2363">
        <v>115</v>
      </c>
      <c r="Q2363">
        <v>0</v>
      </c>
      <c r="R2363">
        <v>0</v>
      </c>
      <c r="S2363">
        <v>0</v>
      </c>
      <c r="T2363">
        <v>5</v>
      </c>
      <c r="U2363">
        <v>0</v>
      </c>
      <c r="V2363">
        <v>0</v>
      </c>
      <c r="W2363">
        <v>0</v>
      </c>
      <c r="X2363">
        <v>42.447873536184304</v>
      </c>
      <c r="Y2363">
        <v>0</v>
      </c>
      <c r="Z2363">
        <v>0</v>
      </c>
      <c r="AA2363">
        <v>0</v>
      </c>
      <c r="AB2363">
        <v>2.0949296519989331</v>
      </c>
      <c r="AC2363">
        <v>0</v>
      </c>
      <c r="AD2363">
        <v>0</v>
      </c>
      <c r="AE2363">
        <v>44.542803188183235</v>
      </c>
    </row>
    <row r="2364" spans="1:31" x14ac:dyDescent="0.25">
      <c r="A2364">
        <v>2260620</v>
      </c>
      <c r="B2364">
        <v>1</v>
      </c>
      <c r="C2364" t="s">
        <v>81</v>
      </c>
      <c r="D2364" t="s">
        <v>119</v>
      </c>
      <c r="E2364" t="s">
        <v>151</v>
      </c>
      <c r="F2364" t="s">
        <v>7091</v>
      </c>
      <c r="G2364" t="s">
        <v>153</v>
      </c>
      <c r="H2364" t="s">
        <v>135</v>
      </c>
      <c r="I2364" t="s">
        <v>136</v>
      </c>
      <c r="J2364" t="s">
        <v>137</v>
      </c>
      <c r="K2364" t="s">
        <v>138</v>
      </c>
      <c r="L2364" t="s">
        <v>7092</v>
      </c>
      <c r="M2364" t="s">
        <v>7093</v>
      </c>
      <c r="N2364">
        <v>4.6688888879999997</v>
      </c>
      <c r="O2364">
        <v>0</v>
      </c>
      <c r="P2364">
        <v>30</v>
      </c>
      <c r="Q2364">
        <v>0</v>
      </c>
      <c r="R2364">
        <v>2</v>
      </c>
      <c r="S2364">
        <v>0</v>
      </c>
      <c r="T2364">
        <v>1</v>
      </c>
      <c r="U2364">
        <v>0</v>
      </c>
      <c r="V2364">
        <v>0</v>
      </c>
      <c r="W2364">
        <v>0</v>
      </c>
      <c r="X2364">
        <v>4.4038967584271127</v>
      </c>
      <c r="Y2364">
        <v>0</v>
      </c>
      <c r="Z2364">
        <v>0.1513698652290911</v>
      </c>
      <c r="AA2364">
        <v>0</v>
      </c>
      <c r="AB2364">
        <v>5.2085394187469998</v>
      </c>
      <c r="AC2364">
        <v>0</v>
      </c>
      <c r="AD2364">
        <v>0</v>
      </c>
      <c r="AE2364">
        <v>9.7638060424032034</v>
      </c>
    </row>
    <row r="2365" spans="1:31" x14ac:dyDescent="0.25">
      <c r="A2365">
        <v>2260288</v>
      </c>
      <c r="B2365">
        <v>1</v>
      </c>
      <c r="C2365" t="s">
        <v>80</v>
      </c>
      <c r="D2365" t="s">
        <v>85</v>
      </c>
      <c r="E2365" t="s">
        <v>132</v>
      </c>
      <c r="F2365" t="s">
        <v>7094</v>
      </c>
      <c r="G2365" t="s">
        <v>201</v>
      </c>
      <c r="H2365" t="s">
        <v>135</v>
      </c>
      <c r="I2365" t="s">
        <v>136</v>
      </c>
      <c r="J2365" t="s">
        <v>3</v>
      </c>
      <c r="K2365" t="s">
        <v>138</v>
      </c>
      <c r="L2365" t="s">
        <v>7095</v>
      </c>
      <c r="M2365" t="s">
        <v>7096</v>
      </c>
      <c r="N2365">
        <v>8.2191666659999996</v>
      </c>
      <c r="O2365">
        <v>0</v>
      </c>
      <c r="P2365">
        <v>15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48.171819366864973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48.171819366864973</v>
      </c>
    </row>
    <row r="2366" spans="1:31" x14ac:dyDescent="0.25">
      <c r="A2366">
        <v>2260334</v>
      </c>
      <c r="B2366">
        <v>1</v>
      </c>
      <c r="C2366" t="s">
        <v>80</v>
      </c>
      <c r="D2366" t="s">
        <v>91</v>
      </c>
      <c r="E2366" t="s">
        <v>163</v>
      </c>
      <c r="F2366" t="s">
        <v>7097</v>
      </c>
      <c r="G2366" t="s">
        <v>366</v>
      </c>
      <c r="H2366" t="s">
        <v>148</v>
      </c>
      <c r="I2366" t="s">
        <v>136</v>
      </c>
      <c r="J2366" t="s">
        <v>137</v>
      </c>
      <c r="K2366" t="s">
        <v>172</v>
      </c>
      <c r="L2366" t="s">
        <v>7098</v>
      </c>
      <c r="M2366" t="s">
        <v>7099</v>
      </c>
      <c r="N2366">
        <v>3.593611111</v>
      </c>
      <c r="O2366">
        <v>0</v>
      </c>
      <c r="P2366">
        <v>989</v>
      </c>
      <c r="Q2366">
        <v>2</v>
      </c>
      <c r="R2366">
        <v>4</v>
      </c>
      <c r="S2366">
        <v>1</v>
      </c>
      <c r="T2366">
        <v>36</v>
      </c>
      <c r="U2366">
        <v>0</v>
      </c>
      <c r="V2366">
        <v>1</v>
      </c>
      <c r="W2366">
        <v>0</v>
      </c>
      <c r="X2366">
        <v>728.67084713282827</v>
      </c>
      <c r="Y2366">
        <v>2.0569538012161526</v>
      </c>
      <c r="Z2366">
        <v>0.4110451247923933</v>
      </c>
      <c r="AA2366">
        <v>5.9562157348837497</v>
      </c>
      <c r="AB2366">
        <v>110.75196614531437</v>
      </c>
      <c r="AC2366">
        <v>0</v>
      </c>
      <c r="AD2366">
        <v>0</v>
      </c>
      <c r="AE2366">
        <v>847.84702793903489</v>
      </c>
    </row>
    <row r="2367" spans="1:31" x14ac:dyDescent="0.25">
      <c r="A2367">
        <v>2260666</v>
      </c>
      <c r="B2367">
        <v>1</v>
      </c>
      <c r="C2367" t="s">
        <v>81</v>
      </c>
      <c r="D2367" t="s">
        <v>120</v>
      </c>
      <c r="E2367" t="s">
        <v>132</v>
      </c>
      <c r="F2367" t="s">
        <v>7100</v>
      </c>
      <c r="G2367" t="s">
        <v>142</v>
      </c>
      <c r="H2367" t="s">
        <v>135</v>
      </c>
      <c r="I2367" t="s">
        <v>136</v>
      </c>
      <c r="J2367" t="s">
        <v>137</v>
      </c>
      <c r="K2367" t="s">
        <v>138</v>
      </c>
      <c r="L2367" t="s">
        <v>7101</v>
      </c>
      <c r="M2367" t="s">
        <v>7102</v>
      </c>
      <c r="N2367">
        <v>1.8319444439999999</v>
      </c>
      <c r="O2367">
        <v>0</v>
      </c>
      <c r="P2367">
        <v>2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0.86588757372111003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0.86588757372111003</v>
      </c>
    </row>
    <row r="2368" spans="1:31" x14ac:dyDescent="0.25">
      <c r="A2368">
        <v>2260079</v>
      </c>
      <c r="B2368">
        <v>1</v>
      </c>
      <c r="C2368" t="s">
        <v>80</v>
      </c>
      <c r="D2368" t="s">
        <v>110</v>
      </c>
      <c r="E2368" t="s">
        <v>151</v>
      </c>
      <c r="F2368" t="s">
        <v>7103</v>
      </c>
      <c r="G2368" t="s">
        <v>153</v>
      </c>
      <c r="H2368" t="s">
        <v>135</v>
      </c>
      <c r="I2368" t="s">
        <v>136</v>
      </c>
      <c r="J2368" t="s">
        <v>137</v>
      </c>
      <c r="K2368" t="s">
        <v>138</v>
      </c>
      <c r="L2368" t="s">
        <v>7104</v>
      </c>
      <c r="M2368" t="s">
        <v>7105</v>
      </c>
      <c r="N2368">
        <v>0.91972222199999998</v>
      </c>
      <c r="O2368">
        <v>0</v>
      </c>
      <c r="P2368">
        <v>135</v>
      </c>
      <c r="Q2368">
        <v>0</v>
      </c>
      <c r="R2368">
        <v>0</v>
      </c>
      <c r="S2368">
        <v>0</v>
      </c>
      <c r="T2368">
        <v>19</v>
      </c>
      <c r="U2368">
        <v>0</v>
      </c>
      <c r="V2368">
        <v>0</v>
      </c>
      <c r="W2368">
        <v>0</v>
      </c>
      <c r="X2368">
        <v>27.33002623567593</v>
      </c>
      <c r="Y2368">
        <v>0</v>
      </c>
      <c r="Z2368">
        <v>0</v>
      </c>
      <c r="AA2368">
        <v>0</v>
      </c>
      <c r="AB2368">
        <v>15.885596910349781</v>
      </c>
      <c r="AC2368">
        <v>0</v>
      </c>
      <c r="AD2368">
        <v>0</v>
      </c>
      <c r="AE2368">
        <v>43.215623146025713</v>
      </c>
    </row>
    <row r="2369" spans="1:31" x14ac:dyDescent="0.25">
      <c r="A2369">
        <v>2260603</v>
      </c>
      <c r="B2369">
        <v>1</v>
      </c>
      <c r="C2369" t="s">
        <v>81</v>
      </c>
      <c r="D2369" t="s">
        <v>115</v>
      </c>
      <c r="E2369" t="s">
        <v>151</v>
      </c>
      <c r="F2369" t="s">
        <v>7106</v>
      </c>
      <c r="G2369" t="s">
        <v>153</v>
      </c>
      <c r="H2369" t="s">
        <v>135</v>
      </c>
      <c r="I2369" t="s">
        <v>136</v>
      </c>
      <c r="J2369" t="s">
        <v>137</v>
      </c>
      <c r="K2369" t="s">
        <v>138</v>
      </c>
      <c r="L2369" t="s">
        <v>7107</v>
      </c>
      <c r="M2369" t="s">
        <v>7108</v>
      </c>
      <c r="N2369">
        <v>0.42444444399999998</v>
      </c>
      <c r="O2369">
        <v>0</v>
      </c>
      <c r="P2369">
        <v>3</v>
      </c>
      <c r="Q2369">
        <v>0</v>
      </c>
      <c r="R2369">
        <v>1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0.36984097288262219</v>
      </c>
      <c r="Y2369">
        <v>0</v>
      </c>
      <c r="Z2369">
        <v>2.2935995974555555E-2</v>
      </c>
      <c r="AA2369">
        <v>0</v>
      </c>
      <c r="AB2369">
        <v>0</v>
      </c>
      <c r="AC2369">
        <v>0</v>
      </c>
      <c r="AD2369">
        <v>0</v>
      </c>
      <c r="AE2369">
        <v>0.39277696885717772</v>
      </c>
    </row>
    <row r="2370" spans="1:31" x14ac:dyDescent="0.25">
      <c r="A2370">
        <v>2260125</v>
      </c>
      <c r="B2370">
        <v>1</v>
      </c>
      <c r="C2370" t="s">
        <v>81</v>
      </c>
      <c r="D2370" t="s">
        <v>119</v>
      </c>
      <c r="E2370" t="s">
        <v>132</v>
      </c>
      <c r="F2370" t="s">
        <v>7109</v>
      </c>
      <c r="G2370" t="s">
        <v>142</v>
      </c>
      <c r="H2370" t="s">
        <v>135</v>
      </c>
      <c r="I2370" t="s">
        <v>136</v>
      </c>
      <c r="J2370" t="s">
        <v>137</v>
      </c>
      <c r="K2370" t="s">
        <v>138</v>
      </c>
      <c r="L2370" t="s">
        <v>7110</v>
      </c>
      <c r="M2370" t="s">
        <v>7111</v>
      </c>
      <c r="N2370">
        <v>1.8316666660000001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0.46559649186120899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0.46559649186120899</v>
      </c>
    </row>
    <row r="2371" spans="1:31" x14ac:dyDescent="0.25">
      <c r="A2371">
        <v>2260165</v>
      </c>
      <c r="B2371">
        <v>1</v>
      </c>
      <c r="C2371" t="s">
        <v>80</v>
      </c>
      <c r="D2371" t="s">
        <v>101</v>
      </c>
      <c r="E2371" t="s">
        <v>151</v>
      </c>
      <c r="F2371" t="s">
        <v>7112</v>
      </c>
      <c r="G2371" t="s">
        <v>153</v>
      </c>
      <c r="H2371" t="s">
        <v>135</v>
      </c>
      <c r="I2371" t="s">
        <v>136</v>
      </c>
      <c r="J2371" t="s">
        <v>137</v>
      </c>
      <c r="K2371" t="s">
        <v>138</v>
      </c>
      <c r="L2371" t="s">
        <v>7113</v>
      </c>
      <c r="M2371" t="s">
        <v>7114</v>
      </c>
      <c r="N2371">
        <v>0.94277777699999998</v>
      </c>
      <c r="O2371">
        <v>0</v>
      </c>
      <c r="P2371">
        <v>12</v>
      </c>
      <c r="Q2371">
        <v>0</v>
      </c>
      <c r="R2371">
        <v>0</v>
      </c>
      <c r="S2371">
        <v>0</v>
      </c>
      <c r="T2371">
        <v>1</v>
      </c>
      <c r="U2371">
        <v>0</v>
      </c>
      <c r="V2371">
        <v>0</v>
      </c>
      <c r="W2371">
        <v>0</v>
      </c>
      <c r="X2371">
        <v>3.9069082283119663</v>
      </c>
      <c r="Y2371">
        <v>0</v>
      </c>
      <c r="Z2371">
        <v>0</v>
      </c>
      <c r="AA2371">
        <v>0</v>
      </c>
      <c r="AB2371">
        <v>2.0390664011823532</v>
      </c>
      <c r="AC2371">
        <v>0</v>
      </c>
      <c r="AD2371">
        <v>0</v>
      </c>
      <c r="AE2371">
        <v>5.9459746294943194</v>
      </c>
    </row>
    <row r="2372" spans="1:31" x14ac:dyDescent="0.25">
      <c r="A2372">
        <v>2260265</v>
      </c>
      <c r="B2372">
        <v>1</v>
      </c>
      <c r="C2372" t="s">
        <v>80</v>
      </c>
      <c r="D2372" t="s">
        <v>90</v>
      </c>
      <c r="E2372" t="s">
        <v>132</v>
      </c>
      <c r="F2372" t="s">
        <v>7115</v>
      </c>
      <c r="G2372" t="s">
        <v>142</v>
      </c>
      <c r="H2372" t="s">
        <v>135</v>
      </c>
      <c r="I2372" t="s">
        <v>136</v>
      </c>
      <c r="J2372" t="s">
        <v>137</v>
      </c>
      <c r="K2372" t="s">
        <v>138</v>
      </c>
      <c r="L2372" t="s">
        <v>7116</v>
      </c>
      <c r="M2372" t="s">
        <v>7117</v>
      </c>
      <c r="N2372">
        <v>3.11</v>
      </c>
      <c r="O2372">
        <v>0</v>
      </c>
      <c r="P2372">
        <v>3</v>
      </c>
      <c r="Q2372">
        <v>0</v>
      </c>
      <c r="R2372">
        <v>0</v>
      </c>
      <c r="S2372">
        <v>0</v>
      </c>
      <c r="T2372">
        <v>1</v>
      </c>
      <c r="U2372">
        <v>0</v>
      </c>
      <c r="V2372">
        <v>0</v>
      </c>
      <c r="W2372">
        <v>0</v>
      </c>
      <c r="X2372">
        <v>2.4968133401559833</v>
      </c>
      <c r="Y2372">
        <v>0</v>
      </c>
      <c r="Z2372">
        <v>0</v>
      </c>
      <c r="AA2372">
        <v>0</v>
      </c>
      <c r="AB2372">
        <v>0.93858822597938896</v>
      </c>
      <c r="AC2372">
        <v>0</v>
      </c>
      <c r="AD2372">
        <v>0</v>
      </c>
      <c r="AE2372">
        <v>3.4354015661353721</v>
      </c>
    </row>
    <row r="2373" spans="1:31" x14ac:dyDescent="0.25">
      <c r="A2373">
        <v>2260660</v>
      </c>
      <c r="B2373">
        <v>1</v>
      </c>
      <c r="C2373" t="s">
        <v>80</v>
      </c>
      <c r="D2373" t="s">
        <v>108</v>
      </c>
      <c r="E2373" t="s">
        <v>151</v>
      </c>
      <c r="F2373" t="s">
        <v>170</v>
      </c>
      <c r="G2373" t="s">
        <v>176</v>
      </c>
      <c r="H2373" t="s">
        <v>135</v>
      </c>
      <c r="I2373" t="s">
        <v>136</v>
      </c>
      <c r="J2373" t="s">
        <v>137</v>
      </c>
      <c r="K2373" t="s">
        <v>138</v>
      </c>
      <c r="L2373" t="s">
        <v>7118</v>
      </c>
      <c r="M2373" t="s">
        <v>7119</v>
      </c>
      <c r="N2373">
        <v>6.8333333329999997</v>
      </c>
      <c r="O2373">
        <v>0</v>
      </c>
      <c r="P2373">
        <v>48</v>
      </c>
      <c r="Q2373">
        <v>0</v>
      </c>
      <c r="R2373">
        <v>0</v>
      </c>
      <c r="S2373">
        <v>0</v>
      </c>
      <c r="T2373">
        <v>15</v>
      </c>
      <c r="U2373">
        <v>0</v>
      </c>
      <c r="V2373">
        <v>0</v>
      </c>
      <c r="W2373">
        <v>0</v>
      </c>
      <c r="X2373">
        <v>80.359035294458209</v>
      </c>
      <c r="Y2373">
        <v>0</v>
      </c>
      <c r="Z2373">
        <v>0</v>
      </c>
      <c r="AA2373">
        <v>0</v>
      </c>
      <c r="AB2373">
        <v>34.514551880476965</v>
      </c>
      <c r="AC2373">
        <v>0</v>
      </c>
      <c r="AD2373">
        <v>0</v>
      </c>
      <c r="AE2373">
        <v>114.87358717493518</v>
      </c>
    </row>
    <row r="2374" spans="1:31" x14ac:dyDescent="0.25">
      <c r="A2374">
        <v>2260105</v>
      </c>
      <c r="B2374">
        <v>1</v>
      </c>
      <c r="C2374" t="s">
        <v>80</v>
      </c>
      <c r="D2374" t="s">
        <v>84</v>
      </c>
      <c r="E2374" t="s">
        <v>151</v>
      </c>
      <c r="F2374" t="s">
        <v>4310</v>
      </c>
      <c r="G2374" t="s">
        <v>153</v>
      </c>
      <c r="H2374" t="s">
        <v>135</v>
      </c>
      <c r="I2374" t="s">
        <v>136</v>
      </c>
      <c r="J2374" t="s">
        <v>137</v>
      </c>
      <c r="K2374" t="s">
        <v>138</v>
      </c>
      <c r="L2374" t="s">
        <v>7120</v>
      </c>
      <c r="M2374" t="s">
        <v>7121</v>
      </c>
      <c r="N2374">
        <v>5.715833333</v>
      </c>
      <c r="O2374">
        <v>0</v>
      </c>
      <c r="P2374">
        <v>11</v>
      </c>
      <c r="Q2374">
        <v>0</v>
      </c>
      <c r="R2374">
        <v>0</v>
      </c>
      <c r="S2374">
        <v>0</v>
      </c>
      <c r="T2374">
        <v>5</v>
      </c>
      <c r="U2374">
        <v>0</v>
      </c>
      <c r="V2374">
        <v>0</v>
      </c>
      <c r="W2374">
        <v>0</v>
      </c>
      <c r="X2374">
        <v>30.39303021328768</v>
      </c>
      <c r="Y2374">
        <v>0</v>
      </c>
      <c r="Z2374">
        <v>0</v>
      </c>
      <c r="AA2374">
        <v>0</v>
      </c>
      <c r="AB2374">
        <v>4.8942368064341668</v>
      </c>
      <c r="AC2374">
        <v>0</v>
      </c>
      <c r="AD2374">
        <v>0</v>
      </c>
      <c r="AE2374">
        <v>35.287267019721845</v>
      </c>
    </row>
    <row r="2375" spans="1:31" x14ac:dyDescent="0.25">
      <c r="A2375">
        <v>2260205</v>
      </c>
      <c r="B2375">
        <v>1</v>
      </c>
      <c r="C2375" t="s">
        <v>80</v>
      </c>
      <c r="D2375" t="s">
        <v>82</v>
      </c>
      <c r="E2375" t="s">
        <v>132</v>
      </c>
      <c r="F2375" t="s">
        <v>7122</v>
      </c>
      <c r="G2375" t="s">
        <v>289</v>
      </c>
      <c r="H2375" t="s">
        <v>135</v>
      </c>
      <c r="I2375" t="s">
        <v>136</v>
      </c>
      <c r="J2375" t="s">
        <v>137</v>
      </c>
      <c r="K2375" t="s">
        <v>138</v>
      </c>
      <c r="L2375" t="s">
        <v>7123</v>
      </c>
      <c r="M2375" t="s">
        <v>7124</v>
      </c>
      <c r="N2375">
        <v>2.2466666659999999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1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8.5656542404810416</v>
      </c>
      <c r="AC2375">
        <v>0</v>
      </c>
      <c r="AD2375">
        <v>0</v>
      </c>
      <c r="AE2375">
        <v>8.5656542404810416</v>
      </c>
    </row>
    <row r="2376" spans="1:31" x14ac:dyDescent="0.25">
      <c r="A2376">
        <v>2260328</v>
      </c>
      <c r="B2376">
        <v>1</v>
      </c>
      <c r="C2376" t="s">
        <v>80</v>
      </c>
      <c r="D2376" t="s">
        <v>84</v>
      </c>
      <c r="E2376" t="s">
        <v>132</v>
      </c>
      <c r="F2376" t="s">
        <v>7125</v>
      </c>
      <c r="G2376" t="s">
        <v>289</v>
      </c>
      <c r="H2376" t="s">
        <v>135</v>
      </c>
      <c r="I2376" t="s">
        <v>136</v>
      </c>
      <c r="J2376" t="s">
        <v>137</v>
      </c>
      <c r="K2376" t="s">
        <v>138</v>
      </c>
      <c r="L2376" t="s">
        <v>7126</v>
      </c>
      <c r="M2376" t="s">
        <v>7127</v>
      </c>
      <c r="N2376">
        <v>7.0863888880000001</v>
      </c>
      <c r="O2376">
        <v>0</v>
      </c>
      <c r="P2376">
        <v>39</v>
      </c>
      <c r="Q2376">
        <v>0</v>
      </c>
      <c r="R2376">
        <v>0</v>
      </c>
      <c r="S2376">
        <v>0</v>
      </c>
      <c r="T2376">
        <v>2</v>
      </c>
      <c r="U2376">
        <v>0</v>
      </c>
      <c r="V2376">
        <v>0</v>
      </c>
      <c r="W2376">
        <v>0</v>
      </c>
      <c r="X2376">
        <v>68.293875838320048</v>
      </c>
      <c r="Y2376">
        <v>0</v>
      </c>
      <c r="Z2376">
        <v>0</v>
      </c>
      <c r="AA2376">
        <v>0</v>
      </c>
      <c r="AB2376">
        <v>1.9893649652554886</v>
      </c>
      <c r="AC2376">
        <v>0</v>
      </c>
      <c r="AD2376">
        <v>0</v>
      </c>
      <c r="AE2376">
        <v>70.283240803575538</v>
      </c>
    </row>
    <row r="2377" spans="1:31" x14ac:dyDescent="0.25">
      <c r="A2377">
        <v>2260056</v>
      </c>
      <c r="B2377">
        <v>1</v>
      </c>
      <c r="C2377" t="s">
        <v>81</v>
      </c>
      <c r="D2377" t="s">
        <v>115</v>
      </c>
      <c r="E2377" t="s">
        <v>151</v>
      </c>
      <c r="F2377" t="s">
        <v>6716</v>
      </c>
      <c r="G2377" t="s">
        <v>153</v>
      </c>
      <c r="H2377" t="s">
        <v>135</v>
      </c>
      <c r="I2377" t="s">
        <v>136</v>
      </c>
      <c r="J2377" t="s">
        <v>137</v>
      </c>
      <c r="K2377" t="s">
        <v>138</v>
      </c>
      <c r="L2377" t="s">
        <v>7128</v>
      </c>
      <c r="M2377" t="s">
        <v>7129</v>
      </c>
      <c r="N2377">
        <v>2.3530555550000001</v>
      </c>
      <c r="O2377">
        <v>0</v>
      </c>
      <c r="P2377">
        <v>6</v>
      </c>
      <c r="Q2377">
        <v>0</v>
      </c>
      <c r="R2377">
        <v>1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8.3141087487410018E-2</v>
      </c>
      <c r="Y2377">
        <v>0</v>
      </c>
      <c r="Z2377">
        <v>2.8532617804010833E-2</v>
      </c>
      <c r="AA2377">
        <v>0</v>
      </c>
      <c r="AB2377">
        <v>0</v>
      </c>
      <c r="AC2377">
        <v>0</v>
      </c>
      <c r="AD2377">
        <v>0</v>
      </c>
      <c r="AE2377">
        <v>0.11167370529142084</v>
      </c>
    </row>
    <row r="2378" spans="1:31" x14ac:dyDescent="0.25">
      <c r="A2378">
        <v>2260434</v>
      </c>
      <c r="B2378">
        <v>1</v>
      </c>
      <c r="C2378" t="s">
        <v>80</v>
      </c>
      <c r="D2378" t="s">
        <v>103</v>
      </c>
      <c r="E2378" t="s">
        <v>151</v>
      </c>
      <c r="F2378" t="s">
        <v>7130</v>
      </c>
      <c r="G2378" t="s">
        <v>153</v>
      </c>
      <c r="H2378" t="s">
        <v>135</v>
      </c>
      <c r="I2378" t="s">
        <v>136</v>
      </c>
      <c r="J2378" t="s">
        <v>137</v>
      </c>
      <c r="K2378" t="s">
        <v>138</v>
      </c>
      <c r="L2378" t="s">
        <v>7131</v>
      </c>
      <c r="M2378" t="s">
        <v>7132</v>
      </c>
      <c r="N2378">
        <v>0.93805555500000004</v>
      </c>
      <c r="O2378">
        <v>0</v>
      </c>
      <c r="P2378">
        <v>2</v>
      </c>
      <c r="Q2378">
        <v>0</v>
      </c>
      <c r="R2378">
        <v>1</v>
      </c>
      <c r="S2378">
        <v>0</v>
      </c>
      <c r="T2378">
        <v>1</v>
      </c>
      <c r="U2378">
        <v>0</v>
      </c>
      <c r="V2378">
        <v>0</v>
      </c>
      <c r="W2378">
        <v>0</v>
      </c>
      <c r="X2378">
        <v>6.353837660645445E-2</v>
      </c>
      <c r="Y2378">
        <v>0</v>
      </c>
      <c r="Z2378">
        <v>3.8410415050774173E-2</v>
      </c>
      <c r="AA2378">
        <v>0</v>
      </c>
      <c r="AB2378">
        <v>9.694582461282355</v>
      </c>
      <c r="AC2378">
        <v>0</v>
      </c>
      <c r="AD2378">
        <v>0</v>
      </c>
      <c r="AE2378">
        <v>9.7965312529395838</v>
      </c>
    </row>
    <row r="2379" spans="1:31" x14ac:dyDescent="0.25">
      <c r="A2379">
        <v>2260248</v>
      </c>
      <c r="B2379">
        <v>1</v>
      </c>
      <c r="C2379" t="s">
        <v>81</v>
      </c>
      <c r="D2379" t="s">
        <v>113</v>
      </c>
      <c r="E2379" t="s">
        <v>132</v>
      </c>
      <c r="F2379" t="s">
        <v>7133</v>
      </c>
      <c r="G2379" t="s">
        <v>289</v>
      </c>
      <c r="H2379" t="s">
        <v>135</v>
      </c>
      <c r="I2379" t="s">
        <v>136</v>
      </c>
      <c r="J2379" t="s">
        <v>137</v>
      </c>
      <c r="K2379" t="s">
        <v>138</v>
      </c>
      <c r="L2379" t="s">
        <v>7134</v>
      </c>
      <c r="M2379" t="s">
        <v>7135</v>
      </c>
      <c r="N2379">
        <v>3.1663888880000002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1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18.329279507315839</v>
      </c>
      <c r="AC2379">
        <v>0</v>
      </c>
      <c r="AD2379">
        <v>0</v>
      </c>
      <c r="AE2379">
        <v>18.329279507315839</v>
      </c>
    </row>
    <row r="2380" spans="1:31" x14ac:dyDescent="0.25">
      <c r="A2380">
        <v>2260640</v>
      </c>
      <c r="B2380">
        <v>1</v>
      </c>
      <c r="C2380" t="s">
        <v>80</v>
      </c>
      <c r="D2380" t="s">
        <v>99</v>
      </c>
      <c r="E2380" t="s">
        <v>132</v>
      </c>
      <c r="F2380" t="s">
        <v>7136</v>
      </c>
      <c r="G2380" t="s">
        <v>134</v>
      </c>
      <c r="H2380" t="s">
        <v>135</v>
      </c>
      <c r="I2380" t="s">
        <v>136</v>
      </c>
      <c r="J2380" t="s">
        <v>137</v>
      </c>
      <c r="K2380" t="s">
        <v>138</v>
      </c>
      <c r="L2380" t="s">
        <v>7137</v>
      </c>
      <c r="M2380" t="s">
        <v>7138</v>
      </c>
      <c r="N2380">
        <v>3.4755555550000001</v>
      </c>
      <c r="O2380">
        <v>0</v>
      </c>
      <c r="P2380">
        <v>1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2.0646007237536934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2.0646007237536934</v>
      </c>
    </row>
    <row r="2381" spans="1:31" x14ac:dyDescent="0.25">
      <c r="A2381">
        <v>2260540</v>
      </c>
      <c r="B2381">
        <v>1</v>
      </c>
      <c r="C2381" t="s">
        <v>80</v>
      </c>
      <c r="D2381" t="s">
        <v>85</v>
      </c>
      <c r="E2381" t="s">
        <v>132</v>
      </c>
      <c r="F2381" t="s">
        <v>7139</v>
      </c>
      <c r="G2381" t="s">
        <v>134</v>
      </c>
      <c r="H2381" t="s">
        <v>135</v>
      </c>
      <c r="I2381" t="s">
        <v>136</v>
      </c>
      <c r="J2381" t="s">
        <v>137</v>
      </c>
      <c r="K2381" t="s">
        <v>138</v>
      </c>
      <c r="L2381" t="s">
        <v>7140</v>
      </c>
      <c r="M2381" t="s">
        <v>7141</v>
      </c>
      <c r="N2381">
        <v>6.1780555550000003</v>
      </c>
      <c r="O2381">
        <v>0</v>
      </c>
      <c r="P2381">
        <v>4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6.0888589354628087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6.0888589354628087</v>
      </c>
    </row>
    <row r="2382" spans="1:31" x14ac:dyDescent="0.25">
      <c r="A2382">
        <v>2260477</v>
      </c>
      <c r="B2382">
        <v>1</v>
      </c>
      <c r="C2382" t="s">
        <v>80</v>
      </c>
      <c r="D2382" t="s">
        <v>97</v>
      </c>
      <c r="E2382" t="s">
        <v>132</v>
      </c>
      <c r="F2382" t="s">
        <v>7142</v>
      </c>
      <c r="G2382" t="s">
        <v>142</v>
      </c>
      <c r="H2382" t="s">
        <v>135</v>
      </c>
      <c r="I2382" t="s">
        <v>136</v>
      </c>
      <c r="J2382" t="s">
        <v>137</v>
      </c>
      <c r="K2382" t="s">
        <v>138</v>
      </c>
      <c r="L2382" t="s">
        <v>7143</v>
      </c>
      <c r="M2382" t="s">
        <v>7144</v>
      </c>
      <c r="N2382">
        <v>1.141388888</v>
      </c>
      <c r="O2382">
        <v>0</v>
      </c>
      <c r="P2382">
        <v>1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7.1384563918264449E-2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7.1384563918264449E-2</v>
      </c>
    </row>
    <row r="2383" spans="1:31" x14ac:dyDescent="0.25">
      <c r="A2383">
        <v>2260122</v>
      </c>
      <c r="B2383">
        <v>1</v>
      </c>
      <c r="C2383" t="s">
        <v>81</v>
      </c>
      <c r="D2383" t="s">
        <v>115</v>
      </c>
      <c r="E2383" t="s">
        <v>256</v>
      </c>
      <c r="F2383" t="s">
        <v>7145</v>
      </c>
      <c r="G2383" t="s">
        <v>318</v>
      </c>
      <c r="H2383" t="s">
        <v>148</v>
      </c>
      <c r="I2383" t="s">
        <v>136</v>
      </c>
      <c r="J2383" t="s">
        <v>137</v>
      </c>
      <c r="K2383" t="s">
        <v>138</v>
      </c>
      <c r="L2383" t="s">
        <v>7146</v>
      </c>
      <c r="M2383" t="s">
        <v>7147</v>
      </c>
      <c r="N2383">
        <v>2.426111111</v>
      </c>
      <c r="O2383">
        <v>0</v>
      </c>
      <c r="P2383">
        <v>23</v>
      </c>
      <c r="Q2383">
        <v>0</v>
      </c>
      <c r="R2383">
        <v>2</v>
      </c>
      <c r="S2383">
        <v>0</v>
      </c>
      <c r="T2383">
        <v>1</v>
      </c>
      <c r="U2383">
        <v>0</v>
      </c>
      <c r="V2383">
        <v>0</v>
      </c>
      <c r="W2383">
        <v>0</v>
      </c>
      <c r="X2383">
        <v>5.7069280384761703</v>
      </c>
      <c r="Y2383">
        <v>0</v>
      </c>
      <c r="Z2383">
        <v>8.8796995200000005E-4</v>
      </c>
      <c r="AA2383">
        <v>0</v>
      </c>
      <c r="AB2383">
        <v>2.9371232492961163</v>
      </c>
      <c r="AC2383">
        <v>0</v>
      </c>
      <c r="AD2383">
        <v>0</v>
      </c>
      <c r="AE2383">
        <v>8.6449392577242872</v>
      </c>
    </row>
    <row r="2384" spans="1:31" x14ac:dyDescent="0.25">
      <c r="A2384">
        <v>2260099</v>
      </c>
      <c r="B2384">
        <v>1</v>
      </c>
      <c r="C2384" t="s">
        <v>81</v>
      </c>
      <c r="D2384" t="s">
        <v>115</v>
      </c>
      <c r="E2384" t="s">
        <v>256</v>
      </c>
      <c r="F2384" t="s">
        <v>7148</v>
      </c>
      <c r="G2384" t="s">
        <v>318</v>
      </c>
      <c r="H2384" t="s">
        <v>148</v>
      </c>
      <c r="I2384" t="s">
        <v>136</v>
      </c>
      <c r="J2384" t="s">
        <v>137</v>
      </c>
      <c r="K2384" t="s">
        <v>138</v>
      </c>
      <c r="L2384" t="s">
        <v>7149</v>
      </c>
      <c r="M2384" t="s">
        <v>7150</v>
      </c>
      <c r="N2384">
        <v>3.2427777770000001</v>
      </c>
      <c r="O2384">
        <v>0</v>
      </c>
      <c r="P2384">
        <v>147</v>
      </c>
      <c r="Q2384">
        <v>0</v>
      </c>
      <c r="R2384">
        <v>1</v>
      </c>
      <c r="S2384">
        <v>0</v>
      </c>
      <c r="T2384">
        <v>17</v>
      </c>
      <c r="U2384">
        <v>0</v>
      </c>
      <c r="V2384">
        <v>0</v>
      </c>
      <c r="W2384">
        <v>0</v>
      </c>
      <c r="X2384">
        <v>48.961780354835987</v>
      </c>
      <c r="Y2384">
        <v>0</v>
      </c>
      <c r="Z2384">
        <v>2.2074155103244446</v>
      </c>
      <c r="AA2384">
        <v>0</v>
      </c>
      <c r="AB2384">
        <v>16.593818151524491</v>
      </c>
      <c r="AC2384">
        <v>0</v>
      </c>
      <c r="AD2384">
        <v>0</v>
      </c>
      <c r="AE2384">
        <v>67.76301401668492</v>
      </c>
    </row>
    <row r="2385" spans="1:31" x14ac:dyDescent="0.25">
      <c r="A2385">
        <v>2260285</v>
      </c>
      <c r="B2385">
        <v>1</v>
      </c>
      <c r="C2385" t="s">
        <v>80</v>
      </c>
      <c r="D2385" t="s">
        <v>82</v>
      </c>
      <c r="E2385" t="s">
        <v>132</v>
      </c>
      <c r="F2385" t="s">
        <v>7151</v>
      </c>
      <c r="G2385" t="s">
        <v>289</v>
      </c>
      <c r="H2385" t="s">
        <v>135</v>
      </c>
      <c r="I2385" t="s">
        <v>136</v>
      </c>
      <c r="J2385" t="s">
        <v>137</v>
      </c>
      <c r="K2385" t="s">
        <v>138</v>
      </c>
      <c r="L2385" t="s">
        <v>7152</v>
      </c>
      <c r="M2385" t="s">
        <v>7153</v>
      </c>
      <c r="N2385">
        <v>1.669166666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2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23.468542990419884</v>
      </c>
      <c r="AC2385">
        <v>0</v>
      </c>
      <c r="AD2385">
        <v>0</v>
      </c>
      <c r="AE2385">
        <v>23.468542990419884</v>
      </c>
    </row>
    <row r="2386" spans="1:31" x14ac:dyDescent="0.25">
      <c r="A2386">
        <v>2260308</v>
      </c>
      <c r="B2386">
        <v>1</v>
      </c>
      <c r="C2386" t="s">
        <v>80</v>
      </c>
      <c r="D2386" t="s">
        <v>82</v>
      </c>
      <c r="E2386" t="s">
        <v>151</v>
      </c>
      <c r="F2386" t="s">
        <v>7154</v>
      </c>
      <c r="G2386" t="s">
        <v>366</v>
      </c>
      <c r="H2386" t="s">
        <v>135</v>
      </c>
      <c r="I2386" t="s">
        <v>136</v>
      </c>
      <c r="J2386" t="s">
        <v>137</v>
      </c>
      <c r="K2386" t="s">
        <v>172</v>
      </c>
      <c r="L2386" t="s">
        <v>7155</v>
      </c>
      <c r="M2386" t="s">
        <v>7156</v>
      </c>
      <c r="N2386">
        <v>1.7708333329999999</v>
      </c>
      <c r="O2386">
        <v>0</v>
      </c>
      <c r="P2386">
        <v>60</v>
      </c>
      <c r="Q2386">
        <v>0</v>
      </c>
      <c r="R2386">
        <v>0</v>
      </c>
      <c r="S2386">
        <v>0</v>
      </c>
      <c r="T2386">
        <v>1</v>
      </c>
      <c r="U2386">
        <v>0</v>
      </c>
      <c r="V2386">
        <v>0</v>
      </c>
      <c r="W2386">
        <v>0</v>
      </c>
      <c r="X2386">
        <v>36.227239264894429</v>
      </c>
      <c r="Y2386">
        <v>0</v>
      </c>
      <c r="Z2386">
        <v>0</v>
      </c>
      <c r="AA2386">
        <v>0</v>
      </c>
      <c r="AB2386">
        <v>3.4490625904822494</v>
      </c>
      <c r="AC2386">
        <v>0</v>
      </c>
      <c r="AD2386">
        <v>0</v>
      </c>
      <c r="AE2386">
        <v>39.676301855376678</v>
      </c>
    </row>
    <row r="2387" spans="1:31" x14ac:dyDescent="0.25">
      <c r="A2387">
        <v>2260600</v>
      </c>
      <c r="B2387">
        <v>1</v>
      </c>
      <c r="C2387" t="s">
        <v>81</v>
      </c>
      <c r="D2387" t="s">
        <v>121</v>
      </c>
      <c r="E2387" t="s">
        <v>151</v>
      </c>
      <c r="F2387" t="s">
        <v>7157</v>
      </c>
      <c r="G2387" t="s">
        <v>153</v>
      </c>
      <c r="H2387" t="s">
        <v>135</v>
      </c>
      <c r="I2387" t="s">
        <v>136</v>
      </c>
      <c r="J2387" t="s">
        <v>137</v>
      </c>
      <c r="K2387" t="s">
        <v>138</v>
      </c>
      <c r="L2387" t="s">
        <v>7158</v>
      </c>
      <c r="M2387" t="s">
        <v>7159</v>
      </c>
      <c r="N2387">
        <v>2.6697222219999999</v>
      </c>
      <c r="O2387">
        <v>0</v>
      </c>
      <c r="P2387">
        <v>7</v>
      </c>
      <c r="Q2387">
        <v>0</v>
      </c>
      <c r="R2387">
        <v>2</v>
      </c>
      <c r="S2387">
        <v>0</v>
      </c>
      <c r="T2387">
        <v>1</v>
      </c>
      <c r="U2387">
        <v>0</v>
      </c>
      <c r="V2387">
        <v>0</v>
      </c>
      <c r="W2387">
        <v>0</v>
      </c>
      <c r="X2387">
        <v>0.85517023000632542</v>
      </c>
      <c r="Y2387">
        <v>0</v>
      </c>
      <c r="Z2387">
        <v>7.7187020713311121E-3</v>
      </c>
      <c r="AA2387">
        <v>0</v>
      </c>
      <c r="AB2387">
        <v>3.2015488246194446E-3</v>
      </c>
      <c r="AC2387">
        <v>0</v>
      </c>
      <c r="AD2387">
        <v>0</v>
      </c>
      <c r="AE2387">
        <v>0.86609048090227592</v>
      </c>
    </row>
    <row r="2388" spans="1:31" x14ac:dyDescent="0.25">
      <c r="A2388">
        <v>2260623</v>
      </c>
      <c r="B2388">
        <v>1</v>
      </c>
      <c r="C2388" t="s">
        <v>80</v>
      </c>
      <c r="D2388" t="s">
        <v>97</v>
      </c>
      <c r="E2388" t="s">
        <v>132</v>
      </c>
      <c r="F2388" t="s">
        <v>7160</v>
      </c>
      <c r="G2388" t="s">
        <v>142</v>
      </c>
      <c r="H2388" t="s">
        <v>135</v>
      </c>
      <c r="I2388" t="s">
        <v>136</v>
      </c>
      <c r="J2388" t="s">
        <v>137</v>
      </c>
      <c r="K2388" t="s">
        <v>138</v>
      </c>
      <c r="L2388" t="s">
        <v>7161</v>
      </c>
      <c r="M2388" t="s">
        <v>7162</v>
      </c>
      <c r="N2388">
        <v>2.6455555550000001</v>
      </c>
      <c r="O2388">
        <v>0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1.4161332472948389</v>
      </c>
      <c r="AA2388">
        <v>0</v>
      </c>
      <c r="AB2388">
        <v>0</v>
      </c>
      <c r="AC2388">
        <v>0</v>
      </c>
      <c r="AD2388">
        <v>0</v>
      </c>
      <c r="AE2388">
        <v>1.4161332472948389</v>
      </c>
    </row>
    <row r="2389" spans="1:31" x14ac:dyDescent="0.25">
      <c r="A2389">
        <v>2260500</v>
      </c>
      <c r="B2389">
        <v>1</v>
      </c>
      <c r="C2389" t="s">
        <v>80</v>
      </c>
      <c r="D2389" t="s">
        <v>96</v>
      </c>
      <c r="E2389" t="s">
        <v>132</v>
      </c>
      <c r="F2389" t="s">
        <v>7163</v>
      </c>
      <c r="G2389" t="s">
        <v>142</v>
      </c>
      <c r="H2389" t="s">
        <v>135</v>
      </c>
      <c r="I2389" t="s">
        <v>136</v>
      </c>
      <c r="J2389" t="s">
        <v>137</v>
      </c>
      <c r="K2389" t="s">
        <v>138</v>
      </c>
      <c r="L2389" t="s">
        <v>7164</v>
      </c>
      <c r="M2389" t="s">
        <v>7165</v>
      </c>
      <c r="N2389">
        <v>2.0119444440000001</v>
      </c>
      <c r="O2389">
        <v>0</v>
      </c>
      <c r="P2389">
        <v>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0.46931913638284173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0.46931913638284173</v>
      </c>
    </row>
    <row r="2390" spans="1:31" x14ac:dyDescent="0.25">
      <c r="A2390">
        <v>2260039</v>
      </c>
      <c r="B2390">
        <v>1</v>
      </c>
      <c r="C2390" t="s">
        <v>80</v>
      </c>
      <c r="D2390" t="s">
        <v>97</v>
      </c>
      <c r="E2390" t="s">
        <v>132</v>
      </c>
      <c r="F2390" t="s">
        <v>7166</v>
      </c>
      <c r="G2390" t="s">
        <v>142</v>
      </c>
      <c r="H2390" t="s">
        <v>135</v>
      </c>
      <c r="I2390" t="s">
        <v>136</v>
      </c>
      <c r="J2390" t="s">
        <v>137</v>
      </c>
      <c r="K2390" t="s">
        <v>138</v>
      </c>
      <c r="L2390" t="s">
        <v>7167</v>
      </c>
      <c r="M2390" t="s">
        <v>7168</v>
      </c>
      <c r="N2390">
        <v>2.5233333330000001</v>
      </c>
      <c r="O2390">
        <v>0</v>
      </c>
      <c r="P2390">
        <v>1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0.43535953970863339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0.43535953970863339</v>
      </c>
    </row>
    <row r="2391" spans="1:31" x14ac:dyDescent="0.25">
      <c r="A2391">
        <v>2260225</v>
      </c>
      <c r="B2391">
        <v>1</v>
      </c>
      <c r="C2391" t="s">
        <v>81</v>
      </c>
      <c r="D2391" t="s">
        <v>112</v>
      </c>
      <c r="E2391" t="s">
        <v>132</v>
      </c>
      <c r="F2391" t="s">
        <v>7169</v>
      </c>
      <c r="G2391" t="s">
        <v>142</v>
      </c>
      <c r="H2391" t="s">
        <v>135</v>
      </c>
      <c r="I2391" t="s">
        <v>136</v>
      </c>
      <c r="J2391" t="s">
        <v>137</v>
      </c>
      <c r="K2391" t="s">
        <v>138</v>
      </c>
      <c r="L2391" t="s">
        <v>7170</v>
      </c>
      <c r="M2391" t="s">
        <v>7171</v>
      </c>
      <c r="N2391">
        <v>1.358055555</v>
      </c>
      <c r="O2391">
        <v>0</v>
      </c>
      <c r="P2391">
        <v>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0.46236571177537944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0.46236571177537944</v>
      </c>
    </row>
    <row r="2392" spans="1:31" x14ac:dyDescent="0.25">
      <c r="A2392">
        <v>2260059</v>
      </c>
      <c r="B2392">
        <v>1</v>
      </c>
      <c r="C2392" t="s">
        <v>80</v>
      </c>
      <c r="D2392" t="s">
        <v>82</v>
      </c>
      <c r="E2392" t="s">
        <v>132</v>
      </c>
      <c r="F2392" t="s">
        <v>7172</v>
      </c>
      <c r="G2392" t="s">
        <v>142</v>
      </c>
      <c r="H2392" t="s">
        <v>135</v>
      </c>
      <c r="I2392" t="s">
        <v>136</v>
      </c>
      <c r="J2392" t="s">
        <v>137</v>
      </c>
      <c r="K2392" t="s">
        <v>138</v>
      </c>
      <c r="L2392" t="s">
        <v>7173</v>
      </c>
      <c r="M2392" t="s">
        <v>7174</v>
      </c>
      <c r="N2392">
        <v>0.66111111099999997</v>
      </c>
      <c r="O2392">
        <v>0</v>
      </c>
      <c r="P2392">
        <v>5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1.2878196550936503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1.2878196550936503</v>
      </c>
    </row>
    <row r="2393" spans="1:31" x14ac:dyDescent="0.25">
      <c r="A2393">
        <v>2260202</v>
      </c>
      <c r="B2393">
        <v>1</v>
      </c>
      <c r="C2393" t="s">
        <v>81</v>
      </c>
      <c r="D2393" t="s">
        <v>127</v>
      </c>
      <c r="E2393" t="s">
        <v>207</v>
      </c>
      <c r="F2393" t="s">
        <v>7175</v>
      </c>
      <c r="G2393" t="s">
        <v>171</v>
      </c>
      <c r="H2393" t="s">
        <v>135</v>
      </c>
      <c r="I2393" t="s">
        <v>136</v>
      </c>
      <c r="J2393" t="s">
        <v>137</v>
      </c>
      <c r="K2393" t="s">
        <v>172</v>
      </c>
      <c r="L2393" t="s">
        <v>7176</v>
      </c>
      <c r="M2393" t="s">
        <v>7177</v>
      </c>
      <c r="N2393">
        <v>7.813055555</v>
      </c>
      <c r="O2393">
        <v>0</v>
      </c>
      <c r="P2393">
        <v>519</v>
      </c>
      <c r="Q2393">
        <v>0</v>
      </c>
      <c r="R2393">
        <v>0</v>
      </c>
      <c r="S2393">
        <v>0</v>
      </c>
      <c r="T2393">
        <v>39</v>
      </c>
      <c r="U2393">
        <v>0</v>
      </c>
      <c r="V2393">
        <v>0</v>
      </c>
      <c r="W2393">
        <v>0</v>
      </c>
      <c r="X2393">
        <v>1195.6208637371749</v>
      </c>
      <c r="Y2393">
        <v>0</v>
      </c>
      <c r="Z2393">
        <v>0</v>
      </c>
      <c r="AA2393">
        <v>0</v>
      </c>
      <c r="AB2393">
        <v>227.43770149881527</v>
      </c>
      <c r="AC2393">
        <v>0</v>
      </c>
      <c r="AD2393">
        <v>0</v>
      </c>
      <c r="AE2393">
        <v>1423.05856523599</v>
      </c>
    </row>
    <row r="2394" spans="1:31" x14ac:dyDescent="0.25">
      <c r="A2394">
        <v>2260208</v>
      </c>
      <c r="B2394">
        <v>1</v>
      </c>
      <c r="C2394" t="s">
        <v>80</v>
      </c>
      <c r="D2394" t="s">
        <v>90</v>
      </c>
      <c r="E2394" t="s">
        <v>132</v>
      </c>
      <c r="F2394" t="s">
        <v>7178</v>
      </c>
      <c r="G2394" t="s">
        <v>142</v>
      </c>
      <c r="H2394" t="s">
        <v>135</v>
      </c>
      <c r="I2394" t="s">
        <v>136</v>
      </c>
      <c r="J2394" t="s">
        <v>137</v>
      </c>
      <c r="K2394" t="s">
        <v>138</v>
      </c>
      <c r="L2394" t="s">
        <v>7179</v>
      </c>
      <c r="M2394" t="s">
        <v>7180</v>
      </c>
      <c r="N2394">
        <v>1.503055555</v>
      </c>
      <c r="O2394">
        <v>0</v>
      </c>
      <c r="P2394">
        <v>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0.73994771272723381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0.73994771272723381</v>
      </c>
    </row>
    <row r="2395" spans="1:31" x14ac:dyDescent="0.25">
      <c r="A2395">
        <v>2260245</v>
      </c>
      <c r="B2395">
        <v>1</v>
      </c>
      <c r="C2395" t="s">
        <v>80</v>
      </c>
      <c r="D2395" t="s">
        <v>110</v>
      </c>
      <c r="E2395" t="s">
        <v>132</v>
      </c>
      <c r="F2395" t="s">
        <v>7181</v>
      </c>
      <c r="G2395" t="s">
        <v>142</v>
      </c>
      <c r="H2395" t="s">
        <v>135</v>
      </c>
      <c r="I2395" t="s">
        <v>136</v>
      </c>
      <c r="J2395" t="s">
        <v>137</v>
      </c>
      <c r="K2395" t="s">
        <v>138</v>
      </c>
      <c r="L2395" t="s">
        <v>7182</v>
      </c>
      <c r="M2395" t="s">
        <v>7183</v>
      </c>
      <c r="N2395">
        <v>1.4850000000000001</v>
      </c>
      <c r="O2395">
        <v>0</v>
      </c>
      <c r="P2395">
        <v>4</v>
      </c>
      <c r="Q2395">
        <v>0</v>
      </c>
      <c r="R2395">
        <v>0</v>
      </c>
      <c r="S2395">
        <v>0</v>
      </c>
      <c r="T2395">
        <v>1</v>
      </c>
      <c r="U2395">
        <v>0</v>
      </c>
      <c r="V2395">
        <v>0</v>
      </c>
      <c r="W2395">
        <v>0</v>
      </c>
      <c r="X2395">
        <v>3.8547542752171799</v>
      </c>
      <c r="Y2395">
        <v>0</v>
      </c>
      <c r="Z2395">
        <v>0</v>
      </c>
      <c r="AA2395">
        <v>0</v>
      </c>
      <c r="AB2395">
        <v>1.4951636362654199</v>
      </c>
      <c r="AC2395">
        <v>0</v>
      </c>
      <c r="AD2395">
        <v>0</v>
      </c>
      <c r="AE2395">
        <v>5.3499179114826001</v>
      </c>
    </row>
    <row r="2396" spans="1:31" x14ac:dyDescent="0.25">
      <c r="A2396">
        <v>2260188</v>
      </c>
      <c r="B2396">
        <v>1</v>
      </c>
      <c r="C2396" t="s">
        <v>81</v>
      </c>
      <c r="D2396" t="s">
        <v>120</v>
      </c>
      <c r="E2396" t="s">
        <v>207</v>
      </c>
      <c r="F2396" t="s">
        <v>7184</v>
      </c>
      <c r="G2396" t="s">
        <v>171</v>
      </c>
      <c r="H2396" t="s">
        <v>135</v>
      </c>
      <c r="I2396" t="s">
        <v>136</v>
      </c>
      <c r="J2396" t="s">
        <v>137</v>
      </c>
      <c r="K2396" t="s">
        <v>172</v>
      </c>
      <c r="L2396" t="s">
        <v>7185</v>
      </c>
      <c r="M2396" t="s">
        <v>7186</v>
      </c>
      <c r="N2396">
        <v>8.380833333</v>
      </c>
      <c r="O2396">
        <v>0</v>
      </c>
      <c r="P2396">
        <v>94</v>
      </c>
      <c r="Q2396">
        <v>0</v>
      </c>
      <c r="R2396">
        <v>3</v>
      </c>
      <c r="S2396">
        <v>0</v>
      </c>
      <c r="T2396">
        <v>4</v>
      </c>
      <c r="U2396">
        <v>0</v>
      </c>
      <c r="V2396">
        <v>0</v>
      </c>
      <c r="W2396">
        <v>0</v>
      </c>
      <c r="X2396">
        <v>134.3020044240761</v>
      </c>
      <c r="Y2396">
        <v>0</v>
      </c>
      <c r="Z2396">
        <v>0.41193596818288258</v>
      </c>
      <c r="AA2396">
        <v>0</v>
      </c>
      <c r="AB2396">
        <v>1.4370298895745001E-2</v>
      </c>
      <c r="AC2396">
        <v>0</v>
      </c>
      <c r="AD2396">
        <v>0</v>
      </c>
      <c r="AE2396">
        <v>134.72831069115475</v>
      </c>
    </row>
    <row r="2397" spans="1:31" x14ac:dyDescent="0.25">
      <c r="A2397">
        <v>2260580</v>
      </c>
      <c r="B2397">
        <v>1</v>
      </c>
      <c r="C2397" t="s">
        <v>80</v>
      </c>
      <c r="D2397" t="s">
        <v>105</v>
      </c>
      <c r="E2397" t="s">
        <v>256</v>
      </c>
      <c r="F2397" t="s">
        <v>7187</v>
      </c>
      <c r="G2397" t="s">
        <v>3189</v>
      </c>
      <c r="H2397" t="s">
        <v>148</v>
      </c>
      <c r="I2397" t="s">
        <v>136</v>
      </c>
      <c r="J2397" t="s">
        <v>137</v>
      </c>
      <c r="K2397" t="s">
        <v>138</v>
      </c>
      <c r="L2397" t="s">
        <v>7188</v>
      </c>
      <c r="M2397" t="s">
        <v>7189</v>
      </c>
      <c r="N2397">
        <v>3.2522222219999999</v>
      </c>
      <c r="O2397">
        <v>0</v>
      </c>
      <c r="P2397">
        <v>0</v>
      </c>
      <c r="Q2397">
        <v>0</v>
      </c>
      <c r="R2397">
        <v>0</v>
      </c>
      <c r="S2397">
        <v>1</v>
      </c>
      <c r="T2397">
        <v>0</v>
      </c>
      <c r="U2397">
        <v>3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6.0017877836490667</v>
      </c>
      <c r="AB2397">
        <v>0</v>
      </c>
      <c r="AC2397">
        <v>375.3920356043925</v>
      </c>
      <c r="AD2397">
        <v>0</v>
      </c>
      <c r="AE2397">
        <v>381.3938233880416</v>
      </c>
    </row>
    <row r="2398" spans="1:31" x14ac:dyDescent="0.25">
      <c r="A2398">
        <v>2260494</v>
      </c>
      <c r="B2398">
        <v>1</v>
      </c>
      <c r="C2398" t="s">
        <v>81</v>
      </c>
      <c r="D2398" t="s">
        <v>118</v>
      </c>
      <c r="E2398" t="s">
        <v>207</v>
      </c>
      <c r="F2398" t="s">
        <v>7190</v>
      </c>
      <c r="G2398" t="s">
        <v>201</v>
      </c>
      <c r="H2398" t="s">
        <v>135</v>
      </c>
      <c r="I2398" t="s">
        <v>136</v>
      </c>
      <c r="J2398" t="s">
        <v>3</v>
      </c>
      <c r="K2398" t="s">
        <v>138</v>
      </c>
      <c r="L2398" t="s">
        <v>7191</v>
      </c>
      <c r="M2398" t="s">
        <v>7192</v>
      </c>
      <c r="N2398">
        <v>1.0447222220000001</v>
      </c>
      <c r="O2398">
        <v>0</v>
      </c>
      <c r="P2398">
        <v>11</v>
      </c>
      <c r="Q2398">
        <v>0</v>
      </c>
      <c r="R2398">
        <v>4</v>
      </c>
      <c r="S2398">
        <v>0</v>
      </c>
      <c r="T2398">
        <v>2</v>
      </c>
      <c r="U2398">
        <v>0</v>
      </c>
      <c r="V2398">
        <v>0</v>
      </c>
      <c r="W2398">
        <v>0</v>
      </c>
      <c r="X2398">
        <v>3.9479576851498837</v>
      </c>
      <c r="Y2398">
        <v>0</v>
      </c>
      <c r="Z2398">
        <v>2.4813896674900504</v>
      </c>
      <c r="AA2398">
        <v>0</v>
      </c>
      <c r="AB2398">
        <v>2.1448538239126229</v>
      </c>
      <c r="AC2398">
        <v>0</v>
      </c>
      <c r="AD2398">
        <v>0</v>
      </c>
      <c r="AE2398">
        <v>8.5742011765525561</v>
      </c>
    </row>
    <row r="2399" spans="1:31" x14ac:dyDescent="0.25">
      <c r="A2399">
        <v>2260686</v>
      </c>
      <c r="B2399">
        <v>1</v>
      </c>
      <c r="C2399" t="s">
        <v>81</v>
      </c>
      <c r="D2399" t="s">
        <v>119</v>
      </c>
      <c r="E2399" t="s">
        <v>151</v>
      </c>
      <c r="F2399" t="s">
        <v>7193</v>
      </c>
      <c r="G2399" t="s">
        <v>153</v>
      </c>
      <c r="H2399" t="s">
        <v>135</v>
      </c>
      <c r="I2399" t="s">
        <v>136</v>
      </c>
      <c r="J2399" t="s">
        <v>137</v>
      </c>
      <c r="K2399" t="s">
        <v>138</v>
      </c>
      <c r="L2399" t="s">
        <v>7194</v>
      </c>
      <c r="M2399" t="s">
        <v>7195</v>
      </c>
      <c r="N2399">
        <v>3.798611111</v>
      </c>
      <c r="O2399">
        <v>0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0.61820325854066094</v>
      </c>
      <c r="AA2399">
        <v>0</v>
      </c>
      <c r="AB2399">
        <v>0</v>
      </c>
      <c r="AC2399">
        <v>0</v>
      </c>
      <c r="AD2399">
        <v>0</v>
      </c>
      <c r="AE2399">
        <v>0.61820325854066094</v>
      </c>
    </row>
    <row r="2400" spans="1:31" x14ac:dyDescent="0.25">
      <c r="A2400">
        <v>2260403</v>
      </c>
      <c r="B2400">
        <v>1</v>
      </c>
      <c r="C2400" t="s">
        <v>80</v>
      </c>
      <c r="D2400" t="s">
        <v>92</v>
      </c>
      <c r="E2400" t="s">
        <v>145</v>
      </c>
      <c r="F2400" t="s">
        <v>7196</v>
      </c>
      <c r="G2400" t="s">
        <v>147</v>
      </c>
      <c r="H2400" t="s">
        <v>148</v>
      </c>
      <c r="I2400" t="s">
        <v>136</v>
      </c>
      <c r="J2400" t="s">
        <v>137</v>
      </c>
      <c r="K2400" t="s">
        <v>138</v>
      </c>
      <c r="L2400" t="s">
        <v>7197</v>
      </c>
      <c r="M2400" t="s">
        <v>7198</v>
      </c>
      <c r="N2400">
        <v>1.224722222</v>
      </c>
      <c r="O2400">
        <v>8</v>
      </c>
      <c r="P2400">
        <v>364</v>
      </c>
      <c r="Q2400">
        <v>1</v>
      </c>
      <c r="R2400">
        <v>0</v>
      </c>
      <c r="S2400">
        <v>0</v>
      </c>
      <c r="T2400">
        <v>5</v>
      </c>
      <c r="U2400">
        <v>0</v>
      </c>
      <c r="V2400">
        <v>0</v>
      </c>
      <c r="W2400">
        <v>103.14422668152844</v>
      </c>
      <c r="X2400">
        <v>137.48834439695699</v>
      </c>
      <c r="Y2400">
        <v>7.8253342450571699</v>
      </c>
      <c r="Z2400">
        <v>0</v>
      </c>
      <c r="AA2400">
        <v>0</v>
      </c>
      <c r="AB2400">
        <v>11.830631148524999</v>
      </c>
      <c r="AC2400">
        <v>0</v>
      </c>
      <c r="AD2400">
        <v>0</v>
      </c>
      <c r="AE2400">
        <v>260.28853647206762</v>
      </c>
    </row>
    <row r="2401" spans="1:31" x14ac:dyDescent="0.25">
      <c r="A2401">
        <v>2260503</v>
      </c>
      <c r="B2401">
        <v>1</v>
      </c>
      <c r="C2401" t="s">
        <v>81</v>
      </c>
      <c r="D2401" t="s">
        <v>128</v>
      </c>
      <c r="E2401" t="s">
        <v>132</v>
      </c>
      <c r="F2401" t="s">
        <v>7199</v>
      </c>
      <c r="G2401" t="s">
        <v>134</v>
      </c>
      <c r="H2401" t="s">
        <v>135</v>
      </c>
      <c r="I2401" t="s">
        <v>136</v>
      </c>
      <c r="J2401" t="s">
        <v>137</v>
      </c>
      <c r="K2401" t="s">
        <v>138</v>
      </c>
      <c r="L2401" t="s">
        <v>7200</v>
      </c>
      <c r="M2401" t="s">
        <v>7201</v>
      </c>
      <c r="N2401">
        <v>4.6530555549999999</v>
      </c>
      <c r="O2401">
        <v>0</v>
      </c>
      <c r="P2401">
        <v>4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3.9943332284174762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3.9943332284174762</v>
      </c>
    </row>
    <row r="2402" spans="1:31" x14ac:dyDescent="0.25">
      <c r="A2402">
        <v>2260526</v>
      </c>
      <c r="B2402">
        <v>1</v>
      </c>
      <c r="C2402" t="s">
        <v>81</v>
      </c>
      <c r="D2402" t="s">
        <v>118</v>
      </c>
      <c r="E2402" t="s">
        <v>256</v>
      </c>
      <c r="F2402" t="s">
        <v>7202</v>
      </c>
      <c r="G2402" t="s">
        <v>543</v>
      </c>
      <c r="H2402" t="s">
        <v>148</v>
      </c>
      <c r="I2402" t="s">
        <v>136</v>
      </c>
      <c r="J2402" t="s">
        <v>137</v>
      </c>
      <c r="K2402" t="s">
        <v>138</v>
      </c>
      <c r="L2402" t="s">
        <v>7203</v>
      </c>
      <c r="M2402" t="s">
        <v>7204</v>
      </c>
      <c r="N2402">
        <v>0.62555555500000004</v>
      </c>
      <c r="O2402">
        <v>0</v>
      </c>
      <c r="P2402">
        <v>43</v>
      </c>
      <c r="Q2402">
        <v>0</v>
      </c>
      <c r="R2402">
        <v>8</v>
      </c>
      <c r="S2402">
        <v>0</v>
      </c>
      <c r="T2402">
        <v>1</v>
      </c>
      <c r="U2402">
        <v>0</v>
      </c>
      <c r="V2402">
        <v>0</v>
      </c>
      <c r="W2402">
        <v>0</v>
      </c>
      <c r="X2402">
        <v>1.0044590711353796</v>
      </c>
      <c r="Y2402">
        <v>0</v>
      </c>
      <c r="Z2402">
        <v>0.28376347614410252</v>
      </c>
      <c r="AA2402">
        <v>0</v>
      </c>
      <c r="AB2402">
        <v>0.17346005928646779</v>
      </c>
      <c r="AC2402">
        <v>0</v>
      </c>
      <c r="AD2402">
        <v>0</v>
      </c>
      <c r="AE2402">
        <v>1.4616826065659501</v>
      </c>
    </row>
    <row r="2403" spans="1:31" x14ac:dyDescent="0.25">
      <c r="A2403">
        <v>2260672</v>
      </c>
      <c r="B2403">
        <v>1</v>
      </c>
      <c r="C2403" t="s">
        <v>80</v>
      </c>
      <c r="D2403" t="s">
        <v>104</v>
      </c>
      <c r="E2403" t="s">
        <v>207</v>
      </c>
      <c r="F2403" t="s">
        <v>7205</v>
      </c>
      <c r="G2403" t="s">
        <v>231</v>
      </c>
      <c r="H2403" t="s">
        <v>135</v>
      </c>
      <c r="I2403" t="s">
        <v>136</v>
      </c>
      <c r="J2403" t="s">
        <v>137</v>
      </c>
      <c r="K2403" t="s">
        <v>138</v>
      </c>
      <c r="L2403" t="s">
        <v>7206</v>
      </c>
      <c r="M2403" t="s">
        <v>7207</v>
      </c>
      <c r="N2403">
        <v>2.6191666659999999</v>
      </c>
      <c r="O2403">
        <v>0</v>
      </c>
      <c r="P2403">
        <v>8</v>
      </c>
      <c r="Q2403">
        <v>0</v>
      </c>
      <c r="R2403">
        <v>18</v>
      </c>
      <c r="S2403">
        <v>0</v>
      </c>
      <c r="T2403">
        <v>5</v>
      </c>
      <c r="U2403">
        <v>0</v>
      </c>
      <c r="V2403">
        <v>0</v>
      </c>
      <c r="W2403">
        <v>0</v>
      </c>
      <c r="X2403">
        <v>10.362542036486953</v>
      </c>
      <c r="Y2403">
        <v>0</v>
      </c>
      <c r="Z2403">
        <v>17.503904080496639</v>
      </c>
      <c r="AA2403">
        <v>0</v>
      </c>
      <c r="AB2403">
        <v>4.8275397506998026</v>
      </c>
      <c r="AC2403">
        <v>0</v>
      </c>
      <c r="AD2403">
        <v>0</v>
      </c>
      <c r="AE2403">
        <v>32.693985867683395</v>
      </c>
    </row>
    <row r="2404" spans="1:31" x14ac:dyDescent="0.25">
      <c r="A2404">
        <v>2260549</v>
      </c>
      <c r="B2404">
        <v>1</v>
      </c>
      <c r="C2404" t="s">
        <v>80</v>
      </c>
      <c r="D2404" t="s">
        <v>82</v>
      </c>
      <c r="E2404" t="s">
        <v>132</v>
      </c>
      <c r="F2404" t="s">
        <v>7208</v>
      </c>
      <c r="G2404" t="s">
        <v>197</v>
      </c>
      <c r="H2404" t="s">
        <v>135</v>
      </c>
      <c r="I2404" t="s">
        <v>136</v>
      </c>
      <c r="J2404" t="s">
        <v>137</v>
      </c>
      <c r="K2404" t="s">
        <v>138</v>
      </c>
      <c r="L2404" t="s">
        <v>7209</v>
      </c>
      <c r="M2404" t="s">
        <v>7210</v>
      </c>
      <c r="N2404">
        <v>1.9269444440000001</v>
      </c>
      <c r="O2404">
        <v>0</v>
      </c>
      <c r="P2404">
        <v>23</v>
      </c>
      <c r="Q2404">
        <v>0</v>
      </c>
      <c r="R2404">
        <v>0</v>
      </c>
      <c r="S2404">
        <v>0</v>
      </c>
      <c r="T2404">
        <v>7</v>
      </c>
      <c r="U2404">
        <v>0</v>
      </c>
      <c r="V2404">
        <v>0</v>
      </c>
      <c r="W2404">
        <v>0</v>
      </c>
      <c r="X2404">
        <v>17.126484006855449</v>
      </c>
      <c r="Y2404">
        <v>0</v>
      </c>
      <c r="Z2404">
        <v>0</v>
      </c>
      <c r="AA2404">
        <v>0</v>
      </c>
      <c r="AB2404">
        <v>18.57570819908376</v>
      </c>
      <c r="AC2404">
        <v>0</v>
      </c>
      <c r="AD2404">
        <v>0</v>
      </c>
      <c r="AE2404">
        <v>35.702192205939212</v>
      </c>
    </row>
    <row r="2405" spans="1:31" x14ac:dyDescent="0.25">
      <c r="A2405">
        <v>2260071</v>
      </c>
      <c r="B2405">
        <v>1</v>
      </c>
      <c r="C2405" t="s">
        <v>81</v>
      </c>
      <c r="D2405" t="s">
        <v>128</v>
      </c>
      <c r="E2405" t="s">
        <v>132</v>
      </c>
      <c r="F2405" t="s">
        <v>7211</v>
      </c>
      <c r="G2405" t="s">
        <v>289</v>
      </c>
      <c r="H2405" t="s">
        <v>135</v>
      </c>
      <c r="I2405" t="s">
        <v>136</v>
      </c>
      <c r="J2405" t="s">
        <v>137</v>
      </c>
      <c r="K2405" t="s">
        <v>138</v>
      </c>
      <c r="L2405" t="s">
        <v>7212</v>
      </c>
      <c r="M2405" t="s">
        <v>7213</v>
      </c>
      <c r="N2405">
        <v>4.5822222220000004</v>
      </c>
      <c r="O2405">
        <v>0</v>
      </c>
      <c r="P2405">
        <v>1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0.45020624210429783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0.45020624210429783</v>
      </c>
    </row>
    <row r="2406" spans="1:31" x14ac:dyDescent="0.25">
      <c r="A2406">
        <v>2260463</v>
      </c>
      <c r="B2406">
        <v>1</v>
      </c>
      <c r="C2406" t="s">
        <v>80</v>
      </c>
      <c r="D2406" t="s">
        <v>108</v>
      </c>
      <c r="E2406" t="s">
        <v>132</v>
      </c>
      <c r="F2406" t="s">
        <v>7214</v>
      </c>
      <c r="G2406" t="s">
        <v>197</v>
      </c>
      <c r="H2406" t="s">
        <v>135</v>
      </c>
      <c r="I2406" t="s">
        <v>136</v>
      </c>
      <c r="J2406" t="s">
        <v>137</v>
      </c>
      <c r="K2406" t="s">
        <v>138</v>
      </c>
      <c r="L2406" t="s">
        <v>7215</v>
      </c>
      <c r="M2406" t="s">
        <v>7216</v>
      </c>
      <c r="N2406">
        <v>2.67</v>
      </c>
      <c r="O2406">
        <v>0</v>
      </c>
      <c r="P2406">
        <v>1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2.4569668177251667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2.4569668177251667</v>
      </c>
    </row>
    <row r="2407" spans="1:31" x14ac:dyDescent="0.25">
      <c r="A2407">
        <v>2260217</v>
      </c>
      <c r="B2407">
        <v>1</v>
      </c>
      <c r="C2407" t="s">
        <v>80</v>
      </c>
      <c r="D2407" t="s">
        <v>108</v>
      </c>
      <c r="E2407" t="s">
        <v>132</v>
      </c>
      <c r="F2407" t="s">
        <v>7217</v>
      </c>
      <c r="G2407" t="s">
        <v>142</v>
      </c>
      <c r="H2407" t="s">
        <v>135</v>
      </c>
      <c r="I2407" t="s">
        <v>136</v>
      </c>
      <c r="J2407" t="s">
        <v>137</v>
      </c>
      <c r="K2407" t="s">
        <v>138</v>
      </c>
      <c r="L2407" t="s">
        <v>7218</v>
      </c>
      <c r="M2407" t="s">
        <v>7219</v>
      </c>
      <c r="N2407">
        <v>2.9975000000000001</v>
      </c>
      <c r="O2407">
        <v>0</v>
      </c>
      <c r="P2407">
        <v>1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0.81143925739093681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0.81143925739093681</v>
      </c>
    </row>
    <row r="2408" spans="1:31" x14ac:dyDescent="0.25">
      <c r="A2408">
        <v>2260085</v>
      </c>
      <c r="B2408">
        <v>1</v>
      </c>
      <c r="C2408" t="s">
        <v>80</v>
      </c>
      <c r="D2408" t="s">
        <v>106</v>
      </c>
      <c r="E2408" t="s">
        <v>163</v>
      </c>
      <c r="F2408" t="s">
        <v>7220</v>
      </c>
      <c r="G2408" t="s">
        <v>147</v>
      </c>
      <c r="H2408" t="s">
        <v>148</v>
      </c>
      <c r="I2408" t="s">
        <v>136</v>
      </c>
      <c r="J2408" t="s">
        <v>137</v>
      </c>
      <c r="K2408" t="s">
        <v>138</v>
      </c>
      <c r="L2408" t="s">
        <v>7221</v>
      </c>
      <c r="M2408" t="s">
        <v>7222</v>
      </c>
      <c r="N2408">
        <v>1.5263888880000001</v>
      </c>
      <c r="O2408">
        <v>1</v>
      </c>
      <c r="P2408">
        <v>0</v>
      </c>
      <c r="Q2408">
        <v>13</v>
      </c>
      <c r="R2408">
        <v>97</v>
      </c>
      <c r="S2408">
        <v>9</v>
      </c>
      <c r="T2408">
        <v>14</v>
      </c>
      <c r="U2408">
        <v>0</v>
      </c>
      <c r="V2408">
        <v>0</v>
      </c>
      <c r="W2408">
        <v>0.65637356991946061</v>
      </c>
      <c r="X2408">
        <v>0</v>
      </c>
      <c r="Y2408">
        <v>4.376608557188657</v>
      </c>
      <c r="Z2408">
        <v>135.27850020710525</v>
      </c>
      <c r="AA2408">
        <v>12.841958663489583</v>
      </c>
      <c r="AB2408">
        <v>12.619086261140566</v>
      </c>
      <c r="AC2408">
        <v>0</v>
      </c>
      <c r="AD2408">
        <v>0</v>
      </c>
      <c r="AE2408">
        <v>165.77252725884352</v>
      </c>
    </row>
    <row r="2409" spans="1:31" x14ac:dyDescent="0.25">
      <c r="A2409">
        <v>2260632</v>
      </c>
      <c r="B2409">
        <v>1</v>
      </c>
      <c r="C2409" t="s">
        <v>80</v>
      </c>
      <c r="D2409" t="s">
        <v>83</v>
      </c>
      <c r="E2409" t="s">
        <v>256</v>
      </c>
      <c r="F2409" t="s">
        <v>7223</v>
      </c>
      <c r="G2409" t="s">
        <v>318</v>
      </c>
      <c r="H2409" t="s">
        <v>148</v>
      </c>
      <c r="I2409" t="s">
        <v>136</v>
      </c>
      <c r="J2409" t="s">
        <v>137</v>
      </c>
      <c r="K2409" t="s">
        <v>138</v>
      </c>
      <c r="L2409" t="s">
        <v>7224</v>
      </c>
      <c r="M2409" t="s">
        <v>7225</v>
      </c>
      <c r="N2409">
        <v>4.2711111109999997</v>
      </c>
      <c r="O2409">
        <v>0</v>
      </c>
      <c r="P2409">
        <v>637</v>
      </c>
      <c r="Q2409">
        <v>0</v>
      </c>
      <c r="R2409">
        <v>0</v>
      </c>
      <c r="S2409">
        <v>0</v>
      </c>
      <c r="T2409">
        <v>21</v>
      </c>
      <c r="U2409">
        <v>0</v>
      </c>
      <c r="V2409">
        <v>0</v>
      </c>
      <c r="W2409">
        <v>0</v>
      </c>
      <c r="X2409">
        <v>1276.935822763164</v>
      </c>
      <c r="Y2409">
        <v>0</v>
      </c>
      <c r="Z2409">
        <v>0</v>
      </c>
      <c r="AA2409">
        <v>0</v>
      </c>
      <c r="AB2409">
        <v>25.028630294596788</v>
      </c>
      <c r="AC2409">
        <v>0</v>
      </c>
      <c r="AD2409">
        <v>0</v>
      </c>
      <c r="AE2409">
        <v>1301.9644530577607</v>
      </c>
    </row>
    <row r="2410" spans="1:31" x14ac:dyDescent="0.25">
      <c r="A2410">
        <v>2260111</v>
      </c>
      <c r="B2410">
        <v>1</v>
      </c>
      <c r="C2410" t="s">
        <v>80</v>
      </c>
      <c r="D2410" t="s">
        <v>83</v>
      </c>
      <c r="E2410" t="s">
        <v>214</v>
      </c>
      <c r="F2410" t="s">
        <v>4472</v>
      </c>
      <c r="G2410" t="s">
        <v>241</v>
      </c>
      <c r="H2410" t="s">
        <v>135</v>
      </c>
      <c r="I2410" t="s">
        <v>136</v>
      </c>
      <c r="J2410" t="s">
        <v>137</v>
      </c>
      <c r="K2410" t="s">
        <v>138</v>
      </c>
      <c r="L2410" t="s">
        <v>7226</v>
      </c>
      <c r="M2410" t="s">
        <v>7227</v>
      </c>
      <c r="N2410">
        <v>1.510277777</v>
      </c>
      <c r="O2410">
        <v>0</v>
      </c>
      <c r="P2410">
        <v>132</v>
      </c>
      <c r="Q2410">
        <v>0</v>
      </c>
      <c r="R2410">
        <v>0</v>
      </c>
      <c r="S2410">
        <v>0</v>
      </c>
      <c r="T2410">
        <v>29</v>
      </c>
      <c r="U2410">
        <v>0</v>
      </c>
      <c r="V2410">
        <v>0</v>
      </c>
      <c r="W2410">
        <v>0</v>
      </c>
      <c r="X2410">
        <v>65.081464127581697</v>
      </c>
      <c r="Y2410">
        <v>0</v>
      </c>
      <c r="Z2410">
        <v>0</v>
      </c>
      <c r="AA2410">
        <v>0</v>
      </c>
      <c r="AB2410">
        <v>48.496457352394003</v>
      </c>
      <c r="AC2410">
        <v>0</v>
      </c>
      <c r="AD2410">
        <v>0</v>
      </c>
      <c r="AE2410">
        <v>113.5779214799757</v>
      </c>
    </row>
    <row r="2411" spans="1:31" x14ac:dyDescent="0.25">
      <c r="A2411">
        <v>2260397</v>
      </c>
      <c r="B2411">
        <v>1</v>
      </c>
      <c r="C2411" t="s">
        <v>80</v>
      </c>
      <c r="D2411" t="s">
        <v>107</v>
      </c>
      <c r="E2411" t="s">
        <v>207</v>
      </c>
      <c r="F2411" t="s">
        <v>7228</v>
      </c>
      <c r="G2411" t="s">
        <v>197</v>
      </c>
      <c r="H2411" t="s">
        <v>135</v>
      </c>
      <c r="I2411" t="s">
        <v>136</v>
      </c>
      <c r="J2411" t="s">
        <v>137</v>
      </c>
      <c r="K2411" t="s">
        <v>138</v>
      </c>
      <c r="L2411" t="s">
        <v>7229</v>
      </c>
      <c r="M2411" t="s">
        <v>7230</v>
      </c>
      <c r="N2411">
        <v>1.8094444439999999</v>
      </c>
      <c r="O2411">
        <v>0</v>
      </c>
      <c r="P2411">
        <v>246</v>
      </c>
      <c r="Q2411">
        <v>0</v>
      </c>
      <c r="R2411">
        <v>0</v>
      </c>
      <c r="S2411">
        <v>0</v>
      </c>
      <c r="T2411">
        <v>1</v>
      </c>
      <c r="U2411">
        <v>0</v>
      </c>
      <c r="V2411">
        <v>0</v>
      </c>
      <c r="W2411">
        <v>0</v>
      </c>
      <c r="X2411">
        <v>54.00510115034659</v>
      </c>
      <c r="Y2411">
        <v>0</v>
      </c>
      <c r="Z2411">
        <v>0</v>
      </c>
      <c r="AA2411">
        <v>0</v>
      </c>
      <c r="AB2411">
        <v>15.558004371210389</v>
      </c>
      <c r="AC2411">
        <v>0</v>
      </c>
      <c r="AD2411">
        <v>0</v>
      </c>
      <c r="AE2411">
        <v>69.563105521556977</v>
      </c>
    </row>
    <row r="2412" spans="1:31" x14ac:dyDescent="0.25">
      <c r="A2412">
        <v>2260277</v>
      </c>
      <c r="B2412">
        <v>1</v>
      </c>
      <c r="C2412" t="s">
        <v>80</v>
      </c>
      <c r="D2412" t="s">
        <v>96</v>
      </c>
      <c r="E2412" t="s">
        <v>151</v>
      </c>
      <c r="F2412" t="s">
        <v>7231</v>
      </c>
      <c r="G2412" t="s">
        <v>160</v>
      </c>
      <c r="H2412" t="s">
        <v>135</v>
      </c>
      <c r="I2412" t="s">
        <v>136</v>
      </c>
      <c r="J2412" t="s">
        <v>137</v>
      </c>
      <c r="K2412" t="s">
        <v>138</v>
      </c>
      <c r="L2412" t="s">
        <v>7232</v>
      </c>
      <c r="M2412" t="s">
        <v>7233</v>
      </c>
      <c r="N2412">
        <v>0.83611111100000002</v>
      </c>
      <c r="O2412">
        <v>0</v>
      </c>
      <c r="P2412">
        <v>44</v>
      </c>
      <c r="Q2412">
        <v>0</v>
      </c>
      <c r="R2412">
        <v>1</v>
      </c>
      <c r="S2412">
        <v>0</v>
      </c>
      <c r="T2412">
        <v>5</v>
      </c>
      <c r="U2412">
        <v>0</v>
      </c>
      <c r="V2412">
        <v>0</v>
      </c>
      <c r="W2412">
        <v>0</v>
      </c>
      <c r="X2412">
        <v>31.024827071498148</v>
      </c>
      <c r="Y2412">
        <v>0</v>
      </c>
      <c r="Z2412">
        <v>0</v>
      </c>
      <c r="AA2412">
        <v>0</v>
      </c>
      <c r="AB2412">
        <v>3.7100996090782394</v>
      </c>
      <c r="AC2412">
        <v>0</v>
      </c>
      <c r="AD2412">
        <v>0</v>
      </c>
      <c r="AE2412">
        <v>34.734926680576386</v>
      </c>
    </row>
    <row r="2413" spans="1:31" x14ac:dyDescent="0.25">
      <c r="A2413">
        <v>2260732</v>
      </c>
      <c r="B2413">
        <v>1</v>
      </c>
      <c r="C2413" t="s">
        <v>80</v>
      </c>
      <c r="D2413" t="s">
        <v>96</v>
      </c>
      <c r="E2413" t="s">
        <v>132</v>
      </c>
      <c r="F2413" t="s">
        <v>4319</v>
      </c>
      <c r="G2413" t="s">
        <v>134</v>
      </c>
      <c r="H2413" t="s">
        <v>135</v>
      </c>
      <c r="I2413" t="s">
        <v>136</v>
      </c>
      <c r="J2413" t="s">
        <v>137</v>
      </c>
      <c r="K2413" t="s">
        <v>138</v>
      </c>
      <c r="L2413" t="s">
        <v>7234</v>
      </c>
      <c r="M2413" t="s">
        <v>7235</v>
      </c>
      <c r="N2413">
        <v>1.4724999999999999</v>
      </c>
      <c r="O2413">
        <v>0</v>
      </c>
      <c r="P2413">
        <v>2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1.4845241218865926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1.4845241218865926</v>
      </c>
    </row>
    <row r="2414" spans="1:31" x14ac:dyDescent="0.25">
      <c r="A2414">
        <v>2260626</v>
      </c>
      <c r="B2414">
        <v>1</v>
      </c>
      <c r="C2414" t="s">
        <v>80</v>
      </c>
      <c r="D2414" t="s">
        <v>103</v>
      </c>
      <c r="E2414" t="s">
        <v>207</v>
      </c>
      <c r="F2414" t="s">
        <v>7236</v>
      </c>
      <c r="G2414" t="s">
        <v>160</v>
      </c>
      <c r="H2414" t="s">
        <v>135</v>
      </c>
      <c r="I2414" t="s">
        <v>136</v>
      </c>
      <c r="J2414" t="s">
        <v>137</v>
      </c>
      <c r="K2414" t="s">
        <v>138</v>
      </c>
      <c r="L2414" t="s">
        <v>7237</v>
      </c>
      <c r="M2414" t="s">
        <v>7238</v>
      </c>
      <c r="N2414">
        <v>1.251666666</v>
      </c>
      <c r="O2414">
        <v>0</v>
      </c>
      <c r="P2414">
        <v>117</v>
      </c>
      <c r="Q2414">
        <v>0</v>
      </c>
      <c r="R2414">
        <v>2</v>
      </c>
      <c r="S2414">
        <v>0</v>
      </c>
      <c r="T2414">
        <v>8</v>
      </c>
      <c r="U2414">
        <v>0</v>
      </c>
      <c r="V2414">
        <v>0</v>
      </c>
      <c r="W2414">
        <v>0</v>
      </c>
      <c r="X2414">
        <v>19.735708080522219</v>
      </c>
      <c r="Y2414">
        <v>0</v>
      </c>
      <c r="Z2414">
        <v>0.24370923459294222</v>
      </c>
      <c r="AA2414">
        <v>0</v>
      </c>
      <c r="AB2414">
        <v>7.4346980151081725</v>
      </c>
      <c r="AC2414">
        <v>0</v>
      </c>
      <c r="AD2414">
        <v>0</v>
      </c>
      <c r="AE2414">
        <v>27.414115330223332</v>
      </c>
    </row>
    <row r="2415" spans="1:31" x14ac:dyDescent="0.25">
      <c r="A2415">
        <v>2260091</v>
      </c>
      <c r="B2415">
        <v>1</v>
      </c>
      <c r="C2415" t="s">
        <v>80</v>
      </c>
      <c r="D2415" t="s">
        <v>103</v>
      </c>
      <c r="E2415" t="s">
        <v>151</v>
      </c>
      <c r="F2415" t="s">
        <v>7239</v>
      </c>
      <c r="G2415" t="s">
        <v>153</v>
      </c>
      <c r="H2415" t="s">
        <v>135</v>
      </c>
      <c r="I2415" t="s">
        <v>136</v>
      </c>
      <c r="J2415" t="s">
        <v>137</v>
      </c>
      <c r="K2415" t="s">
        <v>138</v>
      </c>
      <c r="L2415" t="s">
        <v>7240</v>
      </c>
      <c r="M2415" t="s">
        <v>7241</v>
      </c>
      <c r="N2415">
        <v>0.7</v>
      </c>
      <c r="O2415">
        <v>0</v>
      </c>
      <c r="P2415">
        <v>3</v>
      </c>
      <c r="Q2415">
        <v>0</v>
      </c>
      <c r="R2415">
        <v>0</v>
      </c>
      <c r="S2415">
        <v>0</v>
      </c>
      <c r="T2415">
        <v>6</v>
      </c>
      <c r="U2415">
        <v>0</v>
      </c>
      <c r="V2415">
        <v>0</v>
      </c>
      <c r="W2415">
        <v>0</v>
      </c>
      <c r="X2415">
        <v>0.21620576683649997</v>
      </c>
      <c r="Y2415">
        <v>0</v>
      </c>
      <c r="Z2415">
        <v>0</v>
      </c>
      <c r="AA2415">
        <v>0</v>
      </c>
      <c r="AB2415">
        <v>4.9520593835999991</v>
      </c>
      <c r="AC2415">
        <v>0</v>
      </c>
      <c r="AD2415">
        <v>0</v>
      </c>
      <c r="AE2415">
        <v>5.1682651504364987</v>
      </c>
    </row>
    <row r="2416" spans="1:31" x14ac:dyDescent="0.25">
      <c r="A2416">
        <v>2260048</v>
      </c>
      <c r="B2416">
        <v>1</v>
      </c>
      <c r="C2416" t="s">
        <v>80</v>
      </c>
      <c r="D2416" t="s">
        <v>103</v>
      </c>
      <c r="E2416" t="s">
        <v>163</v>
      </c>
      <c r="F2416" t="s">
        <v>2173</v>
      </c>
      <c r="G2416" t="s">
        <v>271</v>
      </c>
      <c r="H2416" t="s">
        <v>148</v>
      </c>
      <c r="I2416" t="s">
        <v>136</v>
      </c>
      <c r="J2416" t="s">
        <v>137</v>
      </c>
      <c r="K2416" t="s">
        <v>138</v>
      </c>
      <c r="L2416" t="s">
        <v>7242</v>
      </c>
      <c r="M2416" t="s">
        <v>7243</v>
      </c>
      <c r="N2416">
        <v>0.66138888799999995</v>
      </c>
      <c r="O2416">
        <v>0</v>
      </c>
      <c r="P2416">
        <v>0</v>
      </c>
      <c r="Q2416">
        <v>2</v>
      </c>
      <c r="R2416">
        <v>0</v>
      </c>
      <c r="S2416">
        <v>2</v>
      </c>
      <c r="T2416">
        <v>28</v>
      </c>
      <c r="U2416">
        <v>11</v>
      </c>
      <c r="V2416">
        <v>4</v>
      </c>
      <c r="W2416">
        <v>0</v>
      </c>
      <c r="X2416">
        <v>0</v>
      </c>
      <c r="Y2416">
        <v>0.37806189374736748</v>
      </c>
      <c r="Z2416">
        <v>0</v>
      </c>
      <c r="AA2416">
        <v>98.622192157491611</v>
      </c>
      <c r="AB2416">
        <v>23.437253584360995</v>
      </c>
      <c r="AC2416">
        <v>2044.3678027714955</v>
      </c>
      <c r="AD2416">
        <v>101.17122029630863</v>
      </c>
      <c r="AE2416">
        <v>2267.976530703404</v>
      </c>
    </row>
    <row r="2417" spans="1:31" x14ac:dyDescent="0.25">
      <c r="A2417">
        <v>2260715</v>
      </c>
      <c r="B2417">
        <v>1</v>
      </c>
      <c r="C2417" t="s">
        <v>80</v>
      </c>
      <c r="D2417" t="s">
        <v>97</v>
      </c>
      <c r="E2417" t="s">
        <v>132</v>
      </c>
      <c r="F2417" t="s">
        <v>7244</v>
      </c>
      <c r="G2417" t="s">
        <v>142</v>
      </c>
      <c r="H2417" t="s">
        <v>135</v>
      </c>
      <c r="I2417" t="s">
        <v>136</v>
      </c>
      <c r="J2417" t="s">
        <v>137</v>
      </c>
      <c r="K2417" t="s">
        <v>138</v>
      </c>
      <c r="L2417" t="s">
        <v>7245</v>
      </c>
      <c r="M2417" t="s">
        <v>7246</v>
      </c>
      <c r="N2417">
        <v>1.384166666</v>
      </c>
      <c r="O2417">
        <v>0</v>
      </c>
      <c r="P2417">
        <v>2</v>
      </c>
      <c r="Q2417">
        <v>0</v>
      </c>
      <c r="R2417">
        <v>0</v>
      </c>
      <c r="S2417">
        <v>0</v>
      </c>
      <c r="T2417">
        <v>1</v>
      </c>
      <c r="U2417">
        <v>0</v>
      </c>
      <c r="V2417">
        <v>0</v>
      </c>
      <c r="W2417">
        <v>0</v>
      </c>
      <c r="X2417">
        <v>2.2411460749081051</v>
      </c>
      <c r="Y2417">
        <v>0</v>
      </c>
      <c r="Z2417">
        <v>0</v>
      </c>
      <c r="AA2417">
        <v>0</v>
      </c>
      <c r="AB2417">
        <v>0.32134351244309556</v>
      </c>
      <c r="AC2417">
        <v>0</v>
      </c>
      <c r="AD2417">
        <v>0</v>
      </c>
      <c r="AE2417">
        <v>2.5624895873512008</v>
      </c>
    </row>
    <row r="2418" spans="1:31" x14ac:dyDescent="0.25">
      <c r="A2418">
        <v>2260669</v>
      </c>
      <c r="B2418">
        <v>1</v>
      </c>
      <c r="C2418" t="s">
        <v>80</v>
      </c>
      <c r="D2418" t="s">
        <v>92</v>
      </c>
      <c r="E2418" t="s">
        <v>151</v>
      </c>
      <c r="F2418" t="s">
        <v>7247</v>
      </c>
      <c r="G2418" t="s">
        <v>160</v>
      </c>
      <c r="H2418" t="s">
        <v>135</v>
      </c>
      <c r="I2418" t="s">
        <v>136</v>
      </c>
      <c r="J2418" t="s">
        <v>137</v>
      </c>
      <c r="K2418" t="s">
        <v>138</v>
      </c>
      <c r="L2418" t="s">
        <v>7248</v>
      </c>
      <c r="M2418" t="s">
        <v>7249</v>
      </c>
      <c r="N2418">
        <v>0.29972222199999998</v>
      </c>
      <c r="O2418">
        <v>0</v>
      </c>
      <c r="P2418">
        <v>0</v>
      </c>
      <c r="Q2418">
        <v>0</v>
      </c>
      <c r="R2418">
        <v>7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0.59125439390792667</v>
      </c>
      <c r="AA2418">
        <v>0</v>
      </c>
      <c r="AB2418">
        <v>0</v>
      </c>
      <c r="AC2418">
        <v>0</v>
      </c>
      <c r="AD2418">
        <v>0</v>
      </c>
      <c r="AE2418">
        <v>0.59125439390792667</v>
      </c>
    </row>
    <row r="2419" spans="1:31" x14ac:dyDescent="0.25">
      <c r="A2419">
        <v>2260523</v>
      </c>
      <c r="B2419">
        <v>1</v>
      </c>
      <c r="C2419" t="s">
        <v>80</v>
      </c>
      <c r="D2419" t="s">
        <v>82</v>
      </c>
      <c r="E2419" t="s">
        <v>207</v>
      </c>
      <c r="F2419" t="s">
        <v>4216</v>
      </c>
      <c r="G2419" t="s">
        <v>555</v>
      </c>
      <c r="H2419" t="s">
        <v>135</v>
      </c>
      <c r="I2419" t="s">
        <v>136</v>
      </c>
      <c r="J2419" t="s">
        <v>137</v>
      </c>
      <c r="K2419" t="s">
        <v>138</v>
      </c>
      <c r="L2419" t="s">
        <v>7250</v>
      </c>
      <c r="M2419" t="s">
        <v>7251</v>
      </c>
      <c r="N2419">
        <v>1.33</v>
      </c>
      <c r="O2419">
        <v>0</v>
      </c>
      <c r="P2419">
        <v>266</v>
      </c>
      <c r="Q2419">
        <v>0</v>
      </c>
      <c r="R2419">
        <v>0</v>
      </c>
      <c r="S2419">
        <v>0</v>
      </c>
      <c r="T2419">
        <v>7</v>
      </c>
      <c r="U2419">
        <v>0</v>
      </c>
      <c r="V2419">
        <v>0</v>
      </c>
      <c r="W2419">
        <v>0</v>
      </c>
      <c r="X2419">
        <v>127.82391690282847</v>
      </c>
      <c r="Y2419">
        <v>0</v>
      </c>
      <c r="Z2419">
        <v>0</v>
      </c>
      <c r="AA2419">
        <v>0</v>
      </c>
      <c r="AB2419">
        <v>10.720791824069142</v>
      </c>
      <c r="AC2419">
        <v>0</v>
      </c>
      <c r="AD2419">
        <v>0</v>
      </c>
      <c r="AE2419">
        <v>138.54470872689762</v>
      </c>
    </row>
    <row r="2420" spans="1:31" x14ac:dyDescent="0.25">
      <c r="A2420">
        <v>2260068</v>
      </c>
      <c r="B2420">
        <v>1</v>
      </c>
      <c r="C2420" t="s">
        <v>80</v>
      </c>
      <c r="D2420" t="s">
        <v>103</v>
      </c>
      <c r="E2420" t="s">
        <v>151</v>
      </c>
      <c r="F2420" t="s">
        <v>7252</v>
      </c>
      <c r="G2420" t="s">
        <v>153</v>
      </c>
      <c r="H2420" t="s">
        <v>135</v>
      </c>
      <c r="I2420" t="s">
        <v>136</v>
      </c>
      <c r="J2420" t="s">
        <v>137</v>
      </c>
      <c r="K2420" t="s">
        <v>138</v>
      </c>
      <c r="L2420" t="s">
        <v>7253</v>
      </c>
      <c r="M2420" t="s">
        <v>7254</v>
      </c>
      <c r="N2420">
        <v>0.62305555499999998</v>
      </c>
      <c r="O2420">
        <v>0</v>
      </c>
      <c r="P2420">
        <v>68</v>
      </c>
      <c r="Q2420">
        <v>0</v>
      </c>
      <c r="R2420">
        <v>0</v>
      </c>
      <c r="S2420">
        <v>0</v>
      </c>
      <c r="T2420">
        <v>8</v>
      </c>
      <c r="U2420">
        <v>0</v>
      </c>
      <c r="V2420">
        <v>0</v>
      </c>
      <c r="W2420">
        <v>0</v>
      </c>
      <c r="X2420">
        <v>9.8408277620819007</v>
      </c>
      <c r="Y2420">
        <v>0</v>
      </c>
      <c r="Z2420">
        <v>0</v>
      </c>
      <c r="AA2420">
        <v>0</v>
      </c>
      <c r="AB2420">
        <v>5.0624558525498147</v>
      </c>
      <c r="AC2420">
        <v>0</v>
      </c>
      <c r="AD2420">
        <v>0</v>
      </c>
      <c r="AE2420">
        <v>14.903283614631714</v>
      </c>
    </row>
    <row r="2421" spans="1:31" x14ac:dyDescent="0.25">
      <c r="A2421">
        <v>2260460</v>
      </c>
      <c r="B2421">
        <v>1</v>
      </c>
      <c r="C2421" t="s">
        <v>81</v>
      </c>
      <c r="D2421" t="s">
        <v>126</v>
      </c>
      <c r="E2421" t="s">
        <v>207</v>
      </c>
      <c r="F2421" t="s">
        <v>7255</v>
      </c>
      <c r="G2421" t="s">
        <v>314</v>
      </c>
      <c r="H2421" t="s">
        <v>135</v>
      </c>
      <c r="I2421" t="s">
        <v>136</v>
      </c>
      <c r="J2421" t="s">
        <v>137</v>
      </c>
      <c r="K2421" t="s">
        <v>138</v>
      </c>
      <c r="L2421" t="s">
        <v>7256</v>
      </c>
      <c r="M2421" t="s">
        <v>7257</v>
      </c>
      <c r="N2421">
        <v>1.0725</v>
      </c>
      <c r="O2421">
        <v>0</v>
      </c>
      <c r="P2421">
        <v>85</v>
      </c>
      <c r="Q2421">
        <v>0</v>
      </c>
      <c r="R2421">
        <v>2</v>
      </c>
      <c r="S2421">
        <v>0</v>
      </c>
      <c r="T2421">
        <v>6</v>
      </c>
      <c r="U2421">
        <v>0</v>
      </c>
      <c r="V2421">
        <v>0</v>
      </c>
      <c r="W2421">
        <v>0</v>
      </c>
      <c r="X2421">
        <v>6.1089807492666583</v>
      </c>
      <c r="Y2421">
        <v>0</v>
      </c>
      <c r="Z2421">
        <v>2.7973572994055562E-4</v>
      </c>
      <c r="AA2421">
        <v>0</v>
      </c>
      <c r="AB2421">
        <v>2.7361385122741892</v>
      </c>
      <c r="AC2421">
        <v>0</v>
      </c>
      <c r="AD2421">
        <v>0</v>
      </c>
      <c r="AE2421">
        <v>8.845398997270788</v>
      </c>
    </row>
    <row r="2422" spans="1:31" x14ac:dyDescent="0.25">
      <c r="A2422">
        <v>2260128</v>
      </c>
      <c r="B2422">
        <v>1</v>
      </c>
      <c r="C2422" t="s">
        <v>80</v>
      </c>
      <c r="D2422" t="s">
        <v>107</v>
      </c>
      <c r="E2422" t="s">
        <v>256</v>
      </c>
      <c r="F2422" t="s">
        <v>7258</v>
      </c>
      <c r="G2422" t="s">
        <v>147</v>
      </c>
      <c r="H2422" t="s">
        <v>148</v>
      </c>
      <c r="I2422" t="s">
        <v>136</v>
      </c>
      <c r="J2422" t="s">
        <v>137</v>
      </c>
      <c r="K2422" t="s">
        <v>138</v>
      </c>
      <c r="L2422" t="s">
        <v>7259</v>
      </c>
      <c r="M2422" t="s">
        <v>7260</v>
      </c>
      <c r="N2422">
        <v>0.82</v>
      </c>
      <c r="O2422">
        <v>0</v>
      </c>
      <c r="P2422">
        <v>361</v>
      </c>
      <c r="Q2422">
        <v>0</v>
      </c>
      <c r="R2422">
        <v>0</v>
      </c>
      <c r="S2422">
        <v>0</v>
      </c>
      <c r="T2422">
        <v>25</v>
      </c>
      <c r="U2422">
        <v>0</v>
      </c>
      <c r="V2422">
        <v>0</v>
      </c>
      <c r="W2422">
        <v>0</v>
      </c>
      <c r="X2422">
        <v>109.35885685429642</v>
      </c>
      <c r="Y2422">
        <v>0</v>
      </c>
      <c r="Z2422">
        <v>0</v>
      </c>
      <c r="AA2422">
        <v>0</v>
      </c>
      <c r="AB2422">
        <v>19.586276495020911</v>
      </c>
      <c r="AC2422">
        <v>0</v>
      </c>
      <c r="AD2422">
        <v>0</v>
      </c>
      <c r="AE2422">
        <v>128.94513334931733</v>
      </c>
    </row>
    <row r="2423" spans="1:31" x14ac:dyDescent="0.25">
      <c r="A2423">
        <v>2260506</v>
      </c>
      <c r="B2423">
        <v>1</v>
      </c>
      <c r="C2423" t="s">
        <v>80</v>
      </c>
      <c r="D2423" t="s">
        <v>98</v>
      </c>
      <c r="E2423" t="s">
        <v>145</v>
      </c>
      <c r="F2423" t="s">
        <v>146</v>
      </c>
      <c r="G2423" t="s">
        <v>271</v>
      </c>
      <c r="H2423" t="s">
        <v>148</v>
      </c>
      <c r="I2423" t="s">
        <v>136</v>
      </c>
      <c r="J2423" t="s">
        <v>137</v>
      </c>
      <c r="K2423" t="s">
        <v>138</v>
      </c>
      <c r="L2423" t="s">
        <v>7261</v>
      </c>
      <c r="M2423" t="s">
        <v>7262</v>
      </c>
      <c r="N2423">
        <v>0.58305555499999995</v>
      </c>
      <c r="O2423">
        <v>0</v>
      </c>
      <c r="P2423">
        <v>21</v>
      </c>
      <c r="Q2423">
        <v>29</v>
      </c>
      <c r="R2423">
        <v>183</v>
      </c>
      <c r="S2423">
        <v>9</v>
      </c>
      <c r="T2423">
        <v>59</v>
      </c>
      <c r="U2423">
        <v>2</v>
      </c>
      <c r="V2423">
        <v>0</v>
      </c>
      <c r="W2423">
        <v>0</v>
      </c>
      <c r="X2423">
        <v>5.4666128758889938</v>
      </c>
      <c r="Y2423">
        <v>25.144002409603054</v>
      </c>
      <c r="Z2423">
        <v>50.440557907257187</v>
      </c>
      <c r="AA2423">
        <v>32.377984636474743</v>
      </c>
      <c r="AB2423">
        <v>31.024507769234479</v>
      </c>
      <c r="AC2423">
        <v>26.818471127836229</v>
      </c>
      <c r="AD2423">
        <v>0</v>
      </c>
      <c r="AE2423">
        <v>171.27213672629469</v>
      </c>
    </row>
    <row r="2424" spans="1:31" x14ac:dyDescent="0.25">
      <c r="A2424">
        <v>2260174</v>
      </c>
      <c r="B2424">
        <v>1</v>
      </c>
      <c r="C2424" t="s">
        <v>81</v>
      </c>
      <c r="D2424" t="s">
        <v>112</v>
      </c>
      <c r="E2424" t="s">
        <v>151</v>
      </c>
      <c r="F2424" t="s">
        <v>7263</v>
      </c>
      <c r="G2424" t="s">
        <v>160</v>
      </c>
      <c r="H2424" t="s">
        <v>135</v>
      </c>
      <c r="I2424" t="s">
        <v>136</v>
      </c>
      <c r="J2424" t="s">
        <v>137</v>
      </c>
      <c r="K2424" t="s">
        <v>138</v>
      </c>
      <c r="L2424" t="s">
        <v>7264</v>
      </c>
      <c r="M2424" t="s">
        <v>7265</v>
      </c>
      <c r="N2424">
        <v>3.4019444440000002</v>
      </c>
      <c r="O2424">
        <v>0</v>
      </c>
      <c r="P2424">
        <v>38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7.7874125162527132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7.7874125162527132</v>
      </c>
    </row>
    <row r="2425" spans="1:31" x14ac:dyDescent="0.25">
      <c r="A2425">
        <v>2260314</v>
      </c>
      <c r="B2425">
        <v>1</v>
      </c>
      <c r="C2425" t="s">
        <v>80</v>
      </c>
      <c r="D2425" t="s">
        <v>107</v>
      </c>
      <c r="E2425" t="s">
        <v>132</v>
      </c>
      <c r="F2425" t="s">
        <v>7266</v>
      </c>
      <c r="G2425" t="s">
        <v>289</v>
      </c>
      <c r="H2425" t="s">
        <v>135</v>
      </c>
      <c r="I2425" t="s">
        <v>136</v>
      </c>
      <c r="J2425" t="s">
        <v>137</v>
      </c>
      <c r="K2425" t="s">
        <v>138</v>
      </c>
      <c r="L2425" t="s">
        <v>7267</v>
      </c>
      <c r="M2425" t="s">
        <v>7268</v>
      </c>
      <c r="N2425">
        <v>0.755</v>
      </c>
      <c r="O2425">
        <v>0</v>
      </c>
      <c r="P2425">
        <v>5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2.6843467638439504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2.6843467638439504</v>
      </c>
    </row>
    <row r="2426" spans="1:31" x14ac:dyDescent="0.25">
      <c r="A2426">
        <v>2260609</v>
      </c>
      <c r="B2426">
        <v>1</v>
      </c>
      <c r="C2426" t="s">
        <v>80</v>
      </c>
      <c r="D2426" t="s">
        <v>89</v>
      </c>
      <c r="E2426" t="s">
        <v>256</v>
      </c>
      <c r="F2426" t="s">
        <v>7269</v>
      </c>
      <c r="G2426" t="s">
        <v>147</v>
      </c>
      <c r="H2426" t="s">
        <v>148</v>
      </c>
      <c r="I2426" t="s">
        <v>136</v>
      </c>
      <c r="J2426" t="s">
        <v>137</v>
      </c>
      <c r="K2426" t="s">
        <v>138</v>
      </c>
      <c r="L2426" t="s">
        <v>7270</v>
      </c>
      <c r="M2426" t="s">
        <v>7271</v>
      </c>
      <c r="N2426">
        <v>0.56499999999999995</v>
      </c>
      <c r="O2426">
        <v>4</v>
      </c>
      <c r="P2426">
        <v>858</v>
      </c>
      <c r="Q2426">
        <v>2</v>
      </c>
      <c r="R2426">
        <v>14</v>
      </c>
      <c r="S2426">
        <v>11</v>
      </c>
      <c r="T2426">
        <v>90</v>
      </c>
      <c r="U2426">
        <v>5</v>
      </c>
      <c r="V2426">
        <v>0</v>
      </c>
      <c r="W2426">
        <v>133.47814883985819</v>
      </c>
      <c r="X2426">
        <v>357.07650010777809</v>
      </c>
      <c r="Y2426">
        <v>4.955617505871615</v>
      </c>
      <c r="Z2426">
        <v>2.2296971525158651</v>
      </c>
      <c r="AA2426">
        <v>92.441733798173388</v>
      </c>
      <c r="AB2426">
        <v>132.40027164683553</v>
      </c>
      <c r="AC2426">
        <v>120.1221962994934</v>
      </c>
      <c r="AD2426">
        <v>0</v>
      </c>
      <c r="AE2426">
        <v>842.70416535052618</v>
      </c>
    </row>
    <row r="2427" spans="1:31" x14ac:dyDescent="0.25">
      <c r="A2427">
        <v>2260709</v>
      </c>
      <c r="B2427">
        <v>1</v>
      </c>
      <c r="C2427" t="s">
        <v>80</v>
      </c>
      <c r="D2427" t="s">
        <v>97</v>
      </c>
      <c r="E2427" t="s">
        <v>151</v>
      </c>
      <c r="F2427" t="s">
        <v>1979</v>
      </c>
      <c r="G2427" t="s">
        <v>153</v>
      </c>
      <c r="H2427" t="s">
        <v>135</v>
      </c>
      <c r="I2427" t="s">
        <v>136</v>
      </c>
      <c r="J2427" t="s">
        <v>137</v>
      </c>
      <c r="K2427" t="s">
        <v>138</v>
      </c>
      <c r="L2427" t="s">
        <v>7272</v>
      </c>
      <c r="M2427" t="s">
        <v>7273</v>
      </c>
      <c r="N2427">
        <v>0.709166666</v>
      </c>
      <c r="O2427">
        <v>0</v>
      </c>
      <c r="P2427">
        <v>27</v>
      </c>
      <c r="Q2427">
        <v>0</v>
      </c>
      <c r="R2427">
        <v>0</v>
      </c>
      <c r="S2427">
        <v>0</v>
      </c>
      <c r="T2427">
        <v>3</v>
      </c>
      <c r="U2427">
        <v>0</v>
      </c>
      <c r="V2427">
        <v>0</v>
      </c>
      <c r="W2427">
        <v>0</v>
      </c>
      <c r="X2427">
        <v>4.7073359128938677</v>
      </c>
      <c r="Y2427">
        <v>0</v>
      </c>
      <c r="Z2427">
        <v>0</v>
      </c>
      <c r="AA2427">
        <v>0</v>
      </c>
      <c r="AB2427">
        <v>4.9325992717038331E-2</v>
      </c>
      <c r="AC2427">
        <v>0</v>
      </c>
      <c r="AD2427">
        <v>0</v>
      </c>
      <c r="AE2427">
        <v>4.7566619056109056</v>
      </c>
    </row>
    <row r="2428" spans="1:31" x14ac:dyDescent="0.25">
      <c r="A2428">
        <v>2260251</v>
      </c>
      <c r="B2428">
        <v>1</v>
      </c>
      <c r="C2428" t="s">
        <v>81</v>
      </c>
      <c r="D2428" t="s">
        <v>123</v>
      </c>
      <c r="E2428" t="s">
        <v>256</v>
      </c>
      <c r="F2428" t="s">
        <v>7274</v>
      </c>
      <c r="G2428" t="s">
        <v>366</v>
      </c>
      <c r="H2428" t="s">
        <v>148</v>
      </c>
      <c r="I2428" t="s">
        <v>136</v>
      </c>
      <c r="J2428" t="s">
        <v>137</v>
      </c>
      <c r="K2428" t="s">
        <v>172</v>
      </c>
      <c r="L2428" t="s">
        <v>7275</v>
      </c>
      <c r="M2428" t="s">
        <v>7276</v>
      </c>
      <c r="N2428">
        <v>0.32361111100000001</v>
      </c>
      <c r="O2428">
        <v>0</v>
      </c>
      <c r="P2428">
        <v>2</v>
      </c>
      <c r="Q2428">
        <v>0</v>
      </c>
      <c r="R2428">
        <v>4</v>
      </c>
      <c r="S2428">
        <v>0</v>
      </c>
      <c r="T2428">
        <v>1</v>
      </c>
      <c r="U2428">
        <v>0</v>
      </c>
      <c r="V2428">
        <v>0</v>
      </c>
      <c r="W2428">
        <v>0</v>
      </c>
      <c r="X2428">
        <v>0.24712896208878057</v>
      </c>
      <c r="Y2428">
        <v>0</v>
      </c>
      <c r="Z2428">
        <v>0.20354249159101673</v>
      </c>
      <c r="AA2428">
        <v>0</v>
      </c>
      <c r="AB2428">
        <v>4.9384407007333339E-3</v>
      </c>
      <c r="AC2428">
        <v>0</v>
      </c>
      <c r="AD2428">
        <v>0</v>
      </c>
      <c r="AE2428">
        <v>0.45560989438053068</v>
      </c>
    </row>
    <row r="2429" spans="1:31" x14ac:dyDescent="0.25">
      <c r="A2429">
        <v>2260443</v>
      </c>
      <c r="B2429">
        <v>1</v>
      </c>
      <c r="C2429" t="s">
        <v>81</v>
      </c>
      <c r="D2429" t="s">
        <v>118</v>
      </c>
      <c r="E2429" t="s">
        <v>132</v>
      </c>
      <c r="F2429" t="s">
        <v>7277</v>
      </c>
      <c r="G2429" t="s">
        <v>142</v>
      </c>
      <c r="H2429" t="s">
        <v>135</v>
      </c>
      <c r="I2429" t="s">
        <v>136</v>
      </c>
      <c r="J2429" t="s">
        <v>137</v>
      </c>
      <c r="K2429" t="s">
        <v>138</v>
      </c>
      <c r="L2429" t="s">
        <v>7278</v>
      </c>
      <c r="M2429" t="s">
        <v>7279</v>
      </c>
      <c r="N2429">
        <v>1.673333333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1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0.20749808598582054</v>
      </c>
      <c r="AC2429">
        <v>0</v>
      </c>
      <c r="AD2429">
        <v>0</v>
      </c>
      <c r="AE2429">
        <v>0.20749808598582054</v>
      </c>
    </row>
    <row r="2430" spans="1:31" x14ac:dyDescent="0.25">
      <c r="A2430">
        <v>2260606</v>
      </c>
      <c r="B2430">
        <v>1</v>
      </c>
      <c r="C2430" t="s">
        <v>80</v>
      </c>
      <c r="D2430" t="s">
        <v>83</v>
      </c>
      <c r="E2430" t="s">
        <v>132</v>
      </c>
      <c r="F2430" t="s">
        <v>7280</v>
      </c>
      <c r="G2430" t="s">
        <v>142</v>
      </c>
      <c r="H2430" t="s">
        <v>135</v>
      </c>
      <c r="I2430" t="s">
        <v>136</v>
      </c>
      <c r="J2430" t="s">
        <v>137</v>
      </c>
      <c r="K2430" t="s">
        <v>138</v>
      </c>
      <c r="L2430" t="s">
        <v>7281</v>
      </c>
      <c r="M2430" t="s">
        <v>7282</v>
      </c>
      <c r="N2430">
        <v>2.7266666659999999</v>
      </c>
      <c r="O2430">
        <v>0</v>
      </c>
      <c r="P2430">
        <v>5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5.1366516308891637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5.1366516308891637</v>
      </c>
    </row>
    <row r="2431" spans="1:31" x14ac:dyDescent="0.25">
      <c r="A2431">
        <v>2260088</v>
      </c>
      <c r="B2431">
        <v>1</v>
      </c>
      <c r="C2431" t="s">
        <v>80</v>
      </c>
      <c r="D2431" t="s">
        <v>108</v>
      </c>
      <c r="E2431" t="s">
        <v>151</v>
      </c>
      <c r="F2431" t="s">
        <v>7283</v>
      </c>
      <c r="G2431" t="s">
        <v>153</v>
      </c>
      <c r="H2431" t="s">
        <v>135</v>
      </c>
      <c r="I2431" t="s">
        <v>136</v>
      </c>
      <c r="J2431" t="s">
        <v>137</v>
      </c>
      <c r="K2431" t="s">
        <v>138</v>
      </c>
      <c r="L2431" t="s">
        <v>7284</v>
      </c>
      <c r="M2431" t="s">
        <v>7285</v>
      </c>
      <c r="N2431">
        <v>0.92749999999999999</v>
      </c>
      <c r="O2431">
        <v>0</v>
      </c>
      <c r="P2431">
        <v>37</v>
      </c>
      <c r="Q2431">
        <v>0</v>
      </c>
      <c r="R2431">
        <v>26</v>
      </c>
      <c r="S2431">
        <v>0</v>
      </c>
      <c r="T2431">
        <v>15</v>
      </c>
      <c r="U2431">
        <v>0</v>
      </c>
      <c r="V2431">
        <v>0</v>
      </c>
      <c r="W2431">
        <v>0</v>
      </c>
      <c r="X2431">
        <v>5.0881408685913536</v>
      </c>
      <c r="Y2431">
        <v>0</v>
      </c>
      <c r="Z2431">
        <v>2.7993179969854793</v>
      </c>
      <c r="AA2431">
        <v>0</v>
      </c>
      <c r="AB2431">
        <v>7.27528720467207</v>
      </c>
      <c r="AC2431">
        <v>0</v>
      </c>
      <c r="AD2431">
        <v>0</v>
      </c>
      <c r="AE2431">
        <v>15.162746070248904</v>
      </c>
    </row>
    <row r="2432" spans="1:31" x14ac:dyDescent="0.25">
      <c r="A2432">
        <v>2260108</v>
      </c>
      <c r="B2432">
        <v>1</v>
      </c>
      <c r="C2432" t="s">
        <v>80</v>
      </c>
      <c r="D2432" t="s">
        <v>104</v>
      </c>
      <c r="E2432" t="s">
        <v>256</v>
      </c>
      <c r="F2432" t="s">
        <v>7286</v>
      </c>
      <c r="G2432" t="s">
        <v>4548</v>
      </c>
      <c r="H2432" t="s">
        <v>148</v>
      </c>
      <c r="I2432" t="s">
        <v>136</v>
      </c>
      <c r="J2432" t="s">
        <v>137</v>
      </c>
      <c r="K2432" t="s">
        <v>138</v>
      </c>
      <c r="L2432" t="s">
        <v>7287</v>
      </c>
      <c r="M2432" t="s">
        <v>7288</v>
      </c>
      <c r="N2432">
        <v>2.8686111109999999</v>
      </c>
      <c r="O2432">
        <v>4</v>
      </c>
      <c r="P2432">
        <v>4</v>
      </c>
      <c r="Q2432">
        <v>15</v>
      </c>
      <c r="R2432">
        <v>12</v>
      </c>
      <c r="S2432">
        <v>3</v>
      </c>
      <c r="T2432">
        <v>19</v>
      </c>
      <c r="U2432">
        <v>1</v>
      </c>
      <c r="V2432">
        <v>0</v>
      </c>
      <c r="W2432">
        <v>3.3504147618999651</v>
      </c>
      <c r="X2432">
        <v>12.050606312448407</v>
      </c>
      <c r="Y2432">
        <v>31.364690385213205</v>
      </c>
      <c r="Z2432">
        <v>10.841984030071901</v>
      </c>
      <c r="AA2432">
        <v>10.147024991800578</v>
      </c>
      <c r="AB2432">
        <v>139.31236953297224</v>
      </c>
      <c r="AC2432">
        <v>32.205300542789985</v>
      </c>
      <c r="AD2432">
        <v>0</v>
      </c>
      <c r="AE2432">
        <v>239.27239055719627</v>
      </c>
    </row>
    <row r="2433" spans="1:31" x14ac:dyDescent="0.25">
      <c r="A2433">
        <v>2260131</v>
      </c>
      <c r="B2433">
        <v>1</v>
      </c>
      <c r="C2433" t="s">
        <v>81</v>
      </c>
      <c r="D2433" t="s">
        <v>128</v>
      </c>
      <c r="E2433" t="s">
        <v>145</v>
      </c>
      <c r="F2433" t="s">
        <v>3683</v>
      </c>
      <c r="G2433" t="s">
        <v>147</v>
      </c>
      <c r="H2433" t="s">
        <v>148</v>
      </c>
      <c r="I2433" t="s">
        <v>136</v>
      </c>
      <c r="J2433" t="s">
        <v>137</v>
      </c>
      <c r="K2433" t="s">
        <v>138</v>
      </c>
      <c r="L2433" t="s">
        <v>7289</v>
      </c>
      <c r="M2433" t="s">
        <v>7290</v>
      </c>
      <c r="N2433">
        <v>0.64249999999999996</v>
      </c>
      <c r="O2433">
        <v>0</v>
      </c>
      <c r="P2433">
        <v>0</v>
      </c>
      <c r="Q2433">
        <v>0</v>
      </c>
      <c r="R2433">
        <v>0</v>
      </c>
      <c r="S2433">
        <v>2</v>
      </c>
      <c r="T2433">
        <v>326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9.4545605457528179</v>
      </c>
      <c r="AB2433">
        <v>211.45453240781569</v>
      </c>
      <c r="AC2433">
        <v>0</v>
      </c>
      <c r="AD2433">
        <v>0</v>
      </c>
      <c r="AE2433">
        <v>220.90909295356852</v>
      </c>
    </row>
    <row r="2434" spans="1:31" x14ac:dyDescent="0.25">
      <c r="A2434">
        <v>2260294</v>
      </c>
      <c r="B2434">
        <v>1</v>
      </c>
      <c r="C2434" t="s">
        <v>80</v>
      </c>
      <c r="D2434" t="s">
        <v>103</v>
      </c>
      <c r="E2434" t="s">
        <v>151</v>
      </c>
      <c r="F2434" t="s">
        <v>7291</v>
      </c>
      <c r="G2434" t="s">
        <v>160</v>
      </c>
      <c r="H2434" t="s">
        <v>135</v>
      </c>
      <c r="I2434" t="s">
        <v>136</v>
      </c>
      <c r="J2434" t="s">
        <v>137</v>
      </c>
      <c r="K2434" t="s">
        <v>138</v>
      </c>
      <c r="L2434" t="s">
        <v>7292</v>
      </c>
      <c r="M2434" t="s">
        <v>7293</v>
      </c>
      <c r="N2434">
        <v>1.3574999999999999</v>
      </c>
      <c r="O2434">
        <v>0</v>
      </c>
      <c r="P2434">
        <v>20</v>
      </c>
      <c r="Q2434">
        <v>0</v>
      </c>
      <c r="R2434">
        <v>0</v>
      </c>
      <c r="S2434">
        <v>0</v>
      </c>
      <c r="T2434">
        <v>2</v>
      </c>
      <c r="U2434">
        <v>0</v>
      </c>
      <c r="V2434">
        <v>0</v>
      </c>
      <c r="W2434">
        <v>0</v>
      </c>
      <c r="X2434">
        <v>13.995391221958139</v>
      </c>
      <c r="Y2434">
        <v>0</v>
      </c>
      <c r="Z2434">
        <v>0</v>
      </c>
      <c r="AA2434">
        <v>0</v>
      </c>
      <c r="AB2434">
        <v>0.56521952592966507</v>
      </c>
      <c r="AC2434">
        <v>0</v>
      </c>
      <c r="AD2434">
        <v>0</v>
      </c>
      <c r="AE2434">
        <v>14.560610747887804</v>
      </c>
    </row>
    <row r="2435" spans="1:31" x14ac:dyDescent="0.25">
      <c r="A2435">
        <v>2260529</v>
      </c>
      <c r="B2435">
        <v>1</v>
      </c>
      <c r="C2435" t="s">
        <v>80</v>
      </c>
      <c r="D2435" t="s">
        <v>108</v>
      </c>
      <c r="E2435" t="s">
        <v>207</v>
      </c>
      <c r="F2435" t="s">
        <v>5408</v>
      </c>
      <c r="G2435" t="s">
        <v>231</v>
      </c>
      <c r="H2435" t="s">
        <v>135</v>
      </c>
      <c r="I2435" t="s">
        <v>136</v>
      </c>
      <c r="J2435" t="s">
        <v>137</v>
      </c>
      <c r="K2435" t="s">
        <v>138</v>
      </c>
      <c r="L2435" t="s">
        <v>7294</v>
      </c>
      <c r="M2435" t="s">
        <v>7295</v>
      </c>
      <c r="N2435">
        <v>2.341388888</v>
      </c>
      <c r="O2435">
        <v>0</v>
      </c>
      <c r="P2435">
        <v>31</v>
      </c>
      <c r="Q2435">
        <v>0</v>
      </c>
      <c r="R2435">
        <v>5</v>
      </c>
      <c r="S2435">
        <v>0</v>
      </c>
      <c r="T2435">
        <v>4</v>
      </c>
      <c r="U2435">
        <v>0</v>
      </c>
      <c r="V2435">
        <v>0</v>
      </c>
      <c r="W2435">
        <v>0</v>
      </c>
      <c r="X2435">
        <v>6.6667294166896474</v>
      </c>
      <c r="Y2435">
        <v>0</v>
      </c>
      <c r="Z2435">
        <v>4.3609442118415496</v>
      </c>
      <c r="AA2435">
        <v>0</v>
      </c>
      <c r="AB2435">
        <v>5.5226392046052633</v>
      </c>
      <c r="AC2435">
        <v>0</v>
      </c>
      <c r="AD2435">
        <v>0</v>
      </c>
      <c r="AE2435">
        <v>16.550312833136459</v>
      </c>
    </row>
    <row r="2436" spans="1:31" x14ac:dyDescent="0.25">
      <c r="A2436">
        <v>2260543</v>
      </c>
      <c r="B2436">
        <v>1</v>
      </c>
      <c r="C2436" t="s">
        <v>81</v>
      </c>
      <c r="D2436" t="s">
        <v>118</v>
      </c>
      <c r="E2436" t="s">
        <v>132</v>
      </c>
      <c r="F2436" t="s">
        <v>7296</v>
      </c>
      <c r="G2436" t="s">
        <v>142</v>
      </c>
      <c r="H2436" t="s">
        <v>135</v>
      </c>
      <c r="I2436" t="s">
        <v>136</v>
      </c>
      <c r="J2436" t="s">
        <v>137</v>
      </c>
      <c r="K2436" t="s">
        <v>138</v>
      </c>
      <c r="L2436" t="s">
        <v>7297</v>
      </c>
      <c r="M2436" t="s">
        <v>7298</v>
      </c>
      <c r="N2436">
        <v>1.568888888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22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14.470903438145992</v>
      </c>
      <c r="AC2436">
        <v>0</v>
      </c>
      <c r="AD2436">
        <v>0</v>
      </c>
      <c r="AE2436">
        <v>14.470903438145992</v>
      </c>
    </row>
    <row r="2437" spans="1:31" x14ac:dyDescent="0.25">
      <c r="A2437">
        <v>2260337</v>
      </c>
      <c r="B2437">
        <v>1</v>
      </c>
      <c r="C2437" t="s">
        <v>81</v>
      </c>
      <c r="D2437" t="s">
        <v>123</v>
      </c>
      <c r="E2437" t="s">
        <v>163</v>
      </c>
      <c r="F2437" t="s">
        <v>7299</v>
      </c>
      <c r="G2437" t="s">
        <v>147</v>
      </c>
      <c r="H2437" t="s">
        <v>148</v>
      </c>
      <c r="I2437" t="s">
        <v>136</v>
      </c>
      <c r="J2437" t="s">
        <v>137</v>
      </c>
      <c r="K2437" t="s">
        <v>138</v>
      </c>
      <c r="L2437" t="s">
        <v>7300</v>
      </c>
      <c r="M2437" t="s">
        <v>7301</v>
      </c>
      <c r="N2437">
        <v>0.516666666</v>
      </c>
      <c r="O2437">
        <v>1</v>
      </c>
      <c r="P2437">
        <v>8</v>
      </c>
      <c r="Q2437">
        <v>34</v>
      </c>
      <c r="R2437">
        <v>79</v>
      </c>
      <c r="S2437">
        <v>6</v>
      </c>
      <c r="T2437">
        <v>5</v>
      </c>
      <c r="U2437">
        <v>1</v>
      </c>
      <c r="V2437">
        <v>0</v>
      </c>
      <c r="W2437">
        <v>1.2472634488000003E-2</v>
      </c>
      <c r="X2437">
        <v>1.1426698878592003</v>
      </c>
      <c r="Y2437">
        <v>19.972881184569324</v>
      </c>
      <c r="Z2437">
        <v>30.995528140855189</v>
      </c>
      <c r="AA2437">
        <v>18.763361776237335</v>
      </c>
      <c r="AB2437">
        <v>1.5325834963930001</v>
      </c>
      <c r="AC2437">
        <v>17.064975306689334</v>
      </c>
      <c r="AD2437">
        <v>0</v>
      </c>
      <c r="AE2437">
        <v>89.48447242709139</v>
      </c>
    </row>
    <row r="2438" spans="1:31" x14ac:dyDescent="0.25">
      <c r="A2438">
        <v>2260240</v>
      </c>
      <c r="B2438">
        <v>1</v>
      </c>
      <c r="C2438" t="s">
        <v>80</v>
      </c>
      <c r="D2438" t="s">
        <v>97</v>
      </c>
      <c r="E2438" t="s">
        <v>151</v>
      </c>
      <c r="F2438" t="s">
        <v>7302</v>
      </c>
      <c r="G2438" t="s">
        <v>153</v>
      </c>
      <c r="H2438" t="s">
        <v>135</v>
      </c>
      <c r="I2438" t="s">
        <v>136</v>
      </c>
      <c r="J2438" t="s">
        <v>137</v>
      </c>
      <c r="K2438" t="s">
        <v>138</v>
      </c>
      <c r="L2438" t="s">
        <v>7303</v>
      </c>
      <c r="M2438" t="s">
        <v>7304</v>
      </c>
      <c r="N2438">
        <v>0.99055555500000003</v>
      </c>
      <c r="O2438">
        <v>0</v>
      </c>
      <c r="P2438">
        <v>9</v>
      </c>
      <c r="Q2438">
        <v>0</v>
      </c>
      <c r="R2438">
        <v>2</v>
      </c>
      <c r="S2438">
        <v>0</v>
      </c>
      <c r="T2438">
        <v>2</v>
      </c>
      <c r="U2438">
        <v>0</v>
      </c>
      <c r="V2438">
        <v>0</v>
      </c>
      <c r="W2438">
        <v>0</v>
      </c>
      <c r="X2438">
        <v>13.748086339929507</v>
      </c>
      <c r="Y2438">
        <v>0</v>
      </c>
      <c r="Z2438">
        <v>0.21661015682808421</v>
      </c>
      <c r="AA2438">
        <v>0</v>
      </c>
      <c r="AB2438">
        <v>4.0446977768714998</v>
      </c>
      <c r="AC2438">
        <v>0</v>
      </c>
      <c r="AD2438">
        <v>0</v>
      </c>
      <c r="AE2438">
        <v>18.009394273629091</v>
      </c>
    </row>
    <row r="2439" spans="1:31" x14ac:dyDescent="0.25">
      <c r="A2439">
        <v>2260572</v>
      </c>
      <c r="B2439">
        <v>1</v>
      </c>
      <c r="C2439" t="s">
        <v>80</v>
      </c>
      <c r="D2439" t="s">
        <v>106</v>
      </c>
      <c r="E2439" t="s">
        <v>151</v>
      </c>
      <c r="F2439" t="s">
        <v>7305</v>
      </c>
      <c r="G2439" t="s">
        <v>153</v>
      </c>
      <c r="H2439" t="s">
        <v>135</v>
      </c>
      <c r="I2439" t="s">
        <v>136</v>
      </c>
      <c r="J2439" t="s">
        <v>137</v>
      </c>
      <c r="K2439" t="s">
        <v>138</v>
      </c>
      <c r="L2439" t="s">
        <v>7306</v>
      </c>
      <c r="M2439" t="s">
        <v>7307</v>
      </c>
      <c r="N2439">
        <v>1.934722222</v>
      </c>
      <c r="O2439">
        <v>0</v>
      </c>
      <c r="P2439">
        <v>0</v>
      </c>
      <c r="Q2439">
        <v>0</v>
      </c>
      <c r="R2439">
        <v>2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3.444944496957334</v>
      </c>
      <c r="AA2439">
        <v>0</v>
      </c>
      <c r="AB2439">
        <v>0</v>
      </c>
      <c r="AC2439">
        <v>0</v>
      </c>
      <c r="AD2439">
        <v>0</v>
      </c>
      <c r="AE2439">
        <v>3.444944496957334</v>
      </c>
    </row>
    <row r="2440" spans="1:31" x14ac:dyDescent="0.25">
      <c r="A2440">
        <v>2260263</v>
      </c>
      <c r="B2440">
        <v>1</v>
      </c>
      <c r="C2440" t="s">
        <v>80</v>
      </c>
      <c r="D2440" t="s">
        <v>106</v>
      </c>
      <c r="E2440" t="s">
        <v>151</v>
      </c>
      <c r="F2440" t="s">
        <v>7308</v>
      </c>
      <c r="G2440" t="s">
        <v>282</v>
      </c>
      <c r="H2440" t="s">
        <v>135</v>
      </c>
      <c r="I2440" t="s">
        <v>136</v>
      </c>
      <c r="J2440" t="s">
        <v>137</v>
      </c>
      <c r="K2440" t="s">
        <v>138</v>
      </c>
      <c r="L2440" t="s">
        <v>7309</v>
      </c>
      <c r="M2440" t="s">
        <v>7310</v>
      </c>
      <c r="N2440">
        <v>4.2705555549999996</v>
      </c>
      <c r="O2440">
        <v>0</v>
      </c>
      <c r="P2440">
        <v>6</v>
      </c>
      <c r="Q2440">
        <v>0</v>
      </c>
      <c r="R2440">
        <v>4</v>
      </c>
      <c r="S2440">
        <v>0</v>
      </c>
      <c r="T2440">
        <v>3</v>
      </c>
      <c r="U2440">
        <v>0</v>
      </c>
      <c r="V2440">
        <v>0</v>
      </c>
      <c r="W2440">
        <v>0</v>
      </c>
      <c r="X2440">
        <v>2.6600034078859083</v>
      </c>
      <c r="Y2440">
        <v>0</v>
      </c>
      <c r="Z2440">
        <v>1.4345087932090934</v>
      </c>
      <c r="AA2440">
        <v>0</v>
      </c>
      <c r="AB2440">
        <v>1.1367081163452732</v>
      </c>
      <c r="AC2440">
        <v>0</v>
      </c>
      <c r="AD2440">
        <v>0</v>
      </c>
      <c r="AE2440">
        <v>5.2312203174402754</v>
      </c>
    </row>
    <row r="2441" spans="1:31" x14ac:dyDescent="0.25">
      <c r="A2441">
        <v>2260618</v>
      </c>
      <c r="B2441">
        <v>1</v>
      </c>
      <c r="C2441" t="s">
        <v>80</v>
      </c>
      <c r="D2441" t="s">
        <v>93</v>
      </c>
      <c r="E2441" t="s">
        <v>151</v>
      </c>
      <c r="F2441" t="s">
        <v>7311</v>
      </c>
      <c r="G2441" t="s">
        <v>153</v>
      </c>
      <c r="H2441" t="s">
        <v>135</v>
      </c>
      <c r="I2441" t="s">
        <v>136</v>
      </c>
      <c r="J2441" t="s">
        <v>137</v>
      </c>
      <c r="K2441" t="s">
        <v>138</v>
      </c>
      <c r="L2441" t="s">
        <v>7312</v>
      </c>
      <c r="M2441" t="s">
        <v>7313</v>
      </c>
      <c r="N2441">
        <v>4.238888888</v>
      </c>
      <c r="O2441">
        <v>0</v>
      </c>
      <c r="P2441">
        <v>33</v>
      </c>
      <c r="Q2441">
        <v>0</v>
      </c>
      <c r="R2441">
        <v>0</v>
      </c>
      <c r="S2441">
        <v>0</v>
      </c>
      <c r="T2441">
        <v>2</v>
      </c>
      <c r="U2441">
        <v>0</v>
      </c>
      <c r="V2441">
        <v>0</v>
      </c>
      <c r="W2441">
        <v>0</v>
      </c>
      <c r="X2441">
        <v>9.2549025808360152</v>
      </c>
      <c r="Y2441">
        <v>0</v>
      </c>
      <c r="Z2441">
        <v>0</v>
      </c>
      <c r="AA2441">
        <v>0</v>
      </c>
      <c r="AB2441">
        <v>5.2165333258274904</v>
      </c>
      <c r="AC2441">
        <v>0</v>
      </c>
      <c r="AD2441">
        <v>0</v>
      </c>
      <c r="AE2441">
        <v>14.471435906663505</v>
      </c>
    </row>
    <row r="2442" spans="1:31" x14ac:dyDescent="0.25">
      <c r="A2442">
        <v>2260286</v>
      </c>
      <c r="B2442">
        <v>1</v>
      </c>
      <c r="C2442" t="s">
        <v>81</v>
      </c>
      <c r="D2442" t="s">
        <v>117</v>
      </c>
      <c r="E2442" t="s">
        <v>151</v>
      </c>
      <c r="F2442" t="s">
        <v>7314</v>
      </c>
      <c r="G2442" t="s">
        <v>160</v>
      </c>
      <c r="H2442" t="s">
        <v>135</v>
      </c>
      <c r="I2442" t="s">
        <v>136</v>
      </c>
      <c r="J2442" t="s">
        <v>137</v>
      </c>
      <c r="K2442" t="s">
        <v>138</v>
      </c>
      <c r="L2442" t="s">
        <v>7315</v>
      </c>
      <c r="M2442" t="s">
        <v>7316</v>
      </c>
      <c r="N2442">
        <v>2.1347222220000002</v>
      </c>
      <c r="O2442">
        <v>0</v>
      </c>
      <c r="P2442">
        <v>0</v>
      </c>
      <c r="Q2442">
        <v>0</v>
      </c>
      <c r="R2442">
        <v>1</v>
      </c>
      <c r="S2442">
        <v>0</v>
      </c>
      <c r="T2442">
        <v>1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8.5181385458700021E-2</v>
      </c>
      <c r="AA2442">
        <v>0</v>
      </c>
      <c r="AB2442">
        <v>4.1795439402149999</v>
      </c>
      <c r="AC2442">
        <v>0</v>
      </c>
      <c r="AD2442">
        <v>0</v>
      </c>
      <c r="AE2442">
        <v>4.2647253256736999</v>
      </c>
    </row>
    <row r="2443" spans="1:31" x14ac:dyDescent="0.25">
      <c r="A2443">
        <v>2260100</v>
      </c>
      <c r="B2443">
        <v>1</v>
      </c>
      <c r="C2443" t="s">
        <v>81</v>
      </c>
      <c r="D2443" t="s">
        <v>127</v>
      </c>
      <c r="E2443" t="s">
        <v>151</v>
      </c>
      <c r="F2443" t="s">
        <v>7317</v>
      </c>
      <c r="G2443" t="s">
        <v>153</v>
      </c>
      <c r="H2443" t="s">
        <v>135</v>
      </c>
      <c r="I2443" t="s">
        <v>136</v>
      </c>
      <c r="J2443" t="s">
        <v>137</v>
      </c>
      <c r="K2443" t="s">
        <v>138</v>
      </c>
      <c r="L2443" t="s">
        <v>7318</v>
      </c>
      <c r="M2443" t="s">
        <v>7319</v>
      </c>
      <c r="N2443">
        <v>1.2008333330000001</v>
      </c>
      <c r="O2443">
        <v>0</v>
      </c>
      <c r="P2443">
        <v>13</v>
      </c>
      <c r="Q2443">
        <v>0</v>
      </c>
      <c r="R2443">
        <v>4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3.8242317792589322</v>
      </c>
      <c r="Y2443">
        <v>0</v>
      </c>
      <c r="Z2443">
        <v>0.94011486237130271</v>
      </c>
      <c r="AA2443">
        <v>0</v>
      </c>
      <c r="AB2443">
        <v>0</v>
      </c>
      <c r="AC2443">
        <v>0</v>
      </c>
      <c r="AD2443">
        <v>0</v>
      </c>
      <c r="AE2443">
        <v>4.7643466416302349</v>
      </c>
    </row>
    <row r="2444" spans="1:31" x14ac:dyDescent="0.25">
      <c r="A2444">
        <v>2260432</v>
      </c>
      <c r="B2444">
        <v>1</v>
      </c>
      <c r="C2444" t="s">
        <v>80</v>
      </c>
      <c r="D2444" t="s">
        <v>106</v>
      </c>
      <c r="E2444" t="s">
        <v>256</v>
      </c>
      <c r="F2444" t="s">
        <v>1020</v>
      </c>
      <c r="G2444" t="s">
        <v>4548</v>
      </c>
      <c r="H2444" t="s">
        <v>148</v>
      </c>
      <c r="I2444" t="s">
        <v>136</v>
      </c>
      <c r="J2444" t="s">
        <v>137</v>
      </c>
      <c r="K2444" t="s">
        <v>138</v>
      </c>
      <c r="L2444" t="s">
        <v>7320</v>
      </c>
      <c r="M2444" t="s">
        <v>7321</v>
      </c>
      <c r="N2444">
        <v>7.8819444440000002</v>
      </c>
      <c r="O2444">
        <v>0</v>
      </c>
      <c r="P2444">
        <v>1</v>
      </c>
      <c r="Q2444">
        <v>0</v>
      </c>
      <c r="R2444">
        <v>38</v>
      </c>
      <c r="S2444">
        <v>0</v>
      </c>
      <c r="T2444">
        <v>8</v>
      </c>
      <c r="U2444">
        <v>0</v>
      </c>
      <c r="V2444">
        <v>0</v>
      </c>
      <c r="W2444">
        <v>0</v>
      </c>
      <c r="X2444">
        <v>3.4427994330733731</v>
      </c>
      <c r="Y2444">
        <v>0</v>
      </c>
      <c r="Z2444">
        <v>255.33432678255588</v>
      </c>
      <c r="AA2444">
        <v>0</v>
      </c>
      <c r="AB2444">
        <v>77.589891012391689</v>
      </c>
      <c r="AC2444">
        <v>0</v>
      </c>
      <c r="AD2444">
        <v>0</v>
      </c>
      <c r="AE2444">
        <v>336.36701722802093</v>
      </c>
    </row>
    <row r="2445" spans="1:31" x14ac:dyDescent="0.25">
      <c r="A2445">
        <v>2260741</v>
      </c>
      <c r="B2445">
        <v>1</v>
      </c>
      <c r="C2445" t="s">
        <v>80</v>
      </c>
      <c r="D2445" t="s">
        <v>82</v>
      </c>
      <c r="E2445" t="s">
        <v>151</v>
      </c>
      <c r="F2445" t="s">
        <v>414</v>
      </c>
      <c r="G2445" t="s">
        <v>153</v>
      </c>
      <c r="H2445" t="s">
        <v>135</v>
      </c>
      <c r="I2445" t="s">
        <v>136</v>
      </c>
      <c r="J2445" t="s">
        <v>137</v>
      </c>
      <c r="K2445" t="s">
        <v>138</v>
      </c>
      <c r="L2445" t="s">
        <v>7322</v>
      </c>
      <c r="M2445" t="s">
        <v>7323</v>
      </c>
      <c r="N2445">
        <v>1.5280555549999999</v>
      </c>
      <c r="O2445">
        <v>0</v>
      </c>
      <c r="P2445">
        <v>63</v>
      </c>
      <c r="Q2445">
        <v>0</v>
      </c>
      <c r="R2445">
        <v>0</v>
      </c>
      <c r="S2445">
        <v>0</v>
      </c>
      <c r="T2445">
        <v>4</v>
      </c>
      <c r="U2445">
        <v>0</v>
      </c>
      <c r="V2445">
        <v>0</v>
      </c>
      <c r="W2445">
        <v>0</v>
      </c>
      <c r="X2445">
        <v>51.427138602615557</v>
      </c>
      <c r="Y2445">
        <v>0</v>
      </c>
      <c r="Z2445">
        <v>0</v>
      </c>
      <c r="AA2445">
        <v>0</v>
      </c>
      <c r="AB2445">
        <v>2.34189910766854</v>
      </c>
      <c r="AC2445">
        <v>0</v>
      </c>
      <c r="AD2445">
        <v>0</v>
      </c>
      <c r="AE2445">
        <v>53.769037710284096</v>
      </c>
    </row>
    <row r="2446" spans="1:31" x14ac:dyDescent="0.25">
      <c r="A2446">
        <v>2260054</v>
      </c>
      <c r="B2446">
        <v>1</v>
      </c>
      <c r="C2446" t="s">
        <v>80</v>
      </c>
      <c r="D2446" t="s">
        <v>83</v>
      </c>
      <c r="E2446" t="s">
        <v>151</v>
      </c>
      <c r="F2446" t="s">
        <v>6751</v>
      </c>
      <c r="G2446" t="s">
        <v>153</v>
      </c>
      <c r="H2446" t="s">
        <v>135</v>
      </c>
      <c r="I2446" t="s">
        <v>136</v>
      </c>
      <c r="J2446" t="s">
        <v>137</v>
      </c>
      <c r="K2446" t="s">
        <v>138</v>
      </c>
      <c r="L2446" t="s">
        <v>7324</v>
      </c>
      <c r="M2446" t="s">
        <v>7325</v>
      </c>
      <c r="N2446">
        <v>0.82638888799999999</v>
      </c>
      <c r="O2446">
        <v>0</v>
      </c>
      <c r="P2446">
        <v>77</v>
      </c>
      <c r="Q2446">
        <v>0</v>
      </c>
      <c r="R2446">
        <v>0</v>
      </c>
      <c r="S2446">
        <v>0</v>
      </c>
      <c r="T2446">
        <v>8</v>
      </c>
      <c r="U2446">
        <v>0</v>
      </c>
      <c r="V2446">
        <v>0</v>
      </c>
      <c r="W2446">
        <v>0</v>
      </c>
      <c r="X2446">
        <v>15.486149499440661</v>
      </c>
      <c r="Y2446">
        <v>0</v>
      </c>
      <c r="Z2446">
        <v>0</v>
      </c>
      <c r="AA2446">
        <v>0</v>
      </c>
      <c r="AB2446">
        <v>1.6239517323486528</v>
      </c>
      <c r="AC2446">
        <v>0</v>
      </c>
      <c r="AD2446">
        <v>0</v>
      </c>
      <c r="AE2446">
        <v>17.110101231789315</v>
      </c>
    </row>
    <row r="2447" spans="1:31" x14ac:dyDescent="0.25">
      <c r="A2447">
        <v>2260753</v>
      </c>
      <c r="B2447">
        <v>1</v>
      </c>
      <c r="C2447" t="s">
        <v>80</v>
      </c>
      <c r="D2447" t="s">
        <v>82</v>
      </c>
      <c r="E2447" t="s">
        <v>151</v>
      </c>
      <c r="F2447" t="s">
        <v>6005</v>
      </c>
      <c r="G2447" t="s">
        <v>153</v>
      </c>
      <c r="H2447" t="s">
        <v>135</v>
      </c>
      <c r="I2447" t="s">
        <v>136</v>
      </c>
      <c r="J2447" t="s">
        <v>137</v>
      </c>
      <c r="K2447" t="s">
        <v>138</v>
      </c>
      <c r="L2447" t="s">
        <v>7326</v>
      </c>
      <c r="M2447" t="s">
        <v>7327</v>
      </c>
      <c r="N2447">
        <v>2.340833333</v>
      </c>
      <c r="O2447">
        <v>0</v>
      </c>
      <c r="P2447">
        <v>82</v>
      </c>
      <c r="Q2447">
        <v>0</v>
      </c>
      <c r="R2447">
        <v>0</v>
      </c>
      <c r="S2447">
        <v>0</v>
      </c>
      <c r="T2447">
        <v>2</v>
      </c>
      <c r="U2447">
        <v>0</v>
      </c>
      <c r="V2447">
        <v>0</v>
      </c>
      <c r="W2447">
        <v>0</v>
      </c>
      <c r="X2447">
        <v>72.77045332598496</v>
      </c>
      <c r="Y2447">
        <v>0</v>
      </c>
      <c r="Z2447">
        <v>0</v>
      </c>
      <c r="AA2447">
        <v>0</v>
      </c>
      <c r="AB2447">
        <v>5.2220978676026666E-2</v>
      </c>
      <c r="AC2447">
        <v>0</v>
      </c>
      <c r="AD2447">
        <v>0</v>
      </c>
      <c r="AE2447">
        <v>72.822674304660993</v>
      </c>
    </row>
    <row r="2448" spans="1:31" x14ac:dyDescent="0.25">
      <c r="A2448">
        <v>2260558</v>
      </c>
      <c r="B2448">
        <v>1</v>
      </c>
      <c r="C2448" t="s">
        <v>80</v>
      </c>
      <c r="D2448" t="s">
        <v>96</v>
      </c>
      <c r="E2448" t="s">
        <v>132</v>
      </c>
      <c r="F2448" t="s">
        <v>7328</v>
      </c>
      <c r="G2448" t="s">
        <v>142</v>
      </c>
      <c r="H2448" t="s">
        <v>135</v>
      </c>
      <c r="I2448" t="s">
        <v>136</v>
      </c>
      <c r="J2448" t="s">
        <v>137</v>
      </c>
      <c r="K2448" t="s">
        <v>138</v>
      </c>
      <c r="L2448" t="s">
        <v>7329</v>
      </c>
      <c r="M2448" t="s">
        <v>7330</v>
      </c>
      <c r="N2448">
        <v>1.6297222220000001</v>
      </c>
      <c r="O2448">
        <v>0</v>
      </c>
      <c r="P2448">
        <v>1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1.2463787101958268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1.2463787101958268</v>
      </c>
    </row>
    <row r="2449" spans="1:31" x14ac:dyDescent="0.25">
      <c r="A2449">
        <v>2260086</v>
      </c>
      <c r="B2449">
        <v>1</v>
      </c>
      <c r="C2449" t="s">
        <v>80</v>
      </c>
      <c r="D2449" t="s">
        <v>98</v>
      </c>
      <c r="E2449" t="s">
        <v>163</v>
      </c>
      <c r="F2449" t="s">
        <v>7331</v>
      </c>
      <c r="G2449" t="s">
        <v>147</v>
      </c>
      <c r="H2449" t="s">
        <v>148</v>
      </c>
      <c r="I2449" t="s">
        <v>136</v>
      </c>
      <c r="J2449" t="s">
        <v>137</v>
      </c>
      <c r="K2449" t="s">
        <v>138</v>
      </c>
      <c r="L2449" t="s">
        <v>7332</v>
      </c>
      <c r="M2449" t="s">
        <v>7333</v>
      </c>
      <c r="N2449">
        <v>0.55583333300000004</v>
      </c>
      <c r="O2449">
        <v>0</v>
      </c>
      <c r="P2449">
        <v>422</v>
      </c>
      <c r="Q2449">
        <v>14</v>
      </c>
      <c r="R2449">
        <v>93</v>
      </c>
      <c r="S2449">
        <v>15</v>
      </c>
      <c r="T2449">
        <v>92</v>
      </c>
      <c r="U2449">
        <v>0</v>
      </c>
      <c r="V2449">
        <v>0</v>
      </c>
      <c r="W2449">
        <v>0</v>
      </c>
      <c r="X2449">
        <v>27.774598375011809</v>
      </c>
      <c r="Y2449">
        <v>7.4375111230951312</v>
      </c>
      <c r="Z2449">
        <v>12.785868766037837</v>
      </c>
      <c r="AA2449">
        <v>14.775336272609877</v>
      </c>
      <c r="AB2449">
        <v>7.5463240148073716</v>
      </c>
      <c r="AC2449">
        <v>0</v>
      </c>
      <c r="AD2449">
        <v>0</v>
      </c>
      <c r="AE2449">
        <v>70.319638551562022</v>
      </c>
    </row>
    <row r="2450" spans="1:31" x14ac:dyDescent="0.25">
      <c r="A2450">
        <v>2260584</v>
      </c>
      <c r="B2450">
        <v>1</v>
      </c>
      <c r="C2450" t="s">
        <v>80</v>
      </c>
      <c r="D2450" t="s">
        <v>100</v>
      </c>
      <c r="E2450" t="s">
        <v>151</v>
      </c>
      <c r="F2450" t="s">
        <v>7334</v>
      </c>
      <c r="G2450" t="s">
        <v>176</v>
      </c>
      <c r="H2450" t="s">
        <v>135</v>
      </c>
      <c r="I2450" t="s">
        <v>136</v>
      </c>
      <c r="J2450" t="s">
        <v>137</v>
      </c>
      <c r="K2450" t="s">
        <v>138</v>
      </c>
      <c r="L2450" t="s">
        <v>7335</v>
      </c>
      <c r="M2450" t="s">
        <v>7336</v>
      </c>
      <c r="N2450">
        <v>1.520277777</v>
      </c>
      <c r="O2450">
        <v>0</v>
      </c>
      <c r="P2450">
        <v>36</v>
      </c>
      <c r="Q2450">
        <v>0</v>
      </c>
      <c r="R2450">
        <v>0</v>
      </c>
      <c r="S2450">
        <v>0</v>
      </c>
      <c r="T2450">
        <v>6</v>
      </c>
      <c r="U2450">
        <v>0</v>
      </c>
      <c r="V2450">
        <v>0</v>
      </c>
      <c r="W2450">
        <v>0</v>
      </c>
      <c r="X2450">
        <v>24.357027145147505</v>
      </c>
      <c r="Y2450">
        <v>0</v>
      </c>
      <c r="Z2450">
        <v>0</v>
      </c>
      <c r="AA2450">
        <v>0</v>
      </c>
      <c r="AB2450">
        <v>9.9428990343107024</v>
      </c>
      <c r="AC2450">
        <v>0</v>
      </c>
      <c r="AD2450">
        <v>0</v>
      </c>
      <c r="AE2450">
        <v>34.299926179458211</v>
      </c>
    </row>
    <row r="2451" spans="1:31" x14ac:dyDescent="0.25">
      <c r="A2451">
        <v>2260704</v>
      </c>
      <c r="B2451">
        <v>1</v>
      </c>
      <c r="C2451" t="s">
        <v>80</v>
      </c>
      <c r="D2451" t="s">
        <v>96</v>
      </c>
      <c r="E2451" t="s">
        <v>151</v>
      </c>
      <c r="F2451" t="s">
        <v>7337</v>
      </c>
      <c r="G2451" t="s">
        <v>153</v>
      </c>
      <c r="H2451" t="s">
        <v>135</v>
      </c>
      <c r="I2451" t="s">
        <v>136</v>
      </c>
      <c r="J2451" t="s">
        <v>137</v>
      </c>
      <c r="K2451" t="s">
        <v>138</v>
      </c>
      <c r="L2451" t="s">
        <v>7338</v>
      </c>
      <c r="M2451" t="s">
        <v>7339</v>
      </c>
      <c r="N2451">
        <v>1.231666666</v>
      </c>
      <c r="O2451">
        <v>0</v>
      </c>
      <c r="P2451">
        <v>276</v>
      </c>
      <c r="Q2451">
        <v>0</v>
      </c>
      <c r="R2451">
        <v>0</v>
      </c>
      <c r="S2451">
        <v>0</v>
      </c>
      <c r="T2451">
        <v>28</v>
      </c>
      <c r="U2451">
        <v>0</v>
      </c>
      <c r="V2451">
        <v>0</v>
      </c>
      <c r="W2451">
        <v>0</v>
      </c>
      <c r="X2451">
        <v>149.70420032459219</v>
      </c>
      <c r="Y2451">
        <v>0</v>
      </c>
      <c r="Z2451">
        <v>0</v>
      </c>
      <c r="AA2451">
        <v>0</v>
      </c>
      <c r="AB2451">
        <v>12.203144728688295</v>
      </c>
      <c r="AC2451">
        <v>0</v>
      </c>
      <c r="AD2451">
        <v>0</v>
      </c>
      <c r="AE2451">
        <v>161.90734505328049</v>
      </c>
    </row>
    <row r="2452" spans="1:31" x14ac:dyDescent="0.25">
      <c r="A2452">
        <v>2260372</v>
      </c>
      <c r="B2452">
        <v>1</v>
      </c>
      <c r="C2452" t="s">
        <v>80</v>
      </c>
      <c r="D2452" t="s">
        <v>87</v>
      </c>
      <c r="E2452" t="s">
        <v>214</v>
      </c>
      <c r="F2452" t="s">
        <v>7340</v>
      </c>
      <c r="G2452" t="s">
        <v>153</v>
      </c>
      <c r="H2452" t="s">
        <v>135</v>
      </c>
      <c r="I2452" t="s">
        <v>136</v>
      </c>
      <c r="J2452" t="s">
        <v>137</v>
      </c>
      <c r="K2452" t="s">
        <v>138</v>
      </c>
      <c r="L2452" t="s">
        <v>7341</v>
      </c>
      <c r="M2452" t="s">
        <v>7342</v>
      </c>
      <c r="N2452">
        <v>3.9413888880000001</v>
      </c>
      <c r="O2452">
        <v>0</v>
      </c>
      <c r="P2452">
        <v>7</v>
      </c>
      <c r="Q2452">
        <v>0</v>
      </c>
      <c r="R2452">
        <v>0</v>
      </c>
      <c r="S2452">
        <v>0</v>
      </c>
      <c r="T2452">
        <v>1</v>
      </c>
      <c r="U2452">
        <v>0</v>
      </c>
      <c r="V2452">
        <v>0</v>
      </c>
      <c r="W2452">
        <v>0</v>
      </c>
      <c r="X2452">
        <v>7.8648419210654383</v>
      </c>
      <c r="Y2452">
        <v>0</v>
      </c>
      <c r="Z2452">
        <v>0</v>
      </c>
      <c r="AA2452">
        <v>0</v>
      </c>
      <c r="AB2452">
        <v>21.105444412071527</v>
      </c>
      <c r="AC2452">
        <v>0</v>
      </c>
      <c r="AD2452">
        <v>0</v>
      </c>
      <c r="AE2452">
        <v>28.970286333136965</v>
      </c>
    </row>
    <row r="2453" spans="1:31" x14ac:dyDescent="0.25">
      <c r="A2453">
        <v>2260727</v>
      </c>
      <c r="B2453">
        <v>1</v>
      </c>
      <c r="C2453" t="s">
        <v>81</v>
      </c>
      <c r="D2453" t="s">
        <v>113</v>
      </c>
      <c r="E2453" t="s">
        <v>151</v>
      </c>
      <c r="F2453" t="s">
        <v>7343</v>
      </c>
      <c r="G2453" t="s">
        <v>153</v>
      </c>
      <c r="H2453" t="s">
        <v>135</v>
      </c>
      <c r="I2453" t="s">
        <v>136</v>
      </c>
      <c r="J2453" t="s">
        <v>137</v>
      </c>
      <c r="K2453" t="s">
        <v>138</v>
      </c>
      <c r="L2453" t="s">
        <v>7344</v>
      </c>
      <c r="M2453" t="s">
        <v>7345</v>
      </c>
      <c r="N2453">
        <v>2.4500000000000002</v>
      </c>
      <c r="O2453">
        <v>0</v>
      </c>
      <c r="P2453">
        <v>12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1.0804184094293696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1.0804184094293696</v>
      </c>
    </row>
    <row r="2454" spans="1:31" x14ac:dyDescent="0.25">
      <c r="A2454">
        <v>2260398</v>
      </c>
      <c r="B2454">
        <v>1</v>
      </c>
      <c r="C2454" t="s">
        <v>80</v>
      </c>
      <c r="D2454" t="s">
        <v>82</v>
      </c>
      <c r="E2454" t="s">
        <v>132</v>
      </c>
      <c r="F2454" t="s">
        <v>7346</v>
      </c>
      <c r="G2454" t="s">
        <v>289</v>
      </c>
      <c r="H2454" t="s">
        <v>135</v>
      </c>
      <c r="I2454" t="s">
        <v>136</v>
      </c>
      <c r="J2454" t="s">
        <v>137</v>
      </c>
      <c r="K2454" t="s">
        <v>138</v>
      </c>
      <c r="L2454" t="s">
        <v>7347</v>
      </c>
      <c r="M2454" t="s">
        <v>7348</v>
      </c>
      <c r="N2454">
        <v>1.5536111109999999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2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0.28705230896234446</v>
      </c>
      <c r="AC2454">
        <v>0</v>
      </c>
      <c r="AD2454">
        <v>0</v>
      </c>
      <c r="AE2454">
        <v>0.28705230896234446</v>
      </c>
    </row>
    <row r="2455" spans="1:31" x14ac:dyDescent="0.25">
      <c r="A2455">
        <v>2260106</v>
      </c>
      <c r="B2455">
        <v>1</v>
      </c>
      <c r="C2455" t="s">
        <v>80</v>
      </c>
      <c r="D2455" t="s">
        <v>89</v>
      </c>
      <c r="E2455" t="s">
        <v>151</v>
      </c>
      <c r="F2455" t="s">
        <v>7349</v>
      </c>
      <c r="G2455" t="s">
        <v>153</v>
      </c>
      <c r="H2455" t="s">
        <v>135</v>
      </c>
      <c r="I2455" t="s">
        <v>136</v>
      </c>
      <c r="J2455" t="s">
        <v>137</v>
      </c>
      <c r="K2455" t="s">
        <v>138</v>
      </c>
      <c r="L2455" t="s">
        <v>7350</v>
      </c>
      <c r="M2455" t="s">
        <v>7351</v>
      </c>
      <c r="N2455">
        <v>1.998888888</v>
      </c>
      <c r="O2455">
        <v>0</v>
      </c>
      <c r="P2455">
        <v>42</v>
      </c>
      <c r="Q2455">
        <v>0</v>
      </c>
      <c r="R2455">
        <v>3</v>
      </c>
      <c r="S2455">
        <v>0</v>
      </c>
      <c r="T2455">
        <v>7</v>
      </c>
      <c r="U2455">
        <v>0</v>
      </c>
      <c r="V2455">
        <v>0</v>
      </c>
      <c r="W2455">
        <v>0</v>
      </c>
      <c r="X2455">
        <v>37.022329229150515</v>
      </c>
      <c r="Y2455">
        <v>0</v>
      </c>
      <c r="Z2455">
        <v>9.1976998518065667</v>
      </c>
      <c r="AA2455">
        <v>0</v>
      </c>
      <c r="AB2455">
        <v>28.096404051915169</v>
      </c>
      <c r="AC2455">
        <v>0</v>
      </c>
      <c r="AD2455">
        <v>0</v>
      </c>
      <c r="AE2455">
        <v>74.316433132872248</v>
      </c>
    </row>
    <row r="2456" spans="1:31" x14ac:dyDescent="0.25">
      <c r="A2456">
        <v>2260435</v>
      </c>
      <c r="B2456">
        <v>1</v>
      </c>
      <c r="C2456" t="s">
        <v>80</v>
      </c>
      <c r="D2456" t="s">
        <v>110</v>
      </c>
      <c r="E2456" t="s">
        <v>132</v>
      </c>
      <c r="F2456" t="s">
        <v>7352</v>
      </c>
      <c r="G2456" t="s">
        <v>142</v>
      </c>
      <c r="H2456" t="s">
        <v>135</v>
      </c>
      <c r="I2456" t="s">
        <v>136</v>
      </c>
      <c r="J2456" t="s">
        <v>137</v>
      </c>
      <c r="K2456" t="s">
        <v>138</v>
      </c>
      <c r="L2456" t="s">
        <v>7353</v>
      </c>
      <c r="M2456" t="s">
        <v>7354</v>
      </c>
      <c r="N2456">
        <v>2.0405555550000001</v>
      </c>
      <c r="O2456">
        <v>0</v>
      </c>
      <c r="P2456">
        <v>2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2.6096337893860526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2.6096337893860526</v>
      </c>
    </row>
    <row r="2457" spans="1:31" x14ac:dyDescent="0.25">
      <c r="A2457">
        <v>2260541</v>
      </c>
      <c r="B2457">
        <v>1</v>
      </c>
      <c r="C2457" t="s">
        <v>80</v>
      </c>
      <c r="D2457" t="s">
        <v>96</v>
      </c>
      <c r="E2457" t="s">
        <v>214</v>
      </c>
      <c r="F2457" t="s">
        <v>7355</v>
      </c>
      <c r="G2457" t="s">
        <v>153</v>
      </c>
      <c r="H2457" t="s">
        <v>135</v>
      </c>
      <c r="I2457" t="s">
        <v>136</v>
      </c>
      <c r="J2457" t="s">
        <v>137</v>
      </c>
      <c r="K2457" t="s">
        <v>138</v>
      </c>
      <c r="L2457" t="s">
        <v>7356</v>
      </c>
      <c r="M2457" t="s">
        <v>7357</v>
      </c>
      <c r="N2457">
        <v>6.3488888880000003</v>
      </c>
      <c r="O2457">
        <v>0</v>
      </c>
      <c r="P2457">
        <v>16</v>
      </c>
      <c r="Q2457">
        <v>0</v>
      </c>
      <c r="R2457">
        <v>0</v>
      </c>
      <c r="S2457">
        <v>0</v>
      </c>
      <c r="T2457">
        <v>37</v>
      </c>
      <c r="U2457">
        <v>0</v>
      </c>
      <c r="V2457">
        <v>0</v>
      </c>
      <c r="W2457">
        <v>0</v>
      </c>
      <c r="X2457">
        <v>76.603483475650279</v>
      </c>
      <c r="Y2457">
        <v>0</v>
      </c>
      <c r="Z2457">
        <v>0</v>
      </c>
      <c r="AA2457">
        <v>0</v>
      </c>
      <c r="AB2457">
        <v>155.59884371000408</v>
      </c>
      <c r="AC2457">
        <v>0</v>
      </c>
      <c r="AD2457">
        <v>0</v>
      </c>
      <c r="AE2457">
        <v>232.20232718565435</v>
      </c>
    </row>
    <row r="2458" spans="1:31" x14ac:dyDescent="0.25">
      <c r="A2458">
        <v>2260627</v>
      </c>
      <c r="B2458">
        <v>1</v>
      </c>
      <c r="C2458" t="s">
        <v>80</v>
      </c>
      <c r="D2458" t="s">
        <v>85</v>
      </c>
      <c r="E2458" t="s">
        <v>214</v>
      </c>
      <c r="F2458" t="s">
        <v>7358</v>
      </c>
      <c r="G2458" t="s">
        <v>241</v>
      </c>
      <c r="H2458" t="s">
        <v>135</v>
      </c>
      <c r="I2458" t="s">
        <v>136</v>
      </c>
      <c r="J2458" t="s">
        <v>137</v>
      </c>
      <c r="K2458" t="s">
        <v>138</v>
      </c>
      <c r="L2458" t="s">
        <v>7359</v>
      </c>
      <c r="M2458" t="s">
        <v>7360</v>
      </c>
      <c r="N2458">
        <v>2.3511111109999998</v>
      </c>
      <c r="O2458">
        <v>0</v>
      </c>
      <c r="P2458">
        <v>72</v>
      </c>
      <c r="Q2458">
        <v>0</v>
      </c>
      <c r="R2458">
        <v>0</v>
      </c>
      <c r="S2458">
        <v>0</v>
      </c>
      <c r="T2458">
        <v>17</v>
      </c>
      <c r="U2458">
        <v>0</v>
      </c>
      <c r="V2458">
        <v>0</v>
      </c>
      <c r="W2458">
        <v>0</v>
      </c>
      <c r="X2458">
        <v>50.934817878989485</v>
      </c>
      <c r="Y2458">
        <v>0</v>
      </c>
      <c r="Z2458">
        <v>0</v>
      </c>
      <c r="AA2458">
        <v>0</v>
      </c>
      <c r="AB2458">
        <v>26.89237953607218</v>
      </c>
      <c r="AC2458">
        <v>0</v>
      </c>
      <c r="AD2458">
        <v>0</v>
      </c>
      <c r="AE2458">
        <v>77.827197415061661</v>
      </c>
    </row>
    <row r="2459" spans="1:31" x14ac:dyDescent="0.25">
      <c r="A2459">
        <v>2260186</v>
      </c>
      <c r="B2459">
        <v>1</v>
      </c>
      <c r="C2459" t="s">
        <v>81</v>
      </c>
      <c r="D2459" t="s">
        <v>112</v>
      </c>
      <c r="E2459" t="s">
        <v>151</v>
      </c>
      <c r="F2459" t="s">
        <v>7361</v>
      </c>
      <c r="G2459" t="s">
        <v>278</v>
      </c>
      <c r="H2459" t="s">
        <v>135</v>
      </c>
      <c r="I2459" t="s">
        <v>136</v>
      </c>
      <c r="J2459" t="s">
        <v>137</v>
      </c>
      <c r="K2459" t="s">
        <v>138</v>
      </c>
      <c r="L2459" t="s">
        <v>7362</v>
      </c>
      <c r="M2459" t="s">
        <v>7363</v>
      </c>
      <c r="N2459">
        <v>0.64277777700000005</v>
      </c>
      <c r="O2459">
        <v>0</v>
      </c>
      <c r="P2459">
        <v>92</v>
      </c>
      <c r="Q2459">
        <v>0</v>
      </c>
      <c r="R2459">
        <v>0</v>
      </c>
      <c r="S2459">
        <v>0</v>
      </c>
      <c r="T2459">
        <v>5</v>
      </c>
      <c r="U2459">
        <v>0</v>
      </c>
      <c r="V2459">
        <v>0</v>
      </c>
      <c r="W2459">
        <v>0</v>
      </c>
      <c r="X2459">
        <v>11.907115507957897</v>
      </c>
      <c r="Y2459">
        <v>0</v>
      </c>
      <c r="Z2459">
        <v>0</v>
      </c>
      <c r="AA2459">
        <v>0</v>
      </c>
      <c r="AB2459">
        <v>1.754015404642836</v>
      </c>
      <c r="AC2459">
        <v>0</v>
      </c>
      <c r="AD2459">
        <v>0</v>
      </c>
      <c r="AE2459">
        <v>13.661130912600733</v>
      </c>
    </row>
    <row r="2460" spans="1:31" x14ac:dyDescent="0.25">
      <c r="A2460">
        <v>2260043</v>
      </c>
      <c r="B2460">
        <v>1</v>
      </c>
      <c r="C2460" t="s">
        <v>80</v>
      </c>
      <c r="D2460" t="s">
        <v>101</v>
      </c>
      <c r="E2460" t="s">
        <v>207</v>
      </c>
      <c r="F2460" t="s">
        <v>7364</v>
      </c>
      <c r="G2460" t="s">
        <v>314</v>
      </c>
      <c r="H2460" t="s">
        <v>135</v>
      </c>
      <c r="I2460" t="s">
        <v>136</v>
      </c>
      <c r="J2460" t="s">
        <v>137</v>
      </c>
      <c r="K2460" t="s">
        <v>138</v>
      </c>
      <c r="L2460" t="s">
        <v>7365</v>
      </c>
      <c r="M2460" t="s">
        <v>7366</v>
      </c>
      <c r="N2460">
        <v>1.565833333</v>
      </c>
      <c r="O2460">
        <v>0</v>
      </c>
      <c r="P2460">
        <v>272</v>
      </c>
      <c r="Q2460">
        <v>0</v>
      </c>
      <c r="R2460">
        <v>1</v>
      </c>
      <c r="S2460">
        <v>0</v>
      </c>
      <c r="T2460">
        <v>15</v>
      </c>
      <c r="U2460">
        <v>0</v>
      </c>
      <c r="V2460">
        <v>0</v>
      </c>
      <c r="W2460">
        <v>0</v>
      </c>
      <c r="X2460">
        <v>153.59994270547421</v>
      </c>
      <c r="Y2460">
        <v>0</v>
      </c>
      <c r="Z2460">
        <v>0.47650779355056749</v>
      </c>
      <c r="AA2460">
        <v>0</v>
      </c>
      <c r="AB2460">
        <v>8.3246874774938497</v>
      </c>
      <c r="AC2460">
        <v>0</v>
      </c>
      <c r="AD2460">
        <v>0</v>
      </c>
      <c r="AE2460">
        <v>162.40113797651864</v>
      </c>
    </row>
    <row r="2461" spans="1:31" x14ac:dyDescent="0.25">
      <c r="A2461">
        <v>2260292</v>
      </c>
      <c r="B2461">
        <v>1</v>
      </c>
      <c r="C2461" t="s">
        <v>80</v>
      </c>
      <c r="D2461" t="s">
        <v>106</v>
      </c>
      <c r="E2461" t="s">
        <v>145</v>
      </c>
      <c r="F2461" t="s">
        <v>7367</v>
      </c>
      <c r="G2461" t="s">
        <v>147</v>
      </c>
      <c r="H2461" t="s">
        <v>148</v>
      </c>
      <c r="I2461" t="s">
        <v>136</v>
      </c>
      <c r="J2461" t="s">
        <v>137</v>
      </c>
      <c r="K2461" t="s">
        <v>138</v>
      </c>
      <c r="L2461" t="s">
        <v>7368</v>
      </c>
      <c r="M2461" t="s">
        <v>7369</v>
      </c>
      <c r="N2461">
        <v>0.33972222200000002</v>
      </c>
      <c r="O2461">
        <v>0</v>
      </c>
      <c r="P2461">
        <v>4</v>
      </c>
      <c r="Q2461">
        <v>32</v>
      </c>
      <c r="R2461">
        <v>271</v>
      </c>
      <c r="S2461">
        <v>8</v>
      </c>
      <c r="T2461">
        <v>62</v>
      </c>
      <c r="U2461">
        <v>0</v>
      </c>
      <c r="V2461">
        <v>0</v>
      </c>
      <c r="W2461">
        <v>0</v>
      </c>
      <c r="X2461">
        <v>0.53613331673625786</v>
      </c>
      <c r="Y2461">
        <v>6.5425902120916151</v>
      </c>
      <c r="Z2461">
        <v>47.553273267350676</v>
      </c>
      <c r="AA2461">
        <v>2.5530872752782945</v>
      </c>
      <c r="AB2461">
        <v>23.621509283177648</v>
      </c>
      <c r="AC2461">
        <v>0</v>
      </c>
      <c r="AD2461">
        <v>0</v>
      </c>
      <c r="AE2461">
        <v>80.806593354634487</v>
      </c>
    </row>
    <row r="2462" spans="1:31" x14ac:dyDescent="0.25">
      <c r="A2462">
        <v>2260143</v>
      </c>
      <c r="B2462">
        <v>1</v>
      </c>
      <c r="C2462" t="s">
        <v>80</v>
      </c>
      <c r="D2462" t="s">
        <v>96</v>
      </c>
      <c r="E2462" t="s">
        <v>132</v>
      </c>
      <c r="F2462" t="s">
        <v>2412</v>
      </c>
      <c r="G2462" t="s">
        <v>289</v>
      </c>
      <c r="H2462" t="s">
        <v>135</v>
      </c>
      <c r="I2462" t="s">
        <v>136</v>
      </c>
      <c r="J2462" t="s">
        <v>137</v>
      </c>
      <c r="K2462" t="s">
        <v>138</v>
      </c>
      <c r="L2462" t="s">
        <v>7370</v>
      </c>
      <c r="M2462" t="s">
        <v>7371</v>
      </c>
      <c r="N2462">
        <v>1.4736111110000001</v>
      </c>
      <c r="O2462">
        <v>0</v>
      </c>
      <c r="P2462">
        <v>1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8.091751312226611E-2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8.091751312226611E-2</v>
      </c>
    </row>
    <row r="2463" spans="1:31" x14ac:dyDescent="0.25">
      <c r="A2463">
        <v>2260716</v>
      </c>
      <c r="B2463">
        <v>1</v>
      </c>
      <c r="C2463" t="s">
        <v>80</v>
      </c>
      <c r="D2463" t="s">
        <v>96</v>
      </c>
      <c r="E2463" t="s">
        <v>132</v>
      </c>
      <c r="F2463" t="s">
        <v>7372</v>
      </c>
      <c r="G2463" t="s">
        <v>134</v>
      </c>
      <c r="H2463" t="s">
        <v>135</v>
      </c>
      <c r="I2463" t="s">
        <v>136</v>
      </c>
      <c r="J2463" t="s">
        <v>137</v>
      </c>
      <c r="K2463" t="s">
        <v>138</v>
      </c>
      <c r="L2463" t="s">
        <v>7373</v>
      </c>
      <c r="M2463" t="s">
        <v>7374</v>
      </c>
      <c r="N2463">
        <v>2.3827777769999998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3.2903470932598336E-2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3.2903470932598336E-2</v>
      </c>
    </row>
    <row r="2464" spans="1:31" x14ac:dyDescent="0.25">
      <c r="A2464">
        <v>2260739</v>
      </c>
      <c r="B2464">
        <v>1</v>
      </c>
      <c r="C2464" t="s">
        <v>80</v>
      </c>
      <c r="D2464" t="s">
        <v>83</v>
      </c>
      <c r="E2464" t="s">
        <v>132</v>
      </c>
      <c r="F2464" t="s">
        <v>7375</v>
      </c>
      <c r="G2464" t="s">
        <v>142</v>
      </c>
      <c r="H2464" t="s">
        <v>135</v>
      </c>
      <c r="I2464" t="s">
        <v>136</v>
      </c>
      <c r="J2464" t="s">
        <v>137</v>
      </c>
      <c r="K2464" t="s">
        <v>138</v>
      </c>
      <c r="L2464" t="s">
        <v>7376</v>
      </c>
      <c r="M2464" t="s">
        <v>7377</v>
      </c>
      <c r="N2464">
        <v>1.7661111110000001</v>
      </c>
      <c r="O2464">
        <v>0</v>
      </c>
      <c r="P2464">
        <v>2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1.0859804880742436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1.0859804880742436</v>
      </c>
    </row>
    <row r="2465" spans="1:31" x14ac:dyDescent="0.25">
      <c r="A2465">
        <v>2260593</v>
      </c>
      <c r="B2465">
        <v>1</v>
      </c>
      <c r="C2465" t="s">
        <v>80</v>
      </c>
      <c r="D2465" t="s">
        <v>106</v>
      </c>
      <c r="E2465" t="s">
        <v>145</v>
      </c>
      <c r="F2465" t="s">
        <v>7378</v>
      </c>
      <c r="G2465" t="s">
        <v>147</v>
      </c>
      <c r="H2465" t="s">
        <v>148</v>
      </c>
      <c r="I2465" t="s">
        <v>136</v>
      </c>
      <c r="J2465" t="s">
        <v>137</v>
      </c>
      <c r="K2465" t="s">
        <v>138</v>
      </c>
      <c r="L2465" t="s">
        <v>7379</v>
      </c>
      <c r="M2465" t="s">
        <v>7380</v>
      </c>
      <c r="N2465">
        <v>0.62833333300000005</v>
      </c>
      <c r="O2465">
        <v>0</v>
      </c>
      <c r="P2465">
        <v>4</v>
      </c>
      <c r="Q2465">
        <v>32</v>
      </c>
      <c r="R2465">
        <v>271</v>
      </c>
      <c r="S2465">
        <v>8</v>
      </c>
      <c r="T2465">
        <v>61</v>
      </c>
      <c r="U2465">
        <v>0</v>
      </c>
      <c r="V2465">
        <v>0</v>
      </c>
      <c r="W2465">
        <v>0</v>
      </c>
      <c r="X2465">
        <v>0.87461854534721317</v>
      </c>
      <c r="Y2465">
        <v>10.382909672098599</v>
      </c>
      <c r="Z2465">
        <v>73.527978667641364</v>
      </c>
      <c r="AA2465">
        <v>3.6794229357704</v>
      </c>
      <c r="AB2465">
        <v>32.338100475339751</v>
      </c>
      <c r="AC2465">
        <v>0</v>
      </c>
      <c r="AD2465">
        <v>0</v>
      </c>
      <c r="AE2465">
        <v>120.80303029619733</v>
      </c>
    </row>
    <row r="2466" spans="1:31" x14ac:dyDescent="0.25">
      <c r="A2466">
        <v>2260175</v>
      </c>
      <c r="B2466">
        <v>1</v>
      </c>
      <c r="C2466" t="s">
        <v>81</v>
      </c>
      <c r="D2466" t="s">
        <v>128</v>
      </c>
      <c r="E2466" t="s">
        <v>132</v>
      </c>
      <c r="F2466" t="s">
        <v>7381</v>
      </c>
      <c r="G2466" t="s">
        <v>134</v>
      </c>
      <c r="H2466" t="s">
        <v>135</v>
      </c>
      <c r="I2466" t="s">
        <v>136</v>
      </c>
      <c r="J2466" t="s">
        <v>137</v>
      </c>
      <c r="K2466" t="s">
        <v>138</v>
      </c>
      <c r="L2466" t="s">
        <v>7382</v>
      </c>
      <c r="M2466" t="s">
        <v>7383</v>
      </c>
      <c r="N2466">
        <v>8.0444444439999998</v>
      </c>
      <c r="O2466">
        <v>0</v>
      </c>
      <c r="P2466">
        <v>4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4.5119307652508356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4.5119307652508356</v>
      </c>
    </row>
    <row r="2467" spans="1:31" x14ac:dyDescent="0.25">
      <c r="A2467">
        <v>2260507</v>
      </c>
      <c r="B2467">
        <v>1</v>
      </c>
      <c r="C2467" t="s">
        <v>80</v>
      </c>
      <c r="D2467" t="s">
        <v>96</v>
      </c>
      <c r="E2467" t="s">
        <v>132</v>
      </c>
      <c r="F2467" t="s">
        <v>7384</v>
      </c>
      <c r="G2467" t="s">
        <v>134</v>
      </c>
      <c r="H2467" t="s">
        <v>135</v>
      </c>
      <c r="I2467" t="s">
        <v>136</v>
      </c>
      <c r="J2467" t="s">
        <v>137</v>
      </c>
      <c r="K2467" t="s">
        <v>138</v>
      </c>
      <c r="L2467" t="s">
        <v>7385</v>
      </c>
      <c r="M2467" t="s">
        <v>7386</v>
      </c>
      <c r="N2467">
        <v>6.431944444</v>
      </c>
      <c r="O2467">
        <v>0</v>
      </c>
      <c r="P2467">
        <v>2</v>
      </c>
      <c r="Q2467">
        <v>0</v>
      </c>
      <c r="R2467">
        <v>0</v>
      </c>
      <c r="S2467">
        <v>0</v>
      </c>
      <c r="T2467">
        <v>7</v>
      </c>
      <c r="U2467">
        <v>0</v>
      </c>
      <c r="V2467">
        <v>0</v>
      </c>
      <c r="W2467">
        <v>0</v>
      </c>
      <c r="X2467">
        <v>3.5950000042073635</v>
      </c>
      <c r="Y2467">
        <v>0</v>
      </c>
      <c r="Z2467">
        <v>0</v>
      </c>
      <c r="AA2467">
        <v>0</v>
      </c>
      <c r="AB2467">
        <v>50.999759929865249</v>
      </c>
      <c r="AC2467">
        <v>0</v>
      </c>
      <c r="AD2467">
        <v>0</v>
      </c>
      <c r="AE2467">
        <v>54.594759934072613</v>
      </c>
    </row>
    <row r="2468" spans="1:31" x14ac:dyDescent="0.25">
      <c r="A2468">
        <v>2260115</v>
      </c>
      <c r="B2468">
        <v>1</v>
      </c>
      <c r="C2468" t="s">
        <v>80</v>
      </c>
      <c r="D2468" t="s">
        <v>108</v>
      </c>
      <c r="E2468" t="s">
        <v>151</v>
      </c>
      <c r="F2468" t="s">
        <v>5393</v>
      </c>
      <c r="G2468" t="s">
        <v>153</v>
      </c>
      <c r="H2468" t="s">
        <v>135</v>
      </c>
      <c r="I2468" t="s">
        <v>136</v>
      </c>
      <c r="J2468" t="s">
        <v>137</v>
      </c>
      <c r="K2468" t="s">
        <v>138</v>
      </c>
      <c r="L2468" t="s">
        <v>7387</v>
      </c>
      <c r="M2468" t="s">
        <v>7388</v>
      </c>
      <c r="N2468">
        <v>3.5519444440000001</v>
      </c>
      <c r="O2468">
        <v>0</v>
      </c>
      <c r="P2468">
        <v>12</v>
      </c>
      <c r="Q2468">
        <v>0</v>
      </c>
      <c r="R2468">
        <v>3</v>
      </c>
      <c r="S2468">
        <v>0</v>
      </c>
      <c r="T2468">
        <v>2</v>
      </c>
      <c r="U2468">
        <v>0</v>
      </c>
      <c r="V2468">
        <v>0</v>
      </c>
      <c r="W2468">
        <v>0</v>
      </c>
      <c r="X2468">
        <v>6.4960431492185862</v>
      </c>
      <c r="Y2468">
        <v>0</v>
      </c>
      <c r="Z2468">
        <v>0.35098542609127331</v>
      </c>
      <c r="AA2468">
        <v>0</v>
      </c>
      <c r="AB2468">
        <v>0.86714535751064004</v>
      </c>
      <c r="AC2468">
        <v>0</v>
      </c>
      <c r="AD2468">
        <v>0</v>
      </c>
      <c r="AE2468">
        <v>7.7141739328204988</v>
      </c>
    </row>
    <row r="2469" spans="1:31" x14ac:dyDescent="0.25">
      <c r="A2469">
        <v>2260275</v>
      </c>
      <c r="B2469">
        <v>1</v>
      </c>
      <c r="C2469" t="s">
        <v>80</v>
      </c>
      <c r="D2469" t="s">
        <v>107</v>
      </c>
      <c r="E2469" t="s">
        <v>132</v>
      </c>
      <c r="F2469" t="s">
        <v>7389</v>
      </c>
      <c r="G2469" t="s">
        <v>142</v>
      </c>
      <c r="H2469" t="s">
        <v>135</v>
      </c>
      <c r="I2469" t="s">
        <v>136</v>
      </c>
      <c r="J2469" t="s">
        <v>137</v>
      </c>
      <c r="K2469" t="s">
        <v>138</v>
      </c>
      <c r="L2469" t="s">
        <v>7390</v>
      </c>
      <c r="M2469" t="s">
        <v>7391</v>
      </c>
      <c r="N2469">
        <v>2.6025</v>
      </c>
      <c r="O2469">
        <v>0</v>
      </c>
      <c r="P2469">
        <v>6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6.8143405064561868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6.8143405064561868</v>
      </c>
    </row>
    <row r="2470" spans="1:31" x14ac:dyDescent="0.25">
      <c r="A2470">
        <v>2260109</v>
      </c>
      <c r="B2470">
        <v>1</v>
      </c>
      <c r="C2470" t="s">
        <v>80</v>
      </c>
      <c r="D2470" t="s">
        <v>98</v>
      </c>
      <c r="E2470" t="s">
        <v>132</v>
      </c>
      <c r="F2470" t="s">
        <v>7392</v>
      </c>
      <c r="G2470" t="s">
        <v>142</v>
      </c>
      <c r="H2470" t="s">
        <v>135</v>
      </c>
      <c r="I2470" t="s">
        <v>136</v>
      </c>
      <c r="J2470" t="s">
        <v>137</v>
      </c>
      <c r="K2470" t="s">
        <v>138</v>
      </c>
      <c r="L2470" t="s">
        <v>7393</v>
      </c>
      <c r="M2470" t="s">
        <v>7301</v>
      </c>
      <c r="N2470">
        <v>4.5324999999999998</v>
      </c>
      <c r="O2470">
        <v>0</v>
      </c>
      <c r="P2470">
        <v>1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0.80886094354138505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0.80886094354138505</v>
      </c>
    </row>
    <row r="2471" spans="1:31" x14ac:dyDescent="0.25">
      <c r="A2471">
        <v>2260630</v>
      </c>
      <c r="B2471">
        <v>1</v>
      </c>
      <c r="C2471" t="s">
        <v>81</v>
      </c>
      <c r="D2471" t="s">
        <v>112</v>
      </c>
      <c r="E2471" t="s">
        <v>207</v>
      </c>
      <c r="F2471" t="s">
        <v>7394</v>
      </c>
      <c r="G2471" t="s">
        <v>160</v>
      </c>
      <c r="H2471" t="s">
        <v>135</v>
      </c>
      <c r="I2471" t="s">
        <v>136</v>
      </c>
      <c r="J2471" t="s">
        <v>137</v>
      </c>
      <c r="K2471" t="s">
        <v>138</v>
      </c>
      <c r="L2471" t="s">
        <v>7395</v>
      </c>
      <c r="M2471" t="s">
        <v>7396</v>
      </c>
      <c r="N2471">
        <v>0.75166666599999998</v>
      </c>
      <c r="O2471">
        <v>0</v>
      </c>
      <c r="P2471">
        <v>129</v>
      </c>
      <c r="Q2471">
        <v>0</v>
      </c>
      <c r="R2471">
        <v>14</v>
      </c>
      <c r="S2471">
        <v>0</v>
      </c>
      <c r="T2471">
        <v>37</v>
      </c>
      <c r="U2471">
        <v>0</v>
      </c>
      <c r="V2471">
        <v>0</v>
      </c>
      <c r="W2471">
        <v>0</v>
      </c>
      <c r="X2471">
        <v>20.786697031764628</v>
      </c>
      <c r="Y2471">
        <v>0</v>
      </c>
      <c r="Z2471">
        <v>0.81926176307528009</v>
      </c>
      <c r="AA2471">
        <v>0</v>
      </c>
      <c r="AB2471">
        <v>4.7346669483493757</v>
      </c>
      <c r="AC2471">
        <v>0</v>
      </c>
      <c r="AD2471">
        <v>0</v>
      </c>
      <c r="AE2471">
        <v>26.340625743189282</v>
      </c>
    </row>
    <row r="2472" spans="1:31" x14ac:dyDescent="0.25">
      <c r="A2472">
        <v>2260132</v>
      </c>
      <c r="B2472">
        <v>1</v>
      </c>
      <c r="C2472" t="s">
        <v>80</v>
      </c>
      <c r="D2472" t="s">
        <v>105</v>
      </c>
      <c r="E2472" t="s">
        <v>256</v>
      </c>
      <c r="F2472" t="s">
        <v>7397</v>
      </c>
      <c r="G2472" t="s">
        <v>870</v>
      </c>
      <c r="H2472" t="s">
        <v>148</v>
      </c>
      <c r="I2472" t="s">
        <v>136</v>
      </c>
      <c r="J2472" t="s">
        <v>137</v>
      </c>
      <c r="K2472" t="s">
        <v>138</v>
      </c>
      <c r="L2472" t="s">
        <v>7398</v>
      </c>
      <c r="M2472" t="s">
        <v>7399</v>
      </c>
      <c r="N2472">
        <v>1.3133333330000001</v>
      </c>
      <c r="O2472">
        <v>0</v>
      </c>
      <c r="P2472">
        <v>0</v>
      </c>
      <c r="Q2472">
        <v>1</v>
      </c>
      <c r="R2472">
        <v>0</v>
      </c>
      <c r="S2472">
        <v>2</v>
      </c>
      <c r="T2472">
        <v>0</v>
      </c>
      <c r="U2472">
        <v>2</v>
      </c>
      <c r="V2472">
        <v>0</v>
      </c>
      <c r="W2472">
        <v>0</v>
      </c>
      <c r="X2472">
        <v>0</v>
      </c>
      <c r="Y2472">
        <v>16.102113465480194</v>
      </c>
      <c r="Z2472">
        <v>0</v>
      </c>
      <c r="AA2472">
        <v>9.5143772503343094</v>
      </c>
      <c r="AB2472">
        <v>0</v>
      </c>
      <c r="AC2472">
        <v>188.04732817859971</v>
      </c>
      <c r="AD2472">
        <v>0</v>
      </c>
      <c r="AE2472">
        <v>213.66381889441422</v>
      </c>
    </row>
    <row r="2473" spans="1:31" x14ac:dyDescent="0.25">
      <c r="A2473">
        <v>2260281</v>
      </c>
      <c r="B2473">
        <v>1</v>
      </c>
      <c r="C2473" t="s">
        <v>80</v>
      </c>
      <c r="D2473" t="s">
        <v>98</v>
      </c>
      <c r="E2473" t="s">
        <v>132</v>
      </c>
      <c r="F2473" t="s">
        <v>7400</v>
      </c>
      <c r="G2473" t="s">
        <v>142</v>
      </c>
      <c r="H2473" t="s">
        <v>135</v>
      </c>
      <c r="I2473" t="s">
        <v>136</v>
      </c>
      <c r="J2473" t="s">
        <v>137</v>
      </c>
      <c r="K2473" t="s">
        <v>138</v>
      </c>
      <c r="L2473" t="s">
        <v>7401</v>
      </c>
      <c r="M2473" t="s">
        <v>7402</v>
      </c>
      <c r="N2473">
        <v>2.378333333</v>
      </c>
      <c r="O2473">
        <v>0</v>
      </c>
      <c r="P2473">
        <v>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0.36074977711784667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0.36074977711784667</v>
      </c>
    </row>
    <row r="2474" spans="1:31" x14ac:dyDescent="0.25">
      <c r="A2474">
        <v>2260089</v>
      </c>
      <c r="B2474">
        <v>1</v>
      </c>
      <c r="C2474" t="s">
        <v>80</v>
      </c>
      <c r="D2474" t="s">
        <v>85</v>
      </c>
      <c r="E2474" t="s">
        <v>151</v>
      </c>
      <c r="F2474" t="s">
        <v>6699</v>
      </c>
      <c r="G2474" t="s">
        <v>153</v>
      </c>
      <c r="H2474" t="s">
        <v>135</v>
      </c>
      <c r="I2474" t="s">
        <v>136</v>
      </c>
      <c r="J2474" t="s">
        <v>137</v>
      </c>
      <c r="K2474" t="s">
        <v>138</v>
      </c>
      <c r="L2474" t="s">
        <v>7403</v>
      </c>
      <c r="M2474" t="s">
        <v>7404</v>
      </c>
      <c r="N2474">
        <v>2.4230555549999999</v>
      </c>
      <c r="O2474">
        <v>0</v>
      </c>
      <c r="P2474">
        <v>209</v>
      </c>
      <c r="Q2474">
        <v>0</v>
      </c>
      <c r="R2474">
        <v>0</v>
      </c>
      <c r="S2474">
        <v>0</v>
      </c>
      <c r="T2474">
        <v>11</v>
      </c>
      <c r="U2474">
        <v>0</v>
      </c>
      <c r="V2474">
        <v>0</v>
      </c>
      <c r="W2474">
        <v>0</v>
      </c>
      <c r="X2474">
        <v>184.53564139856263</v>
      </c>
      <c r="Y2474">
        <v>0</v>
      </c>
      <c r="Z2474">
        <v>0</v>
      </c>
      <c r="AA2474">
        <v>0</v>
      </c>
      <c r="AB2474">
        <v>17.010734341560386</v>
      </c>
      <c r="AC2474">
        <v>0</v>
      </c>
      <c r="AD2474">
        <v>0</v>
      </c>
      <c r="AE2474">
        <v>201.54637574012301</v>
      </c>
    </row>
    <row r="2475" spans="1:31" x14ac:dyDescent="0.25">
      <c r="A2475">
        <v>2260238</v>
      </c>
      <c r="B2475">
        <v>1</v>
      </c>
      <c r="C2475" t="s">
        <v>80</v>
      </c>
      <c r="D2475" t="s">
        <v>84</v>
      </c>
      <c r="E2475" t="s">
        <v>151</v>
      </c>
      <c r="F2475" t="s">
        <v>2467</v>
      </c>
      <c r="G2475" t="s">
        <v>314</v>
      </c>
      <c r="H2475" t="s">
        <v>135</v>
      </c>
      <c r="I2475" t="s">
        <v>136</v>
      </c>
      <c r="J2475" t="s">
        <v>137</v>
      </c>
      <c r="K2475" t="s">
        <v>138</v>
      </c>
      <c r="L2475" t="s">
        <v>7405</v>
      </c>
      <c r="M2475" t="s">
        <v>7406</v>
      </c>
      <c r="N2475">
        <v>7.3797222219999998</v>
      </c>
      <c r="O2475">
        <v>0</v>
      </c>
      <c r="P2475">
        <v>36</v>
      </c>
      <c r="Q2475">
        <v>0</v>
      </c>
      <c r="R2475">
        <v>0</v>
      </c>
      <c r="S2475">
        <v>0</v>
      </c>
      <c r="T2475">
        <v>1</v>
      </c>
      <c r="U2475">
        <v>0</v>
      </c>
      <c r="V2475">
        <v>0</v>
      </c>
      <c r="W2475">
        <v>0</v>
      </c>
      <c r="X2475">
        <v>67.778293132682251</v>
      </c>
      <c r="Y2475">
        <v>0</v>
      </c>
      <c r="Z2475">
        <v>0</v>
      </c>
      <c r="AA2475">
        <v>0</v>
      </c>
      <c r="AB2475">
        <v>2.0828064087276088</v>
      </c>
      <c r="AC2475">
        <v>0</v>
      </c>
      <c r="AD2475">
        <v>0</v>
      </c>
      <c r="AE2475">
        <v>69.861099541409857</v>
      </c>
    </row>
    <row r="2476" spans="1:31" x14ac:dyDescent="0.25">
      <c r="A2476">
        <v>2260736</v>
      </c>
      <c r="B2476">
        <v>1</v>
      </c>
      <c r="C2476" t="s">
        <v>80</v>
      </c>
      <c r="D2476" t="s">
        <v>96</v>
      </c>
      <c r="E2476" t="s">
        <v>151</v>
      </c>
      <c r="F2476" t="s">
        <v>7337</v>
      </c>
      <c r="G2476" t="s">
        <v>153</v>
      </c>
      <c r="H2476" t="s">
        <v>135</v>
      </c>
      <c r="I2476" t="s">
        <v>136</v>
      </c>
      <c r="J2476" t="s">
        <v>137</v>
      </c>
      <c r="K2476" t="s">
        <v>138</v>
      </c>
      <c r="L2476" t="s">
        <v>7407</v>
      </c>
      <c r="M2476" t="s">
        <v>7408</v>
      </c>
      <c r="N2476">
        <v>2.318333333</v>
      </c>
      <c r="O2476">
        <v>0</v>
      </c>
      <c r="P2476">
        <v>276</v>
      </c>
      <c r="Q2476">
        <v>0</v>
      </c>
      <c r="R2476">
        <v>0</v>
      </c>
      <c r="S2476">
        <v>0</v>
      </c>
      <c r="T2476">
        <v>28</v>
      </c>
      <c r="U2476">
        <v>0</v>
      </c>
      <c r="V2476">
        <v>0</v>
      </c>
      <c r="W2476">
        <v>0</v>
      </c>
      <c r="X2476">
        <v>254.35766723296629</v>
      </c>
      <c r="Y2476">
        <v>0</v>
      </c>
      <c r="Z2476">
        <v>0</v>
      </c>
      <c r="AA2476">
        <v>0</v>
      </c>
      <c r="AB2476">
        <v>21.378216896274406</v>
      </c>
      <c r="AC2476">
        <v>0</v>
      </c>
      <c r="AD2476">
        <v>0</v>
      </c>
      <c r="AE2476">
        <v>275.73588412924067</v>
      </c>
    </row>
    <row r="2477" spans="1:31" x14ac:dyDescent="0.25">
      <c r="A2477">
        <v>2260046</v>
      </c>
      <c r="B2477">
        <v>1</v>
      </c>
      <c r="C2477" t="s">
        <v>80</v>
      </c>
      <c r="D2477" t="s">
        <v>98</v>
      </c>
      <c r="E2477" t="s">
        <v>151</v>
      </c>
      <c r="F2477" t="s">
        <v>6928</v>
      </c>
      <c r="G2477" t="s">
        <v>153</v>
      </c>
      <c r="H2477" t="s">
        <v>135</v>
      </c>
      <c r="I2477" t="s">
        <v>136</v>
      </c>
      <c r="J2477" t="s">
        <v>137</v>
      </c>
      <c r="K2477" t="s">
        <v>138</v>
      </c>
      <c r="L2477" t="s">
        <v>7409</v>
      </c>
      <c r="M2477" t="s">
        <v>7410</v>
      </c>
      <c r="N2477">
        <v>3.040277777</v>
      </c>
      <c r="O2477">
        <v>0</v>
      </c>
      <c r="P2477">
        <v>36</v>
      </c>
      <c r="Q2477">
        <v>0</v>
      </c>
      <c r="R2477">
        <v>1</v>
      </c>
      <c r="S2477">
        <v>0</v>
      </c>
      <c r="T2477">
        <v>1</v>
      </c>
      <c r="U2477">
        <v>0</v>
      </c>
      <c r="V2477">
        <v>0</v>
      </c>
      <c r="W2477">
        <v>0</v>
      </c>
      <c r="X2477">
        <v>16.726177406099563</v>
      </c>
      <c r="Y2477">
        <v>0</v>
      </c>
      <c r="Z2477">
        <v>8.6109053115221962E-2</v>
      </c>
      <c r="AA2477">
        <v>0</v>
      </c>
      <c r="AB2477">
        <v>1.4412411160455279E-2</v>
      </c>
      <c r="AC2477">
        <v>0</v>
      </c>
      <c r="AD2477">
        <v>0</v>
      </c>
      <c r="AE2477">
        <v>16.826698870375242</v>
      </c>
    </row>
    <row r="2478" spans="1:31" x14ac:dyDescent="0.25">
      <c r="A2478">
        <v>2260487</v>
      </c>
      <c r="B2478">
        <v>1</v>
      </c>
      <c r="C2478" t="s">
        <v>80</v>
      </c>
      <c r="D2478" t="s">
        <v>96</v>
      </c>
      <c r="E2478" t="s">
        <v>151</v>
      </c>
      <c r="F2478" t="s">
        <v>7411</v>
      </c>
      <c r="G2478" t="s">
        <v>171</v>
      </c>
      <c r="H2478" t="s">
        <v>135</v>
      </c>
      <c r="I2478" t="s">
        <v>136</v>
      </c>
      <c r="J2478" t="s">
        <v>137</v>
      </c>
      <c r="K2478" t="s">
        <v>172</v>
      </c>
      <c r="L2478" t="s">
        <v>7412</v>
      </c>
      <c r="M2478" t="s">
        <v>7413</v>
      </c>
      <c r="N2478">
        <v>1.090833333</v>
      </c>
      <c r="O2478">
        <v>0</v>
      </c>
      <c r="P2478">
        <v>44</v>
      </c>
      <c r="Q2478">
        <v>0</v>
      </c>
      <c r="R2478">
        <v>0</v>
      </c>
      <c r="S2478">
        <v>0</v>
      </c>
      <c r="T2478">
        <v>1</v>
      </c>
      <c r="U2478">
        <v>0</v>
      </c>
      <c r="V2478">
        <v>0</v>
      </c>
      <c r="W2478">
        <v>0</v>
      </c>
      <c r="X2478">
        <v>49.243388474421444</v>
      </c>
      <c r="Y2478">
        <v>0</v>
      </c>
      <c r="Z2478">
        <v>0</v>
      </c>
      <c r="AA2478">
        <v>0</v>
      </c>
      <c r="AB2478">
        <v>1.4002065667247392</v>
      </c>
      <c r="AC2478">
        <v>0</v>
      </c>
      <c r="AD2478">
        <v>0</v>
      </c>
      <c r="AE2478">
        <v>50.643595041146185</v>
      </c>
    </row>
    <row r="2479" spans="1:31" x14ac:dyDescent="0.25">
      <c r="A2479">
        <v>2260713</v>
      </c>
      <c r="B2479">
        <v>1</v>
      </c>
      <c r="C2479" t="s">
        <v>80</v>
      </c>
      <c r="D2479" t="s">
        <v>98</v>
      </c>
      <c r="E2479" t="s">
        <v>256</v>
      </c>
      <c r="F2479" t="s">
        <v>7414</v>
      </c>
      <c r="G2479" t="s">
        <v>318</v>
      </c>
      <c r="H2479" t="s">
        <v>148</v>
      </c>
      <c r="I2479" t="s">
        <v>136</v>
      </c>
      <c r="J2479" t="s">
        <v>137</v>
      </c>
      <c r="K2479" t="s">
        <v>138</v>
      </c>
      <c r="L2479" t="s">
        <v>7415</v>
      </c>
      <c r="M2479" t="s">
        <v>7416</v>
      </c>
      <c r="N2479">
        <v>1.223055555</v>
      </c>
      <c r="O2479">
        <v>0</v>
      </c>
      <c r="P2479">
        <v>0</v>
      </c>
      <c r="Q2479">
        <v>0</v>
      </c>
      <c r="R2479">
        <v>0</v>
      </c>
      <c r="S2479">
        <v>1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1.392391193151</v>
      </c>
      <c r="AB2479">
        <v>0</v>
      </c>
      <c r="AC2479">
        <v>0</v>
      </c>
      <c r="AD2479">
        <v>0</v>
      </c>
      <c r="AE2479">
        <v>1.392391193151</v>
      </c>
    </row>
    <row r="2480" spans="1:31" x14ac:dyDescent="0.25">
      <c r="A2480">
        <v>2260049</v>
      </c>
      <c r="B2480">
        <v>1</v>
      </c>
      <c r="C2480" t="s">
        <v>80</v>
      </c>
      <c r="D2480" t="s">
        <v>88</v>
      </c>
      <c r="E2480" t="s">
        <v>132</v>
      </c>
      <c r="F2480" t="s">
        <v>7417</v>
      </c>
      <c r="G2480" t="s">
        <v>142</v>
      </c>
      <c r="H2480" t="s">
        <v>135</v>
      </c>
      <c r="I2480" t="s">
        <v>136</v>
      </c>
      <c r="J2480" t="s">
        <v>137</v>
      </c>
      <c r="K2480" t="s">
        <v>138</v>
      </c>
      <c r="L2480" t="s">
        <v>7418</v>
      </c>
      <c r="M2480" t="s">
        <v>7419</v>
      </c>
      <c r="N2480">
        <v>5.8125</v>
      </c>
      <c r="O2480">
        <v>0</v>
      </c>
      <c r="P2480">
        <v>1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5.3684036428522504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5.3684036428522504</v>
      </c>
    </row>
    <row r="2481" spans="1:31" x14ac:dyDescent="0.25">
      <c r="A2481">
        <v>2260504</v>
      </c>
      <c r="B2481">
        <v>1</v>
      </c>
      <c r="C2481" t="s">
        <v>80</v>
      </c>
      <c r="D2481" t="s">
        <v>89</v>
      </c>
      <c r="E2481" t="s">
        <v>256</v>
      </c>
      <c r="F2481" t="s">
        <v>7420</v>
      </c>
      <c r="G2481" t="s">
        <v>870</v>
      </c>
      <c r="H2481" t="s">
        <v>148</v>
      </c>
      <c r="I2481" t="s">
        <v>136</v>
      </c>
      <c r="J2481" t="s">
        <v>137</v>
      </c>
      <c r="K2481" t="s">
        <v>138</v>
      </c>
      <c r="L2481" t="s">
        <v>7421</v>
      </c>
      <c r="M2481" t="s">
        <v>7422</v>
      </c>
      <c r="N2481">
        <v>3.3261111109999999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10.934243267815095</v>
      </c>
      <c r="AD2481">
        <v>0</v>
      </c>
      <c r="AE2481">
        <v>10.934243267815095</v>
      </c>
    </row>
    <row r="2482" spans="1:31" x14ac:dyDescent="0.25">
      <c r="A2482">
        <v>2260527</v>
      </c>
      <c r="B2482">
        <v>1</v>
      </c>
      <c r="C2482" t="s">
        <v>80</v>
      </c>
      <c r="D2482" t="s">
        <v>100</v>
      </c>
      <c r="E2482" t="s">
        <v>151</v>
      </c>
      <c r="F2482" t="s">
        <v>7423</v>
      </c>
      <c r="G2482" t="s">
        <v>340</v>
      </c>
      <c r="H2482" t="s">
        <v>135</v>
      </c>
      <c r="I2482" t="s">
        <v>136</v>
      </c>
      <c r="J2482" t="s">
        <v>137</v>
      </c>
      <c r="K2482" t="s">
        <v>138</v>
      </c>
      <c r="L2482" t="s">
        <v>7424</v>
      </c>
      <c r="M2482" t="s">
        <v>7425</v>
      </c>
      <c r="N2482">
        <v>3.5519444440000001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8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42.467517685475585</v>
      </c>
      <c r="AC2482">
        <v>0</v>
      </c>
      <c r="AD2482">
        <v>0</v>
      </c>
      <c r="AE2482">
        <v>42.467517685475585</v>
      </c>
    </row>
    <row r="2483" spans="1:31" x14ac:dyDescent="0.25">
      <c r="A2483">
        <v>2260719</v>
      </c>
      <c r="B2483">
        <v>1</v>
      </c>
      <c r="C2483" t="s">
        <v>80</v>
      </c>
      <c r="D2483" t="s">
        <v>97</v>
      </c>
      <c r="E2483" t="s">
        <v>132</v>
      </c>
      <c r="F2483" t="s">
        <v>7426</v>
      </c>
      <c r="G2483" t="s">
        <v>142</v>
      </c>
      <c r="H2483" t="s">
        <v>135</v>
      </c>
      <c r="I2483" t="s">
        <v>136</v>
      </c>
      <c r="J2483" t="s">
        <v>137</v>
      </c>
      <c r="K2483" t="s">
        <v>138</v>
      </c>
      <c r="L2483" t="s">
        <v>7427</v>
      </c>
      <c r="M2483" t="s">
        <v>7428</v>
      </c>
      <c r="N2483">
        <v>1.6302777770000001</v>
      </c>
      <c r="O2483">
        <v>0</v>
      </c>
      <c r="P2483">
        <v>1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2.2092036185337527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2.2092036185337527</v>
      </c>
    </row>
    <row r="2484" spans="1:31" x14ac:dyDescent="0.25">
      <c r="A2484">
        <v>2260573</v>
      </c>
      <c r="B2484">
        <v>1</v>
      </c>
      <c r="C2484" t="s">
        <v>81</v>
      </c>
      <c r="D2484" t="s">
        <v>121</v>
      </c>
      <c r="E2484" t="s">
        <v>151</v>
      </c>
      <c r="F2484" t="s">
        <v>7429</v>
      </c>
      <c r="G2484" t="s">
        <v>153</v>
      </c>
      <c r="H2484" t="s">
        <v>135</v>
      </c>
      <c r="I2484" t="s">
        <v>136</v>
      </c>
      <c r="J2484" t="s">
        <v>137</v>
      </c>
      <c r="K2484" t="s">
        <v>138</v>
      </c>
      <c r="L2484" t="s">
        <v>7430</v>
      </c>
      <c r="M2484" t="s">
        <v>7431</v>
      </c>
      <c r="N2484">
        <v>2.0469444440000002</v>
      </c>
      <c r="O2484">
        <v>0</v>
      </c>
      <c r="P2484">
        <v>22</v>
      </c>
      <c r="Q2484">
        <v>0</v>
      </c>
      <c r="R2484">
        <v>1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3.7590621777140489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3.7590621777140489</v>
      </c>
    </row>
    <row r="2485" spans="1:31" x14ac:dyDescent="0.25">
      <c r="A2485">
        <v>2260318</v>
      </c>
      <c r="B2485">
        <v>1</v>
      </c>
      <c r="C2485" t="s">
        <v>80</v>
      </c>
      <c r="D2485" t="s">
        <v>97</v>
      </c>
      <c r="E2485" t="s">
        <v>132</v>
      </c>
      <c r="F2485" t="s">
        <v>7432</v>
      </c>
      <c r="G2485" t="s">
        <v>142</v>
      </c>
      <c r="H2485" t="s">
        <v>135</v>
      </c>
      <c r="I2485" t="s">
        <v>136</v>
      </c>
      <c r="J2485" t="s">
        <v>137</v>
      </c>
      <c r="K2485" t="s">
        <v>138</v>
      </c>
      <c r="L2485" t="s">
        <v>7433</v>
      </c>
      <c r="M2485" t="s">
        <v>7434</v>
      </c>
      <c r="N2485">
        <v>1.862777777</v>
      </c>
      <c r="O2485">
        <v>0</v>
      </c>
      <c r="P2485">
        <v>2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1.1059504019187087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1.1059504019187087</v>
      </c>
    </row>
    <row r="2486" spans="1:31" x14ac:dyDescent="0.25">
      <c r="A2486">
        <v>2260650</v>
      </c>
      <c r="B2486">
        <v>1</v>
      </c>
      <c r="C2486" t="s">
        <v>80</v>
      </c>
      <c r="D2486" t="s">
        <v>83</v>
      </c>
      <c r="E2486" t="s">
        <v>132</v>
      </c>
      <c r="F2486" t="s">
        <v>7435</v>
      </c>
      <c r="G2486" t="s">
        <v>289</v>
      </c>
      <c r="H2486" t="s">
        <v>135</v>
      </c>
      <c r="I2486" t="s">
        <v>136</v>
      </c>
      <c r="J2486" t="s">
        <v>137</v>
      </c>
      <c r="K2486" t="s">
        <v>138</v>
      </c>
      <c r="L2486" t="s">
        <v>7436</v>
      </c>
      <c r="M2486" t="s">
        <v>7437</v>
      </c>
      <c r="N2486">
        <v>4.4577777770000004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2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31.728107413931681</v>
      </c>
      <c r="AC2486">
        <v>0</v>
      </c>
      <c r="AD2486">
        <v>0</v>
      </c>
      <c r="AE2486">
        <v>31.728107413931681</v>
      </c>
    </row>
    <row r="2487" spans="1:31" x14ac:dyDescent="0.25">
      <c r="A2487">
        <v>2260212</v>
      </c>
      <c r="B2487">
        <v>1</v>
      </c>
      <c r="C2487" t="s">
        <v>80</v>
      </c>
      <c r="D2487" t="s">
        <v>98</v>
      </c>
      <c r="E2487" t="s">
        <v>151</v>
      </c>
      <c r="F2487" t="s">
        <v>7438</v>
      </c>
      <c r="G2487" t="s">
        <v>278</v>
      </c>
      <c r="H2487" t="s">
        <v>135</v>
      </c>
      <c r="I2487" t="s">
        <v>136</v>
      </c>
      <c r="J2487" t="s">
        <v>137</v>
      </c>
      <c r="K2487" t="s">
        <v>138</v>
      </c>
      <c r="L2487" t="s">
        <v>7439</v>
      </c>
      <c r="M2487" t="s">
        <v>7440</v>
      </c>
      <c r="N2487">
        <v>1.989166666</v>
      </c>
      <c r="O2487">
        <v>0</v>
      </c>
      <c r="P2487">
        <v>41</v>
      </c>
      <c r="Q2487">
        <v>0</v>
      </c>
      <c r="R2487">
        <v>0</v>
      </c>
      <c r="S2487">
        <v>0</v>
      </c>
      <c r="T2487">
        <v>3</v>
      </c>
      <c r="U2487">
        <v>0</v>
      </c>
      <c r="V2487">
        <v>0</v>
      </c>
      <c r="W2487">
        <v>0</v>
      </c>
      <c r="X2487">
        <v>11.859357011152138</v>
      </c>
      <c r="Y2487">
        <v>0</v>
      </c>
      <c r="Z2487">
        <v>0</v>
      </c>
      <c r="AA2487">
        <v>0</v>
      </c>
      <c r="AB2487">
        <v>4.1137513185730397</v>
      </c>
      <c r="AC2487">
        <v>0</v>
      </c>
      <c r="AD2487">
        <v>0</v>
      </c>
      <c r="AE2487">
        <v>15.973108329725179</v>
      </c>
    </row>
    <row r="2488" spans="1:31" x14ac:dyDescent="0.25">
      <c r="A2488">
        <v>2260072</v>
      </c>
      <c r="B2488">
        <v>1</v>
      </c>
      <c r="C2488" t="s">
        <v>80</v>
      </c>
      <c r="D2488" t="s">
        <v>85</v>
      </c>
      <c r="E2488" t="s">
        <v>207</v>
      </c>
      <c r="F2488" t="s">
        <v>7441</v>
      </c>
      <c r="G2488" t="s">
        <v>314</v>
      </c>
      <c r="H2488" t="s">
        <v>135</v>
      </c>
      <c r="I2488" t="s">
        <v>136</v>
      </c>
      <c r="J2488" t="s">
        <v>137</v>
      </c>
      <c r="K2488" t="s">
        <v>138</v>
      </c>
      <c r="L2488" t="s">
        <v>7442</v>
      </c>
      <c r="M2488" t="s">
        <v>7443</v>
      </c>
      <c r="N2488">
        <v>1.9522222220000001</v>
      </c>
      <c r="O2488">
        <v>0</v>
      </c>
      <c r="P2488">
        <v>441</v>
      </c>
      <c r="Q2488">
        <v>0</v>
      </c>
      <c r="R2488">
        <v>0</v>
      </c>
      <c r="S2488">
        <v>0</v>
      </c>
      <c r="T2488">
        <v>28</v>
      </c>
      <c r="U2488">
        <v>0</v>
      </c>
      <c r="V2488">
        <v>0</v>
      </c>
      <c r="W2488">
        <v>0</v>
      </c>
      <c r="X2488">
        <v>256.80223296426203</v>
      </c>
      <c r="Y2488">
        <v>0</v>
      </c>
      <c r="Z2488">
        <v>0</v>
      </c>
      <c r="AA2488">
        <v>0</v>
      </c>
      <c r="AB2488">
        <v>14.077196664493226</v>
      </c>
      <c r="AC2488">
        <v>0</v>
      </c>
      <c r="AD2488">
        <v>0</v>
      </c>
      <c r="AE2488">
        <v>270.87942962875525</v>
      </c>
    </row>
    <row r="2489" spans="1:31" x14ac:dyDescent="0.25">
      <c r="A2489">
        <v>2260218</v>
      </c>
      <c r="B2489">
        <v>1</v>
      </c>
      <c r="C2489" t="s">
        <v>81</v>
      </c>
      <c r="D2489" t="s">
        <v>112</v>
      </c>
      <c r="E2489" t="s">
        <v>151</v>
      </c>
      <c r="F2489" t="s">
        <v>7444</v>
      </c>
      <c r="G2489" t="s">
        <v>278</v>
      </c>
      <c r="H2489" t="s">
        <v>135</v>
      </c>
      <c r="I2489" t="s">
        <v>136</v>
      </c>
      <c r="J2489" t="s">
        <v>137</v>
      </c>
      <c r="K2489" t="s">
        <v>138</v>
      </c>
      <c r="L2489" t="s">
        <v>7445</v>
      </c>
      <c r="M2489" t="s">
        <v>7446</v>
      </c>
      <c r="N2489">
        <v>0.634444444</v>
      </c>
      <c r="O2489">
        <v>0</v>
      </c>
      <c r="P2489">
        <v>20</v>
      </c>
      <c r="Q2489">
        <v>0</v>
      </c>
      <c r="R2489">
        <v>42</v>
      </c>
      <c r="S2489">
        <v>0</v>
      </c>
      <c r="T2489">
        <v>4</v>
      </c>
      <c r="U2489">
        <v>0</v>
      </c>
      <c r="V2489">
        <v>0</v>
      </c>
      <c r="W2489">
        <v>0</v>
      </c>
      <c r="X2489">
        <v>0.97048598928101404</v>
      </c>
      <c r="Y2489">
        <v>0</v>
      </c>
      <c r="Z2489">
        <v>1.1590720233855965</v>
      </c>
      <c r="AA2489">
        <v>0</v>
      </c>
      <c r="AB2489">
        <v>2.9370887108133075</v>
      </c>
      <c r="AC2489">
        <v>0</v>
      </c>
      <c r="AD2489">
        <v>0</v>
      </c>
      <c r="AE2489">
        <v>5.0666467234799182</v>
      </c>
    </row>
    <row r="2490" spans="1:31" x14ac:dyDescent="0.25">
      <c r="A2490">
        <v>2260464</v>
      </c>
      <c r="B2490">
        <v>1</v>
      </c>
      <c r="C2490" t="s">
        <v>80</v>
      </c>
      <c r="D2490" t="s">
        <v>89</v>
      </c>
      <c r="E2490" t="s">
        <v>214</v>
      </c>
      <c r="F2490" t="s">
        <v>7447</v>
      </c>
      <c r="G2490" t="s">
        <v>340</v>
      </c>
      <c r="H2490" t="s">
        <v>135</v>
      </c>
      <c r="I2490" t="s">
        <v>136</v>
      </c>
      <c r="J2490" t="s">
        <v>137</v>
      </c>
      <c r="K2490" t="s">
        <v>138</v>
      </c>
      <c r="L2490" t="s">
        <v>7448</v>
      </c>
      <c r="M2490" t="s">
        <v>7449</v>
      </c>
      <c r="N2490">
        <v>5.9644444439999997</v>
      </c>
      <c r="O2490">
        <v>0</v>
      </c>
      <c r="P2490">
        <v>6</v>
      </c>
      <c r="Q2490">
        <v>0</v>
      </c>
      <c r="R2490">
        <v>0</v>
      </c>
      <c r="S2490">
        <v>0</v>
      </c>
      <c r="T2490">
        <v>1</v>
      </c>
      <c r="U2490">
        <v>0</v>
      </c>
      <c r="V2490">
        <v>0</v>
      </c>
      <c r="W2490">
        <v>0</v>
      </c>
      <c r="X2490">
        <v>67.180015614545297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67.180015614545297</v>
      </c>
    </row>
    <row r="2491" spans="1:31" x14ac:dyDescent="0.25">
      <c r="A2491">
        <v>2260441</v>
      </c>
      <c r="B2491">
        <v>1</v>
      </c>
      <c r="C2491" t="s">
        <v>81</v>
      </c>
      <c r="D2491" t="s">
        <v>115</v>
      </c>
      <c r="E2491" t="s">
        <v>256</v>
      </c>
      <c r="F2491" t="s">
        <v>3020</v>
      </c>
      <c r="G2491" t="s">
        <v>318</v>
      </c>
      <c r="H2491" t="s">
        <v>148</v>
      </c>
      <c r="I2491" t="s">
        <v>136</v>
      </c>
      <c r="J2491" t="s">
        <v>137</v>
      </c>
      <c r="K2491" t="s">
        <v>138</v>
      </c>
      <c r="L2491" t="s">
        <v>7450</v>
      </c>
      <c r="M2491" t="s">
        <v>7451</v>
      </c>
      <c r="N2491">
        <v>4.2544444439999998</v>
      </c>
      <c r="O2491">
        <v>0</v>
      </c>
      <c r="P2491">
        <v>66</v>
      </c>
      <c r="Q2491">
        <v>0</v>
      </c>
      <c r="R2491">
        <v>2</v>
      </c>
      <c r="S2491">
        <v>1</v>
      </c>
      <c r="T2491">
        <v>1</v>
      </c>
      <c r="U2491">
        <v>0</v>
      </c>
      <c r="V2491">
        <v>0</v>
      </c>
      <c r="W2491">
        <v>0</v>
      </c>
      <c r="X2491">
        <v>26.502180761683423</v>
      </c>
      <c r="Y2491">
        <v>0</v>
      </c>
      <c r="Z2491">
        <v>0.23719346671603003</v>
      </c>
      <c r="AA2491">
        <v>114.307991927445</v>
      </c>
      <c r="AB2491">
        <v>1.1228027943973085</v>
      </c>
      <c r="AC2491">
        <v>0</v>
      </c>
      <c r="AD2491">
        <v>0</v>
      </c>
      <c r="AE2491">
        <v>142.17016895024176</v>
      </c>
    </row>
    <row r="2492" spans="1:31" x14ac:dyDescent="0.25">
      <c r="A2492">
        <v>2260135</v>
      </c>
      <c r="B2492">
        <v>1</v>
      </c>
      <c r="C2492" t="s">
        <v>81</v>
      </c>
      <c r="D2492" t="s">
        <v>120</v>
      </c>
      <c r="E2492" t="s">
        <v>151</v>
      </c>
      <c r="F2492" t="s">
        <v>7452</v>
      </c>
      <c r="G2492" t="s">
        <v>153</v>
      </c>
      <c r="H2492" t="s">
        <v>135</v>
      </c>
      <c r="I2492" t="s">
        <v>136</v>
      </c>
      <c r="J2492" t="s">
        <v>137</v>
      </c>
      <c r="K2492" t="s">
        <v>138</v>
      </c>
      <c r="L2492" t="s">
        <v>7453</v>
      </c>
      <c r="M2492" t="s">
        <v>7454</v>
      </c>
      <c r="N2492">
        <v>1.643333333</v>
      </c>
      <c r="O2492">
        <v>0</v>
      </c>
      <c r="P2492">
        <v>59</v>
      </c>
      <c r="Q2492">
        <v>0</v>
      </c>
      <c r="R2492">
        <v>0</v>
      </c>
      <c r="S2492">
        <v>0</v>
      </c>
      <c r="T2492">
        <v>6</v>
      </c>
      <c r="U2492">
        <v>0</v>
      </c>
      <c r="V2492">
        <v>0</v>
      </c>
      <c r="W2492">
        <v>0</v>
      </c>
      <c r="X2492">
        <v>23.916594435835918</v>
      </c>
      <c r="Y2492">
        <v>0</v>
      </c>
      <c r="Z2492">
        <v>0</v>
      </c>
      <c r="AA2492">
        <v>0</v>
      </c>
      <c r="AB2492">
        <v>4.6144227703124585</v>
      </c>
      <c r="AC2492">
        <v>0</v>
      </c>
      <c r="AD2492">
        <v>0</v>
      </c>
      <c r="AE2492">
        <v>28.531017206148377</v>
      </c>
    </row>
    <row r="2493" spans="1:31" x14ac:dyDescent="0.25">
      <c r="A2493">
        <v>2260112</v>
      </c>
      <c r="B2493">
        <v>1</v>
      </c>
      <c r="C2493" t="s">
        <v>80</v>
      </c>
      <c r="D2493" t="s">
        <v>108</v>
      </c>
      <c r="E2493" t="s">
        <v>151</v>
      </c>
      <c r="F2493" t="s">
        <v>6502</v>
      </c>
      <c r="G2493" t="s">
        <v>153</v>
      </c>
      <c r="H2493" t="s">
        <v>135</v>
      </c>
      <c r="I2493" t="s">
        <v>136</v>
      </c>
      <c r="J2493" t="s">
        <v>137</v>
      </c>
      <c r="K2493" t="s">
        <v>138</v>
      </c>
      <c r="L2493" t="s">
        <v>7455</v>
      </c>
      <c r="M2493" t="s">
        <v>7456</v>
      </c>
      <c r="N2493">
        <v>2.1627777770000001</v>
      </c>
      <c r="O2493">
        <v>0</v>
      </c>
      <c r="P2493">
        <v>6</v>
      </c>
      <c r="Q2493">
        <v>0</v>
      </c>
      <c r="R2493">
        <v>1</v>
      </c>
      <c r="S2493">
        <v>0</v>
      </c>
      <c r="T2493">
        <v>1</v>
      </c>
      <c r="U2493">
        <v>0</v>
      </c>
      <c r="V2493">
        <v>0</v>
      </c>
      <c r="W2493">
        <v>0</v>
      </c>
      <c r="X2493">
        <v>1.8542282616502088</v>
      </c>
      <c r="Y2493">
        <v>0</v>
      </c>
      <c r="Z2493">
        <v>0</v>
      </c>
      <c r="AA2493">
        <v>0</v>
      </c>
      <c r="AB2493">
        <v>0.13190002916751498</v>
      </c>
      <c r="AC2493">
        <v>0</v>
      </c>
      <c r="AD2493">
        <v>0</v>
      </c>
      <c r="AE2493">
        <v>1.9861282908177238</v>
      </c>
    </row>
    <row r="2494" spans="1:31" x14ac:dyDescent="0.25">
      <c r="A2494">
        <v>2260178</v>
      </c>
      <c r="B2494">
        <v>1</v>
      </c>
      <c r="C2494" t="s">
        <v>81</v>
      </c>
      <c r="D2494" t="s">
        <v>112</v>
      </c>
      <c r="E2494" t="s">
        <v>163</v>
      </c>
      <c r="F2494" t="s">
        <v>7457</v>
      </c>
      <c r="G2494" t="s">
        <v>366</v>
      </c>
      <c r="H2494" t="s">
        <v>148</v>
      </c>
      <c r="I2494" t="s">
        <v>136</v>
      </c>
      <c r="J2494" t="s">
        <v>137</v>
      </c>
      <c r="K2494" t="s">
        <v>172</v>
      </c>
      <c r="L2494" t="s">
        <v>7458</v>
      </c>
      <c r="M2494" t="s">
        <v>7459</v>
      </c>
      <c r="N2494">
        <v>7.9974999999999996</v>
      </c>
      <c r="O2494">
        <v>0</v>
      </c>
      <c r="P2494">
        <v>756</v>
      </c>
      <c r="Q2494">
        <v>5</v>
      </c>
      <c r="R2494">
        <v>109</v>
      </c>
      <c r="S2494">
        <v>14</v>
      </c>
      <c r="T2494">
        <v>102</v>
      </c>
      <c r="U2494">
        <v>4</v>
      </c>
      <c r="V2494">
        <v>3</v>
      </c>
      <c r="W2494">
        <v>0</v>
      </c>
      <c r="X2494">
        <v>1655.6813471728017</v>
      </c>
      <c r="Y2494">
        <v>2077.9824288094533</v>
      </c>
      <c r="Z2494">
        <v>127.76177359468205</v>
      </c>
      <c r="AA2494">
        <v>2734.4328541721334</v>
      </c>
      <c r="AB2494">
        <v>848.10312817966314</v>
      </c>
      <c r="AC2494">
        <v>9648.9834990159907</v>
      </c>
      <c r="AD2494">
        <v>267.41778228760728</v>
      </c>
      <c r="AE2494">
        <v>17360.362813232332</v>
      </c>
    </row>
    <row r="2495" spans="1:31" x14ac:dyDescent="0.25">
      <c r="A2495">
        <v>2260421</v>
      </c>
      <c r="B2495">
        <v>1</v>
      </c>
      <c r="C2495" t="s">
        <v>81</v>
      </c>
      <c r="D2495" t="s">
        <v>127</v>
      </c>
      <c r="E2495" t="s">
        <v>151</v>
      </c>
      <c r="F2495" t="s">
        <v>7460</v>
      </c>
      <c r="G2495" t="s">
        <v>153</v>
      </c>
      <c r="H2495" t="s">
        <v>135</v>
      </c>
      <c r="I2495" t="s">
        <v>136</v>
      </c>
      <c r="J2495" t="s">
        <v>137</v>
      </c>
      <c r="K2495" t="s">
        <v>138</v>
      </c>
      <c r="L2495" t="s">
        <v>7461</v>
      </c>
      <c r="M2495" t="s">
        <v>7462</v>
      </c>
      <c r="N2495">
        <v>4.6574999999999998</v>
      </c>
      <c r="O2495">
        <v>0</v>
      </c>
      <c r="P2495">
        <v>23</v>
      </c>
      <c r="Q2495">
        <v>0</v>
      </c>
      <c r="R2495">
        <v>0</v>
      </c>
      <c r="S2495">
        <v>0</v>
      </c>
      <c r="T2495">
        <v>1</v>
      </c>
      <c r="U2495">
        <v>0</v>
      </c>
      <c r="V2495">
        <v>0</v>
      </c>
      <c r="W2495">
        <v>0</v>
      </c>
      <c r="X2495">
        <v>21.751887637306769</v>
      </c>
      <c r="Y2495">
        <v>0</v>
      </c>
      <c r="Z2495">
        <v>0</v>
      </c>
      <c r="AA2495">
        <v>0</v>
      </c>
      <c r="AB2495">
        <v>8.7215753663500012E-3</v>
      </c>
      <c r="AC2495">
        <v>0</v>
      </c>
      <c r="AD2495">
        <v>0</v>
      </c>
      <c r="AE2495">
        <v>21.760609212673121</v>
      </c>
    </row>
    <row r="2496" spans="1:31" x14ac:dyDescent="0.25">
      <c r="A2496">
        <v>2260676</v>
      </c>
      <c r="B2496">
        <v>1</v>
      </c>
      <c r="C2496" t="s">
        <v>80</v>
      </c>
      <c r="D2496" t="s">
        <v>83</v>
      </c>
      <c r="E2496" t="s">
        <v>207</v>
      </c>
      <c r="F2496" t="s">
        <v>7463</v>
      </c>
      <c r="G2496" t="s">
        <v>171</v>
      </c>
      <c r="H2496" t="s">
        <v>135</v>
      </c>
      <c r="I2496" t="s">
        <v>136</v>
      </c>
      <c r="J2496" t="s">
        <v>137</v>
      </c>
      <c r="K2496" t="s">
        <v>172</v>
      </c>
      <c r="L2496" t="s">
        <v>7464</v>
      </c>
      <c r="M2496" t="s">
        <v>7465</v>
      </c>
      <c r="N2496">
        <v>2.698611111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11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45.526807553229347</v>
      </c>
      <c r="AC2496">
        <v>0</v>
      </c>
      <c r="AD2496">
        <v>0</v>
      </c>
      <c r="AE2496">
        <v>45.526807553229347</v>
      </c>
    </row>
    <row r="2497" spans="1:31" x14ac:dyDescent="0.25">
      <c r="A2497">
        <v>2260155</v>
      </c>
      <c r="B2497">
        <v>1</v>
      </c>
      <c r="C2497" t="s">
        <v>80</v>
      </c>
      <c r="D2497" t="s">
        <v>96</v>
      </c>
      <c r="E2497" t="s">
        <v>132</v>
      </c>
      <c r="F2497" t="s">
        <v>7466</v>
      </c>
      <c r="G2497" t="s">
        <v>142</v>
      </c>
      <c r="H2497" t="s">
        <v>135</v>
      </c>
      <c r="I2497" t="s">
        <v>136</v>
      </c>
      <c r="J2497" t="s">
        <v>137</v>
      </c>
      <c r="K2497" t="s">
        <v>138</v>
      </c>
      <c r="L2497" t="s">
        <v>7467</v>
      </c>
      <c r="M2497" t="s">
        <v>7468</v>
      </c>
      <c r="N2497">
        <v>2.2705555550000001</v>
      </c>
      <c r="O2497">
        <v>0</v>
      </c>
      <c r="P2497">
        <v>2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2.5480008337612889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2.5480008337612889</v>
      </c>
    </row>
    <row r="2498" spans="1:31" x14ac:dyDescent="0.25">
      <c r="A2498">
        <v>2260092</v>
      </c>
      <c r="B2498">
        <v>1</v>
      </c>
      <c r="C2498" t="s">
        <v>80</v>
      </c>
      <c r="D2498" t="s">
        <v>93</v>
      </c>
      <c r="E2498" t="s">
        <v>207</v>
      </c>
      <c r="F2498" t="s">
        <v>7469</v>
      </c>
      <c r="G2498" t="s">
        <v>231</v>
      </c>
      <c r="H2498" t="s">
        <v>135</v>
      </c>
      <c r="I2498" t="s">
        <v>136</v>
      </c>
      <c r="J2498" t="s">
        <v>137</v>
      </c>
      <c r="K2498" t="s">
        <v>138</v>
      </c>
      <c r="L2498" t="s">
        <v>7470</v>
      </c>
      <c r="M2498" t="s">
        <v>7471</v>
      </c>
      <c r="N2498">
        <v>5.1133333329999999</v>
      </c>
      <c r="O2498">
        <v>0</v>
      </c>
      <c r="P2498">
        <v>15</v>
      </c>
      <c r="Q2498">
        <v>0</v>
      </c>
      <c r="R2498">
        <v>10</v>
      </c>
      <c r="S2498">
        <v>0</v>
      </c>
      <c r="T2498">
        <v>8</v>
      </c>
      <c r="U2498">
        <v>0</v>
      </c>
      <c r="V2498">
        <v>0</v>
      </c>
      <c r="W2498">
        <v>0</v>
      </c>
      <c r="X2498">
        <v>10.359462928921598</v>
      </c>
      <c r="Y2498">
        <v>0</v>
      </c>
      <c r="Z2498">
        <v>13.970275822122135</v>
      </c>
      <c r="AA2498">
        <v>0</v>
      </c>
      <c r="AB2498">
        <v>14.1522120592593</v>
      </c>
      <c r="AC2498">
        <v>0</v>
      </c>
      <c r="AD2498">
        <v>0</v>
      </c>
      <c r="AE2498">
        <v>38.481950810303033</v>
      </c>
    </row>
    <row r="2499" spans="1:31" x14ac:dyDescent="0.25">
      <c r="A2499">
        <v>2260590</v>
      </c>
      <c r="B2499">
        <v>1</v>
      </c>
      <c r="C2499" t="s">
        <v>80</v>
      </c>
      <c r="D2499" t="s">
        <v>93</v>
      </c>
      <c r="E2499" t="s">
        <v>151</v>
      </c>
      <c r="F2499" t="s">
        <v>7472</v>
      </c>
      <c r="G2499" t="s">
        <v>153</v>
      </c>
      <c r="H2499" t="s">
        <v>135</v>
      </c>
      <c r="I2499" t="s">
        <v>136</v>
      </c>
      <c r="J2499" t="s">
        <v>137</v>
      </c>
      <c r="K2499" t="s">
        <v>138</v>
      </c>
      <c r="L2499" t="s">
        <v>7473</v>
      </c>
      <c r="M2499" t="s">
        <v>7474</v>
      </c>
      <c r="N2499">
        <v>3.3925000000000001</v>
      </c>
      <c r="O2499">
        <v>0</v>
      </c>
      <c r="P2499">
        <v>6</v>
      </c>
      <c r="Q2499">
        <v>0</v>
      </c>
      <c r="R2499">
        <v>2</v>
      </c>
      <c r="S2499">
        <v>0</v>
      </c>
      <c r="T2499">
        <v>1</v>
      </c>
      <c r="U2499">
        <v>0</v>
      </c>
      <c r="V2499">
        <v>0</v>
      </c>
      <c r="W2499">
        <v>0</v>
      </c>
      <c r="X2499">
        <v>4.2607758362574231</v>
      </c>
      <c r="Y2499">
        <v>0</v>
      </c>
      <c r="Z2499">
        <v>0.2732242157410778</v>
      </c>
      <c r="AA2499">
        <v>0</v>
      </c>
      <c r="AB2499">
        <v>0.150593952930625</v>
      </c>
      <c r="AC2499">
        <v>0</v>
      </c>
      <c r="AD2499">
        <v>0</v>
      </c>
      <c r="AE2499">
        <v>4.6845940049291253</v>
      </c>
    </row>
    <row r="2500" spans="1:31" x14ac:dyDescent="0.25">
      <c r="A2500">
        <v>2260198</v>
      </c>
      <c r="B2500">
        <v>1</v>
      </c>
      <c r="C2500" t="s">
        <v>80</v>
      </c>
      <c r="D2500" t="s">
        <v>95</v>
      </c>
      <c r="E2500" t="s">
        <v>151</v>
      </c>
      <c r="F2500" t="s">
        <v>7475</v>
      </c>
      <c r="G2500" t="s">
        <v>366</v>
      </c>
      <c r="H2500" t="s">
        <v>135</v>
      </c>
      <c r="I2500" t="s">
        <v>136</v>
      </c>
      <c r="J2500" t="s">
        <v>137</v>
      </c>
      <c r="K2500" t="s">
        <v>172</v>
      </c>
      <c r="L2500" t="s">
        <v>7476</v>
      </c>
      <c r="M2500" t="s">
        <v>7477</v>
      </c>
      <c r="N2500">
        <v>1.4513888880000001</v>
      </c>
      <c r="O2500">
        <v>0</v>
      </c>
      <c r="P2500">
        <v>52</v>
      </c>
      <c r="Q2500">
        <v>0</v>
      </c>
      <c r="R2500">
        <v>0</v>
      </c>
      <c r="S2500">
        <v>0</v>
      </c>
      <c r="T2500">
        <v>1</v>
      </c>
      <c r="U2500">
        <v>0</v>
      </c>
      <c r="V2500">
        <v>0</v>
      </c>
      <c r="W2500">
        <v>0</v>
      </c>
      <c r="X2500">
        <v>19.326163197819078</v>
      </c>
      <c r="Y2500">
        <v>0</v>
      </c>
      <c r="Z2500">
        <v>0</v>
      </c>
      <c r="AA2500">
        <v>0</v>
      </c>
      <c r="AB2500">
        <v>3.1284224508294631</v>
      </c>
      <c r="AC2500">
        <v>0</v>
      </c>
      <c r="AD2500">
        <v>0</v>
      </c>
      <c r="AE2500">
        <v>22.454585648648539</v>
      </c>
    </row>
    <row r="2501" spans="1:31" x14ac:dyDescent="0.25">
      <c r="A2501">
        <v>2260192</v>
      </c>
      <c r="B2501">
        <v>1</v>
      </c>
      <c r="C2501" t="s">
        <v>81</v>
      </c>
      <c r="D2501" t="s">
        <v>113</v>
      </c>
      <c r="E2501" t="s">
        <v>207</v>
      </c>
      <c r="F2501" t="s">
        <v>1691</v>
      </c>
      <c r="G2501" t="s">
        <v>171</v>
      </c>
      <c r="H2501" t="s">
        <v>135</v>
      </c>
      <c r="I2501" t="s">
        <v>136</v>
      </c>
      <c r="J2501" t="s">
        <v>137</v>
      </c>
      <c r="K2501" t="s">
        <v>172</v>
      </c>
      <c r="L2501" t="s">
        <v>7478</v>
      </c>
      <c r="M2501" t="s">
        <v>7479</v>
      </c>
      <c r="N2501">
        <v>8.0558333330000007</v>
      </c>
      <c r="O2501">
        <v>0</v>
      </c>
      <c r="P2501">
        <v>26</v>
      </c>
      <c r="Q2501">
        <v>1</v>
      </c>
      <c r="R2501">
        <v>3</v>
      </c>
      <c r="S2501">
        <v>0</v>
      </c>
      <c r="T2501">
        <v>3</v>
      </c>
      <c r="U2501">
        <v>0</v>
      </c>
      <c r="V2501">
        <v>0</v>
      </c>
      <c r="W2501">
        <v>0</v>
      </c>
      <c r="X2501">
        <v>55.238156407085292</v>
      </c>
      <c r="Y2501">
        <v>0</v>
      </c>
      <c r="Z2501">
        <v>2.2269988291064342</v>
      </c>
      <c r="AA2501">
        <v>0</v>
      </c>
      <c r="AB2501">
        <v>3.0182714636316192</v>
      </c>
      <c r="AC2501">
        <v>0</v>
      </c>
      <c r="AD2501">
        <v>0</v>
      </c>
      <c r="AE2501">
        <v>60.483426699823347</v>
      </c>
    </row>
    <row r="2502" spans="1:31" x14ac:dyDescent="0.25">
      <c r="A2502">
        <v>2260733</v>
      </c>
      <c r="B2502">
        <v>1</v>
      </c>
      <c r="C2502" t="s">
        <v>80</v>
      </c>
      <c r="D2502" t="s">
        <v>85</v>
      </c>
      <c r="E2502" t="s">
        <v>132</v>
      </c>
      <c r="F2502" t="s">
        <v>6043</v>
      </c>
      <c r="G2502" t="s">
        <v>289</v>
      </c>
      <c r="H2502" t="s">
        <v>135</v>
      </c>
      <c r="I2502" t="s">
        <v>136</v>
      </c>
      <c r="J2502" t="s">
        <v>137</v>
      </c>
      <c r="K2502" t="s">
        <v>138</v>
      </c>
      <c r="L2502" t="s">
        <v>7480</v>
      </c>
      <c r="M2502" t="s">
        <v>7481</v>
      </c>
      <c r="N2502">
        <v>1.7694444439999999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2.7551165685764971</v>
      </c>
      <c r="AC2502">
        <v>0</v>
      </c>
      <c r="AD2502">
        <v>0</v>
      </c>
      <c r="AE2502">
        <v>2.7551165685764971</v>
      </c>
    </row>
    <row r="2503" spans="1:31" x14ac:dyDescent="0.25">
      <c r="A2503">
        <v>2261286</v>
      </c>
      <c r="B2503">
        <v>1</v>
      </c>
      <c r="C2503" t="s">
        <v>80</v>
      </c>
      <c r="D2503" t="s">
        <v>108</v>
      </c>
      <c r="E2503" t="s">
        <v>207</v>
      </c>
      <c r="F2503" t="s">
        <v>5408</v>
      </c>
      <c r="G2503" t="s">
        <v>231</v>
      </c>
      <c r="H2503" t="s">
        <v>135</v>
      </c>
      <c r="I2503" t="s">
        <v>136</v>
      </c>
      <c r="J2503" t="s">
        <v>137</v>
      </c>
      <c r="K2503" t="s">
        <v>138</v>
      </c>
      <c r="L2503" t="s">
        <v>7482</v>
      </c>
      <c r="M2503" t="s">
        <v>7483</v>
      </c>
      <c r="N2503">
        <v>0.73166666599999997</v>
      </c>
      <c r="O2503">
        <v>0</v>
      </c>
      <c r="P2503">
        <v>31</v>
      </c>
      <c r="Q2503">
        <v>0</v>
      </c>
      <c r="R2503">
        <v>5</v>
      </c>
      <c r="S2503">
        <v>0</v>
      </c>
      <c r="T2503">
        <v>4</v>
      </c>
      <c r="U2503">
        <v>0</v>
      </c>
      <c r="V2503">
        <v>0</v>
      </c>
      <c r="W2503">
        <v>0</v>
      </c>
      <c r="X2503">
        <v>1.949493495703857</v>
      </c>
      <c r="Y2503">
        <v>0</v>
      </c>
      <c r="Z2503">
        <v>1.3185946323707367</v>
      </c>
      <c r="AA2503">
        <v>0</v>
      </c>
      <c r="AB2503">
        <v>0.87204210199819276</v>
      </c>
      <c r="AC2503">
        <v>0</v>
      </c>
      <c r="AD2503">
        <v>0</v>
      </c>
      <c r="AE2503">
        <v>4.1401302300727867</v>
      </c>
    </row>
    <row r="2504" spans="1:31" x14ac:dyDescent="0.25">
      <c r="A2504">
        <v>2260994</v>
      </c>
      <c r="B2504">
        <v>1</v>
      </c>
      <c r="C2504" t="s">
        <v>80</v>
      </c>
      <c r="D2504" t="s">
        <v>97</v>
      </c>
      <c r="E2504" t="s">
        <v>132</v>
      </c>
      <c r="F2504" t="s">
        <v>5040</v>
      </c>
      <c r="G2504" t="s">
        <v>134</v>
      </c>
      <c r="H2504" t="s">
        <v>135</v>
      </c>
      <c r="I2504" t="s">
        <v>136</v>
      </c>
      <c r="J2504" t="s">
        <v>137</v>
      </c>
      <c r="K2504" t="s">
        <v>138</v>
      </c>
      <c r="L2504" t="s">
        <v>7484</v>
      </c>
      <c r="M2504" t="s">
        <v>7485</v>
      </c>
      <c r="N2504">
        <v>3.3591666660000001</v>
      </c>
      <c r="O2504">
        <v>0</v>
      </c>
      <c r="P2504">
        <v>1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3.5835265737463735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3.5835265737463735</v>
      </c>
    </row>
    <row r="2505" spans="1:31" x14ac:dyDescent="0.25">
      <c r="A2505">
        <v>2260954</v>
      </c>
      <c r="B2505">
        <v>1</v>
      </c>
      <c r="C2505" t="s">
        <v>80</v>
      </c>
      <c r="D2505" t="s">
        <v>93</v>
      </c>
      <c r="E2505" t="s">
        <v>151</v>
      </c>
      <c r="F2505" t="s">
        <v>7486</v>
      </c>
      <c r="G2505" t="s">
        <v>176</v>
      </c>
      <c r="H2505" t="s">
        <v>135</v>
      </c>
      <c r="I2505" t="s">
        <v>136</v>
      </c>
      <c r="J2505" t="s">
        <v>137</v>
      </c>
      <c r="K2505" t="s">
        <v>138</v>
      </c>
      <c r="L2505" t="s">
        <v>7487</v>
      </c>
      <c r="M2505" t="s">
        <v>7488</v>
      </c>
      <c r="N2505">
        <v>1.220277777</v>
      </c>
      <c r="O2505">
        <v>0</v>
      </c>
      <c r="P2505">
        <v>44</v>
      </c>
      <c r="Q2505">
        <v>0</v>
      </c>
      <c r="R2505">
        <v>0</v>
      </c>
      <c r="S2505">
        <v>0</v>
      </c>
      <c r="T2505">
        <v>2</v>
      </c>
      <c r="U2505">
        <v>0</v>
      </c>
      <c r="V2505">
        <v>0</v>
      </c>
      <c r="W2505">
        <v>0</v>
      </c>
      <c r="X2505">
        <v>3.1922853307636321</v>
      </c>
      <c r="Y2505">
        <v>0</v>
      </c>
      <c r="Z2505">
        <v>0</v>
      </c>
      <c r="AA2505">
        <v>0</v>
      </c>
      <c r="AB2505">
        <v>8.0558519131432221E-2</v>
      </c>
      <c r="AC2505">
        <v>0</v>
      </c>
      <c r="AD2505">
        <v>0</v>
      </c>
      <c r="AE2505">
        <v>3.2728438498950645</v>
      </c>
    </row>
    <row r="2506" spans="1:31" x14ac:dyDescent="0.25">
      <c r="A2506">
        <v>2261303</v>
      </c>
      <c r="B2506">
        <v>1</v>
      </c>
      <c r="C2506" t="s">
        <v>80</v>
      </c>
      <c r="D2506" t="s">
        <v>83</v>
      </c>
      <c r="E2506" t="s">
        <v>256</v>
      </c>
      <c r="F2506" t="s">
        <v>7489</v>
      </c>
      <c r="G2506" t="s">
        <v>756</v>
      </c>
      <c r="H2506" t="s">
        <v>148</v>
      </c>
      <c r="I2506" t="s">
        <v>136</v>
      </c>
      <c r="J2506" t="s">
        <v>137</v>
      </c>
      <c r="K2506" t="s">
        <v>138</v>
      </c>
      <c r="L2506" t="s">
        <v>7490</v>
      </c>
      <c r="M2506" t="s">
        <v>7491</v>
      </c>
      <c r="N2506">
        <v>1.824166666</v>
      </c>
      <c r="O2506">
        <v>0</v>
      </c>
      <c r="P2506">
        <v>589</v>
      </c>
      <c r="Q2506">
        <v>0</v>
      </c>
      <c r="R2506">
        <v>0</v>
      </c>
      <c r="S2506">
        <v>0</v>
      </c>
      <c r="T2506">
        <v>37</v>
      </c>
      <c r="U2506">
        <v>0</v>
      </c>
      <c r="V2506">
        <v>0</v>
      </c>
      <c r="W2506">
        <v>0</v>
      </c>
      <c r="X2506">
        <v>232.24739748463517</v>
      </c>
      <c r="Y2506">
        <v>0</v>
      </c>
      <c r="Z2506">
        <v>0</v>
      </c>
      <c r="AA2506">
        <v>0</v>
      </c>
      <c r="AB2506">
        <v>31.262289625704593</v>
      </c>
      <c r="AC2506">
        <v>0</v>
      </c>
      <c r="AD2506">
        <v>0</v>
      </c>
      <c r="AE2506">
        <v>263.50968711033977</v>
      </c>
    </row>
    <row r="2507" spans="1:31" x14ac:dyDescent="0.25">
      <c r="A2507">
        <v>2260908</v>
      </c>
      <c r="B2507">
        <v>1</v>
      </c>
      <c r="C2507" t="s">
        <v>80</v>
      </c>
      <c r="D2507" t="s">
        <v>88</v>
      </c>
      <c r="E2507" t="s">
        <v>132</v>
      </c>
      <c r="F2507" t="s">
        <v>7492</v>
      </c>
      <c r="G2507" t="s">
        <v>142</v>
      </c>
      <c r="H2507" t="s">
        <v>135</v>
      </c>
      <c r="I2507" t="s">
        <v>136</v>
      </c>
      <c r="J2507" t="s">
        <v>137</v>
      </c>
      <c r="K2507" t="s">
        <v>138</v>
      </c>
      <c r="L2507" t="s">
        <v>7493</v>
      </c>
      <c r="M2507" t="s">
        <v>7494</v>
      </c>
      <c r="N2507">
        <v>1.423888888</v>
      </c>
      <c r="O2507">
        <v>0</v>
      </c>
      <c r="P2507">
        <v>7</v>
      </c>
      <c r="Q2507">
        <v>0</v>
      </c>
      <c r="R2507">
        <v>0</v>
      </c>
      <c r="S2507">
        <v>0</v>
      </c>
      <c r="T2507">
        <v>2</v>
      </c>
      <c r="U2507">
        <v>0</v>
      </c>
      <c r="V2507">
        <v>0</v>
      </c>
      <c r="W2507">
        <v>0</v>
      </c>
      <c r="X2507">
        <v>0.83310406934281012</v>
      </c>
      <c r="Y2507">
        <v>0</v>
      </c>
      <c r="Z2507">
        <v>0</v>
      </c>
      <c r="AA2507">
        <v>0</v>
      </c>
      <c r="AB2507">
        <v>1.6964377630820482</v>
      </c>
      <c r="AC2507">
        <v>0</v>
      </c>
      <c r="AD2507">
        <v>0</v>
      </c>
      <c r="AE2507">
        <v>2.5295418324248584</v>
      </c>
    </row>
    <row r="2508" spans="1:31" x14ac:dyDescent="0.25">
      <c r="A2508">
        <v>2261054</v>
      </c>
      <c r="B2508">
        <v>1</v>
      </c>
      <c r="C2508" t="s">
        <v>81</v>
      </c>
      <c r="D2508" t="s">
        <v>112</v>
      </c>
      <c r="E2508" t="s">
        <v>151</v>
      </c>
      <c r="F2508" t="s">
        <v>7495</v>
      </c>
      <c r="G2508" t="s">
        <v>278</v>
      </c>
      <c r="H2508" t="s">
        <v>135</v>
      </c>
      <c r="I2508" t="s">
        <v>136</v>
      </c>
      <c r="J2508" t="s">
        <v>137</v>
      </c>
      <c r="K2508" t="s">
        <v>138</v>
      </c>
      <c r="L2508" t="s">
        <v>7496</v>
      </c>
      <c r="M2508" t="s">
        <v>7497</v>
      </c>
      <c r="N2508">
        <v>0.84611111100000003</v>
      </c>
      <c r="O2508">
        <v>0</v>
      </c>
      <c r="P2508">
        <v>55</v>
      </c>
      <c r="Q2508">
        <v>0</v>
      </c>
      <c r="R2508">
        <v>2</v>
      </c>
      <c r="S2508">
        <v>0</v>
      </c>
      <c r="T2508">
        <v>5</v>
      </c>
      <c r="U2508">
        <v>0</v>
      </c>
      <c r="V2508">
        <v>0</v>
      </c>
      <c r="W2508">
        <v>0</v>
      </c>
      <c r="X2508">
        <v>7.855600903960422</v>
      </c>
      <c r="Y2508">
        <v>0</v>
      </c>
      <c r="Z2508">
        <v>0.12910096806820556</v>
      </c>
      <c r="AA2508">
        <v>0</v>
      </c>
      <c r="AB2508">
        <v>5.5277167354610565E-2</v>
      </c>
      <c r="AC2508">
        <v>0</v>
      </c>
      <c r="AD2508">
        <v>0</v>
      </c>
      <c r="AE2508">
        <v>8.0399790393832387</v>
      </c>
    </row>
    <row r="2509" spans="1:31" x14ac:dyDescent="0.25">
      <c r="A2509">
        <v>2260891</v>
      </c>
      <c r="B2509">
        <v>1</v>
      </c>
      <c r="C2509" t="s">
        <v>80</v>
      </c>
      <c r="D2509" t="s">
        <v>104</v>
      </c>
      <c r="E2509" t="s">
        <v>477</v>
      </c>
      <c r="F2509" t="s">
        <v>7498</v>
      </c>
      <c r="G2509" t="s">
        <v>171</v>
      </c>
      <c r="H2509" t="s">
        <v>148</v>
      </c>
      <c r="I2509" t="s">
        <v>136</v>
      </c>
      <c r="J2509" t="s">
        <v>137</v>
      </c>
      <c r="K2509" t="s">
        <v>172</v>
      </c>
      <c r="L2509" t="s">
        <v>7499</v>
      </c>
      <c r="M2509" t="s">
        <v>7500</v>
      </c>
      <c r="N2509">
        <v>1.660555555</v>
      </c>
      <c r="O2509">
        <v>3</v>
      </c>
      <c r="P2509">
        <v>216</v>
      </c>
      <c r="Q2509">
        <v>23</v>
      </c>
      <c r="R2509">
        <v>304</v>
      </c>
      <c r="S2509">
        <v>56</v>
      </c>
      <c r="T2509">
        <v>81</v>
      </c>
      <c r="U2509">
        <v>19</v>
      </c>
      <c r="V2509">
        <v>2</v>
      </c>
      <c r="W2509">
        <v>77.637293067234637</v>
      </c>
      <c r="X2509">
        <v>108.28609721935723</v>
      </c>
      <c r="Y2509">
        <v>23.748215577328413</v>
      </c>
      <c r="Z2509">
        <v>146.94662881806445</v>
      </c>
      <c r="AA2509">
        <v>2458.2645490472933</v>
      </c>
      <c r="AB2509">
        <v>126.75961576302304</v>
      </c>
      <c r="AC2509">
        <v>5309.8102209260051</v>
      </c>
      <c r="AD2509">
        <v>4.5522567724155669</v>
      </c>
      <c r="AE2509">
        <v>8256.0048771907204</v>
      </c>
    </row>
    <row r="2510" spans="1:31" x14ac:dyDescent="0.25">
      <c r="A2510">
        <v>2261057</v>
      </c>
      <c r="B2510">
        <v>1</v>
      </c>
      <c r="C2510" t="s">
        <v>80</v>
      </c>
      <c r="D2510" t="s">
        <v>96</v>
      </c>
      <c r="E2510" t="s">
        <v>132</v>
      </c>
      <c r="F2510" t="s">
        <v>7501</v>
      </c>
      <c r="G2510" t="s">
        <v>134</v>
      </c>
      <c r="H2510" t="s">
        <v>135</v>
      </c>
      <c r="I2510" t="s">
        <v>136</v>
      </c>
      <c r="J2510" t="s">
        <v>137</v>
      </c>
      <c r="K2510" t="s">
        <v>138</v>
      </c>
      <c r="L2510" t="s">
        <v>7502</v>
      </c>
      <c r="M2510" t="s">
        <v>7503</v>
      </c>
      <c r="N2510">
        <v>7.9363888879999998</v>
      </c>
      <c r="O2510">
        <v>0</v>
      </c>
      <c r="P2510">
        <v>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0.42814561857784894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0.42814561857784894</v>
      </c>
    </row>
    <row r="2511" spans="1:31" x14ac:dyDescent="0.25">
      <c r="A2511">
        <v>2260865</v>
      </c>
      <c r="B2511">
        <v>1</v>
      </c>
      <c r="C2511" t="s">
        <v>80</v>
      </c>
      <c r="D2511" t="s">
        <v>105</v>
      </c>
      <c r="E2511" t="s">
        <v>256</v>
      </c>
      <c r="F2511" t="s">
        <v>7504</v>
      </c>
      <c r="G2511" t="s">
        <v>171</v>
      </c>
      <c r="H2511" t="s">
        <v>148</v>
      </c>
      <c r="I2511" t="s">
        <v>136</v>
      </c>
      <c r="J2511" t="s">
        <v>137</v>
      </c>
      <c r="K2511" t="s">
        <v>172</v>
      </c>
      <c r="L2511" t="s">
        <v>7505</v>
      </c>
      <c r="M2511" t="s">
        <v>7506</v>
      </c>
      <c r="N2511">
        <v>2.6066666660000002</v>
      </c>
      <c r="O2511">
        <v>4</v>
      </c>
      <c r="P2511">
        <v>6</v>
      </c>
      <c r="Q2511">
        <v>3</v>
      </c>
      <c r="R2511">
        <v>19</v>
      </c>
      <c r="S2511">
        <v>2</v>
      </c>
      <c r="T2511">
        <v>1</v>
      </c>
      <c r="U2511">
        <v>0</v>
      </c>
      <c r="V2511">
        <v>0</v>
      </c>
      <c r="W2511">
        <v>7.9538829263846536</v>
      </c>
      <c r="X2511">
        <v>7.3230044986143037</v>
      </c>
      <c r="Y2511">
        <v>0.88637592616331995</v>
      </c>
      <c r="Z2511">
        <v>6.6331054573952928</v>
      </c>
      <c r="AA2511">
        <v>34.34256698608997</v>
      </c>
      <c r="AB2511">
        <v>4.1117166437759991</v>
      </c>
      <c r="AC2511">
        <v>0</v>
      </c>
      <c r="AD2511">
        <v>0</v>
      </c>
      <c r="AE2511">
        <v>61.250652438423536</v>
      </c>
    </row>
    <row r="2512" spans="1:31" x14ac:dyDescent="0.25">
      <c r="A2512">
        <v>2260871</v>
      </c>
      <c r="B2512">
        <v>1</v>
      </c>
      <c r="C2512" t="s">
        <v>81</v>
      </c>
      <c r="D2512" t="s">
        <v>115</v>
      </c>
      <c r="E2512" t="s">
        <v>151</v>
      </c>
      <c r="F2512" t="s">
        <v>7507</v>
      </c>
      <c r="G2512" t="s">
        <v>153</v>
      </c>
      <c r="H2512" t="s">
        <v>135</v>
      </c>
      <c r="I2512" t="s">
        <v>136</v>
      </c>
      <c r="J2512" t="s">
        <v>137</v>
      </c>
      <c r="K2512" t="s">
        <v>138</v>
      </c>
      <c r="L2512" t="s">
        <v>7508</v>
      </c>
      <c r="M2512" t="s">
        <v>7509</v>
      </c>
      <c r="N2512">
        <v>1.8730555550000001</v>
      </c>
      <c r="O2512">
        <v>0</v>
      </c>
      <c r="P2512">
        <v>18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3.9956875193776513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3.9956875193776513</v>
      </c>
    </row>
    <row r="2513" spans="1:31" x14ac:dyDescent="0.25">
      <c r="A2513">
        <v>2261014</v>
      </c>
      <c r="B2513">
        <v>1</v>
      </c>
      <c r="C2513" t="s">
        <v>81</v>
      </c>
      <c r="D2513" t="s">
        <v>120</v>
      </c>
      <c r="E2513" t="s">
        <v>132</v>
      </c>
      <c r="F2513" t="s">
        <v>7510</v>
      </c>
      <c r="G2513" t="s">
        <v>142</v>
      </c>
      <c r="H2513" t="s">
        <v>135</v>
      </c>
      <c r="I2513" t="s">
        <v>136</v>
      </c>
      <c r="J2513" t="s">
        <v>137</v>
      </c>
      <c r="K2513" t="s">
        <v>138</v>
      </c>
      <c r="L2513" t="s">
        <v>7511</v>
      </c>
      <c r="M2513" t="s">
        <v>7512</v>
      </c>
      <c r="N2513">
        <v>2.8180555549999999</v>
      </c>
      <c r="O2513">
        <v>0</v>
      </c>
      <c r="P2513">
        <v>1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1.4284497159349252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1.4284497159349252</v>
      </c>
    </row>
    <row r="2514" spans="1:31" x14ac:dyDescent="0.25">
      <c r="A2514">
        <v>2260848</v>
      </c>
      <c r="B2514">
        <v>1</v>
      </c>
      <c r="C2514" t="s">
        <v>80</v>
      </c>
      <c r="D2514" t="s">
        <v>94</v>
      </c>
      <c r="E2514" t="s">
        <v>132</v>
      </c>
      <c r="F2514" t="s">
        <v>7513</v>
      </c>
      <c r="G2514" t="s">
        <v>142</v>
      </c>
      <c r="H2514" t="s">
        <v>135</v>
      </c>
      <c r="I2514" t="s">
        <v>136</v>
      </c>
      <c r="J2514" t="s">
        <v>137</v>
      </c>
      <c r="K2514" t="s">
        <v>138</v>
      </c>
      <c r="L2514" t="s">
        <v>7514</v>
      </c>
      <c r="M2514" t="s">
        <v>7515</v>
      </c>
      <c r="N2514">
        <v>1.4511111109999999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1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2.2663851895859999</v>
      </c>
      <c r="AC2514">
        <v>0</v>
      </c>
      <c r="AD2514">
        <v>0</v>
      </c>
      <c r="AE2514">
        <v>2.2663851895859999</v>
      </c>
    </row>
    <row r="2515" spans="1:31" x14ac:dyDescent="0.25">
      <c r="A2515">
        <v>2260991</v>
      </c>
      <c r="B2515">
        <v>1</v>
      </c>
      <c r="C2515" t="s">
        <v>81</v>
      </c>
      <c r="D2515" t="s">
        <v>118</v>
      </c>
      <c r="E2515" t="s">
        <v>151</v>
      </c>
      <c r="F2515" t="s">
        <v>7516</v>
      </c>
      <c r="G2515" t="s">
        <v>153</v>
      </c>
      <c r="H2515" t="s">
        <v>135</v>
      </c>
      <c r="I2515" t="s">
        <v>136</v>
      </c>
      <c r="J2515" t="s">
        <v>137</v>
      </c>
      <c r="K2515" t="s">
        <v>138</v>
      </c>
      <c r="L2515" t="s">
        <v>7517</v>
      </c>
      <c r="M2515" t="s">
        <v>7518</v>
      </c>
      <c r="N2515">
        <v>1.329722222</v>
      </c>
      <c r="O2515">
        <v>0</v>
      </c>
      <c r="P2515">
        <v>3</v>
      </c>
      <c r="Q2515">
        <v>0</v>
      </c>
      <c r="R2515">
        <v>8</v>
      </c>
      <c r="S2515">
        <v>0</v>
      </c>
      <c r="T2515">
        <v>3</v>
      </c>
      <c r="U2515">
        <v>0</v>
      </c>
      <c r="V2515">
        <v>0</v>
      </c>
      <c r="W2515">
        <v>0</v>
      </c>
      <c r="X2515">
        <v>1.4280215212837932</v>
      </c>
      <c r="Y2515">
        <v>0</v>
      </c>
      <c r="Z2515">
        <v>1.9258525389455396</v>
      </c>
      <c r="AA2515">
        <v>0</v>
      </c>
      <c r="AB2515">
        <v>0.69128407474286113</v>
      </c>
      <c r="AC2515">
        <v>0</v>
      </c>
      <c r="AD2515">
        <v>0</v>
      </c>
      <c r="AE2515">
        <v>4.0451581349721941</v>
      </c>
    </row>
    <row r="2516" spans="1:31" x14ac:dyDescent="0.25">
      <c r="A2516">
        <v>2260934</v>
      </c>
      <c r="B2516">
        <v>1</v>
      </c>
      <c r="C2516" t="s">
        <v>80</v>
      </c>
      <c r="D2516" t="s">
        <v>100</v>
      </c>
      <c r="E2516" t="s">
        <v>477</v>
      </c>
      <c r="F2516" t="s">
        <v>7519</v>
      </c>
      <c r="G2516" t="s">
        <v>171</v>
      </c>
      <c r="H2516" t="s">
        <v>148</v>
      </c>
      <c r="I2516" t="s">
        <v>136</v>
      </c>
      <c r="J2516" t="s">
        <v>137</v>
      </c>
      <c r="K2516" t="s">
        <v>172</v>
      </c>
      <c r="L2516" t="s">
        <v>7520</v>
      </c>
      <c r="M2516" t="s">
        <v>7521</v>
      </c>
      <c r="N2516">
        <v>6.7636111110000003</v>
      </c>
      <c r="O2516">
        <v>0</v>
      </c>
      <c r="P2516">
        <v>0</v>
      </c>
      <c r="Q2516">
        <v>1</v>
      </c>
      <c r="R2516">
        <v>0</v>
      </c>
      <c r="S2516">
        <v>3</v>
      </c>
      <c r="T2516">
        <v>0</v>
      </c>
      <c r="U2516">
        <v>1</v>
      </c>
      <c r="V2516">
        <v>0</v>
      </c>
      <c r="W2516">
        <v>0</v>
      </c>
      <c r="X2516">
        <v>0</v>
      </c>
      <c r="Y2516">
        <v>8.06698684422153</v>
      </c>
      <c r="Z2516">
        <v>0</v>
      </c>
      <c r="AA2516">
        <v>21.752225901151892</v>
      </c>
      <c r="AB2516">
        <v>0</v>
      </c>
      <c r="AC2516">
        <v>1658.0104837073227</v>
      </c>
      <c r="AD2516">
        <v>0</v>
      </c>
      <c r="AE2516">
        <v>1687.8296964526962</v>
      </c>
    </row>
    <row r="2517" spans="1:31" x14ac:dyDescent="0.25">
      <c r="A2517">
        <v>2261183</v>
      </c>
      <c r="B2517">
        <v>1</v>
      </c>
      <c r="C2517" t="s">
        <v>80</v>
      </c>
      <c r="D2517" t="s">
        <v>104</v>
      </c>
      <c r="E2517" t="s">
        <v>151</v>
      </c>
      <c r="F2517" t="s">
        <v>7522</v>
      </c>
      <c r="G2517" t="s">
        <v>153</v>
      </c>
      <c r="H2517" t="s">
        <v>135</v>
      </c>
      <c r="I2517" t="s">
        <v>136</v>
      </c>
      <c r="J2517" t="s">
        <v>137</v>
      </c>
      <c r="K2517" t="s">
        <v>138</v>
      </c>
      <c r="L2517" t="s">
        <v>7523</v>
      </c>
      <c r="M2517" t="s">
        <v>7524</v>
      </c>
      <c r="N2517">
        <v>1.169166666</v>
      </c>
      <c r="O2517">
        <v>0</v>
      </c>
      <c r="P2517">
        <v>117</v>
      </c>
      <c r="Q2517">
        <v>0</v>
      </c>
      <c r="R2517">
        <v>0</v>
      </c>
      <c r="S2517">
        <v>0</v>
      </c>
      <c r="T2517">
        <v>7</v>
      </c>
      <c r="U2517">
        <v>0</v>
      </c>
      <c r="V2517">
        <v>0</v>
      </c>
      <c r="W2517">
        <v>0</v>
      </c>
      <c r="X2517">
        <v>44.296287586518396</v>
      </c>
      <c r="Y2517">
        <v>0</v>
      </c>
      <c r="Z2517">
        <v>0</v>
      </c>
      <c r="AA2517">
        <v>0</v>
      </c>
      <c r="AB2517">
        <v>3.993797919258383</v>
      </c>
      <c r="AC2517">
        <v>0</v>
      </c>
      <c r="AD2517">
        <v>0</v>
      </c>
      <c r="AE2517">
        <v>48.29008550577678</v>
      </c>
    </row>
    <row r="2518" spans="1:31" x14ac:dyDescent="0.25">
      <c r="A2518">
        <v>2260951</v>
      </c>
      <c r="B2518">
        <v>1</v>
      </c>
      <c r="C2518" t="s">
        <v>80</v>
      </c>
      <c r="D2518" t="s">
        <v>82</v>
      </c>
      <c r="E2518" t="s">
        <v>132</v>
      </c>
      <c r="F2518" t="s">
        <v>7525</v>
      </c>
      <c r="G2518" t="s">
        <v>142</v>
      </c>
      <c r="H2518" t="s">
        <v>135</v>
      </c>
      <c r="I2518" t="s">
        <v>136</v>
      </c>
      <c r="J2518" t="s">
        <v>137</v>
      </c>
      <c r="K2518" t="s">
        <v>138</v>
      </c>
      <c r="L2518" t="s">
        <v>7526</v>
      </c>
      <c r="M2518" t="s">
        <v>7527</v>
      </c>
      <c r="N2518">
        <v>0.53166666600000001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5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1.3590704762204351</v>
      </c>
      <c r="AC2518">
        <v>0</v>
      </c>
      <c r="AD2518">
        <v>0</v>
      </c>
      <c r="AE2518">
        <v>1.3590704762204351</v>
      </c>
    </row>
    <row r="2519" spans="1:31" x14ac:dyDescent="0.25">
      <c r="A2519">
        <v>2260928</v>
      </c>
      <c r="B2519">
        <v>1</v>
      </c>
      <c r="C2519" t="s">
        <v>81</v>
      </c>
      <c r="D2519" t="s">
        <v>116</v>
      </c>
      <c r="E2519" t="s">
        <v>132</v>
      </c>
      <c r="F2519" t="s">
        <v>7528</v>
      </c>
      <c r="G2519" t="s">
        <v>289</v>
      </c>
      <c r="H2519" t="s">
        <v>135</v>
      </c>
      <c r="I2519" t="s">
        <v>136</v>
      </c>
      <c r="J2519" t="s">
        <v>137</v>
      </c>
      <c r="K2519" t="s">
        <v>138</v>
      </c>
      <c r="L2519" t="s">
        <v>7529</v>
      </c>
      <c r="M2519" t="s">
        <v>7530</v>
      </c>
      <c r="N2519">
        <v>1.8988888880000001</v>
      </c>
      <c r="O2519">
        <v>0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1.7576148894483334E-3</v>
      </c>
      <c r="AA2519">
        <v>0</v>
      </c>
      <c r="AB2519">
        <v>0</v>
      </c>
      <c r="AC2519">
        <v>0</v>
      </c>
      <c r="AD2519">
        <v>0</v>
      </c>
      <c r="AE2519">
        <v>1.7576148894483334E-3</v>
      </c>
    </row>
    <row r="2520" spans="1:31" x14ac:dyDescent="0.25">
      <c r="A2520">
        <v>2260997</v>
      </c>
      <c r="B2520">
        <v>1</v>
      </c>
      <c r="C2520" t="s">
        <v>80</v>
      </c>
      <c r="D2520" t="s">
        <v>96</v>
      </c>
      <c r="E2520" t="s">
        <v>132</v>
      </c>
      <c r="F2520" t="s">
        <v>7531</v>
      </c>
      <c r="G2520" t="s">
        <v>289</v>
      </c>
      <c r="H2520" t="s">
        <v>135</v>
      </c>
      <c r="I2520" t="s">
        <v>136</v>
      </c>
      <c r="J2520" t="s">
        <v>137</v>
      </c>
      <c r="K2520" t="s">
        <v>138</v>
      </c>
      <c r="L2520" t="s">
        <v>7532</v>
      </c>
      <c r="M2520" t="s">
        <v>7533</v>
      </c>
      <c r="N2520">
        <v>1.576944444</v>
      </c>
      <c r="O2520">
        <v>0</v>
      </c>
      <c r="P2520">
        <v>1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8.7754859408658334E-2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8.7754859408658334E-2</v>
      </c>
    </row>
    <row r="2521" spans="1:31" x14ac:dyDescent="0.25">
      <c r="A2521">
        <v>2260974</v>
      </c>
      <c r="B2521">
        <v>1</v>
      </c>
      <c r="C2521" t="s">
        <v>80</v>
      </c>
      <c r="D2521" t="s">
        <v>105</v>
      </c>
      <c r="E2521" t="s">
        <v>151</v>
      </c>
      <c r="F2521" t="s">
        <v>7534</v>
      </c>
      <c r="G2521" t="s">
        <v>171</v>
      </c>
      <c r="H2521" t="s">
        <v>135</v>
      </c>
      <c r="I2521" t="s">
        <v>136</v>
      </c>
      <c r="J2521" t="s">
        <v>137</v>
      </c>
      <c r="K2521" t="s">
        <v>172</v>
      </c>
      <c r="L2521" t="s">
        <v>7535</v>
      </c>
      <c r="M2521" t="s">
        <v>7536</v>
      </c>
      <c r="N2521">
        <v>5.8191666660000001</v>
      </c>
      <c r="O2521">
        <v>0</v>
      </c>
      <c r="P2521">
        <v>37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58.932489117323271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58.932489117323271</v>
      </c>
    </row>
    <row r="2522" spans="1:31" x14ac:dyDescent="0.25">
      <c r="A2522">
        <v>2260911</v>
      </c>
      <c r="B2522">
        <v>1</v>
      </c>
      <c r="C2522" t="s">
        <v>80</v>
      </c>
      <c r="D2522" t="s">
        <v>101</v>
      </c>
      <c r="E2522" t="s">
        <v>132</v>
      </c>
      <c r="F2522" t="s">
        <v>7537</v>
      </c>
      <c r="G2522" t="s">
        <v>289</v>
      </c>
      <c r="H2522" t="s">
        <v>135</v>
      </c>
      <c r="I2522" t="s">
        <v>136</v>
      </c>
      <c r="J2522" t="s">
        <v>137</v>
      </c>
      <c r="K2522" t="s">
        <v>138</v>
      </c>
      <c r="L2522" t="s">
        <v>7538</v>
      </c>
      <c r="M2522" t="s">
        <v>7539</v>
      </c>
      <c r="N2522">
        <v>1.3661111109999999</v>
      </c>
      <c r="O2522">
        <v>0</v>
      </c>
      <c r="P2522">
        <v>1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0.25148768121961051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0.25148768121961051</v>
      </c>
    </row>
    <row r="2523" spans="1:31" x14ac:dyDescent="0.25">
      <c r="A2523">
        <v>2261037</v>
      </c>
      <c r="B2523">
        <v>1</v>
      </c>
      <c r="C2523" t="s">
        <v>80</v>
      </c>
      <c r="D2523" t="s">
        <v>96</v>
      </c>
      <c r="E2523" t="s">
        <v>214</v>
      </c>
      <c r="F2523" t="s">
        <v>7540</v>
      </c>
      <c r="G2523" t="s">
        <v>171</v>
      </c>
      <c r="H2523" t="s">
        <v>135</v>
      </c>
      <c r="I2523" t="s">
        <v>136</v>
      </c>
      <c r="J2523" t="s">
        <v>137</v>
      </c>
      <c r="K2523" t="s">
        <v>172</v>
      </c>
      <c r="L2523" t="s">
        <v>7541</v>
      </c>
      <c r="M2523" t="s">
        <v>7542</v>
      </c>
      <c r="N2523">
        <v>0.25333333299999999</v>
      </c>
      <c r="O2523">
        <v>0</v>
      </c>
      <c r="P2523">
        <v>55</v>
      </c>
      <c r="Q2523">
        <v>0</v>
      </c>
      <c r="R2523">
        <v>0</v>
      </c>
      <c r="S2523">
        <v>0</v>
      </c>
      <c r="T2523">
        <v>7</v>
      </c>
      <c r="U2523">
        <v>0</v>
      </c>
      <c r="V2523">
        <v>0</v>
      </c>
      <c r="W2523">
        <v>0</v>
      </c>
      <c r="X2523">
        <v>4.2731110521860023</v>
      </c>
      <c r="Y2523">
        <v>0</v>
      </c>
      <c r="Z2523">
        <v>0</v>
      </c>
      <c r="AA2523">
        <v>0</v>
      </c>
      <c r="AB2523">
        <v>0.74714542049600008</v>
      </c>
      <c r="AC2523">
        <v>0</v>
      </c>
      <c r="AD2523">
        <v>0</v>
      </c>
      <c r="AE2523">
        <v>5.0202564726820027</v>
      </c>
    </row>
    <row r="2524" spans="1:31" x14ac:dyDescent="0.25">
      <c r="A2524">
        <v>2261074</v>
      </c>
      <c r="B2524">
        <v>1</v>
      </c>
      <c r="C2524" t="s">
        <v>80</v>
      </c>
      <c r="D2524" t="s">
        <v>99</v>
      </c>
      <c r="E2524" t="s">
        <v>132</v>
      </c>
      <c r="F2524" t="s">
        <v>7543</v>
      </c>
      <c r="G2524" t="s">
        <v>197</v>
      </c>
      <c r="H2524" t="s">
        <v>135</v>
      </c>
      <c r="I2524" t="s">
        <v>136</v>
      </c>
      <c r="J2524" t="s">
        <v>137</v>
      </c>
      <c r="K2524" t="s">
        <v>138</v>
      </c>
      <c r="L2524" t="s">
        <v>7544</v>
      </c>
      <c r="M2524" t="s">
        <v>7545</v>
      </c>
      <c r="N2524">
        <v>1.6274999999999999</v>
      </c>
      <c r="O2524">
        <v>0</v>
      </c>
      <c r="P2524">
        <v>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2.3646915808326381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2.3646915808326381</v>
      </c>
    </row>
    <row r="2525" spans="1:31" x14ac:dyDescent="0.25">
      <c r="A2525">
        <v>2260888</v>
      </c>
      <c r="B2525">
        <v>1</v>
      </c>
      <c r="C2525" t="s">
        <v>80</v>
      </c>
      <c r="D2525" t="s">
        <v>111</v>
      </c>
      <c r="E2525" t="s">
        <v>151</v>
      </c>
      <c r="F2525" t="s">
        <v>2514</v>
      </c>
      <c r="G2525" t="s">
        <v>171</v>
      </c>
      <c r="H2525" t="s">
        <v>135</v>
      </c>
      <c r="I2525" t="s">
        <v>136</v>
      </c>
      <c r="J2525" t="s">
        <v>137</v>
      </c>
      <c r="K2525" t="s">
        <v>172</v>
      </c>
      <c r="L2525" t="s">
        <v>7546</v>
      </c>
      <c r="M2525" t="s">
        <v>7547</v>
      </c>
      <c r="N2525">
        <v>7.7997222219999998</v>
      </c>
      <c r="O2525">
        <v>0</v>
      </c>
      <c r="P2525">
        <v>4</v>
      </c>
      <c r="Q2525">
        <v>0</v>
      </c>
      <c r="R2525">
        <v>1</v>
      </c>
      <c r="S2525">
        <v>0</v>
      </c>
      <c r="T2525">
        <v>2</v>
      </c>
      <c r="U2525">
        <v>0</v>
      </c>
      <c r="V2525">
        <v>0</v>
      </c>
      <c r="W2525">
        <v>0</v>
      </c>
      <c r="X2525">
        <v>3.0459483637251772</v>
      </c>
      <c r="Y2525">
        <v>0</v>
      </c>
      <c r="Z2525">
        <v>0</v>
      </c>
      <c r="AA2525">
        <v>0</v>
      </c>
      <c r="AB2525">
        <v>14.434152271258236</v>
      </c>
      <c r="AC2525">
        <v>0</v>
      </c>
      <c r="AD2525">
        <v>0</v>
      </c>
      <c r="AE2525">
        <v>17.480100634983415</v>
      </c>
    </row>
    <row r="2526" spans="1:31" x14ac:dyDescent="0.25">
      <c r="A2526">
        <v>2261080</v>
      </c>
      <c r="B2526">
        <v>1</v>
      </c>
      <c r="C2526" t="s">
        <v>80</v>
      </c>
      <c r="D2526" t="s">
        <v>100</v>
      </c>
      <c r="E2526" t="s">
        <v>132</v>
      </c>
      <c r="F2526" t="s">
        <v>7548</v>
      </c>
      <c r="G2526" t="s">
        <v>142</v>
      </c>
      <c r="H2526" t="s">
        <v>135</v>
      </c>
      <c r="I2526" t="s">
        <v>136</v>
      </c>
      <c r="J2526" t="s">
        <v>137</v>
      </c>
      <c r="K2526" t="s">
        <v>138</v>
      </c>
      <c r="L2526" t="s">
        <v>7549</v>
      </c>
      <c r="M2526" t="s">
        <v>7550</v>
      </c>
      <c r="N2526">
        <v>2.9125000000000001</v>
      </c>
      <c r="O2526">
        <v>0</v>
      </c>
      <c r="P2526">
        <v>1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1.4839455430498749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1.4839455430498749</v>
      </c>
    </row>
    <row r="2527" spans="1:31" x14ac:dyDescent="0.25">
      <c r="A2527">
        <v>2261046</v>
      </c>
      <c r="B2527">
        <v>1</v>
      </c>
      <c r="C2527" t="s">
        <v>80</v>
      </c>
      <c r="D2527" t="s">
        <v>84</v>
      </c>
      <c r="E2527" t="s">
        <v>132</v>
      </c>
      <c r="F2527" t="s">
        <v>7551</v>
      </c>
      <c r="G2527" t="s">
        <v>201</v>
      </c>
      <c r="H2527" t="s">
        <v>135</v>
      </c>
      <c r="I2527" t="s">
        <v>136</v>
      </c>
      <c r="J2527" t="s">
        <v>137</v>
      </c>
      <c r="K2527" t="s">
        <v>138</v>
      </c>
      <c r="L2527" t="s">
        <v>7552</v>
      </c>
      <c r="M2527" t="s">
        <v>7553</v>
      </c>
      <c r="N2527">
        <v>4.324166666</v>
      </c>
      <c r="O2527">
        <v>0</v>
      </c>
      <c r="P2527">
        <v>1</v>
      </c>
      <c r="Q2527">
        <v>0</v>
      </c>
      <c r="R2527">
        <v>0</v>
      </c>
      <c r="S2527">
        <v>0</v>
      </c>
      <c r="T2527">
        <v>1</v>
      </c>
      <c r="U2527">
        <v>0</v>
      </c>
      <c r="V2527">
        <v>0</v>
      </c>
      <c r="W2527">
        <v>0</v>
      </c>
      <c r="X2527">
        <v>1.91740942130964</v>
      </c>
      <c r="Y2527">
        <v>0</v>
      </c>
      <c r="Z2527">
        <v>0</v>
      </c>
      <c r="AA2527">
        <v>0</v>
      </c>
      <c r="AB2527">
        <v>8.3092641746497087</v>
      </c>
      <c r="AC2527">
        <v>0</v>
      </c>
      <c r="AD2527">
        <v>0</v>
      </c>
      <c r="AE2527">
        <v>10.226673595959349</v>
      </c>
    </row>
    <row r="2528" spans="1:31" x14ac:dyDescent="0.25">
      <c r="A2528">
        <v>2261063</v>
      </c>
      <c r="B2528">
        <v>1</v>
      </c>
      <c r="C2528" t="s">
        <v>81</v>
      </c>
      <c r="D2528" t="s">
        <v>112</v>
      </c>
      <c r="E2528" t="s">
        <v>151</v>
      </c>
      <c r="F2528" t="s">
        <v>3754</v>
      </c>
      <c r="G2528" t="s">
        <v>153</v>
      </c>
      <c r="H2528" t="s">
        <v>135</v>
      </c>
      <c r="I2528" t="s">
        <v>136</v>
      </c>
      <c r="J2528" t="s">
        <v>137</v>
      </c>
      <c r="K2528" t="s">
        <v>138</v>
      </c>
      <c r="L2528" t="s">
        <v>7554</v>
      </c>
      <c r="M2528" t="s">
        <v>7555</v>
      </c>
      <c r="N2528">
        <v>0.61333333300000004</v>
      </c>
      <c r="O2528">
        <v>0</v>
      </c>
      <c r="P2528">
        <v>1</v>
      </c>
      <c r="Q2528">
        <v>0</v>
      </c>
      <c r="R2528">
        <v>17</v>
      </c>
      <c r="S2528">
        <v>0</v>
      </c>
      <c r="T2528">
        <v>1</v>
      </c>
      <c r="U2528">
        <v>0</v>
      </c>
      <c r="V2528">
        <v>0</v>
      </c>
      <c r="W2528">
        <v>0</v>
      </c>
      <c r="X2528">
        <v>1.1255039653679999</v>
      </c>
      <c r="Y2528">
        <v>0</v>
      </c>
      <c r="Z2528">
        <v>0.89830880655071976</v>
      </c>
      <c r="AA2528">
        <v>0</v>
      </c>
      <c r="AB2528">
        <v>0.68562418827106664</v>
      </c>
      <c r="AC2528">
        <v>0</v>
      </c>
      <c r="AD2528">
        <v>0</v>
      </c>
      <c r="AE2528">
        <v>2.7094369601897861</v>
      </c>
    </row>
    <row r="2529" spans="1:31" x14ac:dyDescent="0.25">
      <c r="A2529">
        <v>2261255</v>
      </c>
      <c r="B2529">
        <v>1</v>
      </c>
      <c r="C2529" t="s">
        <v>80</v>
      </c>
      <c r="D2529" t="s">
        <v>82</v>
      </c>
      <c r="E2529" t="s">
        <v>151</v>
      </c>
      <c r="F2529" t="s">
        <v>7556</v>
      </c>
      <c r="G2529" t="s">
        <v>340</v>
      </c>
      <c r="H2529" t="s">
        <v>135</v>
      </c>
      <c r="I2529" t="s">
        <v>136</v>
      </c>
      <c r="J2529" t="s">
        <v>137</v>
      </c>
      <c r="K2529" t="s">
        <v>138</v>
      </c>
      <c r="L2529" t="s">
        <v>7557</v>
      </c>
      <c r="M2529" t="s">
        <v>7558</v>
      </c>
      <c r="N2529">
        <v>4.0244444440000002</v>
      </c>
      <c r="O2529">
        <v>0</v>
      </c>
      <c r="P2529">
        <v>65</v>
      </c>
      <c r="Q2529">
        <v>0</v>
      </c>
      <c r="R2529">
        <v>0</v>
      </c>
      <c r="S2529">
        <v>0</v>
      </c>
      <c r="T2529">
        <v>5</v>
      </c>
      <c r="U2529">
        <v>0</v>
      </c>
      <c r="V2529">
        <v>0</v>
      </c>
      <c r="W2529">
        <v>0</v>
      </c>
      <c r="X2529">
        <v>61.343391569023694</v>
      </c>
      <c r="Y2529">
        <v>0</v>
      </c>
      <c r="Z2529">
        <v>0</v>
      </c>
      <c r="AA2529">
        <v>0</v>
      </c>
      <c r="AB2529">
        <v>11.143832794765132</v>
      </c>
      <c r="AC2529">
        <v>0</v>
      </c>
      <c r="AD2529">
        <v>0</v>
      </c>
      <c r="AE2529">
        <v>72.487224363788826</v>
      </c>
    </row>
    <row r="2530" spans="1:31" x14ac:dyDescent="0.25">
      <c r="A2530">
        <v>2260900</v>
      </c>
      <c r="B2530">
        <v>1</v>
      </c>
      <c r="C2530" t="s">
        <v>81</v>
      </c>
      <c r="D2530" t="s">
        <v>118</v>
      </c>
      <c r="E2530" t="s">
        <v>256</v>
      </c>
      <c r="F2530" t="s">
        <v>7559</v>
      </c>
      <c r="G2530" t="s">
        <v>318</v>
      </c>
      <c r="H2530" t="s">
        <v>148</v>
      </c>
      <c r="I2530" t="s">
        <v>136</v>
      </c>
      <c r="J2530" t="s">
        <v>137</v>
      </c>
      <c r="K2530" t="s">
        <v>138</v>
      </c>
      <c r="L2530" t="s">
        <v>7560</v>
      </c>
      <c r="M2530" t="s">
        <v>7561</v>
      </c>
      <c r="N2530">
        <v>1.0886111110000001</v>
      </c>
      <c r="O2530">
        <v>0</v>
      </c>
      <c r="P2530">
        <v>165</v>
      </c>
      <c r="Q2530">
        <v>60</v>
      </c>
      <c r="R2530">
        <v>23</v>
      </c>
      <c r="S2530">
        <v>5</v>
      </c>
      <c r="T2530">
        <v>12</v>
      </c>
      <c r="U2530">
        <v>0</v>
      </c>
      <c r="V2530">
        <v>0</v>
      </c>
      <c r="W2530">
        <v>0</v>
      </c>
      <c r="X2530">
        <v>31.358066504183963</v>
      </c>
      <c r="Y2530">
        <v>59.550475268359961</v>
      </c>
      <c r="Z2530">
        <v>14.844562391913648</v>
      </c>
      <c r="AA2530">
        <v>10.645272988782027</v>
      </c>
      <c r="AB2530">
        <v>15.852901670510786</v>
      </c>
      <c r="AC2530">
        <v>0</v>
      </c>
      <c r="AD2530">
        <v>0</v>
      </c>
      <c r="AE2530">
        <v>132.25127882375037</v>
      </c>
    </row>
    <row r="2531" spans="1:31" x14ac:dyDescent="0.25">
      <c r="A2531">
        <v>2260960</v>
      </c>
      <c r="B2531">
        <v>1</v>
      </c>
      <c r="C2531" t="s">
        <v>81</v>
      </c>
      <c r="D2531" t="s">
        <v>124</v>
      </c>
      <c r="E2531" t="s">
        <v>151</v>
      </c>
      <c r="F2531" t="s">
        <v>7562</v>
      </c>
      <c r="G2531" t="s">
        <v>153</v>
      </c>
      <c r="H2531" t="s">
        <v>135</v>
      </c>
      <c r="I2531" t="s">
        <v>136</v>
      </c>
      <c r="J2531" t="s">
        <v>137</v>
      </c>
      <c r="K2531" t="s">
        <v>138</v>
      </c>
      <c r="L2531" t="s">
        <v>7563</v>
      </c>
      <c r="M2531" t="s">
        <v>7564</v>
      </c>
      <c r="N2531">
        <v>0.458055555</v>
      </c>
      <c r="O2531">
        <v>0</v>
      </c>
      <c r="P2531">
        <v>35</v>
      </c>
      <c r="Q2531">
        <v>0</v>
      </c>
      <c r="R2531">
        <v>8</v>
      </c>
      <c r="S2531">
        <v>0</v>
      </c>
      <c r="T2531">
        <v>1</v>
      </c>
      <c r="U2531">
        <v>0</v>
      </c>
      <c r="V2531">
        <v>0</v>
      </c>
      <c r="W2531">
        <v>0</v>
      </c>
      <c r="X2531">
        <v>1.1776056850774126</v>
      </c>
      <c r="Y2531">
        <v>0</v>
      </c>
      <c r="Z2531">
        <v>0.37177551346639087</v>
      </c>
      <c r="AA2531">
        <v>0</v>
      </c>
      <c r="AB2531">
        <v>3.2211895772516672E-3</v>
      </c>
      <c r="AC2531">
        <v>0</v>
      </c>
      <c r="AD2531">
        <v>0</v>
      </c>
      <c r="AE2531">
        <v>1.5526023881210551</v>
      </c>
    </row>
    <row r="2532" spans="1:31" x14ac:dyDescent="0.25">
      <c r="A2532">
        <v>2261249</v>
      </c>
      <c r="B2532">
        <v>1</v>
      </c>
      <c r="C2532" t="s">
        <v>80</v>
      </c>
      <c r="D2532" t="s">
        <v>90</v>
      </c>
      <c r="E2532" t="s">
        <v>132</v>
      </c>
      <c r="F2532" t="s">
        <v>7565</v>
      </c>
      <c r="G2532" t="s">
        <v>142</v>
      </c>
      <c r="H2532" t="s">
        <v>135</v>
      </c>
      <c r="I2532" t="s">
        <v>136</v>
      </c>
      <c r="J2532" t="s">
        <v>137</v>
      </c>
      <c r="K2532" t="s">
        <v>138</v>
      </c>
      <c r="L2532" t="s">
        <v>7566</v>
      </c>
      <c r="M2532" t="s">
        <v>7567</v>
      </c>
      <c r="N2532">
        <v>0.75138888800000003</v>
      </c>
      <c r="O2532">
        <v>0</v>
      </c>
      <c r="P2532">
        <v>6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0.93585987853220687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0.93585987853220687</v>
      </c>
    </row>
    <row r="2533" spans="1:31" x14ac:dyDescent="0.25">
      <c r="A2533">
        <v>2261106</v>
      </c>
      <c r="B2533">
        <v>1</v>
      </c>
      <c r="C2533" t="s">
        <v>80</v>
      </c>
      <c r="D2533" t="s">
        <v>84</v>
      </c>
      <c r="E2533" t="s">
        <v>132</v>
      </c>
      <c r="F2533" t="s">
        <v>7568</v>
      </c>
      <c r="G2533" t="s">
        <v>289</v>
      </c>
      <c r="H2533" t="s">
        <v>135</v>
      </c>
      <c r="I2533" t="s">
        <v>136</v>
      </c>
      <c r="J2533" t="s">
        <v>137</v>
      </c>
      <c r="K2533" t="s">
        <v>138</v>
      </c>
      <c r="L2533" t="s">
        <v>7569</v>
      </c>
      <c r="M2533" t="s">
        <v>7570</v>
      </c>
      <c r="N2533">
        <v>2.2413888879999999</v>
      </c>
      <c r="O2533">
        <v>0</v>
      </c>
      <c r="P2533">
        <v>7</v>
      </c>
      <c r="Q2533">
        <v>0</v>
      </c>
      <c r="R2533">
        <v>0</v>
      </c>
      <c r="S2533">
        <v>0</v>
      </c>
      <c r="T2533">
        <v>1</v>
      </c>
      <c r="U2533">
        <v>0</v>
      </c>
      <c r="V2533">
        <v>0</v>
      </c>
      <c r="W2533">
        <v>0</v>
      </c>
      <c r="X2533">
        <v>4.9472233536032588</v>
      </c>
      <c r="Y2533">
        <v>0</v>
      </c>
      <c r="Z2533">
        <v>0</v>
      </c>
      <c r="AA2533">
        <v>0</v>
      </c>
      <c r="AB2533">
        <v>2.4201280233306934</v>
      </c>
      <c r="AC2533">
        <v>0</v>
      </c>
      <c r="AD2533">
        <v>0</v>
      </c>
      <c r="AE2533">
        <v>7.3673513769339518</v>
      </c>
    </row>
    <row r="2534" spans="1:31" x14ac:dyDescent="0.25">
      <c r="A2534">
        <v>2261083</v>
      </c>
      <c r="B2534">
        <v>1</v>
      </c>
      <c r="C2534" t="s">
        <v>80</v>
      </c>
      <c r="D2534" t="s">
        <v>90</v>
      </c>
      <c r="E2534" t="s">
        <v>207</v>
      </c>
      <c r="F2534" t="s">
        <v>7571</v>
      </c>
      <c r="G2534" t="s">
        <v>314</v>
      </c>
      <c r="H2534" t="s">
        <v>135</v>
      </c>
      <c r="I2534" t="s">
        <v>136</v>
      </c>
      <c r="J2534" t="s">
        <v>137</v>
      </c>
      <c r="K2534" t="s">
        <v>138</v>
      </c>
      <c r="L2534" t="s">
        <v>7572</v>
      </c>
      <c r="M2534" t="s">
        <v>7573</v>
      </c>
      <c r="N2534">
        <v>0.888055555</v>
      </c>
      <c r="O2534">
        <v>0</v>
      </c>
      <c r="P2534">
        <v>76</v>
      </c>
      <c r="Q2534">
        <v>0</v>
      </c>
      <c r="R2534">
        <v>0</v>
      </c>
      <c r="S2534">
        <v>0</v>
      </c>
      <c r="T2534">
        <v>61</v>
      </c>
      <c r="U2534">
        <v>0</v>
      </c>
      <c r="V2534">
        <v>3</v>
      </c>
      <c r="W2534">
        <v>0</v>
      </c>
      <c r="X2534">
        <v>23.338665714327362</v>
      </c>
      <c r="Y2534">
        <v>0</v>
      </c>
      <c r="Z2534">
        <v>0</v>
      </c>
      <c r="AA2534">
        <v>0</v>
      </c>
      <c r="AB2534">
        <v>84.967234981204001</v>
      </c>
      <c r="AC2534">
        <v>0</v>
      </c>
      <c r="AD2534">
        <v>6.9549143594462706</v>
      </c>
      <c r="AE2534">
        <v>115.26081505497763</v>
      </c>
    </row>
    <row r="2535" spans="1:31" x14ac:dyDescent="0.25">
      <c r="A2535">
        <v>2261269</v>
      </c>
      <c r="B2535">
        <v>1</v>
      </c>
      <c r="C2535" t="s">
        <v>80</v>
      </c>
      <c r="D2535" t="s">
        <v>82</v>
      </c>
      <c r="E2535" t="s">
        <v>214</v>
      </c>
      <c r="F2535" t="s">
        <v>3426</v>
      </c>
      <c r="G2535" t="s">
        <v>241</v>
      </c>
      <c r="H2535" t="s">
        <v>135</v>
      </c>
      <c r="I2535" t="s">
        <v>136</v>
      </c>
      <c r="J2535" t="s">
        <v>137</v>
      </c>
      <c r="K2535" t="s">
        <v>138</v>
      </c>
      <c r="L2535" t="s">
        <v>7574</v>
      </c>
      <c r="M2535" t="s">
        <v>7575</v>
      </c>
      <c r="N2535">
        <v>2.3433333329999999</v>
      </c>
      <c r="O2535">
        <v>0</v>
      </c>
      <c r="P2535">
        <v>84</v>
      </c>
      <c r="Q2535">
        <v>0</v>
      </c>
      <c r="R2535">
        <v>0</v>
      </c>
      <c r="S2535">
        <v>0</v>
      </c>
      <c r="T2535">
        <v>17</v>
      </c>
      <c r="U2535">
        <v>0</v>
      </c>
      <c r="V2535">
        <v>0</v>
      </c>
      <c r="W2535">
        <v>0</v>
      </c>
      <c r="X2535">
        <v>75.480088169374142</v>
      </c>
      <c r="Y2535">
        <v>0</v>
      </c>
      <c r="Z2535">
        <v>0</v>
      </c>
      <c r="AA2535">
        <v>0</v>
      </c>
      <c r="AB2535">
        <v>59.024038119253206</v>
      </c>
      <c r="AC2535">
        <v>0</v>
      </c>
      <c r="AD2535">
        <v>0</v>
      </c>
      <c r="AE2535">
        <v>134.50412628862733</v>
      </c>
    </row>
    <row r="2536" spans="1:31" x14ac:dyDescent="0.25">
      <c r="A2536">
        <v>2260834</v>
      </c>
      <c r="B2536">
        <v>1</v>
      </c>
      <c r="C2536" t="s">
        <v>80</v>
      </c>
      <c r="D2536" t="s">
        <v>110</v>
      </c>
      <c r="E2536" t="s">
        <v>132</v>
      </c>
      <c r="F2536" t="s">
        <v>7576</v>
      </c>
      <c r="G2536" t="s">
        <v>142</v>
      </c>
      <c r="H2536" t="s">
        <v>135</v>
      </c>
      <c r="I2536" t="s">
        <v>136</v>
      </c>
      <c r="J2536" t="s">
        <v>137</v>
      </c>
      <c r="K2536" t="s">
        <v>138</v>
      </c>
      <c r="L2536" t="s">
        <v>7577</v>
      </c>
      <c r="M2536" t="s">
        <v>7578</v>
      </c>
      <c r="N2536">
        <v>1.423611111</v>
      </c>
      <c r="O2536">
        <v>0</v>
      </c>
      <c r="P2536">
        <v>3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0.69580489103657095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0.69580489103657095</v>
      </c>
    </row>
    <row r="2537" spans="1:31" x14ac:dyDescent="0.25">
      <c r="A2537">
        <v>2261020</v>
      </c>
      <c r="B2537">
        <v>1</v>
      </c>
      <c r="C2537" t="s">
        <v>80</v>
      </c>
      <c r="D2537" t="s">
        <v>100</v>
      </c>
      <c r="E2537" t="s">
        <v>151</v>
      </c>
      <c r="F2537" t="s">
        <v>7579</v>
      </c>
      <c r="G2537" t="s">
        <v>171</v>
      </c>
      <c r="H2537" t="s">
        <v>135</v>
      </c>
      <c r="I2537" t="s">
        <v>136</v>
      </c>
      <c r="J2537" t="s">
        <v>137</v>
      </c>
      <c r="K2537" t="s">
        <v>172</v>
      </c>
      <c r="L2537" t="s">
        <v>7580</v>
      </c>
      <c r="M2537" t="s">
        <v>7581</v>
      </c>
      <c r="N2537">
        <v>4.6399999999999997</v>
      </c>
      <c r="O2537">
        <v>0</v>
      </c>
      <c r="P2537">
        <v>51</v>
      </c>
      <c r="Q2537">
        <v>0</v>
      </c>
      <c r="R2537">
        <v>0</v>
      </c>
      <c r="S2537">
        <v>0</v>
      </c>
      <c r="T2537">
        <v>5</v>
      </c>
      <c r="U2537">
        <v>0</v>
      </c>
      <c r="V2537">
        <v>0</v>
      </c>
      <c r="W2537">
        <v>0</v>
      </c>
      <c r="X2537">
        <v>40.646150471935975</v>
      </c>
      <c r="Y2537">
        <v>0</v>
      </c>
      <c r="Z2537">
        <v>0</v>
      </c>
      <c r="AA2537">
        <v>0</v>
      </c>
      <c r="AB2537">
        <v>35.688505882477806</v>
      </c>
      <c r="AC2537">
        <v>0</v>
      </c>
      <c r="AD2537">
        <v>0</v>
      </c>
      <c r="AE2537">
        <v>76.334656354413781</v>
      </c>
    </row>
    <row r="2538" spans="1:31" x14ac:dyDescent="0.25">
      <c r="A2538">
        <v>2261189</v>
      </c>
      <c r="B2538">
        <v>1</v>
      </c>
      <c r="C2538" t="s">
        <v>80</v>
      </c>
      <c r="D2538" t="s">
        <v>110</v>
      </c>
      <c r="E2538" t="s">
        <v>151</v>
      </c>
      <c r="F2538" t="s">
        <v>7582</v>
      </c>
      <c r="G2538" t="s">
        <v>160</v>
      </c>
      <c r="H2538" t="s">
        <v>135</v>
      </c>
      <c r="I2538" t="s">
        <v>136</v>
      </c>
      <c r="J2538" t="s">
        <v>137</v>
      </c>
      <c r="K2538" t="s">
        <v>138</v>
      </c>
      <c r="L2538" t="s">
        <v>7583</v>
      </c>
      <c r="M2538" t="s">
        <v>7584</v>
      </c>
      <c r="N2538">
        <v>1.5638888879999999</v>
      </c>
      <c r="O2538">
        <v>0</v>
      </c>
      <c r="P2538">
        <v>41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24.2433575919157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24.2433575919157</v>
      </c>
    </row>
    <row r="2539" spans="1:31" x14ac:dyDescent="0.25">
      <c r="A2539">
        <v>2261289</v>
      </c>
      <c r="B2539">
        <v>1</v>
      </c>
      <c r="C2539" t="s">
        <v>81</v>
      </c>
      <c r="D2539" t="s">
        <v>121</v>
      </c>
      <c r="E2539" t="s">
        <v>151</v>
      </c>
      <c r="F2539" t="s">
        <v>339</v>
      </c>
      <c r="G2539" t="s">
        <v>340</v>
      </c>
      <c r="H2539" t="s">
        <v>135</v>
      </c>
      <c r="I2539" t="s">
        <v>136</v>
      </c>
      <c r="J2539" t="s">
        <v>137</v>
      </c>
      <c r="K2539" t="s">
        <v>138</v>
      </c>
      <c r="L2539" t="s">
        <v>7585</v>
      </c>
      <c r="M2539" t="s">
        <v>7586</v>
      </c>
      <c r="N2539">
        <v>2.7352777769999999</v>
      </c>
      <c r="O2539">
        <v>0</v>
      </c>
      <c r="P2539">
        <v>32</v>
      </c>
      <c r="Q2539">
        <v>0</v>
      </c>
      <c r="R2539">
        <v>1</v>
      </c>
      <c r="S2539">
        <v>0</v>
      </c>
      <c r="T2539">
        <v>1</v>
      </c>
      <c r="U2539">
        <v>0</v>
      </c>
      <c r="V2539">
        <v>0</v>
      </c>
      <c r="W2539">
        <v>0</v>
      </c>
      <c r="X2539">
        <v>14.452555817396144</v>
      </c>
      <c r="Y2539">
        <v>0</v>
      </c>
      <c r="Z2539">
        <v>0.4178985474092578</v>
      </c>
      <c r="AA2539">
        <v>0</v>
      </c>
      <c r="AB2539">
        <v>0.50121470828528281</v>
      </c>
      <c r="AC2539">
        <v>0</v>
      </c>
      <c r="AD2539">
        <v>0</v>
      </c>
      <c r="AE2539">
        <v>15.371669073090684</v>
      </c>
    </row>
    <row r="2540" spans="1:31" x14ac:dyDescent="0.25">
      <c r="A2540">
        <v>2261003</v>
      </c>
      <c r="B2540">
        <v>1</v>
      </c>
      <c r="C2540" t="s">
        <v>80</v>
      </c>
      <c r="D2540" t="s">
        <v>104</v>
      </c>
      <c r="E2540" t="s">
        <v>132</v>
      </c>
      <c r="F2540" t="s">
        <v>7587</v>
      </c>
      <c r="G2540" t="s">
        <v>197</v>
      </c>
      <c r="H2540" t="s">
        <v>135</v>
      </c>
      <c r="I2540" t="s">
        <v>136</v>
      </c>
      <c r="J2540" t="s">
        <v>137</v>
      </c>
      <c r="K2540" t="s">
        <v>138</v>
      </c>
      <c r="L2540" t="s">
        <v>7588</v>
      </c>
      <c r="M2540" t="s">
        <v>7589</v>
      </c>
      <c r="N2540">
        <v>5.7855555550000002</v>
      </c>
      <c r="O2540">
        <v>0</v>
      </c>
      <c r="P2540">
        <v>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0.92670238201563582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0.92670238201563582</v>
      </c>
    </row>
    <row r="2541" spans="1:31" x14ac:dyDescent="0.25">
      <c r="A2541">
        <v>2260857</v>
      </c>
      <c r="B2541">
        <v>1</v>
      </c>
      <c r="C2541" t="s">
        <v>80</v>
      </c>
      <c r="D2541" t="s">
        <v>109</v>
      </c>
      <c r="E2541" t="s">
        <v>256</v>
      </c>
      <c r="F2541" t="s">
        <v>7590</v>
      </c>
      <c r="G2541" t="s">
        <v>171</v>
      </c>
      <c r="H2541" t="s">
        <v>148</v>
      </c>
      <c r="I2541" t="s">
        <v>136</v>
      </c>
      <c r="J2541" t="s">
        <v>137</v>
      </c>
      <c r="K2541" t="s">
        <v>172</v>
      </c>
      <c r="L2541" t="s">
        <v>7591</v>
      </c>
      <c r="M2541" t="s">
        <v>7592</v>
      </c>
      <c r="N2541">
        <v>8.3944444439999995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285.19366470316942</v>
      </c>
      <c r="AD2541">
        <v>0</v>
      </c>
      <c r="AE2541">
        <v>285.19366470316942</v>
      </c>
    </row>
    <row r="2542" spans="1:31" x14ac:dyDescent="0.25">
      <c r="A2542">
        <v>2261129</v>
      </c>
      <c r="B2542">
        <v>1</v>
      </c>
      <c r="C2542" t="s">
        <v>80</v>
      </c>
      <c r="D2542" t="s">
        <v>98</v>
      </c>
      <c r="E2542" t="s">
        <v>151</v>
      </c>
      <c r="F2542" t="s">
        <v>7593</v>
      </c>
      <c r="G2542" t="s">
        <v>153</v>
      </c>
      <c r="H2542" t="s">
        <v>135</v>
      </c>
      <c r="I2542" t="s">
        <v>136</v>
      </c>
      <c r="J2542" t="s">
        <v>137</v>
      </c>
      <c r="K2542" t="s">
        <v>138</v>
      </c>
      <c r="L2542" t="s">
        <v>7594</v>
      </c>
      <c r="M2542" t="s">
        <v>7595</v>
      </c>
      <c r="N2542">
        <v>0.8175</v>
      </c>
      <c r="O2542">
        <v>0</v>
      </c>
      <c r="P2542">
        <v>0</v>
      </c>
      <c r="Q2542">
        <v>0</v>
      </c>
      <c r="R2542">
        <v>2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0.16492786655327468</v>
      </c>
      <c r="AA2542">
        <v>0</v>
      </c>
      <c r="AB2542">
        <v>0</v>
      </c>
      <c r="AC2542">
        <v>0</v>
      </c>
      <c r="AD2542">
        <v>0</v>
      </c>
      <c r="AE2542">
        <v>0.16492786655327468</v>
      </c>
    </row>
    <row r="2543" spans="1:31" x14ac:dyDescent="0.25">
      <c r="A2543">
        <v>2261272</v>
      </c>
      <c r="B2543">
        <v>1</v>
      </c>
      <c r="C2543" t="s">
        <v>80</v>
      </c>
      <c r="D2543" t="s">
        <v>103</v>
      </c>
      <c r="E2543" t="s">
        <v>151</v>
      </c>
      <c r="F2543" t="s">
        <v>7596</v>
      </c>
      <c r="G2543" t="s">
        <v>6387</v>
      </c>
      <c r="H2543" t="s">
        <v>135</v>
      </c>
      <c r="I2543" t="s">
        <v>136</v>
      </c>
      <c r="J2543" t="s">
        <v>137</v>
      </c>
      <c r="K2543" t="s">
        <v>138</v>
      </c>
      <c r="L2543" t="s">
        <v>7597</v>
      </c>
      <c r="M2543" t="s">
        <v>7598</v>
      </c>
      <c r="N2543">
        <v>0.62138888800000003</v>
      </c>
      <c r="O2543">
        <v>0</v>
      </c>
      <c r="P2543">
        <v>142</v>
      </c>
      <c r="Q2543">
        <v>0</v>
      </c>
      <c r="R2543">
        <v>0</v>
      </c>
      <c r="S2543">
        <v>0</v>
      </c>
      <c r="T2543">
        <v>12</v>
      </c>
      <c r="U2543">
        <v>0</v>
      </c>
      <c r="V2543">
        <v>0</v>
      </c>
      <c r="W2543">
        <v>0</v>
      </c>
      <c r="X2543">
        <v>24.554124405186123</v>
      </c>
      <c r="Y2543">
        <v>0</v>
      </c>
      <c r="Z2543">
        <v>0</v>
      </c>
      <c r="AA2543">
        <v>0</v>
      </c>
      <c r="AB2543">
        <v>1.7718952362675542</v>
      </c>
      <c r="AC2543">
        <v>0</v>
      </c>
      <c r="AD2543">
        <v>0</v>
      </c>
      <c r="AE2543">
        <v>26.326019641453676</v>
      </c>
    </row>
    <row r="2544" spans="1:31" x14ac:dyDescent="0.25">
      <c r="A2544">
        <v>2260774</v>
      </c>
      <c r="B2544">
        <v>1</v>
      </c>
      <c r="C2544" t="s">
        <v>80</v>
      </c>
      <c r="D2544" t="s">
        <v>97</v>
      </c>
      <c r="E2544" t="s">
        <v>151</v>
      </c>
      <c r="F2544" t="s">
        <v>7599</v>
      </c>
      <c r="G2544" t="s">
        <v>153</v>
      </c>
      <c r="H2544" t="s">
        <v>135</v>
      </c>
      <c r="I2544" t="s">
        <v>136</v>
      </c>
      <c r="J2544" t="s">
        <v>137</v>
      </c>
      <c r="K2544" t="s">
        <v>138</v>
      </c>
      <c r="L2544" t="s">
        <v>7600</v>
      </c>
      <c r="M2544" t="s">
        <v>7601</v>
      </c>
      <c r="N2544">
        <v>3.5161111109999998</v>
      </c>
      <c r="O2544">
        <v>0</v>
      </c>
      <c r="P2544">
        <v>12</v>
      </c>
      <c r="Q2544">
        <v>0</v>
      </c>
      <c r="R2544">
        <v>0</v>
      </c>
      <c r="S2544">
        <v>0</v>
      </c>
      <c r="T2544">
        <v>1</v>
      </c>
      <c r="U2544">
        <v>0</v>
      </c>
      <c r="V2544">
        <v>0</v>
      </c>
      <c r="W2544">
        <v>0</v>
      </c>
      <c r="X2544">
        <v>10.24798979826455</v>
      </c>
      <c r="Y2544">
        <v>0</v>
      </c>
      <c r="Z2544">
        <v>0</v>
      </c>
      <c r="AA2544">
        <v>0</v>
      </c>
      <c r="AB2544">
        <v>0.11967109722376001</v>
      </c>
      <c r="AC2544">
        <v>0</v>
      </c>
      <c r="AD2544">
        <v>0</v>
      </c>
      <c r="AE2544">
        <v>10.36766089548831</v>
      </c>
    </row>
    <row r="2545" spans="1:31" x14ac:dyDescent="0.25">
      <c r="A2545">
        <v>2260874</v>
      </c>
      <c r="B2545">
        <v>1</v>
      </c>
      <c r="C2545" t="s">
        <v>80</v>
      </c>
      <c r="D2545" t="s">
        <v>85</v>
      </c>
      <c r="E2545" t="s">
        <v>151</v>
      </c>
      <c r="F2545" t="s">
        <v>7602</v>
      </c>
      <c r="G2545" t="s">
        <v>314</v>
      </c>
      <c r="H2545" t="s">
        <v>135</v>
      </c>
      <c r="I2545" t="s">
        <v>136</v>
      </c>
      <c r="J2545" t="s">
        <v>137</v>
      </c>
      <c r="K2545" t="s">
        <v>138</v>
      </c>
      <c r="L2545" t="s">
        <v>7603</v>
      </c>
      <c r="M2545" t="s">
        <v>7604</v>
      </c>
      <c r="N2545">
        <v>4.2908333330000001</v>
      </c>
      <c r="O2545">
        <v>0</v>
      </c>
      <c r="P2545">
        <v>20</v>
      </c>
      <c r="Q2545">
        <v>0</v>
      </c>
      <c r="R2545">
        <v>0</v>
      </c>
      <c r="S2545">
        <v>0</v>
      </c>
      <c r="T2545">
        <v>52</v>
      </c>
      <c r="U2545">
        <v>0</v>
      </c>
      <c r="V2545">
        <v>0</v>
      </c>
      <c r="W2545">
        <v>0</v>
      </c>
      <c r="X2545">
        <v>32.777537281793222</v>
      </c>
      <c r="Y2545">
        <v>0</v>
      </c>
      <c r="Z2545">
        <v>0</v>
      </c>
      <c r="AA2545">
        <v>0</v>
      </c>
      <c r="AB2545">
        <v>157.97635478587287</v>
      </c>
      <c r="AC2545">
        <v>0</v>
      </c>
      <c r="AD2545">
        <v>0</v>
      </c>
      <c r="AE2545">
        <v>190.7538920676661</v>
      </c>
    </row>
    <row r="2546" spans="1:31" x14ac:dyDescent="0.25">
      <c r="A2546">
        <v>2261123</v>
      </c>
      <c r="B2546">
        <v>1</v>
      </c>
      <c r="C2546" t="s">
        <v>80</v>
      </c>
      <c r="D2546" t="s">
        <v>107</v>
      </c>
      <c r="E2546" t="s">
        <v>132</v>
      </c>
      <c r="F2546" t="s">
        <v>7605</v>
      </c>
      <c r="G2546" t="s">
        <v>142</v>
      </c>
      <c r="H2546" t="s">
        <v>135</v>
      </c>
      <c r="I2546" t="s">
        <v>136</v>
      </c>
      <c r="J2546" t="s">
        <v>137</v>
      </c>
      <c r="K2546" t="s">
        <v>138</v>
      </c>
      <c r="L2546" t="s">
        <v>7606</v>
      </c>
      <c r="M2546" t="s">
        <v>7607</v>
      </c>
      <c r="N2546">
        <v>1.335</v>
      </c>
      <c r="O2546">
        <v>0</v>
      </c>
      <c r="P2546">
        <v>2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0.14679896341487109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0.14679896341487109</v>
      </c>
    </row>
    <row r="2547" spans="1:31" x14ac:dyDescent="0.25">
      <c r="A2547">
        <v>2260980</v>
      </c>
      <c r="B2547">
        <v>1</v>
      </c>
      <c r="C2547" t="s">
        <v>80</v>
      </c>
      <c r="D2547" t="s">
        <v>93</v>
      </c>
      <c r="E2547" t="s">
        <v>132</v>
      </c>
      <c r="F2547" t="s">
        <v>7608</v>
      </c>
      <c r="G2547" t="s">
        <v>142</v>
      </c>
      <c r="H2547" t="s">
        <v>135</v>
      </c>
      <c r="I2547" t="s">
        <v>136</v>
      </c>
      <c r="J2547" t="s">
        <v>137</v>
      </c>
      <c r="K2547" t="s">
        <v>138</v>
      </c>
      <c r="L2547" t="s">
        <v>7609</v>
      </c>
      <c r="M2547" t="s">
        <v>7610</v>
      </c>
      <c r="N2547">
        <v>1.680833333</v>
      </c>
      <c r="O2547">
        <v>0</v>
      </c>
      <c r="P2547">
        <v>1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0.17111489033709779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0.17111489033709779</v>
      </c>
    </row>
    <row r="2548" spans="1:31" x14ac:dyDescent="0.25">
      <c r="A2548">
        <v>2261069</v>
      </c>
      <c r="B2548">
        <v>1</v>
      </c>
      <c r="C2548" t="s">
        <v>81</v>
      </c>
      <c r="D2548" t="s">
        <v>117</v>
      </c>
      <c r="E2548" t="s">
        <v>151</v>
      </c>
      <c r="F2548" t="s">
        <v>7611</v>
      </c>
      <c r="G2548" t="s">
        <v>153</v>
      </c>
      <c r="H2548" t="s">
        <v>135</v>
      </c>
      <c r="I2548" t="s">
        <v>136</v>
      </c>
      <c r="J2548" t="s">
        <v>137</v>
      </c>
      <c r="K2548" t="s">
        <v>138</v>
      </c>
      <c r="L2548" t="s">
        <v>7612</v>
      </c>
      <c r="M2548" t="s">
        <v>7613</v>
      </c>
      <c r="N2548">
        <v>2.8111111110000002</v>
      </c>
      <c r="O2548">
        <v>0</v>
      </c>
      <c r="P2548">
        <v>9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2.509063060477847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2.509063060477847</v>
      </c>
    </row>
    <row r="2549" spans="1:31" x14ac:dyDescent="0.25">
      <c r="A2549">
        <v>2261155</v>
      </c>
      <c r="B2549">
        <v>1</v>
      </c>
      <c r="C2549" t="s">
        <v>81</v>
      </c>
      <c r="D2549" t="s">
        <v>120</v>
      </c>
      <c r="E2549" t="s">
        <v>207</v>
      </c>
      <c r="F2549" t="s">
        <v>7614</v>
      </c>
      <c r="G2549" t="s">
        <v>231</v>
      </c>
      <c r="H2549" t="s">
        <v>135</v>
      </c>
      <c r="I2549" t="s">
        <v>136</v>
      </c>
      <c r="J2549" t="s">
        <v>137</v>
      </c>
      <c r="K2549" t="s">
        <v>138</v>
      </c>
      <c r="L2549" t="s">
        <v>7615</v>
      </c>
      <c r="M2549" t="s">
        <v>7616</v>
      </c>
      <c r="N2549">
        <v>0.95972222200000001</v>
      </c>
      <c r="O2549">
        <v>0</v>
      </c>
      <c r="P2549">
        <v>80</v>
      </c>
      <c r="Q2549">
        <v>0</v>
      </c>
      <c r="R2549">
        <v>1</v>
      </c>
      <c r="S2549">
        <v>0</v>
      </c>
      <c r="T2549">
        <v>3</v>
      </c>
      <c r="U2549">
        <v>0</v>
      </c>
      <c r="V2549">
        <v>0</v>
      </c>
      <c r="W2549">
        <v>0</v>
      </c>
      <c r="X2549">
        <v>16.6887487458762</v>
      </c>
      <c r="Y2549">
        <v>0</v>
      </c>
      <c r="Z2549">
        <v>0.61771163904755566</v>
      </c>
      <c r="AA2549">
        <v>0</v>
      </c>
      <c r="AB2549">
        <v>0.36585493706010419</v>
      </c>
      <c r="AC2549">
        <v>0</v>
      </c>
      <c r="AD2549">
        <v>0</v>
      </c>
      <c r="AE2549">
        <v>17.672315321983859</v>
      </c>
    </row>
    <row r="2550" spans="1:31" x14ac:dyDescent="0.25">
      <c r="A2550">
        <v>2261198</v>
      </c>
      <c r="B2550">
        <v>1</v>
      </c>
      <c r="C2550" t="s">
        <v>80</v>
      </c>
      <c r="D2550" t="s">
        <v>82</v>
      </c>
      <c r="E2550" t="s">
        <v>151</v>
      </c>
      <c r="F2550" t="s">
        <v>414</v>
      </c>
      <c r="G2550" t="s">
        <v>153</v>
      </c>
      <c r="H2550" t="s">
        <v>135</v>
      </c>
      <c r="I2550" t="s">
        <v>136</v>
      </c>
      <c r="J2550" t="s">
        <v>137</v>
      </c>
      <c r="K2550" t="s">
        <v>138</v>
      </c>
      <c r="L2550" t="s">
        <v>7617</v>
      </c>
      <c r="M2550" t="s">
        <v>7618</v>
      </c>
      <c r="N2550">
        <v>1.3730555550000001</v>
      </c>
      <c r="O2550">
        <v>0</v>
      </c>
      <c r="P2550">
        <v>63</v>
      </c>
      <c r="Q2550">
        <v>0</v>
      </c>
      <c r="R2550">
        <v>0</v>
      </c>
      <c r="S2550">
        <v>0</v>
      </c>
      <c r="T2550">
        <v>4</v>
      </c>
      <c r="U2550">
        <v>0</v>
      </c>
      <c r="V2550">
        <v>0</v>
      </c>
      <c r="W2550">
        <v>0</v>
      </c>
      <c r="X2550">
        <v>51.749418901410209</v>
      </c>
      <c r="Y2550">
        <v>0</v>
      </c>
      <c r="Z2550">
        <v>0</v>
      </c>
      <c r="AA2550">
        <v>0</v>
      </c>
      <c r="AB2550">
        <v>2.3097408770446504</v>
      </c>
      <c r="AC2550">
        <v>0</v>
      </c>
      <c r="AD2550">
        <v>0</v>
      </c>
      <c r="AE2550">
        <v>54.059159778454863</v>
      </c>
    </row>
    <row r="2551" spans="1:31" x14ac:dyDescent="0.25">
      <c r="A2551">
        <v>2261006</v>
      </c>
      <c r="B2551">
        <v>1</v>
      </c>
      <c r="C2551" t="s">
        <v>80</v>
      </c>
      <c r="D2551" t="s">
        <v>94</v>
      </c>
      <c r="E2551" t="s">
        <v>132</v>
      </c>
      <c r="F2551" t="s">
        <v>7619</v>
      </c>
      <c r="G2551" t="s">
        <v>289</v>
      </c>
      <c r="H2551" t="s">
        <v>135</v>
      </c>
      <c r="I2551" t="s">
        <v>136</v>
      </c>
      <c r="J2551" t="s">
        <v>137</v>
      </c>
      <c r="K2551" t="s">
        <v>138</v>
      </c>
      <c r="L2551" t="s">
        <v>7620</v>
      </c>
      <c r="M2551" t="s">
        <v>7621</v>
      </c>
      <c r="N2551">
        <v>1.174722222</v>
      </c>
      <c r="O2551">
        <v>0</v>
      </c>
      <c r="P2551">
        <v>17</v>
      </c>
      <c r="Q2551">
        <v>0</v>
      </c>
      <c r="R2551">
        <v>0</v>
      </c>
      <c r="S2551">
        <v>0</v>
      </c>
      <c r="T2551">
        <v>6</v>
      </c>
      <c r="U2551">
        <v>0</v>
      </c>
      <c r="V2551">
        <v>0</v>
      </c>
      <c r="W2551">
        <v>0</v>
      </c>
      <c r="X2551">
        <v>10.284842355025091</v>
      </c>
      <c r="Y2551">
        <v>0</v>
      </c>
      <c r="Z2551">
        <v>0</v>
      </c>
      <c r="AA2551">
        <v>0</v>
      </c>
      <c r="AB2551">
        <v>8.7821663076559027</v>
      </c>
      <c r="AC2551">
        <v>0</v>
      </c>
      <c r="AD2551">
        <v>0</v>
      </c>
      <c r="AE2551">
        <v>19.067008662680994</v>
      </c>
    </row>
    <row r="2552" spans="1:31" x14ac:dyDescent="0.25">
      <c r="A2552">
        <v>2261152</v>
      </c>
      <c r="B2552">
        <v>1</v>
      </c>
      <c r="C2552" t="s">
        <v>80</v>
      </c>
      <c r="D2552" t="s">
        <v>101</v>
      </c>
      <c r="E2552" t="s">
        <v>207</v>
      </c>
      <c r="F2552" t="s">
        <v>7622</v>
      </c>
      <c r="G2552" t="s">
        <v>231</v>
      </c>
      <c r="H2552" t="s">
        <v>135</v>
      </c>
      <c r="I2552" t="s">
        <v>136</v>
      </c>
      <c r="J2552" t="s">
        <v>137</v>
      </c>
      <c r="K2552" t="s">
        <v>138</v>
      </c>
      <c r="L2552" t="s">
        <v>7623</v>
      </c>
      <c r="M2552" t="s">
        <v>7624</v>
      </c>
      <c r="N2552">
        <v>1.109722222</v>
      </c>
      <c r="O2552">
        <v>0</v>
      </c>
      <c r="P2552">
        <v>72</v>
      </c>
      <c r="Q2552">
        <v>0</v>
      </c>
      <c r="R2552">
        <v>1</v>
      </c>
      <c r="S2552">
        <v>0</v>
      </c>
      <c r="T2552">
        <v>8</v>
      </c>
      <c r="U2552">
        <v>0</v>
      </c>
      <c r="V2552">
        <v>0</v>
      </c>
      <c r="W2552">
        <v>0</v>
      </c>
      <c r="X2552">
        <v>38.118885909405002</v>
      </c>
      <c r="Y2552">
        <v>0</v>
      </c>
      <c r="Z2552">
        <v>5.7731849104722223E-5</v>
      </c>
      <c r="AA2552">
        <v>0</v>
      </c>
      <c r="AB2552">
        <v>17.996218443482693</v>
      </c>
      <c r="AC2552">
        <v>0</v>
      </c>
      <c r="AD2552">
        <v>0</v>
      </c>
      <c r="AE2552">
        <v>56.115162084736795</v>
      </c>
    </row>
    <row r="2553" spans="1:31" x14ac:dyDescent="0.25">
      <c r="A2553">
        <v>2260906</v>
      </c>
      <c r="B2553">
        <v>1</v>
      </c>
      <c r="C2553" t="s">
        <v>81</v>
      </c>
      <c r="D2553" t="s">
        <v>119</v>
      </c>
      <c r="E2553" t="s">
        <v>151</v>
      </c>
      <c r="F2553" t="s">
        <v>7625</v>
      </c>
      <c r="G2553" t="s">
        <v>153</v>
      </c>
      <c r="H2553" t="s">
        <v>135</v>
      </c>
      <c r="I2553" t="s">
        <v>136</v>
      </c>
      <c r="J2553" t="s">
        <v>137</v>
      </c>
      <c r="K2553" t="s">
        <v>138</v>
      </c>
      <c r="L2553" t="s">
        <v>7626</v>
      </c>
      <c r="M2553" t="s">
        <v>7627</v>
      </c>
      <c r="N2553">
        <v>1.2555555549999999</v>
      </c>
      <c r="O2553">
        <v>0</v>
      </c>
      <c r="P2553">
        <v>4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0.22508487353826889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0.22508487353826889</v>
      </c>
    </row>
    <row r="2554" spans="1:31" x14ac:dyDescent="0.25">
      <c r="A2554">
        <v>2260989</v>
      </c>
      <c r="B2554">
        <v>1</v>
      </c>
      <c r="C2554" t="s">
        <v>81</v>
      </c>
      <c r="D2554" t="s">
        <v>118</v>
      </c>
      <c r="E2554" t="s">
        <v>132</v>
      </c>
      <c r="F2554" t="s">
        <v>7628</v>
      </c>
      <c r="G2554" t="s">
        <v>142</v>
      </c>
      <c r="H2554" t="s">
        <v>135</v>
      </c>
      <c r="I2554" t="s">
        <v>136</v>
      </c>
      <c r="J2554" t="s">
        <v>137</v>
      </c>
      <c r="K2554" t="s">
        <v>138</v>
      </c>
      <c r="L2554" t="s">
        <v>7629</v>
      </c>
      <c r="M2554" t="s">
        <v>7630</v>
      </c>
      <c r="N2554">
        <v>0.66611111099999998</v>
      </c>
      <c r="O2554">
        <v>0</v>
      </c>
      <c r="P2554">
        <v>1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0.18590466542108611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0.18590466542108611</v>
      </c>
    </row>
    <row r="2555" spans="1:31" x14ac:dyDescent="0.25">
      <c r="A2555">
        <v>2260777</v>
      </c>
      <c r="B2555">
        <v>1</v>
      </c>
      <c r="C2555" t="s">
        <v>80</v>
      </c>
      <c r="D2555" t="s">
        <v>92</v>
      </c>
      <c r="E2555" t="s">
        <v>256</v>
      </c>
      <c r="F2555" t="s">
        <v>7631</v>
      </c>
      <c r="G2555" t="s">
        <v>318</v>
      </c>
      <c r="H2555" t="s">
        <v>148</v>
      </c>
      <c r="I2555" t="s">
        <v>136</v>
      </c>
      <c r="J2555" t="s">
        <v>137</v>
      </c>
      <c r="K2555" t="s">
        <v>138</v>
      </c>
      <c r="L2555" t="s">
        <v>7632</v>
      </c>
      <c r="M2555" t="s">
        <v>7633</v>
      </c>
      <c r="N2555">
        <v>0.92916666599999997</v>
      </c>
      <c r="O2555">
        <v>0</v>
      </c>
      <c r="P2555">
        <v>25</v>
      </c>
      <c r="Q2555">
        <v>0</v>
      </c>
      <c r="R2555">
        <v>0</v>
      </c>
      <c r="S2555">
        <v>0</v>
      </c>
      <c r="T2555">
        <v>1</v>
      </c>
      <c r="U2555">
        <v>0</v>
      </c>
      <c r="V2555">
        <v>0</v>
      </c>
      <c r="W2555">
        <v>0</v>
      </c>
      <c r="X2555">
        <v>11.378901133108204</v>
      </c>
      <c r="Y2555">
        <v>0</v>
      </c>
      <c r="Z2555">
        <v>0</v>
      </c>
      <c r="AA2555">
        <v>0</v>
      </c>
      <c r="AB2555">
        <v>0.79093529392500006</v>
      </c>
      <c r="AC2555">
        <v>0</v>
      </c>
      <c r="AD2555">
        <v>0</v>
      </c>
      <c r="AE2555">
        <v>12.169836427033204</v>
      </c>
    </row>
    <row r="2556" spans="1:31" x14ac:dyDescent="0.25">
      <c r="A2556">
        <v>2260883</v>
      </c>
      <c r="B2556">
        <v>1</v>
      </c>
      <c r="C2556" t="s">
        <v>80</v>
      </c>
      <c r="D2556" t="s">
        <v>100</v>
      </c>
      <c r="E2556" t="s">
        <v>477</v>
      </c>
      <c r="F2556" t="s">
        <v>7519</v>
      </c>
      <c r="G2556" t="s">
        <v>171</v>
      </c>
      <c r="H2556" t="s">
        <v>148</v>
      </c>
      <c r="I2556" t="s">
        <v>136</v>
      </c>
      <c r="J2556" t="s">
        <v>137</v>
      </c>
      <c r="K2556" t="s">
        <v>172</v>
      </c>
      <c r="L2556" t="s">
        <v>7634</v>
      </c>
      <c r="M2556" t="s">
        <v>7635</v>
      </c>
      <c r="N2556">
        <v>1.2825</v>
      </c>
      <c r="O2556">
        <v>0</v>
      </c>
      <c r="P2556">
        <v>0</v>
      </c>
      <c r="Q2556">
        <v>1</v>
      </c>
      <c r="R2556">
        <v>0</v>
      </c>
      <c r="S2556">
        <v>3</v>
      </c>
      <c r="T2556">
        <v>0</v>
      </c>
      <c r="U2556">
        <v>1</v>
      </c>
      <c r="V2556">
        <v>0</v>
      </c>
      <c r="W2556">
        <v>0</v>
      </c>
      <c r="X2556">
        <v>0</v>
      </c>
      <c r="Y2556">
        <v>1.6804243624785067</v>
      </c>
      <c r="Z2556">
        <v>0</v>
      </c>
      <c r="AA2556">
        <v>4.5438488722445376</v>
      </c>
      <c r="AB2556">
        <v>0</v>
      </c>
      <c r="AC2556">
        <v>394.68839380024735</v>
      </c>
      <c r="AD2556">
        <v>0</v>
      </c>
      <c r="AE2556">
        <v>400.91266703497041</v>
      </c>
    </row>
    <row r="2557" spans="1:31" x14ac:dyDescent="0.25">
      <c r="A2557">
        <v>2261132</v>
      </c>
      <c r="B2557">
        <v>1</v>
      </c>
      <c r="C2557" t="s">
        <v>80</v>
      </c>
      <c r="D2557" t="s">
        <v>107</v>
      </c>
      <c r="E2557" t="s">
        <v>151</v>
      </c>
      <c r="F2557" t="s">
        <v>7636</v>
      </c>
      <c r="G2557" t="s">
        <v>197</v>
      </c>
      <c r="H2557" t="s">
        <v>135</v>
      </c>
      <c r="I2557" t="s">
        <v>136</v>
      </c>
      <c r="J2557" t="s">
        <v>137</v>
      </c>
      <c r="K2557" t="s">
        <v>138</v>
      </c>
      <c r="L2557" t="s">
        <v>7637</v>
      </c>
      <c r="M2557" t="s">
        <v>7638</v>
      </c>
      <c r="N2557">
        <v>1.67</v>
      </c>
      <c r="O2557">
        <v>0</v>
      </c>
      <c r="P2557">
        <v>36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10.390000274853723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10.390000274853723</v>
      </c>
    </row>
    <row r="2558" spans="1:31" x14ac:dyDescent="0.25">
      <c r="A2558">
        <v>2261175</v>
      </c>
      <c r="B2558">
        <v>1</v>
      </c>
      <c r="C2558" t="s">
        <v>81</v>
      </c>
      <c r="D2558" t="s">
        <v>128</v>
      </c>
      <c r="E2558" t="s">
        <v>132</v>
      </c>
      <c r="F2558" t="s">
        <v>7639</v>
      </c>
      <c r="G2558" t="s">
        <v>289</v>
      </c>
      <c r="H2558" t="s">
        <v>135</v>
      </c>
      <c r="I2558" t="s">
        <v>136</v>
      </c>
      <c r="J2558" t="s">
        <v>137</v>
      </c>
      <c r="K2558" t="s">
        <v>138</v>
      </c>
      <c r="L2558" t="s">
        <v>7640</v>
      </c>
      <c r="M2558" t="s">
        <v>7641</v>
      </c>
      <c r="N2558">
        <v>0.44</v>
      </c>
      <c r="O2558">
        <v>0</v>
      </c>
      <c r="P2558">
        <v>5</v>
      </c>
      <c r="Q2558">
        <v>0</v>
      </c>
      <c r="R2558">
        <v>0</v>
      </c>
      <c r="S2558">
        <v>0</v>
      </c>
      <c r="T2558">
        <v>1</v>
      </c>
      <c r="U2558">
        <v>0</v>
      </c>
      <c r="V2558">
        <v>0</v>
      </c>
      <c r="W2558">
        <v>0</v>
      </c>
      <c r="X2558">
        <v>0.43609880030856002</v>
      </c>
      <c r="Y2558">
        <v>0</v>
      </c>
      <c r="Z2558">
        <v>0</v>
      </c>
      <c r="AA2558">
        <v>0</v>
      </c>
      <c r="AB2558">
        <v>0.37300422582353787</v>
      </c>
      <c r="AC2558">
        <v>0</v>
      </c>
      <c r="AD2558">
        <v>0</v>
      </c>
      <c r="AE2558">
        <v>0.80910302613209795</v>
      </c>
    </row>
    <row r="2559" spans="1:31" x14ac:dyDescent="0.25">
      <c r="A2559">
        <v>2261258</v>
      </c>
      <c r="B2559">
        <v>1</v>
      </c>
      <c r="C2559" t="s">
        <v>80</v>
      </c>
      <c r="D2559" t="s">
        <v>88</v>
      </c>
      <c r="E2559" t="s">
        <v>132</v>
      </c>
      <c r="F2559" t="s">
        <v>7642</v>
      </c>
      <c r="G2559" t="s">
        <v>289</v>
      </c>
      <c r="H2559" t="s">
        <v>135</v>
      </c>
      <c r="I2559" t="s">
        <v>136</v>
      </c>
      <c r="J2559" t="s">
        <v>137</v>
      </c>
      <c r="K2559" t="s">
        <v>138</v>
      </c>
      <c r="L2559" t="s">
        <v>7643</v>
      </c>
      <c r="M2559" t="s">
        <v>7644</v>
      </c>
      <c r="N2559">
        <v>0.30249999999999999</v>
      </c>
      <c r="O2559">
        <v>0</v>
      </c>
      <c r="P2559">
        <v>6</v>
      </c>
      <c r="Q2559">
        <v>0</v>
      </c>
      <c r="R2559">
        <v>0</v>
      </c>
      <c r="S2559">
        <v>0</v>
      </c>
      <c r="T2559">
        <v>1</v>
      </c>
      <c r="U2559">
        <v>0</v>
      </c>
      <c r="V2559">
        <v>0</v>
      </c>
      <c r="W2559">
        <v>0</v>
      </c>
      <c r="X2559">
        <v>0.62982127554604495</v>
      </c>
      <c r="Y2559">
        <v>0</v>
      </c>
      <c r="Z2559">
        <v>0</v>
      </c>
      <c r="AA2559">
        <v>0</v>
      </c>
      <c r="AB2559">
        <v>9.577617161912251E-2</v>
      </c>
      <c r="AC2559">
        <v>0</v>
      </c>
      <c r="AD2559">
        <v>0</v>
      </c>
      <c r="AE2559">
        <v>0.7255974471651675</v>
      </c>
    </row>
    <row r="2560" spans="1:31" x14ac:dyDescent="0.25">
      <c r="A2560">
        <v>2260926</v>
      </c>
      <c r="B2560">
        <v>1</v>
      </c>
      <c r="C2560" t="s">
        <v>81</v>
      </c>
      <c r="D2560" t="s">
        <v>112</v>
      </c>
      <c r="E2560" t="s">
        <v>163</v>
      </c>
      <c r="F2560" t="s">
        <v>7645</v>
      </c>
      <c r="G2560" t="s">
        <v>147</v>
      </c>
      <c r="H2560" t="s">
        <v>148</v>
      </c>
      <c r="I2560" t="s">
        <v>136</v>
      </c>
      <c r="J2560" t="s">
        <v>137</v>
      </c>
      <c r="K2560" t="s">
        <v>138</v>
      </c>
      <c r="L2560" t="s">
        <v>7646</v>
      </c>
      <c r="M2560" t="s">
        <v>7647</v>
      </c>
      <c r="N2560">
        <v>0.164444444</v>
      </c>
      <c r="O2560">
        <v>0</v>
      </c>
      <c r="P2560">
        <v>0</v>
      </c>
      <c r="Q2560">
        <v>0</v>
      </c>
      <c r="R2560">
        <v>0</v>
      </c>
      <c r="S2560">
        <v>1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29.412875495826849</v>
      </c>
      <c r="AB2560">
        <v>0</v>
      </c>
      <c r="AC2560">
        <v>0</v>
      </c>
      <c r="AD2560">
        <v>0</v>
      </c>
      <c r="AE2560">
        <v>29.412875495826849</v>
      </c>
    </row>
    <row r="2561" spans="1:31" x14ac:dyDescent="0.25">
      <c r="A2561">
        <v>2261095</v>
      </c>
      <c r="B2561">
        <v>1</v>
      </c>
      <c r="C2561" t="s">
        <v>80</v>
      </c>
      <c r="D2561" t="s">
        <v>100</v>
      </c>
      <c r="E2561" t="s">
        <v>132</v>
      </c>
      <c r="F2561" t="s">
        <v>7648</v>
      </c>
      <c r="G2561" t="s">
        <v>142</v>
      </c>
      <c r="H2561" t="s">
        <v>135</v>
      </c>
      <c r="I2561" t="s">
        <v>136</v>
      </c>
      <c r="J2561" t="s">
        <v>137</v>
      </c>
      <c r="K2561" t="s">
        <v>138</v>
      </c>
      <c r="L2561" t="s">
        <v>7649</v>
      </c>
      <c r="M2561" t="s">
        <v>7650</v>
      </c>
      <c r="N2561">
        <v>1.1130555550000001</v>
      </c>
      <c r="O2561">
        <v>0</v>
      </c>
      <c r="P2561">
        <v>1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3.9862526804364445E-2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3.9862526804364445E-2</v>
      </c>
    </row>
    <row r="2562" spans="1:31" x14ac:dyDescent="0.25">
      <c r="A2562">
        <v>2261072</v>
      </c>
      <c r="B2562">
        <v>1</v>
      </c>
      <c r="C2562" t="s">
        <v>80</v>
      </c>
      <c r="D2562" t="s">
        <v>100</v>
      </c>
      <c r="E2562" t="s">
        <v>132</v>
      </c>
      <c r="F2562" t="s">
        <v>7651</v>
      </c>
      <c r="G2562" t="s">
        <v>142</v>
      </c>
      <c r="H2562" t="s">
        <v>135</v>
      </c>
      <c r="I2562" t="s">
        <v>136</v>
      </c>
      <c r="J2562" t="s">
        <v>137</v>
      </c>
      <c r="K2562" t="s">
        <v>138</v>
      </c>
      <c r="L2562" t="s">
        <v>7652</v>
      </c>
      <c r="M2562" t="s">
        <v>7653</v>
      </c>
      <c r="N2562">
        <v>0.67055555499999997</v>
      </c>
      <c r="O2562">
        <v>0</v>
      </c>
      <c r="P2562">
        <v>1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0.80598345705232688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0.80598345705232688</v>
      </c>
    </row>
    <row r="2563" spans="1:31" x14ac:dyDescent="0.25">
      <c r="A2563">
        <v>2261089</v>
      </c>
      <c r="B2563">
        <v>1</v>
      </c>
      <c r="C2563" t="s">
        <v>81</v>
      </c>
      <c r="D2563" t="s">
        <v>116</v>
      </c>
      <c r="E2563" t="s">
        <v>132</v>
      </c>
      <c r="F2563" t="s">
        <v>7654</v>
      </c>
      <c r="G2563" t="s">
        <v>142</v>
      </c>
      <c r="H2563" t="s">
        <v>135</v>
      </c>
      <c r="I2563" t="s">
        <v>136</v>
      </c>
      <c r="J2563" t="s">
        <v>137</v>
      </c>
      <c r="K2563" t="s">
        <v>138</v>
      </c>
      <c r="L2563" t="s">
        <v>7655</v>
      </c>
      <c r="M2563" t="s">
        <v>7656</v>
      </c>
      <c r="N2563">
        <v>1.403333333</v>
      </c>
      <c r="O2563">
        <v>0</v>
      </c>
      <c r="P2563">
        <v>2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0.26500933088045114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0.26500933088045114</v>
      </c>
    </row>
    <row r="2564" spans="1:31" x14ac:dyDescent="0.25">
      <c r="A2564">
        <v>2260966</v>
      </c>
      <c r="B2564">
        <v>1</v>
      </c>
      <c r="C2564" t="s">
        <v>80</v>
      </c>
      <c r="D2564" t="s">
        <v>101</v>
      </c>
      <c r="E2564" t="s">
        <v>132</v>
      </c>
      <c r="F2564" t="s">
        <v>7657</v>
      </c>
      <c r="G2564" t="s">
        <v>142</v>
      </c>
      <c r="H2564" t="s">
        <v>135</v>
      </c>
      <c r="I2564" t="s">
        <v>136</v>
      </c>
      <c r="J2564" t="s">
        <v>137</v>
      </c>
      <c r="K2564" t="s">
        <v>138</v>
      </c>
      <c r="L2564" t="s">
        <v>7658</v>
      </c>
      <c r="M2564" t="s">
        <v>7659</v>
      </c>
      <c r="N2564">
        <v>1.6074999999999999</v>
      </c>
      <c r="O2564">
        <v>0</v>
      </c>
      <c r="P2564">
        <v>2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1.0642851828081179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1.0642851828081179</v>
      </c>
    </row>
    <row r="2565" spans="1:31" x14ac:dyDescent="0.25">
      <c r="A2565">
        <v>2260866</v>
      </c>
      <c r="B2565">
        <v>1</v>
      </c>
      <c r="C2565" t="s">
        <v>80</v>
      </c>
      <c r="D2565" t="s">
        <v>82</v>
      </c>
      <c r="E2565" t="s">
        <v>207</v>
      </c>
      <c r="F2565" t="s">
        <v>7660</v>
      </c>
      <c r="G2565" t="s">
        <v>171</v>
      </c>
      <c r="H2565" t="s">
        <v>135</v>
      </c>
      <c r="I2565" t="s">
        <v>136</v>
      </c>
      <c r="J2565" t="s">
        <v>137</v>
      </c>
      <c r="K2565" t="s">
        <v>172</v>
      </c>
      <c r="L2565" t="s">
        <v>7661</v>
      </c>
      <c r="M2565" t="s">
        <v>7662</v>
      </c>
      <c r="N2565">
        <v>0.85416666600000002</v>
      </c>
      <c r="O2565">
        <v>13</v>
      </c>
      <c r="P2565">
        <v>871</v>
      </c>
      <c r="Q2565">
        <v>0</v>
      </c>
      <c r="R2565">
        <v>0</v>
      </c>
      <c r="S2565">
        <v>1</v>
      </c>
      <c r="T2565">
        <v>154</v>
      </c>
      <c r="U2565">
        <v>0</v>
      </c>
      <c r="V2565">
        <v>2</v>
      </c>
      <c r="W2565">
        <v>4.516072572700959</v>
      </c>
      <c r="X2565">
        <v>262.49746019924333</v>
      </c>
      <c r="Y2565">
        <v>0</v>
      </c>
      <c r="Z2565">
        <v>0</v>
      </c>
      <c r="AA2565">
        <v>0.34132227607104165</v>
      </c>
      <c r="AB2565">
        <v>174.79088003373283</v>
      </c>
      <c r="AC2565">
        <v>0</v>
      </c>
      <c r="AD2565">
        <v>13.718138887432001</v>
      </c>
      <c r="AE2565">
        <v>455.86387396918019</v>
      </c>
    </row>
    <row r="2566" spans="1:31" x14ac:dyDescent="0.25">
      <c r="A2566">
        <v>2260843</v>
      </c>
      <c r="B2566">
        <v>1</v>
      </c>
      <c r="C2566" t="s">
        <v>81</v>
      </c>
      <c r="D2566" t="s">
        <v>121</v>
      </c>
      <c r="E2566" t="s">
        <v>151</v>
      </c>
      <c r="F2566" t="s">
        <v>7663</v>
      </c>
      <c r="G2566" t="s">
        <v>153</v>
      </c>
      <c r="H2566" t="s">
        <v>135</v>
      </c>
      <c r="I2566" t="s">
        <v>136</v>
      </c>
      <c r="J2566" t="s">
        <v>137</v>
      </c>
      <c r="K2566" t="s">
        <v>138</v>
      </c>
      <c r="L2566" t="s">
        <v>7664</v>
      </c>
      <c r="M2566" t="s">
        <v>7665</v>
      </c>
      <c r="N2566">
        <v>2.7138888880000001</v>
      </c>
      <c r="O2566">
        <v>0</v>
      </c>
      <c r="P2566">
        <v>17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5.8032199703522434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5.8032199703522434</v>
      </c>
    </row>
    <row r="2567" spans="1:31" x14ac:dyDescent="0.25">
      <c r="A2567">
        <v>2260923</v>
      </c>
      <c r="B2567">
        <v>1</v>
      </c>
      <c r="C2567" t="s">
        <v>80</v>
      </c>
      <c r="D2567" t="s">
        <v>84</v>
      </c>
      <c r="E2567" t="s">
        <v>132</v>
      </c>
      <c r="F2567" t="s">
        <v>7666</v>
      </c>
      <c r="G2567" t="s">
        <v>142</v>
      </c>
      <c r="H2567" t="s">
        <v>135</v>
      </c>
      <c r="I2567" t="s">
        <v>136</v>
      </c>
      <c r="J2567" t="s">
        <v>137</v>
      </c>
      <c r="K2567" t="s">
        <v>138</v>
      </c>
      <c r="L2567" t="s">
        <v>7667</v>
      </c>
      <c r="M2567" t="s">
        <v>7668</v>
      </c>
      <c r="N2567">
        <v>4.3536111110000002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1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1.297579656711775</v>
      </c>
      <c r="AC2567">
        <v>0</v>
      </c>
      <c r="AD2567">
        <v>0</v>
      </c>
      <c r="AE2567">
        <v>1.297579656711775</v>
      </c>
    </row>
    <row r="2568" spans="1:31" x14ac:dyDescent="0.25">
      <c r="A2568">
        <v>2260929</v>
      </c>
      <c r="B2568">
        <v>1</v>
      </c>
      <c r="C2568" t="s">
        <v>81</v>
      </c>
      <c r="D2568" t="s">
        <v>127</v>
      </c>
      <c r="E2568" t="s">
        <v>132</v>
      </c>
      <c r="F2568" t="s">
        <v>7669</v>
      </c>
      <c r="G2568" t="s">
        <v>142</v>
      </c>
      <c r="H2568" t="s">
        <v>135</v>
      </c>
      <c r="I2568" t="s">
        <v>136</v>
      </c>
      <c r="J2568" t="s">
        <v>137</v>
      </c>
      <c r="K2568" t="s">
        <v>138</v>
      </c>
      <c r="L2568" t="s">
        <v>7670</v>
      </c>
      <c r="M2568" t="s">
        <v>7671</v>
      </c>
      <c r="N2568">
        <v>0.70277777699999999</v>
      </c>
      <c r="O2568">
        <v>0</v>
      </c>
      <c r="P2568">
        <v>4</v>
      </c>
      <c r="Q2568">
        <v>0</v>
      </c>
      <c r="R2568">
        <v>0</v>
      </c>
      <c r="S2568">
        <v>0</v>
      </c>
      <c r="T2568">
        <v>1</v>
      </c>
      <c r="U2568">
        <v>0</v>
      </c>
      <c r="V2568">
        <v>0</v>
      </c>
      <c r="W2568">
        <v>0</v>
      </c>
      <c r="X2568">
        <v>0.35168700831852334</v>
      </c>
      <c r="Y2568">
        <v>0</v>
      </c>
      <c r="Z2568">
        <v>0</v>
      </c>
      <c r="AA2568">
        <v>0</v>
      </c>
      <c r="AB2568">
        <v>8.3439861872500003E-4</v>
      </c>
      <c r="AC2568">
        <v>0</v>
      </c>
      <c r="AD2568">
        <v>0</v>
      </c>
      <c r="AE2568">
        <v>0.35252140693724832</v>
      </c>
    </row>
    <row r="2569" spans="1:31" x14ac:dyDescent="0.25">
      <c r="A2569">
        <v>2261029</v>
      </c>
      <c r="B2569">
        <v>1</v>
      </c>
      <c r="C2569" t="s">
        <v>80</v>
      </c>
      <c r="D2569" t="s">
        <v>94</v>
      </c>
      <c r="E2569" t="s">
        <v>132</v>
      </c>
      <c r="F2569" t="s">
        <v>7672</v>
      </c>
      <c r="G2569" t="s">
        <v>289</v>
      </c>
      <c r="H2569" t="s">
        <v>135</v>
      </c>
      <c r="I2569" t="s">
        <v>136</v>
      </c>
      <c r="J2569" t="s">
        <v>137</v>
      </c>
      <c r="K2569" t="s">
        <v>138</v>
      </c>
      <c r="L2569" t="s">
        <v>7673</v>
      </c>
      <c r="M2569" t="s">
        <v>7674</v>
      </c>
      <c r="N2569">
        <v>0.92444444400000003</v>
      </c>
      <c r="O2569">
        <v>0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0.55420903481777772</v>
      </c>
      <c r="AA2569">
        <v>0</v>
      </c>
      <c r="AB2569">
        <v>0</v>
      </c>
      <c r="AC2569">
        <v>0</v>
      </c>
      <c r="AD2569">
        <v>0</v>
      </c>
      <c r="AE2569">
        <v>0.55420903481777772</v>
      </c>
    </row>
    <row r="2570" spans="1:31" x14ac:dyDescent="0.25">
      <c r="A2570">
        <v>2260998</v>
      </c>
      <c r="B2570">
        <v>1</v>
      </c>
      <c r="C2570" t="s">
        <v>80</v>
      </c>
      <c r="D2570" t="s">
        <v>92</v>
      </c>
      <c r="E2570" t="s">
        <v>132</v>
      </c>
      <c r="F2570" t="s">
        <v>7675</v>
      </c>
      <c r="G2570" t="s">
        <v>134</v>
      </c>
      <c r="H2570" t="s">
        <v>135</v>
      </c>
      <c r="I2570" t="s">
        <v>136</v>
      </c>
      <c r="J2570" t="s">
        <v>137</v>
      </c>
      <c r="K2570" t="s">
        <v>138</v>
      </c>
      <c r="L2570" t="s">
        <v>7676</v>
      </c>
      <c r="M2570" t="s">
        <v>7677</v>
      </c>
      <c r="N2570">
        <v>1.184722222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1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1.7305529248664999</v>
      </c>
      <c r="AC2570">
        <v>0</v>
      </c>
      <c r="AD2570">
        <v>0</v>
      </c>
      <c r="AE2570">
        <v>1.7305529248664999</v>
      </c>
    </row>
    <row r="2571" spans="1:31" x14ac:dyDescent="0.25">
      <c r="A2571">
        <v>2260912</v>
      </c>
      <c r="B2571">
        <v>1</v>
      </c>
      <c r="C2571" t="s">
        <v>80</v>
      </c>
      <c r="D2571" t="s">
        <v>93</v>
      </c>
      <c r="E2571" t="s">
        <v>132</v>
      </c>
      <c r="F2571" t="s">
        <v>7678</v>
      </c>
      <c r="G2571" t="s">
        <v>201</v>
      </c>
      <c r="H2571" t="s">
        <v>135</v>
      </c>
      <c r="I2571" t="s">
        <v>136</v>
      </c>
      <c r="J2571" t="s">
        <v>137</v>
      </c>
      <c r="K2571" t="s">
        <v>138</v>
      </c>
      <c r="L2571" t="s">
        <v>7679</v>
      </c>
      <c r="M2571" t="s">
        <v>7680</v>
      </c>
      <c r="N2571">
        <v>3.9030555549999999</v>
      </c>
      <c r="O2571">
        <v>0</v>
      </c>
      <c r="P2571">
        <v>1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0.41459689174716668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0.41459689174716668</v>
      </c>
    </row>
    <row r="2572" spans="1:31" x14ac:dyDescent="0.25">
      <c r="A2572">
        <v>2261224</v>
      </c>
      <c r="B2572">
        <v>1</v>
      </c>
      <c r="C2572" t="s">
        <v>80</v>
      </c>
      <c r="D2572" t="s">
        <v>97</v>
      </c>
      <c r="E2572" t="s">
        <v>132</v>
      </c>
      <c r="F2572" t="s">
        <v>7681</v>
      </c>
      <c r="G2572" t="s">
        <v>142</v>
      </c>
      <c r="H2572" t="s">
        <v>135</v>
      </c>
      <c r="I2572" t="s">
        <v>136</v>
      </c>
      <c r="J2572" t="s">
        <v>137</v>
      </c>
      <c r="K2572" t="s">
        <v>138</v>
      </c>
      <c r="L2572" t="s">
        <v>7682</v>
      </c>
      <c r="M2572" t="s">
        <v>7683</v>
      </c>
      <c r="N2572">
        <v>2.0463888880000001</v>
      </c>
      <c r="O2572">
        <v>0</v>
      </c>
      <c r="P2572">
        <v>1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0.12613126670252445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0.12613126670252445</v>
      </c>
    </row>
    <row r="2573" spans="1:31" x14ac:dyDescent="0.25">
      <c r="A2573">
        <v>2260889</v>
      </c>
      <c r="B2573">
        <v>1</v>
      </c>
      <c r="C2573" t="s">
        <v>80</v>
      </c>
      <c r="D2573" t="s">
        <v>104</v>
      </c>
      <c r="E2573" t="s">
        <v>163</v>
      </c>
      <c r="F2573" t="s">
        <v>5550</v>
      </c>
      <c r="G2573" t="s">
        <v>271</v>
      </c>
      <c r="H2573" t="s">
        <v>148</v>
      </c>
      <c r="I2573" t="s">
        <v>136</v>
      </c>
      <c r="J2573" t="s">
        <v>137</v>
      </c>
      <c r="K2573" t="s">
        <v>172</v>
      </c>
      <c r="L2573" t="s">
        <v>7684</v>
      </c>
      <c r="M2573" t="s">
        <v>7685</v>
      </c>
      <c r="N2573">
        <v>0.64972222199999996</v>
      </c>
      <c r="O2573">
        <v>0</v>
      </c>
      <c r="P2573">
        <v>27</v>
      </c>
      <c r="Q2573">
        <v>0</v>
      </c>
      <c r="R2573">
        <v>61</v>
      </c>
      <c r="S2573">
        <v>1</v>
      </c>
      <c r="T2573">
        <v>12</v>
      </c>
      <c r="U2573">
        <v>4</v>
      </c>
      <c r="V2573">
        <v>0</v>
      </c>
      <c r="W2573">
        <v>0</v>
      </c>
      <c r="X2573">
        <v>4.5626032310163991</v>
      </c>
      <c r="Y2573">
        <v>0</v>
      </c>
      <c r="Z2573">
        <v>11.660901596808337</v>
      </c>
      <c r="AA2573">
        <v>14.678619434591321</v>
      </c>
      <c r="AB2573">
        <v>5.8184980221850227</v>
      </c>
      <c r="AC2573">
        <v>511.2057015015007</v>
      </c>
      <c r="AD2573">
        <v>0</v>
      </c>
      <c r="AE2573">
        <v>547.92632378610176</v>
      </c>
    </row>
    <row r="2574" spans="1:31" x14ac:dyDescent="0.25">
      <c r="A2574">
        <v>2260869</v>
      </c>
      <c r="B2574">
        <v>1</v>
      </c>
      <c r="C2574" t="s">
        <v>81</v>
      </c>
      <c r="D2574" t="s">
        <v>114</v>
      </c>
      <c r="E2574" t="s">
        <v>256</v>
      </c>
      <c r="F2574" t="s">
        <v>5486</v>
      </c>
      <c r="G2574" t="s">
        <v>171</v>
      </c>
      <c r="H2574" t="s">
        <v>148</v>
      </c>
      <c r="I2574" t="s">
        <v>136</v>
      </c>
      <c r="J2574" t="s">
        <v>137</v>
      </c>
      <c r="K2574" t="s">
        <v>172</v>
      </c>
      <c r="L2574" t="s">
        <v>7686</v>
      </c>
      <c r="M2574" t="s">
        <v>7687</v>
      </c>
      <c r="N2574">
        <v>7.8872222220000001</v>
      </c>
      <c r="O2574">
        <v>0</v>
      </c>
      <c r="P2574">
        <v>411</v>
      </c>
      <c r="Q2574">
        <v>0</v>
      </c>
      <c r="R2574">
        <v>1</v>
      </c>
      <c r="S2574">
        <v>0</v>
      </c>
      <c r="T2574">
        <v>29</v>
      </c>
      <c r="U2574">
        <v>0</v>
      </c>
      <c r="V2574">
        <v>1</v>
      </c>
      <c r="W2574">
        <v>0</v>
      </c>
      <c r="X2574">
        <v>238.36179824019047</v>
      </c>
      <c r="Y2574">
        <v>0</v>
      </c>
      <c r="Z2574">
        <v>2.9126767345425006E-2</v>
      </c>
      <c r="AA2574">
        <v>0</v>
      </c>
      <c r="AB2574">
        <v>66.612719416502472</v>
      </c>
      <c r="AC2574">
        <v>0</v>
      </c>
      <c r="AD2574">
        <v>0</v>
      </c>
      <c r="AE2574">
        <v>305.00364442403838</v>
      </c>
    </row>
    <row r="2575" spans="1:31" x14ac:dyDescent="0.25">
      <c r="A2575">
        <v>2261267</v>
      </c>
      <c r="B2575">
        <v>1</v>
      </c>
      <c r="C2575" t="s">
        <v>81</v>
      </c>
      <c r="D2575" t="s">
        <v>127</v>
      </c>
      <c r="E2575" t="s">
        <v>207</v>
      </c>
      <c r="F2575" t="s">
        <v>7688</v>
      </c>
      <c r="G2575" t="s">
        <v>231</v>
      </c>
      <c r="H2575" t="s">
        <v>135</v>
      </c>
      <c r="I2575" t="s">
        <v>136</v>
      </c>
      <c r="J2575" t="s">
        <v>137</v>
      </c>
      <c r="K2575" t="s">
        <v>138</v>
      </c>
      <c r="L2575" t="s">
        <v>7689</v>
      </c>
      <c r="M2575" t="s">
        <v>7690</v>
      </c>
      <c r="N2575">
        <v>0.50972222199999995</v>
      </c>
      <c r="O2575">
        <v>0</v>
      </c>
      <c r="P2575">
        <v>31</v>
      </c>
      <c r="Q2575">
        <v>0</v>
      </c>
      <c r="R2575">
        <v>17</v>
      </c>
      <c r="S2575">
        <v>0</v>
      </c>
      <c r="T2575">
        <v>5</v>
      </c>
      <c r="U2575">
        <v>0</v>
      </c>
      <c r="V2575">
        <v>0</v>
      </c>
      <c r="W2575">
        <v>0</v>
      </c>
      <c r="X2575">
        <v>4.3023380197669212</v>
      </c>
      <c r="Y2575">
        <v>0</v>
      </c>
      <c r="Z2575">
        <v>1.778381654218175</v>
      </c>
      <c r="AA2575">
        <v>0</v>
      </c>
      <c r="AB2575">
        <v>2.7947023118028285</v>
      </c>
      <c r="AC2575">
        <v>0</v>
      </c>
      <c r="AD2575">
        <v>0</v>
      </c>
      <c r="AE2575">
        <v>8.8754219857879253</v>
      </c>
    </row>
    <row r="2576" spans="1:31" x14ac:dyDescent="0.25">
      <c r="A2576">
        <v>2260826</v>
      </c>
      <c r="B2576">
        <v>1</v>
      </c>
      <c r="C2576" t="s">
        <v>80</v>
      </c>
      <c r="D2576" t="s">
        <v>84</v>
      </c>
      <c r="E2576" t="s">
        <v>151</v>
      </c>
      <c r="F2576" t="s">
        <v>7691</v>
      </c>
      <c r="G2576" t="s">
        <v>153</v>
      </c>
      <c r="H2576" t="s">
        <v>135</v>
      </c>
      <c r="I2576" t="s">
        <v>136</v>
      </c>
      <c r="J2576" t="s">
        <v>137</v>
      </c>
      <c r="K2576" t="s">
        <v>138</v>
      </c>
      <c r="L2576" t="s">
        <v>7692</v>
      </c>
      <c r="M2576" t="s">
        <v>7693</v>
      </c>
      <c r="N2576">
        <v>2.454722222</v>
      </c>
      <c r="O2576">
        <v>0</v>
      </c>
      <c r="P2576">
        <v>61</v>
      </c>
      <c r="Q2576">
        <v>0</v>
      </c>
      <c r="R2576">
        <v>0</v>
      </c>
      <c r="S2576">
        <v>0</v>
      </c>
      <c r="T2576">
        <v>8</v>
      </c>
      <c r="U2576">
        <v>0</v>
      </c>
      <c r="V2576">
        <v>0</v>
      </c>
      <c r="W2576">
        <v>0</v>
      </c>
      <c r="X2576">
        <v>38.381225499488416</v>
      </c>
      <c r="Y2576">
        <v>0</v>
      </c>
      <c r="Z2576">
        <v>0</v>
      </c>
      <c r="AA2576">
        <v>0</v>
      </c>
      <c r="AB2576">
        <v>5.5437549270886848</v>
      </c>
      <c r="AC2576">
        <v>0</v>
      </c>
      <c r="AD2576">
        <v>0</v>
      </c>
      <c r="AE2576">
        <v>43.9249804265771</v>
      </c>
    </row>
    <row r="2577" spans="1:31" x14ac:dyDescent="0.25">
      <c r="A2577">
        <v>2260875</v>
      </c>
      <c r="B2577">
        <v>1</v>
      </c>
      <c r="C2577" t="s">
        <v>80</v>
      </c>
      <c r="D2577" t="s">
        <v>105</v>
      </c>
      <c r="E2577" t="s">
        <v>132</v>
      </c>
      <c r="F2577" t="s">
        <v>7694</v>
      </c>
      <c r="G2577" t="s">
        <v>201</v>
      </c>
      <c r="H2577" t="s">
        <v>135</v>
      </c>
      <c r="I2577" t="s">
        <v>136</v>
      </c>
      <c r="J2577" t="s">
        <v>3</v>
      </c>
      <c r="K2577" t="s">
        <v>138</v>
      </c>
      <c r="L2577" t="s">
        <v>7695</v>
      </c>
      <c r="M2577" t="s">
        <v>7696</v>
      </c>
      <c r="N2577">
        <v>1.0480555549999999</v>
      </c>
      <c r="O2577">
        <v>0</v>
      </c>
      <c r="P2577">
        <v>13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4.48002095402944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4.48002095402944</v>
      </c>
    </row>
    <row r="2578" spans="1:31" x14ac:dyDescent="0.25">
      <c r="A2578">
        <v>2260932</v>
      </c>
      <c r="B2578">
        <v>1</v>
      </c>
      <c r="C2578" t="s">
        <v>80</v>
      </c>
      <c r="D2578" t="s">
        <v>108</v>
      </c>
      <c r="E2578" t="s">
        <v>132</v>
      </c>
      <c r="F2578" t="s">
        <v>7697</v>
      </c>
      <c r="G2578" t="s">
        <v>201</v>
      </c>
      <c r="H2578" t="s">
        <v>135</v>
      </c>
      <c r="I2578" t="s">
        <v>136</v>
      </c>
      <c r="J2578" t="s">
        <v>3</v>
      </c>
      <c r="K2578" t="s">
        <v>138</v>
      </c>
      <c r="L2578" t="s">
        <v>7698</v>
      </c>
      <c r="M2578" t="s">
        <v>7699</v>
      </c>
      <c r="N2578">
        <v>2.9541666659999999</v>
      </c>
      <c r="O2578">
        <v>0</v>
      </c>
      <c r="P2578">
        <v>9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6.5088281539648856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6.5088281539648856</v>
      </c>
    </row>
    <row r="2579" spans="1:31" x14ac:dyDescent="0.25">
      <c r="A2579">
        <v>2260995</v>
      </c>
      <c r="B2579">
        <v>1</v>
      </c>
      <c r="C2579" t="s">
        <v>80</v>
      </c>
      <c r="D2579" t="s">
        <v>104</v>
      </c>
      <c r="E2579" t="s">
        <v>256</v>
      </c>
      <c r="F2579" t="s">
        <v>7700</v>
      </c>
      <c r="G2579" t="s">
        <v>318</v>
      </c>
      <c r="H2579" t="s">
        <v>148</v>
      </c>
      <c r="I2579" t="s">
        <v>136</v>
      </c>
      <c r="J2579" t="s">
        <v>137</v>
      </c>
      <c r="K2579" t="s">
        <v>138</v>
      </c>
      <c r="L2579" t="s">
        <v>7701</v>
      </c>
      <c r="M2579" t="s">
        <v>7702</v>
      </c>
      <c r="N2579">
        <v>0.94555555499999999</v>
      </c>
      <c r="O2579">
        <v>0</v>
      </c>
      <c r="P2579">
        <v>263</v>
      </c>
      <c r="Q2579">
        <v>0</v>
      </c>
      <c r="R2579">
        <v>0</v>
      </c>
      <c r="S2579">
        <v>0</v>
      </c>
      <c r="T2579">
        <v>16</v>
      </c>
      <c r="U2579">
        <v>0</v>
      </c>
      <c r="V2579">
        <v>0</v>
      </c>
      <c r="W2579">
        <v>0</v>
      </c>
      <c r="X2579">
        <v>59.080679912654382</v>
      </c>
      <c r="Y2579">
        <v>0</v>
      </c>
      <c r="Z2579">
        <v>0</v>
      </c>
      <c r="AA2579">
        <v>0</v>
      </c>
      <c r="AB2579">
        <v>4.3568621229255431</v>
      </c>
      <c r="AC2579">
        <v>0</v>
      </c>
      <c r="AD2579">
        <v>0</v>
      </c>
      <c r="AE2579">
        <v>63.437542035579924</v>
      </c>
    </row>
    <row r="2580" spans="1:31" x14ac:dyDescent="0.25">
      <c r="A2580">
        <v>2261264</v>
      </c>
      <c r="B2580">
        <v>1</v>
      </c>
      <c r="C2580" t="s">
        <v>80</v>
      </c>
      <c r="D2580" t="s">
        <v>108</v>
      </c>
      <c r="E2580" t="s">
        <v>151</v>
      </c>
      <c r="F2580" t="s">
        <v>7703</v>
      </c>
      <c r="G2580" t="s">
        <v>153</v>
      </c>
      <c r="H2580" t="s">
        <v>135</v>
      </c>
      <c r="I2580" t="s">
        <v>136</v>
      </c>
      <c r="J2580" t="s">
        <v>137</v>
      </c>
      <c r="K2580" t="s">
        <v>138</v>
      </c>
      <c r="L2580" t="s">
        <v>7704</v>
      </c>
      <c r="M2580" t="s">
        <v>7705</v>
      </c>
      <c r="N2580">
        <v>4.5602777769999996</v>
      </c>
      <c r="O2580">
        <v>0</v>
      </c>
      <c r="P2580">
        <v>23</v>
      </c>
      <c r="Q2580">
        <v>0</v>
      </c>
      <c r="R2580">
        <v>22</v>
      </c>
      <c r="S2580">
        <v>0</v>
      </c>
      <c r="T2580">
        <v>3</v>
      </c>
      <c r="U2580">
        <v>0</v>
      </c>
      <c r="V2580">
        <v>0</v>
      </c>
      <c r="W2580">
        <v>0</v>
      </c>
      <c r="X2580">
        <v>11.996319290763207</v>
      </c>
      <c r="Y2580">
        <v>0</v>
      </c>
      <c r="Z2580">
        <v>7.1542989830157238</v>
      </c>
      <c r="AA2580">
        <v>0</v>
      </c>
      <c r="AB2580">
        <v>4.5113284023926123</v>
      </c>
      <c r="AC2580">
        <v>0</v>
      </c>
      <c r="AD2580">
        <v>0</v>
      </c>
      <c r="AE2580">
        <v>23.661946676171546</v>
      </c>
    </row>
    <row r="2581" spans="1:31" x14ac:dyDescent="0.25">
      <c r="A2581">
        <v>2261164</v>
      </c>
      <c r="B2581">
        <v>1</v>
      </c>
      <c r="C2581" t="s">
        <v>80</v>
      </c>
      <c r="D2581" t="s">
        <v>83</v>
      </c>
      <c r="E2581" t="s">
        <v>132</v>
      </c>
      <c r="F2581" t="s">
        <v>7706</v>
      </c>
      <c r="G2581" t="s">
        <v>142</v>
      </c>
      <c r="H2581" t="s">
        <v>135</v>
      </c>
      <c r="I2581" t="s">
        <v>136</v>
      </c>
      <c r="J2581" t="s">
        <v>137</v>
      </c>
      <c r="K2581" t="s">
        <v>138</v>
      </c>
      <c r="L2581" t="s">
        <v>7707</v>
      </c>
      <c r="M2581" t="s">
        <v>7708</v>
      </c>
      <c r="N2581">
        <v>1.05</v>
      </c>
      <c r="O2581">
        <v>0</v>
      </c>
      <c r="P2581">
        <v>2</v>
      </c>
      <c r="Q2581">
        <v>0</v>
      </c>
      <c r="R2581">
        <v>0</v>
      </c>
      <c r="S2581">
        <v>0</v>
      </c>
      <c r="T2581">
        <v>1</v>
      </c>
      <c r="U2581">
        <v>0</v>
      </c>
      <c r="V2581">
        <v>0</v>
      </c>
      <c r="W2581">
        <v>0</v>
      </c>
      <c r="X2581">
        <v>0.36698267000430007</v>
      </c>
      <c r="Y2581">
        <v>0</v>
      </c>
      <c r="Z2581">
        <v>0</v>
      </c>
      <c r="AA2581">
        <v>0</v>
      </c>
      <c r="AB2581">
        <v>6.7451637660263339E-2</v>
      </c>
      <c r="AC2581">
        <v>0</v>
      </c>
      <c r="AD2581">
        <v>0</v>
      </c>
      <c r="AE2581">
        <v>0.43443430766456342</v>
      </c>
    </row>
    <row r="2582" spans="1:31" x14ac:dyDescent="0.25">
      <c r="A2582">
        <v>2261055</v>
      </c>
      <c r="B2582">
        <v>1</v>
      </c>
      <c r="C2582" t="s">
        <v>80</v>
      </c>
      <c r="D2582" t="s">
        <v>105</v>
      </c>
      <c r="E2582" t="s">
        <v>214</v>
      </c>
      <c r="F2582" t="s">
        <v>7709</v>
      </c>
      <c r="G2582" t="s">
        <v>1264</v>
      </c>
      <c r="H2582" t="s">
        <v>135</v>
      </c>
      <c r="I2582" t="s">
        <v>136</v>
      </c>
      <c r="J2582" t="s">
        <v>137</v>
      </c>
      <c r="K2582" t="s">
        <v>138</v>
      </c>
      <c r="L2582" t="s">
        <v>7710</v>
      </c>
      <c r="M2582" t="s">
        <v>7711</v>
      </c>
      <c r="N2582">
        <v>1.4441666660000001</v>
      </c>
      <c r="O2582">
        <v>0</v>
      </c>
      <c r="P2582">
        <v>42</v>
      </c>
      <c r="Q2582">
        <v>0</v>
      </c>
      <c r="R2582">
        <v>0</v>
      </c>
      <c r="S2582">
        <v>0</v>
      </c>
      <c r="T2582">
        <v>4</v>
      </c>
      <c r="U2582">
        <v>0</v>
      </c>
      <c r="V2582">
        <v>0</v>
      </c>
      <c r="W2582">
        <v>0</v>
      </c>
      <c r="X2582">
        <v>14.473808186370331</v>
      </c>
      <c r="Y2582">
        <v>0</v>
      </c>
      <c r="Z2582">
        <v>0</v>
      </c>
      <c r="AA2582">
        <v>0</v>
      </c>
      <c r="AB2582">
        <v>3.764855699134023</v>
      </c>
      <c r="AC2582">
        <v>0</v>
      </c>
      <c r="AD2582">
        <v>0</v>
      </c>
      <c r="AE2582">
        <v>18.238663885504355</v>
      </c>
    </row>
    <row r="2583" spans="1:31" x14ac:dyDescent="0.25">
      <c r="A2583">
        <v>2261204</v>
      </c>
      <c r="B2583">
        <v>1</v>
      </c>
      <c r="C2583" t="s">
        <v>80</v>
      </c>
      <c r="D2583" t="s">
        <v>107</v>
      </c>
      <c r="E2583" t="s">
        <v>214</v>
      </c>
      <c r="F2583" t="s">
        <v>7712</v>
      </c>
      <c r="G2583" t="s">
        <v>153</v>
      </c>
      <c r="H2583" t="s">
        <v>135</v>
      </c>
      <c r="I2583" t="s">
        <v>136</v>
      </c>
      <c r="J2583" t="s">
        <v>137</v>
      </c>
      <c r="K2583" t="s">
        <v>138</v>
      </c>
      <c r="L2583" t="s">
        <v>7713</v>
      </c>
      <c r="M2583" t="s">
        <v>7714</v>
      </c>
      <c r="N2583">
        <v>0.54555555499999997</v>
      </c>
      <c r="O2583">
        <v>0</v>
      </c>
      <c r="P2583">
        <v>100</v>
      </c>
      <c r="Q2583">
        <v>0</v>
      </c>
      <c r="R2583">
        <v>0</v>
      </c>
      <c r="S2583">
        <v>0</v>
      </c>
      <c r="T2583">
        <v>2</v>
      </c>
      <c r="U2583">
        <v>0</v>
      </c>
      <c r="V2583">
        <v>0</v>
      </c>
      <c r="W2583">
        <v>0</v>
      </c>
      <c r="X2583">
        <v>13.547705509260162</v>
      </c>
      <c r="Y2583">
        <v>0</v>
      </c>
      <c r="Z2583">
        <v>0</v>
      </c>
      <c r="AA2583">
        <v>0</v>
      </c>
      <c r="AB2583">
        <v>8.4121225949040007E-2</v>
      </c>
      <c r="AC2583">
        <v>0</v>
      </c>
      <c r="AD2583">
        <v>0</v>
      </c>
      <c r="AE2583">
        <v>13.631826735209202</v>
      </c>
    </row>
    <row r="2584" spans="1:31" x14ac:dyDescent="0.25">
      <c r="A2584">
        <v>2261101</v>
      </c>
      <c r="B2584">
        <v>1</v>
      </c>
      <c r="C2584" t="s">
        <v>81</v>
      </c>
      <c r="D2584" t="s">
        <v>113</v>
      </c>
      <c r="E2584" t="s">
        <v>132</v>
      </c>
      <c r="F2584" t="s">
        <v>7715</v>
      </c>
      <c r="G2584" t="s">
        <v>142</v>
      </c>
      <c r="H2584" t="s">
        <v>135</v>
      </c>
      <c r="I2584" t="s">
        <v>136</v>
      </c>
      <c r="J2584" t="s">
        <v>137</v>
      </c>
      <c r="K2584" t="s">
        <v>138</v>
      </c>
      <c r="L2584" t="s">
        <v>7716</v>
      </c>
      <c r="M2584" t="s">
        <v>7717</v>
      </c>
      <c r="N2584">
        <v>2.3658333329999999</v>
      </c>
      <c r="O2584">
        <v>0</v>
      </c>
      <c r="P2584">
        <v>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1.1577514465566667E-3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1.1577514465566667E-3</v>
      </c>
    </row>
    <row r="2585" spans="1:31" x14ac:dyDescent="0.25">
      <c r="A2585">
        <v>2260892</v>
      </c>
      <c r="B2585">
        <v>1</v>
      </c>
      <c r="C2585" t="s">
        <v>81</v>
      </c>
      <c r="D2585" t="s">
        <v>112</v>
      </c>
      <c r="E2585" t="s">
        <v>256</v>
      </c>
      <c r="F2585" t="s">
        <v>7718</v>
      </c>
      <c r="G2585" t="s">
        <v>366</v>
      </c>
      <c r="H2585" t="s">
        <v>148</v>
      </c>
      <c r="I2585" t="s">
        <v>136</v>
      </c>
      <c r="J2585" t="s">
        <v>137</v>
      </c>
      <c r="K2585" t="s">
        <v>172</v>
      </c>
      <c r="L2585" t="s">
        <v>7719</v>
      </c>
      <c r="M2585" t="s">
        <v>7720</v>
      </c>
      <c r="N2585">
        <v>7.7830555549999998</v>
      </c>
      <c r="O2585">
        <v>0</v>
      </c>
      <c r="P2585">
        <v>270</v>
      </c>
      <c r="Q2585">
        <v>0</v>
      </c>
      <c r="R2585">
        <v>12</v>
      </c>
      <c r="S2585">
        <v>0</v>
      </c>
      <c r="T2585">
        <v>27</v>
      </c>
      <c r="U2585">
        <v>0</v>
      </c>
      <c r="V2585">
        <v>2</v>
      </c>
      <c r="W2585">
        <v>0</v>
      </c>
      <c r="X2585">
        <v>343.02385682392702</v>
      </c>
      <c r="Y2585">
        <v>0</v>
      </c>
      <c r="Z2585">
        <v>7.8191865074785536</v>
      </c>
      <c r="AA2585">
        <v>0</v>
      </c>
      <c r="AB2585">
        <v>75.086295602555026</v>
      </c>
      <c r="AC2585">
        <v>0</v>
      </c>
      <c r="AD2585">
        <v>14.10831159902903</v>
      </c>
      <c r="AE2585">
        <v>440.03765053298963</v>
      </c>
    </row>
    <row r="2586" spans="1:31" x14ac:dyDescent="0.25">
      <c r="A2586">
        <v>2261247</v>
      </c>
      <c r="B2586">
        <v>1</v>
      </c>
      <c r="C2586" t="s">
        <v>80</v>
      </c>
      <c r="D2586" t="s">
        <v>106</v>
      </c>
      <c r="E2586" t="s">
        <v>163</v>
      </c>
      <c r="F2586" t="s">
        <v>7721</v>
      </c>
      <c r="G2586" t="s">
        <v>147</v>
      </c>
      <c r="H2586" t="s">
        <v>148</v>
      </c>
      <c r="I2586" t="s">
        <v>136</v>
      </c>
      <c r="J2586" t="s">
        <v>137</v>
      </c>
      <c r="K2586" t="s">
        <v>138</v>
      </c>
      <c r="L2586" t="s">
        <v>7722</v>
      </c>
      <c r="M2586" t="s">
        <v>7723</v>
      </c>
      <c r="N2586">
        <v>1.666388888</v>
      </c>
      <c r="O2586">
        <v>0</v>
      </c>
      <c r="P2586">
        <v>0</v>
      </c>
      <c r="Q2586">
        <v>1</v>
      </c>
      <c r="R2586">
        <v>36</v>
      </c>
      <c r="S2586">
        <v>1</v>
      </c>
      <c r="T2586">
        <v>1</v>
      </c>
      <c r="U2586">
        <v>0</v>
      </c>
      <c r="V2586">
        <v>0</v>
      </c>
      <c r="W2586">
        <v>0</v>
      </c>
      <c r="X2586">
        <v>0</v>
      </c>
      <c r="Y2586">
        <v>0.36250773863088448</v>
      </c>
      <c r="Z2586">
        <v>29.005271242231601</v>
      </c>
      <c r="AA2586">
        <v>1.7820772797344999</v>
      </c>
      <c r="AB2586">
        <v>5.1709684065535528</v>
      </c>
      <c r="AC2586">
        <v>0</v>
      </c>
      <c r="AD2586">
        <v>0</v>
      </c>
      <c r="AE2586">
        <v>36.320824667150539</v>
      </c>
    </row>
    <row r="2587" spans="1:31" x14ac:dyDescent="0.25">
      <c r="A2587">
        <v>2260872</v>
      </c>
      <c r="B2587">
        <v>1</v>
      </c>
      <c r="C2587" t="s">
        <v>80</v>
      </c>
      <c r="D2587" t="s">
        <v>83</v>
      </c>
      <c r="E2587" t="s">
        <v>214</v>
      </c>
      <c r="F2587" t="s">
        <v>1683</v>
      </c>
      <c r="G2587" t="s">
        <v>201</v>
      </c>
      <c r="H2587" t="s">
        <v>135</v>
      </c>
      <c r="I2587" t="s">
        <v>136</v>
      </c>
      <c r="J2587" t="s">
        <v>137</v>
      </c>
      <c r="K2587" t="s">
        <v>138</v>
      </c>
      <c r="L2587" t="s">
        <v>7724</v>
      </c>
      <c r="M2587" t="s">
        <v>7725</v>
      </c>
      <c r="N2587">
        <v>3.912222222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13</v>
      </c>
      <c r="U2587">
        <v>0</v>
      </c>
      <c r="V2587">
        <v>1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107.0066483251514</v>
      </c>
      <c r="AC2587">
        <v>0</v>
      </c>
      <c r="AD2587">
        <v>145.27626771020743</v>
      </c>
      <c r="AE2587">
        <v>252.28291603535882</v>
      </c>
    </row>
    <row r="2588" spans="1:31" x14ac:dyDescent="0.25">
      <c r="A2588">
        <v>2260978</v>
      </c>
      <c r="B2588">
        <v>1</v>
      </c>
      <c r="C2588" t="s">
        <v>80</v>
      </c>
      <c r="D2588" t="s">
        <v>107</v>
      </c>
      <c r="E2588" t="s">
        <v>132</v>
      </c>
      <c r="F2588" t="s">
        <v>7726</v>
      </c>
      <c r="G2588" t="s">
        <v>134</v>
      </c>
      <c r="H2588" t="s">
        <v>135</v>
      </c>
      <c r="I2588" t="s">
        <v>136</v>
      </c>
      <c r="J2588" t="s">
        <v>137</v>
      </c>
      <c r="K2588" t="s">
        <v>138</v>
      </c>
      <c r="L2588" t="s">
        <v>7727</v>
      </c>
      <c r="M2588" t="s">
        <v>7728</v>
      </c>
      <c r="N2588">
        <v>2.8119444439999999</v>
      </c>
      <c r="O2588">
        <v>0</v>
      </c>
      <c r="P2588">
        <v>1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3.71687444301875E-2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3.71687444301875E-2</v>
      </c>
    </row>
    <row r="2589" spans="1:31" x14ac:dyDescent="0.25">
      <c r="A2589">
        <v>2261021</v>
      </c>
      <c r="B2589">
        <v>1</v>
      </c>
      <c r="C2589" t="s">
        <v>80</v>
      </c>
      <c r="D2589" t="s">
        <v>87</v>
      </c>
      <c r="E2589" t="s">
        <v>132</v>
      </c>
      <c r="F2589" t="s">
        <v>6249</v>
      </c>
      <c r="G2589" t="s">
        <v>134</v>
      </c>
      <c r="H2589" t="s">
        <v>135</v>
      </c>
      <c r="I2589" t="s">
        <v>136</v>
      </c>
      <c r="J2589" t="s">
        <v>137</v>
      </c>
      <c r="K2589" t="s">
        <v>138</v>
      </c>
      <c r="L2589" t="s">
        <v>7729</v>
      </c>
      <c r="M2589" t="s">
        <v>7730</v>
      </c>
      <c r="N2589">
        <v>6.9116666660000003</v>
      </c>
      <c r="O2589">
        <v>0</v>
      </c>
      <c r="P2589">
        <v>8</v>
      </c>
      <c r="Q2589">
        <v>0</v>
      </c>
      <c r="R2589">
        <v>0</v>
      </c>
      <c r="S2589">
        <v>0</v>
      </c>
      <c r="T2589">
        <v>1</v>
      </c>
      <c r="U2589">
        <v>0</v>
      </c>
      <c r="V2589">
        <v>0</v>
      </c>
      <c r="W2589">
        <v>0</v>
      </c>
      <c r="X2589">
        <v>13.600763380613639</v>
      </c>
      <c r="Y2589">
        <v>0</v>
      </c>
      <c r="Z2589">
        <v>0</v>
      </c>
      <c r="AA2589">
        <v>0</v>
      </c>
      <c r="AB2589">
        <v>0.34406104363455003</v>
      </c>
      <c r="AC2589">
        <v>0</v>
      </c>
      <c r="AD2589">
        <v>0</v>
      </c>
      <c r="AE2589">
        <v>13.944824424248189</v>
      </c>
    </row>
    <row r="2590" spans="1:31" x14ac:dyDescent="0.25">
      <c r="A2590">
        <v>2261167</v>
      </c>
      <c r="B2590">
        <v>1</v>
      </c>
      <c r="C2590" t="s">
        <v>80</v>
      </c>
      <c r="D2590" t="s">
        <v>90</v>
      </c>
      <c r="E2590" t="s">
        <v>132</v>
      </c>
      <c r="F2590" t="s">
        <v>7731</v>
      </c>
      <c r="G2590" t="s">
        <v>142</v>
      </c>
      <c r="H2590" t="s">
        <v>135</v>
      </c>
      <c r="I2590" t="s">
        <v>136</v>
      </c>
      <c r="J2590" t="s">
        <v>137</v>
      </c>
      <c r="K2590" t="s">
        <v>138</v>
      </c>
      <c r="L2590" t="s">
        <v>7732</v>
      </c>
      <c r="M2590" t="s">
        <v>7733</v>
      </c>
      <c r="N2590">
        <v>1.7980555549999999</v>
      </c>
      <c r="O2590">
        <v>0</v>
      </c>
      <c r="P2590">
        <v>3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1.2233704756223536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1.2233704756223536</v>
      </c>
    </row>
    <row r="2591" spans="1:31" x14ac:dyDescent="0.25">
      <c r="A2591">
        <v>2261044</v>
      </c>
      <c r="B2591">
        <v>1</v>
      </c>
      <c r="C2591" t="s">
        <v>80</v>
      </c>
      <c r="D2591" t="s">
        <v>96</v>
      </c>
      <c r="E2591" t="s">
        <v>132</v>
      </c>
      <c r="F2591" t="s">
        <v>7734</v>
      </c>
      <c r="G2591" t="s">
        <v>142</v>
      </c>
      <c r="H2591" t="s">
        <v>135</v>
      </c>
      <c r="I2591" t="s">
        <v>136</v>
      </c>
      <c r="J2591" t="s">
        <v>137</v>
      </c>
      <c r="K2591" t="s">
        <v>138</v>
      </c>
      <c r="L2591" t="s">
        <v>7735</v>
      </c>
      <c r="M2591" t="s">
        <v>7736</v>
      </c>
      <c r="N2591">
        <v>5.7380555549999999</v>
      </c>
      <c r="O2591">
        <v>0</v>
      </c>
      <c r="P2591">
        <v>1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7.9359227983608944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7.9359227983608944</v>
      </c>
    </row>
    <row r="2592" spans="1:31" x14ac:dyDescent="0.25">
      <c r="A2592">
        <v>2260898</v>
      </c>
      <c r="B2592">
        <v>1</v>
      </c>
      <c r="C2592" t="s">
        <v>80</v>
      </c>
      <c r="D2592" t="s">
        <v>108</v>
      </c>
      <c r="E2592" t="s">
        <v>151</v>
      </c>
      <c r="F2592" t="s">
        <v>7737</v>
      </c>
      <c r="G2592" t="s">
        <v>180</v>
      </c>
      <c r="H2592" t="s">
        <v>135</v>
      </c>
      <c r="I2592" t="s">
        <v>136</v>
      </c>
      <c r="J2592" t="s">
        <v>137</v>
      </c>
      <c r="K2592" t="s">
        <v>138</v>
      </c>
      <c r="L2592" t="s">
        <v>7738</v>
      </c>
      <c r="M2592" t="s">
        <v>7739</v>
      </c>
      <c r="N2592">
        <v>4.4797222220000004</v>
      </c>
      <c r="O2592">
        <v>0</v>
      </c>
      <c r="P2592">
        <v>8</v>
      </c>
      <c r="Q2592">
        <v>0</v>
      </c>
      <c r="R2592">
        <v>0</v>
      </c>
      <c r="S2592">
        <v>0</v>
      </c>
      <c r="T2592">
        <v>2</v>
      </c>
      <c r="U2592">
        <v>0</v>
      </c>
      <c r="V2592">
        <v>0</v>
      </c>
      <c r="W2592">
        <v>0</v>
      </c>
      <c r="X2592">
        <v>10.424710903770491</v>
      </c>
      <c r="Y2592">
        <v>0</v>
      </c>
      <c r="Z2592">
        <v>0</v>
      </c>
      <c r="AA2592">
        <v>0</v>
      </c>
      <c r="AB2592">
        <v>0.50503336304688051</v>
      </c>
      <c r="AC2592">
        <v>0</v>
      </c>
      <c r="AD2592">
        <v>0</v>
      </c>
      <c r="AE2592">
        <v>10.929744266817371</v>
      </c>
    </row>
    <row r="2593" spans="1:31" x14ac:dyDescent="0.25">
      <c r="A2593">
        <v>2261150</v>
      </c>
      <c r="B2593">
        <v>1</v>
      </c>
      <c r="C2593" t="s">
        <v>81</v>
      </c>
      <c r="D2593" t="s">
        <v>112</v>
      </c>
      <c r="E2593" t="s">
        <v>132</v>
      </c>
      <c r="F2593" t="s">
        <v>7740</v>
      </c>
      <c r="G2593" t="s">
        <v>142</v>
      </c>
      <c r="H2593" t="s">
        <v>135</v>
      </c>
      <c r="I2593" t="s">
        <v>136</v>
      </c>
      <c r="J2593" t="s">
        <v>137</v>
      </c>
      <c r="K2593" t="s">
        <v>138</v>
      </c>
      <c r="L2593" t="s">
        <v>7741</v>
      </c>
      <c r="M2593" t="s">
        <v>7742</v>
      </c>
      <c r="N2593">
        <v>1.054444444</v>
      </c>
      <c r="O2593">
        <v>0</v>
      </c>
      <c r="P2593">
        <v>1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0.15165023184070334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0.15165023184070334</v>
      </c>
    </row>
    <row r="2594" spans="1:31" x14ac:dyDescent="0.25">
      <c r="A2594">
        <v>2261004</v>
      </c>
      <c r="B2594">
        <v>1</v>
      </c>
      <c r="C2594" t="s">
        <v>80</v>
      </c>
      <c r="D2594" t="s">
        <v>84</v>
      </c>
      <c r="E2594" t="s">
        <v>132</v>
      </c>
      <c r="F2594" t="s">
        <v>7743</v>
      </c>
      <c r="G2594" t="s">
        <v>142</v>
      </c>
      <c r="H2594" t="s">
        <v>135</v>
      </c>
      <c r="I2594" t="s">
        <v>136</v>
      </c>
      <c r="J2594" t="s">
        <v>137</v>
      </c>
      <c r="K2594" t="s">
        <v>138</v>
      </c>
      <c r="L2594" t="s">
        <v>7744</v>
      </c>
      <c r="M2594" t="s">
        <v>7745</v>
      </c>
      <c r="N2594">
        <v>3.1691666660000002</v>
      </c>
      <c r="O2594">
        <v>0</v>
      </c>
      <c r="P2594">
        <v>4</v>
      </c>
      <c r="Q2594">
        <v>0</v>
      </c>
      <c r="R2594">
        <v>0</v>
      </c>
      <c r="S2594">
        <v>0</v>
      </c>
      <c r="T2594">
        <v>1</v>
      </c>
      <c r="U2594">
        <v>0</v>
      </c>
      <c r="V2594">
        <v>0</v>
      </c>
      <c r="W2594">
        <v>0</v>
      </c>
      <c r="X2594">
        <v>2.1090544862508103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2.1090544862508103</v>
      </c>
    </row>
    <row r="2595" spans="1:31" x14ac:dyDescent="0.25">
      <c r="A2595">
        <v>2261299</v>
      </c>
      <c r="B2595">
        <v>1</v>
      </c>
      <c r="C2595" t="s">
        <v>80</v>
      </c>
      <c r="D2595" t="s">
        <v>93</v>
      </c>
      <c r="E2595" t="s">
        <v>132</v>
      </c>
      <c r="F2595" t="s">
        <v>7746</v>
      </c>
      <c r="G2595" t="s">
        <v>142</v>
      </c>
      <c r="H2595" t="s">
        <v>135</v>
      </c>
      <c r="I2595" t="s">
        <v>136</v>
      </c>
      <c r="J2595" t="s">
        <v>137</v>
      </c>
      <c r="K2595" t="s">
        <v>138</v>
      </c>
      <c r="L2595" t="s">
        <v>7747</v>
      </c>
      <c r="M2595" t="s">
        <v>7748</v>
      </c>
      <c r="N2595">
        <v>1.7991666660000001</v>
      </c>
      <c r="O2595">
        <v>0</v>
      </c>
      <c r="P2595">
        <v>1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0.27890473993235032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0.27890473993235032</v>
      </c>
    </row>
    <row r="2596" spans="1:31" x14ac:dyDescent="0.25">
      <c r="A2596">
        <v>2260987</v>
      </c>
      <c r="B2596">
        <v>1</v>
      </c>
      <c r="C2596" t="s">
        <v>80</v>
      </c>
      <c r="D2596" t="s">
        <v>96</v>
      </c>
      <c r="E2596" t="s">
        <v>132</v>
      </c>
      <c r="F2596" t="s">
        <v>7749</v>
      </c>
      <c r="G2596" t="s">
        <v>289</v>
      </c>
      <c r="H2596" t="s">
        <v>135</v>
      </c>
      <c r="I2596" t="s">
        <v>136</v>
      </c>
      <c r="J2596" t="s">
        <v>137</v>
      </c>
      <c r="K2596" t="s">
        <v>138</v>
      </c>
      <c r="L2596" t="s">
        <v>7750</v>
      </c>
      <c r="M2596" t="s">
        <v>7751</v>
      </c>
      <c r="N2596">
        <v>2.605555555</v>
      </c>
      <c r="O2596">
        <v>0</v>
      </c>
      <c r="P2596">
        <v>1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15.39261804203014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15.39261804203014</v>
      </c>
    </row>
    <row r="2597" spans="1:31" x14ac:dyDescent="0.25">
      <c r="A2597">
        <v>2261130</v>
      </c>
      <c r="B2597">
        <v>1</v>
      </c>
      <c r="C2597" t="s">
        <v>80</v>
      </c>
      <c r="D2597" t="s">
        <v>110</v>
      </c>
      <c r="E2597" t="s">
        <v>132</v>
      </c>
      <c r="F2597" t="s">
        <v>7752</v>
      </c>
      <c r="G2597" t="s">
        <v>142</v>
      </c>
      <c r="H2597" t="s">
        <v>135</v>
      </c>
      <c r="I2597" t="s">
        <v>136</v>
      </c>
      <c r="J2597" t="s">
        <v>137</v>
      </c>
      <c r="K2597" t="s">
        <v>138</v>
      </c>
      <c r="L2597" t="s">
        <v>7753</v>
      </c>
      <c r="M2597" t="s">
        <v>7754</v>
      </c>
      <c r="N2597">
        <v>1.980277777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1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2.382316592754</v>
      </c>
      <c r="AC2597">
        <v>0</v>
      </c>
      <c r="AD2597">
        <v>0</v>
      </c>
      <c r="AE2597">
        <v>2.382316592754</v>
      </c>
    </row>
    <row r="2598" spans="1:31" x14ac:dyDescent="0.25">
      <c r="A2598">
        <v>2260938</v>
      </c>
      <c r="B2598">
        <v>1</v>
      </c>
      <c r="C2598" t="s">
        <v>80</v>
      </c>
      <c r="D2598" t="s">
        <v>82</v>
      </c>
      <c r="E2598" t="s">
        <v>132</v>
      </c>
      <c r="F2598" t="s">
        <v>7755</v>
      </c>
      <c r="G2598" t="s">
        <v>142</v>
      </c>
      <c r="H2598" t="s">
        <v>135</v>
      </c>
      <c r="I2598" t="s">
        <v>136</v>
      </c>
      <c r="J2598" t="s">
        <v>137</v>
      </c>
      <c r="K2598" t="s">
        <v>138</v>
      </c>
      <c r="L2598" t="s">
        <v>7756</v>
      </c>
      <c r="M2598" t="s">
        <v>7757</v>
      </c>
      <c r="N2598">
        <v>2.4127777770000001</v>
      </c>
      <c r="O2598">
        <v>0</v>
      </c>
      <c r="P2598">
        <v>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0.5881775474972033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0.5881775474972033</v>
      </c>
    </row>
    <row r="2599" spans="1:31" x14ac:dyDescent="0.25">
      <c r="A2599">
        <v>2260961</v>
      </c>
      <c r="B2599">
        <v>1</v>
      </c>
      <c r="C2599" t="s">
        <v>80</v>
      </c>
      <c r="D2599" t="s">
        <v>110</v>
      </c>
      <c r="E2599" t="s">
        <v>132</v>
      </c>
      <c r="F2599" t="s">
        <v>7758</v>
      </c>
      <c r="G2599" t="s">
        <v>134</v>
      </c>
      <c r="H2599" t="s">
        <v>135</v>
      </c>
      <c r="I2599" t="s">
        <v>136</v>
      </c>
      <c r="J2599" t="s">
        <v>137</v>
      </c>
      <c r="K2599" t="s">
        <v>138</v>
      </c>
      <c r="L2599" t="s">
        <v>7759</v>
      </c>
      <c r="M2599" t="s">
        <v>7760</v>
      </c>
      <c r="N2599">
        <v>1.6575</v>
      </c>
      <c r="O2599">
        <v>0</v>
      </c>
      <c r="P2599">
        <v>5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1.5448081591945275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1.5448081591945275</v>
      </c>
    </row>
    <row r="2600" spans="1:31" x14ac:dyDescent="0.25">
      <c r="A2600">
        <v>2260924</v>
      </c>
      <c r="B2600">
        <v>1</v>
      </c>
      <c r="C2600" t="s">
        <v>80</v>
      </c>
      <c r="D2600" t="s">
        <v>85</v>
      </c>
      <c r="E2600" t="s">
        <v>132</v>
      </c>
      <c r="F2600" t="s">
        <v>7761</v>
      </c>
      <c r="G2600" t="s">
        <v>289</v>
      </c>
      <c r="H2600" t="s">
        <v>135</v>
      </c>
      <c r="I2600" t="s">
        <v>136</v>
      </c>
      <c r="J2600" t="s">
        <v>137</v>
      </c>
      <c r="K2600" t="s">
        <v>138</v>
      </c>
      <c r="L2600" t="s">
        <v>7762</v>
      </c>
      <c r="M2600" t="s">
        <v>7763</v>
      </c>
      <c r="N2600">
        <v>0.69861111099999995</v>
      </c>
      <c r="O2600">
        <v>0</v>
      </c>
      <c r="P2600">
        <v>15</v>
      </c>
      <c r="Q2600">
        <v>0</v>
      </c>
      <c r="R2600">
        <v>0</v>
      </c>
      <c r="S2600">
        <v>0</v>
      </c>
      <c r="T2600">
        <v>5</v>
      </c>
      <c r="U2600">
        <v>0</v>
      </c>
      <c r="V2600">
        <v>0</v>
      </c>
      <c r="W2600">
        <v>0</v>
      </c>
      <c r="X2600">
        <v>2.7333396345356267</v>
      </c>
      <c r="Y2600">
        <v>0</v>
      </c>
      <c r="Z2600">
        <v>0</v>
      </c>
      <c r="AA2600">
        <v>0</v>
      </c>
      <c r="AB2600">
        <v>2.2554840014365989</v>
      </c>
      <c r="AC2600">
        <v>0</v>
      </c>
      <c r="AD2600">
        <v>0</v>
      </c>
      <c r="AE2600">
        <v>4.988823635972226</v>
      </c>
    </row>
    <row r="2601" spans="1:31" x14ac:dyDescent="0.25">
      <c r="A2601">
        <v>2261273</v>
      </c>
      <c r="B2601">
        <v>1</v>
      </c>
      <c r="C2601" t="s">
        <v>81</v>
      </c>
      <c r="D2601" t="s">
        <v>127</v>
      </c>
      <c r="E2601" t="s">
        <v>132</v>
      </c>
      <c r="F2601" t="s">
        <v>7764</v>
      </c>
      <c r="G2601" t="s">
        <v>142</v>
      </c>
      <c r="H2601" t="s">
        <v>135</v>
      </c>
      <c r="I2601" t="s">
        <v>136</v>
      </c>
      <c r="J2601" t="s">
        <v>137</v>
      </c>
      <c r="K2601" t="s">
        <v>138</v>
      </c>
      <c r="L2601" t="s">
        <v>7765</v>
      </c>
      <c r="M2601" t="s">
        <v>7766</v>
      </c>
      <c r="N2601">
        <v>2.1524999999999999</v>
      </c>
      <c r="O2601">
        <v>0</v>
      </c>
      <c r="P2601">
        <v>1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0.53693787875751331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0.53693787875751331</v>
      </c>
    </row>
    <row r="2602" spans="1:31" x14ac:dyDescent="0.25">
      <c r="A2602">
        <v>2261024</v>
      </c>
      <c r="B2602">
        <v>1</v>
      </c>
      <c r="C2602" t="s">
        <v>80</v>
      </c>
      <c r="D2602" t="s">
        <v>97</v>
      </c>
      <c r="E2602" t="s">
        <v>132</v>
      </c>
      <c r="F2602" t="s">
        <v>7767</v>
      </c>
      <c r="G2602" t="s">
        <v>134</v>
      </c>
      <c r="H2602" t="s">
        <v>135</v>
      </c>
      <c r="I2602" t="s">
        <v>136</v>
      </c>
      <c r="J2602" t="s">
        <v>137</v>
      </c>
      <c r="K2602" t="s">
        <v>138</v>
      </c>
      <c r="L2602" t="s">
        <v>7768</v>
      </c>
      <c r="M2602" t="s">
        <v>7769</v>
      </c>
      <c r="N2602">
        <v>1.1225000000000001</v>
      </c>
      <c r="O2602">
        <v>0</v>
      </c>
      <c r="P2602">
        <v>2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0.57522521516556502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0.57522521516556502</v>
      </c>
    </row>
    <row r="2603" spans="1:31" x14ac:dyDescent="0.25">
      <c r="A2603">
        <v>2261216</v>
      </c>
      <c r="B2603">
        <v>1</v>
      </c>
      <c r="C2603" t="s">
        <v>80</v>
      </c>
      <c r="D2603" t="s">
        <v>110</v>
      </c>
      <c r="E2603" t="s">
        <v>132</v>
      </c>
      <c r="F2603" t="s">
        <v>7770</v>
      </c>
      <c r="G2603" t="s">
        <v>142</v>
      </c>
      <c r="H2603" t="s">
        <v>135</v>
      </c>
      <c r="I2603" t="s">
        <v>136</v>
      </c>
      <c r="J2603" t="s">
        <v>137</v>
      </c>
      <c r="K2603" t="s">
        <v>138</v>
      </c>
      <c r="L2603" t="s">
        <v>7771</v>
      </c>
      <c r="M2603" t="s">
        <v>7772</v>
      </c>
      <c r="N2603">
        <v>2.4072222220000001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1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0.26799835067168337</v>
      </c>
      <c r="AC2603">
        <v>0</v>
      </c>
      <c r="AD2603">
        <v>0</v>
      </c>
      <c r="AE2603">
        <v>0.26799835067168337</v>
      </c>
    </row>
    <row r="2604" spans="1:31" x14ac:dyDescent="0.25">
      <c r="A2604">
        <v>2260861</v>
      </c>
      <c r="B2604">
        <v>1</v>
      </c>
      <c r="C2604" t="s">
        <v>81</v>
      </c>
      <c r="D2604" t="s">
        <v>120</v>
      </c>
      <c r="E2604" t="s">
        <v>163</v>
      </c>
      <c r="F2604" t="s">
        <v>7773</v>
      </c>
      <c r="G2604" t="s">
        <v>171</v>
      </c>
      <c r="H2604" t="s">
        <v>148</v>
      </c>
      <c r="I2604" t="s">
        <v>136</v>
      </c>
      <c r="J2604" t="s">
        <v>137</v>
      </c>
      <c r="K2604" t="s">
        <v>172</v>
      </c>
      <c r="L2604" t="s">
        <v>7774</v>
      </c>
      <c r="M2604" t="s">
        <v>7775</v>
      </c>
      <c r="N2604">
        <v>7.290277777</v>
      </c>
      <c r="O2604">
        <v>1</v>
      </c>
      <c r="P2604">
        <v>395</v>
      </c>
      <c r="Q2604">
        <v>29</v>
      </c>
      <c r="R2604">
        <v>17</v>
      </c>
      <c r="S2604">
        <v>1</v>
      </c>
      <c r="T2604">
        <v>39</v>
      </c>
      <c r="U2604">
        <v>0</v>
      </c>
      <c r="V2604">
        <v>0</v>
      </c>
      <c r="W2604">
        <v>0.79573202823476397</v>
      </c>
      <c r="X2604">
        <v>446.86372221444634</v>
      </c>
      <c r="Y2604">
        <v>56.29795113685477</v>
      </c>
      <c r="Z2604">
        <v>7.6156049287076009</v>
      </c>
      <c r="AA2604">
        <v>0.23473379687569029</v>
      </c>
      <c r="AB2604">
        <v>81.074528848871495</v>
      </c>
      <c r="AC2604">
        <v>0</v>
      </c>
      <c r="AD2604">
        <v>0</v>
      </c>
      <c r="AE2604">
        <v>592.88227295399065</v>
      </c>
    </row>
    <row r="2605" spans="1:31" x14ac:dyDescent="0.25">
      <c r="A2605">
        <v>2260901</v>
      </c>
      <c r="B2605">
        <v>1</v>
      </c>
      <c r="C2605" t="s">
        <v>80</v>
      </c>
      <c r="D2605" t="s">
        <v>83</v>
      </c>
      <c r="E2605" t="s">
        <v>132</v>
      </c>
      <c r="F2605" t="s">
        <v>7776</v>
      </c>
      <c r="G2605" t="s">
        <v>201</v>
      </c>
      <c r="H2605" t="s">
        <v>135</v>
      </c>
      <c r="I2605" t="s">
        <v>136</v>
      </c>
      <c r="J2605" t="s">
        <v>137</v>
      </c>
      <c r="K2605" t="s">
        <v>138</v>
      </c>
      <c r="L2605" t="s">
        <v>7777</v>
      </c>
      <c r="M2605" t="s">
        <v>7778</v>
      </c>
      <c r="N2605">
        <v>9.1300000000000008</v>
      </c>
      <c r="O2605">
        <v>0</v>
      </c>
      <c r="P2605">
        <v>4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10.229027205954701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10.229027205954701</v>
      </c>
    </row>
    <row r="2606" spans="1:31" x14ac:dyDescent="0.25">
      <c r="A2606">
        <v>2261001</v>
      </c>
      <c r="B2606">
        <v>1</v>
      </c>
      <c r="C2606" t="s">
        <v>81</v>
      </c>
      <c r="D2606" t="s">
        <v>122</v>
      </c>
      <c r="E2606" t="s">
        <v>151</v>
      </c>
      <c r="F2606" t="s">
        <v>7779</v>
      </c>
      <c r="G2606" t="s">
        <v>160</v>
      </c>
      <c r="H2606" t="s">
        <v>135</v>
      </c>
      <c r="I2606" t="s">
        <v>136</v>
      </c>
      <c r="J2606" t="s">
        <v>137</v>
      </c>
      <c r="K2606" t="s">
        <v>138</v>
      </c>
      <c r="L2606" t="s">
        <v>7780</v>
      </c>
      <c r="M2606" t="s">
        <v>7781</v>
      </c>
      <c r="N2606">
        <v>1.0452777769999999</v>
      </c>
      <c r="O2606">
        <v>0</v>
      </c>
      <c r="P2606">
        <v>21</v>
      </c>
      <c r="Q2606">
        <v>0</v>
      </c>
      <c r="R2606">
        <v>0</v>
      </c>
      <c r="S2606">
        <v>0</v>
      </c>
      <c r="T2606">
        <v>9</v>
      </c>
      <c r="U2606">
        <v>0</v>
      </c>
      <c r="V2606">
        <v>0</v>
      </c>
      <c r="W2606">
        <v>0</v>
      </c>
      <c r="X2606">
        <v>2.6924680660186473</v>
      </c>
      <c r="Y2606">
        <v>0</v>
      </c>
      <c r="Z2606">
        <v>0</v>
      </c>
      <c r="AA2606">
        <v>0</v>
      </c>
      <c r="AB2606">
        <v>2.1536942095105487</v>
      </c>
      <c r="AC2606">
        <v>0</v>
      </c>
      <c r="AD2606">
        <v>0</v>
      </c>
      <c r="AE2606">
        <v>4.8461622755291955</v>
      </c>
    </row>
    <row r="2607" spans="1:31" x14ac:dyDescent="0.25">
      <c r="A2607">
        <v>2260841</v>
      </c>
      <c r="B2607">
        <v>1</v>
      </c>
      <c r="C2607" t="s">
        <v>80</v>
      </c>
      <c r="D2607" t="s">
        <v>98</v>
      </c>
      <c r="E2607" t="s">
        <v>151</v>
      </c>
      <c r="F2607" t="s">
        <v>7782</v>
      </c>
      <c r="G2607" t="s">
        <v>278</v>
      </c>
      <c r="H2607" t="s">
        <v>135</v>
      </c>
      <c r="I2607" t="s">
        <v>136</v>
      </c>
      <c r="J2607" t="s">
        <v>137</v>
      </c>
      <c r="K2607" t="s">
        <v>138</v>
      </c>
      <c r="L2607" t="s">
        <v>7783</v>
      </c>
      <c r="M2607" t="s">
        <v>7784</v>
      </c>
      <c r="N2607">
        <v>0.82250000000000001</v>
      </c>
      <c r="O2607">
        <v>0</v>
      </c>
      <c r="P2607">
        <v>0</v>
      </c>
      <c r="Q2607">
        <v>0</v>
      </c>
      <c r="R2607">
        <v>5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1.7006403389990119</v>
      </c>
      <c r="AA2607">
        <v>0</v>
      </c>
      <c r="AB2607">
        <v>0</v>
      </c>
      <c r="AC2607">
        <v>0</v>
      </c>
      <c r="AD2607">
        <v>0</v>
      </c>
      <c r="AE2607">
        <v>1.7006403389990119</v>
      </c>
    </row>
    <row r="2608" spans="1:31" x14ac:dyDescent="0.25">
      <c r="A2608">
        <v>2260778</v>
      </c>
      <c r="B2608">
        <v>1</v>
      </c>
      <c r="C2608" t="s">
        <v>81</v>
      </c>
      <c r="D2608" t="s">
        <v>112</v>
      </c>
      <c r="E2608" t="s">
        <v>256</v>
      </c>
      <c r="F2608" t="s">
        <v>7785</v>
      </c>
      <c r="G2608" t="s">
        <v>418</v>
      </c>
      <c r="H2608" t="s">
        <v>148</v>
      </c>
      <c r="I2608" t="s">
        <v>136</v>
      </c>
      <c r="J2608" t="s">
        <v>137</v>
      </c>
      <c r="K2608" t="s">
        <v>138</v>
      </c>
      <c r="L2608" t="s">
        <v>7786</v>
      </c>
      <c r="M2608" t="s">
        <v>7787</v>
      </c>
      <c r="N2608">
        <v>3.6152777770000002</v>
      </c>
      <c r="O2608">
        <v>0</v>
      </c>
      <c r="P2608">
        <v>233</v>
      </c>
      <c r="Q2608">
        <v>0</v>
      </c>
      <c r="R2608">
        <v>97</v>
      </c>
      <c r="S2608">
        <v>1</v>
      </c>
      <c r="T2608">
        <v>21</v>
      </c>
      <c r="U2608">
        <v>0</v>
      </c>
      <c r="V2608">
        <v>0</v>
      </c>
      <c r="W2608">
        <v>0</v>
      </c>
      <c r="X2608">
        <v>151.98184312949468</v>
      </c>
      <c r="Y2608">
        <v>0</v>
      </c>
      <c r="Z2608">
        <v>65.044915069862867</v>
      </c>
      <c r="AA2608">
        <v>3.6696624302362499</v>
      </c>
      <c r="AB2608">
        <v>30.346964845304964</v>
      </c>
      <c r="AC2608">
        <v>0</v>
      </c>
      <c r="AD2608">
        <v>0</v>
      </c>
      <c r="AE2608">
        <v>251.04338547489877</v>
      </c>
    </row>
    <row r="2609" spans="1:31" x14ac:dyDescent="0.25">
      <c r="A2609">
        <v>2260984</v>
      </c>
      <c r="B2609">
        <v>1</v>
      </c>
      <c r="C2609" t="s">
        <v>80</v>
      </c>
      <c r="D2609" t="s">
        <v>111</v>
      </c>
      <c r="E2609" t="s">
        <v>256</v>
      </c>
      <c r="F2609" t="s">
        <v>7788</v>
      </c>
      <c r="G2609" t="s">
        <v>4775</v>
      </c>
      <c r="H2609" t="s">
        <v>148</v>
      </c>
      <c r="I2609" t="s">
        <v>136</v>
      </c>
      <c r="J2609" t="s">
        <v>137</v>
      </c>
      <c r="K2609" t="s">
        <v>138</v>
      </c>
      <c r="L2609" t="s">
        <v>7789</v>
      </c>
      <c r="M2609" t="s">
        <v>7790</v>
      </c>
      <c r="N2609">
        <v>0.193333333</v>
      </c>
      <c r="O2609">
        <v>0</v>
      </c>
      <c r="P2609">
        <v>27</v>
      </c>
      <c r="Q2609">
        <v>0</v>
      </c>
      <c r="R2609">
        <v>6</v>
      </c>
      <c r="S2609">
        <v>0</v>
      </c>
      <c r="T2609">
        <v>7</v>
      </c>
      <c r="U2609">
        <v>0</v>
      </c>
      <c r="V2609">
        <v>0</v>
      </c>
      <c r="W2609">
        <v>0</v>
      </c>
      <c r="X2609">
        <v>15.666946308923679</v>
      </c>
      <c r="Y2609">
        <v>0</v>
      </c>
      <c r="Z2609">
        <v>1.2682836702159801</v>
      </c>
      <c r="AA2609">
        <v>0</v>
      </c>
      <c r="AB2609">
        <v>2.2125477009985071</v>
      </c>
      <c r="AC2609">
        <v>0</v>
      </c>
      <c r="AD2609">
        <v>0</v>
      </c>
      <c r="AE2609">
        <v>19.147777680138166</v>
      </c>
    </row>
    <row r="2610" spans="1:31" x14ac:dyDescent="0.25">
      <c r="A2610">
        <v>2260878</v>
      </c>
      <c r="B2610">
        <v>1</v>
      </c>
      <c r="C2610" t="s">
        <v>81</v>
      </c>
      <c r="D2610" t="s">
        <v>113</v>
      </c>
      <c r="E2610" t="s">
        <v>207</v>
      </c>
      <c r="F2610" t="s">
        <v>1691</v>
      </c>
      <c r="G2610" t="s">
        <v>171</v>
      </c>
      <c r="H2610" t="s">
        <v>135</v>
      </c>
      <c r="I2610" t="s">
        <v>136</v>
      </c>
      <c r="J2610" t="s">
        <v>137</v>
      </c>
      <c r="K2610" t="s">
        <v>172</v>
      </c>
      <c r="L2610" t="s">
        <v>7791</v>
      </c>
      <c r="M2610" t="s">
        <v>7792</v>
      </c>
      <c r="N2610">
        <v>7.6380555550000002</v>
      </c>
      <c r="O2610">
        <v>0</v>
      </c>
      <c r="P2610">
        <v>26</v>
      </c>
      <c r="Q2610">
        <v>1</v>
      </c>
      <c r="R2610">
        <v>3</v>
      </c>
      <c r="S2610">
        <v>0</v>
      </c>
      <c r="T2610">
        <v>3</v>
      </c>
      <c r="U2610">
        <v>0</v>
      </c>
      <c r="V2610">
        <v>0</v>
      </c>
      <c r="W2610">
        <v>0</v>
      </c>
      <c r="X2610">
        <v>46.855649013868536</v>
      </c>
      <c r="Y2610">
        <v>0</v>
      </c>
      <c r="Z2610">
        <v>2.3717949410281132</v>
      </c>
      <c r="AA2610">
        <v>0</v>
      </c>
      <c r="AB2610">
        <v>2.2831615875483489</v>
      </c>
      <c r="AC2610">
        <v>0</v>
      </c>
      <c r="AD2610">
        <v>0</v>
      </c>
      <c r="AE2610">
        <v>51.510605542444999</v>
      </c>
    </row>
    <row r="2611" spans="1:31" x14ac:dyDescent="0.25">
      <c r="A2611">
        <v>2260835</v>
      </c>
      <c r="B2611">
        <v>1</v>
      </c>
      <c r="C2611" t="s">
        <v>81</v>
      </c>
      <c r="D2611" t="s">
        <v>124</v>
      </c>
      <c r="E2611" t="s">
        <v>151</v>
      </c>
      <c r="F2611" t="s">
        <v>7793</v>
      </c>
      <c r="G2611" t="s">
        <v>153</v>
      </c>
      <c r="H2611" t="s">
        <v>135</v>
      </c>
      <c r="I2611" t="s">
        <v>136</v>
      </c>
      <c r="J2611" t="s">
        <v>137</v>
      </c>
      <c r="K2611" t="s">
        <v>138</v>
      </c>
      <c r="L2611" t="s">
        <v>7794</v>
      </c>
      <c r="M2611" t="s">
        <v>7795</v>
      </c>
      <c r="N2611">
        <v>0.98250000000000004</v>
      </c>
      <c r="O2611">
        <v>0</v>
      </c>
      <c r="P2611">
        <v>97</v>
      </c>
      <c r="Q2611">
        <v>0</v>
      </c>
      <c r="R2611">
        <v>0</v>
      </c>
      <c r="S2611">
        <v>0</v>
      </c>
      <c r="T2611">
        <v>4</v>
      </c>
      <c r="U2611">
        <v>0</v>
      </c>
      <c r="V2611">
        <v>0</v>
      </c>
      <c r="W2611">
        <v>0</v>
      </c>
      <c r="X2611">
        <v>20.408365158473678</v>
      </c>
      <c r="Y2611">
        <v>0</v>
      </c>
      <c r="Z2611">
        <v>0</v>
      </c>
      <c r="AA2611">
        <v>0</v>
      </c>
      <c r="AB2611">
        <v>2.3828761912132728</v>
      </c>
      <c r="AC2611">
        <v>0</v>
      </c>
      <c r="AD2611">
        <v>0</v>
      </c>
      <c r="AE2611">
        <v>22.791241349686953</v>
      </c>
    </row>
    <row r="2612" spans="1:31" x14ac:dyDescent="0.25">
      <c r="A2612">
        <v>2261096</v>
      </c>
      <c r="B2612">
        <v>1</v>
      </c>
      <c r="C2612" t="s">
        <v>80</v>
      </c>
      <c r="D2612" t="s">
        <v>82</v>
      </c>
      <c r="E2612" t="s">
        <v>132</v>
      </c>
      <c r="F2612" t="s">
        <v>7796</v>
      </c>
      <c r="G2612" t="s">
        <v>142</v>
      </c>
      <c r="H2612" t="s">
        <v>135</v>
      </c>
      <c r="I2612" t="s">
        <v>136</v>
      </c>
      <c r="J2612" t="s">
        <v>137</v>
      </c>
      <c r="K2612" t="s">
        <v>138</v>
      </c>
      <c r="L2612" t="s">
        <v>7797</v>
      </c>
      <c r="M2612" t="s">
        <v>7798</v>
      </c>
      <c r="N2612">
        <v>1.451944444</v>
      </c>
      <c r="O2612">
        <v>0</v>
      </c>
      <c r="P2612">
        <v>1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0.71145798043801778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0.71145798043801778</v>
      </c>
    </row>
    <row r="2613" spans="1:31" x14ac:dyDescent="0.25">
      <c r="A2613">
        <v>2260764</v>
      </c>
      <c r="B2613">
        <v>1</v>
      </c>
      <c r="C2613" t="s">
        <v>81</v>
      </c>
      <c r="D2613" t="s">
        <v>119</v>
      </c>
      <c r="E2613" t="s">
        <v>151</v>
      </c>
      <c r="F2613" t="s">
        <v>7799</v>
      </c>
      <c r="G2613" t="s">
        <v>153</v>
      </c>
      <c r="H2613" t="s">
        <v>135</v>
      </c>
      <c r="I2613" t="s">
        <v>136</v>
      </c>
      <c r="J2613" t="s">
        <v>137</v>
      </c>
      <c r="K2613" t="s">
        <v>138</v>
      </c>
      <c r="L2613" t="s">
        <v>7800</v>
      </c>
      <c r="M2613" t="s">
        <v>7801</v>
      </c>
      <c r="N2613">
        <v>0.71444444399999996</v>
      </c>
      <c r="O2613">
        <v>0</v>
      </c>
      <c r="P2613">
        <v>29</v>
      </c>
      <c r="Q2613">
        <v>0</v>
      </c>
      <c r="R2613">
        <v>2</v>
      </c>
      <c r="S2613">
        <v>0</v>
      </c>
      <c r="T2613">
        <v>2</v>
      </c>
      <c r="U2613">
        <v>0</v>
      </c>
      <c r="V2613">
        <v>0</v>
      </c>
      <c r="W2613">
        <v>0</v>
      </c>
      <c r="X2613">
        <v>1.9459345144722122</v>
      </c>
      <c r="Y2613">
        <v>0</v>
      </c>
      <c r="Z2613">
        <v>4.37431420191675E-2</v>
      </c>
      <c r="AA2613">
        <v>0</v>
      </c>
      <c r="AB2613">
        <v>7.5428439067179998E-2</v>
      </c>
      <c r="AC2613">
        <v>0</v>
      </c>
      <c r="AD2613">
        <v>0</v>
      </c>
      <c r="AE2613">
        <v>2.0651060955585594</v>
      </c>
    </row>
    <row r="2614" spans="1:31" x14ac:dyDescent="0.25">
      <c r="A2614">
        <v>2261113</v>
      </c>
      <c r="B2614">
        <v>1</v>
      </c>
      <c r="C2614" t="s">
        <v>80</v>
      </c>
      <c r="D2614" t="s">
        <v>83</v>
      </c>
      <c r="E2614" t="s">
        <v>132</v>
      </c>
      <c r="F2614" t="s">
        <v>7802</v>
      </c>
      <c r="G2614" t="s">
        <v>142</v>
      </c>
      <c r="H2614" t="s">
        <v>135</v>
      </c>
      <c r="I2614" t="s">
        <v>136</v>
      </c>
      <c r="J2614" t="s">
        <v>137</v>
      </c>
      <c r="K2614" t="s">
        <v>138</v>
      </c>
      <c r="L2614" t="s">
        <v>7803</v>
      </c>
      <c r="M2614" t="s">
        <v>7804</v>
      </c>
      <c r="N2614">
        <v>2.9344444439999999</v>
      </c>
      <c r="O2614">
        <v>0</v>
      </c>
      <c r="P2614">
        <v>5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3.0382231773427195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3.0382231773427195</v>
      </c>
    </row>
    <row r="2615" spans="1:31" x14ac:dyDescent="0.25">
      <c r="A2615">
        <v>2261056</v>
      </c>
      <c r="B2615">
        <v>1</v>
      </c>
      <c r="C2615" t="s">
        <v>80</v>
      </c>
      <c r="D2615" t="s">
        <v>93</v>
      </c>
      <c r="E2615" t="s">
        <v>207</v>
      </c>
      <c r="F2615" t="s">
        <v>7805</v>
      </c>
      <c r="G2615" t="s">
        <v>197</v>
      </c>
      <c r="H2615" t="s">
        <v>135</v>
      </c>
      <c r="I2615" t="s">
        <v>136</v>
      </c>
      <c r="J2615" t="s">
        <v>137</v>
      </c>
      <c r="K2615" t="s">
        <v>138</v>
      </c>
      <c r="L2615" t="s">
        <v>7806</v>
      </c>
      <c r="M2615" t="s">
        <v>7807</v>
      </c>
      <c r="N2615">
        <v>0.64722222200000001</v>
      </c>
      <c r="O2615">
        <v>0</v>
      </c>
      <c r="P2615">
        <v>5</v>
      </c>
      <c r="Q2615">
        <v>0</v>
      </c>
      <c r="R2615">
        <v>6</v>
      </c>
      <c r="S2615">
        <v>0</v>
      </c>
      <c r="T2615">
        <v>1</v>
      </c>
      <c r="U2615">
        <v>0</v>
      </c>
      <c r="V2615">
        <v>0</v>
      </c>
      <c r="W2615">
        <v>0</v>
      </c>
      <c r="X2615">
        <v>0.33267293938756787</v>
      </c>
      <c r="Y2615">
        <v>0</v>
      </c>
      <c r="Z2615">
        <v>4.8596297017228913</v>
      </c>
      <c r="AA2615">
        <v>0</v>
      </c>
      <c r="AB2615">
        <v>0</v>
      </c>
      <c r="AC2615">
        <v>0</v>
      </c>
      <c r="AD2615">
        <v>0</v>
      </c>
      <c r="AE2615">
        <v>5.1923026411104596</v>
      </c>
    </row>
    <row r="2616" spans="1:31" x14ac:dyDescent="0.25">
      <c r="A2616">
        <v>2261010</v>
      </c>
      <c r="B2616">
        <v>1</v>
      </c>
      <c r="C2616" t="s">
        <v>80</v>
      </c>
      <c r="D2616" t="s">
        <v>83</v>
      </c>
      <c r="E2616" t="s">
        <v>151</v>
      </c>
      <c r="F2616" t="s">
        <v>7808</v>
      </c>
      <c r="G2616" t="s">
        <v>153</v>
      </c>
      <c r="H2616" t="s">
        <v>135</v>
      </c>
      <c r="I2616" t="s">
        <v>136</v>
      </c>
      <c r="J2616" t="s">
        <v>137</v>
      </c>
      <c r="K2616" t="s">
        <v>138</v>
      </c>
      <c r="L2616" t="s">
        <v>7809</v>
      </c>
      <c r="M2616" t="s">
        <v>7810</v>
      </c>
      <c r="N2616">
        <v>1.5861111109999999</v>
      </c>
      <c r="O2616">
        <v>0</v>
      </c>
      <c r="P2616">
        <v>82</v>
      </c>
      <c r="Q2616">
        <v>0</v>
      </c>
      <c r="R2616">
        <v>0</v>
      </c>
      <c r="S2616">
        <v>0</v>
      </c>
      <c r="T2616">
        <v>10</v>
      </c>
      <c r="U2616">
        <v>0</v>
      </c>
      <c r="V2616">
        <v>0</v>
      </c>
      <c r="W2616">
        <v>0</v>
      </c>
      <c r="X2616">
        <v>37.859448712302012</v>
      </c>
      <c r="Y2616">
        <v>0</v>
      </c>
      <c r="Z2616">
        <v>0</v>
      </c>
      <c r="AA2616">
        <v>0</v>
      </c>
      <c r="AB2616">
        <v>5.1470023942150922</v>
      </c>
      <c r="AC2616">
        <v>0</v>
      </c>
      <c r="AD2616">
        <v>0</v>
      </c>
      <c r="AE2616">
        <v>43.006451106517105</v>
      </c>
    </row>
    <row r="2617" spans="1:31" x14ac:dyDescent="0.25">
      <c r="A2617">
        <v>2260844</v>
      </c>
      <c r="B2617">
        <v>1</v>
      </c>
      <c r="C2617" t="s">
        <v>80</v>
      </c>
      <c r="D2617" t="s">
        <v>100</v>
      </c>
      <c r="E2617" t="s">
        <v>145</v>
      </c>
      <c r="F2617" t="s">
        <v>3671</v>
      </c>
      <c r="G2617" t="s">
        <v>147</v>
      </c>
      <c r="H2617" t="s">
        <v>148</v>
      </c>
      <c r="I2617" t="s">
        <v>136</v>
      </c>
      <c r="J2617" t="s">
        <v>137</v>
      </c>
      <c r="K2617" t="s">
        <v>138</v>
      </c>
      <c r="L2617" t="s">
        <v>7811</v>
      </c>
      <c r="M2617" t="s">
        <v>7812</v>
      </c>
      <c r="N2617">
        <v>0.52055555499999995</v>
      </c>
      <c r="O2617">
        <v>0</v>
      </c>
      <c r="P2617">
        <v>753</v>
      </c>
      <c r="Q2617">
        <v>2</v>
      </c>
      <c r="R2617">
        <v>35</v>
      </c>
      <c r="S2617">
        <v>10</v>
      </c>
      <c r="T2617">
        <v>113</v>
      </c>
      <c r="U2617">
        <v>6</v>
      </c>
      <c r="V2617">
        <v>4</v>
      </c>
      <c r="W2617">
        <v>0</v>
      </c>
      <c r="X2617">
        <v>144.00772751520151</v>
      </c>
      <c r="Y2617">
        <v>0.64509931807710885</v>
      </c>
      <c r="Z2617">
        <v>7.462890899075509</v>
      </c>
      <c r="AA2617">
        <v>28.296263941208323</v>
      </c>
      <c r="AB2617">
        <v>86.445143965147267</v>
      </c>
      <c r="AC2617">
        <v>39.159571775219561</v>
      </c>
      <c r="AD2617">
        <v>88.248599467817812</v>
      </c>
      <c r="AE2617">
        <v>394.26529688174713</v>
      </c>
    </row>
    <row r="2618" spans="1:31" x14ac:dyDescent="0.25">
      <c r="A2618">
        <v>2261179</v>
      </c>
      <c r="B2618">
        <v>1</v>
      </c>
      <c r="C2618" t="s">
        <v>80</v>
      </c>
      <c r="D2618" t="s">
        <v>110</v>
      </c>
      <c r="E2618" t="s">
        <v>151</v>
      </c>
      <c r="F2618" t="s">
        <v>7813</v>
      </c>
      <c r="G2618" t="s">
        <v>153</v>
      </c>
      <c r="H2618" t="s">
        <v>135</v>
      </c>
      <c r="I2618" t="s">
        <v>136</v>
      </c>
      <c r="J2618" t="s">
        <v>137</v>
      </c>
      <c r="K2618" t="s">
        <v>138</v>
      </c>
      <c r="L2618" t="s">
        <v>7814</v>
      </c>
      <c r="M2618" t="s">
        <v>7815</v>
      </c>
      <c r="N2618">
        <v>0.95444444399999995</v>
      </c>
      <c r="O2618">
        <v>0</v>
      </c>
      <c r="P2618">
        <v>41</v>
      </c>
      <c r="Q2618">
        <v>0</v>
      </c>
      <c r="R2618">
        <v>0</v>
      </c>
      <c r="S2618">
        <v>0</v>
      </c>
      <c r="T2618">
        <v>4</v>
      </c>
      <c r="U2618">
        <v>0</v>
      </c>
      <c r="V2618">
        <v>0</v>
      </c>
      <c r="W2618">
        <v>0</v>
      </c>
      <c r="X2618">
        <v>16.961442700856175</v>
      </c>
      <c r="Y2618">
        <v>0</v>
      </c>
      <c r="Z2618">
        <v>0</v>
      </c>
      <c r="AA2618">
        <v>0</v>
      </c>
      <c r="AB2618">
        <v>3.7392842209292119</v>
      </c>
      <c r="AC2618">
        <v>0</v>
      </c>
      <c r="AD2618">
        <v>0</v>
      </c>
      <c r="AE2618">
        <v>20.700726921785385</v>
      </c>
    </row>
    <row r="2619" spans="1:31" x14ac:dyDescent="0.25">
      <c r="A2619">
        <v>2261222</v>
      </c>
      <c r="B2619">
        <v>1</v>
      </c>
      <c r="C2619" t="s">
        <v>80</v>
      </c>
      <c r="D2619" t="s">
        <v>99</v>
      </c>
      <c r="E2619" t="s">
        <v>151</v>
      </c>
      <c r="F2619" t="s">
        <v>7816</v>
      </c>
      <c r="G2619" t="s">
        <v>153</v>
      </c>
      <c r="H2619" t="s">
        <v>135</v>
      </c>
      <c r="I2619" t="s">
        <v>136</v>
      </c>
      <c r="J2619" t="s">
        <v>137</v>
      </c>
      <c r="K2619" t="s">
        <v>138</v>
      </c>
      <c r="L2619" t="s">
        <v>7817</v>
      </c>
      <c r="M2619" t="s">
        <v>7818</v>
      </c>
      <c r="N2619">
        <v>1.5041666659999999</v>
      </c>
      <c r="O2619">
        <v>0</v>
      </c>
      <c r="P2619">
        <v>17</v>
      </c>
      <c r="Q2619">
        <v>0</v>
      </c>
      <c r="R2619">
        <v>0</v>
      </c>
      <c r="S2619">
        <v>0</v>
      </c>
      <c r="T2619">
        <v>1</v>
      </c>
      <c r="U2619">
        <v>0</v>
      </c>
      <c r="V2619">
        <v>0</v>
      </c>
      <c r="W2619">
        <v>0</v>
      </c>
      <c r="X2619">
        <v>7.3308531322438526</v>
      </c>
      <c r="Y2619">
        <v>0</v>
      </c>
      <c r="Z2619">
        <v>0</v>
      </c>
      <c r="AA2619">
        <v>0</v>
      </c>
      <c r="AB2619">
        <v>6.6256021966191483</v>
      </c>
      <c r="AC2619">
        <v>0</v>
      </c>
      <c r="AD2619">
        <v>0</v>
      </c>
      <c r="AE2619">
        <v>13.956455328863001</v>
      </c>
    </row>
    <row r="2620" spans="1:31" x14ac:dyDescent="0.25">
      <c r="A2620">
        <v>2261030</v>
      </c>
      <c r="B2620">
        <v>1</v>
      </c>
      <c r="C2620" t="s">
        <v>81</v>
      </c>
      <c r="D2620" t="s">
        <v>119</v>
      </c>
      <c r="E2620" t="s">
        <v>132</v>
      </c>
      <c r="F2620" t="s">
        <v>7819</v>
      </c>
      <c r="G2620" t="s">
        <v>142</v>
      </c>
      <c r="H2620" t="s">
        <v>135</v>
      </c>
      <c r="I2620" t="s">
        <v>136</v>
      </c>
      <c r="J2620" t="s">
        <v>137</v>
      </c>
      <c r="K2620" t="s">
        <v>138</v>
      </c>
      <c r="L2620" t="s">
        <v>7820</v>
      </c>
      <c r="M2620" t="s">
        <v>7821</v>
      </c>
      <c r="N2620">
        <v>2.5061111110000001</v>
      </c>
      <c r="O2620">
        <v>0</v>
      </c>
      <c r="P2620">
        <v>1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0.20890712907529005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0.20890712907529005</v>
      </c>
    </row>
    <row r="2621" spans="1:31" x14ac:dyDescent="0.25">
      <c r="A2621">
        <v>2260930</v>
      </c>
      <c r="B2621">
        <v>1</v>
      </c>
      <c r="C2621" t="s">
        <v>80</v>
      </c>
      <c r="D2621" t="s">
        <v>100</v>
      </c>
      <c r="E2621" t="s">
        <v>132</v>
      </c>
      <c r="F2621" t="s">
        <v>7822</v>
      </c>
      <c r="G2621" t="s">
        <v>134</v>
      </c>
      <c r="H2621" t="s">
        <v>135</v>
      </c>
      <c r="I2621" t="s">
        <v>136</v>
      </c>
      <c r="J2621" t="s">
        <v>137</v>
      </c>
      <c r="K2621" t="s">
        <v>138</v>
      </c>
      <c r="L2621" t="s">
        <v>7823</v>
      </c>
      <c r="M2621" t="s">
        <v>7824</v>
      </c>
      <c r="N2621">
        <v>7.3480555550000002</v>
      </c>
      <c r="O2621">
        <v>0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10.200453510578621</v>
      </c>
      <c r="AA2621">
        <v>0</v>
      </c>
      <c r="AB2621">
        <v>0</v>
      </c>
      <c r="AC2621">
        <v>0</v>
      </c>
      <c r="AD2621">
        <v>0</v>
      </c>
      <c r="AE2621">
        <v>10.200453510578621</v>
      </c>
    </row>
    <row r="2622" spans="1:31" x14ac:dyDescent="0.25">
      <c r="A2622">
        <v>2261093</v>
      </c>
      <c r="B2622">
        <v>1</v>
      </c>
      <c r="C2622" t="s">
        <v>80</v>
      </c>
      <c r="D2622" t="s">
        <v>96</v>
      </c>
      <c r="E2622" t="s">
        <v>214</v>
      </c>
      <c r="F2622" t="s">
        <v>7825</v>
      </c>
      <c r="G2622" t="s">
        <v>241</v>
      </c>
      <c r="H2622" t="s">
        <v>135</v>
      </c>
      <c r="I2622" t="s">
        <v>136</v>
      </c>
      <c r="J2622" t="s">
        <v>137</v>
      </c>
      <c r="K2622" t="s">
        <v>138</v>
      </c>
      <c r="L2622" t="s">
        <v>7485</v>
      </c>
      <c r="M2622" t="s">
        <v>7826</v>
      </c>
      <c r="N2622">
        <v>4.159166666</v>
      </c>
      <c r="O2622">
        <v>0</v>
      </c>
      <c r="P2622">
        <v>19</v>
      </c>
      <c r="Q2622">
        <v>0</v>
      </c>
      <c r="R2622">
        <v>0</v>
      </c>
      <c r="S2622">
        <v>0</v>
      </c>
      <c r="T2622">
        <v>5</v>
      </c>
      <c r="U2622">
        <v>0</v>
      </c>
      <c r="V2622">
        <v>0</v>
      </c>
      <c r="W2622">
        <v>0</v>
      </c>
      <c r="X2622">
        <v>9.7355927020828972</v>
      </c>
      <c r="Y2622">
        <v>0</v>
      </c>
      <c r="Z2622">
        <v>0</v>
      </c>
      <c r="AA2622">
        <v>0</v>
      </c>
      <c r="AB2622">
        <v>9.0587791305520682</v>
      </c>
      <c r="AC2622">
        <v>0</v>
      </c>
      <c r="AD2622">
        <v>0</v>
      </c>
      <c r="AE2622">
        <v>18.794371832634965</v>
      </c>
    </row>
    <row r="2623" spans="1:31" x14ac:dyDescent="0.25">
      <c r="A2623">
        <v>2260761</v>
      </c>
      <c r="B2623">
        <v>1</v>
      </c>
      <c r="C2623" t="s">
        <v>80</v>
      </c>
      <c r="D2623" t="s">
        <v>92</v>
      </c>
      <c r="E2623" t="s">
        <v>132</v>
      </c>
      <c r="F2623" t="s">
        <v>7827</v>
      </c>
      <c r="G2623" t="s">
        <v>142</v>
      </c>
      <c r="H2623" t="s">
        <v>135</v>
      </c>
      <c r="I2623" t="s">
        <v>136</v>
      </c>
      <c r="J2623" t="s">
        <v>137</v>
      </c>
      <c r="K2623" t="s">
        <v>138</v>
      </c>
      <c r="L2623" t="s">
        <v>7828</v>
      </c>
      <c r="M2623" t="s">
        <v>7829</v>
      </c>
      <c r="N2623">
        <v>0.96861111099999997</v>
      </c>
      <c r="O2623">
        <v>0</v>
      </c>
      <c r="P2623">
        <v>1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0.31463812832204668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0.31463812832204668</v>
      </c>
    </row>
    <row r="2624" spans="1:31" x14ac:dyDescent="0.25">
      <c r="A2624">
        <v>2260947</v>
      </c>
      <c r="B2624">
        <v>1</v>
      </c>
      <c r="C2624" t="s">
        <v>80</v>
      </c>
      <c r="D2624" t="s">
        <v>96</v>
      </c>
      <c r="E2624" t="s">
        <v>132</v>
      </c>
      <c r="F2624" t="s">
        <v>7830</v>
      </c>
      <c r="G2624" t="s">
        <v>142</v>
      </c>
      <c r="H2624" t="s">
        <v>135</v>
      </c>
      <c r="I2624" t="s">
        <v>136</v>
      </c>
      <c r="J2624" t="s">
        <v>137</v>
      </c>
      <c r="K2624" t="s">
        <v>138</v>
      </c>
      <c r="L2624" t="s">
        <v>7831</v>
      </c>
      <c r="M2624" t="s">
        <v>7832</v>
      </c>
      <c r="N2624">
        <v>3.8658333329999999</v>
      </c>
      <c r="O2624">
        <v>0</v>
      </c>
      <c r="P2624">
        <v>1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2.964069097320591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2.964069097320591</v>
      </c>
    </row>
    <row r="2625" spans="1:31" x14ac:dyDescent="0.25">
      <c r="A2625">
        <v>2261156</v>
      </c>
      <c r="B2625">
        <v>1</v>
      </c>
      <c r="C2625" t="s">
        <v>80</v>
      </c>
      <c r="D2625" t="s">
        <v>109</v>
      </c>
      <c r="E2625" t="s">
        <v>132</v>
      </c>
      <c r="F2625" t="s">
        <v>7833</v>
      </c>
      <c r="G2625" t="s">
        <v>201</v>
      </c>
      <c r="H2625" t="s">
        <v>135</v>
      </c>
      <c r="I2625" t="s">
        <v>136</v>
      </c>
      <c r="J2625" t="s">
        <v>137</v>
      </c>
      <c r="K2625" t="s">
        <v>138</v>
      </c>
      <c r="L2625" t="s">
        <v>7834</v>
      </c>
      <c r="M2625" t="s">
        <v>7835</v>
      </c>
      <c r="N2625">
        <v>2.591111111</v>
      </c>
      <c r="O2625">
        <v>0</v>
      </c>
      <c r="P2625">
        <v>1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0.30504245087627502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0.30504245087627502</v>
      </c>
    </row>
    <row r="2626" spans="1:31" x14ac:dyDescent="0.25">
      <c r="A2626">
        <v>2261199</v>
      </c>
      <c r="B2626">
        <v>1</v>
      </c>
      <c r="C2626" t="s">
        <v>80</v>
      </c>
      <c r="D2626" t="s">
        <v>101</v>
      </c>
      <c r="E2626" t="s">
        <v>207</v>
      </c>
      <c r="F2626" t="s">
        <v>7622</v>
      </c>
      <c r="G2626" t="s">
        <v>231</v>
      </c>
      <c r="H2626" t="s">
        <v>135</v>
      </c>
      <c r="I2626" t="s">
        <v>136</v>
      </c>
      <c r="J2626" t="s">
        <v>137</v>
      </c>
      <c r="K2626" t="s">
        <v>138</v>
      </c>
      <c r="L2626" t="s">
        <v>7836</v>
      </c>
      <c r="M2626" t="s">
        <v>7837</v>
      </c>
      <c r="N2626">
        <v>0.949722222</v>
      </c>
      <c r="O2626">
        <v>0</v>
      </c>
      <c r="P2626">
        <v>72</v>
      </c>
      <c r="Q2626">
        <v>0</v>
      </c>
      <c r="R2626">
        <v>1</v>
      </c>
      <c r="S2626">
        <v>0</v>
      </c>
      <c r="T2626">
        <v>8</v>
      </c>
      <c r="U2626">
        <v>0</v>
      </c>
      <c r="V2626">
        <v>0</v>
      </c>
      <c r="W2626">
        <v>0</v>
      </c>
      <c r="X2626">
        <v>33.319460776659746</v>
      </c>
      <c r="Y2626">
        <v>0</v>
      </c>
      <c r="Z2626">
        <v>4.4003482648888885E-5</v>
      </c>
      <c r="AA2626">
        <v>0</v>
      </c>
      <c r="AB2626">
        <v>13.112277820470847</v>
      </c>
      <c r="AC2626">
        <v>0</v>
      </c>
      <c r="AD2626">
        <v>0</v>
      </c>
      <c r="AE2626">
        <v>46.431782600613246</v>
      </c>
    </row>
    <row r="2627" spans="1:31" x14ac:dyDescent="0.25">
      <c r="A2627">
        <v>2260990</v>
      </c>
      <c r="B2627">
        <v>1</v>
      </c>
      <c r="C2627" t="s">
        <v>80</v>
      </c>
      <c r="D2627" t="s">
        <v>97</v>
      </c>
      <c r="E2627" t="s">
        <v>132</v>
      </c>
      <c r="F2627" t="s">
        <v>7838</v>
      </c>
      <c r="G2627" t="s">
        <v>184</v>
      </c>
      <c r="H2627" t="s">
        <v>135</v>
      </c>
      <c r="I2627" t="s">
        <v>136</v>
      </c>
      <c r="J2627" t="s">
        <v>137</v>
      </c>
      <c r="K2627" t="s">
        <v>138</v>
      </c>
      <c r="L2627" t="s">
        <v>7839</v>
      </c>
      <c r="M2627" t="s">
        <v>7840</v>
      </c>
      <c r="N2627">
        <v>1.259166666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1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1.8488176354095001</v>
      </c>
      <c r="AC2627">
        <v>0</v>
      </c>
      <c r="AD2627">
        <v>0</v>
      </c>
      <c r="AE2627">
        <v>1.8488176354095001</v>
      </c>
    </row>
    <row r="2628" spans="1:31" x14ac:dyDescent="0.25">
      <c r="A2628">
        <v>2261013</v>
      </c>
      <c r="B2628">
        <v>1</v>
      </c>
      <c r="C2628" t="s">
        <v>80</v>
      </c>
      <c r="D2628" t="s">
        <v>104</v>
      </c>
      <c r="E2628" t="s">
        <v>256</v>
      </c>
      <c r="F2628" t="s">
        <v>7841</v>
      </c>
      <c r="G2628" t="s">
        <v>147</v>
      </c>
      <c r="H2628" t="s">
        <v>148</v>
      </c>
      <c r="I2628" t="s">
        <v>136</v>
      </c>
      <c r="J2628" t="s">
        <v>137</v>
      </c>
      <c r="K2628" t="s">
        <v>138</v>
      </c>
      <c r="L2628" t="s">
        <v>7842</v>
      </c>
      <c r="M2628" t="s">
        <v>7843</v>
      </c>
      <c r="N2628">
        <v>0.18055555500000001</v>
      </c>
      <c r="O2628">
        <v>0</v>
      </c>
      <c r="P2628">
        <v>1515</v>
      </c>
      <c r="Q2628">
        <v>0</v>
      </c>
      <c r="R2628">
        <v>2</v>
      </c>
      <c r="S2628">
        <v>0</v>
      </c>
      <c r="T2628">
        <v>57</v>
      </c>
      <c r="U2628">
        <v>0</v>
      </c>
      <c r="V2628">
        <v>0</v>
      </c>
      <c r="W2628">
        <v>0</v>
      </c>
      <c r="X2628">
        <v>74.82402028075245</v>
      </c>
      <c r="Y2628">
        <v>0</v>
      </c>
      <c r="Z2628">
        <v>2.5708884832222223E-2</v>
      </c>
      <c r="AA2628">
        <v>0</v>
      </c>
      <c r="AB2628">
        <v>2.8257716853527786</v>
      </c>
      <c r="AC2628">
        <v>0</v>
      </c>
      <c r="AD2628">
        <v>0</v>
      </c>
      <c r="AE2628">
        <v>77.675500850937453</v>
      </c>
    </row>
    <row r="2629" spans="1:31" x14ac:dyDescent="0.25">
      <c r="A2629">
        <v>2260870</v>
      </c>
      <c r="B2629">
        <v>1</v>
      </c>
      <c r="C2629" t="s">
        <v>80</v>
      </c>
      <c r="D2629" t="s">
        <v>93</v>
      </c>
      <c r="E2629" t="s">
        <v>207</v>
      </c>
      <c r="F2629" t="s">
        <v>7844</v>
      </c>
      <c r="G2629" t="s">
        <v>171</v>
      </c>
      <c r="H2629" t="s">
        <v>135</v>
      </c>
      <c r="I2629" t="s">
        <v>136</v>
      </c>
      <c r="J2629" t="s">
        <v>137</v>
      </c>
      <c r="K2629" t="s">
        <v>172</v>
      </c>
      <c r="L2629" t="s">
        <v>7845</v>
      </c>
      <c r="M2629" t="s">
        <v>7846</v>
      </c>
      <c r="N2629">
        <v>2.6691666660000002</v>
      </c>
      <c r="O2629">
        <v>0</v>
      </c>
      <c r="P2629">
        <v>5</v>
      </c>
      <c r="Q2629">
        <v>0</v>
      </c>
      <c r="R2629">
        <v>0</v>
      </c>
      <c r="S2629">
        <v>0</v>
      </c>
      <c r="T2629">
        <v>90</v>
      </c>
      <c r="U2629">
        <v>0</v>
      </c>
      <c r="V2629">
        <v>2</v>
      </c>
      <c r="W2629">
        <v>0</v>
      </c>
      <c r="X2629">
        <v>1.5900545516881373</v>
      </c>
      <c r="Y2629">
        <v>0</v>
      </c>
      <c r="Z2629">
        <v>0</v>
      </c>
      <c r="AA2629">
        <v>0</v>
      </c>
      <c r="AB2629">
        <v>233.60379555456331</v>
      </c>
      <c r="AC2629">
        <v>0</v>
      </c>
      <c r="AD2629">
        <v>31.634886213377793</v>
      </c>
      <c r="AE2629">
        <v>266.82873631962923</v>
      </c>
    </row>
    <row r="2630" spans="1:31" x14ac:dyDescent="0.25">
      <c r="A2630">
        <v>2261076</v>
      </c>
      <c r="B2630">
        <v>1</v>
      </c>
      <c r="C2630" t="s">
        <v>81</v>
      </c>
      <c r="D2630" t="s">
        <v>118</v>
      </c>
      <c r="E2630" t="s">
        <v>132</v>
      </c>
      <c r="F2630" t="s">
        <v>7847</v>
      </c>
      <c r="G2630" t="s">
        <v>197</v>
      </c>
      <c r="H2630" t="s">
        <v>135</v>
      </c>
      <c r="I2630" t="s">
        <v>136</v>
      </c>
      <c r="J2630" t="s">
        <v>137</v>
      </c>
      <c r="K2630" t="s">
        <v>138</v>
      </c>
      <c r="L2630" t="s">
        <v>7848</v>
      </c>
      <c r="M2630" t="s">
        <v>7849</v>
      </c>
      <c r="N2630">
        <v>1.610833333</v>
      </c>
      <c r="O2630">
        <v>0</v>
      </c>
      <c r="P2630">
        <v>3</v>
      </c>
      <c r="Q2630">
        <v>0</v>
      </c>
      <c r="R2630">
        <v>0</v>
      </c>
      <c r="S2630">
        <v>0</v>
      </c>
      <c r="T2630">
        <v>3</v>
      </c>
      <c r="U2630">
        <v>0</v>
      </c>
      <c r="V2630">
        <v>0</v>
      </c>
      <c r="W2630">
        <v>0</v>
      </c>
      <c r="X2630">
        <v>1.3208563931986952</v>
      </c>
      <c r="Y2630">
        <v>0</v>
      </c>
      <c r="Z2630">
        <v>0</v>
      </c>
      <c r="AA2630">
        <v>0</v>
      </c>
      <c r="AB2630">
        <v>1.1023373172314384</v>
      </c>
      <c r="AC2630">
        <v>0</v>
      </c>
      <c r="AD2630">
        <v>0</v>
      </c>
      <c r="AE2630">
        <v>2.4231937104301338</v>
      </c>
    </row>
    <row r="2631" spans="1:31" x14ac:dyDescent="0.25">
      <c r="A2631">
        <v>2260784</v>
      </c>
      <c r="B2631">
        <v>1</v>
      </c>
      <c r="C2631" t="s">
        <v>81</v>
      </c>
      <c r="D2631" t="s">
        <v>122</v>
      </c>
      <c r="E2631" t="s">
        <v>132</v>
      </c>
      <c r="F2631" t="s">
        <v>7850</v>
      </c>
      <c r="G2631" t="s">
        <v>289</v>
      </c>
      <c r="H2631" t="s">
        <v>135</v>
      </c>
      <c r="I2631" t="s">
        <v>136</v>
      </c>
      <c r="J2631" t="s">
        <v>137</v>
      </c>
      <c r="K2631" t="s">
        <v>138</v>
      </c>
      <c r="L2631" t="s">
        <v>7851</v>
      </c>
      <c r="M2631" t="s">
        <v>7852</v>
      </c>
      <c r="N2631">
        <v>0.94666666600000005</v>
      </c>
      <c r="O2631">
        <v>0</v>
      </c>
      <c r="P2631">
        <v>9</v>
      </c>
      <c r="Q2631">
        <v>0</v>
      </c>
      <c r="R2631">
        <v>0</v>
      </c>
      <c r="S2631">
        <v>0</v>
      </c>
      <c r="T2631">
        <v>3</v>
      </c>
      <c r="U2631">
        <v>0</v>
      </c>
      <c r="V2631">
        <v>0</v>
      </c>
      <c r="W2631">
        <v>0</v>
      </c>
      <c r="X2631">
        <v>1.455842373379955</v>
      </c>
      <c r="Y2631">
        <v>0</v>
      </c>
      <c r="Z2631">
        <v>0</v>
      </c>
      <c r="AA2631">
        <v>0</v>
      </c>
      <c r="AB2631">
        <v>2.2423713515704802</v>
      </c>
      <c r="AC2631">
        <v>0</v>
      </c>
      <c r="AD2631">
        <v>0</v>
      </c>
      <c r="AE2631">
        <v>3.6982137249504352</v>
      </c>
    </row>
    <row r="2632" spans="1:31" x14ac:dyDescent="0.25">
      <c r="A2632">
        <v>2260833</v>
      </c>
      <c r="B2632">
        <v>1</v>
      </c>
      <c r="C2632" t="s">
        <v>80</v>
      </c>
      <c r="D2632" t="s">
        <v>84</v>
      </c>
      <c r="E2632" t="s">
        <v>132</v>
      </c>
      <c r="F2632" t="s">
        <v>7853</v>
      </c>
      <c r="G2632" t="s">
        <v>142</v>
      </c>
      <c r="H2632" t="s">
        <v>135</v>
      </c>
      <c r="I2632" t="s">
        <v>136</v>
      </c>
      <c r="J2632" t="s">
        <v>137</v>
      </c>
      <c r="K2632" t="s">
        <v>138</v>
      </c>
      <c r="L2632" t="s">
        <v>7854</v>
      </c>
      <c r="M2632" t="s">
        <v>7855</v>
      </c>
      <c r="N2632">
        <v>4.3294444439999999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2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5.7864863627751175</v>
      </c>
      <c r="AC2632">
        <v>0</v>
      </c>
      <c r="AD2632">
        <v>0</v>
      </c>
      <c r="AE2632">
        <v>5.7864863627751175</v>
      </c>
    </row>
    <row r="2633" spans="1:31" x14ac:dyDescent="0.25">
      <c r="A2633">
        <v>2260850</v>
      </c>
      <c r="B2633">
        <v>1</v>
      </c>
      <c r="C2633" t="s">
        <v>81</v>
      </c>
      <c r="D2633" t="s">
        <v>116</v>
      </c>
      <c r="E2633" t="s">
        <v>256</v>
      </c>
      <c r="F2633" t="s">
        <v>7856</v>
      </c>
      <c r="G2633" t="s">
        <v>314</v>
      </c>
      <c r="H2633" t="s">
        <v>148</v>
      </c>
      <c r="I2633" t="s">
        <v>136</v>
      </c>
      <c r="J2633" t="s">
        <v>137</v>
      </c>
      <c r="K2633" t="s">
        <v>138</v>
      </c>
      <c r="L2633" t="s">
        <v>7857</v>
      </c>
      <c r="M2633" t="s">
        <v>7858</v>
      </c>
      <c r="N2633">
        <v>0.463888888</v>
      </c>
      <c r="O2633">
        <v>0</v>
      </c>
      <c r="P2633">
        <v>1006</v>
      </c>
      <c r="Q2633">
        <v>0</v>
      </c>
      <c r="R2633">
        <v>13</v>
      </c>
      <c r="S2633">
        <v>0</v>
      </c>
      <c r="T2633">
        <v>138</v>
      </c>
      <c r="U2633">
        <v>1</v>
      </c>
      <c r="V2633">
        <v>0</v>
      </c>
      <c r="W2633">
        <v>0</v>
      </c>
      <c r="X2633">
        <v>66.557666225196272</v>
      </c>
      <c r="Y2633">
        <v>0</v>
      </c>
      <c r="Z2633">
        <v>0.38978809929782693</v>
      </c>
      <c r="AA2633">
        <v>0</v>
      </c>
      <c r="AB2633">
        <v>28.724827477563213</v>
      </c>
      <c r="AC2633">
        <v>23.879375542458909</v>
      </c>
      <c r="AD2633">
        <v>0</v>
      </c>
      <c r="AE2633">
        <v>119.55165734451623</v>
      </c>
    </row>
    <row r="2634" spans="1:31" x14ac:dyDescent="0.25">
      <c r="A2634">
        <v>2261251</v>
      </c>
      <c r="B2634">
        <v>1</v>
      </c>
      <c r="C2634" t="s">
        <v>80</v>
      </c>
      <c r="D2634" t="s">
        <v>92</v>
      </c>
      <c r="E2634" t="s">
        <v>151</v>
      </c>
      <c r="F2634" t="s">
        <v>7859</v>
      </c>
      <c r="G2634" t="s">
        <v>153</v>
      </c>
      <c r="H2634" t="s">
        <v>135</v>
      </c>
      <c r="I2634" t="s">
        <v>136</v>
      </c>
      <c r="J2634" t="s">
        <v>137</v>
      </c>
      <c r="K2634" t="s">
        <v>138</v>
      </c>
      <c r="L2634" t="s">
        <v>7860</v>
      </c>
      <c r="M2634" t="s">
        <v>7861</v>
      </c>
      <c r="N2634">
        <v>0.62972222200000005</v>
      </c>
      <c r="O2634">
        <v>0</v>
      </c>
      <c r="P2634">
        <v>20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1.2444325361684418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1.2444325361684418</v>
      </c>
    </row>
    <row r="2635" spans="1:31" x14ac:dyDescent="0.25">
      <c r="A2635">
        <v>2260956</v>
      </c>
      <c r="B2635">
        <v>1</v>
      </c>
      <c r="C2635" t="s">
        <v>80</v>
      </c>
      <c r="D2635" t="s">
        <v>104</v>
      </c>
      <c r="E2635" t="s">
        <v>132</v>
      </c>
      <c r="F2635" t="s">
        <v>7862</v>
      </c>
      <c r="G2635" t="s">
        <v>197</v>
      </c>
      <c r="H2635" t="s">
        <v>135</v>
      </c>
      <c r="I2635" t="s">
        <v>136</v>
      </c>
      <c r="J2635" t="s">
        <v>137</v>
      </c>
      <c r="K2635" t="s">
        <v>138</v>
      </c>
      <c r="L2635" t="s">
        <v>7863</v>
      </c>
      <c r="M2635" t="s">
        <v>7864</v>
      </c>
      <c r="N2635">
        <v>3.7155555549999999</v>
      </c>
      <c r="O2635">
        <v>0</v>
      </c>
      <c r="P2635">
        <v>1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0.15111404090118336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0.15111404090118336</v>
      </c>
    </row>
    <row r="2636" spans="1:31" x14ac:dyDescent="0.25">
      <c r="A2636">
        <v>2260916</v>
      </c>
      <c r="B2636">
        <v>1</v>
      </c>
      <c r="C2636" t="s">
        <v>81</v>
      </c>
      <c r="D2636" t="s">
        <v>120</v>
      </c>
      <c r="E2636" t="s">
        <v>151</v>
      </c>
      <c r="F2636" t="s">
        <v>7865</v>
      </c>
      <c r="G2636" t="s">
        <v>153</v>
      </c>
      <c r="H2636" t="s">
        <v>135</v>
      </c>
      <c r="I2636" t="s">
        <v>136</v>
      </c>
      <c r="J2636" t="s">
        <v>137</v>
      </c>
      <c r="K2636" t="s">
        <v>138</v>
      </c>
      <c r="L2636" t="s">
        <v>7866</v>
      </c>
      <c r="M2636" t="s">
        <v>7867</v>
      </c>
      <c r="N2636">
        <v>0.71722222199999996</v>
      </c>
      <c r="O2636">
        <v>0</v>
      </c>
      <c r="P2636">
        <v>86</v>
      </c>
      <c r="Q2636">
        <v>0</v>
      </c>
      <c r="R2636">
        <v>0</v>
      </c>
      <c r="S2636">
        <v>0</v>
      </c>
      <c r="T2636">
        <v>5</v>
      </c>
      <c r="U2636">
        <v>0</v>
      </c>
      <c r="V2636">
        <v>0</v>
      </c>
      <c r="W2636">
        <v>0</v>
      </c>
      <c r="X2636">
        <v>20.260740331971316</v>
      </c>
      <c r="Y2636">
        <v>0</v>
      </c>
      <c r="Z2636">
        <v>0</v>
      </c>
      <c r="AA2636">
        <v>0</v>
      </c>
      <c r="AB2636">
        <v>1.419224621958</v>
      </c>
      <c r="AC2636">
        <v>0</v>
      </c>
      <c r="AD2636">
        <v>0</v>
      </c>
      <c r="AE2636">
        <v>21.679964953929318</v>
      </c>
    </row>
    <row r="2637" spans="1:31" x14ac:dyDescent="0.25">
      <c r="A2637">
        <v>2260773</v>
      </c>
      <c r="B2637">
        <v>1</v>
      </c>
      <c r="C2637" t="s">
        <v>80</v>
      </c>
      <c r="D2637" t="s">
        <v>96</v>
      </c>
      <c r="E2637" t="s">
        <v>151</v>
      </c>
      <c r="F2637" t="s">
        <v>7337</v>
      </c>
      <c r="G2637" t="s">
        <v>153</v>
      </c>
      <c r="H2637" t="s">
        <v>135</v>
      </c>
      <c r="I2637" t="s">
        <v>136</v>
      </c>
      <c r="J2637" t="s">
        <v>137</v>
      </c>
      <c r="K2637" t="s">
        <v>138</v>
      </c>
      <c r="L2637" t="s">
        <v>7868</v>
      </c>
      <c r="M2637" t="s">
        <v>7869</v>
      </c>
      <c r="N2637">
        <v>1.6683333330000001</v>
      </c>
      <c r="O2637">
        <v>0</v>
      </c>
      <c r="P2637">
        <v>276</v>
      </c>
      <c r="Q2637">
        <v>0</v>
      </c>
      <c r="R2637">
        <v>0</v>
      </c>
      <c r="S2637">
        <v>0</v>
      </c>
      <c r="T2637">
        <v>28</v>
      </c>
      <c r="U2637">
        <v>0</v>
      </c>
      <c r="V2637">
        <v>0</v>
      </c>
      <c r="W2637">
        <v>0</v>
      </c>
      <c r="X2637">
        <v>170.17145937803187</v>
      </c>
      <c r="Y2637">
        <v>0</v>
      </c>
      <c r="Z2637">
        <v>0</v>
      </c>
      <c r="AA2637">
        <v>0</v>
      </c>
      <c r="AB2637">
        <v>15.026346435907831</v>
      </c>
      <c r="AC2637">
        <v>0</v>
      </c>
      <c r="AD2637">
        <v>0</v>
      </c>
      <c r="AE2637">
        <v>185.19780581393971</v>
      </c>
    </row>
    <row r="2638" spans="1:31" x14ac:dyDescent="0.25">
      <c r="A2638">
        <v>2261059</v>
      </c>
      <c r="B2638">
        <v>1</v>
      </c>
      <c r="C2638" t="s">
        <v>81</v>
      </c>
      <c r="D2638" t="s">
        <v>112</v>
      </c>
      <c r="E2638" t="s">
        <v>214</v>
      </c>
      <c r="F2638" t="s">
        <v>7870</v>
      </c>
      <c r="G2638" t="s">
        <v>425</v>
      </c>
      <c r="H2638" t="s">
        <v>135</v>
      </c>
      <c r="I2638" t="s">
        <v>136</v>
      </c>
      <c r="J2638" t="s">
        <v>137</v>
      </c>
      <c r="K2638" t="s">
        <v>138</v>
      </c>
      <c r="L2638" t="s">
        <v>7871</v>
      </c>
      <c r="M2638" t="s">
        <v>7872</v>
      </c>
      <c r="N2638">
        <v>1.193333333</v>
      </c>
      <c r="O2638">
        <v>0</v>
      </c>
      <c r="P2638">
        <v>45</v>
      </c>
      <c r="Q2638">
        <v>0</v>
      </c>
      <c r="R2638">
        <v>0</v>
      </c>
      <c r="S2638">
        <v>0</v>
      </c>
      <c r="T2638">
        <v>11</v>
      </c>
      <c r="U2638">
        <v>0</v>
      </c>
      <c r="V2638">
        <v>0</v>
      </c>
      <c r="W2638">
        <v>0</v>
      </c>
      <c r="X2638">
        <v>8.9385676403921259</v>
      </c>
      <c r="Y2638">
        <v>0</v>
      </c>
      <c r="Z2638">
        <v>0</v>
      </c>
      <c r="AA2638">
        <v>0</v>
      </c>
      <c r="AB2638">
        <v>11.280833260096454</v>
      </c>
      <c r="AC2638">
        <v>0</v>
      </c>
      <c r="AD2638">
        <v>0</v>
      </c>
      <c r="AE2638">
        <v>20.21940090048858</v>
      </c>
    </row>
    <row r="2639" spans="1:31" x14ac:dyDescent="0.25">
      <c r="A2639">
        <v>2261085</v>
      </c>
      <c r="B2639">
        <v>1</v>
      </c>
      <c r="C2639" t="s">
        <v>81</v>
      </c>
      <c r="D2639" t="s">
        <v>115</v>
      </c>
      <c r="E2639" t="s">
        <v>207</v>
      </c>
      <c r="F2639" t="s">
        <v>7873</v>
      </c>
      <c r="G2639" t="s">
        <v>231</v>
      </c>
      <c r="H2639" t="s">
        <v>135</v>
      </c>
      <c r="I2639" t="s">
        <v>136</v>
      </c>
      <c r="J2639" t="s">
        <v>137</v>
      </c>
      <c r="K2639" t="s">
        <v>138</v>
      </c>
      <c r="L2639" t="s">
        <v>7874</v>
      </c>
      <c r="M2639" t="s">
        <v>7875</v>
      </c>
      <c r="N2639">
        <v>0.47027777700000001</v>
      </c>
      <c r="O2639">
        <v>0</v>
      </c>
      <c r="P2639">
        <v>19</v>
      </c>
      <c r="Q2639">
        <v>0</v>
      </c>
      <c r="R2639">
        <v>1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0.3587832232771111</v>
      </c>
      <c r="Y2639">
        <v>0</v>
      </c>
      <c r="Z2639">
        <v>2.3377998654350004E-3</v>
      </c>
      <c r="AA2639">
        <v>0</v>
      </c>
      <c r="AB2639">
        <v>0</v>
      </c>
      <c r="AC2639">
        <v>0</v>
      </c>
      <c r="AD2639">
        <v>0</v>
      </c>
      <c r="AE2639">
        <v>0.36112102314254607</v>
      </c>
    </row>
    <row r="2640" spans="1:31" x14ac:dyDescent="0.25">
      <c r="A2640">
        <v>2260873</v>
      </c>
      <c r="B2640">
        <v>1</v>
      </c>
      <c r="C2640" t="s">
        <v>81</v>
      </c>
      <c r="D2640" t="s">
        <v>121</v>
      </c>
      <c r="E2640" t="s">
        <v>151</v>
      </c>
      <c r="F2640" t="s">
        <v>7876</v>
      </c>
      <c r="G2640" t="s">
        <v>171</v>
      </c>
      <c r="H2640" t="s">
        <v>135</v>
      </c>
      <c r="I2640" t="s">
        <v>136</v>
      </c>
      <c r="J2640" t="s">
        <v>137</v>
      </c>
      <c r="K2640" t="s">
        <v>172</v>
      </c>
      <c r="L2640" t="s">
        <v>7877</v>
      </c>
      <c r="M2640" t="s">
        <v>7878</v>
      </c>
      <c r="N2640">
        <v>7.4077777769999997</v>
      </c>
      <c r="O2640">
        <v>0</v>
      </c>
      <c r="P2640">
        <v>97</v>
      </c>
      <c r="Q2640">
        <v>0</v>
      </c>
      <c r="R2640">
        <v>1</v>
      </c>
      <c r="S2640">
        <v>0</v>
      </c>
      <c r="T2640">
        <v>2</v>
      </c>
      <c r="U2640">
        <v>0</v>
      </c>
      <c r="V2640">
        <v>0</v>
      </c>
      <c r="W2640">
        <v>0</v>
      </c>
      <c r="X2640">
        <v>63.21290443807348</v>
      </c>
      <c r="Y2640">
        <v>0</v>
      </c>
      <c r="Z2640">
        <v>1.38884080943106</v>
      </c>
      <c r="AA2640">
        <v>0</v>
      </c>
      <c r="AB2640">
        <v>0.13387485930994114</v>
      </c>
      <c r="AC2640">
        <v>0</v>
      </c>
      <c r="AD2640">
        <v>0</v>
      </c>
      <c r="AE2640">
        <v>64.73562010681448</v>
      </c>
    </row>
    <row r="2641" spans="1:31" x14ac:dyDescent="0.25">
      <c r="A2641">
        <v>2261122</v>
      </c>
      <c r="B2641">
        <v>1</v>
      </c>
      <c r="C2641" t="s">
        <v>80</v>
      </c>
      <c r="D2641" t="s">
        <v>92</v>
      </c>
      <c r="E2641" t="s">
        <v>256</v>
      </c>
      <c r="F2641" t="s">
        <v>7879</v>
      </c>
      <c r="G2641" t="s">
        <v>1761</v>
      </c>
      <c r="H2641" t="s">
        <v>148</v>
      </c>
      <c r="I2641" t="s">
        <v>136</v>
      </c>
      <c r="J2641" t="s">
        <v>137</v>
      </c>
      <c r="K2641" t="s">
        <v>138</v>
      </c>
      <c r="L2641" t="s">
        <v>7880</v>
      </c>
      <c r="M2641" t="s">
        <v>7881</v>
      </c>
      <c r="N2641">
        <v>4.3447222219999997</v>
      </c>
      <c r="O2641">
        <v>1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306.93496433612449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306.93496433612449</v>
      </c>
    </row>
    <row r="2642" spans="1:31" x14ac:dyDescent="0.25">
      <c r="A2642">
        <v>2260836</v>
      </c>
      <c r="B2642">
        <v>1</v>
      </c>
      <c r="C2642" t="s">
        <v>81</v>
      </c>
      <c r="D2642" t="s">
        <v>127</v>
      </c>
      <c r="E2642" t="s">
        <v>151</v>
      </c>
      <c r="F2642" t="s">
        <v>7882</v>
      </c>
      <c r="G2642" t="s">
        <v>153</v>
      </c>
      <c r="H2642" t="s">
        <v>135</v>
      </c>
      <c r="I2642" t="s">
        <v>136</v>
      </c>
      <c r="J2642" t="s">
        <v>137</v>
      </c>
      <c r="K2642" t="s">
        <v>138</v>
      </c>
      <c r="L2642" t="s">
        <v>7883</v>
      </c>
      <c r="M2642" t="s">
        <v>7884</v>
      </c>
      <c r="N2642">
        <v>3.4455555549999999</v>
      </c>
      <c r="O2642">
        <v>0</v>
      </c>
      <c r="P2642">
        <v>16</v>
      </c>
      <c r="Q2642">
        <v>0</v>
      </c>
      <c r="R2642">
        <v>2</v>
      </c>
      <c r="S2642">
        <v>0</v>
      </c>
      <c r="T2642">
        <v>4</v>
      </c>
      <c r="U2642">
        <v>0</v>
      </c>
      <c r="V2642">
        <v>0</v>
      </c>
      <c r="W2642">
        <v>0</v>
      </c>
      <c r="X2642">
        <v>17.757628302248783</v>
      </c>
      <c r="Y2642">
        <v>0</v>
      </c>
      <c r="Z2642">
        <v>1.2379635554376234</v>
      </c>
      <c r="AA2642">
        <v>0</v>
      </c>
      <c r="AB2642">
        <v>13.636475129572394</v>
      </c>
      <c r="AC2642">
        <v>0</v>
      </c>
      <c r="AD2642">
        <v>0</v>
      </c>
      <c r="AE2642">
        <v>32.632066987258803</v>
      </c>
    </row>
    <row r="2643" spans="1:31" x14ac:dyDescent="0.25">
      <c r="A2643">
        <v>2260830</v>
      </c>
      <c r="B2643">
        <v>1</v>
      </c>
      <c r="C2643" t="s">
        <v>81</v>
      </c>
      <c r="D2643" t="s">
        <v>112</v>
      </c>
      <c r="E2643" t="s">
        <v>145</v>
      </c>
      <c r="F2643" t="s">
        <v>7885</v>
      </c>
      <c r="G2643" t="s">
        <v>147</v>
      </c>
      <c r="H2643" t="s">
        <v>148</v>
      </c>
      <c r="I2643" t="s">
        <v>136</v>
      </c>
      <c r="J2643" t="s">
        <v>137</v>
      </c>
      <c r="K2643" t="s">
        <v>138</v>
      </c>
      <c r="L2643" t="s">
        <v>7886</v>
      </c>
      <c r="M2643" t="s">
        <v>7887</v>
      </c>
      <c r="N2643">
        <v>0.49083333299999998</v>
      </c>
      <c r="O2643">
        <v>0</v>
      </c>
      <c r="P2643">
        <v>439</v>
      </c>
      <c r="Q2643">
        <v>0</v>
      </c>
      <c r="R2643">
        <v>59</v>
      </c>
      <c r="S2643">
        <v>6</v>
      </c>
      <c r="T2643">
        <v>65</v>
      </c>
      <c r="U2643">
        <v>3</v>
      </c>
      <c r="V2643">
        <v>0</v>
      </c>
      <c r="W2643">
        <v>0</v>
      </c>
      <c r="X2643">
        <v>81.607132304956707</v>
      </c>
      <c r="Y2643">
        <v>0</v>
      </c>
      <c r="Z2643">
        <v>4.9936883510366403</v>
      </c>
      <c r="AA2643">
        <v>48.414669683256591</v>
      </c>
      <c r="AB2643">
        <v>14.523456881606736</v>
      </c>
      <c r="AC2643">
        <v>69.432144115955396</v>
      </c>
      <c r="AD2643">
        <v>0</v>
      </c>
      <c r="AE2643">
        <v>218.97109133681207</v>
      </c>
    </row>
    <row r="2644" spans="1:31" x14ac:dyDescent="0.25">
      <c r="A2644">
        <v>2261228</v>
      </c>
      <c r="B2644">
        <v>1</v>
      </c>
      <c r="C2644" t="s">
        <v>80</v>
      </c>
      <c r="D2644" t="s">
        <v>96</v>
      </c>
      <c r="E2644" t="s">
        <v>151</v>
      </c>
      <c r="F2644" t="s">
        <v>7888</v>
      </c>
      <c r="G2644" t="s">
        <v>153</v>
      </c>
      <c r="H2644" t="s">
        <v>135</v>
      </c>
      <c r="I2644" t="s">
        <v>136</v>
      </c>
      <c r="J2644" t="s">
        <v>137</v>
      </c>
      <c r="K2644" t="s">
        <v>138</v>
      </c>
      <c r="L2644" t="s">
        <v>7889</v>
      </c>
      <c r="M2644" t="s">
        <v>7890</v>
      </c>
      <c r="N2644">
        <v>0.82444444400000005</v>
      </c>
      <c r="O2644">
        <v>0</v>
      </c>
      <c r="P2644">
        <v>123</v>
      </c>
      <c r="Q2644">
        <v>0</v>
      </c>
      <c r="R2644">
        <v>0</v>
      </c>
      <c r="S2644">
        <v>0</v>
      </c>
      <c r="T2644">
        <v>13</v>
      </c>
      <c r="U2644">
        <v>0</v>
      </c>
      <c r="V2644">
        <v>0</v>
      </c>
      <c r="W2644">
        <v>0</v>
      </c>
      <c r="X2644">
        <v>53.514319124000714</v>
      </c>
      <c r="Y2644">
        <v>0</v>
      </c>
      <c r="Z2644">
        <v>0</v>
      </c>
      <c r="AA2644">
        <v>0</v>
      </c>
      <c r="AB2644">
        <v>4.2763882312626675</v>
      </c>
      <c r="AC2644">
        <v>0</v>
      </c>
      <c r="AD2644">
        <v>0</v>
      </c>
      <c r="AE2644">
        <v>57.790707355263379</v>
      </c>
    </row>
    <row r="2645" spans="1:31" x14ac:dyDescent="0.25">
      <c r="A2645">
        <v>2260979</v>
      </c>
      <c r="B2645">
        <v>1</v>
      </c>
      <c r="C2645" t="s">
        <v>80</v>
      </c>
      <c r="D2645" t="s">
        <v>83</v>
      </c>
      <c r="E2645" t="s">
        <v>132</v>
      </c>
      <c r="F2645" t="s">
        <v>4380</v>
      </c>
      <c r="G2645" t="s">
        <v>289</v>
      </c>
      <c r="H2645" t="s">
        <v>135</v>
      </c>
      <c r="I2645" t="s">
        <v>136</v>
      </c>
      <c r="J2645" t="s">
        <v>137</v>
      </c>
      <c r="K2645" t="s">
        <v>138</v>
      </c>
      <c r="L2645" t="s">
        <v>7891</v>
      </c>
      <c r="M2645" t="s">
        <v>7892</v>
      </c>
      <c r="N2645">
        <v>2.986388888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2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6.5737206073261083</v>
      </c>
      <c r="AC2645">
        <v>0</v>
      </c>
      <c r="AD2645">
        <v>0</v>
      </c>
      <c r="AE2645">
        <v>6.5737206073261083</v>
      </c>
    </row>
    <row r="2646" spans="1:31" x14ac:dyDescent="0.25">
      <c r="A2646">
        <v>2260999</v>
      </c>
      <c r="B2646">
        <v>1</v>
      </c>
      <c r="C2646" t="s">
        <v>80</v>
      </c>
      <c r="D2646" t="s">
        <v>88</v>
      </c>
      <c r="E2646" t="s">
        <v>132</v>
      </c>
      <c r="F2646" t="s">
        <v>7893</v>
      </c>
      <c r="G2646" t="s">
        <v>142</v>
      </c>
      <c r="H2646" t="s">
        <v>135</v>
      </c>
      <c r="I2646" t="s">
        <v>136</v>
      </c>
      <c r="J2646" t="s">
        <v>137</v>
      </c>
      <c r="K2646" t="s">
        <v>138</v>
      </c>
      <c r="L2646" t="s">
        <v>7894</v>
      </c>
      <c r="M2646" t="s">
        <v>7895</v>
      </c>
      <c r="N2646">
        <v>1.5852777769999999</v>
      </c>
      <c r="O2646">
        <v>0</v>
      </c>
      <c r="P2646">
        <v>3</v>
      </c>
      <c r="Q2646">
        <v>0</v>
      </c>
      <c r="R2646">
        <v>0</v>
      </c>
      <c r="S2646">
        <v>0</v>
      </c>
      <c r="T2646">
        <v>1</v>
      </c>
      <c r="U2646">
        <v>0</v>
      </c>
      <c r="V2646">
        <v>0</v>
      </c>
      <c r="W2646">
        <v>0</v>
      </c>
      <c r="X2646">
        <v>0.7115879215186639</v>
      </c>
      <c r="Y2646">
        <v>0</v>
      </c>
      <c r="Z2646">
        <v>0</v>
      </c>
      <c r="AA2646">
        <v>0</v>
      </c>
      <c r="AB2646">
        <v>0.56028764298403566</v>
      </c>
      <c r="AC2646">
        <v>0</v>
      </c>
      <c r="AD2646">
        <v>0</v>
      </c>
      <c r="AE2646">
        <v>1.2718755645026996</v>
      </c>
    </row>
    <row r="2647" spans="1:31" x14ac:dyDescent="0.25">
      <c r="A2647">
        <v>2260976</v>
      </c>
      <c r="B2647">
        <v>1</v>
      </c>
      <c r="C2647" t="s">
        <v>80</v>
      </c>
      <c r="D2647" t="s">
        <v>96</v>
      </c>
      <c r="E2647" t="s">
        <v>132</v>
      </c>
      <c r="F2647" t="s">
        <v>7896</v>
      </c>
      <c r="G2647" t="s">
        <v>197</v>
      </c>
      <c r="H2647" t="s">
        <v>135</v>
      </c>
      <c r="I2647" t="s">
        <v>136</v>
      </c>
      <c r="J2647" t="s">
        <v>137</v>
      </c>
      <c r="K2647" t="s">
        <v>138</v>
      </c>
      <c r="L2647" t="s">
        <v>7897</v>
      </c>
      <c r="M2647" t="s">
        <v>7898</v>
      </c>
      <c r="N2647">
        <v>3.1472222219999999</v>
      </c>
      <c r="O2647">
        <v>0</v>
      </c>
      <c r="P2647">
        <v>1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5.7785145426663888E-2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5.7785145426663888E-2</v>
      </c>
    </row>
    <row r="2648" spans="1:31" x14ac:dyDescent="0.25">
      <c r="A2648">
        <v>2261022</v>
      </c>
      <c r="B2648">
        <v>1</v>
      </c>
      <c r="C2648" t="s">
        <v>80</v>
      </c>
      <c r="D2648" t="s">
        <v>97</v>
      </c>
      <c r="E2648" t="s">
        <v>132</v>
      </c>
      <c r="F2648" t="s">
        <v>7899</v>
      </c>
      <c r="G2648" t="s">
        <v>142</v>
      </c>
      <c r="H2648" t="s">
        <v>135</v>
      </c>
      <c r="I2648" t="s">
        <v>136</v>
      </c>
      <c r="J2648" t="s">
        <v>137</v>
      </c>
      <c r="K2648" t="s">
        <v>138</v>
      </c>
      <c r="L2648" t="s">
        <v>7900</v>
      </c>
      <c r="M2648" t="s">
        <v>7901</v>
      </c>
      <c r="N2648">
        <v>0.75138888800000003</v>
      </c>
      <c r="O2648">
        <v>0</v>
      </c>
      <c r="P2648">
        <v>1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0.5985041388489083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0.5985041388489083</v>
      </c>
    </row>
    <row r="2649" spans="1:31" x14ac:dyDescent="0.25">
      <c r="A2649">
        <v>2261208</v>
      </c>
      <c r="B2649">
        <v>1</v>
      </c>
      <c r="C2649" t="s">
        <v>81</v>
      </c>
      <c r="D2649" t="s">
        <v>118</v>
      </c>
      <c r="E2649" t="s">
        <v>132</v>
      </c>
      <c r="F2649" t="s">
        <v>7902</v>
      </c>
      <c r="G2649" t="s">
        <v>289</v>
      </c>
      <c r="H2649" t="s">
        <v>135</v>
      </c>
      <c r="I2649" t="s">
        <v>136</v>
      </c>
      <c r="J2649" t="s">
        <v>137</v>
      </c>
      <c r="K2649" t="s">
        <v>138</v>
      </c>
      <c r="L2649" t="s">
        <v>7903</v>
      </c>
      <c r="M2649" t="s">
        <v>7904</v>
      </c>
      <c r="N2649">
        <v>0.50194444400000005</v>
      </c>
      <c r="O2649">
        <v>0</v>
      </c>
      <c r="P2649">
        <v>1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6.7500577907852508E-2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6.7500577907852508E-2</v>
      </c>
    </row>
    <row r="2650" spans="1:31" x14ac:dyDescent="0.25">
      <c r="A2650">
        <v>2261145</v>
      </c>
      <c r="B2650">
        <v>1</v>
      </c>
      <c r="C2650" t="s">
        <v>81</v>
      </c>
      <c r="D2650" t="s">
        <v>118</v>
      </c>
      <c r="E2650" t="s">
        <v>151</v>
      </c>
      <c r="F2650" t="s">
        <v>7905</v>
      </c>
      <c r="G2650" t="s">
        <v>180</v>
      </c>
      <c r="H2650" t="s">
        <v>135</v>
      </c>
      <c r="I2650" t="s">
        <v>136</v>
      </c>
      <c r="J2650" t="s">
        <v>137</v>
      </c>
      <c r="K2650" t="s">
        <v>138</v>
      </c>
      <c r="L2650" t="s">
        <v>7906</v>
      </c>
      <c r="M2650" t="s">
        <v>7907</v>
      </c>
      <c r="N2650">
        <v>1.348055555</v>
      </c>
      <c r="O2650">
        <v>0</v>
      </c>
      <c r="P2650">
        <v>7</v>
      </c>
      <c r="Q2650">
        <v>0</v>
      </c>
      <c r="R2650">
        <v>1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2.7798273360873034</v>
      </c>
      <c r="Y2650">
        <v>0</v>
      </c>
      <c r="Z2650">
        <v>1.7386804942282501E-2</v>
      </c>
      <c r="AA2650">
        <v>0</v>
      </c>
      <c r="AB2650">
        <v>0</v>
      </c>
      <c r="AC2650">
        <v>0</v>
      </c>
      <c r="AD2650">
        <v>0</v>
      </c>
      <c r="AE2650">
        <v>2.7972141410295857</v>
      </c>
    </row>
    <row r="2651" spans="1:31" x14ac:dyDescent="0.25">
      <c r="A2651">
        <v>2260853</v>
      </c>
      <c r="B2651">
        <v>1</v>
      </c>
      <c r="C2651" t="s">
        <v>81</v>
      </c>
      <c r="D2651" t="s">
        <v>128</v>
      </c>
      <c r="E2651" t="s">
        <v>214</v>
      </c>
      <c r="F2651" t="s">
        <v>7908</v>
      </c>
      <c r="G2651" t="s">
        <v>425</v>
      </c>
      <c r="H2651" t="s">
        <v>135</v>
      </c>
      <c r="I2651" t="s">
        <v>136</v>
      </c>
      <c r="J2651" t="s">
        <v>137</v>
      </c>
      <c r="K2651" t="s">
        <v>138</v>
      </c>
      <c r="L2651" t="s">
        <v>7909</v>
      </c>
      <c r="M2651" t="s">
        <v>7910</v>
      </c>
      <c r="N2651">
        <v>1.169444444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4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4.205224803758437</v>
      </c>
      <c r="AC2651">
        <v>0</v>
      </c>
      <c r="AD2651">
        <v>0</v>
      </c>
      <c r="AE2651">
        <v>4.205224803758437</v>
      </c>
    </row>
    <row r="2652" spans="1:31" x14ac:dyDescent="0.25">
      <c r="A2652">
        <v>2261105</v>
      </c>
      <c r="B2652">
        <v>1</v>
      </c>
      <c r="C2652" t="s">
        <v>81</v>
      </c>
      <c r="D2652" t="s">
        <v>117</v>
      </c>
      <c r="E2652" t="s">
        <v>151</v>
      </c>
      <c r="F2652" t="s">
        <v>7911</v>
      </c>
      <c r="G2652" t="s">
        <v>171</v>
      </c>
      <c r="H2652" t="s">
        <v>135</v>
      </c>
      <c r="I2652" t="s">
        <v>136</v>
      </c>
      <c r="J2652" t="s">
        <v>137</v>
      </c>
      <c r="K2652" t="s">
        <v>172</v>
      </c>
      <c r="L2652" t="s">
        <v>7912</v>
      </c>
      <c r="M2652" t="s">
        <v>7913</v>
      </c>
      <c r="N2652">
        <v>1.0252777769999999</v>
      </c>
      <c r="O2652">
        <v>0</v>
      </c>
      <c r="P2652">
        <v>1</v>
      </c>
      <c r="Q2652">
        <v>0</v>
      </c>
      <c r="R2652">
        <v>0</v>
      </c>
      <c r="S2652">
        <v>0</v>
      </c>
      <c r="T2652">
        <v>2</v>
      </c>
      <c r="U2652">
        <v>0</v>
      </c>
      <c r="V2652">
        <v>0</v>
      </c>
      <c r="W2652">
        <v>0</v>
      </c>
      <c r="X2652">
        <v>0.13233294136557999</v>
      </c>
      <c r="Y2652">
        <v>0</v>
      </c>
      <c r="Z2652">
        <v>0</v>
      </c>
      <c r="AA2652">
        <v>0</v>
      </c>
      <c r="AB2652">
        <v>0.65525630441104177</v>
      </c>
      <c r="AC2652">
        <v>0</v>
      </c>
      <c r="AD2652">
        <v>0</v>
      </c>
      <c r="AE2652">
        <v>0.78758924577662182</v>
      </c>
    </row>
    <row r="2653" spans="1:31" x14ac:dyDescent="0.25">
      <c r="A2653">
        <v>2260896</v>
      </c>
      <c r="B2653">
        <v>1</v>
      </c>
      <c r="C2653" t="s">
        <v>80</v>
      </c>
      <c r="D2653" t="s">
        <v>110</v>
      </c>
      <c r="E2653" t="s">
        <v>151</v>
      </c>
      <c r="F2653" t="s">
        <v>7914</v>
      </c>
      <c r="G2653" t="s">
        <v>366</v>
      </c>
      <c r="H2653" t="s">
        <v>135</v>
      </c>
      <c r="I2653" t="s">
        <v>136</v>
      </c>
      <c r="J2653" t="s">
        <v>137</v>
      </c>
      <c r="K2653" t="s">
        <v>172</v>
      </c>
      <c r="L2653" t="s">
        <v>7915</v>
      </c>
      <c r="M2653" t="s">
        <v>7916</v>
      </c>
      <c r="N2653">
        <v>0.384722222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1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3.8252131978405553E-2</v>
      </c>
      <c r="AC2653">
        <v>0</v>
      </c>
      <c r="AD2653">
        <v>0</v>
      </c>
      <c r="AE2653">
        <v>3.8252131978405553E-2</v>
      </c>
    </row>
    <row r="2654" spans="1:31" x14ac:dyDescent="0.25">
      <c r="A2654">
        <v>2260876</v>
      </c>
      <c r="B2654">
        <v>1</v>
      </c>
      <c r="C2654" t="s">
        <v>80</v>
      </c>
      <c r="D2654" t="s">
        <v>93</v>
      </c>
      <c r="E2654" t="s">
        <v>256</v>
      </c>
      <c r="F2654" t="s">
        <v>7917</v>
      </c>
      <c r="G2654" t="s">
        <v>543</v>
      </c>
      <c r="H2654" t="s">
        <v>148</v>
      </c>
      <c r="I2654" t="s">
        <v>136</v>
      </c>
      <c r="J2654" t="s">
        <v>137</v>
      </c>
      <c r="K2654" t="s">
        <v>138</v>
      </c>
      <c r="L2654" t="s">
        <v>7918</v>
      </c>
      <c r="M2654" t="s">
        <v>7919</v>
      </c>
      <c r="N2654">
        <v>0.39388888799999999</v>
      </c>
      <c r="O2654">
        <v>0</v>
      </c>
      <c r="P2654">
        <v>283</v>
      </c>
      <c r="Q2654">
        <v>0</v>
      </c>
      <c r="R2654">
        <v>7</v>
      </c>
      <c r="S2654">
        <v>0</v>
      </c>
      <c r="T2654">
        <v>63</v>
      </c>
      <c r="U2654">
        <v>0</v>
      </c>
      <c r="V2654">
        <v>0</v>
      </c>
      <c r="W2654">
        <v>0</v>
      </c>
      <c r="X2654">
        <v>20.162601748141373</v>
      </c>
      <c r="Y2654">
        <v>0</v>
      </c>
      <c r="Z2654">
        <v>1.3588079277297682</v>
      </c>
      <c r="AA2654">
        <v>0</v>
      </c>
      <c r="AB2654">
        <v>11.898645480014677</v>
      </c>
      <c r="AC2654">
        <v>0</v>
      </c>
      <c r="AD2654">
        <v>0</v>
      </c>
      <c r="AE2654">
        <v>33.420055155885819</v>
      </c>
    </row>
    <row r="2655" spans="1:31" x14ac:dyDescent="0.25">
      <c r="A2655">
        <v>2261125</v>
      </c>
      <c r="B2655">
        <v>1</v>
      </c>
      <c r="C2655" t="s">
        <v>80</v>
      </c>
      <c r="D2655" t="s">
        <v>103</v>
      </c>
      <c r="E2655" t="s">
        <v>214</v>
      </c>
      <c r="F2655" t="s">
        <v>7920</v>
      </c>
      <c r="G2655" t="s">
        <v>197</v>
      </c>
      <c r="H2655" t="s">
        <v>135</v>
      </c>
      <c r="I2655" t="s">
        <v>136</v>
      </c>
      <c r="J2655" t="s">
        <v>137</v>
      </c>
      <c r="K2655" t="s">
        <v>138</v>
      </c>
      <c r="L2655" t="s">
        <v>7921</v>
      </c>
      <c r="M2655" t="s">
        <v>7922</v>
      </c>
      <c r="N2655">
        <v>1.714722222</v>
      </c>
      <c r="O2655">
        <v>0</v>
      </c>
      <c r="P2655">
        <v>50</v>
      </c>
      <c r="Q2655">
        <v>0</v>
      </c>
      <c r="R2655">
        <v>0</v>
      </c>
      <c r="S2655">
        <v>0</v>
      </c>
      <c r="T2655">
        <v>18</v>
      </c>
      <c r="U2655">
        <v>0</v>
      </c>
      <c r="V2655">
        <v>0</v>
      </c>
      <c r="W2655">
        <v>0</v>
      </c>
      <c r="X2655">
        <v>22.021928460942014</v>
      </c>
      <c r="Y2655">
        <v>0</v>
      </c>
      <c r="Z2655">
        <v>0</v>
      </c>
      <c r="AA2655">
        <v>0</v>
      </c>
      <c r="AB2655">
        <v>10.147662981867022</v>
      </c>
      <c r="AC2655">
        <v>0</v>
      </c>
      <c r="AD2655">
        <v>0</v>
      </c>
      <c r="AE2655">
        <v>32.169591442809036</v>
      </c>
    </row>
    <row r="2656" spans="1:31" x14ac:dyDescent="0.25">
      <c r="A2656">
        <v>2261225</v>
      </c>
      <c r="B2656">
        <v>1</v>
      </c>
      <c r="C2656" t="s">
        <v>80</v>
      </c>
      <c r="D2656" t="s">
        <v>93</v>
      </c>
      <c r="E2656" t="s">
        <v>207</v>
      </c>
      <c r="F2656" t="s">
        <v>7923</v>
      </c>
      <c r="G2656" t="s">
        <v>1264</v>
      </c>
      <c r="H2656" t="s">
        <v>135</v>
      </c>
      <c r="I2656" t="s">
        <v>136</v>
      </c>
      <c r="J2656" t="s">
        <v>137</v>
      </c>
      <c r="K2656" t="s">
        <v>138</v>
      </c>
      <c r="L2656" t="s">
        <v>7924</v>
      </c>
      <c r="M2656" t="s">
        <v>7925</v>
      </c>
      <c r="N2656">
        <v>3.105</v>
      </c>
      <c r="O2656">
        <v>0</v>
      </c>
      <c r="P2656">
        <v>6</v>
      </c>
      <c r="Q2656">
        <v>0</v>
      </c>
      <c r="R2656">
        <v>13</v>
      </c>
      <c r="S2656">
        <v>0</v>
      </c>
      <c r="T2656">
        <v>16</v>
      </c>
      <c r="U2656">
        <v>0</v>
      </c>
      <c r="V2656">
        <v>0</v>
      </c>
      <c r="W2656">
        <v>0</v>
      </c>
      <c r="X2656">
        <v>13.754069157408848</v>
      </c>
      <c r="Y2656">
        <v>0</v>
      </c>
      <c r="Z2656">
        <v>27.540564706777467</v>
      </c>
      <c r="AA2656">
        <v>0</v>
      </c>
      <c r="AB2656">
        <v>24.72921961132694</v>
      </c>
      <c r="AC2656">
        <v>0</v>
      </c>
      <c r="AD2656">
        <v>0</v>
      </c>
      <c r="AE2656">
        <v>66.023853475513249</v>
      </c>
    </row>
    <row r="2657" spans="1:31" x14ac:dyDescent="0.25">
      <c r="A2657">
        <v>2261048</v>
      </c>
      <c r="B2657">
        <v>1</v>
      </c>
      <c r="C2657" t="s">
        <v>80</v>
      </c>
      <c r="D2657" t="s">
        <v>92</v>
      </c>
      <c r="E2657" t="s">
        <v>151</v>
      </c>
      <c r="F2657" t="s">
        <v>7926</v>
      </c>
      <c r="G2657" t="s">
        <v>160</v>
      </c>
      <c r="H2657" t="s">
        <v>135</v>
      </c>
      <c r="I2657" t="s">
        <v>136</v>
      </c>
      <c r="J2657" t="s">
        <v>137</v>
      </c>
      <c r="K2657" t="s">
        <v>138</v>
      </c>
      <c r="L2657" t="s">
        <v>7927</v>
      </c>
      <c r="M2657" t="s">
        <v>7928</v>
      </c>
      <c r="N2657">
        <v>5.2908333330000001</v>
      </c>
      <c r="O2657">
        <v>0</v>
      </c>
      <c r="P2657">
        <v>3</v>
      </c>
      <c r="Q2657">
        <v>0</v>
      </c>
      <c r="R2657">
        <v>2</v>
      </c>
      <c r="S2657">
        <v>0</v>
      </c>
      <c r="T2657">
        <v>1</v>
      </c>
      <c r="U2657">
        <v>0</v>
      </c>
      <c r="V2657">
        <v>0</v>
      </c>
      <c r="W2657">
        <v>0</v>
      </c>
      <c r="X2657">
        <v>6.5316027609741694</v>
      </c>
      <c r="Y2657">
        <v>0</v>
      </c>
      <c r="Z2657">
        <v>5.2350953807075093</v>
      </c>
      <c r="AA2657">
        <v>0</v>
      </c>
      <c r="AB2657">
        <v>0.26925749266064836</v>
      </c>
      <c r="AC2657">
        <v>0</v>
      </c>
      <c r="AD2657">
        <v>0</v>
      </c>
      <c r="AE2657">
        <v>12.035955634342328</v>
      </c>
    </row>
    <row r="2658" spans="1:31" x14ac:dyDescent="0.25">
      <c r="A2658">
        <v>2261071</v>
      </c>
      <c r="B2658">
        <v>1</v>
      </c>
      <c r="C2658" t="s">
        <v>81</v>
      </c>
      <c r="D2658" t="s">
        <v>122</v>
      </c>
      <c r="E2658" t="s">
        <v>132</v>
      </c>
      <c r="F2658" t="s">
        <v>7929</v>
      </c>
      <c r="G2658" t="s">
        <v>184</v>
      </c>
      <c r="H2658" t="s">
        <v>135</v>
      </c>
      <c r="I2658" t="s">
        <v>136</v>
      </c>
      <c r="J2658" t="s">
        <v>137</v>
      </c>
      <c r="K2658" t="s">
        <v>138</v>
      </c>
      <c r="L2658" t="s">
        <v>7930</v>
      </c>
      <c r="M2658" t="s">
        <v>7931</v>
      </c>
      <c r="N2658">
        <v>0.81666666600000004</v>
      </c>
      <c r="O2658">
        <v>0</v>
      </c>
      <c r="P2658">
        <v>4</v>
      </c>
      <c r="Q2658">
        <v>0</v>
      </c>
      <c r="R2658">
        <v>0</v>
      </c>
      <c r="S2658">
        <v>0</v>
      </c>
      <c r="T2658">
        <v>1</v>
      </c>
      <c r="U2658">
        <v>0</v>
      </c>
      <c r="V2658">
        <v>0</v>
      </c>
      <c r="W2658">
        <v>0</v>
      </c>
      <c r="X2658">
        <v>0.38966915091206672</v>
      </c>
      <c r="Y2658">
        <v>0</v>
      </c>
      <c r="Z2658">
        <v>0</v>
      </c>
      <c r="AA2658">
        <v>0</v>
      </c>
      <c r="AB2658">
        <v>0.16482979696260003</v>
      </c>
      <c r="AC2658">
        <v>0</v>
      </c>
      <c r="AD2658">
        <v>0</v>
      </c>
      <c r="AE2658">
        <v>0.55449894787466669</v>
      </c>
    </row>
    <row r="2659" spans="1:31" x14ac:dyDescent="0.25">
      <c r="A2659">
        <v>2261234</v>
      </c>
      <c r="B2659">
        <v>1</v>
      </c>
      <c r="C2659" t="s">
        <v>80</v>
      </c>
      <c r="D2659" t="s">
        <v>96</v>
      </c>
      <c r="E2659" t="s">
        <v>151</v>
      </c>
      <c r="F2659" t="s">
        <v>7337</v>
      </c>
      <c r="G2659" t="s">
        <v>153</v>
      </c>
      <c r="H2659" t="s">
        <v>135</v>
      </c>
      <c r="I2659" t="s">
        <v>136</v>
      </c>
      <c r="J2659" t="s">
        <v>137</v>
      </c>
      <c r="K2659" t="s">
        <v>138</v>
      </c>
      <c r="L2659" t="s">
        <v>7932</v>
      </c>
      <c r="M2659" t="s">
        <v>7933</v>
      </c>
      <c r="N2659">
        <v>0.7</v>
      </c>
      <c r="O2659">
        <v>0</v>
      </c>
      <c r="P2659">
        <v>276</v>
      </c>
      <c r="Q2659">
        <v>0</v>
      </c>
      <c r="R2659">
        <v>0</v>
      </c>
      <c r="S2659">
        <v>0</v>
      </c>
      <c r="T2659">
        <v>28</v>
      </c>
      <c r="U2659">
        <v>0</v>
      </c>
      <c r="V2659">
        <v>0</v>
      </c>
      <c r="W2659">
        <v>0</v>
      </c>
      <c r="X2659">
        <v>82.621063022126023</v>
      </c>
      <c r="Y2659">
        <v>0</v>
      </c>
      <c r="Z2659">
        <v>0</v>
      </c>
      <c r="AA2659">
        <v>0</v>
      </c>
      <c r="AB2659">
        <v>6.7059153106594964</v>
      </c>
      <c r="AC2659">
        <v>0</v>
      </c>
      <c r="AD2659">
        <v>0</v>
      </c>
      <c r="AE2659">
        <v>89.326978332785515</v>
      </c>
    </row>
    <row r="2660" spans="1:31" x14ac:dyDescent="0.25">
      <c r="A2660">
        <v>2261211</v>
      </c>
      <c r="B2660">
        <v>1</v>
      </c>
      <c r="C2660" t="s">
        <v>80</v>
      </c>
      <c r="D2660" t="s">
        <v>93</v>
      </c>
      <c r="E2660" t="s">
        <v>132</v>
      </c>
      <c r="F2660" t="s">
        <v>7934</v>
      </c>
      <c r="G2660" t="s">
        <v>142</v>
      </c>
      <c r="H2660" t="s">
        <v>135</v>
      </c>
      <c r="I2660" t="s">
        <v>136</v>
      </c>
      <c r="J2660" t="s">
        <v>137</v>
      </c>
      <c r="K2660" t="s">
        <v>138</v>
      </c>
      <c r="L2660" t="s">
        <v>7935</v>
      </c>
      <c r="M2660" t="s">
        <v>7936</v>
      </c>
      <c r="N2660">
        <v>2.2436111109999999</v>
      </c>
      <c r="O2660">
        <v>0</v>
      </c>
      <c r="P2660">
        <v>1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0.3510019851724317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0.3510019851724317</v>
      </c>
    </row>
    <row r="2661" spans="1:31" x14ac:dyDescent="0.25">
      <c r="A2661">
        <v>2261111</v>
      </c>
      <c r="B2661">
        <v>1</v>
      </c>
      <c r="C2661" t="s">
        <v>81</v>
      </c>
      <c r="D2661" t="s">
        <v>118</v>
      </c>
      <c r="E2661" t="s">
        <v>132</v>
      </c>
      <c r="F2661" t="s">
        <v>7937</v>
      </c>
      <c r="G2661" t="s">
        <v>142</v>
      </c>
      <c r="H2661" t="s">
        <v>135</v>
      </c>
      <c r="I2661" t="s">
        <v>136</v>
      </c>
      <c r="J2661" t="s">
        <v>137</v>
      </c>
      <c r="K2661" t="s">
        <v>138</v>
      </c>
      <c r="L2661" t="s">
        <v>7938</v>
      </c>
      <c r="M2661" t="s">
        <v>7939</v>
      </c>
      <c r="N2661">
        <v>1.1916666659999999</v>
      </c>
      <c r="O2661">
        <v>0</v>
      </c>
      <c r="P2661">
        <v>1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0.26429099115104887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0.26429099115104887</v>
      </c>
    </row>
    <row r="2662" spans="1:31" x14ac:dyDescent="0.25">
      <c r="A2662">
        <v>2260862</v>
      </c>
      <c r="B2662">
        <v>1</v>
      </c>
      <c r="C2662" t="s">
        <v>80</v>
      </c>
      <c r="D2662" t="s">
        <v>106</v>
      </c>
      <c r="E2662" t="s">
        <v>151</v>
      </c>
      <c r="F2662" t="s">
        <v>7940</v>
      </c>
      <c r="G2662" t="s">
        <v>366</v>
      </c>
      <c r="H2662" t="s">
        <v>135</v>
      </c>
      <c r="I2662" t="s">
        <v>136</v>
      </c>
      <c r="J2662" t="s">
        <v>137</v>
      </c>
      <c r="K2662" t="s">
        <v>172</v>
      </c>
      <c r="L2662" t="s">
        <v>7693</v>
      </c>
      <c r="M2662" t="s">
        <v>7941</v>
      </c>
      <c r="N2662">
        <v>8.4736111110000003</v>
      </c>
      <c r="O2662">
        <v>0</v>
      </c>
      <c r="P2662">
        <v>135</v>
      </c>
      <c r="Q2662">
        <v>0</v>
      </c>
      <c r="R2662">
        <v>0</v>
      </c>
      <c r="S2662">
        <v>0</v>
      </c>
      <c r="T2662">
        <v>3</v>
      </c>
      <c r="U2662">
        <v>0</v>
      </c>
      <c r="V2662">
        <v>0</v>
      </c>
      <c r="W2662">
        <v>0</v>
      </c>
      <c r="X2662">
        <v>238.8466517721734</v>
      </c>
      <c r="Y2662">
        <v>0</v>
      </c>
      <c r="Z2662">
        <v>0</v>
      </c>
      <c r="AA2662">
        <v>0</v>
      </c>
      <c r="AB2662">
        <v>2.3008223982219569</v>
      </c>
      <c r="AC2662">
        <v>0</v>
      </c>
      <c r="AD2662">
        <v>0</v>
      </c>
      <c r="AE2662">
        <v>241.14747417039536</v>
      </c>
    </row>
    <row r="2663" spans="1:31" x14ac:dyDescent="0.25">
      <c r="A2663">
        <v>2260902</v>
      </c>
      <c r="B2663">
        <v>1</v>
      </c>
      <c r="C2663" t="s">
        <v>81</v>
      </c>
      <c r="D2663" t="s">
        <v>117</v>
      </c>
      <c r="E2663" t="s">
        <v>151</v>
      </c>
      <c r="F2663" t="s">
        <v>7942</v>
      </c>
      <c r="G2663" t="s">
        <v>171</v>
      </c>
      <c r="H2663" t="s">
        <v>135</v>
      </c>
      <c r="I2663" t="s">
        <v>136</v>
      </c>
      <c r="J2663" t="s">
        <v>137</v>
      </c>
      <c r="K2663" t="s">
        <v>172</v>
      </c>
      <c r="L2663" t="s">
        <v>7943</v>
      </c>
      <c r="M2663" t="s">
        <v>7944</v>
      </c>
      <c r="N2663">
        <v>6.7458333330000002</v>
      </c>
      <c r="O2663">
        <v>0</v>
      </c>
      <c r="P2663">
        <v>7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4.2141430869606262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4.2141430869606262</v>
      </c>
    </row>
    <row r="2664" spans="1:31" x14ac:dyDescent="0.25">
      <c r="A2664">
        <v>2260822</v>
      </c>
      <c r="B2664">
        <v>1</v>
      </c>
      <c r="C2664" t="s">
        <v>80</v>
      </c>
      <c r="D2664" t="s">
        <v>83</v>
      </c>
      <c r="E2664" t="s">
        <v>132</v>
      </c>
      <c r="F2664" t="s">
        <v>7945</v>
      </c>
      <c r="G2664" t="s">
        <v>197</v>
      </c>
      <c r="H2664" t="s">
        <v>135</v>
      </c>
      <c r="I2664" t="s">
        <v>136</v>
      </c>
      <c r="J2664" t="s">
        <v>137</v>
      </c>
      <c r="K2664" t="s">
        <v>138</v>
      </c>
      <c r="L2664" t="s">
        <v>7946</v>
      </c>
      <c r="M2664" t="s">
        <v>7947</v>
      </c>
      <c r="N2664">
        <v>2.8022222220000002</v>
      </c>
      <c r="O2664">
        <v>0</v>
      </c>
      <c r="P2664">
        <v>4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2.7290419054336663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2.7290419054336663</v>
      </c>
    </row>
    <row r="2665" spans="1:31" x14ac:dyDescent="0.25">
      <c r="A2665">
        <v>2260985</v>
      </c>
      <c r="B2665">
        <v>1</v>
      </c>
      <c r="C2665" t="s">
        <v>81</v>
      </c>
      <c r="D2665" t="s">
        <v>122</v>
      </c>
      <c r="E2665" t="s">
        <v>256</v>
      </c>
      <c r="F2665" t="s">
        <v>7948</v>
      </c>
      <c r="G2665" t="s">
        <v>318</v>
      </c>
      <c r="H2665" t="s">
        <v>148</v>
      </c>
      <c r="I2665" t="s">
        <v>136</v>
      </c>
      <c r="J2665" t="s">
        <v>137</v>
      </c>
      <c r="K2665" t="s">
        <v>138</v>
      </c>
      <c r="L2665" t="s">
        <v>7949</v>
      </c>
      <c r="M2665" t="s">
        <v>7950</v>
      </c>
      <c r="N2665">
        <v>1.741666666</v>
      </c>
      <c r="O2665">
        <v>0</v>
      </c>
      <c r="P2665">
        <v>83</v>
      </c>
      <c r="Q2665">
        <v>0</v>
      </c>
      <c r="R2665">
        <v>4</v>
      </c>
      <c r="S2665">
        <v>0</v>
      </c>
      <c r="T2665">
        <v>2</v>
      </c>
      <c r="U2665">
        <v>0</v>
      </c>
      <c r="V2665">
        <v>0</v>
      </c>
      <c r="W2665">
        <v>0</v>
      </c>
      <c r="X2665">
        <v>33.698831786566956</v>
      </c>
      <c r="Y2665">
        <v>0</v>
      </c>
      <c r="Z2665">
        <v>1.1206961138255085</v>
      </c>
      <c r="AA2665">
        <v>0</v>
      </c>
      <c r="AB2665">
        <v>4.8870368098411365</v>
      </c>
      <c r="AC2665">
        <v>0</v>
      </c>
      <c r="AD2665">
        <v>0</v>
      </c>
      <c r="AE2665">
        <v>39.7065647102336</v>
      </c>
    </row>
    <row r="2666" spans="1:31" x14ac:dyDescent="0.25">
      <c r="A2666">
        <v>2261171</v>
      </c>
      <c r="B2666">
        <v>1</v>
      </c>
      <c r="C2666" t="s">
        <v>80</v>
      </c>
      <c r="D2666" t="s">
        <v>104</v>
      </c>
      <c r="E2666" t="s">
        <v>256</v>
      </c>
      <c r="F2666" t="s">
        <v>3515</v>
      </c>
      <c r="G2666" t="s">
        <v>366</v>
      </c>
      <c r="H2666" t="s">
        <v>148</v>
      </c>
      <c r="I2666" t="s">
        <v>136</v>
      </c>
      <c r="J2666" t="s">
        <v>137</v>
      </c>
      <c r="K2666" t="s">
        <v>172</v>
      </c>
      <c r="L2666" t="s">
        <v>7951</v>
      </c>
      <c r="M2666" t="s">
        <v>7952</v>
      </c>
      <c r="N2666">
        <v>2.5291666660000001</v>
      </c>
      <c r="O2666">
        <v>0</v>
      </c>
      <c r="P2666">
        <v>0</v>
      </c>
      <c r="Q2666">
        <v>0</v>
      </c>
      <c r="R2666">
        <v>5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8.0413989996489452E-2</v>
      </c>
      <c r="AA2666">
        <v>0</v>
      </c>
      <c r="AB2666">
        <v>0</v>
      </c>
      <c r="AC2666">
        <v>0</v>
      </c>
      <c r="AD2666">
        <v>0</v>
      </c>
      <c r="AE2666">
        <v>8.0413989996489452E-2</v>
      </c>
    </row>
    <row r="2667" spans="1:31" x14ac:dyDescent="0.25">
      <c r="A2667">
        <v>2260885</v>
      </c>
      <c r="B2667">
        <v>1</v>
      </c>
      <c r="C2667" t="s">
        <v>80</v>
      </c>
      <c r="D2667" t="s">
        <v>100</v>
      </c>
      <c r="E2667" t="s">
        <v>256</v>
      </c>
      <c r="F2667" t="s">
        <v>7953</v>
      </c>
      <c r="G2667" t="s">
        <v>171</v>
      </c>
      <c r="H2667" t="s">
        <v>148</v>
      </c>
      <c r="I2667" t="s">
        <v>136</v>
      </c>
      <c r="J2667" t="s">
        <v>137</v>
      </c>
      <c r="K2667" t="s">
        <v>172</v>
      </c>
      <c r="L2667" t="s">
        <v>7954</v>
      </c>
      <c r="M2667" t="s">
        <v>7955</v>
      </c>
      <c r="N2667">
        <v>7.9366666659999998</v>
      </c>
      <c r="O2667">
        <v>0</v>
      </c>
      <c r="P2667">
        <v>55</v>
      </c>
      <c r="Q2667">
        <v>0</v>
      </c>
      <c r="R2667">
        <v>9</v>
      </c>
      <c r="S2667">
        <v>0</v>
      </c>
      <c r="T2667">
        <v>16</v>
      </c>
      <c r="U2667">
        <v>0</v>
      </c>
      <c r="V2667">
        <v>0</v>
      </c>
      <c r="W2667">
        <v>0</v>
      </c>
      <c r="X2667">
        <v>205.65843261359166</v>
      </c>
      <c r="Y2667">
        <v>0</v>
      </c>
      <c r="Z2667">
        <v>27.950126864747311</v>
      </c>
      <c r="AA2667">
        <v>0</v>
      </c>
      <c r="AB2667">
        <v>129.13094131483206</v>
      </c>
      <c r="AC2667">
        <v>0</v>
      </c>
      <c r="AD2667">
        <v>0</v>
      </c>
      <c r="AE2667">
        <v>362.73950079317103</v>
      </c>
    </row>
    <row r="2668" spans="1:31" x14ac:dyDescent="0.25">
      <c r="A2668">
        <v>2261128</v>
      </c>
      <c r="B2668">
        <v>1</v>
      </c>
      <c r="C2668" t="s">
        <v>81</v>
      </c>
      <c r="D2668" t="s">
        <v>113</v>
      </c>
      <c r="E2668" t="s">
        <v>151</v>
      </c>
      <c r="F2668" t="s">
        <v>7956</v>
      </c>
      <c r="G2668" t="s">
        <v>160</v>
      </c>
      <c r="H2668" t="s">
        <v>135</v>
      </c>
      <c r="I2668" t="s">
        <v>136</v>
      </c>
      <c r="J2668" t="s">
        <v>137</v>
      </c>
      <c r="K2668" t="s">
        <v>138</v>
      </c>
      <c r="L2668" t="s">
        <v>7957</v>
      </c>
      <c r="M2668" t="s">
        <v>7958</v>
      </c>
      <c r="N2668">
        <v>2.7847222220000001</v>
      </c>
      <c r="O2668">
        <v>0</v>
      </c>
      <c r="P2668">
        <v>20</v>
      </c>
      <c r="Q2668">
        <v>0</v>
      </c>
      <c r="R2668">
        <v>7</v>
      </c>
      <c r="S2668">
        <v>0</v>
      </c>
      <c r="T2668">
        <v>6</v>
      </c>
      <c r="U2668">
        <v>0</v>
      </c>
      <c r="V2668">
        <v>0</v>
      </c>
      <c r="W2668">
        <v>0</v>
      </c>
      <c r="X2668">
        <v>8.8717300146480031</v>
      </c>
      <c r="Y2668">
        <v>0</v>
      </c>
      <c r="Z2668">
        <v>15.332959482026023</v>
      </c>
      <c r="AA2668">
        <v>0</v>
      </c>
      <c r="AB2668">
        <v>11.893479300148456</v>
      </c>
      <c r="AC2668">
        <v>0</v>
      </c>
      <c r="AD2668">
        <v>0</v>
      </c>
      <c r="AE2668">
        <v>36.098168796822485</v>
      </c>
    </row>
    <row r="2669" spans="1:31" x14ac:dyDescent="0.25">
      <c r="A2669">
        <v>2260879</v>
      </c>
      <c r="B2669">
        <v>1</v>
      </c>
      <c r="C2669" t="s">
        <v>80</v>
      </c>
      <c r="D2669" t="s">
        <v>96</v>
      </c>
      <c r="E2669" t="s">
        <v>151</v>
      </c>
      <c r="F2669" t="s">
        <v>7959</v>
      </c>
      <c r="G2669" t="s">
        <v>171</v>
      </c>
      <c r="H2669" t="s">
        <v>135</v>
      </c>
      <c r="I2669" t="s">
        <v>136</v>
      </c>
      <c r="J2669" t="s">
        <v>137</v>
      </c>
      <c r="K2669" t="s">
        <v>172</v>
      </c>
      <c r="L2669" t="s">
        <v>7960</v>
      </c>
      <c r="M2669" t="s">
        <v>7961</v>
      </c>
      <c r="N2669">
        <v>1.4980555550000001</v>
      </c>
      <c r="O2669">
        <v>0</v>
      </c>
      <c r="P2669">
        <v>4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1.0208755435844865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1.0208755435844865</v>
      </c>
    </row>
    <row r="2670" spans="1:31" x14ac:dyDescent="0.25">
      <c r="A2670">
        <v>2261068</v>
      </c>
      <c r="B2670">
        <v>1</v>
      </c>
      <c r="C2670" t="s">
        <v>81</v>
      </c>
      <c r="D2670" t="s">
        <v>113</v>
      </c>
      <c r="E2670" t="s">
        <v>151</v>
      </c>
      <c r="F2670" t="s">
        <v>7962</v>
      </c>
      <c r="G2670" t="s">
        <v>160</v>
      </c>
      <c r="H2670" t="s">
        <v>135</v>
      </c>
      <c r="I2670" t="s">
        <v>136</v>
      </c>
      <c r="J2670" t="s">
        <v>137</v>
      </c>
      <c r="K2670" t="s">
        <v>138</v>
      </c>
      <c r="L2670" t="s">
        <v>7963</v>
      </c>
      <c r="M2670" t="s">
        <v>7964</v>
      </c>
      <c r="N2670">
        <v>3.9077777770000002</v>
      </c>
      <c r="O2670">
        <v>0</v>
      </c>
      <c r="P2670">
        <v>4</v>
      </c>
      <c r="Q2670">
        <v>0</v>
      </c>
      <c r="R2670">
        <v>1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1.157408438967733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1.157408438967733</v>
      </c>
    </row>
    <row r="2671" spans="1:31" x14ac:dyDescent="0.25">
      <c r="A2671">
        <v>2261191</v>
      </c>
      <c r="B2671">
        <v>1</v>
      </c>
      <c r="C2671" t="s">
        <v>80</v>
      </c>
      <c r="D2671" t="s">
        <v>85</v>
      </c>
      <c r="E2671" t="s">
        <v>132</v>
      </c>
      <c r="F2671" t="s">
        <v>7965</v>
      </c>
      <c r="G2671" t="s">
        <v>142</v>
      </c>
      <c r="H2671" t="s">
        <v>135</v>
      </c>
      <c r="I2671" t="s">
        <v>136</v>
      </c>
      <c r="J2671" t="s">
        <v>137</v>
      </c>
      <c r="K2671" t="s">
        <v>138</v>
      </c>
      <c r="L2671" t="s">
        <v>7966</v>
      </c>
      <c r="M2671" t="s">
        <v>7967</v>
      </c>
      <c r="N2671">
        <v>0.79555555499999997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1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0.71756407840222236</v>
      </c>
      <c r="AC2671">
        <v>0</v>
      </c>
      <c r="AD2671">
        <v>0</v>
      </c>
      <c r="AE2671">
        <v>0.71756407840222236</v>
      </c>
    </row>
    <row r="2672" spans="1:31" x14ac:dyDescent="0.25">
      <c r="A2672">
        <v>2261254</v>
      </c>
      <c r="B2672">
        <v>1</v>
      </c>
      <c r="C2672" t="s">
        <v>80</v>
      </c>
      <c r="D2672" t="s">
        <v>99</v>
      </c>
      <c r="E2672" t="s">
        <v>132</v>
      </c>
      <c r="F2672" t="s">
        <v>7968</v>
      </c>
      <c r="G2672" t="s">
        <v>142</v>
      </c>
      <c r="H2672" t="s">
        <v>135</v>
      </c>
      <c r="I2672" t="s">
        <v>136</v>
      </c>
      <c r="J2672" t="s">
        <v>137</v>
      </c>
      <c r="K2672" t="s">
        <v>138</v>
      </c>
      <c r="L2672" t="s">
        <v>7969</v>
      </c>
      <c r="M2672" t="s">
        <v>7970</v>
      </c>
      <c r="N2672">
        <v>1.632777777</v>
      </c>
      <c r="O2672">
        <v>0</v>
      </c>
      <c r="P2672">
        <v>3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5.9469488266236867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5.9469488266236867</v>
      </c>
    </row>
    <row r="2673" spans="1:31" x14ac:dyDescent="0.25">
      <c r="A2673">
        <v>2261197</v>
      </c>
      <c r="B2673">
        <v>1</v>
      </c>
      <c r="C2673" t="s">
        <v>81</v>
      </c>
      <c r="D2673" t="s">
        <v>112</v>
      </c>
      <c r="E2673" t="s">
        <v>151</v>
      </c>
      <c r="F2673" t="s">
        <v>3754</v>
      </c>
      <c r="G2673" t="s">
        <v>153</v>
      </c>
      <c r="H2673" t="s">
        <v>135</v>
      </c>
      <c r="I2673" t="s">
        <v>136</v>
      </c>
      <c r="J2673" t="s">
        <v>137</v>
      </c>
      <c r="K2673" t="s">
        <v>138</v>
      </c>
      <c r="L2673" t="s">
        <v>7971</v>
      </c>
      <c r="M2673" t="s">
        <v>7972</v>
      </c>
      <c r="N2673">
        <v>2.011666666</v>
      </c>
      <c r="O2673">
        <v>0</v>
      </c>
      <c r="P2673">
        <v>1</v>
      </c>
      <c r="Q2673">
        <v>0</v>
      </c>
      <c r="R2673">
        <v>17</v>
      </c>
      <c r="S2673">
        <v>0</v>
      </c>
      <c r="T2673">
        <v>1</v>
      </c>
      <c r="U2673">
        <v>0</v>
      </c>
      <c r="V2673">
        <v>0</v>
      </c>
      <c r="W2673">
        <v>0</v>
      </c>
      <c r="X2673">
        <v>4.2044298273396601</v>
      </c>
      <c r="Y2673">
        <v>0</v>
      </c>
      <c r="Z2673">
        <v>2.7799476053120129</v>
      </c>
      <c r="AA2673">
        <v>0</v>
      </c>
      <c r="AB2673">
        <v>1.4987803784977558</v>
      </c>
      <c r="AC2673">
        <v>0</v>
      </c>
      <c r="AD2673">
        <v>0</v>
      </c>
      <c r="AE2673">
        <v>8.4831578111494288</v>
      </c>
    </row>
    <row r="2674" spans="1:31" x14ac:dyDescent="0.25">
      <c r="A2674">
        <v>2261051</v>
      </c>
      <c r="B2674">
        <v>1</v>
      </c>
      <c r="C2674" t="s">
        <v>80</v>
      </c>
      <c r="D2674" t="s">
        <v>105</v>
      </c>
      <c r="E2674" t="s">
        <v>132</v>
      </c>
      <c r="F2674" t="s">
        <v>7973</v>
      </c>
      <c r="G2674" t="s">
        <v>142</v>
      </c>
      <c r="H2674" t="s">
        <v>135</v>
      </c>
      <c r="I2674" t="s">
        <v>136</v>
      </c>
      <c r="J2674" t="s">
        <v>137</v>
      </c>
      <c r="K2674" t="s">
        <v>138</v>
      </c>
      <c r="L2674" t="s">
        <v>7974</v>
      </c>
      <c r="M2674" t="s">
        <v>7975</v>
      </c>
      <c r="N2674">
        <v>0.78722222200000003</v>
      </c>
      <c r="O2674">
        <v>0</v>
      </c>
      <c r="P2674">
        <v>1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0.3797329542528039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0.3797329542528039</v>
      </c>
    </row>
    <row r="2675" spans="1:31" x14ac:dyDescent="0.25">
      <c r="A2675">
        <v>2261154</v>
      </c>
      <c r="B2675">
        <v>1</v>
      </c>
      <c r="C2675" t="s">
        <v>80</v>
      </c>
      <c r="D2675" t="s">
        <v>109</v>
      </c>
      <c r="E2675" t="s">
        <v>132</v>
      </c>
      <c r="F2675" t="s">
        <v>7976</v>
      </c>
      <c r="G2675" t="s">
        <v>142</v>
      </c>
      <c r="H2675" t="s">
        <v>135</v>
      </c>
      <c r="I2675" t="s">
        <v>136</v>
      </c>
      <c r="J2675" t="s">
        <v>137</v>
      </c>
      <c r="K2675" t="s">
        <v>138</v>
      </c>
      <c r="L2675" t="s">
        <v>7977</v>
      </c>
      <c r="M2675" t="s">
        <v>7978</v>
      </c>
      <c r="N2675">
        <v>3.6238888880000002</v>
      </c>
      <c r="O2675">
        <v>0</v>
      </c>
      <c r="P2675">
        <v>1</v>
      </c>
      <c r="Q2675">
        <v>0</v>
      </c>
      <c r="R2675">
        <v>1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0.78097861545286218</v>
      </c>
      <c r="Y2675">
        <v>0</v>
      </c>
      <c r="Z2675">
        <v>0.47335824707555502</v>
      </c>
      <c r="AA2675">
        <v>0</v>
      </c>
      <c r="AB2675">
        <v>0</v>
      </c>
      <c r="AC2675">
        <v>0</v>
      </c>
      <c r="AD2675">
        <v>0</v>
      </c>
      <c r="AE2675">
        <v>1.2543368625284173</v>
      </c>
    </row>
    <row r="2676" spans="1:31" x14ac:dyDescent="0.25">
      <c r="A2676">
        <v>2260988</v>
      </c>
      <c r="B2676">
        <v>1</v>
      </c>
      <c r="C2676" t="s">
        <v>80</v>
      </c>
      <c r="D2676" t="s">
        <v>96</v>
      </c>
      <c r="E2676" t="s">
        <v>132</v>
      </c>
      <c r="F2676" t="s">
        <v>7979</v>
      </c>
      <c r="G2676" t="s">
        <v>197</v>
      </c>
      <c r="H2676" t="s">
        <v>135</v>
      </c>
      <c r="I2676" t="s">
        <v>136</v>
      </c>
      <c r="J2676" t="s">
        <v>137</v>
      </c>
      <c r="K2676" t="s">
        <v>138</v>
      </c>
      <c r="L2676" t="s">
        <v>7980</v>
      </c>
      <c r="M2676" t="s">
        <v>7981</v>
      </c>
      <c r="N2676">
        <v>0.71027777700000005</v>
      </c>
      <c r="O2676">
        <v>0</v>
      </c>
      <c r="P2676">
        <v>5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1.652547205191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1.652547205191</v>
      </c>
    </row>
    <row r="2677" spans="1:31" x14ac:dyDescent="0.25">
      <c r="A2677">
        <v>2260962</v>
      </c>
      <c r="B2677">
        <v>1</v>
      </c>
      <c r="C2677" t="s">
        <v>80</v>
      </c>
      <c r="D2677" t="s">
        <v>96</v>
      </c>
      <c r="E2677" t="s">
        <v>214</v>
      </c>
      <c r="F2677" t="s">
        <v>7982</v>
      </c>
      <c r="G2677" t="s">
        <v>340</v>
      </c>
      <c r="H2677" t="s">
        <v>135</v>
      </c>
      <c r="I2677" t="s">
        <v>136</v>
      </c>
      <c r="J2677" t="s">
        <v>137</v>
      </c>
      <c r="K2677" t="s">
        <v>138</v>
      </c>
      <c r="L2677" t="s">
        <v>7983</v>
      </c>
      <c r="M2677" t="s">
        <v>7984</v>
      </c>
      <c r="N2677">
        <v>0.68166666600000003</v>
      </c>
      <c r="O2677">
        <v>0</v>
      </c>
      <c r="P2677">
        <v>39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7.3954313487443359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7.3954313487443359</v>
      </c>
    </row>
    <row r="2678" spans="1:31" x14ac:dyDescent="0.25">
      <c r="A2678">
        <v>2261280</v>
      </c>
      <c r="B2678">
        <v>1</v>
      </c>
      <c r="C2678" t="s">
        <v>81</v>
      </c>
      <c r="D2678" t="s">
        <v>127</v>
      </c>
      <c r="E2678" t="s">
        <v>151</v>
      </c>
      <c r="F2678" t="s">
        <v>7317</v>
      </c>
      <c r="G2678" t="s">
        <v>282</v>
      </c>
      <c r="H2678" t="s">
        <v>135</v>
      </c>
      <c r="I2678" t="s">
        <v>136</v>
      </c>
      <c r="J2678" t="s">
        <v>137</v>
      </c>
      <c r="K2678" t="s">
        <v>138</v>
      </c>
      <c r="L2678" t="s">
        <v>7985</v>
      </c>
      <c r="M2678" t="s">
        <v>7986</v>
      </c>
      <c r="N2678">
        <v>2.0391666659999999</v>
      </c>
      <c r="O2678">
        <v>0</v>
      </c>
      <c r="P2678">
        <v>13</v>
      </c>
      <c r="Q2678">
        <v>0</v>
      </c>
      <c r="R2678">
        <v>4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5.4237535525478062</v>
      </c>
      <c r="Y2678">
        <v>0</v>
      </c>
      <c r="Z2678">
        <v>1.1159806264132628</v>
      </c>
      <c r="AA2678">
        <v>0</v>
      </c>
      <c r="AB2678">
        <v>0</v>
      </c>
      <c r="AC2678">
        <v>0</v>
      </c>
      <c r="AD2678">
        <v>0</v>
      </c>
      <c r="AE2678">
        <v>6.5397341789610692</v>
      </c>
    </row>
    <row r="2679" spans="1:31" x14ac:dyDescent="0.25">
      <c r="A2679">
        <v>2261804</v>
      </c>
      <c r="B2679">
        <v>1</v>
      </c>
      <c r="C2679" t="s">
        <v>80</v>
      </c>
      <c r="D2679" t="s">
        <v>88</v>
      </c>
      <c r="E2679" t="s">
        <v>151</v>
      </c>
      <c r="F2679" t="s">
        <v>7987</v>
      </c>
      <c r="G2679" t="s">
        <v>201</v>
      </c>
      <c r="H2679" t="s">
        <v>135</v>
      </c>
      <c r="I2679" t="s">
        <v>136</v>
      </c>
      <c r="J2679" t="s">
        <v>3</v>
      </c>
      <c r="K2679" t="s">
        <v>138</v>
      </c>
      <c r="L2679" t="s">
        <v>7988</v>
      </c>
      <c r="M2679" t="s">
        <v>7989</v>
      </c>
      <c r="N2679">
        <v>1.6772222219999999</v>
      </c>
      <c r="O2679">
        <v>0</v>
      </c>
      <c r="P2679">
        <v>58</v>
      </c>
      <c r="Q2679">
        <v>0</v>
      </c>
      <c r="R2679">
        <v>0</v>
      </c>
      <c r="S2679">
        <v>0</v>
      </c>
      <c r="T2679">
        <v>1</v>
      </c>
      <c r="U2679">
        <v>0</v>
      </c>
      <c r="V2679">
        <v>0</v>
      </c>
      <c r="W2679">
        <v>0</v>
      </c>
      <c r="X2679">
        <v>21.912033302523071</v>
      </c>
      <c r="Y2679">
        <v>0</v>
      </c>
      <c r="Z2679">
        <v>0</v>
      </c>
      <c r="AA2679">
        <v>0</v>
      </c>
      <c r="AB2679">
        <v>0.22261189934461673</v>
      </c>
      <c r="AC2679">
        <v>0</v>
      </c>
      <c r="AD2679">
        <v>0</v>
      </c>
      <c r="AE2679">
        <v>22.134645201867688</v>
      </c>
    </row>
    <row r="2680" spans="1:31" x14ac:dyDescent="0.25">
      <c r="A2680">
        <v>2261595</v>
      </c>
      <c r="B2680">
        <v>1</v>
      </c>
      <c r="C2680" t="s">
        <v>80</v>
      </c>
      <c r="D2680" t="s">
        <v>92</v>
      </c>
      <c r="E2680" t="s">
        <v>132</v>
      </c>
      <c r="F2680" t="s">
        <v>7990</v>
      </c>
      <c r="G2680" t="s">
        <v>134</v>
      </c>
      <c r="H2680" t="s">
        <v>135</v>
      </c>
      <c r="I2680" t="s">
        <v>136</v>
      </c>
      <c r="J2680" t="s">
        <v>137</v>
      </c>
      <c r="K2680" t="s">
        <v>138</v>
      </c>
      <c r="L2680" t="s">
        <v>7991</v>
      </c>
      <c r="M2680" t="s">
        <v>7992</v>
      </c>
      <c r="N2680">
        <v>6.7427777769999997</v>
      </c>
      <c r="O2680">
        <v>0</v>
      </c>
      <c r="P2680">
        <v>1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0.26300236298203561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0.26300236298203561</v>
      </c>
    </row>
    <row r="2681" spans="1:31" x14ac:dyDescent="0.25">
      <c r="A2681">
        <v>2261532</v>
      </c>
      <c r="B2681">
        <v>1</v>
      </c>
      <c r="C2681" t="s">
        <v>81</v>
      </c>
      <c r="D2681" t="s">
        <v>121</v>
      </c>
      <c r="E2681" t="s">
        <v>151</v>
      </c>
      <c r="F2681" t="s">
        <v>7993</v>
      </c>
      <c r="G2681" t="s">
        <v>153</v>
      </c>
      <c r="H2681" t="s">
        <v>135</v>
      </c>
      <c r="I2681" t="s">
        <v>136</v>
      </c>
      <c r="J2681" t="s">
        <v>137</v>
      </c>
      <c r="K2681" t="s">
        <v>138</v>
      </c>
      <c r="L2681" t="s">
        <v>7994</v>
      </c>
      <c r="M2681" t="s">
        <v>7995</v>
      </c>
      <c r="N2681">
        <v>1.632777777</v>
      </c>
      <c r="O2681">
        <v>0</v>
      </c>
      <c r="P2681">
        <v>62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7.3677893024857992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7.3677893024857992</v>
      </c>
    </row>
    <row r="2682" spans="1:31" x14ac:dyDescent="0.25">
      <c r="A2682">
        <v>2261512</v>
      </c>
      <c r="B2682">
        <v>1</v>
      </c>
      <c r="C2682" t="s">
        <v>80</v>
      </c>
      <c r="D2682" t="s">
        <v>96</v>
      </c>
      <c r="E2682" t="s">
        <v>132</v>
      </c>
      <c r="F2682" t="s">
        <v>7996</v>
      </c>
      <c r="G2682" t="s">
        <v>197</v>
      </c>
      <c r="H2682" t="s">
        <v>135</v>
      </c>
      <c r="I2682" t="s">
        <v>136</v>
      </c>
      <c r="J2682" t="s">
        <v>137</v>
      </c>
      <c r="K2682" t="s">
        <v>138</v>
      </c>
      <c r="L2682" t="s">
        <v>7997</v>
      </c>
      <c r="M2682" t="s">
        <v>7998</v>
      </c>
      <c r="N2682">
        <v>1.182222222</v>
      </c>
      <c r="O2682">
        <v>0</v>
      </c>
      <c r="P2682">
        <v>2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1.327399913554185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1.327399913554185</v>
      </c>
    </row>
    <row r="2683" spans="1:31" x14ac:dyDescent="0.25">
      <c r="A2683">
        <v>2261767</v>
      </c>
      <c r="B2683">
        <v>1</v>
      </c>
      <c r="C2683" t="s">
        <v>80</v>
      </c>
      <c r="D2683" t="s">
        <v>82</v>
      </c>
      <c r="E2683" t="s">
        <v>151</v>
      </c>
      <c r="F2683" t="s">
        <v>7999</v>
      </c>
      <c r="G2683" t="s">
        <v>153</v>
      </c>
      <c r="H2683" t="s">
        <v>135</v>
      </c>
      <c r="I2683" t="s">
        <v>136</v>
      </c>
      <c r="J2683" t="s">
        <v>137</v>
      </c>
      <c r="K2683" t="s">
        <v>138</v>
      </c>
      <c r="L2683" t="s">
        <v>8000</v>
      </c>
      <c r="M2683" t="s">
        <v>8001</v>
      </c>
      <c r="N2683">
        <v>0.65944444400000002</v>
      </c>
      <c r="O2683">
        <v>0</v>
      </c>
      <c r="P2683">
        <v>37</v>
      </c>
      <c r="Q2683">
        <v>0</v>
      </c>
      <c r="R2683">
        <v>0</v>
      </c>
      <c r="S2683">
        <v>0</v>
      </c>
      <c r="T2683">
        <v>6</v>
      </c>
      <c r="U2683">
        <v>0</v>
      </c>
      <c r="V2683">
        <v>0</v>
      </c>
      <c r="W2683">
        <v>0</v>
      </c>
      <c r="X2683">
        <v>5.1662241589312172</v>
      </c>
      <c r="Y2683">
        <v>0</v>
      </c>
      <c r="Z2683">
        <v>0</v>
      </c>
      <c r="AA2683">
        <v>0</v>
      </c>
      <c r="AB2683">
        <v>1.0517716646864417</v>
      </c>
      <c r="AC2683">
        <v>0</v>
      </c>
      <c r="AD2683">
        <v>0</v>
      </c>
      <c r="AE2683">
        <v>6.2179958236176587</v>
      </c>
    </row>
    <row r="2684" spans="1:31" x14ac:dyDescent="0.25">
      <c r="A2684">
        <v>2261615</v>
      </c>
      <c r="B2684">
        <v>1</v>
      </c>
      <c r="C2684" t="s">
        <v>81</v>
      </c>
      <c r="D2684" t="s">
        <v>127</v>
      </c>
      <c r="E2684" t="s">
        <v>207</v>
      </c>
      <c r="F2684" t="s">
        <v>8002</v>
      </c>
      <c r="G2684" t="s">
        <v>231</v>
      </c>
      <c r="H2684" t="s">
        <v>135</v>
      </c>
      <c r="I2684" t="s">
        <v>136</v>
      </c>
      <c r="J2684" t="s">
        <v>137</v>
      </c>
      <c r="K2684" t="s">
        <v>138</v>
      </c>
      <c r="L2684" t="s">
        <v>8003</v>
      </c>
      <c r="M2684" t="s">
        <v>8004</v>
      </c>
      <c r="N2684">
        <v>3.091388888</v>
      </c>
      <c r="O2684">
        <v>0</v>
      </c>
      <c r="P2684">
        <v>1</v>
      </c>
      <c r="Q2684">
        <v>0</v>
      </c>
      <c r="R2684">
        <v>3</v>
      </c>
      <c r="S2684">
        <v>0</v>
      </c>
      <c r="T2684">
        <v>1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29.257922108075263</v>
      </c>
      <c r="AA2684">
        <v>0</v>
      </c>
      <c r="AB2684">
        <v>2.7491317772075003E-3</v>
      </c>
      <c r="AC2684">
        <v>0</v>
      </c>
      <c r="AD2684">
        <v>0</v>
      </c>
      <c r="AE2684">
        <v>29.260671239852471</v>
      </c>
    </row>
    <row r="2685" spans="1:31" x14ac:dyDescent="0.25">
      <c r="A2685">
        <v>2261847</v>
      </c>
      <c r="B2685">
        <v>1</v>
      </c>
      <c r="C2685" t="s">
        <v>80</v>
      </c>
      <c r="D2685" t="s">
        <v>82</v>
      </c>
      <c r="E2685" t="s">
        <v>151</v>
      </c>
      <c r="F2685" t="s">
        <v>4190</v>
      </c>
      <c r="G2685" t="s">
        <v>153</v>
      </c>
      <c r="H2685" t="s">
        <v>135</v>
      </c>
      <c r="I2685" t="s">
        <v>136</v>
      </c>
      <c r="J2685" t="s">
        <v>137</v>
      </c>
      <c r="K2685" t="s">
        <v>138</v>
      </c>
      <c r="L2685" t="s">
        <v>8005</v>
      </c>
      <c r="M2685" t="s">
        <v>8006</v>
      </c>
      <c r="N2685">
        <v>2.954722222</v>
      </c>
      <c r="O2685">
        <v>0</v>
      </c>
      <c r="P2685">
        <v>341</v>
      </c>
      <c r="Q2685">
        <v>0</v>
      </c>
      <c r="R2685">
        <v>0</v>
      </c>
      <c r="S2685">
        <v>0</v>
      </c>
      <c r="T2685">
        <v>10</v>
      </c>
      <c r="U2685">
        <v>0</v>
      </c>
      <c r="V2685">
        <v>0</v>
      </c>
      <c r="W2685">
        <v>0</v>
      </c>
      <c r="X2685">
        <v>291.51168431507404</v>
      </c>
      <c r="Y2685">
        <v>0</v>
      </c>
      <c r="Z2685">
        <v>0</v>
      </c>
      <c r="AA2685">
        <v>0</v>
      </c>
      <c r="AB2685">
        <v>10.895105580373468</v>
      </c>
      <c r="AC2685">
        <v>0</v>
      </c>
      <c r="AD2685">
        <v>0</v>
      </c>
      <c r="AE2685">
        <v>302.4067898954475</v>
      </c>
    </row>
    <row r="2686" spans="1:31" x14ac:dyDescent="0.25">
      <c r="A2686">
        <v>2261621</v>
      </c>
      <c r="B2686">
        <v>1</v>
      </c>
      <c r="C2686" t="s">
        <v>80</v>
      </c>
      <c r="D2686" t="s">
        <v>90</v>
      </c>
      <c r="E2686" t="s">
        <v>207</v>
      </c>
      <c r="F2686" t="s">
        <v>8007</v>
      </c>
      <c r="G2686" t="s">
        <v>201</v>
      </c>
      <c r="H2686" t="s">
        <v>135</v>
      </c>
      <c r="I2686" t="s">
        <v>136</v>
      </c>
      <c r="J2686" t="s">
        <v>137</v>
      </c>
      <c r="K2686" t="s">
        <v>138</v>
      </c>
      <c r="L2686" t="s">
        <v>8008</v>
      </c>
      <c r="M2686" t="s">
        <v>8009</v>
      </c>
      <c r="N2686">
        <v>0.99111111100000004</v>
      </c>
      <c r="O2686">
        <v>0</v>
      </c>
      <c r="P2686">
        <v>407</v>
      </c>
      <c r="Q2686">
        <v>0</v>
      </c>
      <c r="R2686">
        <v>0</v>
      </c>
      <c r="S2686">
        <v>0</v>
      </c>
      <c r="T2686">
        <v>25</v>
      </c>
      <c r="U2686">
        <v>0</v>
      </c>
      <c r="V2686">
        <v>0</v>
      </c>
      <c r="W2686">
        <v>0</v>
      </c>
      <c r="X2686">
        <v>105.69860154446911</v>
      </c>
      <c r="Y2686">
        <v>0</v>
      </c>
      <c r="Z2686">
        <v>0</v>
      </c>
      <c r="AA2686">
        <v>0</v>
      </c>
      <c r="AB2686">
        <v>6.8806440202149055</v>
      </c>
      <c r="AC2686">
        <v>0</v>
      </c>
      <c r="AD2686">
        <v>0</v>
      </c>
      <c r="AE2686">
        <v>112.57924556468402</v>
      </c>
    </row>
    <row r="2687" spans="1:31" x14ac:dyDescent="0.25">
      <c r="A2687">
        <v>2261515</v>
      </c>
      <c r="B2687">
        <v>1</v>
      </c>
      <c r="C2687" t="s">
        <v>80</v>
      </c>
      <c r="D2687" t="s">
        <v>100</v>
      </c>
      <c r="E2687" t="s">
        <v>132</v>
      </c>
      <c r="F2687" t="s">
        <v>8010</v>
      </c>
      <c r="G2687" t="s">
        <v>142</v>
      </c>
      <c r="H2687" t="s">
        <v>135</v>
      </c>
      <c r="I2687" t="s">
        <v>136</v>
      </c>
      <c r="J2687" t="s">
        <v>137</v>
      </c>
      <c r="K2687" t="s">
        <v>138</v>
      </c>
      <c r="L2687" t="s">
        <v>8011</v>
      </c>
      <c r="M2687" t="s">
        <v>8012</v>
      </c>
      <c r="N2687">
        <v>2.744722222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0.8934608168960666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0.8934608168960666</v>
      </c>
    </row>
    <row r="2688" spans="1:31" x14ac:dyDescent="0.25">
      <c r="A2688">
        <v>2261733</v>
      </c>
      <c r="B2688">
        <v>1</v>
      </c>
      <c r="C2688" t="s">
        <v>80</v>
      </c>
      <c r="D2688" t="s">
        <v>98</v>
      </c>
      <c r="E2688" t="s">
        <v>151</v>
      </c>
      <c r="F2688" t="s">
        <v>8013</v>
      </c>
      <c r="G2688" t="s">
        <v>153</v>
      </c>
      <c r="H2688" t="s">
        <v>135</v>
      </c>
      <c r="I2688" t="s">
        <v>136</v>
      </c>
      <c r="J2688" t="s">
        <v>137</v>
      </c>
      <c r="K2688" t="s">
        <v>138</v>
      </c>
      <c r="L2688" t="s">
        <v>8014</v>
      </c>
      <c r="M2688" t="s">
        <v>8015</v>
      </c>
      <c r="N2688">
        <v>0.62416666600000004</v>
      </c>
      <c r="O2688">
        <v>0</v>
      </c>
      <c r="P2688">
        <v>7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0.15849852257583752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0.15849852257583752</v>
      </c>
    </row>
    <row r="2689" spans="1:31" x14ac:dyDescent="0.25">
      <c r="A2689">
        <v>2261332</v>
      </c>
      <c r="B2689">
        <v>1</v>
      </c>
      <c r="C2689" t="s">
        <v>80</v>
      </c>
      <c r="D2689" t="s">
        <v>82</v>
      </c>
      <c r="E2689" t="s">
        <v>132</v>
      </c>
      <c r="F2689" t="s">
        <v>8016</v>
      </c>
      <c r="G2689" t="s">
        <v>289</v>
      </c>
      <c r="H2689" t="s">
        <v>135</v>
      </c>
      <c r="I2689" t="s">
        <v>136</v>
      </c>
      <c r="J2689" t="s">
        <v>137</v>
      </c>
      <c r="K2689" t="s">
        <v>138</v>
      </c>
      <c r="L2689" t="s">
        <v>8017</v>
      </c>
      <c r="M2689" t="s">
        <v>8018</v>
      </c>
      <c r="N2689">
        <v>1.233055555</v>
      </c>
      <c r="O2689">
        <v>0</v>
      </c>
      <c r="P2689">
        <v>11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2.8947573733947509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2.8947573733947509</v>
      </c>
    </row>
    <row r="2690" spans="1:31" x14ac:dyDescent="0.25">
      <c r="A2690">
        <v>2261355</v>
      </c>
      <c r="B2690">
        <v>1</v>
      </c>
      <c r="C2690" t="s">
        <v>81</v>
      </c>
      <c r="D2690" t="s">
        <v>115</v>
      </c>
      <c r="E2690" t="s">
        <v>207</v>
      </c>
      <c r="F2690" t="s">
        <v>5005</v>
      </c>
      <c r="G2690" t="s">
        <v>1264</v>
      </c>
      <c r="H2690" t="s">
        <v>135</v>
      </c>
      <c r="I2690" t="s">
        <v>136</v>
      </c>
      <c r="J2690" t="s">
        <v>137</v>
      </c>
      <c r="K2690" t="s">
        <v>138</v>
      </c>
      <c r="L2690" t="s">
        <v>8019</v>
      </c>
      <c r="M2690" t="s">
        <v>8020</v>
      </c>
      <c r="N2690">
        <v>3.389444444</v>
      </c>
      <c r="O2690">
        <v>0</v>
      </c>
      <c r="P2690">
        <v>31</v>
      </c>
      <c r="Q2690">
        <v>0</v>
      </c>
      <c r="R2690">
        <v>0</v>
      </c>
      <c r="S2690">
        <v>0</v>
      </c>
      <c r="T2690">
        <v>2</v>
      </c>
      <c r="U2690">
        <v>0</v>
      </c>
      <c r="V2690">
        <v>0</v>
      </c>
      <c r="W2690">
        <v>0</v>
      </c>
      <c r="X2690">
        <v>11.55841595565532</v>
      </c>
      <c r="Y2690">
        <v>0</v>
      </c>
      <c r="Z2690">
        <v>0</v>
      </c>
      <c r="AA2690">
        <v>0</v>
      </c>
      <c r="AB2690">
        <v>3.8449077874152531</v>
      </c>
      <c r="AC2690">
        <v>0</v>
      </c>
      <c r="AD2690">
        <v>0</v>
      </c>
      <c r="AE2690">
        <v>15.403323743070573</v>
      </c>
    </row>
    <row r="2691" spans="1:31" x14ac:dyDescent="0.25">
      <c r="A2691">
        <v>2261873</v>
      </c>
      <c r="B2691">
        <v>1</v>
      </c>
      <c r="C2691" t="s">
        <v>80</v>
      </c>
      <c r="D2691" t="s">
        <v>82</v>
      </c>
      <c r="E2691" t="s">
        <v>214</v>
      </c>
      <c r="F2691" t="s">
        <v>8021</v>
      </c>
      <c r="G2691" t="s">
        <v>278</v>
      </c>
      <c r="H2691" t="s">
        <v>135</v>
      </c>
      <c r="I2691" t="s">
        <v>136</v>
      </c>
      <c r="J2691" t="s">
        <v>137</v>
      </c>
      <c r="K2691" t="s">
        <v>138</v>
      </c>
      <c r="L2691" t="s">
        <v>8022</v>
      </c>
      <c r="M2691" t="s">
        <v>8023</v>
      </c>
      <c r="N2691">
        <v>2.4019444440000002</v>
      </c>
      <c r="O2691">
        <v>0</v>
      </c>
      <c r="P2691">
        <v>149</v>
      </c>
      <c r="Q2691">
        <v>0</v>
      </c>
      <c r="R2691">
        <v>0</v>
      </c>
      <c r="S2691">
        <v>0</v>
      </c>
      <c r="T2691">
        <v>2</v>
      </c>
      <c r="U2691">
        <v>0</v>
      </c>
      <c r="V2691">
        <v>0</v>
      </c>
      <c r="W2691">
        <v>0</v>
      </c>
      <c r="X2691">
        <v>109.59671400618373</v>
      </c>
      <c r="Y2691">
        <v>0</v>
      </c>
      <c r="Z2691">
        <v>0</v>
      </c>
      <c r="AA2691">
        <v>0</v>
      </c>
      <c r="AB2691">
        <v>3.5366923644666671E-3</v>
      </c>
      <c r="AC2691">
        <v>0</v>
      </c>
      <c r="AD2691">
        <v>0</v>
      </c>
      <c r="AE2691">
        <v>109.60025069854819</v>
      </c>
    </row>
    <row r="2692" spans="1:31" x14ac:dyDescent="0.25">
      <c r="A2692">
        <v>2261587</v>
      </c>
      <c r="B2692">
        <v>1</v>
      </c>
      <c r="C2692" t="s">
        <v>80</v>
      </c>
      <c r="D2692" t="s">
        <v>93</v>
      </c>
      <c r="E2692" t="s">
        <v>207</v>
      </c>
      <c r="F2692" t="s">
        <v>8024</v>
      </c>
      <c r="G2692" t="s">
        <v>1301</v>
      </c>
      <c r="H2692" t="s">
        <v>135</v>
      </c>
      <c r="I2692" t="s">
        <v>136</v>
      </c>
      <c r="J2692" t="s">
        <v>137</v>
      </c>
      <c r="K2692" t="s">
        <v>138</v>
      </c>
      <c r="L2692" t="s">
        <v>8025</v>
      </c>
      <c r="M2692" t="s">
        <v>8026</v>
      </c>
      <c r="N2692">
        <v>1.234444444</v>
      </c>
      <c r="O2692">
        <v>0</v>
      </c>
      <c r="P2692">
        <v>22</v>
      </c>
      <c r="Q2692">
        <v>0</v>
      </c>
      <c r="R2692">
        <v>8</v>
      </c>
      <c r="S2692">
        <v>0</v>
      </c>
      <c r="T2692">
        <v>12</v>
      </c>
      <c r="U2692">
        <v>0</v>
      </c>
      <c r="V2692">
        <v>0</v>
      </c>
      <c r="W2692">
        <v>0</v>
      </c>
      <c r="X2692">
        <v>4.3012802824474115</v>
      </c>
      <c r="Y2692">
        <v>0</v>
      </c>
      <c r="Z2692">
        <v>3.5395486438521511</v>
      </c>
      <c r="AA2692">
        <v>0</v>
      </c>
      <c r="AB2692">
        <v>4.1079004791498326</v>
      </c>
      <c r="AC2692">
        <v>0</v>
      </c>
      <c r="AD2692">
        <v>0</v>
      </c>
      <c r="AE2692">
        <v>11.948729405449395</v>
      </c>
    </row>
    <row r="2693" spans="1:31" x14ac:dyDescent="0.25">
      <c r="A2693">
        <v>2261501</v>
      </c>
      <c r="B2693">
        <v>1</v>
      </c>
      <c r="C2693" t="s">
        <v>80</v>
      </c>
      <c r="D2693" t="s">
        <v>82</v>
      </c>
      <c r="E2693" t="s">
        <v>151</v>
      </c>
      <c r="F2693" t="s">
        <v>8027</v>
      </c>
      <c r="G2693" t="s">
        <v>153</v>
      </c>
      <c r="H2693" t="s">
        <v>135</v>
      </c>
      <c r="I2693" t="s">
        <v>136</v>
      </c>
      <c r="J2693" t="s">
        <v>137</v>
      </c>
      <c r="K2693" t="s">
        <v>138</v>
      </c>
      <c r="L2693" t="s">
        <v>8028</v>
      </c>
      <c r="M2693" t="s">
        <v>8029</v>
      </c>
      <c r="N2693">
        <v>2.42</v>
      </c>
      <c r="O2693">
        <v>0</v>
      </c>
      <c r="P2693">
        <v>260</v>
      </c>
      <c r="Q2693">
        <v>0</v>
      </c>
      <c r="R2693">
        <v>0</v>
      </c>
      <c r="S2693">
        <v>0</v>
      </c>
      <c r="T2693">
        <v>10</v>
      </c>
      <c r="U2693">
        <v>0</v>
      </c>
      <c r="V2693">
        <v>0</v>
      </c>
      <c r="W2693">
        <v>0</v>
      </c>
      <c r="X2693">
        <v>191.86479478326029</v>
      </c>
      <c r="Y2693">
        <v>0</v>
      </c>
      <c r="Z2693">
        <v>0</v>
      </c>
      <c r="AA2693">
        <v>0</v>
      </c>
      <c r="AB2693">
        <v>15.310454190406238</v>
      </c>
      <c r="AC2693">
        <v>0</v>
      </c>
      <c r="AD2693">
        <v>0</v>
      </c>
      <c r="AE2693">
        <v>207.17524897366653</v>
      </c>
    </row>
    <row r="2694" spans="1:31" x14ac:dyDescent="0.25">
      <c r="A2694">
        <v>2261833</v>
      </c>
      <c r="B2694">
        <v>1</v>
      </c>
      <c r="C2694" t="s">
        <v>80</v>
      </c>
      <c r="D2694" t="s">
        <v>82</v>
      </c>
      <c r="E2694" t="s">
        <v>214</v>
      </c>
      <c r="F2694" t="s">
        <v>3426</v>
      </c>
      <c r="G2694" t="s">
        <v>153</v>
      </c>
      <c r="H2694" t="s">
        <v>135</v>
      </c>
      <c r="I2694" t="s">
        <v>136</v>
      </c>
      <c r="J2694" t="s">
        <v>137</v>
      </c>
      <c r="K2694" t="s">
        <v>138</v>
      </c>
      <c r="L2694" t="s">
        <v>8030</v>
      </c>
      <c r="M2694" t="s">
        <v>8031</v>
      </c>
      <c r="N2694">
        <v>0.68583333300000004</v>
      </c>
      <c r="O2694">
        <v>0</v>
      </c>
      <c r="P2694">
        <v>84</v>
      </c>
      <c r="Q2694">
        <v>0</v>
      </c>
      <c r="R2694">
        <v>0</v>
      </c>
      <c r="S2694">
        <v>0</v>
      </c>
      <c r="T2694">
        <v>17</v>
      </c>
      <c r="U2694">
        <v>0</v>
      </c>
      <c r="V2694">
        <v>0</v>
      </c>
      <c r="W2694">
        <v>0</v>
      </c>
      <c r="X2694">
        <v>23.61634579917278</v>
      </c>
      <c r="Y2694">
        <v>0</v>
      </c>
      <c r="Z2694">
        <v>0</v>
      </c>
      <c r="AA2694">
        <v>0</v>
      </c>
      <c r="AB2694">
        <v>17.815322934455402</v>
      </c>
      <c r="AC2694">
        <v>0</v>
      </c>
      <c r="AD2694">
        <v>0</v>
      </c>
      <c r="AE2694">
        <v>41.431668733628186</v>
      </c>
    </row>
    <row r="2695" spans="1:31" x14ac:dyDescent="0.25">
      <c r="A2695">
        <v>2261441</v>
      </c>
      <c r="B2695">
        <v>1</v>
      </c>
      <c r="C2695" t="s">
        <v>80</v>
      </c>
      <c r="D2695" t="s">
        <v>90</v>
      </c>
      <c r="E2695" t="s">
        <v>256</v>
      </c>
      <c r="F2695" t="s">
        <v>8032</v>
      </c>
      <c r="G2695" t="s">
        <v>1081</v>
      </c>
      <c r="H2695" t="s">
        <v>148</v>
      </c>
      <c r="I2695" t="s">
        <v>136</v>
      </c>
      <c r="J2695" t="s">
        <v>137</v>
      </c>
      <c r="K2695" t="s">
        <v>138</v>
      </c>
      <c r="L2695" t="s">
        <v>8033</v>
      </c>
      <c r="M2695" t="s">
        <v>8034</v>
      </c>
      <c r="N2695">
        <v>3.8152777769999999</v>
      </c>
      <c r="O2695">
        <v>0</v>
      </c>
      <c r="P2695">
        <v>442</v>
      </c>
      <c r="Q2695">
        <v>0</v>
      </c>
      <c r="R2695">
        <v>0</v>
      </c>
      <c r="S2695">
        <v>0</v>
      </c>
      <c r="T2695">
        <v>64</v>
      </c>
      <c r="U2695">
        <v>0</v>
      </c>
      <c r="V2695">
        <v>1</v>
      </c>
      <c r="W2695">
        <v>0</v>
      </c>
      <c r="X2695">
        <v>421.02632648298925</v>
      </c>
      <c r="Y2695">
        <v>0</v>
      </c>
      <c r="Z2695">
        <v>0</v>
      </c>
      <c r="AA2695">
        <v>0</v>
      </c>
      <c r="AB2695">
        <v>106.99255774835308</v>
      </c>
      <c r="AC2695">
        <v>0</v>
      </c>
      <c r="AD2695">
        <v>14.987802563458377</v>
      </c>
      <c r="AE2695">
        <v>543.00668679480066</v>
      </c>
    </row>
    <row r="2696" spans="1:31" x14ac:dyDescent="0.25">
      <c r="A2696">
        <v>2261647</v>
      </c>
      <c r="B2696">
        <v>1</v>
      </c>
      <c r="C2696" t="s">
        <v>80</v>
      </c>
      <c r="D2696" t="s">
        <v>99</v>
      </c>
      <c r="E2696" t="s">
        <v>132</v>
      </c>
      <c r="F2696" t="s">
        <v>8035</v>
      </c>
      <c r="G2696" t="s">
        <v>142</v>
      </c>
      <c r="H2696" t="s">
        <v>135</v>
      </c>
      <c r="I2696" t="s">
        <v>136</v>
      </c>
      <c r="J2696" t="s">
        <v>137</v>
      </c>
      <c r="K2696" t="s">
        <v>138</v>
      </c>
      <c r="L2696" t="s">
        <v>8036</v>
      </c>
      <c r="M2696" t="s">
        <v>8037</v>
      </c>
      <c r="N2696">
        <v>2.5013888880000001</v>
      </c>
      <c r="O2696">
        <v>0</v>
      </c>
      <c r="P2696">
        <v>2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1.3275797573387571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1.3275797573387571</v>
      </c>
    </row>
    <row r="2697" spans="1:31" x14ac:dyDescent="0.25">
      <c r="A2697">
        <v>2261604</v>
      </c>
      <c r="B2697">
        <v>1</v>
      </c>
      <c r="C2697" t="s">
        <v>81</v>
      </c>
      <c r="D2697" t="s">
        <v>113</v>
      </c>
      <c r="E2697" t="s">
        <v>132</v>
      </c>
      <c r="F2697" t="s">
        <v>8038</v>
      </c>
      <c r="G2697" t="s">
        <v>289</v>
      </c>
      <c r="H2697" t="s">
        <v>135</v>
      </c>
      <c r="I2697" t="s">
        <v>136</v>
      </c>
      <c r="J2697" t="s">
        <v>137</v>
      </c>
      <c r="K2697" t="s">
        <v>138</v>
      </c>
      <c r="L2697" t="s">
        <v>8039</v>
      </c>
      <c r="M2697" t="s">
        <v>8040</v>
      </c>
      <c r="N2697">
        <v>0.57527777700000005</v>
      </c>
      <c r="O2697">
        <v>0</v>
      </c>
      <c r="P2697">
        <v>2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0.28124073835362501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0.28124073835362501</v>
      </c>
    </row>
    <row r="2698" spans="1:31" x14ac:dyDescent="0.25">
      <c r="A2698">
        <v>2261481</v>
      </c>
      <c r="B2698">
        <v>1</v>
      </c>
      <c r="C2698" t="s">
        <v>80</v>
      </c>
      <c r="D2698" t="s">
        <v>90</v>
      </c>
      <c r="E2698" t="s">
        <v>151</v>
      </c>
      <c r="F2698" t="s">
        <v>8041</v>
      </c>
      <c r="G2698" t="s">
        <v>2895</v>
      </c>
      <c r="H2698" t="s">
        <v>135</v>
      </c>
      <c r="I2698" t="s">
        <v>136</v>
      </c>
      <c r="J2698" t="s">
        <v>137</v>
      </c>
      <c r="K2698" t="s">
        <v>138</v>
      </c>
      <c r="L2698" t="s">
        <v>8042</v>
      </c>
      <c r="M2698" t="s">
        <v>8043</v>
      </c>
      <c r="N2698">
        <v>5.3952777770000004</v>
      </c>
      <c r="O2698">
        <v>0</v>
      </c>
      <c r="P2698">
        <v>39</v>
      </c>
      <c r="Q2698">
        <v>0</v>
      </c>
      <c r="R2698">
        <v>0</v>
      </c>
      <c r="S2698">
        <v>0</v>
      </c>
      <c r="T2698">
        <v>11</v>
      </c>
      <c r="U2698">
        <v>0</v>
      </c>
      <c r="V2698">
        <v>0</v>
      </c>
      <c r="W2698">
        <v>0</v>
      </c>
      <c r="X2698">
        <v>65.817667006694307</v>
      </c>
      <c r="Y2698">
        <v>0</v>
      </c>
      <c r="Z2698">
        <v>0</v>
      </c>
      <c r="AA2698">
        <v>0</v>
      </c>
      <c r="AB2698">
        <v>15.155085267337304</v>
      </c>
      <c r="AC2698">
        <v>0</v>
      </c>
      <c r="AD2698">
        <v>0</v>
      </c>
      <c r="AE2698">
        <v>80.972752274031606</v>
      </c>
    </row>
    <row r="2699" spans="1:31" x14ac:dyDescent="0.25">
      <c r="A2699">
        <v>2261338</v>
      </c>
      <c r="B2699">
        <v>1</v>
      </c>
      <c r="C2699" t="s">
        <v>80</v>
      </c>
      <c r="D2699" t="s">
        <v>82</v>
      </c>
      <c r="E2699" t="s">
        <v>151</v>
      </c>
      <c r="F2699" t="s">
        <v>8044</v>
      </c>
      <c r="G2699" t="s">
        <v>153</v>
      </c>
      <c r="H2699" t="s">
        <v>135</v>
      </c>
      <c r="I2699" t="s">
        <v>136</v>
      </c>
      <c r="J2699" t="s">
        <v>137</v>
      </c>
      <c r="K2699" t="s">
        <v>138</v>
      </c>
      <c r="L2699" t="s">
        <v>8045</v>
      </c>
      <c r="M2699" t="s">
        <v>8046</v>
      </c>
      <c r="N2699">
        <v>1.0963888879999999</v>
      </c>
      <c r="O2699">
        <v>0</v>
      </c>
      <c r="P2699">
        <v>74</v>
      </c>
      <c r="Q2699">
        <v>0</v>
      </c>
      <c r="R2699">
        <v>0</v>
      </c>
      <c r="S2699">
        <v>0</v>
      </c>
      <c r="T2699">
        <v>3</v>
      </c>
      <c r="U2699">
        <v>0</v>
      </c>
      <c r="V2699">
        <v>0</v>
      </c>
      <c r="W2699">
        <v>0</v>
      </c>
      <c r="X2699">
        <v>11.671991423545293</v>
      </c>
      <c r="Y2699">
        <v>0</v>
      </c>
      <c r="Z2699">
        <v>0</v>
      </c>
      <c r="AA2699">
        <v>0</v>
      </c>
      <c r="AB2699">
        <v>0.67739016732650137</v>
      </c>
      <c r="AC2699">
        <v>0</v>
      </c>
      <c r="AD2699">
        <v>0</v>
      </c>
      <c r="AE2699">
        <v>12.349381590871795</v>
      </c>
    </row>
    <row r="2700" spans="1:31" x14ac:dyDescent="0.25">
      <c r="A2700">
        <v>2261418</v>
      </c>
      <c r="B2700">
        <v>1</v>
      </c>
      <c r="C2700" t="s">
        <v>80</v>
      </c>
      <c r="D2700" t="s">
        <v>104</v>
      </c>
      <c r="E2700" t="s">
        <v>163</v>
      </c>
      <c r="F2700" t="s">
        <v>8047</v>
      </c>
      <c r="G2700" t="s">
        <v>171</v>
      </c>
      <c r="H2700" t="s">
        <v>148</v>
      </c>
      <c r="I2700" t="s">
        <v>136</v>
      </c>
      <c r="J2700" t="s">
        <v>137</v>
      </c>
      <c r="K2700" t="s">
        <v>172</v>
      </c>
      <c r="L2700" t="s">
        <v>8048</v>
      </c>
      <c r="M2700" t="s">
        <v>8049</v>
      </c>
      <c r="N2700">
        <v>8.9997222220000008</v>
      </c>
      <c r="O2700">
        <v>0</v>
      </c>
      <c r="P2700">
        <v>0</v>
      </c>
      <c r="Q2700">
        <v>1</v>
      </c>
      <c r="R2700">
        <v>0</v>
      </c>
      <c r="S2700">
        <v>1</v>
      </c>
      <c r="T2700">
        <v>0</v>
      </c>
      <c r="U2700">
        <v>1</v>
      </c>
      <c r="V2700">
        <v>0</v>
      </c>
      <c r="W2700">
        <v>0</v>
      </c>
      <c r="X2700">
        <v>0</v>
      </c>
      <c r="Y2700">
        <v>1.3776979041358499</v>
      </c>
      <c r="Z2700">
        <v>0</v>
      </c>
      <c r="AA2700">
        <v>179.41577378129446</v>
      </c>
      <c r="AB2700">
        <v>0</v>
      </c>
      <c r="AC2700">
        <v>1304.2935977930208</v>
      </c>
      <c r="AD2700">
        <v>0</v>
      </c>
      <c r="AE2700">
        <v>1485.0870694784512</v>
      </c>
    </row>
    <row r="2701" spans="1:31" x14ac:dyDescent="0.25">
      <c r="A2701">
        <v>2261624</v>
      </c>
      <c r="B2701">
        <v>1</v>
      </c>
      <c r="C2701" t="s">
        <v>81</v>
      </c>
      <c r="D2701" t="s">
        <v>128</v>
      </c>
      <c r="E2701" t="s">
        <v>151</v>
      </c>
      <c r="F2701" t="s">
        <v>8050</v>
      </c>
      <c r="G2701" t="s">
        <v>180</v>
      </c>
      <c r="H2701" t="s">
        <v>135</v>
      </c>
      <c r="I2701" t="s">
        <v>136</v>
      </c>
      <c r="J2701" t="s">
        <v>137</v>
      </c>
      <c r="K2701" t="s">
        <v>138</v>
      </c>
      <c r="L2701" t="s">
        <v>8051</v>
      </c>
      <c r="M2701" t="s">
        <v>8052</v>
      </c>
      <c r="N2701">
        <v>5.5313888880000004</v>
      </c>
      <c r="O2701">
        <v>0</v>
      </c>
      <c r="P2701">
        <v>45</v>
      </c>
      <c r="Q2701">
        <v>0</v>
      </c>
      <c r="R2701">
        <v>0</v>
      </c>
      <c r="S2701">
        <v>0</v>
      </c>
      <c r="T2701">
        <v>4</v>
      </c>
      <c r="U2701">
        <v>0</v>
      </c>
      <c r="V2701">
        <v>0</v>
      </c>
      <c r="W2701">
        <v>0</v>
      </c>
      <c r="X2701">
        <v>26.871316124034429</v>
      </c>
      <c r="Y2701">
        <v>0</v>
      </c>
      <c r="Z2701">
        <v>0</v>
      </c>
      <c r="AA2701">
        <v>0</v>
      </c>
      <c r="AB2701">
        <v>1.2251130130421031</v>
      </c>
      <c r="AC2701">
        <v>0</v>
      </c>
      <c r="AD2701">
        <v>0</v>
      </c>
      <c r="AE2701">
        <v>28.096429137076534</v>
      </c>
    </row>
    <row r="2702" spans="1:31" x14ac:dyDescent="0.25">
      <c r="A2702">
        <v>2261375</v>
      </c>
      <c r="B2702">
        <v>1</v>
      </c>
      <c r="C2702" t="s">
        <v>81</v>
      </c>
      <c r="D2702" t="s">
        <v>112</v>
      </c>
      <c r="E2702" t="s">
        <v>145</v>
      </c>
      <c r="F2702" t="s">
        <v>8053</v>
      </c>
      <c r="G2702" t="s">
        <v>147</v>
      </c>
      <c r="H2702" t="s">
        <v>148</v>
      </c>
      <c r="I2702" t="s">
        <v>704</v>
      </c>
      <c r="J2702" t="s">
        <v>137</v>
      </c>
      <c r="K2702" t="s">
        <v>138</v>
      </c>
      <c r="L2702" t="s">
        <v>8054</v>
      </c>
      <c r="M2702" t="s">
        <v>8055</v>
      </c>
      <c r="N2702">
        <v>4.3333333000000002E-2</v>
      </c>
      <c r="O2702">
        <v>0</v>
      </c>
      <c r="P2702">
        <v>0</v>
      </c>
      <c r="Q2702">
        <v>0</v>
      </c>
      <c r="R2702">
        <v>0</v>
      </c>
      <c r="S2702">
        <v>1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1.7643446573350003E-2</v>
      </c>
      <c r="AB2702">
        <v>0</v>
      </c>
      <c r="AC2702">
        <v>0</v>
      </c>
      <c r="AD2702">
        <v>0</v>
      </c>
      <c r="AE2702">
        <v>1.7643446573350003E-2</v>
      </c>
    </row>
    <row r="2703" spans="1:31" x14ac:dyDescent="0.25">
      <c r="A2703">
        <v>2261524</v>
      </c>
      <c r="B2703">
        <v>1</v>
      </c>
      <c r="C2703" t="s">
        <v>80</v>
      </c>
      <c r="D2703" t="s">
        <v>83</v>
      </c>
      <c r="E2703" t="s">
        <v>132</v>
      </c>
      <c r="F2703" t="s">
        <v>8056</v>
      </c>
      <c r="G2703" t="s">
        <v>201</v>
      </c>
      <c r="H2703" t="s">
        <v>135</v>
      </c>
      <c r="I2703" t="s">
        <v>136</v>
      </c>
      <c r="J2703" t="s">
        <v>137</v>
      </c>
      <c r="K2703" t="s">
        <v>138</v>
      </c>
      <c r="L2703" t="s">
        <v>8057</v>
      </c>
      <c r="M2703" t="s">
        <v>8058</v>
      </c>
      <c r="N2703">
        <v>6.5033333329999996</v>
      </c>
      <c r="O2703">
        <v>0</v>
      </c>
      <c r="P2703">
        <v>21</v>
      </c>
      <c r="Q2703">
        <v>0</v>
      </c>
      <c r="R2703">
        <v>0</v>
      </c>
      <c r="S2703">
        <v>0</v>
      </c>
      <c r="T2703">
        <v>1</v>
      </c>
      <c r="U2703">
        <v>0</v>
      </c>
      <c r="V2703">
        <v>0</v>
      </c>
      <c r="W2703">
        <v>0</v>
      </c>
      <c r="X2703">
        <v>37.468504718542</v>
      </c>
      <c r="Y2703">
        <v>0</v>
      </c>
      <c r="Z2703">
        <v>0</v>
      </c>
      <c r="AA2703">
        <v>0</v>
      </c>
      <c r="AB2703">
        <v>1.619619711433</v>
      </c>
      <c r="AC2703">
        <v>0</v>
      </c>
      <c r="AD2703">
        <v>0</v>
      </c>
      <c r="AE2703">
        <v>39.088124429975004</v>
      </c>
    </row>
    <row r="2704" spans="1:31" x14ac:dyDescent="0.25">
      <c r="A2704">
        <v>2261816</v>
      </c>
      <c r="B2704">
        <v>1</v>
      </c>
      <c r="C2704" t="s">
        <v>81</v>
      </c>
      <c r="D2704" t="s">
        <v>120</v>
      </c>
      <c r="E2704" t="s">
        <v>151</v>
      </c>
      <c r="F2704" t="s">
        <v>8059</v>
      </c>
      <c r="G2704" t="s">
        <v>153</v>
      </c>
      <c r="H2704" t="s">
        <v>135</v>
      </c>
      <c r="I2704" t="s">
        <v>136</v>
      </c>
      <c r="J2704" t="s">
        <v>137</v>
      </c>
      <c r="K2704" t="s">
        <v>138</v>
      </c>
      <c r="L2704" t="s">
        <v>8060</v>
      </c>
      <c r="M2704" t="s">
        <v>8061</v>
      </c>
      <c r="N2704">
        <v>0.75388888799999998</v>
      </c>
      <c r="O2704">
        <v>0</v>
      </c>
      <c r="P2704">
        <v>170</v>
      </c>
      <c r="Q2704">
        <v>0</v>
      </c>
      <c r="R2704">
        <v>1</v>
      </c>
      <c r="S2704">
        <v>0</v>
      </c>
      <c r="T2704">
        <v>16</v>
      </c>
      <c r="U2704">
        <v>0</v>
      </c>
      <c r="V2704">
        <v>0</v>
      </c>
      <c r="W2704">
        <v>0</v>
      </c>
      <c r="X2704">
        <v>38.299883624975379</v>
      </c>
      <c r="Y2704">
        <v>0</v>
      </c>
      <c r="Z2704">
        <v>4.8566185085111111E-4</v>
      </c>
      <c r="AA2704">
        <v>0</v>
      </c>
      <c r="AB2704">
        <v>6.588820789429338</v>
      </c>
      <c r="AC2704">
        <v>0</v>
      </c>
      <c r="AD2704">
        <v>0</v>
      </c>
      <c r="AE2704">
        <v>44.889190076255574</v>
      </c>
    </row>
    <row r="2705" spans="1:31" x14ac:dyDescent="0.25">
      <c r="A2705">
        <v>2261876</v>
      </c>
      <c r="B2705">
        <v>1</v>
      </c>
      <c r="C2705" t="s">
        <v>81</v>
      </c>
      <c r="D2705" t="s">
        <v>120</v>
      </c>
      <c r="E2705" t="s">
        <v>207</v>
      </c>
      <c r="F2705" t="s">
        <v>8062</v>
      </c>
      <c r="G2705" t="s">
        <v>231</v>
      </c>
      <c r="H2705" t="s">
        <v>135</v>
      </c>
      <c r="I2705" t="s">
        <v>136</v>
      </c>
      <c r="J2705" t="s">
        <v>137</v>
      </c>
      <c r="K2705" t="s">
        <v>138</v>
      </c>
      <c r="L2705" t="s">
        <v>8063</v>
      </c>
      <c r="M2705" t="s">
        <v>8064</v>
      </c>
      <c r="N2705">
        <v>1.7341666659999999</v>
      </c>
      <c r="O2705">
        <v>0</v>
      </c>
      <c r="P2705">
        <v>343</v>
      </c>
      <c r="Q2705">
        <v>0</v>
      </c>
      <c r="R2705">
        <v>1</v>
      </c>
      <c r="S2705">
        <v>0</v>
      </c>
      <c r="T2705">
        <v>20</v>
      </c>
      <c r="U2705">
        <v>0</v>
      </c>
      <c r="V2705">
        <v>0</v>
      </c>
      <c r="W2705">
        <v>0</v>
      </c>
      <c r="X2705">
        <v>168.19304565886867</v>
      </c>
      <c r="Y2705">
        <v>0</v>
      </c>
      <c r="Z2705">
        <v>8.2537769557916672E-4</v>
      </c>
      <c r="AA2705">
        <v>0</v>
      </c>
      <c r="AB2705">
        <v>29.805195720751247</v>
      </c>
      <c r="AC2705">
        <v>0</v>
      </c>
      <c r="AD2705">
        <v>0</v>
      </c>
      <c r="AE2705">
        <v>197.99906675731549</v>
      </c>
    </row>
    <row r="2706" spans="1:31" x14ac:dyDescent="0.25">
      <c r="A2706">
        <v>2261358</v>
      </c>
      <c r="B2706">
        <v>1</v>
      </c>
      <c r="C2706" t="s">
        <v>80</v>
      </c>
      <c r="D2706" t="s">
        <v>88</v>
      </c>
      <c r="E2706" t="s">
        <v>132</v>
      </c>
      <c r="F2706" t="s">
        <v>8065</v>
      </c>
      <c r="G2706" t="s">
        <v>289</v>
      </c>
      <c r="H2706" t="s">
        <v>135</v>
      </c>
      <c r="I2706" t="s">
        <v>136</v>
      </c>
      <c r="J2706" t="s">
        <v>137</v>
      </c>
      <c r="K2706" t="s">
        <v>138</v>
      </c>
      <c r="L2706" t="s">
        <v>8066</v>
      </c>
      <c r="M2706" t="s">
        <v>8067</v>
      </c>
      <c r="N2706">
        <v>1.856666666</v>
      </c>
      <c r="O2706">
        <v>0</v>
      </c>
      <c r="P2706">
        <v>11</v>
      </c>
      <c r="Q2706">
        <v>0</v>
      </c>
      <c r="R2706">
        <v>0</v>
      </c>
      <c r="S2706">
        <v>0</v>
      </c>
      <c r="T2706">
        <v>2</v>
      </c>
      <c r="U2706">
        <v>0</v>
      </c>
      <c r="V2706">
        <v>0</v>
      </c>
      <c r="W2706">
        <v>0</v>
      </c>
      <c r="X2706">
        <v>4.3745840443044006</v>
      </c>
      <c r="Y2706">
        <v>0</v>
      </c>
      <c r="Z2706">
        <v>0</v>
      </c>
      <c r="AA2706">
        <v>0</v>
      </c>
      <c r="AB2706">
        <v>2.0988861560651602</v>
      </c>
      <c r="AC2706">
        <v>0</v>
      </c>
      <c r="AD2706">
        <v>0</v>
      </c>
      <c r="AE2706">
        <v>6.4734702003695608</v>
      </c>
    </row>
    <row r="2707" spans="1:31" x14ac:dyDescent="0.25">
      <c r="A2707">
        <v>2261753</v>
      </c>
      <c r="B2707">
        <v>1</v>
      </c>
      <c r="C2707" t="s">
        <v>80</v>
      </c>
      <c r="D2707" t="s">
        <v>82</v>
      </c>
      <c r="E2707" t="s">
        <v>214</v>
      </c>
      <c r="F2707" t="s">
        <v>3426</v>
      </c>
      <c r="G2707" t="s">
        <v>153</v>
      </c>
      <c r="H2707" t="s">
        <v>135</v>
      </c>
      <c r="I2707" t="s">
        <v>136</v>
      </c>
      <c r="J2707" t="s">
        <v>137</v>
      </c>
      <c r="K2707" t="s">
        <v>138</v>
      </c>
      <c r="L2707" t="s">
        <v>8068</v>
      </c>
      <c r="M2707" t="s">
        <v>8069</v>
      </c>
      <c r="N2707">
        <v>1.209166666</v>
      </c>
      <c r="O2707">
        <v>0</v>
      </c>
      <c r="P2707">
        <v>84</v>
      </c>
      <c r="Q2707">
        <v>0</v>
      </c>
      <c r="R2707">
        <v>0</v>
      </c>
      <c r="S2707">
        <v>0</v>
      </c>
      <c r="T2707">
        <v>17</v>
      </c>
      <c r="U2707">
        <v>0</v>
      </c>
      <c r="V2707">
        <v>0</v>
      </c>
      <c r="W2707">
        <v>0</v>
      </c>
      <c r="X2707">
        <v>43.544252991829573</v>
      </c>
      <c r="Y2707">
        <v>0</v>
      </c>
      <c r="Z2707">
        <v>0</v>
      </c>
      <c r="AA2707">
        <v>0</v>
      </c>
      <c r="AB2707">
        <v>32.833770231137066</v>
      </c>
      <c r="AC2707">
        <v>0</v>
      </c>
      <c r="AD2707">
        <v>0</v>
      </c>
      <c r="AE2707">
        <v>76.378023222966647</v>
      </c>
    </row>
    <row r="2708" spans="1:31" x14ac:dyDescent="0.25">
      <c r="A2708">
        <v>2261830</v>
      </c>
      <c r="B2708">
        <v>1</v>
      </c>
      <c r="C2708" t="s">
        <v>81</v>
      </c>
      <c r="D2708" t="s">
        <v>112</v>
      </c>
      <c r="E2708" t="s">
        <v>132</v>
      </c>
      <c r="F2708" t="s">
        <v>8070</v>
      </c>
      <c r="G2708" t="s">
        <v>142</v>
      </c>
      <c r="H2708" t="s">
        <v>135</v>
      </c>
      <c r="I2708" t="s">
        <v>136</v>
      </c>
      <c r="J2708" t="s">
        <v>137</v>
      </c>
      <c r="K2708" t="s">
        <v>138</v>
      </c>
      <c r="L2708" t="s">
        <v>8071</v>
      </c>
      <c r="M2708" t="s">
        <v>8072</v>
      </c>
      <c r="N2708">
        <v>1.6727777770000001</v>
      </c>
      <c r="O2708">
        <v>0</v>
      </c>
      <c r="P2708">
        <v>2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0.27338035456160725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0.27338035456160725</v>
      </c>
    </row>
    <row r="2709" spans="1:31" x14ac:dyDescent="0.25">
      <c r="A2709">
        <v>2261312</v>
      </c>
      <c r="B2709">
        <v>1</v>
      </c>
      <c r="C2709" t="s">
        <v>81</v>
      </c>
      <c r="D2709" t="s">
        <v>115</v>
      </c>
      <c r="E2709" t="s">
        <v>207</v>
      </c>
      <c r="F2709" t="s">
        <v>5005</v>
      </c>
      <c r="G2709" t="s">
        <v>231</v>
      </c>
      <c r="H2709" t="s">
        <v>135</v>
      </c>
      <c r="I2709" t="s">
        <v>136</v>
      </c>
      <c r="J2709" t="s">
        <v>137</v>
      </c>
      <c r="K2709" t="s">
        <v>138</v>
      </c>
      <c r="L2709" t="s">
        <v>8073</v>
      </c>
      <c r="M2709" t="s">
        <v>8074</v>
      </c>
      <c r="N2709">
        <v>1.253333333</v>
      </c>
      <c r="O2709">
        <v>0</v>
      </c>
      <c r="P2709">
        <v>31</v>
      </c>
      <c r="Q2709">
        <v>0</v>
      </c>
      <c r="R2709">
        <v>0</v>
      </c>
      <c r="S2709">
        <v>0</v>
      </c>
      <c r="T2709">
        <v>2</v>
      </c>
      <c r="U2709">
        <v>0</v>
      </c>
      <c r="V2709">
        <v>0</v>
      </c>
      <c r="W2709">
        <v>0</v>
      </c>
      <c r="X2709">
        <v>4.1160339465125269</v>
      </c>
      <c r="Y2709">
        <v>0</v>
      </c>
      <c r="Z2709">
        <v>0</v>
      </c>
      <c r="AA2709">
        <v>0</v>
      </c>
      <c r="AB2709">
        <v>1.0192908757817667</v>
      </c>
      <c r="AC2709">
        <v>0</v>
      </c>
      <c r="AD2709">
        <v>0</v>
      </c>
      <c r="AE2709">
        <v>5.1353248222942938</v>
      </c>
    </row>
    <row r="2710" spans="1:31" x14ac:dyDescent="0.25">
      <c r="A2710">
        <v>2261730</v>
      </c>
      <c r="B2710">
        <v>1</v>
      </c>
      <c r="C2710" t="s">
        <v>80</v>
      </c>
      <c r="D2710" t="s">
        <v>84</v>
      </c>
      <c r="E2710" t="s">
        <v>132</v>
      </c>
      <c r="F2710" t="s">
        <v>8075</v>
      </c>
      <c r="G2710" t="s">
        <v>289</v>
      </c>
      <c r="H2710" t="s">
        <v>135</v>
      </c>
      <c r="I2710" t="s">
        <v>136</v>
      </c>
      <c r="J2710" t="s">
        <v>137</v>
      </c>
      <c r="K2710" t="s">
        <v>138</v>
      </c>
      <c r="L2710" t="s">
        <v>8076</v>
      </c>
      <c r="M2710" t="s">
        <v>8077</v>
      </c>
      <c r="N2710">
        <v>0.66361111100000003</v>
      </c>
      <c r="O2710">
        <v>0</v>
      </c>
      <c r="P2710">
        <v>13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2.3623290160324424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2.3623290160324424</v>
      </c>
    </row>
    <row r="2711" spans="1:31" x14ac:dyDescent="0.25">
      <c r="A2711">
        <v>2261627</v>
      </c>
      <c r="B2711">
        <v>1</v>
      </c>
      <c r="C2711" t="s">
        <v>81</v>
      </c>
      <c r="D2711" t="s">
        <v>121</v>
      </c>
      <c r="E2711" t="s">
        <v>132</v>
      </c>
      <c r="F2711" t="s">
        <v>8078</v>
      </c>
      <c r="G2711" t="s">
        <v>289</v>
      </c>
      <c r="H2711" t="s">
        <v>135</v>
      </c>
      <c r="I2711" t="s">
        <v>136</v>
      </c>
      <c r="J2711" t="s">
        <v>137</v>
      </c>
      <c r="K2711" t="s">
        <v>138</v>
      </c>
      <c r="L2711" t="s">
        <v>8079</v>
      </c>
      <c r="M2711" t="s">
        <v>8080</v>
      </c>
      <c r="N2711">
        <v>3.7669444439999999</v>
      </c>
      <c r="O2711">
        <v>0</v>
      </c>
      <c r="P2711">
        <v>3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1.3729788265330833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1.3729788265330833</v>
      </c>
    </row>
    <row r="2712" spans="1:31" x14ac:dyDescent="0.25">
      <c r="A2712">
        <v>2261415</v>
      </c>
      <c r="B2712">
        <v>1</v>
      </c>
      <c r="C2712" t="s">
        <v>80</v>
      </c>
      <c r="D2712" t="s">
        <v>104</v>
      </c>
      <c r="E2712" t="s">
        <v>256</v>
      </c>
      <c r="F2712" t="s">
        <v>8081</v>
      </c>
      <c r="G2712" t="s">
        <v>171</v>
      </c>
      <c r="H2712" t="s">
        <v>148</v>
      </c>
      <c r="I2712" t="s">
        <v>136</v>
      </c>
      <c r="J2712" t="s">
        <v>137</v>
      </c>
      <c r="K2712" t="s">
        <v>172</v>
      </c>
      <c r="L2712" t="s">
        <v>8082</v>
      </c>
      <c r="M2712" t="s">
        <v>8083</v>
      </c>
      <c r="N2712">
        <v>8.1750000000000007</v>
      </c>
      <c r="O2712">
        <v>0</v>
      </c>
      <c r="P2712">
        <v>0</v>
      </c>
      <c r="Q2712">
        <v>0</v>
      </c>
      <c r="R2712">
        <v>1</v>
      </c>
      <c r="S2712">
        <v>0</v>
      </c>
      <c r="T2712">
        <v>178</v>
      </c>
      <c r="U2712">
        <v>0</v>
      </c>
      <c r="V2712">
        <v>3</v>
      </c>
      <c r="W2712">
        <v>0</v>
      </c>
      <c r="X2712">
        <v>0</v>
      </c>
      <c r="Y2712">
        <v>0</v>
      </c>
      <c r="Z2712">
        <v>0.27154483662693335</v>
      </c>
      <c r="AA2712">
        <v>0</v>
      </c>
      <c r="AB2712">
        <v>949.73289193266544</v>
      </c>
      <c r="AC2712">
        <v>0</v>
      </c>
      <c r="AD2712">
        <v>535.80988410615112</v>
      </c>
      <c r="AE2712">
        <v>1485.8143208754436</v>
      </c>
    </row>
    <row r="2713" spans="1:31" x14ac:dyDescent="0.25">
      <c r="A2713">
        <v>2261458</v>
      </c>
      <c r="B2713">
        <v>1</v>
      </c>
      <c r="C2713" t="s">
        <v>81</v>
      </c>
      <c r="D2713" t="s">
        <v>116</v>
      </c>
      <c r="E2713" t="s">
        <v>256</v>
      </c>
      <c r="F2713" t="s">
        <v>8084</v>
      </c>
      <c r="G2713" t="s">
        <v>465</v>
      </c>
      <c r="H2713" t="s">
        <v>148</v>
      </c>
      <c r="I2713" t="s">
        <v>136</v>
      </c>
      <c r="J2713" t="s">
        <v>137</v>
      </c>
      <c r="K2713" t="s">
        <v>138</v>
      </c>
      <c r="L2713" t="s">
        <v>8085</v>
      </c>
      <c r="M2713" t="s">
        <v>8086</v>
      </c>
      <c r="N2713">
        <v>1.1955555550000001</v>
      </c>
      <c r="O2713">
        <v>0</v>
      </c>
      <c r="P2713">
        <v>98</v>
      </c>
      <c r="Q2713">
        <v>0</v>
      </c>
      <c r="R2713">
        <v>1</v>
      </c>
      <c r="S2713">
        <v>0</v>
      </c>
      <c r="T2713">
        <v>6</v>
      </c>
      <c r="U2713">
        <v>0</v>
      </c>
      <c r="V2713">
        <v>0</v>
      </c>
      <c r="W2713">
        <v>0</v>
      </c>
      <c r="X2713">
        <v>10.788183776665493</v>
      </c>
      <c r="Y2713">
        <v>0</v>
      </c>
      <c r="Z2713">
        <v>0.72734612876933347</v>
      </c>
      <c r="AA2713">
        <v>0</v>
      </c>
      <c r="AB2713">
        <v>0.88823052440359795</v>
      </c>
      <c r="AC2713">
        <v>0</v>
      </c>
      <c r="AD2713">
        <v>0</v>
      </c>
      <c r="AE2713">
        <v>12.403760429838425</v>
      </c>
    </row>
    <row r="2714" spans="1:31" x14ac:dyDescent="0.25">
      <c r="A2714">
        <v>2261484</v>
      </c>
      <c r="B2714">
        <v>1</v>
      </c>
      <c r="C2714" t="s">
        <v>80</v>
      </c>
      <c r="D2714" t="s">
        <v>105</v>
      </c>
      <c r="E2714" t="s">
        <v>256</v>
      </c>
      <c r="F2714" t="s">
        <v>8087</v>
      </c>
      <c r="G2714" t="s">
        <v>171</v>
      </c>
      <c r="H2714" t="s">
        <v>148</v>
      </c>
      <c r="I2714" t="s">
        <v>136</v>
      </c>
      <c r="J2714" t="s">
        <v>137</v>
      </c>
      <c r="K2714" t="s">
        <v>172</v>
      </c>
      <c r="L2714" t="s">
        <v>8088</v>
      </c>
      <c r="M2714" t="s">
        <v>8089</v>
      </c>
      <c r="N2714">
        <v>2.0169444439999999</v>
      </c>
      <c r="O2714">
        <v>0</v>
      </c>
      <c r="P2714">
        <v>0</v>
      </c>
      <c r="Q2714">
        <v>0</v>
      </c>
      <c r="R2714">
        <v>0</v>
      </c>
      <c r="S2714">
        <v>4</v>
      </c>
      <c r="T2714">
        <v>1</v>
      </c>
      <c r="U2714">
        <v>2</v>
      </c>
      <c r="V2714">
        <v>4</v>
      </c>
      <c r="W2714">
        <v>0</v>
      </c>
      <c r="X2714">
        <v>0</v>
      </c>
      <c r="Y2714">
        <v>0</v>
      </c>
      <c r="Z2714">
        <v>0</v>
      </c>
      <c r="AA2714">
        <v>21.577356185476162</v>
      </c>
      <c r="AB2714">
        <v>1.2534323935002627</v>
      </c>
      <c r="AC2714">
        <v>261.45584565996683</v>
      </c>
      <c r="AD2714">
        <v>293.66496073734947</v>
      </c>
      <c r="AE2714">
        <v>577.95159497629265</v>
      </c>
    </row>
    <row r="2715" spans="1:31" x14ac:dyDescent="0.25">
      <c r="A2715">
        <v>2261478</v>
      </c>
      <c r="B2715">
        <v>1</v>
      </c>
      <c r="C2715" t="s">
        <v>80</v>
      </c>
      <c r="D2715" t="s">
        <v>99</v>
      </c>
      <c r="E2715" t="s">
        <v>151</v>
      </c>
      <c r="F2715" t="s">
        <v>8090</v>
      </c>
      <c r="G2715" t="s">
        <v>153</v>
      </c>
      <c r="H2715" t="s">
        <v>135</v>
      </c>
      <c r="I2715" t="s">
        <v>136</v>
      </c>
      <c r="J2715" t="s">
        <v>137</v>
      </c>
      <c r="K2715" t="s">
        <v>138</v>
      </c>
      <c r="L2715" t="s">
        <v>8091</v>
      </c>
      <c r="M2715" t="s">
        <v>8092</v>
      </c>
      <c r="N2715">
        <v>2.3911111109999998</v>
      </c>
      <c r="O2715">
        <v>0</v>
      </c>
      <c r="P2715">
        <v>140</v>
      </c>
      <c r="Q2715">
        <v>0</v>
      </c>
      <c r="R2715">
        <v>0</v>
      </c>
      <c r="S2715">
        <v>0</v>
      </c>
      <c r="T2715">
        <v>5</v>
      </c>
      <c r="U2715">
        <v>0</v>
      </c>
      <c r="V2715">
        <v>0</v>
      </c>
      <c r="W2715">
        <v>0</v>
      </c>
      <c r="X2715">
        <v>70.947411939881718</v>
      </c>
      <c r="Y2715">
        <v>0</v>
      </c>
      <c r="Z2715">
        <v>0</v>
      </c>
      <c r="AA2715">
        <v>0</v>
      </c>
      <c r="AB2715">
        <v>9.1947222658767203</v>
      </c>
      <c r="AC2715">
        <v>0</v>
      </c>
      <c r="AD2715">
        <v>0</v>
      </c>
      <c r="AE2715">
        <v>80.142134205758438</v>
      </c>
    </row>
    <row r="2716" spans="1:31" x14ac:dyDescent="0.25">
      <c r="A2716">
        <v>2261813</v>
      </c>
      <c r="B2716">
        <v>1</v>
      </c>
      <c r="C2716" t="s">
        <v>81</v>
      </c>
      <c r="D2716" t="s">
        <v>112</v>
      </c>
      <c r="E2716" t="s">
        <v>132</v>
      </c>
      <c r="F2716" t="s">
        <v>8093</v>
      </c>
      <c r="G2716" t="s">
        <v>142</v>
      </c>
      <c r="H2716" t="s">
        <v>135</v>
      </c>
      <c r="I2716" t="s">
        <v>136</v>
      </c>
      <c r="J2716" t="s">
        <v>137</v>
      </c>
      <c r="K2716" t="s">
        <v>138</v>
      </c>
      <c r="L2716" t="s">
        <v>8094</v>
      </c>
      <c r="M2716" t="s">
        <v>8095</v>
      </c>
      <c r="N2716">
        <v>0.25277777699999998</v>
      </c>
      <c r="O2716">
        <v>0</v>
      </c>
      <c r="P2716">
        <v>1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5.0095197935105557E-2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5.0095197935105557E-2</v>
      </c>
    </row>
    <row r="2717" spans="1:31" x14ac:dyDescent="0.25">
      <c r="A2717">
        <v>2261407</v>
      </c>
      <c r="B2717">
        <v>1</v>
      </c>
      <c r="C2717" t="s">
        <v>81</v>
      </c>
      <c r="D2717" t="s">
        <v>128</v>
      </c>
      <c r="E2717" t="s">
        <v>145</v>
      </c>
      <c r="F2717" t="s">
        <v>8096</v>
      </c>
      <c r="G2717" t="s">
        <v>147</v>
      </c>
      <c r="H2717" t="s">
        <v>148</v>
      </c>
      <c r="I2717" t="s">
        <v>704</v>
      </c>
      <c r="J2717" t="s">
        <v>137</v>
      </c>
      <c r="K2717" t="s">
        <v>138</v>
      </c>
      <c r="L2717" t="s">
        <v>8097</v>
      </c>
      <c r="M2717" t="s">
        <v>8098</v>
      </c>
      <c r="N2717">
        <v>0.04</v>
      </c>
      <c r="O2717">
        <v>0</v>
      </c>
      <c r="P2717">
        <v>410</v>
      </c>
      <c r="Q2717">
        <v>0</v>
      </c>
      <c r="R2717">
        <v>0</v>
      </c>
      <c r="S2717">
        <v>0</v>
      </c>
      <c r="T2717">
        <v>5</v>
      </c>
      <c r="U2717">
        <v>0</v>
      </c>
      <c r="V2717">
        <v>0</v>
      </c>
      <c r="W2717">
        <v>0</v>
      </c>
      <c r="X2717">
        <v>3.2151090238304372</v>
      </c>
      <c r="Y2717">
        <v>0</v>
      </c>
      <c r="Z2717">
        <v>0</v>
      </c>
      <c r="AA2717">
        <v>0</v>
      </c>
      <c r="AB2717">
        <v>6.913805163867999E-2</v>
      </c>
      <c r="AC2717">
        <v>0</v>
      </c>
      <c r="AD2717">
        <v>0</v>
      </c>
      <c r="AE2717">
        <v>3.2842470754691173</v>
      </c>
    </row>
    <row r="2718" spans="1:31" x14ac:dyDescent="0.25">
      <c r="A2718">
        <v>2261739</v>
      </c>
      <c r="B2718">
        <v>1</v>
      </c>
      <c r="C2718" t="s">
        <v>81</v>
      </c>
      <c r="D2718" t="s">
        <v>124</v>
      </c>
      <c r="E2718" t="s">
        <v>151</v>
      </c>
      <c r="F2718" t="s">
        <v>8099</v>
      </c>
      <c r="G2718" t="s">
        <v>180</v>
      </c>
      <c r="H2718" t="s">
        <v>135</v>
      </c>
      <c r="I2718" t="s">
        <v>136</v>
      </c>
      <c r="J2718" t="s">
        <v>137</v>
      </c>
      <c r="K2718" t="s">
        <v>138</v>
      </c>
      <c r="L2718" t="s">
        <v>8100</v>
      </c>
      <c r="M2718" t="s">
        <v>8101</v>
      </c>
      <c r="N2718">
        <v>3.148055555</v>
      </c>
      <c r="O2718">
        <v>0</v>
      </c>
      <c r="P2718">
        <v>44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28.760295272981899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28.760295272981899</v>
      </c>
    </row>
    <row r="2719" spans="1:31" x14ac:dyDescent="0.25">
      <c r="A2719">
        <v>2261593</v>
      </c>
      <c r="B2719">
        <v>1</v>
      </c>
      <c r="C2719" t="s">
        <v>80</v>
      </c>
      <c r="D2719" t="s">
        <v>93</v>
      </c>
      <c r="E2719" t="s">
        <v>207</v>
      </c>
      <c r="F2719" t="s">
        <v>8102</v>
      </c>
      <c r="G2719" t="s">
        <v>1301</v>
      </c>
      <c r="H2719" t="s">
        <v>135</v>
      </c>
      <c r="I2719" t="s">
        <v>136</v>
      </c>
      <c r="J2719" t="s">
        <v>137</v>
      </c>
      <c r="K2719" t="s">
        <v>138</v>
      </c>
      <c r="L2719" t="s">
        <v>8103</v>
      </c>
      <c r="M2719" t="s">
        <v>8104</v>
      </c>
      <c r="N2719">
        <v>0.65583333300000002</v>
      </c>
      <c r="O2719">
        <v>0</v>
      </c>
      <c r="P2719">
        <v>7</v>
      </c>
      <c r="Q2719">
        <v>0</v>
      </c>
      <c r="R2719">
        <v>24</v>
      </c>
      <c r="S2719">
        <v>0</v>
      </c>
      <c r="T2719">
        <v>3</v>
      </c>
      <c r="U2719">
        <v>0</v>
      </c>
      <c r="V2719">
        <v>0</v>
      </c>
      <c r="W2719">
        <v>0</v>
      </c>
      <c r="X2719">
        <v>0.75899100050917001</v>
      </c>
      <c r="Y2719">
        <v>0</v>
      </c>
      <c r="Z2719">
        <v>6.8759762607627293</v>
      </c>
      <c r="AA2719">
        <v>0</v>
      </c>
      <c r="AB2719">
        <v>0.2901907774842476</v>
      </c>
      <c r="AC2719">
        <v>0</v>
      </c>
      <c r="AD2719">
        <v>0</v>
      </c>
      <c r="AE2719">
        <v>7.9251580387561473</v>
      </c>
    </row>
    <row r="2720" spans="1:31" x14ac:dyDescent="0.25">
      <c r="A2720">
        <v>2261842</v>
      </c>
      <c r="B2720">
        <v>1</v>
      </c>
      <c r="C2720" t="s">
        <v>80</v>
      </c>
      <c r="D2720" t="s">
        <v>96</v>
      </c>
      <c r="E2720" t="s">
        <v>151</v>
      </c>
      <c r="F2720" t="s">
        <v>8105</v>
      </c>
      <c r="G2720" t="s">
        <v>153</v>
      </c>
      <c r="H2720" t="s">
        <v>135</v>
      </c>
      <c r="I2720" t="s">
        <v>136</v>
      </c>
      <c r="J2720" t="s">
        <v>137</v>
      </c>
      <c r="K2720" t="s">
        <v>138</v>
      </c>
      <c r="L2720" t="s">
        <v>8106</v>
      </c>
      <c r="M2720" t="s">
        <v>8107</v>
      </c>
      <c r="N2720">
        <v>0.74833333300000004</v>
      </c>
      <c r="O2720">
        <v>0</v>
      </c>
      <c r="P2720">
        <v>35</v>
      </c>
      <c r="Q2720">
        <v>0</v>
      </c>
      <c r="R2720">
        <v>5</v>
      </c>
      <c r="S2720">
        <v>0</v>
      </c>
      <c r="T2720">
        <v>9</v>
      </c>
      <c r="U2720">
        <v>0</v>
      </c>
      <c r="V2720">
        <v>0</v>
      </c>
      <c r="W2720">
        <v>0</v>
      </c>
      <c r="X2720">
        <v>16.976149058187342</v>
      </c>
      <c r="Y2720">
        <v>0</v>
      </c>
      <c r="Z2720">
        <v>4.2008352288484279</v>
      </c>
      <c r="AA2720">
        <v>0</v>
      </c>
      <c r="AB2720">
        <v>9.6175372257084</v>
      </c>
      <c r="AC2720">
        <v>0</v>
      </c>
      <c r="AD2720">
        <v>0</v>
      </c>
      <c r="AE2720">
        <v>30.794521512744172</v>
      </c>
    </row>
    <row r="2721" spans="1:31" x14ac:dyDescent="0.25">
      <c r="A2721">
        <v>2261839</v>
      </c>
      <c r="B2721">
        <v>1</v>
      </c>
      <c r="C2721" t="s">
        <v>81</v>
      </c>
      <c r="D2721" t="s">
        <v>120</v>
      </c>
      <c r="E2721" t="s">
        <v>151</v>
      </c>
      <c r="F2721" t="s">
        <v>8059</v>
      </c>
      <c r="G2721" t="s">
        <v>153</v>
      </c>
      <c r="H2721" t="s">
        <v>135</v>
      </c>
      <c r="I2721" t="s">
        <v>136</v>
      </c>
      <c r="J2721" t="s">
        <v>137</v>
      </c>
      <c r="K2721" t="s">
        <v>138</v>
      </c>
      <c r="L2721" t="s">
        <v>8108</v>
      </c>
      <c r="M2721" t="s">
        <v>8109</v>
      </c>
      <c r="N2721">
        <v>0.67277777699999997</v>
      </c>
      <c r="O2721">
        <v>0</v>
      </c>
      <c r="P2721">
        <v>170</v>
      </c>
      <c r="Q2721">
        <v>0</v>
      </c>
      <c r="R2721">
        <v>1</v>
      </c>
      <c r="S2721">
        <v>0</v>
      </c>
      <c r="T2721">
        <v>16</v>
      </c>
      <c r="U2721">
        <v>0</v>
      </c>
      <c r="V2721">
        <v>0</v>
      </c>
      <c r="W2721">
        <v>0</v>
      </c>
      <c r="X2721">
        <v>33.255354067645705</v>
      </c>
      <c r="Y2721">
        <v>0</v>
      </c>
      <c r="Z2721">
        <v>4.1555377413944443E-4</v>
      </c>
      <c r="AA2721">
        <v>0</v>
      </c>
      <c r="AB2721">
        <v>5.7962049465767214</v>
      </c>
      <c r="AC2721">
        <v>0</v>
      </c>
      <c r="AD2721">
        <v>0</v>
      </c>
      <c r="AE2721">
        <v>39.051974567996567</v>
      </c>
    </row>
    <row r="2722" spans="1:31" x14ac:dyDescent="0.25">
      <c r="A2722">
        <v>2261447</v>
      </c>
      <c r="B2722">
        <v>1</v>
      </c>
      <c r="C2722" t="s">
        <v>81</v>
      </c>
      <c r="D2722" t="s">
        <v>121</v>
      </c>
      <c r="E2722" t="s">
        <v>151</v>
      </c>
      <c r="F2722" t="s">
        <v>339</v>
      </c>
      <c r="G2722" t="s">
        <v>340</v>
      </c>
      <c r="H2722" t="s">
        <v>135</v>
      </c>
      <c r="I2722" t="s">
        <v>136</v>
      </c>
      <c r="J2722" t="s">
        <v>137</v>
      </c>
      <c r="K2722" t="s">
        <v>138</v>
      </c>
      <c r="L2722" t="s">
        <v>8110</v>
      </c>
      <c r="M2722" t="s">
        <v>8111</v>
      </c>
      <c r="N2722">
        <v>7.290277777</v>
      </c>
      <c r="O2722">
        <v>0</v>
      </c>
      <c r="P2722">
        <v>32</v>
      </c>
      <c r="Q2722">
        <v>0</v>
      </c>
      <c r="R2722">
        <v>1</v>
      </c>
      <c r="S2722">
        <v>0</v>
      </c>
      <c r="T2722">
        <v>1</v>
      </c>
      <c r="U2722">
        <v>0</v>
      </c>
      <c r="V2722">
        <v>0</v>
      </c>
      <c r="W2722">
        <v>0</v>
      </c>
      <c r="X2722">
        <v>38.709228472657678</v>
      </c>
      <c r="Y2722">
        <v>0</v>
      </c>
      <c r="Z2722">
        <v>0.38921568655739114</v>
      </c>
      <c r="AA2722">
        <v>0</v>
      </c>
      <c r="AB2722">
        <v>1.708219601243685</v>
      </c>
      <c r="AC2722">
        <v>0</v>
      </c>
      <c r="AD2722">
        <v>0</v>
      </c>
      <c r="AE2722">
        <v>40.806663760458754</v>
      </c>
    </row>
    <row r="2723" spans="1:31" x14ac:dyDescent="0.25">
      <c r="A2723">
        <v>2261630</v>
      </c>
      <c r="B2723">
        <v>1</v>
      </c>
      <c r="C2723" t="s">
        <v>81</v>
      </c>
      <c r="D2723" t="s">
        <v>123</v>
      </c>
      <c r="E2723" t="s">
        <v>151</v>
      </c>
      <c r="F2723" t="s">
        <v>8112</v>
      </c>
      <c r="G2723" t="s">
        <v>278</v>
      </c>
      <c r="H2723" t="s">
        <v>135</v>
      </c>
      <c r="I2723" t="s">
        <v>136</v>
      </c>
      <c r="J2723" t="s">
        <v>137</v>
      </c>
      <c r="K2723" t="s">
        <v>138</v>
      </c>
      <c r="L2723" t="s">
        <v>8113</v>
      </c>
      <c r="M2723" t="s">
        <v>8114</v>
      </c>
      <c r="N2723">
        <v>1.038888888</v>
      </c>
      <c r="O2723">
        <v>0</v>
      </c>
      <c r="P2723">
        <v>0</v>
      </c>
      <c r="Q2723">
        <v>0</v>
      </c>
      <c r="R2723">
        <v>2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0.43167037899969063</v>
      </c>
      <c r="AA2723">
        <v>0</v>
      </c>
      <c r="AB2723">
        <v>0</v>
      </c>
      <c r="AC2723">
        <v>0</v>
      </c>
      <c r="AD2723">
        <v>0</v>
      </c>
      <c r="AE2723">
        <v>0.43167037899969063</v>
      </c>
    </row>
    <row r="2724" spans="1:31" x14ac:dyDescent="0.25">
      <c r="A2724">
        <v>2261387</v>
      </c>
      <c r="B2724">
        <v>1</v>
      </c>
      <c r="C2724" t="s">
        <v>80</v>
      </c>
      <c r="D2724" t="s">
        <v>93</v>
      </c>
      <c r="E2724" t="s">
        <v>207</v>
      </c>
      <c r="F2724" t="s">
        <v>8115</v>
      </c>
      <c r="G2724" t="s">
        <v>171</v>
      </c>
      <c r="H2724" t="s">
        <v>135</v>
      </c>
      <c r="I2724" t="s">
        <v>136</v>
      </c>
      <c r="J2724" t="s">
        <v>137</v>
      </c>
      <c r="K2724" t="s">
        <v>172</v>
      </c>
      <c r="L2724" t="s">
        <v>8116</v>
      </c>
      <c r="M2724" t="s">
        <v>8117</v>
      </c>
      <c r="N2724">
        <v>1.9341666660000001</v>
      </c>
      <c r="O2724">
        <v>0</v>
      </c>
      <c r="P2724">
        <v>1</v>
      </c>
      <c r="Q2724">
        <v>0</v>
      </c>
      <c r="R2724">
        <v>1</v>
      </c>
      <c r="S2724">
        <v>0</v>
      </c>
      <c r="T2724">
        <v>137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0.93109194147312113</v>
      </c>
      <c r="AA2724">
        <v>0</v>
      </c>
      <c r="AB2724">
        <v>93.014290301080564</v>
      </c>
      <c r="AC2724">
        <v>0</v>
      </c>
      <c r="AD2724">
        <v>0</v>
      </c>
      <c r="AE2724">
        <v>93.945382242553691</v>
      </c>
    </row>
    <row r="2725" spans="1:31" x14ac:dyDescent="0.25">
      <c r="A2725">
        <v>2261530</v>
      </c>
      <c r="B2725">
        <v>1</v>
      </c>
      <c r="C2725" t="s">
        <v>80</v>
      </c>
      <c r="D2725" t="s">
        <v>95</v>
      </c>
      <c r="E2725" t="s">
        <v>132</v>
      </c>
      <c r="F2725" t="s">
        <v>8118</v>
      </c>
      <c r="G2725" t="s">
        <v>142</v>
      </c>
      <c r="H2725" t="s">
        <v>135</v>
      </c>
      <c r="I2725" t="s">
        <v>136</v>
      </c>
      <c r="J2725" t="s">
        <v>137</v>
      </c>
      <c r="K2725" t="s">
        <v>138</v>
      </c>
      <c r="L2725" t="s">
        <v>8119</v>
      </c>
      <c r="M2725" t="s">
        <v>8120</v>
      </c>
      <c r="N2725">
        <v>3.7355555549999999</v>
      </c>
      <c r="O2725">
        <v>0</v>
      </c>
      <c r="P2725">
        <v>1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0.58792136343386003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0.58792136343386003</v>
      </c>
    </row>
    <row r="2726" spans="1:31" x14ac:dyDescent="0.25">
      <c r="A2726">
        <v>2261510</v>
      </c>
      <c r="B2726">
        <v>1</v>
      </c>
      <c r="C2726" t="s">
        <v>81</v>
      </c>
      <c r="D2726" t="s">
        <v>118</v>
      </c>
      <c r="E2726" t="s">
        <v>151</v>
      </c>
      <c r="F2726" t="s">
        <v>8121</v>
      </c>
      <c r="G2726" t="s">
        <v>153</v>
      </c>
      <c r="H2726" t="s">
        <v>135</v>
      </c>
      <c r="I2726" t="s">
        <v>136</v>
      </c>
      <c r="J2726" t="s">
        <v>137</v>
      </c>
      <c r="K2726" t="s">
        <v>138</v>
      </c>
      <c r="L2726" t="s">
        <v>8122</v>
      </c>
      <c r="M2726" t="s">
        <v>8123</v>
      </c>
      <c r="N2726">
        <v>1.6477777769999999</v>
      </c>
      <c r="O2726">
        <v>0</v>
      </c>
      <c r="P2726">
        <v>11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2.7296635849500546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2.7296635849500546</v>
      </c>
    </row>
    <row r="2727" spans="1:31" x14ac:dyDescent="0.25">
      <c r="A2727">
        <v>2261361</v>
      </c>
      <c r="B2727">
        <v>1</v>
      </c>
      <c r="C2727" t="s">
        <v>80</v>
      </c>
      <c r="D2727" t="s">
        <v>82</v>
      </c>
      <c r="E2727" t="s">
        <v>132</v>
      </c>
      <c r="F2727" t="s">
        <v>8016</v>
      </c>
      <c r="G2727" t="s">
        <v>289</v>
      </c>
      <c r="H2727" t="s">
        <v>135</v>
      </c>
      <c r="I2727" t="s">
        <v>136</v>
      </c>
      <c r="J2727" t="s">
        <v>137</v>
      </c>
      <c r="K2727" t="s">
        <v>138</v>
      </c>
      <c r="L2727" t="s">
        <v>8124</v>
      </c>
      <c r="M2727" t="s">
        <v>8125</v>
      </c>
      <c r="N2727">
        <v>1.1002777770000001</v>
      </c>
      <c r="O2727">
        <v>0</v>
      </c>
      <c r="P2727">
        <v>11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2.3624805013981436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2.3624805013981436</v>
      </c>
    </row>
    <row r="2728" spans="1:31" x14ac:dyDescent="0.25">
      <c r="A2728">
        <v>2261716</v>
      </c>
      <c r="B2728">
        <v>1</v>
      </c>
      <c r="C2728" t="s">
        <v>80</v>
      </c>
      <c r="D2728" t="s">
        <v>97</v>
      </c>
      <c r="E2728" t="s">
        <v>151</v>
      </c>
      <c r="F2728" t="s">
        <v>1979</v>
      </c>
      <c r="G2728" t="s">
        <v>278</v>
      </c>
      <c r="H2728" t="s">
        <v>135</v>
      </c>
      <c r="I2728" t="s">
        <v>136</v>
      </c>
      <c r="J2728" t="s">
        <v>137</v>
      </c>
      <c r="K2728" t="s">
        <v>138</v>
      </c>
      <c r="L2728" t="s">
        <v>8126</v>
      </c>
      <c r="M2728" t="s">
        <v>8127</v>
      </c>
      <c r="N2728">
        <v>1.5083333329999999</v>
      </c>
      <c r="O2728">
        <v>0</v>
      </c>
      <c r="P2728">
        <v>27</v>
      </c>
      <c r="Q2728">
        <v>0</v>
      </c>
      <c r="R2728">
        <v>0</v>
      </c>
      <c r="S2728">
        <v>0</v>
      </c>
      <c r="T2728">
        <v>3</v>
      </c>
      <c r="U2728">
        <v>0</v>
      </c>
      <c r="V2728">
        <v>0</v>
      </c>
      <c r="W2728">
        <v>0</v>
      </c>
      <c r="X2728">
        <v>9.6172420384077384</v>
      </c>
      <c r="Y2728">
        <v>0</v>
      </c>
      <c r="Z2728">
        <v>0</v>
      </c>
      <c r="AA2728">
        <v>0</v>
      </c>
      <c r="AB2728">
        <v>0.102266584167055</v>
      </c>
      <c r="AC2728">
        <v>0</v>
      </c>
      <c r="AD2728">
        <v>0</v>
      </c>
      <c r="AE2728">
        <v>9.7195086225747929</v>
      </c>
    </row>
    <row r="2729" spans="1:31" x14ac:dyDescent="0.25">
      <c r="A2729">
        <v>2261467</v>
      </c>
      <c r="B2729">
        <v>1</v>
      </c>
      <c r="C2729" t="s">
        <v>80</v>
      </c>
      <c r="D2729" t="s">
        <v>84</v>
      </c>
      <c r="E2729" t="s">
        <v>132</v>
      </c>
      <c r="F2729" t="s">
        <v>8128</v>
      </c>
      <c r="G2729" t="s">
        <v>142</v>
      </c>
      <c r="H2729" t="s">
        <v>135</v>
      </c>
      <c r="I2729" t="s">
        <v>136</v>
      </c>
      <c r="J2729" t="s">
        <v>137</v>
      </c>
      <c r="K2729" t="s">
        <v>138</v>
      </c>
      <c r="L2729" t="s">
        <v>8129</v>
      </c>
      <c r="M2729" t="s">
        <v>8130</v>
      </c>
      <c r="N2729">
        <v>3.0877777769999999</v>
      </c>
      <c r="O2729">
        <v>0</v>
      </c>
      <c r="P2729">
        <v>1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0.76564319961060556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0.76564319961060556</v>
      </c>
    </row>
    <row r="2730" spans="1:31" x14ac:dyDescent="0.25">
      <c r="A2730">
        <v>2261865</v>
      </c>
      <c r="B2730">
        <v>1</v>
      </c>
      <c r="C2730" t="s">
        <v>81</v>
      </c>
      <c r="D2730" t="s">
        <v>127</v>
      </c>
      <c r="E2730" t="s">
        <v>151</v>
      </c>
      <c r="F2730" t="s">
        <v>7460</v>
      </c>
      <c r="G2730" t="s">
        <v>160</v>
      </c>
      <c r="H2730" t="s">
        <v>135</v>
      </c>
      <c r="I2730" t="s">
        <v>136</v>
      </c>
      <c r="J2730" t="s">
        <v>137</v>
      </c>
      <c r="K2730" t="s">
        <v>138</v>
      </c>
      <c r="L2730" t="s">
        <v>8131</v>
      </c>
      <c r="M2730" t="s">
        <v>8132</v>
      </c>
      <c r="N2730">
        <v>2.9672222220000002</v>
      </c>
      <c r="O2730">
        <v>0</v>
      </c>
      <c r="P2730">
        <v>23</v>
      </c>
      <c r="Q2730">
        <v>0</v>
      </c>
      <c r="R2730">
        <v>0</v>
      </c>
      <c r="S2730">
        <v>0</v>
      </c>
      <c r="T2730">
        <v>1</v>
      </c>
      <c r="U2730">
        <v>0</v>
      </c>
      <c r="V2730">
        <v>0</v>
      </c>
      <c r="W2730">
        <v>0</v>
      </c>
      <c r="X2730">
        <v>11.582391869954487</v>
      </c>
      <c r="Y2730">
        <v>0</v>
      </c>
      <c r="Z2730">
        <v>0</v>
      </c>
      <c r="AA2730">
        <v>0</v>
      </c>
      <c r="AB2730">
        <v>2.5626104957688889E-3</v>
      </c>
      <c r="AC2730">
        <v>0</v>
      </c>
      <c r="AD2730">
        <v>0</v>
      </c>
      <c r="AE2730">
        <v>11.584954480450255</v>
      </c>
    </row>
    <row r="2731" spans="1:31" x14ac:dyDescent="0.25">
      <c r="A2731">
        <v>2261590</v>
      </c>
      <c r="B2731">
        <v>1</v>
      </c>
      <c r="C2731" t="s">
        <v>80</v>
      </c>
      <c r="D2731" t="s">
        <v>93</v>
      </c>
      <c r="E2731" t="s">
        <v>207</v>
      </c>
      <c r="F2731" t="s">
        <v>8133</v>
      </c>
      <c r="G2731" t="s">
        <v>1301</v>
      </c>
      <c r="H2731" t="s">
        <v>135</v>
      </c>
      <c r="I2731" t="s">
        <v>136</v>
      </c>
      <c r="J2731" t="s">
        <v>137</v>
      </c>
      <c r="K2731" t="s">
        <v>138</v>
      </c>
      <c r="L2731" t="s">
        <v>8134</v>
      </c>
      <c r="M2731" t="s">
        <v>8135</v>
      </c>
      <c r="N2731">
        <v>0.90083333300000001</v>
      </c>
      <c r="O2731">
        <v>0</v>
      </c>
      <c r="P2731">
        <v>16</v>
      </c>
      <c r="Q2731">
        <v>0</v>
      </c>
      <c r="R2731">
        <v>2</v>
      </c>
      <c r="S2731">
        <v>0</v>
      </c>
      <c r="T2731">
        <v>5</v>
      </c>
      <c r="U2731">
        <v>0</v>
      </c>
      <c r="V2731">
        <v>0</v>
      </c>
      <c r="W2731">
        <v>0</v>
      </c>
      <c r="X2731">
        <v>3.0797350407371731</v>
      </c>
      <c r="Y2731">
        <v>0</v>
      </c>
      <c r="Z2731">
        <v>0.29933714884095219</v>
      </c>
      <c r="AA2731">
        <v>0</v>
      </c>
      <c r="AB2731">
        <v>1.4072864429333274</v>
      </c>
      <c r="AC2731">
        <v>0</v>
      </c>
      <c r="AD2731">
        <v>0</v>
      </c>
      <c r="AE2731">
        <v>4.7863586325114529</v>
      </c>
    </row>
    <row r="2732" spans="1:31" x14ac:dyDescent="0.25">
      <c r="A2732">
        <v>2261613</v>
      </c>
      <c r="B2732">
        <v>1</v>
      </c>
      <c r="C2732" t="s">
        <v>80</v>
      </c>
      <c r="D2732" t="s">
        <v>93</v>
      </c>
      <c r="E2732" t="s">
        <v>132</v>
      </c>
      <c r="F2732" t="s">
        <v>8136</v>
      </c>
      <c r="G2732" t="s">
        <v>142</v>
      </c>
      <c r="H2732" t="s">
        <v>135</v>
      </c>
      <c r="I2732" t="s">
        <v>136</v>
      </c>
      <c r="J2732" t="s">
        <v>137</v>
      </c>
      <c r="K2732" t="s">
        <v>138</v>
      </c>
      <c r="L2732" t="s">
        <v>8137</v>
      </c>
      <c r="M2732" t="s">
        <v>8138</v>
      </c>
      <c r="N2732">
        <v>2.0277777769999998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1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9.1620830715319443E-2</v>
      </c>
      <c r="AC2732">
        <v>0</v>
      </c>
      <c r="AD2732">
        <v>0</v>
      </c>
      <c r="AE2732">
        <v>9.1620830715319443E-2</v>
      </c>
    </row>
    <row r="2733" spans="1:31" x14ac:dyDescent="0.25">
      <c r="A2733">
        <v>2261636</v>
      </c>
      <c r="B2733">
        <v>1</v>
      </c>
      <c r="C2733" t="s">
        <v>81</v>
      </c>
      <c r="D2733" t="s">
        <v>116</v>
      </c>
      <c r="E2733" t="s">
        <v>256</v>
      </c>
      <c r="F2733" t="s">
        <v>8139</v>
      </c>
      <c r="G2733" t="s">
        <v>318</v>
      </c>
      <c r="H2733" t="s">
        <v>148</v>
      </c>
      <c r="I2733" t="s">
        <v>136</v>
      </c>
      <c r="J2733" t="s">
        <v>137</v>
      </c>
      <c r="K2733" t="s">
        <v>138</v>
      </c>
      <c r="L2733" t="s">
        <v>8140</v>
      </c>
      <c r="M2733" t="s">
        <v>8141</v>
      </c>
      <c r="N2733">
        <v>1.1261111109999999</v>
      </c>
      <c r="O2733">
        <v>0</v>
      </c>
      <c r="P2733">
        <v>70</v>
      </c>
      <c r="Q2733">
        <v>0</v>
      </c>
      <c r="R2733">
        <v>5</v>
      </c>
      <c r="S2733">
        <v>0</v>
      </c>
      <c r="T2733">
        <v>8</v>
      </c>
      <c r="U2733">
        <v>0</v>
      </c>
      <c r="V2733">
        <v>0</v>
      </c>
      <c r="W2733">
        <v>0</v>
      </c>
      <c r="X2733">
        <v>11.360076093065835</v>
      </c>
      <c r="Y2733">
        <v>0</v>
      </c>
      <c r="Z2733">
        <v>2.280018310983202</v>
      </c>
      <c r="AA2733">
        <v>0</v>
      </c>
      <c r="AB2733">
        <v>0.58779672598671562</v>
      </c>
      <c r="AC2733">
        <v>0</v>
      </c>
      <c r="AD2733">
        <v>0</v>
      </c>
      <c r="AE2733">
        <v>14.227891130035752</v>
      </c>
    </row>
    <row r="2734" spans="1:31" x14ac:dyDescent="0.25">
      <c r="A2734">
        <v>2261799</v>
      </c>
      <c r="B2734">
        <v>1</v>
      </c>
      <c r="C2734" t="s">
        <v>81</v>
      </c>
      <c r="D2734" t="s">
        <v>122</v>
      </c>
      <c r="E2734" t="s">
        <v>132</v>
      </c>
      <c r="F2734" t="s">
        <v>8142</v>
      </c>
      <c r="G2734" t="s">
        <v>142</v>
      </c>
      <c r="H2734" t="s">
        <v>135</v>
      </c>
      <c r="I2734" t="s">
        <v>136</v>
      </c>
      <c r="J2734" t="s">
        <v>137</v>
      </c>
      <c r="K2734" t="s">
        <v>138</v>
      </c>
      <c r="L2734" t="s">
        <v>8143</v>
      </c>
      <c r="M2734" t="s">
        <v>8144</v>
      </c>
      <c r="N2734">
        <v>0.57388888800000004</v>
      </c>
      <c r="O2734">
        <v>0</v>
      </c>
      <c r="P2734">
        <v>2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0.13731255070644613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0.13731255070644613</v>
      </c>
    </row>
    <row r="2735" spans="1:31" x14ac:dyDescent="0.25">
      <c r="A2735">
        <v>2261676</v>
      </c>
      <c r="B2735">
        <v>1</v>
      </c>
      <c r="C2735" t="s">
        <v>80</v>
      </c>
      <c r="D2735" t="s">
        <v>94</v>
      </c>
      <c r="E2735" t="s">
        <v>151</v>
      </c>
      <c r="F2735" t="s">
        <v>8145</v>
      </c>
      <c r="G2735" t="s">
        <v>153</v>
      </c>
      <c r="H2735" t="s">
        <v>135</v>
      </c>
      <c r="I2735" t="s">
        <v>136</v>
      </c>
      <c r="J2735" t="s">
        <v>137</v>
      </c>
      <c r="K2735" t="s">
        <v>138</v>
      </c>
      <c r="L2735" t="s">
        <v>8146</v>
      </c>
      <c r="M2735" t="s">
        <v>8147</v>
      </c>
      <c r="N2735">
        <v>1.063055555</v>
      </c>
      <c r="O2735">
        <v>0</v>
      </c>
      <c r="P2735">
        <v>4</v>
      </c>
      <c r="Q2735">
        <v>0</v>
      </c>
      <c r="R2735">
        <v>1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0.35005747885437105</v>
      </c>
      <c r="Y2735">
        <v>0</v>
      </c>
      <c r="Z2735">
        <v>0.64905276842755555</v>
      </c>
      <c r="AA2735">
        <v>0</v>
      </c>
      <c r="AB2735">
        <v>0</v>
      </c>
      <c r="AC2735">
        <v>0</v>
      </c>
      <c r="AD2735">
        <v>0</v>
      </c>
      <c r="AE2735">
        <v>0.99911024728192666</v>
      </c>
    </row>
    <row r="2736" spans="1:31" x14ac:dyDescent="0.25">
      <c r="A2736">
        <v>2261507</v>
      </c>
      <c r="B2736">
        <v>1</v>
      </c>
      <c r="C2736" t="s">
        <v>80</v>
      </c>
      <c r="D2736" t="s">
        <v>96</v>
      </c>
      <c r="E2736" t="s">
        <v>132</v>
      </c>
      <c r="F2736" t="s">
        <v>8148</v>
      </c>
      <c r="G2736" t="s">
        <v>197</v>
      </c>
      <c r="H2736" t="s">
        <v>135</v>
      </c>
      <c r="I2736" t="s">
        <v>136</v>
      </c>
      <c r="J2736" t="s">
        <v>137</v>
      </c>
      <c r="K2736" t="s">
        <v>138</v>
      </c>
      <c r="L2736" t="s">
        <v>8149</v>
      </c>
      <c r="M2736" t="s">
        <v>8150</v>
      </c>
      <c r="N2736">
        <v>1.953888888</v>
      </c>
      <c r="O2736">
        <v>0</v>
      </c>
      <c r="P2736">
        <v>1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8.8267668169155558E-3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8.8267668169155558E-3</v>
      </c>
    </row>
    <row r="2737" spans="1:31" x14ac:dyDescent="0.25">
      <c r="A2737">
        <v>2261656</v>
      </c>
      <c r="B2737">
        <v>1</v>
      </c>
      <c r="C2737" t="s">
        <v>80</v>
      </c>
      <c r="D2737" t="s">
        <v>82</v>
      </c>
      <c r="E2737" t="s">
        <v>256</v>
      </c>
      <c r="F2737" t="s">
        <v>8151</v>
      </c>
      <c r="G2737" t="s">
        <v>8152</v>
      </c>
      <c r="H2737" t="s">
        <v>148</v>
      </c>
      <c r="I2737" t="s">
        <v>136</v>
      </c>
      <c r="J2737" t="s">
        <v>137</v>
      </c>
      <c r="K2737" t="s">
        <v>138</v>
      </c>
      <c r="L2737" t="s">
        <v>8153</v>
      </c>
      <c r="M2737" t="s">
        <v>8154</v>
      </c>
      <c r="N2737">
        <v>0.61944444399999998</v>
      </c>
      <c r="O2737">
        <v>13</v>
      </c>
      <c r="P2737">
        <v>871</v>
      </c>
      <c r="Q2737">
        <v>0</v>
      </c>
      <c r="R2737">
        <v>0</v>
      </c>
      <c r="S2737">
        <v>1</v>
      </c>
      <c r="T2737">
        <v>154</v>
      </c>
      <c r="U2737">
        <v>0</v>
      </c>
      <c r="V2737">
        <v>2</v>
      </c>
      <c r="W2737">
        <v>2.7986213299122413</v>
      </c>
      <c r="X2737">
        <v>163.72695985020934</v>
      </c>
      <c r="Y2737">
        <v>0</v>
      </c>
      <c r="Z2737">
        <v>0</v>
      </c>
      <c r="AA2737">
        <v>0.14469139940424444</v>
      </c>
      <c r="AB2737">
        <v>74.283297975018854</v>
      </c>
      <c r="AC2737">
        <v>0</v>
      </c>
      <c r="AD2737">
        <v>2.5711613058310041</v>
      </c>
      <c r="AE2737">
        <v>243.52473186037568</v>
      </c>
    </row>
    <row r="2738" spans="1:31" x14ac:dyDescent="0.25">
      <c r="A2738">
        <v>2261470</v>
      </c>
      <c r="B2738">
        <v>1</v>
      </c>
      <c r="C2738" t="s">
        <v>80</v>
      </c>
      <c r="D2738" t="s">
        <v>82</v>
      </c>
      <c r="E2738" t="s">
        <v>132</v>
      </c>
      <c r="F2738" t="s">
        <v>8155</v>
      </c>
      <c r="G2738" t="s">
        <v>142</v>
      </c>
      <c r="H2738" t="s">
        <v>135</v>
      </c>
      <c r="I2738" t="s">
        <v>136</v>
      </c>
      <c r="J2738" t="s">
        <v>137</v>
      </c>
      <c r="K2738" t="s">
        <v>138</v>
      </c>
      <c r="L2738" t="s">
        <v>8156</v>
      </c>
      <c r="M2738" t="s">
        <v>8157</v>
      </c>
      <c r="N2738">
        <v>1.5536111109999999</v>
      </c>
      <c r="O2738">
        <v>0</v>
      </c>
      <c r="P2738">
        <v>9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</row>
    <row r="2739" spans="1:31" x14ac:dyDescent="0.25">
      <c r="A2739">
        <v>2261719</v>
      </c>
      <c r="B2739">
        <v>1</v>
      </c>
      <c r="C2739" t="s">
        <v>80</v>
      </c>
      <c r="D2739" t="s">
        <v>106</v>
      </c>
      <c r="E2739" t="s">
        <v>132</v>
      </c>
      <c r="F2739" t="s">
        <v>8158</v>
      </c>
      <c r="G2739" t="s">
        <v>142</v>
      </c>
      <c r="H2739" t="s">
        <v>135</v>
      </c>
      <c r="I2739" t="s">
        <v>136</v>
      </c>
      <c r="J2739" t="s">
        <v>137</v>
      </c>
      <c r="K2739" t="s">
        <v>138</v>
      </c>
      <c r="L2739" t="s">
        <v>8159</v>
      </c>
      <c r="M2739" t="s">
        <v>8160</v>
      </c>
      <c r="N2739">
        <v>1.3802777770000001</v>
      </c>
      <c r="O2739">
        <v>0</v>
      </c>
      <c r="P2739">
        <v>3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1.2050859285124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1.2050859285124</v>
      </c>
    </row>
    <row r="2740" spans="1:31" x14ac:dyDescent="0.25">
      <c r="A2740">
        <v>2261639</v>
      </c>
      <c r="B2740">
        <v>1</v>
      </c>
      <c r="C2740" t="s">
        <v>80</v>
      </c>
      <c r="D2740" t="s">
        <v>85</v>
      </c>
      <c r="E2740" t="s">
        <v>132</v>
      </c>
      <c r="F2740" t="s">
        <v>8161</v>
      </c>
      <c r="G2740" t="s">
        <v>289</v>
      </c>
      <c r="H2740" t="s">
        <v>135</v>
      </c>
      <c r="I2740" t="s">
        <v>136</v>
      </c>
      <c r="J2740" t="s">
        <v>137</v>
      </c>
      <c r="K2740" t="s">
        <v>138</v>
      </c>
      <c r="L2740" t="s">
        <v>8162</v>
      </c>
      <c r="M2740" t="s">
        <v>8163</v>
      </c>
      <c r="N2740">
        <v>0.82638888799999999</v>
      </c>
      <c r="O2740">
        <v>0</v>
      </c>
      <c r="P2740">
        <v>1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4.8909329962754169E-2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4.8909329962754169E-2</v>
      </c>
    </row>
    <row r="2741" spans="1:31" x14ac:dyDescent="0.25">
      <c r="A2741">
        <v>2261307</v>
      </c>
      <c r="B2741">
        <v>1</v>
      </c>
      <c r="C2741" t="s">
        <v>81</v>
      </c>
      <c r="D2741" t="s">
        <v>127</v>
      </c>
      <c r="E2741" t="s">
        <v>132</v>
      </c>
      <c r="F2741" t="s">
        <v>8164</v>
      </c>
      <c r="G2741" t="s">
        <v>142</v>
      </c>
      <c r="H2741" t="s">
        <v>135</v>
      </c>
      <c r="I2741" t="s">
        <v>136</v>
      </c>
      <c r="J2741" t="s">
        <v>137</v>
      </c>
      <c r="K2741" t="s">
        <v>138</v>
      </c>
      <c r="L2741" t="s">
        <v>8165</v>
      </c>
      <c r="M2741" t="s">
        <v>8166</v>
      </c>
      <c r="N2741">
        <v>1.8</v>
      </c>
      <c r="O2741">
        <v>0</v>
      </c>
      <c r="P2741">
        <v>1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0.49656063208548334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0.49656063208548334</v>
      </c>
    </row>
    <row r="2742" spans="1:31" x14ac:dyDescent="0.25">
      <c r="A2742">
        <v>2261353</v>
      </c>
      <c r="B2742">
        <v>1</v>
      </c>
      <c r="C2742" t="s">
        <v>81</v>
      </c>
      <c r="D2742" t="s">
        <v>121</v>
      </c>
      <c r="E2742" t="s">
        <v>151</v>
      </c>
      <c r="F2742" t="s">
        <v>7663</v>
      </c>
      <c r="G2742" t="s">
        <v>153</v>
      </c>
      <c r="H2742" t="s">
        <v>135</v>
      </c>
      <c r="I2742" t="s">
        <v>136</v>
      </c>
      <c r="J2742" t="s">
        <v>137</v>
      </c>
      <c r="K2742" t="s">
        <v>138</v>
      </c>
      <c r="L2742" t="s">
        <v>8167</v>
      </c>
      <c r="M2742" t="s">
        <v>8168</v>
      </c>
      <c r="N2742">
        <v>2.2188888879999999</v>
      </c>
      <c r="O2742">
        <v>0</v>
      </c>
      <c r="P2742">
        <v>17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3.9904934740889533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3.9904934740889533</v>
      </c>
    </row>
    <row r="2743" spans="1:31" x14ac:dyDescent="0.25">
      <c r="A2743">
        <v>2261808</v>
      </c>
      <c r="B2743">
        <v>1</v>
      </c>
      <c r="C2743" t="s">
        <v>80</v>
      </c>
      <c r="D2743" t="s">
        <v>89</v>
      </c>
      <c r="E2743" t="s">
        <v>256</v>
      </c>
      <c r="F2743" t="s">
        <v>8169</v>
      </c>
      <c r="G2743" t="s">
        <v>756</v>
      </c>
      <c r="H2743" t="s">
        <v>148</v>
      </c>
      <c r="I2743" t="s">
        <v>136</v>
      </c>
      <c r="J2743" t="s">
        <v>137</v>
      </c>
      <c r="K2743" t="s">
        <v>138</v>
      </c>
      <c r="L2743" t="s">
        <v>8170</v>
      </c>
      <c r="M2743" t="s">
        <v>8171</v>
      </c>
      <c r="N2743">
        <v>0.6875</v>
      </c>
      <c r="O2743">
        <v>0</v>
      </c>
      <c r="P2743">
        <v>189</v>
      </c>
      <c r="Q2743">
        <v>0</v>
      </c>
      <c r="R2743">
        <v>0</v>
      </c>
      <c r="S2743">
        <v>0</v>
      </c>
      <c r="T2743">
        <v>1</v>
      </c>
      <c r="U2743">
        <v>0</v>
      </c>
      <c r="V2743">
        <v>0</v>
      </c>
      <c r="W2743">
        <v>0</v>
      </c>
      <c r="X2743">
        <v>64.444168901378248</v>
      </c>
      <c r="Y2743">
        <v>0</v>
      </c>
      <c r="Z2743">
        <v>0</v>
      </c>
      <c r="AA2743">
        <v>0</v>
      </c>
      <c r="AB2743">
        <v>2.0171059141495001E-2</v>
      </c>
      <c r="AC2743">
        <v>0</v>
      </c>
      <c r="AD2743">
        <v>0</v>
      </c>
      <c r="AE2743">
        <v>64.464339960519737</v>
      </c>
    </row>
    <row r="2744" spans="1:31" x14ac:dyDescent="0.25">
      <c r="A2744">
        <v>2261831</v>
      </c>
      <c r="B2744">
        <v>1</v>
      </c>
      <c r="C2744" t="s">
        <v>80</v>
      </c>
      <c r="D2744" t="s">
        <v>93</v>
      </c>
      <c r="E2744" t="s">
        <v>151</v>
      </c>
      <c r="F2744" t="s">
        <v>8172</v>
      </c>
      <c r="G2744" t="s">
        <v>153</v>
      </c>
      <c r="H2744" t="s">
        <v>135</v>
      </c>
      <c r="I2744" t="s">
        <v>136</v>
      </c>
      <c r="J2744" t="s">
        <v>137</v>
      </c>
      <c r="K2744" t="s">
        <v>138</v>
      </c>
      <c r="L2744" t="s">
        <v>8173</v>
      </c>
      <c r="M2744" t="s">
        <v>8174</v>
      </c>
      <c r="N2744">
        <v>0.62111111100000005</v>
      </c>
      <c r="O2744">
        <v>0</v>
      </c>
      <c r="P2744">
        <v>136</v>
      </c>
      <c r="Q2744">
        <v>0</v>
      </c>
      <c r="R2744">
        <v>3</v>
      </c>
      <c r="S2744">
        <v>0</v>
      </c>
      <c r="T2744">
        <v>7</v>
      </c>
      <c r="U2744">
        <v>0</v>
      </c>
      <c r="V2744">
        <v>0</v>
      </c>
      <c r="W2744">
        <v>0</v>
      </c>
      <c r="X2744">
        <v>20.43226263533893</v>
      </c>
      <c r="Y2744">
        <v>0</v>
      </c>
      <c r="Z2744">
        <v>1.4262452636903467</v>
      </c>
      <c r="AA2744">
        <v>0</v>
      </c>
      <c r="AB2744">
        <v>4.7738714582087098</v>
      </c>
      <c r="AC2744">
        <v>0</v>
      </c>
      <c r="AD2744">
        <v>0</v>
      </c>
      <c r="AE2744">
        <v>26.632379357237987</v>
      </c>
    </row>
    <row r="2745" spans="1:31" x14ac:dyDescent="0.25">
      <c r="A2745">
        <v>2261825</v>
      </c>
      <c r="B2745">
        <v>1</v>
      </c>
      <c r="C2745" t="s">
        <v>80</v>
      </c>
      <c r="D2745" t="s">
        <v>94</v>
      </c>
      <c r="E2745" t="s">
        <v>132</v>
      </c>
      <c r="F2745" t="s">
        <v>8175</v>
      </c>
      <c r="G2745" t="s">
        <v>289</v>
      </c>
      <c r="H2745" t="s">
        <v>135</v>
      </c>
      <c r="I2745" t="s">
        <v>136</v>
      </c>
      <c r="J2745" t="s">
        <v>137</v>
      </c>
      <c r="K2745" t="s">
        <v>138</v>
      </c>
      <c r="L2745" t="s">
        <v>8176</v>
      </c>
      <c r="M2745" t="s">
        <v>8177</v>
      </c>
      <c r="N2745">
        <v>1.031666666</v>
      </c>
      <c r="O2745">
        <v>0</v>
      </c>
      <c r="P2745">
        <v>27</v>
      </c>
      <c r="Q2745">
        <v>0</v>
      </c>
      <c r="R2745">
        <v>0</v>
      </c>
      <c r="S2745">
        <v>0</v>
      </c>
      <c r="T2745">
        <v>6</v>
      </c>
      <c r="U2745">
        <v>0</v>
      </c>
      <c r="V2745">
        <v>0</v>
      </c>
      <c r="W2745">
        <v>0</v>
      </c>
      <c r="X2745">
        <v>8.8852971230626814</v>
      </c>
      <c r="Y2745">
        <v>0</v>
      </c>
      <c r="Z2745">
        <v>0</v>
      </c>
      <c r="AA2745">
        <v>0</v>
      </c>
      <c r="AB2745">
        <v>0.98740810099050014</v>
      </c>
      <c r="AC2745">
        <v>0</v>
      </c>
      <c r="AD2745">
        <v>0</v>
      </c>
      <c r="AE2745">
        <v>9.8727052240531812</v>
      </c>
    </row>
    <row r="2746" spans="1:31" x14ac:dyDescent="0.25">
      <c r="A2746">
        <v>2261645</v>
      </c>
      <c r="B2746">
        <v>1</v>
      </c>
      <c r="C2746" t="s">
        <v>80</v>
      </c>
      <c r="D2746" t="s">
        <v>89</v>
      </c>
      <c r="E2746" t="s">
        <v>207</v>
      </c>
      <c r="F2746" t="s">
        <v>8178</v>
      </c>
      <c r="G2746" t="s">
        <v>160</v>
      </c>
      <c r="H2746" t="s">
        <v>135</v>
      </c>
      <c r="I2746" t="s">
        <v>136</v>
      </c>
      <c r="J2746" t="s">
        <v>137</v>
      </c>
      <c r="K2746" t="s">
        <v>138</v>
      </c>
      <c r="L2746" t="s">
        <v>8179</v>
      </c>
      <c r="M2746" t="s">
        <v>8180</v>
      </c>
      <c r="N2746">
        <v>1.1883333330000001</v>
      </c>
      <c r="O2746">
        <v>0</v>
      </c>
      <c r="P2746">
        <v>136</v>
      </c>
      <c r="Q2746">
        <v>0</v>
      </c>
      <c r="R2746">
        <v>6</v>
      </c>
      <c r="S2746">
        <v>0</v>
      </c>
      <c r="T2746">
        <v>17</v>
      </c>
      <c r="U2746">
        <v>0</v>
      </c>
      <c r="V2746">
        <v>0</v>
      </c>
      <c r="W2746">
        <v>0</v>
      </c>
      <c r="X2746">
        <v>33.735028370971996</v>
      </c>
      <c r="Y2746">
        <v>0</v>
      </c>
      <c r="Z2746">
        <v>0.49940126921828004</v>
      </c>
      <c r="AA2746">
        <v>0</v>
      </c>
      <c r="AB2746">
        <v>3.3110327494815488</v>
      </c>
      <c r="AC2746">
        <v>0</v>
      </c>
      <c r="AD2746">
        <v>0</v>
      </c>
      <c r="AE2746">
        <v>37.545462389671826</v>
      </c>
    </row>
    <row r="2747" spans="1:31" x14ac:dyDescent="0.25">
      <c r="A2747">
        <v>2261393</v>
      </c>
      <c r="B2747">
        <v>1</v>
      </c>
      <c r="C2747" t="s">
        <v>80</v>
      </c>
      <c r="D2747" t="s">
        <v>87</v>
      </c>
      <c r="E2747" t="s">
        <v>256</v>
      </c>
      <c r="F2747" t="s">
        <v>8181</v>
      </c>
      <c r="G2747" t="s">
        <v>171</v>
      </c>
      <c r="H2747" t="s">
        <v>148</v>
      </c>
      <c r="I2747" t="s">
        <v>136</v>
      </c>
      <c r="J2747" t="s">
        <v>137</v>
      </c>
      <c r="K2747" t="s">
        <v>172</v>
      </c>
      <c r="L2747" t="s">
        <v>8182</v>
      </c>
      <c r="M2747" t="s">
        <v>8183</v>
      </c>
      <c r="N2747">
        <v>5.8102777769999996</v>
      </c>
      <c r="O2747">
        <v>0</v>
      </c>
      <c r="P2747">
        <v>29</v>
      </c>
      <c r="Q2747">
        <v>0</v>
      </c>
      <c r="R2747">
        <v>0</v>
      </c>
      <c r="S2747">
        <v>0</v>
      </c>
      <c r="T2747">
        <v>17</v>
      </c>
      <c r="U2747">
        <v>0</v>
      </c>
      <c r="V2747">
        <v>3</v>
      </c>
      <c r="W2747">
        <v>0</v>
      </c>
      <c r="X2747">
        <v>74.939528134079808</v>
      </c>
      <c r="Y2747">
        <v>0</v>
      </c>
      <c r="Z2747">
        <v>0</v>
      </c>
      <c r="AA2747">
        <v>0</v>
      </c>
      <c r="AB2747">
        <v>623.90188369012299</v>
      </c>
      <c r="AC2747">
        <v>0</v>
      </c>
      <c r="AD2747">
        <v>289.31780805531406</v>
      </c>
      <c r="AE2747">
        <v>988.15921987951697</v>
      </c>
    </row>
    <row r="2748" spans="1:31" x14ac:dyDescent="0.25">
      <c r="A2748">
        <v>2261493</v>
      </c>
      <c r="B2748">
        <v>1</v>
      </c>
      <c r="C2748" t="s">
        <v>80</v>
      </c>
      <c r="D2748" t="s">
        <v>83</v>
      </c>
      <c r="E2748" t="s">
        <v>132</v>
      </c>
      <c r="F2748" t="s">
        <v>8184</v>
      </c>
      <c r="G2748" t="s">
        <v>201</v>
      </c>
      <c r="H2748" t="s">
        <v>135</v>
      </c>
      <c r="I2748" t="s">
        <v>136</v>
      </c>
      <c r="J2748" t="s">
        <v>3</v>
      </c>
      <c r="K2748" t="s">
        <v>138</v>
      </c>
      <c r="L2748" t="s">
        <v>8185</v>
      </c>
      <c r="M2748" t="s">
        <v>8186</v>
      </c>
      <c r="N2748">
        <v>5.3061111109999999</v>
      </c>
      <c r="O2748">
        <v>0</v>
      </c>
      <c r="P2748">
        <v>4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3.9752810844595086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3.9752810844595086</v>
      </c>
    </row>
    <row r="2749" spans="1:31" x14ac:dyDescent="0.25">
      <c r="A2749">
        <v>2261579</v>
      </c>
      <c r="B2749">
        <v>1</v>
      </c>
      <c r="C2749" t="s">
        <v>81</v>
      </c>
      <c r="D2749" t="s">
        <v>127</v>
      </c>
      <c r="E2749" t="s">
        <v>132</v>
      </c>
      <c r="F2749" t="s">
        <v>8187</v>
      </c>
      <c r="G2749" t="s">
        <v>142</v>
      </c>
      <c r="H2749" t="s">
        <v>135</v>
      </c>
      <c r="I2749" t="s">
        <v>136</v>
      </c>
      <c r="J2749" t="s">
        <v>137</v>
      </c>
      <c r="K2749" t="s">
        <v>138</v>
      </c>
      <c r="L2749" t="s">
        <v>8188</v>
      </c>
      <c r="M2749" t="s">
        <v>8189</v>
      </c>
      <c r="N2749">
        <v>3.0861111110000001</v>
      </c>
      <c r="O2749">
        <v>0</v>
      </c>
      <c r="P2749">
        <v>1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1.228293524101338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1.228293524101338</v>
      </c>
    </row>
    <row r="2750" spans="1:31" x14ac:dyDescent="0.25">
      <c r="A2750">
        <v>2261536</v>
      </c>
      <c r="B2750">
        <v>1</v>
      </c>
      <c r="C2750" t="s">
        <v>81</v>
      </c>
      <c r="D2750" t="s">
        <v>112</v>
      </c>
      <c r="E2750" t="s">
        <v>151</v>
      </c>
      <c r="F2750" t="s">
        <v>6579</v>
      </c>
      <c r="G2750" t="s">
        <v>278</v>
      </c>
      <c r="H2750" t="s">
        <v>135</v>
      </c>
      <c r="I2750" t="s">
        <v>136</v>
      </c>
      <c r="J2750" t="s">
        <v>137</v>
      </c>
      <c r="K2750" t="s">
        <v>138</v>
      </c>
      <c r="L2750" t="s">
        <v>8190</v>
      </c>
      <c r="M2750" t="s">
        <v>8191</v>
      </c>
      <c r="N2750">
        <v>2.321111111</v>
      </c>
      <c r="O2750">
        <v>0</v>
      </c>
      <c r="P2750">
        <v>109</v>
      </c>
      <c r="Q2750">
        <v>0</v>
      </c>
      <c r="R2750">
        <v>1</v>
      </c>
      <c r="S2750">
        <v>0</v>
      </c>
      <c r="T2750">
        <v>36</v>
      </c>
      <c r="U2750">
        <v>0</v>
      </c>
      <c r="V2750">
        <v>0</v>
      </c>
      <c r="W2750">
        <v>0</v>
      </c>
      <c r="X2750">
        <v>35.423823370097409</v>
      </c>
      <c r="Y2750">
        <v>0</v>
      </c>
      <c r="Z2750">
        <v>1.0759751605561389E-2</v>
      </c>
      <c r="AA2750">
        <v>0</v>
      </c>
      <c r="AB2750">
        <v>21.987338836307419</v>
      </c>
      <c r="AC2750">
        <v>0</v>
      </c>
      <c r="AD2750">
        <v>0</v>
      </c>
      <c r="AE2750">
        <v>57.421921958010387</v>
      </c>
    </row>
    <row r="2751" spans="1:31" x14ac:dyDescent="0.25">
      <c r="A2751">
        <v>2261702</v>
      </c>
      <c r="B2751">
        <v>1</v>
      </c>
      <c r="C2751" t="s">
        <v>80</v>
      </c>
      <c r="D2751" t="s">
        <v>83</v>
      </c>
      <c r="E2751" t="s">
        <v>214</v>
      </c>
      <c r="F2751" t="s">
        <v>8192</v>
      </c>
      <c r="G2751" t="s">
        <v>241</v>
      </c>
      <c r="H2751" t="s">
        <v>135</v>
      </c>
      <c r="I2751" t="s">
        <v>136</v>
      </c>
      <c r="J2751" t="s">
        <v>137</v>
      </c>
      <c r="K2751" t="s">
        <v>138</v>
      </c>
      <c r="L2751" t="s">
        <v>8193</v>
      </c>
      <c r="M2751" t="s">
        <v>8194</v>
      </c>
      <c r="N2751">
        <v>1.364166666</v>
      </c>
      <c r="O2751">
        <v>0</v>
      </c>
      <c r="P2751">
        <v>47</v>
      </c>
      <c r="Q2751">
        <v>0</v>
      </c>
      <c r="R2751">
        <v>0</v>
      </c>
      <c r="S2751">
        <v>0</v>
      </c>
      <c r="T2751">
        <v>8</v>
      </c>
      <c r="U2751">
        <v>0</v>
      </c>
      <c r="V2751">
        <v>0</v>
      </c>
      <c r="W2751">
        <v>0</v>
      </c>
      <c r="X2751">
        <v>16.188469455999574</v>
      </c>
      <c r="Y2751">
        <v>0</v>
      </c>
      <c r="Z2751">
        <v>0</v>
      </c>
      <c r="AA2751">
        <v>0</v>
      </c>
      <c r="AB2751">
        <v>6.5007654198018621</v>
      </c>
      <c r="AC2751">
        <v>0</v>
      </c>
      <c r="AD2751">
        <v>0</v>
      </c>
      <c r="AE2751">
        <v>22.689234875801436</v>
      </c>
    </row>
    <row r="2752" spans="1:31" x14ac:dyDescent="0.25">
      <c r="A2752">
        <v>2261622</v>
      </c>
      <c r="B2752">
        <v>1</v>
      </c>
      <c r="C2752" t="s">
        <v>80</v>
      </c>
      <c r="D2752" t="s">
        <v>83</v>
      </c>
      <c r="E2752" t="s">
        <v>256</v>
      </c>
      <c r="F2752" t="s">
        <v>8195</v>
      </c>
      <c r="G2752" t="s">
        <v>318</v>
      </c>
      <c r="H2752" t="s">
        <v>148</v>
      </c>
      <c r="I2752" t="s">
        <v>136</v>
      </c>
      <c r="J2752" t="s">
        <v>137</v>
      </c>
      <c r="K2752" t="s">
        <v>138</v>
      </c>
      <c r="L2752" t="s">
        <v>8196</v>
      </c>
      <c r="M2752" t="s">
        <v>8197</v>
      </c>
      <c r="N2752">
        <v>4.159444444</v>
      </c>
      <c r="O2752">
        <v>0</v>
      </c>
      <c r="P2752">
        <v>0</v>
      </c>
      <c r="Q2752">
        <v>0</v>
      </c>
      <c r="R2752">
        <v>0</v>
      </c>
      <c r="S2752">
        <v>2</v>
      </c>
      <c r="T2752">
        <v>1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80.081671748675291</v>
      </c>
      <c r="AB2752">
        <v>0</v>
      </c>
      <c r="AC2752">
        <v>0</v>
      </c>
      <c r="AD2752">
        <v>0</v>
      </c>
      <c r="AE2752">
        <v>80.081671748675291</v>
      </c>
    </row>
    <row r="2753" spans="1:31" x14ac:dyDescent="0.25">
      <c r="A2753">
        <v>2261430</v>
      </c>
      <c r="B2753">
        <v>1</v>
      </c>
      <c r="C2753" t="s">
        <v>80</v>
      </c>
      <c r="D2753" t="s">
        <v>104</v>
      </c>
      <c r="E2753" t="s">
        <v>163</v>
      </c>
      <c r="F2753" t="s">
        <v>8198</v>
      </c>
      <c r="G2753" t="s">
        <v>147</v>
      </c>
      <c r="H2753" t="s">
        <v>148</v>
      </c>
      <c r="I2753" t="s">
        <v>136</v>
      </c>
      <c r="J2753" t="s">
        <v>137</v>
      </c>
      <c r="K2753" t="s">
        <v>138</v>
      </c>
      <c r="L2753" t="s">
        <v>8199</v>
      </c>
      <c r="M2753" t="s">
        <v>8200</v>
      </c>
      <c r="N2753">
        <v>0.87333333300000004</v>
      </c>
      <c r="O2753">
        <v>7</v>
      </c>
      <c r="P2753">
        <v>374</v>
      </c>
      <c r="Q2753">
        <v>13</v>
      </c>
      <c r="R2753">
        <v>20</v>
      </c>
      <c r="S2753">
        <v>17</v>
      </c>
      <c r="T2753">
        <v>52</v>
      </c>
      <c r="U2753">
        <v>0</v>
      </c>
      <c r="V2753">
        <v>0</v>
      </c>
      <c r="W2753">
        <v>6.3121057373552274</v>
      </c>
      <c r="X2753">
        <v>54.057947162300721</v>
      </c>
      <c r="Y2753">
        <v>3.3714273265277739</v>
      </c>
      <c r="Z2753">
        <v>3.0569895513609606</v>
      </c>
      <c r="AA2753">
        <v>19.034368627236603</v>
      </c>
      <c r="AB2753">
        <v>9.4623037446713383</v>
      </c>
      <c r="AC2753">
        <v>0</v>
      </c>
      <c r="AD2753">
        <v>0</v>
      </c>
      <c r="AE2753">
        <v>95.29514214945263</v>
      </c>
    </row>
    <row r="2754" spans="1:31" x14ac:dyDescent="0.25">
      <c r="A2754">
        <v>2261516</v>
      </c>
      <c r="B2754">
        <v>1</v>
      </c>
      <c r="C2754" t="s">
        <v>80</v>
      </c>
      <c r="D2754" t="s">
        <v>82</v>
      </c>
      <c r="E2754" t="s">
        <v>132</v>
      </c>
      <c r="F2754" t="s">
        <v>8201</v>
      </c>
      <c r="G2754" t="s">
        <v>289</v>
      </c>
      <c r="H2754" t="s">
        <v>135</v>
      </c>
      <c r="I2754" t="s">
        <v>136</v>
      </c>
      <c r="J2754" t="s">
        <v>137</v>
      </c>
      <c r="K2754" t="s">
        <v>138</v>
      </c>
      <c r="L2754" t="s">
        <v>8202</v>
      </c>
      <c r="M2754" t="s">
        <v>8203</v>
      </c>
      <c r="N2754">
        <v>3.5674999999999999</v>
      </c>
      <c r="O2754">
        <v>0</v>
      </c>
      <c r="P2754">
        <v>16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10.360400453617482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10.360400453617482</v>
      </c>
    </row>
    <row r="2755" spans="1:31" x14ac:dyDescent="0.25">
      <c r="A2755">
        <v>2261871</v>
      </c>
      <c r="B2755">
        <v>1</v>
      </c>
      <c r="C2755" t="s">
        <v>80</v>
      </c>
      <c r="D2755" t="s">
        <v>83</v>
      </c>
      <c r="E2755" t="s">
        <v>214</v>
      </c>
      <c r="F2755" t="s">
        <v>8192</v>
      </c>
      <c r="G2755" t="s">
        <v>241</v>
      </c>
      <c r="H2755" t="s">
        <v>135</v>
      </c>
      <c r="I2755" t="s">
        <v>136</v>
      </c>
      <c r="J2755" t="s">
        <v>137</v>
      </c>
      <c r="K2755" t="s">
        <v>138</v>
      </c>
      <c r="L2755" t="s">
        <v>8204</v>
      </c>
      <c r="M2755" t="s">
        <v>8205</v>
      </c>
      <c r="N2755">
        <v>1.395277777</v>
      </c>
      <c r="O2755">
        <v>0</v>
      </c>
      <c r="P2755">
        <v>47</v>
      </c>
      <c r="Q2755">
        <v>0</v>
      </c>
      <c r="R2755">
        <v>0</v>
      </c>
      <c r="S2755">
        <v>0</v>
      </c>
      <c r="T2755">
        <v>8</v>
      </c>
      <c r="U2755">
        <v>0</v>
      </c>
      <c r="V2755">
        <v>0</v>
      </c>
      <c r="W2755">
        <v>0</v>
      </c>
      <c r="X2755">
        <v>14.986082688119094</v>
      </c>
      <c r="Y2755">
        <v>0</v>
      </c>
      <c r="Z2755">
        <v>0</v>
      </c>
      <c r="AA2755">
        <v>0</v>
      </c>
      <c r="AB2755">
        <v>5.8959628259492058</v>
      </c>
      <c r="AC2755">
        <v>0</v>
      </c>
      <c r="AD2755">
        <v>0</v>
      </c>
      <c r="AE2755">
        <v>20.882045514068299</v>
      </c>
    </row>
    <row r="2756" spans="1:31" x14ac:dyDescent="0.25">
      <c r="A2756">
        <v>2261373</v>
      </c>
      <c r="B2756">
        <v>1</v>
      </c>
      <c r="C2756" t="s">
        <v>81</v>
      </c>
      <c r="D2756" t="s">
        <v>112</v>
      </c>
      <c r="E2756" t="s">
        <v>145</v>
      </c>
      <c r="F2756" t="s">
        <v>8206</v>
      </c>
      <c r="G2756" t="s">
        <v>147</v>
      </c>
      <c r="H2756" t="s">
        <v>148</v>
      </c>
      <c r="I2756" t="s">
        <v>704</v>
      </c>
      <c r="J2756" t="s">
        <v>137</v>
      </c>
      <c r="K2756" t="s">
        <v>138</v>
      </c>
      <c r="L2756" t="s">
        <v>8207</v>
      </c>
      <c r="M2756" t="s">
        <v>8208</v>
      </c>
      <c r="N2756">
        <v>4.4722221999999999E-2</v>
      </c>
      <c r="O2756">
        <v>0</v>
      </c>
      <c r="P2756">
        <v>34</v>
      </c>
      <c r="Q2756">
        <v>0</v>
      </c>
      <c r="R2756">
        <v>34</v>
      </c>
      <c r="S2756">
        <v>1</v>
      </c>
      <c r="T2756">
        <v>0</v>
      </c>
      <c r="U2756">
        <v>0</v>
      </c>
      <c r="V2756">
        <v>0</v>
      </c>
      <c r="W2756">
        <v>0</v>
      </c>
      <c r="X2756">
        <v>0.18860560655743328</v>
      </c>
      <c r="Y2756">
        <v>0</v>
      </c>
      <c r="Z2756">
        <v>0.16844819030737643</v>
      </c>
      <c r="AA2756">
        <v>5.2468284525999997E-2</v>
      </c>
      <c r="AB2756">
        <v>0</v>
      </c>
      <c r="AC2756">
        <v>0</v>
      </c>
      <c r="AD2756">
        <v>0</v>
      </c>
      <c r="AE2756">
        <v>0.4095220813908097</v>
      </c>
    </row>
    <row r="2757" spans="1:31" x14ac:dyDescent="0.25">
      <c r="A2757">
        <v>2261874</v>
      </c>
      <c r="B2757">
        <v>1</v>
      </c>
      <c r="C2757" t="s">
        <v>80</v>
      </c>
      <c r="D2757" t="s">
        <v>108</v>
      </c>
      <c r="E2757" t="s">
        <v>163</v>
      </c>
      <c r="F2757" t="s">
        <v>8209</v>
      </c>
      <c r="G2757" t="s">
        <v>147</v>
      </c>
      <c r="H2757" t="s">
        <v>148</v>
      </c>
      <c r="I2757" t="s">
        <v>136</v>
      </c>
      <c r="J2757" t="s">
        <v>137</v>
      </c>
      <c r="K2757" t="s">
        <v>138</v>
      </c>
      <c r="L2757" t="s">
        <v>8210</v>
      </c>
      <c r="M2757" t="s">
        <v>8211</v>
      </c>
      <c r="N2757">
        <v>0.45972222200000001</v>
      </c>
      <c r="O2757">
        <v>0</v>
      </c>
      <c r="P2757">
        <v>678</v>
      </c>
      <c r="Q2757">
        <v>0</v>
      </c>
      <c r="R2757">
        <v>103</v>
      </c>
      <c r="S2757">
        <v>3</v>
      </c>
      <c r="T2757">
        <v>112</v>
      </c>
      <c r="U2757">
        <v>0</v>
      </c>
      <c r="V2757">
        <v>0</v>
      </c>
      <c r="W2757">
        <v>0</v>
      </c>
      <c r="X2757">
        <v>38.041502223788306</v>
      </c>
      <c r="Y2757">
        <v>0</v>
      </c>
      <c r="Z2757">
        <v>4.5788642087154336</v>
      </c>
      <c r="AA2757">
        <v>1.0987493526741665</v>
      </c>
      <c r="AB2757">
        <v>9.7843663097536968</v>
      </c>
      <c r="AC2757">
        <v>0</v>
      </c>
      <c r="AD2757">
        <v>0</v>
      </c>
      <c r="AE2757">
        <v>53.503482094931613</v>
      </c>
    </row>
    <row r="2758" spans="1:31" x14ac:dyDescent="0.25">
      <c r="A2758">
        <v>2261788</v>
      </c>
      <c r="B2758">
        <v>1</v>
      </c>
      <c r="C2758" t="s">
        <v>80</v>
      </c>
      <c r="D2758" t="s">
        <v>106</v>
      </c>
      <c r="E2758" t="s">
        <v>151</v>
      </c>
      <c r="F2758" t="s">
        <v>8212</v>
      </c>
      <c r="G2758" t="s">
        <v>555</v>
      </c>
      <c r="H2758" t="s">
        <v>135</v>
      </c>
      <c r="I2758" t="s">
        <v>136</v>
      </c>
      <c r="J2758" t="s">
        <v>137</v>
      </c>
      <c r="K2758" t="s">
        <v>138</v>
      </c>
      <c r="L2758" t="s">
        <v>8213</v>
      </c>
      <c r="M2758" t="s">
        <v>8214</v>
      </c>
      <c r="N2758">
        <v>2.551388888</v>
      </c>
      <c r="O2758">
        <v>0</v>
      </c>
      <c r="P2758">
        <v>12</v>
      </c>
      <c r="Q2758">
        <v>0</v>
      </c>
      <c r="R2758">
        <v>0</v>
      </c>
      <c r="S2758">
        <v>0</v>
      </c>
      <c r="T2758">
        <v>2</v>
      </c>
      <c r="U2758">
        <v>0</v>
      </c>
      <c r="V2758">
        <v>0</v>
      </c>
      <c r="W2758">
        <v>0</v>
      </c>
      <c r="X2758">
        <v>2.009614967207173</v>
      </c>
      <c r="Y2758">
        <v>0</v>
      </c>
      <c r="Z2758">
        <v>0</v>
      </c>
      <c r="AA2758">
        <v>0</v>
      </c>
      <c r="AB2758">
        <v>0.35130514738516561</v>
      </c>
      <c r="AC2758">
        <v>0</v>
      </c>
      <c r="AD2758">
        <v>0</v>
      </c>
      <c r="AE2758">
        <v>2.3609201145923384</v>
      </c>
    </row>
    <row r="2759" spans="1:31" x14ac:dyDescent="0.25">
      <c r="A2759">
        <v>2261390</v>
      </c>
      <c r="B2759">
        <v>1</v>
      </c>
      <c r="C2759" t="s">
        <v>81</v>
      </c>
      <c r="D2759" t="s">
        <v>128</v>
      </c>
      <c r="E2759" t="s">
        <v>151</v>
      </c>
      <c r="F2759" t="s">
        <v>8215</v>
      </c>
      <c r="G2759" t="s">
        <v>171</v>
      </c>
      <c r="H2759" t="s">
        <v>135</v>
      </c>
      <c r="I2759" t="s">
        <v>136</v>
      </c>
      <c r="J2759" t="s">
        <v>137</v>
      </c>
      <c r="K2759" t="s">
        <v>172</v>
      </c>
      <c r="L2759" t="s">
        <v>8216</v>
      </c>
      <c r="M2759" t="s">
        <v>8217</v>
      </c>
      <c r="N2759">
        <v>6.0016666660000002</v>
      </c>
      <c r="O2759">
        <v>0</v>
      </c>
      <c r="P2759">
        <v>80</v>
      </c>
      <c r="Q2759">
        <v>0</v>
      </c>
      <c r="R2759">
        <v>0</v>
      </c>
      <c r="S2759">
        <v>0</v>
      </c>
      <c r="T2759">
        <v>15</v>
      </c>
      <c r="U2759">
        <v>0</v>
      </c>
      <c r="V2759">
        <v>0</v>
      </c>
      <c r="W2759">
        <v>0</v>
      </c>
      <c r="X2759">
        <v>97.809958977116253</v>
      </c>
      <c r="Y2759">
        <v>0</v>
      </c>
      <c r="Z2759">
        <v>0</v>
      </c>
      <c r="AA2759">
        <v>0</v>
      </c>
      <c r="AB2759">
        <v>47.181560349275507</v>
      </c>
      <c r="AC2759">
        <v>0</v>
      </c>
      <c r="AD2759">
        <v>0</v>
      </c>
      <c r="AE2759">
        <v>144.99151932639177</v>
      </c>
    </row>
    <row r="2760" spans="1:31" x14ac:dyDescent="0.25">
      <c r="A2760">
        <v>2261888</v>
      </c>
      <c r="B2760">
        <v>1</v>
      </c>
      <c r="C2760" t="s">
        <v>80</v>
      </c>
      <c r="D2760" t="s">
        <v>110</v>
      </c>
      <c r="E2760" t="s">
        <v>151</v>
      </c>
      <c r="F2760" t="s">
        <v>8218</v>
      </c>
      <c r="G2760" t="s">
        <v>153</v>
      </c>
      <c r="H2760" t="s">
        <v>135</v>
      </c>
      <c r="I2760" t="s">
        <v>136</v>
      </c>
      <c r="J2760" t="s">
        <v>137</v>
      </c>
      <c r="K2760" t="s">
        <v>138</v>
      </c>
      <c r="L2760" t="s">
        <v>8219</v>
      </c>
      <c r="M2760" t="s">
        <v>8220</v>
      </c>
      <c r="N2760">
        <v>0.91694444399999997</v>
      </c>
      <c r="O2760">
        <v>0</v>
      </c>
      <c r="P2760">
        <v>282</v>
      </c>
      <c r="Q2760">
        <v>0</v>
      </c>
      <c r="R2760">
        <v>0</v>
      </c>
      <c r="S2760">
        <v>0</v>
      </c>
      <c r="T2760">
        <v>6</v>
      </c>
      <c r="U2760">
        <v>0</v>
      </c>
      <c r="V2760">
        <v>0</v>
      </c>
      <c r="W2760">
        <v>0</v>
      </c>
      <c r="X2760">
        <v>79.197898650517274</v>
      </c>
      <c r="Y2760">
        <v>0</v>
      </c>
      <c r="Z2760">
        <v>0</v>
      </c>
      <c r="AA2760">
        <v>0</v>
      </c>
      <c r="AB2760">
        <v>0.56878626629607532</v>
      </c>
      <c r="AC2760">
        <v>0</v>
      </c>
      <c r="AD2760">
        <v>0</v>
      </c>
      <c r="AE2760">
        <v>79.766684916813347</v>
      </c>
    </row>
    <row r="2761" spans="1:31" x14ac:dyDescent="0.25">
      <c r="A2761">
        <v>2261513</v>
      </c>
      <c r="B2761">
        <v>1</v>
      </c>
      <c r="C2761" t="s">
        <v>80</v>
      </c>
      <c r="D2761" t="s">
        <v>94</v>
      </c>
      <c r="E2761" t="s">
        <v>151</v>
      </c>
      <c r="F2761" t="s">
        <v>8221</v>
      </c>
      <c r="G2761" t="s">
        <v>6387</v>
      </c>
      <c r="H2761" t="s">
        <v>135</v>
      </c>
      <c r="I2761" t="s">
        <v>136</v>
      </c>
      <c r="J2761" t="s">
        <v>3</v>
      </c>
      <c r="K2761" t="s">
        <v>138</v>
      </c>
      <c r="L2761" t="s">
        <v>8222</v>
      </c>
      <c r="M2761" t="s">
        <v>8223</v>
      </c>
      <c r="N2761">
        <v>1.303055555</v>
      </c>
      <c r="O2761">
        <v>0</v>
      </c>
      <c r="P2761">
        <v>18</v>
      </c>
      <c r="Q2761">
        <v>0</v>
      </c>
      <c r="R2761">
        <v>5</v>
      </c>
      <c r="S2761">
        <v>0</v>
      </c>
      <c r="T2761">
        <v>1</v>
      </c>
      <c r="U2761">
        <v>0</v>
      </c>
      <c r="V2761">
        <v>0</v>
      </c>
      <c r="W2761">
        <v>0</v>
      </c>
      <c r="X2761">
        <v>6.2056500212874885</v>
      </c>
      <c r="Y2761">
        <v>0</v>
      </c>
      <c r="Z2761">
        <v>5.0347045732798108</v>
      </c>
      <c r="AA2761">
        <v>0</v>
      </c>
      <c r="AB2761">
        <v>4.3395293907066792</v>
      </c>
      <c r="AC2761">
        <v>0</v>
      </c>
      <c r="AD2761">
        <v>0</v>
      </c>
      <c r="AE2761">
        <v>15.57988398527398</v>
      </c>
    </row>
    <row r="2762" spans="1:31" x14ac:dyDescent="0.25">
      <c r="A2762">
        <v>2261519</v>
      </c>
      <c r="B2762">
        <v>1</v>
      </c>
      <c r="C2762" t="s">
        <v>80</v>
      </c>
      <c r="D2762" t="s">
        <v>95</v>
      </c>
      <c r="E2762" t="s">
        <v>145</v>
      </c>
      <c r="F2762" t="s">
        <v>8224</v>
      </c>
      <c r="G2762" t="s">
        <v>147</v>
      </c>
      <c r="H2762" t="s">
        <v>148</v>
      </c>
      <c r="I2762" t="s">
        <v>136</v>
      </c>
      <c r="J2762" t="s">
        <v>137</v>
      </c>
      <c r="K2762" t="s">
        <v>138</v>
      </c>
      <c r="L2762" t="s">
        <v>8225</v>
      </c>
      <c r="M2762" t="s">
        <v>8226</v>
      </c>
      <c r="N2762">
        <v>1.0777777770000001</v>
      </c>
      <c r="O2762">
        <v>0</v>
      </c>
      <c r="P2762">
        <v>25</v>
      </c>
      <c r="Q2762">
        <v>0</v>
      </c>
      <c r="R2762">
        <v>18</v>
      </c>
      <c r="S2762">
        <v>12</v>
      </c>
      <c r="T2762">
        <v>22</v>
      </c>
      <c r="U2762">
        <v>4</v>
      </c>
      <c r="V2762">
        <v>0</v>
      </c>
      <c r="W2762">
        <v>0</v>
      </c>
      <c r="X2762">
        <v>4.1581554718090095</v>
      </c>
      <c r="Y2762">
        <v>0</v>
      </c>
      <c r="Z2762">
        <v>6.1012043503034752</v>
      </c>
      <c r="AA2762">
        <v>85.905053350651414</v>
      </c>
      <c r="AB2762">
        <v>60.64523358769646</v>
      </c>
      <c r="AC2762">
        <v>58.462678072251677</v>
      </c>
      <c r="AD2762">
        <v>0</v>
      </c>
      <c r="AE2762">
        <v>215.27232483271206</v>
      </c>
    </row>
    <row r="2763" spans="1:31" x14ac:dyDescent="0.25">
      <c r="A2763">
        <v>2261857</v>
      </c>
      <c r="B2763">
        <v>1</v>
      </c>
      <c r="C2763" t="s">
        <v>80</v>
      </c>
      <c r="D2763" t="s">
        <v>88</v>
      </c>
      <c r="E2763" t="s">
        <v>151</v>
      </c>
      <c r="F2763" t="s">
        <v>8227</v>
      </c>
      <c r="G2763" t="s">
        <v>153</v>
      </c>
      <c r="H2763" t="s">
        <v>135</v>
      </c>
      <c r="I2763" t="s">
        <v>136</v>
      </c>
      <c r="J2763" t="s">
        <v>137</v>
      </c>
      <c r="K2763" t="s">
        <v>138</v>
      </c>
      <c r="L2763" t="s">
        <v>8228</v>
      </c>
      <c r="M2763" t="s">
        <v>8229</v>
      </c>
      <c r="N2763">
        <v>2.238888888</v>
      </c>
      <c r="O2763">
        <v>0</v>
      </c>
      <c r="P2763">
        <v>103</v>
      </c>
      <c r="Q2763">
        <v>0</v>
      </c>
      <c r="R2763">
        <v>0</v>
      </c>
      <c r="S2763">
        <v>0</v>
      </c>
      <c r="T2763">
        <v>5</v>
      </c>
      <c r="U2763">
        <v>0</v>
      </c>
      <c r="V2763">
        <v>0</v>
      </c>
      <c r="W2763">
        <v>0</v>
      </c>
      <c r="X2763">
        <v>77.955045016007148</v>
      </c>
      <c r="Y2763">
        <v>0</v>
      </c>
      <c r="Z2763">
        <v>0</v>
      </c>
      <c r="AA2763">
        <v>0</v>
      </c>
      <c r="AB2763">
        <v>1.3602569257106611</v>
      </c>
      <c r="AC2763">
        <v>0</v>
      </c>
      <c r="AD2763">
        <v>0</v>
      </c>
      <c r="AE2763">
        <v>79.315301941717806</v>
      </c>
    </row>
    <row r="2764" spans="1:31" x14ac:dyDescent="0.25">
      <c r="A2764">
        <v>2261465</v>
      </c>
      <c r="B2764">
        <v>1</v>
      </c>
      <c r="C2764" t="s">
        <v>81</v>
      </c>
      <c r="D2764" t="s">
        <v>123</v>
      </c>
      <c r="E2764" t="s">
        <v>151</v>
      </c>
      <c r="F2764" t="s">
        <v>8230</v>
      </c>
      <c r="G2764" t="s">
        <v>350</v>
      </c>
      <c r="H2764" t="s">
        <v>135</v>
      </c>
      <c r="I2764" t="s">
        <v>136</v>
      </c>
      <c r="J2764" t="s">
        <v>137</v>
      </c>
      <c r="K2764" t="s">
        <v>138</v>
      </c>
      <c r="L2764" t="s">
        <v>8231</v>
      </c>
      <c r="M2764" t="s">
        <v>8232</v>
      </c>
      <c r="N2764">
        <v>1.0305555550000001</v>
      </c>
      <c r="O2764">
        <v>0</v>
      </c>
      <c r="P2764">
        <v>5</v>
      </c>
      <c r="Q2764">
        <v>0</v>
      </c>
      <c r="R2764">
        <v>11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1.8765687766079528</v>
      </c>
      <c r="Y2764">
        <v>0</v>
      </c>
      <c r="Z2764">
        <v>2.7916883185047503</v>
      </c>
      <c r="AA2764">
        <v>0</v>
      </c>
      <c r="AB2764">
        <v>0</v>
      </c>
      <c r="AC2764">
        <v>0</v>
      </c>
      <c r="AD2764">
        <v>0</v>
      </c>
      <c r="AE2764">
        <v>4.6682570951127031</v>
      </c>
    </row>
    <row r="2765" spans="1:31" x14ac:dyDescent="0.25">
      <c r="A2765">
        <v>2261522</v>
      </c>
      <c r="B2765">
        <v>1</v>
      </c>
      <c r="C2765" t="s">
        <v>81</v>
      </c>
      <c r="D2765" t="s">
        <v>123</v>
      </c>
      <c r="E2765" t="s">
        <v>132</v>
      </c>
      <c r="F2765" t="s">
        <v>8233</v>
      </c>
      <c r="G2765" t="s">
        <v>142</v>
      </c>
      <c r="H2765" t="s">
        <v>135</v>
      </c>
      <c r="I2765" t="s">
        <v>136</v>
      </c>
      <c r="J2765" t="s">
        <v>137</v>
      </c>
      <c r="K2765" t="s">
        <v>138</v>
      </c>
      <c r="L2765" t="s">
        <v>8234</v>
      </c>
      <c r="M2765" t="s">
        <v>8235</v>
      </c>
      <c r="N2765">
        <v>1.2547222220000001</v>
      </c>
      <c r="O2765">
        <v>0</v>
      </c>
      <c r="P2765">
        <v>4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0.62505848817391829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0.62505848817391829</v>
      </c>
    </row>
    <row r="2766" spans="1:31" x14ac:dyDescent="0.25">
      <c r="A2766">
        <v>2261422</v>
      </c>
      <c r="B2766">
        <v>1</v>
      </c>
      <c r="C2766" t="s">
        <v>81</v>
      </c>
      <c r="D2766" t="s">
        <v>115</v>
      </c>
      <c r="E2766" t="s">
        <v>256</v>
      </c>
      <c r="F2766" t="s">
        <v>8236</v>
      </c>
      <c r="G2766" t="s">
        <v>201</v>
      </c>
      <c r="H2766" t="s">
        <v>148</v>
      </c>
      <c r="I2766" t="s">
        <v>136</v>
      </c>
      <c r="J2766" t="s">
        <v>137</v>
      </c>
      <c r="K2766" t="s">
        <v>138</v>
      </c>
      <c r="L2766" t="s">
        <v>8237</v>
      </c>
      <c r="M2766" t="s">
        <v>8238</v>
      </c>
      <c r="N2766">
        <v>4.3113888879999998</v>
      </c>
      <c r="O2766">
        <v>0</v>
      </c>
      <c r="P2766">
        <v>50</v>
      </c>
      <c r="Q2766">
        <v>0</v>
      </c>
      <c r="R2766">
        <v>2</v>
      </c>
      <c r="S2766">
        <v>0</v>
      </c>
      <c r="T2766">
        <v>6</v>
      </c>
      <c r="U2766">
        <v>0</v>
      </c>
      <c r="V2766">
        <v>0</v>
      </c>
      <c r="W2766">
        <v>0</v>
      </c>
      <c r="X2766">
        <v>22.758260555011091</v>
      </c>
      <c r="Y2766">
        <v>0</v>
      </c>
      <c r="Z2766">
        <v>0.10541039975279666</v>
      </c>
      <c r="AA2766">
        <v>0</v>
      </c>
      <c r="AB2766">
        <v>12.26533814898734</v>
      </c>
      <c r="AC2766">
        <v>0</v>
      </c>
      <c r="AD2766">
        <v>0</v>
      </c>
      <c r="AE2766">
        <v>35.12900910375123</v>
      </c>
    </row>
    <row r="2767" spans="1:31" x14ac:dyDescent="0.25">
      <c r="A2767">
        <v>2261402</v>
      </c>
      <c r="B2767">
        <v>1</v>
      </c>
      <c r="C2767" t="s">
        <v>81</v>
      </c>
      <c r="D2767" t="s">
        <v>120</v>
      </c>
      <c r="E2767" t="s">
        <v>132</v>
      </c>
      <c r="F2767" t="s">
        <v>8239</v>
      </c>
      <c r="G2767" t="s">
        <v>142</v>
      </c>
      <c r="H2767" t="s">
        <v>135</v>
      </c>
      <c r="I2767" t="s">
        <v>136</v>
      </c>
      <c r="J2767" t="s">
        <v>137</v>
      </c>
      <c r="K2767" t="s">
        <v>138</v>
      </c>
      <c r="L2767" t="s">
        <v>8240</v>
      </c>
      <c r="M2767" t="s">
        <v>8241</v>
      </c>
      <c r="N2767">
        <v>3.7147222219999998</v>
      </c>
      <c r="O2767">
        <v>0</v>
      </c>
      <c r="P2767">
        <v>1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0.93050570923303888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0.93050570923303888</v>
      </c>
    </row>
    <row r="2768" spans="1:31" x14ac:dyDescent="0.25">
      <c r="A2768">
        <v>2261757</v>
      </c>
      <c r="B2768">
        <v>1</v>
      </c>
      <c r="C2768" t="s">
        <v>81</v>
      </c>
      <c r="D2768" t="s">
        <v>121</v>
      </c>
      <c r="E2768" t="s">
        <v>207</v>
      </c>
      <c r="F2768" t="s">
        <v>8242</v>
      </c>
      <c r="G2768" t="s">
        <v>231</v>
      </c>
      <c r="H2768" t="s">
        <v>135</v>
      </c>
      <c r="I2768" t="s">
        <v>136</v>
      </c>
      <c r="J2768" t="s">
        <v>137</v>
      </c>
      <c r="K2768" t="s">
        <v>138</v>
      </c>
      <c r="L2768" t="s">
        <v>8243</v>
      </c>
      <c r="M2768" t="s">
        <v>8244</v>
      </c>
      <c r="N2768">
        <v>1.3802777770000001</v>
      </c>
      <c r="O2768">
        <v>0</v>
      </c>
      <c r="P2768">
        <v>47</v>
      </c>
      <c r="Q2768">
        <v>0</v>
      </c>
      <c r="R2768">
        <v>0</v>
      </c>
      <c r="S2768">
        <v>0</v>
      </c>
      <c r="T2768">
        <v>1</v>
      </c>
      <c r="U2768">
        <v>0</v>
      </c>
      <c r="V2768">
        <v>0</v>
      </c>
      <c r="W2768">
        <v>0</v>
      </c>
      <c r="X2768">
        <v>8.8445422184548406</v>
      </c>
      <c r="Y2768">
        <v>0</v>
      </c>
      <c r="Z2768">
        <v>0</v>
      </c>
      <c r="AA2768">
        <v>0</v>
      </c>
      <c r="AB2768">
        <v>5.9959533883573335E-2</v>
      </c>
      <c r="AC2768">
        <v>0</v>
      </c>
      <c r="AD2768">
        <v>0</v>
      </c>
      <c r="AE2768">
        <v>8.9045017523384136</v>
      </c>
    </row>
    <row r="2769" spans="1:31" x14ac:dyDescent="0.25">
      <c r="A2769">
        <v>2261711</v>
      </c>
      <c r="B2769">
        <v>1</v>
      </c>
      <c r="C2769" t="s">
        <v>81</v>
      </c>
      <c r="D2769" t="s">
        <v>113</v>
      </c>
      <c r="E2769" t="s">
        <v>151</v>
      </c>
      <c r="F2769" t="s">
        <v>8245</v>
      </c>
      <c r="G2769" t="s">
        <v>282</v>
      </c>
      <c r="H2769" t="s">
        <v>135</v>
      </c>
      <c r="I2769" t="s">
        <v>136</v>
      </c>
      <c r="J2769" t="s">
        <v>137</v>
      </c>
      <c r="K2769" t="s">
        <v>138</v>
      </c>
      <c r="L2769" t="s">
        <v>8246</v>
      </c>
      <c r="M2769" t="s">
        <v>8247</v>
      </c>
      <c r="N2769">
        <v>2.1713888880000001</v>
      </c>
      <c r="O2769">
        <v>0</v>
      </c>
      <c r="P2769">
        <v>86</v>
      </c>
      <c r="Q2769">
        <v>0</v>
      </c>
      <c r="R2769">
        <v>0</v>
      </c>
      <c r="S2769">
        <v>0</v>
      </c>
      <c r="T2769">
        <v>6</v>
      </c>
      <c r="U2769">
        <v>0</v>
      </c>
      <c r="V2769">
        <v>0</v>
      </c>
      <c r="W2769">
        <v>0</v>
      </c>
      <c r="X2769">
        <v>28.643960410882148</v>
      </c>
      <c r="Y2769">
        <v>0</v>
      </c>
      <c r="Z2769">
        <v>0</v>
      </c>
      <c r="AA2769">
        <v>0</v>
      </c>
      <c r="AB2769">
        <v>3.5295541336646168</v>
      </c>
      <c r="AC2769">
        <v>0</v>
      </c>
      <c r="AD2769">
        <v>0</v>
      </c>
      <c r="AE2769">
        <v>32.173514544546762</v>
      </c>
    </row>
    <row r="2770" spans="1:31" x14ac:dyDescent="0.25">
      <c r="A2770">
        <v>2261880</v>
      </c>
      <c r="B2770">
        <v>1</v>
      </c>
      <c r="C2770" t="s">
        <v>81</v>
      </c>
      <c r="D2770" t="s">
        <v>118</v>
      </c>
      <c r="E2770" t="s">
        <v>151</v>
      </c>
      <c r="F2770" t="s">
        <v>8248</v>
      </c>
      <c r="G2770" t="s">
        <v>153</v>
      </c>
      <c r="H2770" t="s">
        <v>135</v>
      </c>
      <c r="I2770" t="s">
        <v>136</v>
      </c>
      <c r="J2770" t="s">
        <v>137</v>
      </c>
      <c r="K2770" t="s">
        <v>138</v>
      </c>
      <c r="L2770" t="s">
        <v>8249</v>
      </c>
      <c r="M2770" t="s">
        <v>8250</v>
      </c>
      <c r="N2770">
        <v>1.1472222219999999</v>
      </c>
      <c r="O2770">
        <v>0</v>
      </c>
      <c r="P2770">
        <v>197</v>
      </c>
      <c r="Q2770">
        <v>0</v>
      </c>
      <c r="R2770">
        <v>0</v>
      </c>
      <c r="S2770">
        <v>0</v>
      </c>
      <c r="T2770">
        <v>5</v>
      </c>
      <c r="U2770">
        <v>0</v>
      </c>
      <c r="V2770">
        <v>0</v>
      </c>
      <c r="W2770">
        <v>0</v>
      </c>
      <c r="X2770">
        <v>52.231060058952551</v>
      </c>
      <c r="Y2770">
        <v>0</v>
      </c>
      <c r="Z2770">
        <v>0</v>
      </c>
      <c r="AA2770">
        <v>0</v>
      </c>
      <c r="AB2770">
        <v>1.5030829932272001</v>
      </c>
      <c r="AC2770">
        <v>0</v>
      </c>
      <c r="AD2770">
        <v>0</v>
      </c>
      <c r="AE2770">
        <v>53.734143052179753</v>
      </c>
    </row>
    <row r="2771" spans="1:31" x14ac:dyDescent="0.25">
      <c r="A2771">
        <v>2261751</v>
      </c>
      <c r="B2771">
        <v>1</v>
      </c>
      <c r="C2771" t="s">
        <v>81</v>
      </c>
      <c r="D2771" t="s">
        <v>128</v>
      </c>
      <c r="E2771" t="s">
        <v>145</v>
      </c>
      <c r="F2771" t="s">
        <v>8251</v>
      </c>
      <c r="G2771" t="s">
        <v>147</v>
      </c>
      <c r="H2771" t="s">
        <v>148</v>
      </c>
      <c r="I2771" t="s">
        <v>136</v>
      </c>
      <c r="J2771" t="s">
        <v>137</v>
      </c>
      <c r="K2771" t="s">
        <v>138</v>
      </c>
      <c r="L2771" t="s">
        <v>8252</v>
      </c>
      <c r="M2771" t="s">
        <v>8253</v>
      </c>
      <c r="N2771">
        <v>0.58388888800000005</v>
      </c>
      <c r="O2771">
        <v>0</v>
      </c>
      <c r="P2771">
        <v>18</v>
      </c>
      <c r="Q2771">
        <v>1</v>
      </c>
      <c r="R2771">
        <v>0</v>
      </c>
      <c r="S2771">
        <v>36</v>
      </c>
      <c r="T2771">
        <v>42</v>
      </c>
      <c r="U2771">
        <v>42</v>
      </c>
      <c r="V2771">
        <v>41</v>
      </c>
      <c r="W2771">
        <v>0</v>
      </c>
      <c r="X2771">
        <v>4.2809958813772493</v>
      </c>
      <c r="Y2771">
        <v>0.78901309497245897</v>
      </c>
      <c r="Z2771">
        <v>0</v>
      </c>
      <c r="AA2771">
        <v>488.27010632736801</v>
      </c>
      <c r="AB2771">
        <v>142.24767602458655</v>
      </c>
      <c r="AC2771">
        <v>1100.7766058200068</v>
      </c>
      <c r="AD2771">
        <v>327.98809441959344</v>
      </c>
      <c r="AE2771">
        <v>2064.3524915679045</v>
      </c>
    </row>
    <row r="2772" spans="1:31" x14ac:dyDescent="0.25">
      <c r="A2772">
        <v>2261797</v>
      </c>
      <c r="B2772">
        <v>1</v>
      </c>
      <c r="C2772" t="s">
        <v>81</v>
      </c>
      <c r="D2772" t="s">
        <v>118</v>
      </c>
      <c r="E2772" t="s">
        <v>151</v>
      </c>
      <c r="F2772" t="s">
        <v>8254</v>
      </c>
      <c r="G2772" t="s">
        <v>153</v>
      </c>
      <c r="H2772" t="s">
        <v>135</v>
      </c>
      <c r="I2772" t="s">
        <v>136</v>
      </c>
      <c r="J2772" t="s">
        <v>137</v>
      </c>
      <c r="K2772" t="s">
        <v>138</v>
      </c>
      <c r="L2772" t="s">
        <v>8255</v>
      </c>
      <c r="M2772" t="s">
        <v>8256</v>
      </c>
      <c r="N2772">
        <v>0.823333333</v>
      </c>
      <c r="O2772">
        <v>0</v>
      </c>
      <c r="P2772">
        <v>37</v>
      </c>
      <c r="Q2772">
        <v>0</v>
      </c>
      <c r="R2772">
        <v>0</v>
      </c>
      <c r="S2772">
        <v>0</v>
      </c>
      <c r="T2772">
        <v>2</v>
      </c>
      <c r="U2772">
        <v>0</v>
      </c>
      <c r="V2772">
        <v>0</v>
      </c>
      <c r="W2772">
        <v>0</v>
      </c>
      <c r="X2772">
        <v>8.5764502536350324</v>
      </c>
      <c r="Y2772">
        <v>0</v>
      </c>
      <c r="Z2772">
        <v>0</v>
      </c>
      <c r="AA2772">
        <v>0</v>
      </c>
      <c r="AB2772">
        <v>0.18494841667289003</v>
      </c>
      <c r="AC2772">
        <v>0</v>
      </c>
      <c r="AD2772">
        <v>0</v>
      </c>
      <c r="AE2772">
        <v>8.7613986703079227</v>
      </c>
    </row>
    <row r="2773" spans="1:31" x14ac:dyDescent="0.25">
      <c r="A2773">
        <v>2261588</v>
      </c>
      <c r="B2773">
        <v>1</v>
      </c>
      <c r="C2773" t="s">
        <v>80</v>
      </c>
      <c r="D2773" t="s">
        <v>96</v>
      </c>
      <c r="E2773" t="s">
        <v>132</v>
      </c>
      <c r="F2773" t="s">
        <v>8257</v>
      </c>
      <c r="G2773" t="s">
        <v>142</v>
      </c>
      <c r="H2773" t="s">
        <v>135</v>
      </c>
      <c r="I2773" t="s">
        <v>136</v>
      </c>
      <c r="J2773" t="s">
        <v>137</v>
      </c>
      <c r="K2773" t="s">
        <v>138</v>
      </c>
      <c r="L2773" t="s">
        <v>8258</v>
      </c>
      <c r="M2773" t="s">
        <v>8259</v>
      </c>
      <c r="N2773">
        <v>0.72138888800000001</v>
      </c>
      <c r="O2773">
        <v>0</v>
      </c>
      <c r="P2773">
        <v>1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0.92755985452335232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0.92755985452335232</v>
      </c>
    </row>
    <row r="2774" spans="1:31" x14ac:dyDescent="0.25">
      <c r="A2774">
        <v>2261648</v>
      </c>
      <c r="B2774">
        <v>1</v>
      </c>
      <c r="C2774" t="s">
        <v>80</v>
      </c>
      <c r="D2774" t="s">
        <v>82</v>
      </c>
      <c r="E2774" t="s">
        <v>207</v>
      </c>
      <c r="F2774" t="s">
        <v>4531</v>
      </c>
      <c r="G2774" t="s">
        <v>197</v>
      </c>
      <c r="H2774" t="s">
        <v>135</v>
      </c>
      <c r="I2774" t="s">
        <v>136</v>
      </c>
      <c r="J2774" t="s">
        <v>137</v>
      </c>
      <c r="K2774" t="s">
        <v>138</v>
      </c>
      <c r="L2774" t="s">
        <v>8260</v>
      </c>
      <c r="M2774" t="s">
        <v>8261</v>
      </c>
      <c r="N2774">
        <v>0.90888888800000001</v>
      </c>
      <c r="O2774">
        <v>0</v>
      </c>
      <c r="P2774">
        <v>233</v>
      </c>
      <c r="Q2774">
        <v>0</v>
      </c>
      <c r="R2774">
        <v>0</v>
      </c>
      <c r="S2774">
        <v>0</v>
      </c>
      <c r="T2774">
        <v>82</v>
      </c>
      <c r="U2774">
        <v>0</v>
      </c>
      <c r="V2774">
        <v>0</v>
      </c>
      <c r="W2774">
        <v>0</v>
      </c>
      <c r="X2774">
        <v>39.520398096038278</v>
      </c>
      <c r="Y2774">
        <v>0</v>
      </c>
      <c r="Z2774">
        <v>0</v>
      </c>
      <c r="AA2774">
        <v>0</v>
      </c>
      <c r="AB2774">
        <v>52.148299770280083</v>
      </c>
      <c r="AC2774">
        <v>0</v>
      </c>
      <c r="AD2774">
        <v>0</v>
      </c>
      <c r="AE2774">
        <v>91.668697866318354</v>
      </c>
    </row>
    <row r="2775" spans="1:31" x14ac:dyDescent="0.25">
      <c r="A2775">
        <v>2261694</v>
      </c>
      <c r="B2775">
        <v>1</v>
      </c>
      <c r="C2775" t="s">
        <v>80</v>
      </c>
      <c r="D2775" t="s">
        <v>92</v>
      </c>
      <c r="E2775" t="s">
        <v>132</v>
      </c>
      <c r="F2775" t="s">
        <v>8262</v>
      </c>
      <c r="G2775" t="s">
        <v>134</v>
      </c>
      <c r="H2775" t="s">
        <v>135</v>
      </c>
      <c r="I2775" t="s">
        <v>136</v>
      </c>
      <c r="J2775" t="s">
        <v>137</v>
      </c>
      <c r="K2775" t="s">
        <v>138</v>
      </c>
      <c r="L2775" t="s">
        <v>8263</v>
      </c>
      <c r="M2775" t="s">
        <v>8264</v>
      </c>
      <c r="N2775">
        <v>2.1744444440000001</v>
      </c>
      <c r="O2775">
        <v>0</v>
      </c>
      <c r="P2775">
        <v>2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1.5012030789720825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1.5012030789720825</v>
      </c>
    </row>
    <row r="2776" spans="1:31" x14ac:dyDescent="0.25">
      <c r="A2776">
        <v>2261439</v>
      </c>
      <c r="B2776">
        <v>1</v>
      </c>
      <c r="C2776" t="s">
        <v>80</v>
      </c>
      <c r="D2776" t="s">
        <v>87</v>
      </c>
      <c r="E2776" t="s">
        <v>145</v>
      </c>
      <c r="F2776" t="s">
        <v>3721</v>
      </c>
      <c r="G2776" t="s">
        <v>201</v>
      </c>
      <c r="H2776" t="s">
        <v>148</v>
      </c>
      <c r="I2776" t="s">
        <v>136</v>
      </c>
      <c r="J2776" t="s">
        <v>3</v>
      </c>
      <c r="K2776" t="s">
        <v>138</v>
      </c>
      <c r="L2776" t="s">
        <v>8265</v>
      </c>
      <c r="M2776" t="s">
        <v>8266</v>
      </c>
      <c r="N2776">
        <v>2.733055555</v>
      </c>
      <c r="O2776">
        <v>0</v>
      </c>
      <c r="P2776">
        <v>168</v>
      </c>
      <c r="Q2776">
        <v>0</v>
      </c>
      <c r="R2776">
        <v>0</v>
      </c>
      <c r="S2776">
        <v>2</v>
      </c>
      <c r="T2776">
        <v>9</v>
      </c>
      <c r="U2776">
        <v>3</v>
      </c>
      <c r="V2776">
        <v>1</v>
      </c>
      <c r="W2776">
        <v>0</v>
      </c>
      <c r="X2776">
        <v>93.972378185590046</v>
      </c>
      <c r="Y2776">
        <v>0</v>
      </c>
      <c r="Z2776">
        <v>0</v>
      </c>
      <c r="AA2776">
        <v>34.409487696488128</v>
      </c>
      <c r="AB2776">
        <v>18.038877738537309</v>
      </c>
      <c r="AC2776">
        <v>112.4955061416471</v>
      </c>
      <c r="AD2776">
        <v>31.111625560830465</v>
      </c>
      <c r="AE2776">
        <v>290.02787532309304</v>
      </c>
    </row>
    <row r="2777" spans="1:31" x14ac:dyDescent="0.25">
      <c r="A2777">
        <v>2261625</v>
      </c>
      <c r="B2777">
        <v>1</v>
      </c>
      <c r="C2777" t="s">
        <v>81</v>
      </c>
      <c r="D2777" t="s">
        <v>115</v>
      </c>
      <c r="E2777" t="s">
        <v>151</v>
      </c>
      <c r="F2777" t="s">
        <v>5957</v>
      </c>
      <c r="G2777" t="s">
        <v>160</v>
      </c>
      <c r="H2777" t="s">
        <v>135</v>
      </c>
      <c r="I2777" t="s">
        <v>136</v>
      </c>
      <c r="J2777" t="s">
        <v>137</v>
      </c>
      <c r="K2777" t="s">
        <v>138</v>
      </c>
      <c r="L2777" t="s">
        <v>8267</v>
      </c>
      <c r="M2777" t="s">
        <v>8268</v>
      </c>
      <c r="N2777">
        <v>3.4997222219999999</v>
      </c>
      <c r="O2777">
        <v>0</v>
      </c>
      <c r="P2777">
        <v>38</v>
      </c>
      <c r="Q2777">
        <v>0</v>
      </c>
      <c r="R2777">
        <v>1</v>
      </c>
      <c r="S2777">
        <v>0</v>
      </c>
      <c r="T2777">
        <v>2</v>
      </c>
      <c r="U2777">
        <v>0</v>
      </c>
      <c r="V2777">
        <v>0</v>
      </c>
      <c r="W2777">
        <v>0</v>
      </c>
      <c r="X2777">
        <v>11.808637501030924</v>
      </c>
      <c r="Y2777">
        <v>0</v>
      </c>
      <c r="Z2777">
        <v>3.7674161073500004E-3</v>
      </c>
      <c r="AA2777">
        <v>0</v>
      </c>
      <c r="AB2777">
        <v>0.8709096012525458</v>
      </c>
      <c r="AC2777">
        <v>0</v>
      </c>
      <c r="AD2777">
        <v>0</v>
      </c>
      <c r="AE2777">
        <v>12.683314518390819</v>
      </c>
    </row>
    <row r="2778" spans="1:31" x14ac:dyDescent="0.25">
      <c r="A2778">
        <v>2261482</v>
      </c>
      <c r="B2778">
        <v>1</v>
      </c>
      <c r="C2778" t="s">
        <v>80</v>
      </c>
      <c r="D2778" t="s">
        <v>107</v>
      </c>
      <c r="E2778" t="s">
        <v>163</v>
      </c>
      <c r="F2778" t="s">
        <v>8269</v>
      </c>
      <c r="G2778" t="s">
        <v>147</v>
      </c>
      <c r="H2778" t="s">
        <v>148</v>
      </c>
      <c r="I2778" t="s">
        <v>136</v>
      </c>
      <c r="J2778" t="s">
        <v>137</v>
      </c>
      <c r="K2778" t="s">
        <v>138</v>
      </c>
      <c r="L2778" t="s">
        <v>8270</v>
      </c>
      <c r="M2778" t="s">
        <v>8271</v>
      </c>
      <c r="N2778">
        <v>0.98555555500000003</v>
      </c>
      <c r="O2778">
        <v>1</v>
      </c>
      <c r="P2778">
        <v>483</v>
      </c>
      <c r="Q2778">
        <v>19</v>
      </c>
      <c r="R2778">
        <v>37</v>
      </c>
      <c r="S2778">
        <v>7</v>
      </c>
      <c r="T2778">
        <v>28</v>
      </c>
      <c r="U2778">
        <v>1</v>
      </c>
      <c r="V2778">
        <v>0</v>
      </c>
      <c r="W2778">
        <v>0.27927237385147219</v>
      </c>
      <c r="X2778">
        <v>114.83519090132089</v>
      </c>
      <c r="Y2778">
        <v>98.981466361838727</v>
      </c>
      <c r="Z2778">
        <v>8.6645721600525061</v>
      </c>
      <c r="AA2778">
        <v>7.0233890458253763</v>
      </c>
      <c r="AB2778">
        <v>9.3663543559300546</v>
      </c>
      <c r="AC2778">
        <v>22.746303749554134</v>
      </c>
      <c r="AD2778">
        <v>0</v>
      </c>
      <c r="AE2778">
        <v>261.89654894837315</v>
      </c>
    </row>
    <row r="2779" spans="1:31" x14ac:dyDescent="0.25">
      <c r="A2779">
        <v>2261419</v>
      </c>
      <c r="B2779">
        <v>1</v>
      </c>
      <c r="C2779" t="s">
        <v>81</v>
      </c>
      <c r="D2779" t="s">
        <v>118</v>
      </c>
      <c r="E2779" t="s">
        <v>256</v>
      </c>
      <c r="F2779" t="s">
        <v>8272</v>
      </c>
      <c r="G2779" t="s">
        <v>366</v>
      </c>
      <c r="H2779" t="s">
        <v>148</v>
      </c>
      <c r="I2779" t="s">
        <v>136</v>
      </c>
      <c r="J2779" t="s">
        <v>137</v>
      </c>
      <c r="K2779" t="s">
        <v>172</v>
      </c>
      <c r="L2779" t="s">
        <v>8273</v>
      </c>
      <c r="M2779" t="s">
        <v>8274</v>
      </c>
      <c r="N2779">
        <v>1.0080555550000001</v>
      </c>
      <c r="O2779">
        <v>0</v>
      </c>
      <c r="P2779">
        <v>0</v>
      </c>
      <c r="Q2779">
        <v>8</v>
      </c>
      <c r="R2779">
        <v>0</v>
      </c>
      <c r="S2779">
        <v>1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5.1301041465079136</v>
      </c>
      <c r="Z2779">
        <v>0</v>
      </c>
      <c r="AA2779">
        <v>1.06342426356075</v>
      </c>
      <c r="AB2779">
        <v>0</v>
      </c>
      <c r="AC2779">
        <v>0</v>
      </c>
      <c r="AD2779">
        <v>0</v>
      </c>
      <c r="AE2779">
        <v>6.1935284100686641</v>
      </c>
    </row>
    <row r="2780" spans="1:31" x14ac:dyDescent="0.25">
      <c r="A2780">
        <v>2261611</v>
      </c>
      <c r="B2780">
        <v>1</v>
      </c>
      <c r="C2780" t="s">
        <v>80</v>
      </c>
      <c r="D2780" t="s">
        <v>103</v>
      </c>
      <c r="E2780" t="s">
        <v>214</v>
      </c>
      <c r="F2780" t="s">
        <v>8275</v>
      </c>
      <c r="G2780" t="s">
        <v>241</v>
      </c>
      <c r="H2780" t="s">
        <v>135</v>
      </c>
      <c r="I2780" t="s">
        <v>136</v>
      </c>
      <c r="J2780" t="s">
        <v>137</v>
      </c>
      <c r="K2780" t="s">
        <v>138</v>
      </c>
      <c r="L2780" t="s">
        <v>8276</v>
      </c>
      <c r="M2780" t="s">
        <v>8277</v>
      </c>
      <c r="N2780">
        <v>1.8877777769999999</v>
      </c>
      <c r="O2780">
        <v>0</v>
      </c>
      <c r="P2780">
        <v>78</v>
      </c>
      <c r="Q2780">
        <v>0</v>
      </c>
      <c r="R2780">
        <v>0</v>
      </c>
      <c r="S2780">
        <v>0</v>
      </c>
      <c r="T2780">
        <v>2</v>
      </c>
      <c r="U2780">
        <v>0</v>
      </c>
      <c r="V2780">
        <v>0</v>
      </c>
      <c r="W2780">
        <v>0</v>
      </c>
      <c r="X2780">
        <v>34.434549039637353</v>
      </c>
      <c r="Y2780">
        <v>0</v>
      </c>
      <c r="Z2780">
        <v>0</v>
      </c>
      <c r="AA2780">
        <v>0</v>
      </c>
      <c r="AB2780">
        <v>1.4533963561169612</v>
      </c>
      <c r="AC2780">
        <v>0</v>
      </c>
      <c r="AD2780">
        <v>0</v>
      </c>
      <c r="AE2780">
        <v>35.887945395754315</v>
      </c>
    </row>
    <row r="2781" spans="1:31" x14ac:dyDescent="0.25">
      <c r="A2781">
        <v>2261525</v>
      </c>
      <c r="B2781">
        <v>1</v>
      </c>
      <c r="C2781" t="s">
        <v>81</v>
      </c>
      <c r="D2781" t="s">
        <v>112</v>
      </c>
      <c r="E2781" t="s">
        <v>132</v>
      </c>
      <c r="F2781" t="s">
        <v>8278</v>
      </c>
      <c r="G2781" t="s">
        <v>142</v>
      </c>
      <c r="H2781" t="s">
        <v>135</v>
      </c>
      <c r="I2781" t="s">
        <v>136</v>
      </c>
      <c r="J2781" t="s">
        <v>137</v>
      </c>
      <c r="K2781" t="s">
        <v>138</v>
      </c>
      <c r="L2781" t="s">
        <v>8279</v>
      </c>
      <c r="M2781" t="s">
        <v>8280</v>
      </c>
      <c r="N2781">
        <v>0.92666666600000003</v>
      </c>
      <c r="O2781">
        <v>0</v>
      </c>
      <c r="P2781">
        <v>9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1.5292799536664277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1.5292799536664277</v>
      </c>
    </row>
    <row r="2782" spans="1:31" x14ac:dyDescent="0.25">
      <c r="A2782">
        <v>2261451</v>
      </c>
      <c r="B2782">
        <v>1</v>
      </c>
      <c r="C2782" t="s">
        <v>80</v>
      </c>
      <c r="D2782" t="s">
        <v>92</v>
      </c>
      <c r="E2782" t="s">
        <v>132</v>
      </c>
      <c r="F2782" t="s">
        <v>8281</v>
      </c>
      <c r="G2782" t="s">
        <v>197</v>
      </c>
      <c r="H2782" t="s">
        <v>135</v>
      </c>
      <c r="I2782" t="s">
        <v>136</v>
      </c>
      <c r="J2782" t="s">
        <v>137</v>
      </c>
      <c r="K2782" t="s">
        <v>138</v>
      </c>
      <c r="L2782" t="s">
        <v>8282</v>
      </c>
      <c r="M2782" t="s">
        <v>8283</v>
      </c>
      <c r="N2782">
        <v>0.4425</v>
      </c>
      <c r="O2782">
        <v>0</v>
      </c>
      <c r="P2782">
        <v>3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0.42057505689538088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0.42057505689538088</v>
      </c>
    </row>
    <row r="2783" spans="1:31" x14ac:dyDescent="0.25">
      <c r="A2783">
        <v>2261783</v>
      </c>
      <c r="B2783">
        <v>1</v>
      </c>
      <c r="C2783" t="s">
        <v>80</v>
      </c>
      <c r="D2783" t="s">
        <v>94</v>
      </c>
      <c r="E2783" t="s">
        <v>151</v>
      </c>
      <c r="F2783" t="s">
        <v>8284</v>
      </c>
      <c r="G2783" t="s">
        <v>180</v>
      </c>
      <c r="H2783" t="s">
        <v>135</v>
      </c>
      <c r="I2783" t="s">
        <v>136</v>
      </c>
      <c r="J2783" t="s">
        <v>137</v>
      </c>
      <c r="K2783" t="s">
        <v>138</v>
      </c>
      <c r="L2783" t="s">
        <v>8285</v>
      </c>
      <c r="M2783" t="s">
        <v>8286</v>
      </c>
      <c r="N2783">
        <v>3.3061111109999999</v>
      </c>
      <c r="O2783">
        <v>0</v>
      </c>
      <c r="P2783">
        <v>32</v>
      </c>
      <c r="Q2783">
        <v>0</v>
      </c>
      <c r="R2783">
        <v>0</v>
      </c>
      <c r="S2783">
        <v>0</v>
      </c>
      <c r="T2783">
        <v>1</v>
      </c>
      <c r="U2783">
        <v>0</v>
      </c>
      <c r="V2783">
        <v>0</v>
      </c>
      <c r="W2783">
        <v>0</v>
      </c>
      <c r="X2783">
        <v>7.2181868307020478</v>
      </c>
      <c r="Y2783">
        <v>0</v>
      </c>
      <c r="Z2783">
        <v>0</v>
      </c>
      <c r="AA2783">
        <v>0</v>
      </c>
      <c r="AB2783">
        <v>1.2620893757327067</v>
      </c>
      <c r="AC2783">
        <v>0</v>
      </c>
      <c r="AD2783">
        <v>0</v>
      </c>
      <c r="AE2783">
        <v>8.4802762064347554</v>
      </c>
    </row>
    <row r="2784" spans="1:31" x14ac:dyDescent="0.25">
      <c r="A2784">
        <v>2261660</v>
      </c>
      <c r="B2784">
        <v>1</v>
      </c>
      <c r="C2784" t="s">
        <v>81</v>
      </c>
      <c r="D2784" t="s">
        <v>119</v>
      </c>
      <c r="E2784" t="s">
        <v>132</v>
      </c>
      <c r="F2784" t="s">
        <v>8287</v>
      </c>
      <c r="G2784" t="s">
        <v>142</v>
      </c>
      <c r="H2784" t="s">
        <v>135</v>
      </c>
      <c r="I2784" t="s">
        <v>136</v>
      </c>
      <c r="J2784" t="s">
        <v>137</v>
      </c>
      <c r="K2784" t="s">
        <v>138</v>
      </c>
      <c r="L2784" t="s">
        <v>8288</v>
      </c>
      <c r="M2784" t="s">
        <v>8289</v>
      </c>
      <c r="N2784">
        <v>0.79722222200000004</v>
      </c>
      <c r="O2784">
        <v>0</v>
      </c>
      <c r="P2784">
        <v>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0.27720234792509002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0.27720234792509002</v>
      </c>
    </row>
    <row r="2785" spans="1:31" x14ac:dyDescent="0.25">
      <c r="A2785">
        <v>2261405</v>
      </c>
      <c r="B2785">
        <v>1</v>
      </c>
      <c r="C2785" t="s">
        <v>80</v>
      </c>
      <c r="D2785" t="s">
        <v>94</v>
      </c>
      <c r="E2785" t="s">
        <v>151</v>
      </c>
      <c r="F2785" t="s">
        <v>8290</v>
      </c>
      <c r="G2785" t="s">
        <v>340</v>
      </c>
      <c r="H2785" t="s">
        <v>135</v>
      </c>
      <c r="I2785" t="s">
        <v>136</v>
      </c>
      <c r="J2785" t="s">
        <v>137</v>
      </c>
      <c r="K2785" t="s">
        <v>138</v>
      </c>
      <c r="L2785" t="s">
        <v>8291</v>
      </c>
      <c r="M2785" t="s">
        <v>8292</v>
      </c>
      <c r="N2785">
        <v>3.3513888879999998</v>
      </c>
      <c r="O2785">
        <v>0</v>
      </c>
      <c r="P2785">
        <v>60</v>
      </c>
      <c r="Q2785">
        <v>0</v>
      </c>
      <c r="R2785">
        <v>0</v>
      </c>
      <c r="S2785">
        <v>0</v>
      </c>
      <c r="T2785">
        <v>5</v>
      </c>
      <c r="U2785">
        <v>0</v>
      </c>
      <c r="V2785">
        <v>0</v>
      </c>
      <c r="W2785">
        <v>0</v>
      </c>
      <c r="X2785">
        <v>51.539273911895719</v>
      </c>
      <c r="Y2785">
        <v>0</v>
      </c>
      <c r="Z2785">
        <v>0</v>
      </c>
      <c r="AA2785">
        <v>0</v>
      </c>
      <c r="AB2785">
        <v>5.0065873772820852</v>
      </c>
      <c r="AC2785">
        <v>0</v>
      </c>
      <c r="AD2785">
        <v>0</v>
      </c>
      <c r="AE2785">
        <v>56.545861289177807</v>
      </c>
    </row>
    <row r="2786" spans="1:31" x14ac:dyDescent="0.25">
      <c r="A2786">
        <v>2261597</v>
      </c>
      <c r="B2786">
        <v>1</v>
      </c>
      <c r="C2786" t="s">
        <v>80</v>
      </c>
      <c r="D2786" t="s">
        <v>106</v>
      </c>
      <c r="E2786" t="s">
        <v>256</v>
      </c>
      <c r="F2786" t="s">
        <v>8293</v>
      </c>
      <c r="G2786" t="s">
        <v>543</v>
      </c>
      <c r="H2786" t="s">
        <v>148</v>
      </c>
      <c r="I2786" t="s">
        <v>136</v>
      </c>
      <c r="J2786" t="s">
        <v>137</v>
      </c>
      <c r="K2786" t="s">
        <v>138</v>
      </c>
      <c r="L2786" t="s">
        <v>8294</v>
      </c>
      <c r="M2786" t="s">
        <v>8295</v>
      </c>
      <c r="N2786">
        <v>0.35138888800000001</v>
      </c>
      <c r="O2786">
        <v>0</v>
      </c>
      <c r="P2786">
        <v>302</v>
      </c>
      <c r="Q2786">
        <v>0</v>
      </c>
      <c r="R2786">
        <v>0</v>
      </c>
      <c r="S2786">
        <v>0</v>
      </c>
      <c r="T2786">
        <v>18</v>
      </c>
      <c r="U2786">
        <v>0</v>
      </c>
      <c r="V2786">
        <v>0</v>
      </c>
      <c r="W2786">
        <v>0</v>
      </c>
      <c r="X2786">
        <v>22.36656413185564</v>
      </c>
      <c r="Y2786">
        <v>0</v>
      </c>
      <c r="Z2786">
        <v>0</v>
      </c>
      <c r="AA2786">
        <v>0</v>
      </c>
      <c r="AB2786">
        <v>4.3573684920697406</v>
      </c>
      <c r="AC2786">
        <v>0</v>
      </c>
      <c r="AD2786">
        <v>0</v>
      </c>
      <c r="AE2786">
        <v>26.723932623925378</v>
      </c>
    </row>
    <row r="2787" spans="1:31" x14ac:dyDescent="0.25">
      <c r="A2787">
        <v>2261577</v>
      </c>
      <c r="B2787">
        <v>1</v>
      </c>
      <c r="C2787" t="s">
        <v>80</v>
      </c>
      <c r="D2787" t="s">
        <v>107</v>
      </c>
      <c r="E2787" t="s">
        <v>132</v>
      </c>
      <c r="F2787" t="s">
        <v>8296</v>
      </c>
      <c r="G2787" t="s">
        <v>289</v>
      </c>
      <c r="H2787" t="s">
        <v>135</v>
      </c>
      <c r="I2787" t="s">
        <v>136</v>
      </c>
      <c r="J2787" t="s">
        <v>137</v>
      </c>
      <c r="K2787" t="s">
        <v>138</v>
      </c>
      <c r="L2787" t="s">
        <v>8297</v>
      </c>
      <c r="M2787" t="s">
        <v>8298</v>
      </c>
      <c r="N2787">
        <v>1.4441666660000001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1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0.18504647201473334</v>
      </c>
      <c r="AC2787">
        <v>0</v>
      </c>
      <c r="AD2787">
        <v>0</v>
      </c>
      <c r="AE2787">
        <v>0.18504647201473334</v>
      </c>
    </row>
    <row r="2788" spans="1:31" x14ac:dyDescent="0.25">
      <c r="A2788">
        <v>2261677</v>
      </c>
      <c r="B2788">
        <v>1</v>
      </c>
      <c r="C2788" t="s">
        <v>80</v>
      </c>
      <c r="D2788" t="s">
        <v>98</v>
      </c>
      <c r="E2788" t="s">
        <v>151</v>
      </c>
      <c r="F2788" t="s">
        <v>8299</v>
      </c>
      <c r="G2788" t="s">
        <v>153</v>
      </c>
      <c r="H2788" t="s">
        <v>135</v>
      </c>
      <c r="I2788" t="s">
        <v>136</v>
      </c>
      <c r="J2788" t="s">
        <v>137</v>
      </c>
      <c r="K2788" t="s">
        <v>138</v>
      </c>
      <c r="L2788" t="s">
        <v>8300</v>
      </c>
      <c r="M2788" t="s">
        <v>8301</v>
      </c>
      <c r="N2788">
        <v>1.388055555</v>
      </c>
      <c r="O2788">
        <v>0</v>
      </c>
      <c r="P2788">
        <v>48</v>
      </c>
      <c r="Q2788">
        <v>0</v>
      </c>
      <c r="R2788">
        <v>1</v>
      </c>
      <c r="S2788">
        <v>0</v>
      </c>
      <c r="T2788">
        <v>11</v>
      </c>
      <c r="U2788">
        <v>0</v>
      </c>
      <c r="V2788">
        <v>0</v>
      </c>
      <c r="W2788">
        <v>0</v>
      </c>
      <c r="X2788">
        <v>26.97458677440347</v>
      </c>
      <c r="Y2788">
        <v>0</v>
      </c>
      <c r="Z2788">
        <v>7.057546965339121</v>
      </c>
      <c r="AA2788">
        <v>0</v>
      </c>
      <c r="AB2788">
        <v>11.556472281817515</v>
      </c>
      <c r="AC2788">
        <v>0</v>
      </c>
      <c r="AD2788">
        <v>0</v>
      </c>
      <c r="AE2788">
        <v>45.588606021560103</v>
      </c>
    </row>
    <row r="2789" spans="1:31" x14ac:dyDescent="0.25">
      <c r="A2789">
        <v>2261657</v>
      </c>
      <c r="B2789">
        <v>1</v>
      </c>
      <c r="C2789" t="s">
        <v>80</v>
      </c>
      <c r="D2789" t="s">
        <v>82</v>
      </c>
      <c r="E2789" t="s">
        <v>132</v>
      </c>
      <c r="F2789" t="s">
        <v>1665</v>
      </c>
      <c r="G2789" t="s">
        <v>134</v>
      </c>
      <c r="H2789" t="s">
        <v>135</v>
      </c>
      <c r="I2789" t="s">
        <v>136</v>
      </c>
      <c r="J2789" t="s">
        <v>137</v>
      </c>
      <c r="K2789" t="s">
        <v>138</v>
      </c>
      <c r="L2789" t="s">
        <v>8302</v>
      </c>
      <c r="M2789" t="s">
        <v>8303</v>
      </c>
      <c r="N2789">
        <v>5.1155555550000003</v>
      </c>
      <c r="O2789">
        <v>0</v>
      </c>
      <c r="P2789">
        <v>11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19.71307885557114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19.71307885557114</v>
      </c>
    </row>
    <row r="2790" spans="1:31" x14ac:dyDescent="0.25">
      <c r="A2790">
        <v>2261514</v>
      </c>
      <c r="B2790">
        <v>1</v>
      </c>
      <c r="C2790" t="s">
        <v>80</v>
      </c>
      <c r="D2790" t="s">
        <v>92</v>
      </c>
      <c r="E2790" t="s">
        <v>132</v>
      </c>
      <c r="F2790" t="s">
        <v>8304</v>
      </c>
      <c r="G2790" t="s">
        <v>142</v>
      </c>
      <c r="H2790" t="s">
        <v>135</v>
      </c>
      <c r="I2790" t="s">
        <v>136</v>
      </c>
      <c r="J2790" t="s">
        <v>137</v>
      </c>
      <c r="K2790" t="s">
        <v>138</v>
      </c>
      <c r="L2790" t="s">
        <v>8305</v>
      </c>
      <c r="M2790" t="s">
        <v>8306</v>
      </c>
      <c r="N2790">
        <v>1.9594444440000001</v>
      </c>
      <c r="O2790">
        <v>0</v>
      </c>
      <c r="P2790">
        <v>1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0.34997210214999996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0.34997210214999996</v>
      </c>
    </row>
    <row r="2791" spans="1:31" x14ac:dyDescent="0.25">
      <c r="A2791">
        <v>2261571</v>
      </c>
      <c r="B2791">
        <v>1</v>
      </c>
      <c r="C2791" t="s">
        <v>80</v>
      </c>
      <c r="D2791" t="s">
        <v>94</v>
      </c>
      <c r="E2791" t="s">
        <v>256</v>
      </c>
      <c r="F2791" t="s">
        <v>8307</v>
      </c>
      <c r="G2791" t="s">
        <v>318</v>
      </c>
      <c r="H2791" t="s">
        <v>148</v>
      </c>
      <c r="I2791" t="s">
        <v>136</v>
      </c>
      <c r="J2791" t="s">
        <v>137</v>
      </c>
      <c r="K2791" t="s">
        <v>138</v>
      </c>
      <c r="L2791" t="s">
        <v>8308</v>
      </c>
      <c r="M2791" t="s">
        <v>8309</v>
      </c>
      <c r="N2791">
        <v>4.0655555550000004</v>
      </c>
      <c r="O2791">
        <v>0</v>
      </c>
      <c r="P2791">
        <v>1</v>
      </c>
      <c r="Q2791">
        <v>0</v>
      </c>
      <c r="R2791">
        <v>6</v>
      </c>
      <c r="S2791">
        <v>0</v>
      </c>
      <c r="T2791">
        <v>1</v>
      </c>
      <c r="U2791">
        <v>0</v>
      </c>
      <c r="V2791">
        <v>0</v>
      </c>
      <c r="W2791">
        <v>0</v>
      </c>
      <c r="X2791">
        <v>0.57934194279704665</v>
      </c>
      <c r="Y2791">
        <v>0</v>
      </c>
      <c r="Z2791">
        <v>56.211310289339515</v>
      </c>
      <c r="AA2791">
        <v>0</v>
      </c>
      <c r="AB2791">
        <v>1.0533231200605606</v>
      </c>
      <c r="AC2791">
        <v>0</v>
      </c>
      <c r="AD2791">
        <v>0</v>
      </c>
      <c r="AE2791">
        <v>57.84397535219712</v>
      </c>
    </row>
    <row r="2792" spans="1:31" x14ac:dyDescent="0.25">
      <c r="A2792">
        <v>2261863</v>
      </c>
      <c r="B2792">
        <v>1</v>
      </c>
      <c r="C2792" t="s">
        <v>80</v>
      </c>
      <c r="D2792" t="s">
        <v>96</v>
      </c>
      <c r="E2792" t="s">
        <v>151</v>
      </c>
      <c r="F2792" t="s">
        <v>8310</v>
      </c>
      <c r="G2792" t="s">
        <v>160</v>
      </c>
      <c r="H2792" t="s">
        <v>135</v>
      </c>
      <c r="I2792" t="s">
        <v>136</v>
      </c>
      <c r="J2792" t="s">
        <v>137</v>
      </c>
      <c r="K2792" t="s">
        <v>138</v>
      </c>
      <c r="L2792" t="s">
        <v>8311</v>
      </c>
      <c r="M2792" t="s">
        <v>8312</v>
      </c>
      <c r="N2792">
        <v>3.571388888</v>
      </c>
      <c r="O2792">
        <v>0</v>
      </c>
      <c r="P2792">
        <v>52</v>
      </c>
      <c r="Q2792">
        <v>0</v>
      </c>
      <c r="R2792">
        <v>0</v>
      </c>
      <c r="S2792">
        <v>0</v>
      </c>
      <c r="T2792">
        <v>3</v>
      </c>
      <c r="U2792">
        <v>0</v>
      </c>
      <c r="V2792">
        <v>0</v>
      </c>
      <c r="W2792">
        <v>0</v>
      </c>
      <c r="X2792">
        <v>139.12418293011439</v>
      </c>
      <c r="Y2792">
        <v>0</v>
      </c>
      <c r="Z2792">
        <v>0</v>
      </c>
      <c r="AA2792">
        <v>0</v>
      </c>
      <c r="AB2792">
        <v>8.882818104705283</v>
      </c>
      <c r="AC2792">
        <v>0</v>
      </c>
      <c r="AD2792">
        <v>0</v>
      </c>
      <c r="AE2792">
        <v>148.00700103481967</v>
      </c>
    </row>
    <row r="2793" spans="1:31" x14ac:dyDescent="0.25">
      <c r="A2793">
        <v>2261425</v>
      </c>
      <c r="B2793">
        <v>1</v>
      </c>
      <c r="C2793" t="s">
        <v>80</v>
      </c>
      <c r="D2793" t="s">
        <v>83</v>
      </c>
      <c r="E2793" t="s">
        <v>207</v>
      </c>
      <c r="F2793" t="s">
        <v>8313</v>
      </c>
      <c r="G2793" t="s">
        <v>171</v>
      </c>
      <c r="H2793" t="s">
        <v>135</v>
      </c>
      <c r="I2793" t="s">
        <v>136</v>
      </c>
      <c r="J2793" t="s">
        <v>137</v>
      </c>
      <c r="K2793" t="s">
        <v>172</v>
      </c>
      <c r="L2793" t="s">
        <v>8314</v>
      </c>
      <c r="M2793" t="s">
        <v>8315</v>
      </c>
      <c r="N2793">
        <v>2.6161111109999999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34</v>
      </c>
      <c r="U2793">
        <v>0</v>
      </c>
      <c r="V2793">
        <v>1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245.08113515606911</v>
      </c>
      <c r="AC2793">
        <v>0</v>
      </c>
      <c r="AD2793">
        <v>20.411174294472634</v>
      </c>
      <c r="AE2793">
        <v>265.49230945054177</v>
      </c>
    </row>
    <row r="2794" spans="1:31" x14ac:dyDescent="0.25">
      <c r="A2794">
        <v>2261640</v>
      </c>
      <c r="B2794">
        <v>1</v>
      </c>
      <c r="C2794" t="s">
        <v>80</v>
      </c>
      <c r="D2794" t="s">
        <v>98</v>
      </c>
      <c r="E2794" t="s">
        <v>151</v>
      </c>
      <c r="F2794" t="s">
        <v>8316</v>
      </c>
      <c r="G2794" t="s">
        <v>153</v>
      </c>
      <c r="H2794" t="s">
        <v>135</v>
      </c>
      <c r="I2794" t="s">
        <v>136</v>
      </c>
      <c r="J2794" t="s">
        <v>137</v>
      </c>
      <c r="K2794" t="s">
        <v>138</v>
      </c>
      <c r="L2794" t="s">
        <v>8317</v>
      </c>
      <c r="M2794" t="s">
        <v>8318</v>
      </c>
      <c r="N2794">
        <v>1.7024999999999999</v>
      </c>
      <c r="O2794">
        <v>0</v>
      </c>
      <c r="P2794">
        <v>1</v>
      </c>
      <c r="Q2794">
        <v>0</v>
      </c>
      <c r="R2794">
        <v>2</v>
      </c>
      <c r="S2794">
        <v>0</v>
      </c>
      <c r="T2794">
        <v>3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3.3111146381993334E-2</v>
      </c>
      <c r="AA2794">
        <v>0</v>
      </c>
      <c r="AB2794">
        <v>3.0734315676637927</v>
      </c>
      <c r="AC2794">
        <v>0</v>
      </c>
      <c r="AD2794">
        <v>0</v>
      </c>
      <c r="AE2794">
        <v>3.1065427140457862</v>
      </c>
    </row>
    <row r="2795" spans="1:31" x14ac:dyDescent="0.25">
      <c r="A2795">
        <v>2261826</v>
      </c>
      <c r="B2795">
        <v>1</v>
      </c>
      <c r="C2795" t="s">
        <v>80</v>
      </c>
      <c r="D2795" t="s">
        <v>99</v>
      </c>
      <c r="E2795" t="s">
        <v>132</v>
      </c>
      <c r="F2795" t="s">
        <v>8319</v>
      </c>
      <c r="G2795" t="s">
        <v>142</v>
      </c>
      <c r="H2795" t="s">
        <v>135</v>
      </c>
      <c r="I2795" t="s">
        <v>136</v>
      </c>
      <c r="J2795" t="s">
        <v>137</v>
      </c>
      <c r="K2795" t="s">
        <v>138</v>
      </c>
      <c r="L2795" t="s">
        <v>8320</v>
      </c>
      <c r="M2795" t="s">
        <v>8321</v>
      </c>
      <c r="N2795">
        <v>1.7352777770000001</v>
      </c>
      <c r="O2795">
        <v>0</v>
      </c>
      <c r="P2795">
        <v>1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0.18259974512195615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0.18259974512195615</v>
      </c>
    </row>
    <row r="2796" spans="1:31" x14ac:dyDescent="0.25">
      <c r="A2796">
        <v>2261494</v>
      </c>
      <c r="B2796">
        <v>1</v>
      </c>
      <c r="C2796" t="s">
        <v>80</v>
      </c>
      <c r="D2796" t="s">
        <v>100</v>
      </c>
      <c r="E2796" t="s">
        <v>132</v>
      </c>
      <c r="F2796" t="s">
        <v>8322</v>
      </c>
      <c r="G2796" t="s">
        <v>142</v>
      </c>
      <c r="H2796" t="s">
        <v>135</v>
      </c>
      <c r="I2796" t="s">
        <v>136</v>
      </c>
      <c r="J2796" t="s">
        <v>137</v>
      </c>
      <c r="K2796" t="s">
        <v>138</v>
      </c>
      <c r="L2796" t="s">
        <v>8323</v>
      </c>
      <c r="M2796" t="s">
        <v>8324</v>
      </c>
      <c r="N2796">
        <v>2.1005555550000001</v>
      </c>
      <c r="O2796">
        <v>0</v>
      </c>
      <c r="P2796">
        <v>2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2.0275925115966378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2.0275925115966378</v>
      </c>
    </row>
    <row r="2797" spans="1:31" x14ac:dyDescent="0.25">
      <c r="A2797">
        <v>2261594</v>
      </c>
      <c r="B2797">
        <v>1</v>
      </c>
      <c r="C2797" t="s">
        <v>80</v>
      </c>
      <c r="D2797" t="s">
        <v>83</v>
      </c>
      <c r="E2797" t="s">
        <v>132</v>
      </c>
      <c r="F2797" t="s">
        <v>8325</v>
      </c>
      <c r="G2797" t="s">
        <v>201</v>
      </c>
      <c r="H2797" t="s">
        <v>135</v>
      </c>
      <c r="I2797" t="s">
        <v>136</v>
      </c>
      <c r="J2797" t="s">
        <v>3</v>
      </c>
      <c r="K2797" t="s">
        <v>138</v>
      </c>
      <c r="L2797" t="s">
        <v>8326</v>
      </c>
      <c r="M2797" t="s">
        <v>8327</v>
      </c>
      <c r="N2797">
        <v>8.5855555549999991</v>
      </c>
      <c r="O2797">
        <v>0</v>
      </c>
      <c r="P2797">
        <v>7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4.8524507403013795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4.8524507403013795</v>
      </c>
    </row>
    <row r="2798" spans="1:31" x14ac:dyDescent="0.25">
      <c r="A2798">
        <v>2261723</v>
      </c>
      <c r="B2798">
        <v>1</v>
      </c>
      <c r="C2798" t="s">
        <v>80</v>
      </c>
      <c r="D2798" t="s">
        <v>101</v>
      </c>
      <c r="E2798" t="s">
        <v>132</v>
      </c>
      <c r="F2798" t="s">
        <v>8328</v>
      </c>
      <c r="G2798" t="s">
        <v>142</v>
      </c>
      <c r="H2798" t="s">
        <v>135</v>
      </c>
      <c r="I2798" t="s">
        <v>136</v>
      </c>
      <c r="J2798" t="s">
        <v>137</v>
      </c>
      <c r="K2798" t="s">
        <v>138</v>
      </c>
      <c r="L2798" t="s">
        <v>8329</v>
      </c>
      <c r="M2798" t="s">
        <v>8330</v>
      </c>
      <c r="N2798">
        <v>1.2638888880000001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0.37788720146811117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0.37788720146811117</v>
      </c>
    </row>
    <row r="2799" spans="1:31" x14ac:dyDescent="0.25">
      <c r="A2799">
        <v>2261654</v>
      </c>
      <c r="B2799">
        <v>1</v>
      </c>
      <c r="C2799" t="s">
        <v>80</v>
      </c>
      <c r="D2799" t="s">
        <v>90</v>
      </c>
      <c r="E2799" t="s">
        <v>151</v>
      </c>
      <c r="F2799" t="s">
        <v>8331</v>
      </c>
      <c r="G2799" t="s">
        <v>153</v>
      </c>
      <c r="H2799" t="s">
        <v>135</v>
      </c>
      <c r="I2799" t="s">
        <v>136</v>
      </c>
      <c r="J2799" t="s">
        <v>137</v>
      </c>
      <c r="K2799" t="s">
        <v>138</v>
      </c>
      <c r="L2799" t="s">
        <v>8332</v>
      </c>
      <c r="M2799" t="s">
        <v>8333</v>
      </c>
      <c r="N2799">
        <v>1.3136111109999999</v>
      </c>
      <c r="O2799">
        <v>0</v>
      </c>
      <c r="P2799">
        <v>86</v>
      </c>
      <c r="Q2799">
        <v>0</v>
      </c>
      <c r="R2799">
        <v>0</v>
      </c>
      <c r="S2799">
        <v>0</v>
      </c>
      <c r="T2799">
        <v>15</v>
      </c>
      <c r="U2799">
        <v>0</v>
      </c>
      <c r="V2799">
        <v>0</v>
      </c>
      <c r="W2799">
        <v>0</v>
      </c>
      <c r="X2799">
        <v>23.241346155902239</v>
      </c>
      <c r="Y2799">
        <v>0</v>
      </c>
      <c r="Z2799">
        <v>0</v>
      </c>
      <c r="AA2799">
        <v>0</v>
      </c>
      <c r="AB2799">
        <v>7.4138430270832281</v>
      </c>
      <c r="AC2799">
        <v>0</v>
      </c>
      <c r="AD2799">
        <v>0</v>
      </c>
      <c r="AE2799">
        <v>30.655189182985467</v>
      </c>
    </row>
    <row r="2800" spans="1:31" x14ac:dyDescent="0.25">
      <c r="A2800">
        <v>2261617</v>
      </c>
      <c r="B2800">
        <v>1</v>
      </c>
      <c r="C2800" t="s">
        <v>81</v>
      </c>
      <c r="D2800" t="s">
        <v>120</v>
      </c>
      <c r="E2800" t="s">
        <v>132</v>
      </c>
      <c r="F2800" t="s">
        <v>8334</v>
      </c>
      <c r="G2800" t="s">
        <v>142</v>
      </c>
      <c r="H2800" t="s">
        <v>135</v>
      </c>
      <c r="I2800" t="s">
        <v>136</v>
      </c>
      <c r="J2800" t="s">
        <v>137</v>
      </c>
      <c r="K2800" t="s">
        <v>138</v>
      </c>
      <c r="L2800" t="s">
        <v>8335</v>
      </c>
      <c r="M2800" t="s">
        <v>8336</v>
      </c>
      <c r="N2800">
        <v>2.1813888879999999</v>
      </c>
      <c r="O2800">
        <v>0</v>
      </c>
      <c r="P2800">
        <v>2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0.59052222493964446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0.59052222493964446</v>
      </c>
    </row>
    <row r="2801" spans="1:31" x14ac:dyDescent="0.25">
      <c r="A2801">
        <v>2261474</v>
      </c>
      <c r="B2801">
        <v>1</v>
      </c>
      <c r="C2801" t="s">
        <v>80</v>
      </c>
      <c r="D2801" t="s">
        <v>87</v>
      </c>
      <c r="E2801" t="s">
        <v>256</v>
      </c>
      <c r="F2801" t="s">
        <v>8337</v>
      </c>
      <c r="G2801" t="s">
        <v>756</v>
      </c>
      <c r="H2801" t="s">
        <v>148</v>
      </c>
      <c r="I2801" t="s">
        <v>136</v>
      </c>
      <c r="J2801" t="s">
        <v>137</v>
      </c>
      <c r="K2801" t="s">
        <v>138</v>
      </c>
      <c r="L2801" t="s">
        <v>8338</v>
      </c>
      <c r="M2801" t="s">
        <v>8339</v>
      </c>
      <c r="N2801">
        <v>4.1833333330000002</v>
      </c>
      <c r="O2801">
        <v>0</v>
      </c>
      <c r="P2801">
        <v>481</v>
      </c>
      <c r="Q2801">
        <v>0</v>
      </c>
      <c r="R2801">
        <v>0</v>
      </c>
      <c r="S2801">
        <v>0</v>
      </c>
      <c r="T2801">
        <v>54</v>
      </c>
      <c r="U2801">
        <v>0</v>
      </c>
      <c r="V2801">
        <v>0</v>
      </c>
      <c r="W2801">
        <v>0</v>
      </c>
      <c r="X2801">
        <v>450.36667625279</v>
      </c>
      <c r="Y2801">
        <v>0</v>
      </c>
      <c r="Z2801">
        <v>0</v>
      </c>
      <c r="AA2801">
        <v>0</v>
      </c>
      <c r="AB2801">
        <v>122.63346851167761</v>
      </c>
      <c r="AC2801">
        <v>0</v>
      </c>
      <c r="AD2801">
        <v>0</v>
      </c>
      <c r="AE2801">
        <v>573.00014476446756</v>
      </c>
    </row>
    <row r="2802" spans="1:31" x14ac:dyDescent="0.25">
      <c r="A2802">
        <v>2261835</v>
      </c>
      <c r="B2802">
        <v>1</v>
      </c>
      <c r="C2802" t="s">
        <v>80</v>
      </c>
      <c r="D2802" t="s">
        <v>110</v>
      </c>
      <c r="E2802" t="s">
        <v>151</v>
      </c>
      <c r="F2802" t="s">
        <v>8340</v>
      </c>
      <c r="G2802" t="s">
        <v>153</v>
      </c>
      <c r="H2802" t="s">
        <v>135</v>
      </c>
      <c r="I2802" t="s">
        <v>136</v>
      </c>
      <c r="J2802" t="s">
        <v>137</v>
      </c>
      <c r="K2802" t="s">
        <v>138</v>
      </c>
      <c r="L2802" t="s">
        <v>8341</v>
      </c>
      <c r="M2802" t="s">
        <v>8342</v>
      </c>
      <c r="N2802">
        <v>0.53166666600000001</v>
      </c>
      <c r="O2802">
        <v>0</v>
      </c>
      <c r="P2802">
        <v>207</v>
      </c>
      <c r="Q2802">
        <v>0</v>
      </c>
      <c r="R2802">
        <v>0</v>
      </c>
      <c r="S2802">
        <v>0</v>
      </c>
      <c r="T2802">
        <v>4</v>
      </c>
      <c r="U2802">
        <v>0</v>
      </c>
      <c r="V2802">
        <v>0</v>
      </c>
      <c r="W2802">
        <v>0</v>
      </c>
      <c r="X2802">
        <v>47.430114984944886</v>
      </c>
      <c r="Y2802">
        <v>0</v>
      </c>
      <c r="Z2802">
        <v>0</v>
      </c>
      <c r="AA2802">
        <v>0</v>
      </c>
      <c r="AB2802">
        <v>0.63356692613048993</v>
      </c>
      <c r="AC2802">
        <v>0</v>
      </c>
      <c r="AD2802">
        <v>0</v>
      </c>
      <c r="AE2802">
        <v>48.063681911075378</v>
      </c>
    </row>
    <row r="2803" spans="1:31" x14ac:dyDescent="0.25">
      <c r="A2803">
        <v>2261789</v>
      </c>
      <c r="B2803">
        <v>1</v>
      </c>
      <c r="C2803" t="s">
        <v>81</v>
      </c>
      <c r="D2803" t="s">
        <v>128</v>
      </c>
      <c r="E2803" t="s">
        <v>132</v>
      </c>
      <c r="F2803" t="s">
        <v>8343</v>
      </c>
      <c r="G2803" t="s">
        <v>142</v>
      </c>
      <c r="H2803" t="s">
        <v>135</v>
      </c>
      <c r="I2803" t="s">
        <v>136</v>
      </c>
      <c r="J2803" t="s">
        <v>137</v>
      </c>
      <c r="K2803" t="s">
        <v>138</v>
      </c>
      <c r="L2803" t="s">
        <v>8344</v>
      </c>
      <c r="M2803" t="s">
        <v>8345</v>
      </c>
      <c r="N2803">
        <v>2.5805555550000001</v>
      </c>
      <c r="O2803">
        <v>0</v>
      </c>
      <c r="P2803">
        <v>1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0.45530985489245007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0.45530985489245007</v>
      </c>
    </row>
    <row r="2804" spans="1:31" x14ac:dyDescent="0.25">
      <c r="A2804">
        <v>2261643</v>
      </c>
      <c r="B2804">
        <v>1</v>
      </c>
      <c r="C2804" t="s">
        <v>80</v>
      </c>
      <c r="D2804" t="s">
        <v>93</v>
      </c>
      <c r="E2804" t="s">
        <v>151</v>
      </c>
      <c r="F2804" t="s">
        <v>8346</v>
      </c>
      <c r="G2804" t="s">
        <v>282</v>
      </c>
      <c r="H2804" t="s">
        <v>135</v>
      </c>
      <c r="I2804" t="s">
        <v>136</v>
      </c>
      <c r="J2804" t="s">
        <v>137</v>
      </c>
      <c r="K2804" t="s">
        <v>138</v>
      </c>
      <c r="L2804" t="s">
        <v>8347</v>
      </c>
      <c r="M2804" t="s">
        <v>8348</v>
      </c>
      <c r="N2804">
        <v>2.2630555550000002</v>
      </c>
      <c r="O2804">
        <v>0</v>
      </c>
      <c r="P2804">
        <v>4</v>
      </c>
      <c r="Q2804">
        <v>0</v>
      </c>
      <c r="R2804">
        <v>2</v>
      </c>
      <c r="S2804">
        <v>0</v>
      </c>
      <c r="T2804">
        <v>2</v>
      </c>
      <c r="U2804">
        <v>0</v>
      </c>
      <c r="V2804">
        <v>0</v>
      </c>
      <c r="W2804">
        <v>0</v>
      </c>
      <c r="X2804">
        <v>6.6679712559714979</v>
      </c>
      <c r="Y2804">
        <v>0</v>
      </c>
      <c r="Z2804">
        <v>14.05521500783871</v>
      </c>
      <c r="AA2804">
        <v>0</v>
      </c>
      <c r="AB2804">
        <v>2.144479458037742</v>
      </c>
      <c r="AC2804">
        <v>0</v>
      </c>
      <c r="AD2804">
        <v>0</v>
      </c>
      <c r="AE2804">
        <v>22.867665721847949</v>
      </c>
    </row>
    <row r="2805" spans="1:31" x14ac:dyDescent="0.25">
      <c r="A2805">
        <v>2261414</v>
      </c>
      <c r="B2805">
        <v>1</v>
      </c>
      <c r="C2805" t="s">
        <v>80</v>
      </c>
      <c r="D2805" t="s">
        <v>96</v>
      </c>
      <c r="E2805" t="s">
        <v>132</v>
      </c>
      <c r="F2805" t="s">
        <v>8349</v>
      </c>
      <c r="G2805" t="s">
        <v>142</v>
      </c>
      <c r="H2805" t="s">
        <v>135</v>
      </c>
      <c r="I2805" t="s">
        <v>136</v>
      </c>
      <c r="J2805" t="s">
        <v>137</v>
      </c>
      <c r="K2805" t="s">
        <v>138</v>
      </c>
      <c r="L2805" t="s">
        <v>8350</v>
      </c>
      <c r="M2805" t="s">
        <v>8351</v>
      </c>
      <c r="N2805">
        <v>0.51611111099999996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1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0.56780900122800004</v>
      </c>
      <c r="AC2805">
        <v>0</v>
      </c>
      <c r="AD2805">
        <v>0</v>
      </c>
      <c r="AE2805">
        <v>0.56780900122800004</v>
      </c>
    </row>
    <row r="2806" spans="1:31" x14ac:dyDescent="0.25">
      <c r="A2806">
        <v>2261812</v>
      </c>
      <c r="B2806">
        <v>1</v>
      </c>
      <c r="C2806" t="s">
        <v>80</v>
      </c>
      <c r="D2806" t="s">
        <v>82</v>
      </c>
      <c r="E2806" t="s">
        <v>132</v>
      </c>
      <c r="F2806" t="s">
        <v>8352</v>
      </c>
      <c r="G2806" t="s">
        <v>142</v>
      </c>
      <c r="H2806" t="s">
        <v>135</v>
      </c>
      <c r="I2806" t="s">
        <v>136</v>
      </c>
      <c r="J2806" t="s">
        <v>137</v>
      </c>
      <c r="K2806" t="s">
        <v>138</v>
      </c>
      <c r="L2806" t="s">
        <v>8353</v>
      </c>
      <c r="M2806" t="s">
        <v>8354</v>
      </c>
      <c r="N2806">
        <v>1.9955555549999999</v>
      </c>
      <c r="O2806">
        <v>0</v>
      </c>
      <c r="P2806">
        <v>2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1.5426349808582978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1.5426349808582978</v>
      </c>
    </row>
    <row r="2807" spans="1:31" x14ac:dyDescent="0.25">
      <c r="A2807">
        <v>2261314</v>
      </c>
      <c r="B2807">
        <v>1</v>
      </c>
      <c r="C2807" t="s">
        <v>80</v>
      </c>
      <c r="D2807" t="s">
        <v>100</v>
      </c>
      <c r="E2807" t="s">
        <v>151</v>
      </c>
      <c r="F2807" t="s">
        <v>8355</v>
      </c>
      <c r="G2807" t="s">
        <v>282</v>
      </c>
      <c r="H2807" t="s">
        <v>135</v>
      </c>
      <c r="I2807" t="s">
        <v>136</v>
      </c>
      <c r="J2807" t="s">
        <v>137</v>
      </c>
      <c r="K2807" t="s">
        <v>138</v>
      </c>
      <c r="L2807" t="s">
        <v>8356</v>
      </c>
      <c r="M2807" t="s">
        <v>8357</v>
      </c>
      <c r="N2807">
        <v>2.3797222219999998</v>
      </c>
      <c r="O2807">
        <v>0</v>
      </c>
      <c r="P2807">
        <v>15</v>
      </c>
      <c r="Q2807">
        <v>0</v>
      </c>
      <c r="R2807">
        <v>1</v>
      </c>
      <c r="S2807">
        <v>0</v>
      </c>
      <c r="T2807">
        <v>1</v>
      </c>
      <c r="U2807">
        <v>0</v>
      </c>
      <c r="V2807">
        <v>0</v>
      </c>
      <c r="W2807">
        <v>0</v>
      </c>
      <c r="X2807">
        <v>7.8754338363726575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7.8754338363726575</v>
      </c>
    </row>
    <row r="2808" spans="1:31" x14ac:dyDescent="0.25">
      <c r="A2808">
        <v>2261520</v>
      </c>
      <c r="B2808">
        <v>1</v>
      </c>
      <c r="C2808" t="s">
        <v>80</v>
      </c>
      <c r="D2808" t="s">
        <v>100</v>
      </c>
      <c r="E2808" t="s">
        <v>132</v>
      </c>
      <c r="F2808" t="s">
        <v>7822</v>
      </c>
      <c r="G2808" t="s">
        <v>134</v>
      </c>
      <c r="H2808" t="s">
        <v>135</v>
      </c>
      <c r="I2808" t="s">
        <v>136</v>
      </c>
      <c r="J2808" t="s">
        <v>137</v>
      </c>
      <c r="K2808" t="s">
        <v>138</v>
      </c>
      <c r="L2808" t="s">
        <v>8358</v>
      </c>
      <c r="M2808" t="s">
        <v>8359</v>
      </c>
      <c r="N2808">
        <v>4.375555555</v>
      </c>
      <c r="O2808">
        <v>0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5.5647610603836997</v>
      </c>
      <c r="AA2808">
        <v>0</v>
      </c>
      <c r="AB2808">
        <v>0</v>
      </c>
      <c r="AC2808">
        <v>0</v>
      </c>
      <c r="AD2808">
        <v>0</v>
      </c>
      <c r="AE2808">
        <v>5.5647610603836997</v>
      </c>
    </row>
    <row r="2809" spans="1:31" x14ac:dyDescent="0.25">
      <c r="A2809">
        <v>2261663</v>
      </c>
      <c r="B2809">
        <v>1</v>
      </c>
      <c r="C2809" t="s">
        <v>81</v>
      </c>
      <c r="D2809" t="s">
        <v>113</v>
      </c>
      <c r="E2809" t="s">
        <v>151</v>
      </c>
      <c r="F2809" t="s">
        <v>8360</v>
      </c>
      <c r="G2809" t="s">
        <v>176</v>
      </c>
      <c r="H2809" t="s">
        <v>135</v>
      </c>
      <c r="I2809" t="s">
        <v>136</v>
      </c>
      <c r="J2809" t="s">
        <v>137</v>
      </c>
      <c r="K2809" t="s">
        <v>138</v>
      </c>
      <c r="L2809" t="s">
        <v>8361</v>
      </c>
      <c r="M2809" t="s">
        <v>8362</v>
      </c>
      <c r="N2809">
        <v>2.1230555550000001</v>
      </c>
      <c r="O2809">
        <v>0</v>
      </c>
      <c r="P2809">
        <v>79</v>
      </c>
      <c r="Q2809">
        <v>0</v>
      </c>
      <c r="R2809">
        <v>1</v>
      </c>
      <c r="S2809">
        <v>0</v>
      </c>
      <c r="T2809">
        <v>6</v>
      </c>
      <c r="U2809">
        <v>0</v>
      </c>
      <c r="V2809">
        <v>0</v>
      </c>
      <c r="W2809">
        <v>0</v>
      </c>
      <c r="X2809">
        <v>23.319396167848915</v>
      </c>
      <c r="Y2809">
        <v>0</v>
      </c>
      <c r="Z2809">
        <v>1.2835741263057781</v>
      </c>
      <c r="AA2809">
        <v>0</v>
      </c>
      <c r="AB2809">
        <v>5.824164418382181</v>
      </c>
      <c r="AC2809">
        <v>0</v>
      </c>
      <c r="AD2809">
        <v>0</v>
      </c>
      <c r="AE2809">
        <v>30.427134712536876</v>
      </c>
    </row>
    <row r="2810" spans="1:31" x14ac:dyDescent="0.25">
      <c r="A2810">
        <v>2261849</v>
      </c>
      <c r="B2810">
        <v>1</v>
      </c>
      <c r="C2810" t="s">
        <v>80</v>
      </c>
      <c r="D2810" t="s">
        <v>82</v>
      </c>
      <c r="E2810" t="s">
        <v>151</v>
      </c>
      <c r="F2810" t="s">
        <v>8363</v>
      </c>
      <c r="G2810" t="s">
        <v>153</v>
      </c>
      <c r="H2810" t="s">
        <v>135</v>
      </c>
      <c r="I2810" t="s">
        <v>136</v>
      </c>
      <c r="J2810" t="s">
        <v>137</v>
      </c>
      <c r="K2810" t="s">
        <v>138</v>
      </c>
      <c r="L2810" t="s">
        <v>8364</v>
      </c>
      <c r="M2810" t="s">
        <v>8365</v>
      </c>
      <c r="N2810">
        <v>1.8316666660000001</v>
      </c>
      <c r="O2810">
        <v>0</v>
      </c>
      <c r="P2810">
        <v>42</v>
      </c>
      <c r="Q2810">
        <v>0</v>
      </c>
      <c r="R2810">
        <v>0</v>
      </c>
      <c r="S2810">
        <v>0</v>
      </c>
      <c r="T2810">
        <v>4</v>
      </c>
      <c r="U2810">
        <v>0</v>
      </c>
      <c r="V2810">
        <v>0</v>
      </c>
      <c r="W2810">
        <v>0</v>
      </c>
      <c r="X2810">
        <v>23.265545892501571</v>
      </c>
      <c r="Y2810">
        <v>0</v>
      </c>
      <c r="Z2810">
        <v>0</v>
      </c>
      <c r="AA2810">
        <v>0</v>
      </c>
      <c r="AB2810">
        <v>8.4577658605567798</v>
      </c>
      <c r="AC2810">
        <v>0</v>
      </c>
      <c r="AD2810">
        <v>0</v>
      </c>
      <c r="AE2810">
        <v>31.723311753058351</v>
      </c>
    </row>
    <row r="2811" spans="1:31" x14ac:dyDescent="0.25">
      <c r="A2811">
        <v>2261855</v>
      </c>
      <c r="B2811">
        <v>1</v>
      </c>
      <c r="C2811" t="s">
        <v>80</v>
      </c>
      <c r="D2811" t="s">
        <v>94</v>
      </c>
      <c r="E2811" t="s">
        <v>151</v>
      </c>
      <c r="F2811" t="s">
        <v>8366</v>
      </c>
      <c r="G2811" t="s">
        <v>160</v>
      </c>
      <c r="H2811" t="s">
        <v>135</v>
      </c>
      <c r="I2811" t="s">
        <v>136</v>
      </c>
      <c r="J2811" t="s">
        <v>137</v>
      </c>
      <c r="K2811" t="s">
        <v>138</v>
      </c>
      <c r="L2811" t="s">
        <v>8367</v>
      </c>
      <c r="M2811" t="s">
        <v>8368</v>
      </c>
      <c r="N2811">
        <v>3.485833333</v>
      </c>
      <c r="O2811">
        <v>0</v>
      </c>
      <c r="P2811">
        <v>140</v>
      </c>
      <c r="Q2811">
        <v>0</v>
      </c>
      <c r="R2811">
        <v>0</v>
      </c>
      <c r="S2811">
        <v>0</v>
      </c>
      <c r="T2811">
        <v>12</v>
      </c>
      <c r="U2811">
        <v>0</v>
      </c>
      <c r="V2811">
        <v>0</v>
      </c>
      <c r="W2811">
        <v>0</v>
      </c>
      <c r="X2811">
        <v>146.21885298431496</v>
      </c>
      <c r="Y2811">
        <v>0</v>
      </c>
      <c r="Z2811">
        <v>0</v>
      </c>
      <c r="AA2811">
        <v>0</v>
      </c>
      <c r="AB2811">
        <v>19.666744581321275</v>
      </c>
      <c r="AC2811">
        <v>0</v>
      </c>
      <c r="AD2811">
        <v>0</v>
      </c>
      <c r="AE2811">
        <v>165.88559756563623</v>
      </c>
    </row>
    <row r="2812" spans="1:31" x14ac:dyDescent="0.25">
      <c r="A2812">
        <v>2261600</v>
      </c>
      <c r="B2812">
        <v>1</v>
      </c>
      <c r="C2812" t="s">
        <v>80</v>
      </c>
      <c r="D2812" t="s">
        <v>98</v>
      </c>
      <c r="E2812" t="s">
        <v>132</v>
      </c>
      <c r="F2812" t="s">
        <v>8369</v>
      </c>
      <c r="G2812" t="s">
        <v>289</v>
      </c>
      <c r="H2812" t="s">
        <v>135</v>
      </c>
      <c r="I2812" t="s">
        <v>136</v>
      </c>
      <c r="J2812" t="s">
        <v>137</v>
      </c>
      <c r="K2812" t="s">
        <v>138</v>
      </c>
      <c r="L2812" t="s">
        <v>8370</v>
      </c>
      <c r="M2812" t="s">
        <v>8371</v>
      </c>
      <c r="N2812">
        <v>1.2633333330000001</v>
      </c>
      <c r="O2812">
        <v>0</v>
      </c>
      <c r="P2812">
        <v>1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0.43068033897524172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0.43068033897524172</v>
      </c>
    </row>
    <row r="2813" spans="1:31" x14ac:dyDescent="0.25">
      <c r="A2813">
        <v>2261394</v>
      </c>
      <c r="B2813">
        <v>1</v>
      </c>
      <c r="C2813" t="s">
        <v>80</v>
      </c>
      <c r="D2813" t="s">
        <v>104</v>
      </c>
      <c r="E2813" t="s">
        <v>151</v>
      </c>
      <c r="F2813" t="s">
        <v>8372</v>
      </c>
      <c r="G2813" t="s">
        <v>2895</v>
      </c>
      <c r="H2813" t="s">
        <v>135</v>
      </c>
      <c r="I2813" t="s">
        <v>136</v>
      </c>
      <c r="J2813" t="s">
        <v>137</v>
      </c>
      <c r="K2813" t="s">
        <v>138</v>
      </c>
      <c r="L2813" t="s">
        <v>8373</v>
      </c>
      <c r="M2813" t="s">
        <v>8374</v>
      </c>
      <c r="N2813">
        <v>1.748611111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14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9.629304810063493</v>
      </c>
      <c r="AC2813">
        <v>0</v>
      </c>
      <c r="AD2813">
        <v>0</v>
      </c>
      <c r="AE2813">
        <v>9.629304810063493</v>
      </c>
    </row>
    <row r="2814" spans="1:31" x14ac:dyDescent="0.25">
      <c r="A2814">
        <v>2261603</v>
      </c>
      <c r="B2814">
        <v>1</v>
      </c>
      <c r="C2814" t="s">
        <v>80</v>
      </c>
      <c r="D2814" t="s">
        <v>103</v>
      </c>
      <c r="E2814" t="s">
        <v>151</v>
      </c>
      <c r="F2814" t="s">
        <v>8375</v>
      </c>
      <c r="G2814" t="s">
        <v>160</v>
      </c>
      <c r="H2814" t="s">
        <v>135</v>
      </c>
      <c r="I2814" t="s">
        <v>136</v>
      </c>
      <c r="J2814" t="s">
        <v>137</v>
      </c>
      <c r="K2814" t="s">
        <v>138</v>
      </c>
      <c r="L2814" t="s">
        <v>8376</v>
      </c>
      <c r="M2814" t="s">
        <v>8377</v>
      </c>
      <c r="N2814">
        <v>0.99555555500000004</v>
      </c>
      <c r="O2814">
        <v>0</v>
      </c>
      <c r="P2814">
        <v>10</v>
      </c>
      <c r="Q2814">
        <v>0</v>
      </c>
      <c r="R2814">
        <v>3</v>
      </c>
      <c r="S2814">
        <v>0</v>
      </c>
      <c r="T2814">
        <v>4</v>
      </c>
      <c r="U2814">
        <v>0</v>
      </c>
      <c r="V2814">
        <v>0</v>
      </c>
      <c r="W2814">
        <v>0</v>
      </c>
      <c r="X2814">
        <v>2.2495858731610006</v>
      </c>
      <c r="Y2814">
        <v>0</v>
      </c>
      <c r="Z2814">
        <v>1.7715998821924988</v>
      </c>
      <c r="AA2814">
        <v>0</v>
      </c>
      <c r="AB2814">
        <v>1.1901335957273278</v>
      </c>
      <c r="AC2814">
        <v>0</v>
      </c>
      <c r="AD2814">
        <v>0</v>
      </c>
      <c r="AE2814">
        <v>5.211319351080828</v>
      </c>
    </row>
    <row r="2815" spans="1:31" x14ac:dyDescent="0.25">
      <c r="A2815">
        <v>2261772</v>
      </c>
      <c r="B2815">
        <v>1</v>
      </c>
      <c r="C2815" t="s">
        <v>81</v>
      </c>
      <c r="D2815" t="s">
        <v>122</v>
      </c>
      <c r="E2815" t="s">
        <v>163</v>
      </c>
      <c r="F2815" t="s">
        <v>8378</v>
      </c>
      <c r="G2815" t="s">
        <v>147</v>
      </c>
      <c r="H2815" t="s">
        <v>148</v>
      </c>
      <c r="I2815" t="s">
        <v>136</v>
      </c>
      <c r="J2815" t="s">
        <v>137</v>
      </c>
      <c r="K2815" t="s">
        <v>138</v>
      </c>
      <c r="L2815" t="s">
        <v>8379</v>
      </c>
      <c r="M2815" t="s">
        <v>8380</v>
      </c>
      <c r="N2815">
        <v>1.345555555</v>
      </c>
      <c r="O2815">
        <v>0</v>
      </c>
      <c r="P2815">
        <v>217</v>
      </c>
      <c r="Q2815">
        <v>0</v>
      </c>
      <c r="R2815">
        <v>0</v>
      </c>
      <c r="S2815">
        <v>0</v>
      </c>
      <c r="T2815">
        <v>16</v>
      </c>
      <c r="U2815">
        <v>0</v>
      </c>
      <c r="V2815">
        <v>0</v>
      </c>
      <c r="W2815">
        <v>0</v>
      </c>
      <c r="X2815">
        <v>24.877648882297919</v>
      </c>
      <c r="Y2815">
        <v>0</v>
      </c>
      <c r="Z2815">
        <v>0</v>
      </c>
      <c r="AA2815">
        <v>0</v>
      </c>
      <c r="AB2815">
        <v>2.570964454031075</v>
      </c>
      <c r="AC2815">
        <v>0</v>
      </c>
      <c r="AD2815">
        <v>0</v>
      </c>
      <c r="AE2815">
        <v>27.448613336328993</v>
      </c>
    </row>
    <row r="2816" spans="1:31" x14ac:dyDescent="0.25">
      <c r="A2816">
        <v>2261417</v>
      </c>
      <c r="B2816">
        <v>1</v>
      </c>
      <c r="C2816" t="s">
        <v>80</v>
      </c>
      <c r="D2816" t="s">
        <v>108</v>
      </c>
      <c r="E2816" t="s">
        <v>207</v>
      </c>
      <c r="F2816" t="s">
        <v>8381</v>
      </c>
      <c r="G2816" t="s">
        <v>176</v>
      </c>
      <c r="H2816" t="s">
        <v>135</v>
      </c>
      <c r="I2816" t="s">
        <v>136</v>
      </c>
      <c r="J2816" t="s">
        <v>137</v>
      </c>
      <c r="K2816" t="s">
        <v>138</v>
      </c>
      <c r="L2816" t="s">
        <v>8382</v>
      </c>
      <c r="M2816" t="s">
        <v>8383</v>
      </c>
      <c r="N2816">
        <v>1.0438888879999999</v>
      </c>
      <c r="O2816">
        <v>0</v>
      </c>
      <c r="P2816">
        <v>33</v>
      </c>
      <c r="Q2816">
        <v>0</v>
      </c>
      <c r="R2816">
        <v>9</v>
      </c>
      <c r="S2816">
        <v>0</v>
      </c>
      <c r="T2816">
        <v>5</v>
      </c>
      <c r="U2816">
        <v>0</v>
      </c>
      <c r="V2816">
        <v>0</v>
      </c>
      <c r="W2816">
        <v>0</v>
      </c>
      <c r="X2816">
        <v>3.7019074212878329</v>
      </c>
      <c r="Y2816">
        <v>0</v>
      </c>
      <c r="Z2816">
        <v>1.7342207587693586</v>
      </c>
      <c r="AA2816">
        <v>0</v>
      </c>
      <c r="AB2816">
        <v>2.5840390459718554</v>
      </c>
      <c r="AC2816">
        <v>0</v>
      </c>
      <c r="AD2816">
        <v>0</v>
      </c>
      <c r="AE2816">
        <v>8.0201672260290469</v>
      </c>
    </row>
    <row r="2817" spans="1:31" x14ac:dyDescent="0.25">
      <c r="A2817">
        <v>2261523</v>
      </c>
      <c r="B2817">
        <v>1</v>
      </c>
      <c r="C2817" t="s">
        <v>80</v>
      </c>
      <c r="D2817" t="s">
        <v>90</v>
      </c>
      <c r="E2817" t="s">
        <v>132</v>
      </c>
      <c r="F2817" t="s">
        <v>8384</v>
      </c>
      <c r="G2817" t="s">
        <v>142</v>
      </c>
      <c r="H2817" t="s">
        <v>135</v>
      </c>
      <c r="I2817" t="s">
        <v>136</v>
      </c>
      <c r="J2817" t="s">
        <v>137</v>
      </c>
      <c r="K2817" t="s">
        <v>138</v>
      </c>
      <c r="L2817" t="s">
        <v>8385</v>
      </c>
      <c r="M2817" t="s">
        <v>8386</v>
      </c>
      <c r="N2817">
        <v>2.2200000000000002</v>
      </c>
      <c r="O2817">
        <v>0</v>
      </c>
      <c r="P2817">
        <v>2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0.79403623201487994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0.79403623201487994</v>
      </c>
    </row>
    <row r="2818" spans="1:31" x14ac:dyDescent="0.25">
      <c r="A2818">
        <v>2261426</v>
      </c>
      <c r="B2818">
        <v>1</v>
      </c>
      <c r="C2818" t="s">
        <v>80</v>
      </c>
      <c r="D2818" t="s">
        <v>83</v>
      </c>
      <c r="E2818" t="s">
        <v>256</v>
      </c>
      <c r="F2818" t="s">
        <v>8387</v>
      </c>
      <c r="G2818" t="s">
        <v>171</v>
      </c>
      <c r="H2818" t="s">
        <v>148</v>
      </c>
      <c r="I2818" t="s">
        <v>136</v>
      </c>
      <c r="J2818" t="s">
        <v>137</v>
      </c>
      <c r="K2818" t="s">
        <v>172</v>
      </c>
      <c r="L2818" t="s">
        <v>8388</v>
      </c>
      <c r="M2818" t="s">
        <v>8389</v>
      </c>
      <c r="N2818">
        <v>6.3644444440000001</v>
      </c>
      <c r="O2818">
        <v>0</v>
      </c>
      <c r="P2818">
        <v>191</v>
      </c>
      <c r="Q2818">
        <v>0</v>
      </c>
      <c r="R2818">
        <v>0</v>
      </c>
      <c r="S2818">
        <v>0</v>
      </c>
      <c r="T2818">
        <v>111</v>
      </c>
      <c r="U2818">
        <v>0</v>
      </c>
      <c r="V2818">
        <v>2</v>
      </c>
      <c r="W2818">
        <v>0</v>
      </c>
      <c r="X2818">
        <v>285.50163406017975</v>
      </c>
      <c r="Y2818">
        <v>0</v>
      </c>
      <c r="Z2818">
        <v>0</v>
      </c>
      <c r="AA2818">
        <v>0</v>
      </c>
      <c r="AB2818">
        <v>772.89967814698616</v>
      </c>
      <c r="AC2818">
        <v>0</v>
      </c>
      <c r="AD2818">
        <v>144.39057468409897</v>
      </c>
      <c r="AE2818">
        <v>1202.791886891265</v>
      </c>
    </row>
    <row r="2819" spans="1:31" x14ac:dyDescent="0.25">
      <c r="A2819">
        <v>2261752</v>
      </c>
      <c r="B2819">
        <v>1</v>
      </c>
      <c r="C2819" t="s">
        <v>81</v>
      </c>
      <c r="D2819" t="s">
        <v>113</v>
      </c>
      <c r="E2819" t="s">
        <v>132</v>
      </c>
      <c r="F2819" t="s">
        <v>8390</v>
      </c>
      <c r="G2819" t="s">
        <v>142</v>
      </c>
      <c r="H2819" t="s">
        <v>135</v>
      </c>
      <c r="I2819" t="s">
        <v>136</v>
      </c>
      <c r="J2819" t="s">
        <v>137</v>
      </c>
      <c r="K2819" t="s">
        <v>138</v>
      </c>
      <c r="L2819" t="s">
        <v>8362</v>
      </c>
      <c r="M2819" t="s">
        <v>8391</v>
      </c>
      <c r="N2819">
        <v>1.0208333329999999</v>
      </c>
      <c r="O2819">
        <v>0</v>
      </c>
      <c r="P2819">
        <v>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</row>
    <row r="2820" spans="1:31" x14ac:dyDescent="0.25">
      <c r="A2820">
        <v>2261443</v>
      </c>
      <c r="B2820">
        <v>1</v>
      </c>
      <c r="C2820" t="s">
        <v>80</v>
      </c>
      <c r="D2820" t="s">
        <v>91</v>
      </c>
      <c r="E2820" t="s">
        <v>151</v>
      </c>
      <c r="F2820" t="s">
        <v>8392</v>
      </c>
      <c r="G2820" t="s">
        <v>180</v>
      </c>
      <c r="H2820" t="s">
        <v>135</v>
      </c>
      <c r="I2820" t="s">
        <v>136</v>
      </c>
      <c r="J2820" t="s">
        <v>137</v>
      </c>
      <c r="K2820" t="s">
        <v>138</v>
      </c>
      <c r="L2820" t="s">
        <v>8393</v>
      </c>
      <c r="M2820" t="s">
        <v>8394</v>
      </c>
      <c r="N2820">
        <v>0.91944444400000003</v>
      </c>
      <c r="O2820">
        <v>0</v>
      </c>
      <c r="P2820">
        <v>112</v>
      </c>
      <c r="Q2820">
        <v>0</v>
      </c>
      <c r="R2820">
        <v>2</v>
      </c>
      <c r="S2820">
        <v>0</v>
      </c>
      <c r="T2820">
        <v>1</v>
      </c>
      <c r="U2820">
        <v>0</v>
      </c>
      <c r="V2820">
        <v>0</v>
      </c>
      <c r="W2820">
        <v>0</v>
      </c>
      <c r="X2820">
        <v>20.573420015615515</v>
      </c>
      <c r="Y2820">
        <v>0</v>
      </c>
      <c r="Z2820">
        <v>5.5112648184154171E-2</v>
      </c>
      <c r="AA2820">
        <v>0</v>
      </c>
      <c r="AB2820">
        <v>0</v>
      </c>
      <c r="AC2820">
        <v>0</v>
      </c>
      <c r="AD2820">
        <v>0</v>
      </c>
      <c r="AE2820">
        <v>20.628532663799668</v>
      </c>
    </row>
    <row r="2821" spans="1:31" x14ac:dyDescent="0.25">
      <c r="A2821">
        <v>2261798</v>
      </c>
      <c r="B2821">
        <v>1</v>
      </c>
      <c r="C2821" t="s">
        <v>80</v>
      </c>
      <c r="D2821" t="s">
        <v>105</v>
      </c>
      <c r="E2821" t="s">
        <v>151</v>
      </c>
      <c r="F2821" t="s">
        <v>8395</v>
      </c>
      <c r="G2821" t="s">
        <v>1264</v>
      </c>
      <c r="H2821" t="s">
        <v>135</v>
      </c>
      <c r="I2821" t="s">
        <v>136</v>
      </c>
      <c r="J2821" t="s">
        <v>137</v>
      </c>
      <c r="K2821" t="s">
        <v>138</v>
      </c>
      <c r="L2821" t="s">
        <v>8396</v>
      </c>
      <c r="M2821" t="s">
        <v>8397</v>
      </c>
      <c r="N2821">
        <v>1.9608333330000001</v>
      </c>
      <c r="O2821">
        <v>0</v>
      </c>
      <c r="P2821">
        <v>44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30.497723512246207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30.497723512246207</v>
      </c>
    </row>
    <row r="2822" spans="1:31" x14ac:dyDescent="0.25">
      <c r="A2822">
        <v>2261695</v>
      </c>
      <c r="B2822">
        <v>1</v>
      </c>
      <c r="C2822" t="s">
        <v>80</v>
      </c>
      <c r="D2822" t="s">
        <v>103</v>
      </c>
      <c r="E2822" t="s">
        <v>132</v>
      </c>
      <c r="F2822" t="s">
        <v>8398</v>
      </c>
      <c r="G2822" t="s">
        <v>289</v>
      </c>
      <c r="H2822" t="s">
        <v>135</v>
      </c>
      <c r="I2822" t="s">
        <v>136</v>
      </c>
      <c r="J2822" t="s">
        <v>137</v>
      </c>
      <c r="K2822" t="s">
        <v>138</v>
      </c>
      <c r="L2822" t="s">
        <v>8399</v>
      </c>
      <c r="M2822" t="s">
        <v>8400</v>
      </c>
      <c r="N2822">
        <v>0.58305555499999995</v>
      </c>
      <c r="O2822">
        <v>0</v>
      </c>
      <c r="P2822">
        <v>18</v>
      </c>
      <c r="Q2822">
        <v>0</v>
      </c>
      <c r="R2822">
        <v>0</v>
      </c>
      <c r="S2822">
        <v>0</v>
      </c>
      <c r="T2822">
        <v>3</v>
      </c>
      <c r="U2822">
        <v>0</v>
      </c>
      <c r="V2822">
        <v>0</v>
      </c>
      <c r="W2822">
        <v>0</v>
      </c>
      <c r="X2822">
        <v>3.4510736237760251</v>
      </c>
      <c r="Y2822">
        <v>0</v>
      </c>
      <c r="Z2822">
        <v>0</v>
      </c>
      <c r="AA2822">
        <v>0</v>
      </c>
      <c r="AB2822">
        <v>0.54180140334075011</v>
      </c>
      <c r="AC2822">
        <v>0</v>
      </c>
      <c r="AD2822">
        <v>0</v>
      </c>
      <c r="AE2822">
        <v>3.9928750271167752</v>
      </c>
    </row>
    <row r="2823" spans="1:31" x14ac:dyDescent="0.25">
      <c r="A2823">
        <v>2261818</v>
      </c>
      <c r="B2823">
        <v>1</v>
      </c>
      <c r="C2823" t="s">
        <v>80</v>
      </c>
      <c r="D2823" t="s">
        <v>110</v>
      </c>
      <c r="E2823" t="s">
        <v>132</v>
      </c>
      <c r="F2823" t="s">
        <v>8401</v>
      </c>
      <c r="G2823" t="s">
        <v>142</v>
      </c>
      <c r="H2823" t="s">
        <v>135</v>
      </c>
      <c r="I2823" t="s">
        <v>136</v>
      </c>
      <c r="J2823" t="s">
        <v>137</v>
      </c>
      <c r="K2823" t="s">
        <v>138</v>
      </c>
      <c r="L2823" t="s">
        <v>8402</v>
      </c>
      <c r="M2823" t="s">
        <v>8403</v>
      </c>
      <c r="N2823">
        <v>0.55277777699999997</v>
      </c>
      <c r="O2823">
        <v>0</v>
      </c>
      <c r="P2823">
        <v>2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0.62839204518745428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0.62839204518745428</v>
      </c>
    </row>
    <row r="2824" spans="1:31" x14ac:dyDescent="0.25">
      <c r="A2824">
        <v>2261506</v>
      </c>
      <c r="B2824">
        <v>1</v>
      </c>
      <c r="C2824" t="s">
        <v>80</v>
      </c>
      <c r="D2824" t="s">
        <v>95</v>
      </c>
      <c r="E2824" t="s">
        <v>256</v>
      </c>
      <c r="F2824" t="s">
        <v>8404</v>
      </c>
      <c r="G2824" t="s">
        <v>318</v>
      </c>
      <c r="H2824" t="s">
        <v>148</v>
      </c>
      <c r="I2824" t="s">
        <v>136</v>
      </c>
      <c r="J2824" t="s">
        <v>137</v>
      </c>
      <c r="K2824" t="s">
        <v>138</v>
      </c>
      <c r="L2824" t="s">
        <v>8405</v>
      </c>
      <c r="M2824" t="s">
        <v>8406</v>
      </c>
      <c r="N2824">
        <v>2.313055555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37.572784618181004</v>
      </c>
      <c r="AD2824">
        <v>0</v>
      </c>
      <c r="AE2824">
        <v>37.572784618181004</v>
      </c>
    </row>
    <row r="2825" spans="1:31" x14ac:dyDescent="0.25">
      <c r="A2825">
        <v>2261632</v>
      </c>
      <c r="B2825">
        <v>1</v>
      </c>
      <c r="C2825" t="s">
        <v>80</v>
      </c>
      <c r="D2825" t="s">
        <v>100</v>
      </c>
      <c r="E2825" t="s">
        <v>151</v>
      </c>
      <c r="F2825" t="s">
        <v>8407</v>
      </c>
      <c r="G2825" t="s">
        <v>153</v>
      </c>
      <c r="H2825" t="s">
        <v>135</v>
      </c>
      <c r="I2825" t="s">
        <v>136</v>
      </c>
      <c r="J2825" t="s">
        <v>137</v>
      </c>
      <c r="K2825" t="s">
        <v>138</v>
      </c>
      <c r="L2825" t="s">
        <v>8408</v>
      </c>
      <c r="M2825" t="s">
        <v>8409</v>
      </c>
      <c r="N2825">
        <v>3.3966666659999998</v>
      </c>
      <c r="O2825">
        <v>0</v>
      </c>
      <c r="P2825">
        <v>2</v>
      </c>
      <c r="Q2825">
        <v>0</v>
      </c>
      <c r="R2825">
        <v>0</v>
      </c>
      <c r="S2825">
        <v>0</v>
      </c>
      <c r="T2825">
        <v>1</v>
      </c>
      <c r="U2825">
        <v>0</v>
      </c>
      <c r="V2825">
        <v>0</v>
      </c>
      <c r="W2825">
        <v>0</v>
      </c>
      <c r="X2825">
        <v>4.5918303041819168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4.5918303041819168</v>
      </c>
    </row>
    <row r="2826" spans="1:31" x14ac:dyDescent="0.25">
      <c r="A2826">
        <v>2261483</v>
      </c>
      <c r="B2826">
        <v>1</v>
      </c>
      <c r="C2826" t="s">
        <v>80</v>
      </c>
      <c r="D2826" t="s">
        <v>106</v>
      </c>
      <c r="E2826" t="s">
        <v>132</v>
      </c>
      <c r="F2826" t="s">
        <v>8410</v>
      </c>
      <c r="G2826" t="s">
        <v>142</v>
      </c>
      <c r="H2826" t="s">
        <v>135</v>
      </c>
      <c r="I2826" t="s">
        <v>136</v>
      </c>
      <c r="J2826" t="s">
        <v>137</v>
      </c>
      <c r="K2826" t="s">
        <v>138</v>
      </c>
      <c r="L2826" t="s">
        <v>8411</v>
      </c>
      <c r="M2826" t="s">
        <v>8412</v>
      </c>
      <c r="N2826">
        <v>2.400833333</v>
      </c>
      <c r="O2826">
        <v>0</v>
      </c>
      <c r="P2826">
        <v>2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9.0546660853120006E-2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9.0546660853120006E-2</v>
      </c>
    </row>
    <row r="2827" spans="1:31" x14ac:dyDescent="0.25">
      <c r="A2827">
        <v>2261420</v>
      </c>
      <c r="B2827">
        <v>1</v>
      </c>
      <c r="C2827" t="s">
        <v>80</v>
      </c>
      <c r="D2827" t="s">
        <v>105</v>
      </c>
      <c r="E2827" t="s">
        <v>256</v>
      </c>
      <c r="F2827" t="s">
        <v>8413</v>
      </c>
      <c r="G2827" t="s">
        <v>318</v>
      </c>
      <c r="H2827" t="s">
        <v>148</v>
      </c>
      <c r="I2827" t="s">
        <v>136</v>
      </c>
      <c r="J2827" t="s">
        <v>137</v>
      </c>
      <c r="K2827" t="s">
        <v>138</v>
      </c>
      <c r="L2827" t="s">
        <v>8414</v>
      </c>
      <c r="M2827" t="s">
        <v>8415</v>
      </c>
      <c r="N2827">
        <v>1.355277777</v>
      </c>
      <c r="O2827">
        <v>12</v>
      </c>
      <c r="P2827">
        <v>0</v>
      </c>
      <c r="Q2827">
        <v>2</v>
      </c>
      <c r="R2827">
        <v>0</v>
      </c>
      <c r="S2827">
        <v>1</v>
      </c>
      <c r="T2827">
        <v>0</v>
      </c>
      <c r="U2827">
        <v>0</v>
      </c>
      <c r="V2827">
        <v>0</v>
      </c>
      <c r="W2827">
        <v>12.212537518503384</v>
      </c>
      <c r="X2827">
        <v>0</v>
      </c>
      <c r="Y2827">
        <v>0.82994149580757337</v>
      </c>
      <c r="Z2827">
        <v>0</v>
      </c>
      <c r="AA2827">
        <v>1.4279908248322499</v>
      </c>
      <c r="AB2827">
        <v>0</v>
      </c>
      <c r="AC2827">
        <v>0</v>
      </c>
      <c r="AD2827">
        <v>0</v>
      </c>
      <c r="AE2827">
        <v>14.470469839143206</v>
      </c>
    </row>
    <row r="2828" spans="1:31" x14ac:dyDescent="0.25">
      <c r="A2828">
        <v>2261669</v>
      </c>
      <c r="B2828">
        <v>1</v>
      </c>
      <c r="C2828" t="s">
        <v>80</v>
      </c>
      <c r="D2828" t="s">
        <v>100</v>
      </c>
      <c r="E2828" t="s">
        <v>151</v>
      </c>
      <c r="F2828" t="s">
        <v>8416</v>
      </c>
      <c r="G2828" t="s">
        <v>153</v>
      </c>
      <c r="H2828" t="s">
        <v>135</v>
      </c>
      <c r="I2828" t="s">
        <v>136</v>
      </c>
      <c r="J2828" t="s">
        <v>137</v>
      </c>
      <c r="K2828" t="s">
        <v>138</v>
      </c>
      <c r="L2828" t="s">
        <v>8417</v>
      </c>
      <c r="M2828" t="s">
        <v>8418</v>
      </c>
      <c r="N2828">
        <v>4.6530555549999999</v>
      </c>
      <c r="O2828">
        <v>0</v>
      </c>
      <c r="P2828">
        <v>12</v>
      </c>
      <c r="Q2828">
        <v>0</v>
      </c>
      <c r="R2828">
        <v>2</v>
      </c>
      <c r="S2828">
        <v>0</v>
      </c>
      <c r="T2828">
        <v>1</v>
      </c>
      <c r="U2828">
        <v>0</v>
      </c>
      <c r="V2828">
        <v>0</v>
      </c>
      <c r="W2828">
        <v>0</v>
      </c>
      <c r="X2828">
        <v>7.0332112177999262</v>
      </c>
      <c r="Y2828">
        <v>0</v>
      </c>
      <c r="Z2828">
        <v>0.58786529356115569</v>
      </c>
      <c r="AA2828">
        <v>0</v>
      </c>
      <c r="AB2828">
        <v>0.60461878958240467</v>
      </c>
      <c r="AC2828">
        <v>0</v>
      </c>
      <c r="AD2828">
        <v>0</v>
      </c>
      <c r="AE2828">
        <v>8.225695300943487</v>
      </c>
    </row>
    <row r="2829" spans="1:31" x14ac:dyDescent="0.25">
      <c r="A2829">
        <v>2261612</v>
      </c>
      <c r="B2829">
        <v>1</v>
      </c>
      <c r="C2829" t="s">
        <v>80</v>
      </c>
      <c r="D2829" t="s">
        <v>104</v>
      </c>
      <c r="E2829" t="s">
        <v>256</v>
      </c>
      <c r="F2829" t="s">
        <v>8419</v>
      </c>
      <c r="G2829" t="s">
        <v>4548</v>
      </c>
      <c r="H2829" t="s">
        <v>148</v>
      </c>
      <c r="I2829" t="s">
        <v>136</v>
      </c>
      <c r="J2829" t="s">
        <v>137</v>
      </c>
      <c r="K2829" t="s">
        <v>138</v>
      </c>
      <c r="L2829" t="s">
        <v>8420</v>
      </c>
      <c r="M2829" t="s">
        <v>8421</v>
      </c>
      <c r="N2829">
        <v>0.86638888800000002</v>
      </c>
      <c r="O2829">
        <v>0</v>
      </c>
      <c r="P2829">
        <v>2</v>
      </c>
      <c r="Q2829">
        <v>0</v>
      </c>
      <c r="R2829">
        <v>5</v>
      </c>
      <c r="S2829">
        <v>0</v>
      </c>
      <c r="T2829">
        <v>4</v>
      </c>
      <c r="U2829">
        <v>0</v>
      </c>
      <c r="V2829">
        <v>0</v>
      </c>
      <c r="W2829">
        <v>0</v>
      </c>
      <c r="X2829">
        <v>0.47501314976125836</v>
      </c>
      <c r="Y2829">
        <v>0</v>
      </c>
      <c r="Z2829">
        <v>1.2047531592607348</v>
      </c>
      <c r="AA2829">
        <v>0</v>
      </c>
      <c r="AB2829">
        <v>5.5969757340569165E-2</v>
      </c>
      <c r="AC2829">
        <v>0</v>
      </c>
      <c r="AD2829">
        <v>0</v>
      </c>
      <c r="AE2829">
        <v>1.7357360663625623</v>
      </c>
    </row>
    <row r="2830" spans="1:31" x14ac:dyDescent="0.25">
      <c r="A2830">
        <v>2261526</v>
      </c>
      <c r="B2830">
        <v>1</v>
      </c>
      <c r="C2830" t="s">
        <v>80</v>
      </c>
      <c r="D2830" t="s">
        <v>85</v>
      </c>
      <c r="E2830" t="s">
        <v>132</v>
      </c>
      <c r="F2830" t="s">
        <v>8422</v>
      </c>
      <c r="G2830" t="s">
        <v>142</v>
      </c>
      <c r="H2830" t="s">
        <v>135</v>
      </c>
      <c r="I2830" t="s">
        <v>136</v>
      </c>
      <c r="J2830" t="s">
        <v>137</v>
      </c>
      <c r="K2830" t="s">
        <v>138</v>
      </c>
      <c r="L2830" t="s">
        <v>8423</v>
      </c>
      <c r="M2830" t="s">
        <v>8424</v>
      </c>
      <c r="N2830">
        <v>1.333611111</v>
      </c>
      <c r="O2830">
        <v>0</v>
      </c>
      <c r="P2830">
        <v>1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6.9699917765033328E-2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6.9699917765033328E-2</v>
      </c>
    </row>
    <row r="2831" spans="1:31" x14ac:dyDescent="0.25">
      <c r="A2831">
        <v>2261569</v>
      </c>
      <c r="B2831">
        <v>1</v>
      </c>
      <c r="C2831" t="s">
        <v>81</v>
      </c>
      <c r="D2831" t="s">
        <v>112</v>
      </c>
      <c r="E2831" t="s">
        <v>151</v>
      </c>
      <c r="F2831" t="s">
        <v>8425</v>
      </c>
      <c r="G2831" t="s">
        <v>153</v>
      </c>
      <c r="H2831" t="s">
        <v>135</v>
      </c>
      <c r="I2831" t="s">
        <v>136</v>
      </c>
      <c r="J2831" t="s">
        <v>137</v>
      </c>
      <c r="K2831" t="s">
        <v>138</v>
      </c>
      <c r="L2831" t="s">
        <v>8426</v>
      </c>
      <c r="M2831" t="s">
        <v>8427</v>
      </c>
      <c r="N2831">
        <v>2.2213888879999999</v>
      </c>
      <c r="O2831">
        <v>0</v>
      </c>
      <c r="P2831">
        <v>55</v>
      </c>
      <c r="Q2831">
        <v>0</v>
      </c>
      <c r="R2831">
        <v>2</v>
      </c>
      <c r="S2831">
        <v>0</v>
      </c>
      <c r="T2831">
        <v>3</v>
      </c>
      <c r="U2831">
        <v>0</v>
      </c>
      <c r="V2831">
        <v>0</v>
      </c>
      <c r="W2831">
        <v>0</v>
      </c>
      <c r="X2831">
        <v>9.035099188236412</v>
      </c>
      <c r="Y2831">
        <v>0</v>
      </c>
      <c r="Z2831">
        <v>2.8564884923077782E-3</v>
      </c>
      <c r="AA2831">
        <v>0</v>
      </c>
      <c r="AB2831">
        <v>0.24313676887069915</v>
      </c>
      <c r="AC2831">
        <v>0</v>
      </c>
      <c r="AD2831">
        <v>0</v>
      </c>
      <c r="AE2831">
        <v>9.2810924455994179</v>
      </c>
    </row>
    <row r="2832" spans="1:31" x14ac:dyDescent="0.25">
      <c r="A2832">
        <v>2261878</v>
      </c>
      <c r="B2832">
        <v>1</v>
      </c>
      <c r="C2832" t="s">
        <v>81</v>
      </c>
      <c r="D2832" t="s">
        <v>118</v>
      </c>
      <c r="E2832" t="s">
        <v>151</v>
      </c>
      <c r="F2832" t="s">
        <v>8428</v>
      </c>
      <c r="G2832" t="s">
        <v>153</v>
      </c>
      <c r="H2832" t="s">
        <v>135</v>
      </c>
      <c r="I2832" t="s">
        <v>136</v>
      </c>
      <c r="J2832" t="s">
        <v>137</v>
      </c>
      <c r="K2832" t="s">
        <v>138</v>
      </c>
      <c r="L2832" t="s">
        <v>8429</v>
      </c>
      <c r="M2832" t="s">
        <v>8430</v>
      </c>
      <c r="N2832">
        <v>0.453333333</v>
      </c>
      <c r="O2832">
        <v>0</v>
      </c>
      <c r="P2832">
        <v>1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5.4431314593866659E-2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5.4431314593866659E-2</v>
      </c>
    </row>
    <row r="2833" spans="1:31" x14ac:dyDescent="0.25">
      <c r="A2833">
        <v>2261383</v>
      </c>
      <c r="B2833">
        <v>1</v>
      </c>
      <c r="C2833" t="s">
        <v>80</v>
      </c>
      <c r="D2833" t="s">
        <v>90</v>
      </c>
      <c r="E2833" t="s">
        <v>151</v>
      </c>
      <c r="F2833" t="s">
        <v>2293</v>
      </c>
      <c r="G2833" t="s">
        <v>160</v>
      </c>
      <c r="H2833" t="s">
        <v>135</v>
      </c>
      <c r="I2833" t="s">
        <v>136</v>
      </c>
      <c r="J2833" t="s">
        <v>137</v>
      </c>
      <c r="K2833" t="s">
        <v>138</v>
      </c>
      <c r="L2833" t="s">
        <v>8431</v>
      </c>
      <c r="M2833" t="s">
        <v>8432</v>
      </c>
      <c r="N2833">
        <v>2.0661111110000001</v>
      </c>
      <c r="O2833">
        <v>0</v>
      </c>
      <c r="P2833">
        <v>2</v>
      </c>
      <c r="Q2833">
        <v>0</v>
      </c>
      <c r="R2833">
        <v>0</v>
      </c>
      <c r="S2833">
        <v>0</v>
      </c>
      <c r="T2833">
        <v>42</v>
      </c>
      <c r="U2833">
        <v>0</v>
      </c>
      <c r="V2833">
        <v>3</v>
      </c>
      <c r="W2833">
        <v>0</v>
      </c>
      <c r="X2833">
        <v>2.9625479329901978</v>
      </c>
      <c r="Y2833">
        <v>0</v>
      </c>
      <c r="Z2833">
        <v>0</v>
      </c>
      <c r="AA2833">
        <v>0</v>
      </c>
      <c r="AB2833">
        <v>148.05283224995821</v>
      </c>
      <c r="AC2833">
        <v>0</v>
      </c>
      <c r="AD2833">
        <v>12.126765861604607</v>
      </c>
      <c r="AE2833">
        <v>163.14214604455302</v>
      </c>
    </row>
    <row r="2834" spans="1:31" x14ac:dyDescent="0.25">
      <c r="A2834">
        <v>2261586</v>
      </c>
      <c r="B2834">
        <v>1</v>
      </c>
      <c r="C2834" t="s">
        <v>80</v>
      </c>
      <c r="D2834" t="s">
        <v>93</v>
      </c>
      <c r="E2834" t="s">
        <v>207</v>
      </c>
      <c r="F2834" t="s">
        <v>8433</v>
      </c>
      <c r="G2834" t="s">
        <v>1301</v>
      </c>
      <c r="H2834" t="s">
        <v>135</v>
      </c>
      <c r="I2834" t="s">
        <v>136</v>
      </c>
      <c r="J2834" t="s">
        <v>137</v>
      </c>
      <c r="K2834" t="s">
        <v>138</v>
      </c>
      <c r="L2834" t="s">
        <v>8434</v>
      </c>
      <c r="M2834" t="s">
        <v>8435</v>
      </c>
      <c r="N2834">
        <v>0.56777777699999998</v>
      </c>
      <c r="O2834">
        <v>0</v>
      </c>
      <c r="P2834">
        <v>0</v>
      </c>
      <c r="Q2834">
        <v>0</v>
      </c>
      <c r="R2834">
        <v>11</v>
      </c>
      <c r="S2834">
        <v>0</v>
      </c>
      <c r="T2834">
        <v>10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1.9189198938293299</v>
      </c>
      <c r="AA2834">
        <v>0</v>
      </c>
      <c r="AB2834">
        <v>1.286201850208917</v>
      </c>
      <c r="AC2834">
        <v>0</v>
      </c>
      <c r="AD2834">
        <v>0</v>
      </c>
      <c r="AE2834">
        <v>3.2051217440382471</v>
      </c>
    </row>
    <row r="2835" spans="1:31" x14ac:dyDescent="0.25">
      <c r="A2835">
        <v>2261692</v>
      </c>
      <c r="B2835">
        <v>1</v>
      </c>
      <c r="C2835" t="s">
        <v>81</v>
      </c>
      <c r="D2835" t="s">
        <v>128</v>
      </c>
      <c r="E2835" t="s">
        <v>132</v>
      </c>
      <c r="F2835" t="s">
        <v>8436</v>
      </c>
      <c r="G2835" t="s">
        <v>289</v>
      </c>
      <c r="H2835" t="s">
        <v>135</v>
      </c>
      <c r="I2835" t="s">
        <v>136</v>
      </c>
      <c r="J2835" t="s">
        <v>137</v>
      </c>
      <c r="K2835" t="s">
        <v>138</v>
      </c>
      <c r="L2835" t="s">
        <v>8437</v>
      </c>
      <c r="M2835" t="s">
        <v>8438</v>
      </c>
      <c r="N2835">
        <v>3.2116666660000002</v>
      </c>
      <c r="O2835">
        <v>0</v>
      </c>
      <c r="P2835">
        <v>6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3.6319118018425267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3.6319118018425267</v>
      </c>
    </row>
    <row r="2836" spans="1:31" x14ac:dyDescent="0.25">
      <c r="A2836">
        <v>2261509</v>
      </c>
      <c r="B2836">
        <v>1</v>
      </c>
      <c r="C2836" t="s">
        <v>80</v>
      </c>
      <c r="D2836" t="s">
        <v>94</v>
      </c>
      <c r="E2836" t="s">
        <v>145</v>
      </c>
      <c r="F2836" t="s">
        <v>8439</v>
      </c>
      <c r="G2836" t="s">
        <v>147</v>
      </c>
      <c r="H2836" t="s">
        <v>148</v>
      </c>
      <c r="I2836" t="s">
        <v>136</v>
      </c>
      <c r="J2836" t="s">
        <v>137</v>
      </c>
      <c r="K2836" t="s">
        <v>138</v>
      </c>
      <c r="L2836" t="s">
        <v>8440</v>
      </c>
      <c r="M2836" t="s">
        <v>8441</v>
      </c>
      <c r="N2836">
        <v>1.065833333</v>
      </c>
      <c r="O2836">
        <v>0</v>
      </c>
      <c r="P2836">
        <v>135</v>
      </c>
      <c r="Q2836">
        <v>0</v>
      </c>
      <c r="R2836">
        <v>0</v>
      </c>
      <c r="S2836">
        <v>1</v>
      </c>
      <c r="T2836">
        <v>8</v>
      </c>
      <c r="U2836">
        <v>0</v>
      </c>
      <c r="V2836">
        <v>0</v>
      </c>
      <c r="W2836">
        <v>0</v>
      </c>
      <c r="X2836">
        <v>7.0079384765432957</v>
      </c>
      <c r="Y2836">
        <v>0</v>
      </c>
      <c r="Z2836">
        <v>0</v>
      </c>
      <c r="AA2836">
        <v>1.1029121248635001</v>
      </c>
      <c r="AB2836">
        <v>2.1316900675694486</v>
      </c>
      <c r="AC2836">
        <v>0</v>
      </c>
      <c r="AD2836">
        <v>0</v>
      </c>
      <c r="AE2836">
        <v>10.242540668976243</v>
      </c>
    </row>
    <row r="2837" spans="1:31" x14ac:dyDescent="0.25">
      <c r="A2837">
        <v>2261529</v>
      </c>
      <c r="B2837">
        <v>1</v>
      </c>
      <c r="C2837" t="s">
        <v>81</v>
      </c>
      <c r="D2837" t="s">
        <v>113</v>
      </c>
      <c r="E2837" t="s">
        <v>132</v>
      </c>
      <c r="F2837" t="s">
        <v>8442</v>
      </c>
      <c r="G2837" t="s">
        <v>142</v>
      </c>
      <c r="H2837" t="s">
        <v>135</v>
      </c>
      <c r="I2837" t="s">
        <v>136</v>
      </c>
      <c r="J2837" t="s">
        <v>137</v>
      </c>
      <c r="K2837" t="s">
        <v>138</v>
      </c>
      <c r="L2837" t="s">
        <v>8443</v>
      </c>
      <c r="M2837" t="s">
        <v>8444</v>
      </c>
      <c r="N2837">
        <v>1.8294444439999999</v>
      </c>
      <c r="O2837">
        <v>0</v>
      </c>
      <c r="P2837">
        <v>1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0.14207714201682084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0.14207714201682084</v>
      </c>
    </row>
    <row r="2838" spans="1:31" x14ac:dyDescent="0.25">
      <c r="A2838">
        <v>2261572</v>
      </c>
      <c r="B2838">
        <v>1</v>
      </c>
      <c r="C2838" t="s">
        <v>81</v>
      </c>
      <c r="D2838" t="s">
        <v>115</v>
      </c>
      <c r="E2838" t="s">
        <v>151</v>
      </c>
      <c r="F2838" t="s">
        <v>8445</v>
      </c>
      <c r="G2838" t="s">
        <v>153</v>
      </c>
      <c r="H2838" t="s">
        <v>135</v>
      </c>
      <c r="I2838" t="s">
        <v>136</v>
      </c>
      <c r="J2838" t="s">
        <v>137</v>
      </c>
      <c r="K2838" t="s">
        <v>138</v>
      </c>
      <c r="L2838" t="s">
        <v>8446</v>
      </c>
      <c r="M2838" t="s">
        <v>8447</v>
      </c>
      <c r="N2838">
        <v>1.4450000000000001</v>
      </c>
      <c r="O2838">
        <v>0</v>
      </c>
      <c r="P2838">
        <v>13</v>
      </c>
      <c r="Q2838">
        <v>0</v>
      </c>
      <c r="R2838">
        <v>0</v>
      </c>
      <c r="S2838">
        <v>0</v>
      </c>
      <c r="T2838">
        <v>1</v>
      </c>
      <c r="U2838">
        <v>0</v>
      </c>
      <c r="V2838">
        <v>0</v>
      </c>
      <c r="W2838">
        <v>0</v>
      </c>
      <c r="X2838">
        <v>0.97355968258472014</v>
      </c>
      <c r="Y2838">
        <v>0</v>
      </c>
      <c r="Z2838">
        <v>0</v>
      </c>
      <c r="AA2838">
        <v>0</v>
      </c>
      <c r="AB2838">
        <v>1.4955780481425001</v>
      </c>
      <c r="AC2838">
        <v>0</v>
      </c>
      <c r="AD2838">
        <v>0</v>
      </c>
      <c r="AE2838">
        <v>2.46913773072722</v>
      </c>
    </row>
    <row r="2839" spans="1:31" x14ac:dyDescent="0.25">
      <c r="A2839">
        <v>2261715</v>
      </c>
      <c r="B2839">
        <v>1</v>
      </c>
      <c r="C2839" t="s">
        <v>80</v>
      </c>
      <c r="D2839" t="s">
        <v>84</v>
      </c>
      <c r="E2839" t="s">
        <v>132</v>
      </c>
      <c r="F2839" t="s">
        <v>8448</v>
      </c>
      <c r="G2839" t="s">
        <v>142</v>
      </c>
      <c r="H2839" t="s">
        <v>135</v>
      </c>
      <c r="I2839" t="s">
        <v>136</v>
      </c>
      <c r="J2839" t="s">
        <v>137</v>
      </c>
      <c r="K2839" t="s">
        <v>138</v>
      </c>
      <c r="L2839" t="s">
        <v>8449</v>
      </c>
      <c r="M2839" t="s">
        <v>8450</v>
      </c>
      <c r="N2839">
        <v>3.8769444439999998</v>
      </c>
      <c r="O2839">
        <v>0</v>
      </c>
      <c r="P2839">
        <v>5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5.7739090135562599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5.7739090135562599</v>
      </c>
    </row>
    <row r="2840" spans="1:31" x14ac:dyDescent="0.25">
      <c r="A2840">
        <v>2261996</v>
      </c>
      <c r="B2840">
        <v>1</v>
      </c>
      <c r="C2840" t="s">
        <v>80</v>
      </c>
      <c r="D2840" t="s">
        <v>82</v>
      </c>
      <c r="E2840" t="s">
        <v>151</v>
      </c>
      <c r="F2840" t="s">
        <v>8451</v>
      </c>
      <c r="G2840" t="s">
        <v>153</v>
      </c>
      <c r="H2840" t="s">
        <v>135</v>
      </c>
      <c r="I2840" t="s">
        <v>136</v>
      </c>
      <c r="J2840" t="s">
        <v>137</v>
      </c>
      <c r="K2840" t="s">
        <v>138</v>
      </c>
      <c r="L2840" t="s">
        <v>8452</v>
      </c>
      <c r="M2840" t="s">
        <v>8453</v>
      </c>
      <c r="N2840">
        <v>1.6072222220000001</v>
      </c>
      <c r="O2840">
        <v>0</v>
      </c>
      <c r="P2840">
        <v>82</v>
      </c>
      <c r="Q2840">
        <v>0</v>
      </c>
      <c r="R2840">
        <v>0</v>
      </c>
      <c r="S2840">
        <v>0</v>
      </c>
      <c r="T2840">
        <v>1</v>
      </c>
      <c r="U2840">
        <v>0</v>
      </c>
      <c r="V2840">
        <v>0</v>
      </c>
      <c r="W2840">
        <v>0</v>
      </c>
      <c r="X2840">
        <v>45.010000624600316</v>
      </c>
      <c r="Y2840">
        <v>0</v>
      </c>
      <c r="Z2840">
        <v>0</v>
      </c>
      <c r="AA2840">
        <v>0</v>
      </c>
      <c r="AB2840">
        <v>0.80843054103109013</v>
      </c>
      <c r="AC2840">
        <v>0</v>
      </c>
      <c r="AD2840">
        <v>0</v>
      </c>
      <c r="AE2840">
        <v>45.818431165631409</v>
      </c>
    </row>
    <row r="2841" spans="1:31" x14ac:dyDescent="0.25">
      <c r="A2841">
        <v>2262491</v>
      </c>
      <c r="B2841">
        <v>1</v>
      </c>
      <c r="C2841" t="s">
        <v>80</v>
      </c>
      <c r="D2841" t="s">
        <v>84</v>
      </c>
      <c r="E2841" t="s">
        <v>151</v>
      </c>
      <c r="F2841" t="s">
        <v>8454</v>
      </c>
      <c r="G2841" t="s">
        <v>153</v>
      </c>
      <c r="H2841" t="s">
        <v>135</v>
      </c>
      <c r="I2841" t="s">
        <v>136</v>
      </c>
      <c r="J2841" t="s">
        <v>137</v>
      </c>
      <c r="K2841" t="s">
        <v>138</v>
      </c>
      <c r="L2841" t="s">
        <v>8455</v>
      </c>
      <c r="M2841" t="s">
        <v>8456</v>
      </c>
      <c r="N2841">
        <v>1.29</v>
      </c>
      <c r="O2841">
        <v>0</v>
      </c>
      <c r="P2841">
        <v>118</v>
      </c>
      <c r="Q2841">
        <v>0</v>
      </c>
      <c r="R2841">
        <v>0</v>
      </c>
      <c r="S2841">
        <v>0</v>
      </c>
      <c r="T2841">
        <v>7</v>
      </c>
      <c r="U2841">
        <v>0</v>
      </c>
      <c r="V2841">
        <v>0</v>
      </c>
      <c r="W2841">
        <v>0</v>
      </c>
      <c r="X2841">
        <v>40.461395380140964</v>
      </c>
      <c r="Y2841">
        <v>0</v>
      </c>
      <c r="Z2841">
        <v>0</v>
      </c>
      <c r="AA2841">
        <v>0</v>
      </c>
      <c r="AB2841">
        <v>7.0719657445223314</v>
      </c>
      <c r="AC2841">
        <v>0</v>
      </c>
      <c r="AD2841">
        <v>0</v>
      </c>
      <c r="AE2841">
        <v>47.533361124663294</v>
      </c>
    </row>
    <row r="2842" spans="1:31" x14ac:dyDescent="0.25">
      <c r="A2842">
        <v>2262036</v>
      </c>
      <c r="B2842">
        <v>1</v>
      </c>
      <c r="C2842" t="s">
        <v>81</v>
      </c>
      <c r="D2842" t="s">
        <v>128</v>
      </c>
      <c r="E2842" t="s">
        <v>214</v>
      </c>
      <c r="F2842" t="s">
        <v>8457</v>
      </c>
      <c r="G2842" t="s">
        <v>171</v>
      </c>
      <c r="H2842" t="s">
        <v>135</v>
      </c>
      <c r="I2842" t="s">
        <v>136</v>
      </c>
      <c r="J2842" t="s">
        <v>137</v>
      </c>
      <c r="K2842" t="s">
        <v>172</v>
      </c>
      <c r="L2842" t="s">
        <v>8458</v>
      </c>
      <c r="M2842" t="s">
        <v>8459</v>
      </c>
      <c r="N2842">
        <v>8.5166666660000008</v>
      </c>
      <c r="O2842">
        <v>0</v>
      </c>
      <c r="P2842">
        <v>107</v>
      </c>
      <c r="Q2842">
        <v>0</v>
      </c>
      <c r="R2842">
        <v>0</v>
      </c>
      <c r="S2842">
        <v>0</v>
      </c>
      <c r="T2842">
        <v>2</v>
      </c>
      <c r="U2842">
        <v>0</v>
      </c>
      <c r="V2842">
        <v>0</v>
      </c>
      <c r="W2842">
        <v>0</v>
      </c>
      <c r="X2842">
        <v>198.48751663418267</v>
      </c>
      <c r="Y2842">
        <v>0</v>
      </c>
      <c r="Z2842">
        <v>0</v>
      </c>
      <c r="AA2842">
        <v>0</v>
      </c>
      <c r="AB2842">
        <v>39.239353007013399</v>
      </c>
      <c r="AC2842">
        <v>0</v>
      </c>
      <c r="AD2842">
        <v>0</v>
      </c>
      <c r="AE2842">
        <v>237.72686964119606</v>
      </c>
    </row>
    <row r="2843" spans="1:31" x14ac:dyDescent="0.25">
      <c r="A2843">
        <v>2262182</v>
      </c>
      <c r="B2843">
        <v>1</v>
      </c>
      <c r="C2843" t="s">
        <v>80</v>
      </c>
      <c r="D2843" t="s">
        <v>94</v>
      </c>
      <c r="E2843" t="s">
        <v>132</v>
      </c>
      <c r="F2843" t="s">
        <v>8460</v>
      </c>
      <c r="G2843" t="s">
        <v>142</v>
      </c>
      <c r="H2843" t="s">
        <v>135</v>
      </c>
      <c r="I2843" t="s">
        <v>136</v>
      </c>
      <c r="J2843" t="s">
        <v>137</v>
      </c>
      <c r="K2843" t="s">
        <v>138</v>
      </c>
      <c r="L2843" t="s">
        <v>8461</v>
      </c>
      <c r="M2843" t="s">
        <v>8462</v>
      </c>
      <c r="N2843">
        <v>1.5988888880000001</v>
      </c>
      <c r="O2843">
        <v>0</v>
      </c>
      <c r="P2843">
        <v>1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7.7503052784881676E-2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7.7503052784881676E-2</v>
      </c>
    </row>
    <row r="2844" spans="1:31" x14ac:dyDescent="0.25">
      <c r="A2844">
        <v>2261910</v>
      </c>
      <c r="B2844">
        <v>1</v>
      </c>
      <c r="C2844" t="s">
        <v>80</v>
      </c>
      <c r="D2844" t="s">
        <v>83</v>
      </c>
      <c r="E2844" t="s">
        <v>214</v>
      </c>
      <c r="F2844" t="s">
        <v>8192</v>
      </c>
      <c r="G2844" t="s">
        <v>241</v>
      </c>
      <c r="H2844" t="s">
        <v>135</v>
      </c>
      <c r="I2844" t="s">
        <v>136</v>
      </c>
      <c r="J2844" t="s">
        <v>137</v>
      </c>
      <c r="K2844" t="s">
        <v>138</v>
      </c>
      <c r="L2844" t="s">
        <v>8463</v>
      </c>
      <c r="M2844" t="s">
        <v>8464</v>
      </c>
      <c r="N2844">
        <v>1.2466666660000001</v>
      </c>
      <c r="O2844">
        <v>0</v>
      </c>
      <c r="P2844">
        <v>47</v>
      </c>
      <c r="Q2844">
        <v>0</v>
      </c>
      <c r="R2844">
        <v>0</v>
      </c>
      <c r="S2844">
        <v>0</v>
      </c>
      <c r="T2844">
        <v>8</v>
      </c>
      <c r="U2844">
        <v>0</v>
      </c>
      <c r="V2844">
        <v>0</v>
      </c>
      <c r="W2844">
        <v>0</v>
      </c>
      <c r="X2844">
        <v>12.594924408410254</v>
      </c>
      <c r="Y2844">
        <v>0</v>
      </c>
      <c r="Z2844">
        <v>0</v>
      </c>
      <c r="AA2844">
        <v>0</v>
      </c>
      <c r="AB2844">
        <v>5.1528858420606465</v>
      </c>
      <c r="AC2844">
        <v>0</v>
      </c>
      <c r="AD2844">
        <v>0</v>
      </c>
      <c r="AE2844">
        <v>17.747810250470899</v>
      </c>
    </row>
    <row r="2845" spans="1:31" x14ac:dyDescent="0.25">
      <c r="A2845">
        <v>2262388</v>
      </c>
      <c r="B2845">
        <v>1</v>
      </c>
      <c r="C2845" t="s">
        <v>80</v>
      </c>
      <c r="D2845" t="s">
        <v>82</v>
      </c>
      <c r="E2845" t="s">
        <v>132</v>
      </c>
      <c r="F2845" t="s">
        <v>8465</v>
      </c>
      <c r="G2845" t="s">
        <v>142</v>
      </c>
      <c r="H2845" t="s">
        <v>135</v>
      </c>
      <c r="I2845" t="s">
        <v>136</v>
      </c>
      <c r="J2845" t="s">
        <v>137</v>
      </c>
      <c r="K2845" t="s">
        <v>138</v>
      </c>
      <c r="L2845" t="s">
        <v>8466</v>
      </c>
      <c r="M2845" t="s">
        <v>8467</v>
      </c>
      <c r="N2845">
        <v>4.9236111109999996</v>
      </c>
      <c r="O2845">
        <v>0</v>
      </c>
      <c r="P2845">
        <v>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1.2032765227000001E-3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1.2032765227000001E-3</v>
      </c>
    </row>
    <row r="2846" spans="1:31" x14ac:dyDescent="0.25">
      <c r="A2846">
        <v>2262245</v>
      </c>
      <c r="B2846">
        <v>1</v>
      </c>
      <c r="C2846" t="s">
        <v>81</v>
      </c>
      <c r="D2846" t="s">
        <v>118</v>
      </c>
      <c r="E2846" t="s">
        <v>256</v>
      </c>
      <c r="F2846" t="s">
        <v>8468</v>
      </c>
      <c r="G2846" t="s">
        <v>147</v>
      </c>
      <c r="H2846" t="s">
        <v>148</v>
      </c>
      <c r="I2846" t="s">
        <v>136</v>
      </c>
      <c r="J2846" t="s">
        <v>137</v>
      </c>
      <c r="K2846" t="s">
        <v>138</v>
      </c>
      <c r="L2846" t="s">
        <v>8469</v>
      </c>
      <c r="M2846" t="s">
        <v>8470</v>
      </c>
      <c r="N2846">
        <v>0.80722222200000004</v>
      </c>
      <c r="O2846">
        <v>0</v>
      </c>
      <c r="P2846">
        <v>135</v>
      </c>
      <c r="Q2846">
        <v>0</v>
      </c>
      <c r="R2846">
        <v>6</v>
      </c>
      <c r="S2846">
        <v>0</v>
      </c>
      <c r="T2846">
        <v>3</v>
      </c>
      <c r="U2846">
        <v>0</v>
      </c>
      <c r="V2846">
        <v>0</v>
      </c>
      <c r="W2846">
        <v>0</v>
      </c>
      <c r="X2846">
        <v>25.166742062607291</v>
      </c>
      <c r="Y2846">
        <v>0</v>
      </c>
      <c r="Z2846">
        <v>0.65792013317012898</v>
      </c>
      <c r="AA2846">
        <v>0</v>
      </c>
      <c r="AB2846">
        <v>5.6980147003855564E-3</v>
      </c>
      <c r="AC2846">
        <v>0</v>
      </c>
      <c r="AD2846">
        <v>0</v>
      </c>
      <c r="AE2846">
        <v>25.830360210477807</v>
      </c>
    </row>
    <row r="2847" spans="1:31" x14ac:dyDescent="0.25">
      <c r="A2847">
        <v>2262222</v>
      </c>
      <c r="B2847">
        <v>1</v>
      </c>
      <c r="C2847" t="s">
        <v>81</v>
      </c>
      <c r="D2847" t="s">
        <v>123</v>
      </c>
      <c r="E2847" t="s">
        <v>151</v>
      </c>
      <c r="F2847" t="s">
        <v>8471</v>
      </c>
      <c r="G2847" t="s">
        <v>153</v>
      </c>
      <c r="H2847" t="s">
        <v>135</v>
      </c>
      <c r="I2847" t="s">
        <v>136</v>
      </c>
      <c r="J2847" t="s">
        <v>137</v>
      </c>
      <c r="K2847" t="s">
        <v>138</v>
      </c>
      <c r="L2847" t="s">
        <v>8472</v>
      </c>
      <c r="M2847" t="s">
        <v>8473</v>
      </c>
      <c r="N2847">
        <v>1.1586111109999999</v>
      </c>
      <c r="O2847">
        <v>0</v>
      </c>
      <c r="P2847">
        <v>125</v>
      </c>
      <c r="Q2847">
        <v>0</v>
      </c>
      <c r="R2847">
        <v>0</v>
      </c>
      <c r="S2847">
        <v>0</v>
      </c>
      <c r="T2847">
        <v>12</v>
      </c>
      <c r="U2847">
        <v>0</v>
      </c>
      <c r="V2847">
        <v>0</v>
      </c>
      <c r="W2847">
        <v>0</v>
      </c>
      <c r="X2847">
        <v>28.709450112776761</v>
      </c>
      <c r="Y2847">
        <v>0</v>
      </c>
      <c r="Z2847">
        <v>0</v>
      </c>
      <c r="AA2847">
        <v>0</v>
      </c>
      <c r="AB2847">
        <v>14.816419274038246</v>
      </c>
      <c r="AC2847">
        <v>0</v>
      </c>
      <c r="AD2847">
        <v>0</v>
      </c>
      <c r="AE2847">
        <v>43.525869386815003</v>
      </c>
    </row>
    <row r="2848" spans="1:31" x14ac:dyDescent="0.25">
      <c r="A2848">
        <v>2262451</v>
      </c>
      <c r="B2848">
        <v>1</v>
      </c>
      <c r="C2848" t="s">
        <v>81</v>
      </c>
      <c r="D2848" t="s">
        <v>123</v>
      </c>
      <c r="E2848" t="s">
        <v>151</v>
      </c>
      <c r="F2848" t="s">
        <v>8474</v>
      </c>
      <c r="G2848" t="s">
        <v>153</v>
      </c>
      <c r="H2848" t="s">
        <v>135</v>
      </c>
      <c r="I2848" t="s">
        <v>136</v>
      </c>
      <c r="J2848" t="s">
        <v>137</v>
      </c>
      <c r="K2848" t="s">
        <v>138</v>
      </c>
      <c r="L2848" t="s">
        <v>8475</v>
      </c>
      <c r="M2848" t="s">
        <v>8476</v>
      </c>
      <c r="N2848">
        <v>0.59555555500000001</v>
      </c>
      <c r="O2848">
        <v>0</v>
      </c>
      <c r="P2848">
        <v>3</v>
      </c>
      <c r="Q2848">
        <v>0</v>
      </c>
      <c r="R2848">
        <v>6</v>
      </c>
      <c r="S2848">
        <v>0</v>
      </c>
      <c r="T2848">
        <v>2</v>
      </c>
      <c r="U2848">
        <v>0</v>
      </c>
      <c r="V2848">
        <v>0</v>
      </c>
      <c r="W2848">
        <v>0</v>
      </c>
      <c r="X2848">
        <v>2.4571490895359996E-2</v>
      </c>
      <c r="Y2848">
        <v>0</v>
      </c>
      <c r="Z2848">
        <v>1.2338104361685778</v>
      </c>
      <c r="AA2848">
        <v>0</v>
      </c>
      <c r="AB2848">
        <v>0.72122917024218669</v>
      </c>
      <c r="AC2848">
        <v>0</v>
      </c>
      <c r="AD2848">
        <v>0</v>
      </c>
      <c r="AE2848">
        <v>1.9796110973061245</v>
      </c>
    </row>
    <row r="2849" spans="1:31" x14ac:dyDescent="0.25">
      <c r="A2849">
        <v>2262557</v>
      </c>
      <c r="B2849">
        <v>1</v>
      </c>
      <c r="C2849" t="s">
        <v>80</v>
      </c>
      <c r="D2849" t="s">
        <v>104</v>
      </c>
      <c r="E2849" t="s">
        <v>132</v>
      </c>
      <c r="F2849" t="s">
        <v>8477</v>
      </c>
      <c r="G2849" t="s">
        <v>142</v>
      </c>
      <c r="H2849" t="s">
        <v>135</v>
      </c>
      <c r="I2849" t="s">
        <v>136</v>
      </c>
      <c r="J2849" t="s">
        <v>137</v>
      </c>
      <c r="K2849" t="s">
        <v>138</v>
      </c>
      <c r="L2849" t="s">
        <v>8478</v>
      </c>
      <c r="M2849" t="s">
        <v>8479</v>
      </c>
      <c r="N2849">
        <v>1.113888888</v>
      </c>
      <c r="O2849">
        <v>0</v>
      </c>
      <c r="P2849">
        <v>1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1.1648471462198557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1.1648471462198557</v>
      </c>
    </row>
    <row r="2850" spans="1:31" x14ac:dyDescent="0.25">
      <c r="A2850">
        <v>2262408</v>
      </c>
      <c r="B2850">
        <v>1</v>
      </c>
      <c r="C2850" t="s">
        <v>80</v>
      </c>
      <c r="D2850" t="s">
        <v>82</v>
      </c>
      <c r="E2850" t="s">
        <v>132</v>
      </c>
      <c r="F2850" t="s">
        <v>8480</v>
      </c>
      <c r="G2850" t="s">
        <v>142</v>
      </c>
      <c r="H2850" t="s">
        <v>135</v>
      </c>
      <c r="I2850" t="s">
        <v>136</v>
      </c>
      <c r="J2850" t="s">
        <v>137</v>
      </c>
      <c r="K2850" t="s">
        <v>138</v>
      </c>
      <c r="L2850" t="s">
        <v>8481</v>
      </c>
      <c r="M2850" t="s">
        <v>8482</v>
      </c>
      <c r="N2850">
        <v>3.7288888880000002</v>
      </c>
      <c r="O2850">
        <v>0</v>
      </c>
      <c r="P2850">
        <v>1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0.15330578247588611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0.15330578247588611</v>
      </c>
    </row>
    <row r="2851" spans="1:31" x14ac:dyDescent="0.25">
      <c r="A2851">
        <v>2262371</v>
      </c>
      <c r="B2851">
        <v>1</v>
      </c>
      <c r="C2851" t="s">
        <v>80</v>
      </c>
      <c r="D2851" t="s">
        <v>96</v>
      </c>
      <c r="E2851" t="s">
        <v>132</v>
      </c>
      <c r="F2851" t="s">
        <v>8483</v>
      </c>
      <c r="G2851" t="s">
        <v>134</v>
      </c>
      <c r="H2851" t="s">
        <v>135</v>
      </c>
      <c r="I2851" t="s">
        <v>136</v>
      </c>
      <c r="J2851" t="s">
        <v>137</v>
      </c>
      <c r="K2851" t="s">
        <v>138</v>
      </c>
      <c r="L2851" t="s">
        <v>8484</v>
      </c>
      <c r="M2851" t="s">
        <v>8485</v>
      </c>
      <c r="N2851">
        <v>6.6977777769999998</v>
      </c>
      <c r="O2851">
        <v>0</v>
      </c>
      <c r="P2851">
        <v>2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8.6439107492382554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8.6439107492382554</v>
      </c>
    </row>
    <row r="2852" spans="1:31" x14ac:dyDescent="0.25">
      <c r="A2852">
        <v>2262471</v>
      </c>
      <c r="B2852">
        <v>1</v>
      </c>
      <c r="C2852" t="s">
        <v>80</v>
      </c>
      <c r="D2852" t="s">
        <v>82</v>
      </c>
      <c r="E2852" t="s">
        <v>151</v>
      </c>
      <c r="F2852" t="s">
        <v>8027</v>
      </c>
      <c r="G2852" t="s">
        <v>153</v>
      </c>
      <c r="H2852" t="s">
        <v>135</v>
      </c>
      <c r="I2852" t="s">
        <v>136</v>
      </c>
      <c r="J2852" t="s">
        <v>137</v>
      </c>
      <c r="K2852" t="s">
        <v>138</v>
      </c>
      <c r="L2852" t="s">
        <v>8486</v>
      </c>
      <c r="M2852" t="s">
        <v>8487</v>
      </c>
      <c r="N2852">
        <v>2.281111111</v>
      </c>
      <c r="O2852">
        <v>0</v>
      </c>
      <c r="P2852">
        <v>260</v>
      </c>
      <c r="Q2852">
        <v>0</v>
      </c>
      <c r="R2852">
        <v>0</v>
      </c>
      <c r="S2852">
        <v>0</v>
      </c>
      <c r="T2852">
        <v>10</v>
      </c>
      <c r="U2852">
        <v>0</v>
      </c>
      <c r="V2852">
        <v>0</v>
      </c>
      <c r="W2852">
        <v>0</v>
      </c>
      <c r="X2852">
        <v>222.26282998095979</v>
      </c>
      <c r="Y2852">
        <v>0</v>
      </c>
      <c r="Z2852">
        <v>0</v>
      </c>
      <c r="AA2852">
        <v>0</v>
      </c>
      <c r="AB2852">
        <v>13.04733340913654</v>
      </c>
      <c r="AC2852">
        <v>0</v>
      </c>
      <c r="AD2852">
        <v>0</v>
      </c>
      <c r="AE2852">
        <v>235.31016339009633</v>
      </c>
    </row>
    <row r="2853" spans="1:31" x14ac:dyDescent="0.25">
      <c r="A2853">
        <v>2262494</v>
      </c>
      <c r="B2853">
        <v>1</v>
      </c>
      <c r="C2853" t="s">
        <v>80</v>
      </c>
      <c r="D2853" t="s">
        <v>90</v>
      </c>
      <c r="E2853" t="s">
        <v>151</v>
      </c>
      <c r="F2853" t="s">
        <v>8488</v>
      </c>
      <c r="G2853" t="s">
        <v>153</v>
      </c>
      <c r="H2853" t="s">
        <v>135</v>
      </c>
      <c r="I2853" t="s">
        <v>136</v>
      </c>
      <c r="J2853" t="s">
        <v>137</v>
      </c>
      <c r="K2853" t="s">
        <v>138</v>
      </c>
      <c r="L2853" t="s">
        <v>8489</v>
      </c>
      <c r="M2853" t="s">
        <v>8490</v>
      </c>
      <c r="N2853">
        <v>0.62527777699999998</v>
      </c>
      <c r="O2853">
        <v>0</v>
      </c>
      <c r="P2853">
        <v>300</v>
      </c>
      <c r="Q2853">
        <v>0</v>
      </c>
      <c r="R2853">
        <v>0</v>
      </c>
      <c r="S2853">
        <v>0</v>
      </c>
      <c r="T2853">
        <v>11</v>
      </c>
      <c r="U2853">
        <v>0</v>
      </c>
      <c r="V2853">
        <v>0</v>
      </c>
      <c r="W2853">
        <v>0</v>
      </c>
      <c r="X2853">
        <v>66.903275530708711</v>
      </c>
      <c r="Y2853">
        <v>0</v>
      </c>
      <c r="Z2853">
        <v>0</v>
      </c>
      <c r="AA2853">
        <v>0</v>
      </c>
      <c r="AB2853">
        <v>2.7230330188000207</v>
      </c>
      <c r="AC2853">
        <v>0</v>
      </c>
      <c r="AD2853">
        <v>0</v>
      </c>
      <c r="AE2853">
        <v>69.626308549508735</v>
      </c>
    </row>
    <row r="2854" spans="1:31" x14ac:dyDescent="0.25">
      <c r="A2854">
        <v>2262534</v>
      </c>
      <c r="B2854">
        <v>1</v>
      </c>
      <c r="C2854" t="s">
        <v>80</v>
      </c>
      <c r="D2854" t="s">
        <v>82</v>
      </c>
      <c r="E2854" t="s">
        <v>132</v>
      </c>
      <c r="F2854" t="s">
        <v>7122</v>
      </c>
      <c r="G2854" t="s">
        <v>134</v>
      </c>
      <c r="H2854" t="s">
        <v>135</v>
      </c>
      <c r="I2854" t="s">
        <v>136</v>
      </c>
      <c r="J2854" t="s">
        <v>137</v>
      </c>
      <c r="K2854" t="s">
        <v>138</v>
      </c>
      <c r="L2854" t="s">
        <v>8491</v>
      </c>
      <c r="M2854" t="s">
        <v>8492</v>
      </c>
      <c r="N2854">
        <v>6.5202777770000004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1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10.471439120114317</v>
      </c>
      <c r="AC2854">
        <v>0</v>
      </c>
      <c r="AD2854">
        <v>0</v>
      </c>
      <c r="AE2854">
        <v>10.471439120114317</v>
      </c>
    </row>
    <row r="2855" spans="1:31" x14ac:dyDescent="0.25">
      <c r="A2855">
        <v>2262093</v>
      </c>
      <c r="B2855">
        <v>1</v>
      </c>
      <c r="C2855" t="s">
        <v>80</v>
      </c>
      <c r="D2855" t="s">
        <v>108</v>
      </c>
      <c r="E2855" t="s">
        <v>132</v>
      </c>
      <c r="F2855" t="s">
        <v>8493</v>
      </c>
      <c r="G2855" t="s">
        <v>142</v>
      </c>
      <c r="H2855" t="s">
        <v>135</v>
      </c>
      <c r="I2855" t="s">
        <v>136</v>
      </c>
      <c r="J2855" t="s">
        <v>137</v>
      </c>
      <c r="K2855" t="s">
        <v>138</v>
      </c>
      <c r="L2855" t="s">
        <v>8494</v>
      </c>
      <c r="M2855" t="s">
        <v>8495</v>
      </c>
      <c r="N2855">
        <v>2.1752777769999998</v>
      </c>
      <c r="O2855">
        <v>0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0.15981173502224888</v>
      </c>
      <c r="AA2855">
        <v>0</v>
      </c>
      <c r="AB2855">
        <v>0</v>
      </c>
      <c r="AC2855">
        <v>0</v>
      </c>
      <c r="AD2855">
        <v>0</v>
      </c>
      <c r="AE2855">
        <v>0.15981173502224888</v>
      </c>
    </row>
    <row r="2856" spans="1:31" x14ac:dyDescent="0.25">
      <c r="A2856">
        <v>2262179</v>
      </c>
      <c r="B2856">
        <v>1</v>
      </c>
      <c r="C2856" t="s">
        <v>80</v>
      </c>
      <c r="D2856" t="s">
        <v>96</v>
      </c>
      <c r="E2856" t="s">
        <v>132</v>
      </c>
      <c r="F2856" t="s">
        <v>8496</v>
      </c>
      <c r="G2856" t="s">
        <v>134</v>
      </c>
      <c r="H2856" t="s">
        <v>135</v>
      </c>
      <c r="I2856" t="s">
        <v>136</v>
      </c>
      <c r="J2856" t="s">
        <v>137</v>
      </c>
      <c r="K2856" t="s">
        <v>138</v>
      </c>
      <c r="L2856" t="s">
        <v>8497</v>
      </c>
      <c r="M2856" t="s">
        <v>8498</v>
      </c>
      <c r="N2856">
        <v>5.7663888879999998</v>
      </c>
      <c r="O2856">
        <v>0</v>
      </c>
      <c r="P2856">
        <v>1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1.55064385216345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1.55064385216345</v>
      </c>
    </row>
    <row r="2857" spans="1:31" x14ac:dyDescent="0.25">
      <c r="A2857">
        <v>2262385</v>
      </c>
      <c r="B2857">
        <v>1</v>
      </c>
      <c r="C2857" t="s">
        <v>80</v>
      </c>
      <c r="D2857" t="s">
        <v>91</v>
      </c>
      <c r="E2857" t="s">
        <v>132</v>
      </c>
      <c r="F2857" t="s">
        <v>8499</v>
      </c>
      <c r="G2857" t="s">
        <v>142</v>
      </c>
      <c r="H2857" t="s">
        <v>135</v>
      </c>
      <c r="I2857" t="s">
        <v>136</v>
      </c>
      <c r="J2857" t="s">
        <v>137</v>
      </c>
      <c r="K2857" t="s">
        <v>138</v>
      </c>
      <c r="L2857" t="s">
        <v>8500</v>
      </c>
      <c r="M2857" t="s">
        <v>8501</v>
      </c>
      <c r="N2857">
        <v>3.1005555550000001</v>
      </c>
      <c r="O2857">
        <v>0</v>
      </c>
      <c r="P2857">
        <v>0</v>
      </c>
      <c r="Q2857">
        <v>0</v>
      </c>
      <c r="R2857">
        <v>2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0.153805591940715</v>
      </c>
      <c r="AA2857">
        <v>0</v>
      </c>
      <c r="AB2857">
        <v>0</v>
      </c>
      <c r="AC2857">
        <v>0</v>
      </c>
      <c r="AD2857">
        <v>0</v>
      </c>
      <c r="AE2857">
        <v>0.153805591940715</v>
      </c>
    </row>
    <row r="2858" spans="1:31" x14ac:dyDescent="0.25">
      <c r="A2858">
        <v>2262411</v>
      </c>
      <c r="B2858">
        <v>1</v>
      </c>
      <c r="C2858" t="s">
        <v>81</v>
      </c>
      <c r="D2858" t="s">
        <v>119</v>
      </c>
      <c r="E2858" t="s">
        <v>207</v>
      </c>
      <c r="F2858" t="s">
        <v>8502</v>
      </c>
      <c r="G2858" t="s">
        <v>231</v>
      </c>
      <c r="H2858" t="s">
        <v>135</v>
      </c>
      <c r="I2858" t="s">
        <v>136</v>
      </c>
      <c r="J2858" t="s">
        <v>137</v>
      </c>
      <c r="K2858" t="s">
        <v>138</v>
      </c>
      <c r="L2858" t="s">
        <v>8503</v>
      </c>
      <c r="M2858" t="s">
        <v>8504</v>
      </c>
      <c r="N2858">
        <v>1.840833333</v>
      </c>
      <c r="O2858">
        <v>0</v>
      </c>
      <c r="P2858">
        <v>0</v>
      </c>
      <c r="Q2858">
        <v>0</v>
      </c>
      <c r="R2858">
        <v>8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19.530610144074792</v>
      </c>
      <c r="AA2858">
        <v>0</v>
      </c>
      <c r="AB2858">
        <v>0</v>
      </c>
      <c r="AC2858">
        <v>0</v>
      </c>
      <c r="AD2858">
        <v>0</v>
      </c>
      <c r="AE2858">
        <v>19.530610144074792</v>
      </c>
    </row>
    <row r="2859" spans="1:31" x14ac:dyDescent="0.25">
      <c r="A2859">
        <v>2262176</v>
      </c>
      <c r="B2859">
        <v>1</v>
      </c>
      <c r="C2859" t="s">
        <v>80</v>
      </c>
      <c r="D2859" t="s">
        <v>96</v>
      </c>
      <c r="E2859" t="s">
        <v>132</v>
      </c>
      <c r="F2859" t="s">
        <v>8505</v>
      </c>
      <c r="G2859" t="s">
        <v>134</v>
      </c>
      <c r="H2859" t="s">
        <v>135</v>
      </c>
      <c r="I2859" t="s">
        <v>136</v>
      </c>
      <c r="J2859" t="s">
        <v>137</v>
      </c>
      <c r="K2859" t="s">
        <v>138</v>
      </c>
      <c r="L2859" t="s">
        <v>8506</v>
      </c>
      <c r="M2859" t="s">
        <v>8507</v>
      </c>
      <c r="N2859">
        <v>6.55</v>
      </c>
      <c r="O2859">
        <v>0</v>
      </c>
      <c r="P2859">
        <v>1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7.5506640888437921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7.5506640888437921</v>
      </c>
    </row>
    <row r="2860" spans="1:31" x14ac:dyDescent="0.25">
      <c r="A2860">
        <v>2262099</v>
      </c>
      <c r="B2860">
        <v>1</v>
      </c>
      <c r="C2860" t="s">
        <v>80</v>
      </c>
      <c r="D2860" t="s">
        <v>96</v>
      </c>
      <c r="E2860" t="s">
        <v>256</v>
      </c>
      <c r="F2860" t="s">
        <v>8508</v>
      </c>
      <c r="G2860" t="s">
        <v>4548</v>
      </c>
      <c r="H2860" t="s">
        <v>148</v>
      </c>
      <c r="I2860" t="s">
        <v>136</v>
      </c>
      <c r="J2860" t="s">
        <v>137</v>
      </c>
      <c r="K2860" t="s">
        <v>138</v>
      </c>
      <c r="L2860" t="s">
        <v>8509</v>
      </c>
      <c r="M2860" t="s">
        <v>8510</v>
      </c>
      <c r="N2860">
        <v>4.1441666660000003</v>
      </c>
      <c r="O2860">
        <v>0</v>
      </c>
      <c r="P2860">
        <v>118</v>
      </c>
      <c r="Q2860">
        <v>0</v>
      </c>
      <c r="R2860">
        <v>2</v>
      </c>
      <c r="S2860">
        <v>0</v>
      </c>
      <c r="T2860">
        <v>3</v>
      </c>
      <c r="U2860">
        <v>0</v>
      </c>
      <c r="V2860">
        <v>0</v>
      </c>
      <c r="W2860">
        <v>0</v>
      </c>
      <c r="X2860">
        <v>105.54719223167163</v>
      </c>
      <c r="Y2860">
        <v>0</v>
      </c>
      <c r="Z2860">
        <v>3.8473746895531185</v>
      </c>
      <c r="AA2860">
        <v>0</v>
      </c>
      <c r="AB2860">
        <v>4.6260213890768158</v>
      </c>
      <c r="AC2860">
        <v>0</v>
      </c>
      <c r="AD2860">
        <v>0</v>
      </c>
      <c r="AE2860">
        <v>114.02058831030156</v>
      </c>
    </row>
    <row r="2861" spans="1:31" x14ac:dyDescent="0.25">
      <c r="A2861">
        <v>2262119</v>
      </c>
      <c r="B2861">
        <v>1</v>
      </c>
      <c r="C2861" t="s">
        <v>80</v>
      </c>
      <c r="D2861" t="s">
        <v>100</v>
      </c>
      <c r="E2861" t="s">
        <v>132</v>
      </c>
      <c r="F2861" t="s">
        <v>8511</v>
      </c>
      <c r="G2861" t="s">
        <v>142</v>
      </c>
      <c r="H2861" t="s">
        <v>135</v>
      </c>
      <c r="I2861" t="s">
        <v>136</v>
      </c>
      <c r="J2861" t="s">
        <v>137</v>
      </c>
      <c r="K2861" t="s">
        <v>138</v>
      </c>
      <c r="L2861" t="s">
        <v>8512</v>
      </c>
      <c r="M2861" t="s">
        <v>8513</v>
      </c>
      <c r="N2861">
        <v>1.053055555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0.30413165280245003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0.30413165280245003</v>
      </c>
    </row>
    <row r="2862" spans="1:31" x14ac:dyDescent="0.25">
      <c r="A2862">
        <v>2262454</v>
      </c>
      <c r="B2862">
        <v>1</v>
      </c>
      <c r="C2862" t="s">
        <v>80</v>
      </c>
      <c r="D2862" t="s">
        <v>83</v>
      </c>
      <c r="E2862" t="s">
        <v>132</v>
      </c>
      <c r="F2862" t="s">
        <v>8514</v>
      </c>
      <c r="G2862" t="s">
        <v>201</v>
      </c>
      <c r="H2862" t="s">
        <v>135</v>
      </c>
      <c r="I2862" t="s">
        <v>136</v>
      </c>
      <c r="J2862" t="s">
        <v>137</v>
      </c>
      <c r="K2862" t="s">
        <v>138</v>
      </c>
      <c r="L2862" t="s">
        <v>8515</v>
      </c>
      <c r="M2862" t="s">
        <v>8516</v>
      </c>
      <c r="N2862">
        <v>1.777222222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7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11.169945887307579</v>
      </c>
      <c r="AC2862">
        <v>0</v>
      </c>
      <c r="AD2862">
        <v>0</v>
      </c>
      <c r="AE2862">
        <v>11.169945887307579</v>
      </c>
    </row>
    <row r="2863" spans="1:31" x14ac:dyDescent="0.25">
      <c r="A2863">
        <v>2261913</v>
      </c>
      <c r="B2863">
        <v>1</v>
      </c>
      <c r="C2863" t="s">
        <v>80</v>
      </c>
      <c r="D2863" t="s">
        <v>82</v>
      </c>
      <c r="E2863" t="s">
        <v>256</v>
      </c>
      <c r="F2863" t="s">
        <v>8517</v>
      </c>
      <c r="G2863" t="s">
        <v>271</v>
      </c>
      <c r="H2863" t="s">
        <v>148</v>
      </c>
      <c r="I2863" t="s">
        <v>704</v>
      </c>
      <c r="J2863" t="s">
        <v>137</v>
      </c>
      <c r="K2863" t="s">
        <v>172</v>
      </c>
      <c r="L2863" t="s">
        <v>8518</v>
      </c>
      <c r="M2863" t="s">
        <v>8519</v>
      </c>
      <c r="N2863">
        <v>4.6111111000000003E-2</v>
      </c>
      <c r="O2863">
        <v>0</v>
      </c>
      <c r="P2863">
        <v>2023</v>
      </c>
      <c r="Q2863">
        <v>0</v>
      </c>
      <c r="R2863">
        <v>0</v>
      </c>
      <c r="S2863">
        <v>0</v>
      </c>
      <c r="T2863">
        <v>83</v>
      </c>
      <c r="U2863">
        <v>0</v>
      </c>
      <c r="V2863">
        <v>0</v>
      </c>
      <c r="W2863">
        <v>0</v>
      </c>
      <c r="X2863">
        <v>23.745687834919327</v>
      </c>
      <c r="Y2863">
        <v>0</v>
      </c>
      <c r="Z2863">
        <v>0</v>
      </c>
      <c r="AA2863">
        <v>0</v>
      </c>
      <c r="AB2863">
        <v>0.93482736412198053</v>
      </c>
      <c r="AC2863">
        <v>0</v>
      </c>
      <c r="AD2863">
        <v>0</v>
      </c>
      <c r="AE2863">
        <v>24.680515199041306</v>
      </c>
    </row>
    <row r="2864" spans="1:31" x14ac:dyDescent="0.25">
      <c r="A2864">
        <v>2262554</v>
      </c>
      <c r="B2864">
        <v>1</v>
      </c>
      <c r="C2864" t="s">
        <v>80</v>
      </c>
      <c r="D2864" t="s">
        <v>90</v>
      </c>
      <c r="E2864" t="s">
        <v>132</v>
      </c>
      <c r="F2864" t="s">
        <v>8520</v>
      </c>
      <c r="G2864" t="s">
        <v>142</v>
      </c>
      <c r="H2864" t="s">
        <v>135</v>
      </c>
      <c r="I2864" t="s">
        <v>136</v>
      </c>
      <c r="J2864" t="s">
        <v>137</v>
      </c>
      <c r="K2864" t="s">
        <v>138</v>
      </c>
      <c r="L2864" t="s">
        <v>8521</v>
      </c>
      <c r="M2864" t="s">
        <v>8522</v>
      </c>
      <c r="N2864">
        <v>1.2080555550000001</v>
      </c>
      <c r="O2864">
        <v>0</v>
      </c>
      <c r="P2864">
        <v>2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2.4051559121542203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2.4051559121542203</v>
      </c>
    </row>
    <row r="2865" spans="1:31" x14ac:dyDescent="0.25">
      <c r="A2865">
        <v>2262374</v>
      </c>
      <c r="B2865">
        <v>1</v>
      </c>
      <c r="C2865" t="s">
        <v>80</v>
      </c>
      <c r="D2865" t="s">
        <v>83</v>
      </c>
      <c r="E2865" t="s">
        <v>132</v>
      </c>
      <c r="F2865" t="s">
        <v>8523</v>
      </c>
      <c r="G2865" t="s">
        <v>201</v>
      </c>
      <c r="H2865" t="s">
        <v>135</v>
      </c>
      <c r="I2865" t="s">
        <v>136</v>
      </c>
      <c r="J2865" t="s">
        <v>137</v>
      </c>
      <c r="K2865" t="s">
        <v>138</v>
      </c>
      <c r="L2865" t="s">
        <v>8524</v>
      </c>
      <c r="M2865" t="s">
        <v>8525</v>
      </c>
      <c r="N2865">
        <v>1.961944444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1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2.7553109230867503</v>
      </c>
      <c r="AC2865">
        <v>0</v>
      </c>
      <c r="AD2865">
        <v>0</v>
      </c>
      <c r="AE2865">
        <v>2.7553109230867503</v>
      </c>
    </row>
    <row r="2866" spans="1:31" x14ac:dyDescent="0.25">
      <c r="A2866">
        <v>2262437</v>
      </c>
      <c r="B2866">
        <v>1</v>
      </c>
      <c r="C2866" t="s">
        <v>80</v>
      </c>
      <c r="D2866" t="s">
        <v>100</v>
      </c>
      <c r="E2866" t="s">
        <v>132</v>
      </c>
      <c r="F2866" t="s">
        <v>8526</v>
      </c>
      <c r="G2866" t="s">
        <v>289</v>
      </c>
      <c r="H2866" t="s">
        <v>135</v>
      </c>
      <c r="I2866" t="s">
        <v>136</v>
      </c>
      <c r="J2866" t="s">
        <v>137</v>
      </c>
      <c r="K2866" t="s">
        <v>138</v>
      </c>
      <c r="L2866" t="s">
        <v>8527</v>
      </c>
      <c r="M2866" t="s">
        <v>8528</v>
      </c>
      <c r="N2866">
        <v>1.487777777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1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1.2832251092851625</v>
      </c>
      <c r="AC2866">
        <v>0</v>
      </c>
      <c r="AD2866">
        <v>0</v>
      </c>
      <c r="AE2866">
        <v>1.2832251092851625</v>
      </c>
    </row>
    <row r="2867" spans="1:31" x14ac:dyDescent="0.25">
      <c r="A2867">
        <v>2262228</v>
      </c>
      <c r="B2867">
        <v>1</v>
      </c>
      <c r="C2867" t="s">
        <v>80</v>
      </c>
      <c r="D2867" t="s">
        <v>92</v>
      </c>
      <c r="E2867" t="s">
        <v>132</v>
      </c>
      <c r="F2867" t="s">
        <v>8529</v>
      </c>
      <c r="G2867" t="s">
        <v>197</v>
      </c>
      <c r="H2867" t="s">
        <v>135</v>
      </c>
      <c r="I2867" t="s">
        <v>136</v>
      </c>
      <c r="J2867" t="s">
        <v>137</v>
      </c>
      <c r="K2867" t="s">
        <v>138</v>
      </c>
      <c r="L2867" t="s">
        <v>8530</v>
      </c>
      <c r="M2867" t="s">
        <v>8531</v>
      </c>
      <c r="N2867">
        <v>3.0894444440000002</v>
      </c>
      <c r="O2867">
        <v>0</v>
      </c>
      <c r="P2867">
        <v>2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2.7343279021823843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2.7343279021823843</v>
      </c>
    </row>
    <row r="2868" spans="1:31" x14ac:dyDescent="0.25">
      <c r="A2868">
        <v>2262337</v>
      </c>
      <c r="B2868">
        <v>1</v>
      </c>
      <c r="C2868" t="s">
        <v>80</v>
      </c>
      <c r="D2868" t="s">
        <v>94</v>
      </c>
      <c r="E2868" t="s">
        <v>132</v>
      </c>
      <c r="F2868" t="s">
        <v>8532</v>
      </c>
      <c r="G2868" t="s">
        <v>197</v>
      </c>
      <c r="H2868" t="s">
        <v>135</v>
      </c>
      <c r="I2868" t="s">
        <v>136</v>
      </c>
      <c r="J2868" t="s">
        <v>137</v>
      </c>
      <c r="K2868" t="s">
        <v>138</v>
      </c>
      <c r="L2868" t="s">
        <v>8533</v>
      </c>
      <c r="M2868" t="s">
        <v>8534</v>
      </c>
      <c r="N2868">
        <v>2.6686111110000001</v>
      </c>
      <c r="O2868">
        <v>0</v>
      </c>
      <c r="P2868">
        <v>1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8.2258476679182235E-2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8.2258476679182235E-2</v>
      </c>
    </row>
    <row r="2869" spans="1:31" x14ac:dyDescent="0.25">
      <c r="A2869">
        <v>2262128</v>
      </c>
      <c r="B2869">
        <v>1</v>
      </c>
      <c r="C2869" t="s">
        <v>80</v>
      </c>
      <c r="D2869" t="s">
        <v>84</v>
      </c>
      <c r="E2869" t="s">
        <v>132</v>
      </c>
      <c r="F2869" t="s">
        <v>8535</v>
      </c>
      <c r="G2869" t="s">
        <v>289</v>
      </c>
      <c r="H2869" t="s">
        <v>135</v>
      </c>
      <c r="I2869" t="s">
        <v>136</v>
      </c>
      <c r="J2869" t="s">
        <v>137</v>
      </c>
      <c r="K2869" t="s">
        <v>138</v>
      </c>
      <c r="L2869" t="s">
        <v>8536</v>
      </c>
      <c r="M2869" t="s">
        <v>4412</v>
      </c>
      <c r="N2869">
        <v>3.2433333329999998</v>
      </c>
      <c r="O2869">
        <v>0</v>
      </c>
      <c r="P2869">
        <v>2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2.6056135636956195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2.6056135636956195</v>
      </c>
    </row>
    <row r="2870" spans="1:31" x14ac:dyDescent="0.25">
      <c r="A2870">
        <v>2262002</v>
      </c>
      <c r="B2870">
        <v>1</v>
      </c>
      <c r="C2870" t="s">
        <v>80</v>
      </c>
      <c r="D2870" t="s">
        <v>104</v>
      </c>
      <c r="E2870" t="s">
        <v>163</v>
      </c>
      <c r="F2870" t="s">
        <v>5550</v>
      </c>
      <c r="G2870" t="s">
        <v>271</v>
      </c>
      <c r="H2870" t="s">
        <v>148</v>
      </c>
      <c r="I2870" t="s">
        <v>136</v>
      </c>
      <c r="J2870" t="s">
        <v>137</v>
      </c>
      <c r="K2870" t="s">
        <v>172</v>
      </c>
      <c r="L2870" t="s">
        <v>8537</v>
      </c>
      <c r="M2870" t="s">
        <v>8538</v>
      </c>
      <c r="N2870">
        <v>0.42083333299999998</v>
      </c>
      <c r="O2870">
        <v>0</v>
      </c>
      <c r="P2870">
        <v>27</v>
      </c>
      <c r="Q2870">
        <v>0</v>
      </c>
      <c r="R2870">
        <v>61</v>
      </c>
      <c r="S2870">
        <v>1</v>
      </c>
      <c r="T2870">
        <v>12</v>
      </c>
      <c r="U2870">
        <v>4</v>
      </c>
      <c r="V2870">
        <v>0</v>
      </c>
      <c r="W2870">
        <v>0</v>
      </c>
      <c r="X2870">
        <v>3.0231587037927374</v>
      </c>
      <c r="Y2870">
        <v>0</v>
      </c>
      <c r="Z2870">
        <v>6.0716775596449279</v>
      </c>
      <c r="AA2870">
        <v>11.408169054084826</v>
      </c>
      <c r="AB2870">
        <v>4.3798566543708422</v>
      </c>
      <c r="AC2870">
        <v>424.96944317893849</v>
      </c>
      <c r="AD2870">
        <v>0</v>
      </c>
      <c r="AE2870">
        <v>449.85230515083185</v>
      </c>
    </row>
    <row r="2871" spans="1:31" x14ac:dyDescent="0.25">
      <c r="A2871">
        <v>2262271</v>
      </c>
      <c r="B2871">
        <v>1</v>
      </c>
      <c r="C2871" t="s">
        <v>81</v>
      </c>
      <c r="D2871" t="s">
        <v>115</v>
      </c>
      <c r="E2871" t="s">
        <v>256</v>
      </c>
      <c r="F2871" t="s">
        <v>8539</v>
      </c>
      <c r="G2871" t="s">
        <v>318</v>
      </c>
      <c r="H2871" t="s">
        <v>148</v>
      </c>
      <c r="I2871" t="s">
        <v>136</v>
      </c>
      <c r="J2871" t="s">
        <v>137</v>
      </c>
      <c r="K2871" t="s">
        <v>138</v>
      </c>
      <c r="L2871" t="s">
        <v>8540</v>
      </c>
      <c r="M2871" t="s">
        <v>8541</v>
      </c>
      <c r="N2871">
        <v>1.1630555549999999</v>
      </c>
      <c r="O2871">
        <v>0</v>
      </c>
      <c r="P2871">
        <v>145</v>
      </c>
      <c r="Q2871">
        <v>0</v>
      </c>
      <c r="R2871">
        <v>1</v>
      </c>
      <c r="S2871">
        <v>0</v>
      </c>
      <c r="T2871">
        <v>10</v>
      </c>
      <c r="U2871">
        <v>0</v>
      </c>
      <c r="V2871">
        <v>0</v>
      </c>
      <c r="W2871">
        <v>0</v>
      </c>
      <c r="X2871">
        <v>14.793930868729255</v>
      </c>
      <c r="Y2871">
        <v>0</v>
      </c>
      <c r="Z2871">
        <v>0.14273100523068333</v>
      </c>
      <c r="AA2871">
        <v>0</v>
      </c>
      <c r="AB2871">
        <v>5.4033360652466538</v>
      </c>
      <c r="AC2871">
        <v>0</v>
      </c>
      <c r="AD2871">
        <v>0</v>
      </c>
      <c r="AE2871">
        <v>20.33999793920659</v>
      </c>
    </row>
    <row r="2872" spans="1:31" x14ac:dyDescent="0.25">
      <c r="A2872">
        <v>2262414</v>
      </c>
      <c r="B2872">
        <v>1</v>
      </c>
      <c r="C2872" t="s">
        <v>81</v>
      </c>
      <c r="D2872" t="s">
        <v>127</v>
      </c>
      <c r="E2872" t="s">
        <v>151</v>
      </c>
      <c r="F2872" t="s">
        <v>8542</v>
      </c>
      <c r="G2872" t="s">
        <v>153</v>
      </c>
      <c r="H2872" t="s">
        <v>135</v>
      </c>
      <c r="I2872" t="s">
        <v>136</v>
      </c>
      <c r="J2872" t="s">
        <v>137</v>
      </c>
      <c r="K2872" t="s">
        <v>138</v>
      </c>
      <c r="L2872" t="s">
        <v>8543</v>
      </c>
      <c r="M2872" t="s">
        <v>8544</v>
      </c>
      <c r="N2872">
        <v>2.2599999999999998</v>
      </c>
      <c r="O2872">
        <v>0</v>
      </c>
      <c r="P2872">
        <v>2</v>
      </c>
      <c r="Q2872">
        <v>0</v>
      </c>
      <c r="R2872">
        <v>9</v>
      </c>
      <c r="S2872">
        <v>0</v>
      </c>
      <c r="T2872">
        <v>1</v>
      </c>
      <c r="U2872">
        <v>0</v>
      </c>
      <c r="V2872">
        <v>0</v>
      </c>
      <c r="W2872">
        <v>0</v>
      </c>
      <c r="X2872">
        <v>1.3280966734577049</v>
      </c>
      <c r="Y2872">
        <v>0</v>
      </c>
      <c r="Z2872">
        <v>5.8709532367981447</v>
      </c>
      <c r="AA2872">
        <v>0</v>
      </c>
      <c r="AB2872">
        <v>10.575323200098547</v>
      </c>
      <c r="AC2872">
        <v>0</v>
      </c>
      <c r="AD2872">
        <v>0</v>
      </c>
      <c r="AE2872">
        <v>17.774373110354396</v>
      </c>
    </row>
    <row r="2873" spans="1:31" x14ac:dyDescent="0.25">
      <c r="A2873">
        <v>2262165</v>
      </c>
      <c r="B2873">
        <v>1</v>
      </c>
      <c r="C2873" t="s">
        <v>80</v>
      </c>
      <c r="D2873" t="s">
        <v>93</v>
      </c>
      <c r="E2873" t="s">
        <v>132</v>
      </c>
      <c r="F2873" t="s">
        <v>8545</v>
      </c>
      <c r="G2873" t="s">
        <v>134</v>
      </c>
      <c r="H2873" t="s">
        <v>135</v>
      </c>
      <c r="I2873" t="s">
        <v>136</v>
      </c>
      <c r="J2873" t="s">
        <v>137</v>
      </c>
      <c r="K2873" t="s">
        <v>138</v>
      </c>
      <c r="L2873" t="s">
        <v>8546</v>
      </c>
      <c r="M2873" t="s">
        <v>8547</v>
      </c>
      <c r="N2873">
        <v>1.495833333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1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2.6163304936649996</v>
      </c>
      <c r="AC2873">
        <v>0</v>
      </c>
      <c r="AD2873">
        <v>0</v>
      </c>
      <c r="AE2873">
        <v>2.6163304936649996</v>
      </c>
    </row>
    <row r="2874" spans="1:31" x14ac:dyDescent="0.25">
      <c r="A2874">
        <v>2262540</v>
      </c>
      <c r="B2874">
        <v>1</v>
      </c>
      <c r="C2874" t="s">
        <v>80</v>
      </c>
      <c r="D2874" t="s">
        <v>82</v>
      </c>
      <c r="E2874" t="s">
        <v>151</v>
      </c>
      <c r="F2874" t="s">
        <v>8548</v>
      </c>
      <c r="G2874" t="s">
        <v>180</v>
      </c>
      <c r="H2874" t="s">
        <v>135</v>
      </c>
      <c r="I2874" t="s">
        <v>136</v>
      </c>
      <c r="J2874" t="s">
        <v>137</v>
      </c>
      <c r="K2874" t="s">
        <v>138</v>
      </c>
      <c r="L2874" t="s">
        <v>8549</v>
      </c>
      <c r="M2874" t="s">
        <v>8550</v>
      </c>
      <c r="N2874">
        <v>3.8108333330000002</v>
      </c>
      <c r="O2874">
        <v>0</v>
      </c>
      <c r="P2874">
        <v>10</v>
      </c>
      <c r="Q2874">
        <v>0</v>
      </c>
      <c r="R2874">
        <v>0</v>
      </c>
      <c r="S2874">
        <v>0</v>
      </c>
      <c r="T2874">
        <v>15</v>
      </c>
      <c r="U2874">
        <v>0</v>
      </c>
      <c r="V2874">
        <v>0</v>
      </c>
      <c r="W2874">
        <v>0</v>
      </c>
      <c r="X2874">
        <v>5.3673174437698012</v>
      </c>
      <c r="Y2874">
        <v>0</v>
      </c>
      <c r="Z2874">
        <v>0</v>
      </c>
      <c r="AA2874">
        <v>0</v>
      </c>
      <c r="AB2874">
        <v>48.173711482604759</v>
      </c>
      <c r="AC2874">
        <v>0</v>
      </c>
      <c r="AD2874">
        <v>0</v>
      </c>
      <c r="AE2874">
        <v>53.541028926374558</v>
      </c>
    </row>
    <row r="2875" spans="1:31" x14ac:dyDescent="0.25">
      <c r="A2875">
        <v>2262208</v>
      </c>
      <c r="B2875">
        <v>1</v>
      </c>
      <c r="C2875" t="s">
        <v>80</v>
      </c>
      <c r="D2875" t="s">
        <v>107</v>
      </c>
      <c r="E2875" t="s">
        <v>132</v>
      </c>
      <c r="F2875" t="s">
        <v>8551</v>
      </c>
      <c r="G2875" t="s">
        <v>201</v>
      </c>
      <c r="H2875" t="s">
        <v>135</v>
      </c>
      <c r="I2875" t="s">
        <v>136</v>
      </c>
      <c r="J2875" t="s">
        <v>3</v>
      </c>
      <c r="K2875" t="s">
        <v>138</v>
      </c>
      <c r="L2875" t="s">
        <v>8552</v>
      </c>
      <c r="M2875" t="s">
        <v>8553</v>
      </c>
      <c r="N2875">
        <v>3.0474999999999999</v>
      </c>
      <c r="O2875">
        <v>0</v>
      </c>
      <c r="P2875">
        <v>6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3.7787076153861316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3.7787076153861316</v>
      </c>
    </row>
    <row r="2876" spans="1:31" x14ac:dyDescent="0.25">
      <c r="A2876">
        <v>2262231</v>
      </c>
      <c r="B2876">
        <v>1</v>
      </c>
      <c r="C2876" t="s">
        <v>81</v>
      </c>
      <c r="D2876" t="s">
        <v>115</v>
      </c>
      <c r="E2876" t="s">
        <v>151</v>
      </c>
      <c r="F2876" t="s">
        <v>8554</v>
      </c>
      <c r="G2876" t="s">
        <v>350</v>
      </c>
      <c r="H2876" t="s">
        <v>135</v>
      </c>
      <c r="I2876" t="s">
        <v>136</v>
      </c>
      <c r="J2876" t="s">
        <v>137</v>
      </c>
      <c r="K2876" t="s">
        <v>138</v>
      </c>
      <c r="L2876" t="s">
        <v>8555</v>
      </c>
      <c r="M2876" t="s">
        <v>8556</v>
      </c>
      <c r="N2876">
        <v>4.3224999999999998</v>
      </c>
      <c r="O2876">
        <v>0</v>
      </c>
      <c r="P2876">
        <v>6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1.0801072155089233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1.0801072155089233</v>
      </c>
    </row>
    <row r="2877" spans="1:31" x14ac:dyDescent="0.25">
      <c r="A2877">
        <v>2262022</v>
      </c>
      <c r="B2877">
        <v>1</v>
      </c>
      <c r="C2877" t="s">
        <v>81</v>
      </c>
      <c r="D2877" t="s">
        <v>114</v>
      </c>
      <c r="E2877" t="s">
        <v>151</v>
      </c>
      <c r="F2877" t="s">
        <v>8557</v>
      </c>
      <c r="G2877" t="s">
        <v>171</v>
      </c>
      <c r="H2877" t="s">
        <v>135</v>
      </c>
      <c r="I2877" t="s">
        <v>136</v>
      </c>
      <c r="J2877" t="s">
        <v>137</v>
      </c>
      <c r="K2877" t="s">
        <v>172</v>
      </c>
      <c r="L2877" t="s">
        <v>8558</v>
      </c>
      <c r="M2877" t="s">
        <v>8559</v>
      </c>
      <c r="N2877">
        <v>7.8844444439999997</v>
      </c>
      <c r="O2877">
        <v>0</v>
      </c>
      <c r="P2877">
        <v>35</v>
      </c>
      <c r="Q2877">
        <v>0</v>
      </c>
      <c r="R2877">
        <v>0</v>
      </c>
      <c r="S2877">
        <v>0</v>
      </c>
      <c r="T2877">
        <v>1</v>
      </c>
      <c r="U2877">
        <v>0</v>
      </c>
      <c r="V2877">
        <v>0</v>
      </c>
      <c r="W2877">
        <v>0</v>
      </c>
      <c r="X2877">
        <v>21.102895593814786</v>
      </c>
      <c r="Y2877">
        <v>0</v>
      </c>
      <c r="Z2877">
        <v>0</v>
      </c>
      <c r="AA2877">
        <v>0</v>
      </c>
      <c r="AB2877">
        <v>0.16827117143143999</v>
      </c>
      <c r="AC2877">
        <v>0</v>
      </c>
      <c r="AD2877">
        <v>0</v>
      </c>
      <c r="AE2877">
        <v>21.271166765246225</v>
      </c>
    </row>
    <row r="2878" spans="1:31" x14ac:dyDescent="0.25">
      <c r="A2878">
        <v>2262417</v>
      </c>
      <c r="B2878">
        <v>1</v>
      </c>
      <c r="C2878" t="s">
        <v>80</v>
      </c>
      <c r="D2878" t="s">
        <v>82</v>
      </c>
      <c r="E2878" t="s">
        <v>151</v>
      </c>
      <c r="F2878" t="s">
        <v>8560</v>
      </c>
      <c r="G2878" t="s">
        <v>153</v>
      </c>
      <c r="H2878" t="s">
        <v>135</v>
      </c>
      <c r="I2878" t="s">
        <v>136</v>
      </c>
      <c r="J2878" t="s">
        <v>137</v>
      </c>
      <c r="K2878" t="s">
        <v>138</v>
      </c>
      <c r="L2878" t="s">
        <v>8561</v>
      </c>
      <c r="M2878" t="s">
        <v>8562</v>
      </c>
      <c r="N2878">
        <v>2.0044444440000002</v>
      </c>
      <c r="O2878">
        <v>0</v>
      </c>
      <c r="P2878">
        <v>99</v>
      </c>
      <c r="Q2878">
        <v>0</v>
      </c>
      <c r="R2878">
        <v>0</v>
      </c>
      <c r="S2878">
        <v>0</v>
      </c>
      <c r="T2878">
        <v>15</v>
      </c>
      <c r="U2878">
        <v>0</v>
      </c>
      <c r="V2878">
        <v>0</v>
      </c>
      <c r="W2878">
        <v>0</v>
      </c>
      <c r="X2878">
        <v>76.330408302092451</v>
      </c>
      <c r="Y2878">
        <v>0</v>
      </c>
      <c r="Z2878">
        <v>0</v>
      </c>
      <c r="AA2878">
        <v>0</v>
      </c>
      <c r="AB2878">
        <v>19.428362372386772</v>
      </c>
      <c r="AC2878">
        <v>0</v>
      </c>
      <c r="AD2878">
        <v>0</v>
      </c>
      <c r="AE2878">
        <v>95.758770674479223</v>
      </c>
    </row>
    <row r="2879" spans="1:31" x14ac:dyDescent="0.25">
      <c r="A2879">
        <v>2262523</v>
      </c>
      <c r="B2879">
        <v>1</v>
      </c>
      <c r="C2879" t="s">
        <v>80</v>
      </c>
      <c r="D2879" t="s">
        <v>84</v>
      </c>
      <c r="E2879" t="s">
        <v>132</v>
      </c>
      <c r="F2879" t="s">
        <v>8563</v>
      </c>
      <c r="G2879" t="s">
        <v>134</v>
      </c>
      <c r="H2879" t="s">
        <v>135</v>
      </c>
      <c r="I2879" t="s">
        <v>136</v>
      </c>
      <c r="J2879" t="s">
        <v>137</v>
      </c>
      <c r="K2879" t="s">
        <v>138</v>
      </c>
      <c r="L2879" t="s">
        <v>8564</v>
      </c>
      <c r="M2879" t="s">
        <v>8565</v>
      </c>
      <c r="N2879">
        <v>4.2044444439999999</v>
      </c>
      <c r="O2879">
        <v>0</v>
      </c>
      <c r="P2879">
        <v>13</v>
      </c>
      <c r="Q2879">
        <v>0</v>
      </c>
      <c r="R2879">
        <v>0</v>
      </c>
      <c r="S2879">
        <v>0</v>
      </c>
      <c r="T2879">
        <v>2</v>
      </c>
      <c r="U2879">
        <v>0</v>
      </c>
      <c r="V2879">
        <v>0</v>
      </c>
      <c r="W2879">
        <v>0</v>
      </c>
      <c r="X2879">
        <v>12.656397854518129</v>
      </c>
      <c r="Y2879">
        <v>0</v>
      </c>
      <c r="Z2879">
        <v>0</v>
      </c>
      <c r="AA2879">
        <v>0</v>
      </c>
      <c r="AB2879">
        <v>1.3718153278893701</v>
      </c>
      <c r="AC2879">
        <v>0</v>
      </c>
      <c r="AD2879">
        <v>0</v>
      </c>
      <c r="AE2879">
        <v>14.0282131824075</v>
      </c>
    </row>
    <row r="2880" spans="1:31" x14ac:dyDescent="0.25">
      <c r="A2880">
        <v>2262039</v>
      </c>
      <c r="B2880">
        <v>1</v>
      </c>
      <c r="C2880" t="s">
        <v>80</v>
      </c>
      <c r="D2880" t="s">
        <v>104</v>
      </c>
      <c r="E2880" t="s">
        <v>163</v>
      </c>
      <c r="F2880" t="s">
        <v>8566</v>
      </c>
      <c r="G2880" t="s">
        <v>171</v>
      </c>
      <c r="H2880" t="s">
        <v>148</v>
      </c>
      <c r="I2880" t="s">
        <v>136</v>
      </c>
      <c r="J2880" t="s">
        <v>137</v>
      </c>
      <c r="K2880" t="s">
        <v>172</v>
      </c>
      <c r="L2880" t="s">
        <v>8567</v>
      </c>
      <c r="M2880" t="s">
        <v>8568</v>
      </c>
      <c r="N2880">
        <v>9.8847222220000006</v>
      </c>
      <c r="O2880">
        <v>3</v>
      </c>
      <c r="P2880">
        <v>189</v>
      </c>
      <c r="Q2880">
        <v>23</v>
      </c>
      <c r="R2880">
        <v>243</v>
      </c>
      <c r="S2880">
        <v>53</v>
      </c>
      <c r="T2880">
        <v>69</v>
      </c>
      <c r="U2880">
        <v>14</v>
      </c>
      <c r="V2880">
        <v>2</v>
      </c>
      <c r="W2880">
        <v>372.430458468643</v>
      </c>
      <c r="X2880">
        <v>584.95551667208247</v>
      </c>
      <c r="Y2880">
        <v>114.82134551582476</v>
      </c>
      <c r="Z2880">
        <v>584.40617043236796</v>
      </c>
      <c r="AA2880">
        <v>13311.186322401569</v>
      </c>
      <c r="AB2880">
        <v>887.00639747412754</v>
      </c>
      <c r="AC2880">
        <v>45454.299179538582</v>
      </c>
      <c r="AD2880">
        <v>77.673352761533991</v>
      </c>
      <c r="AE2880">
        <v>61386.778743264731</v>
      </c>
    </row>
    <row r="2881" spans="1:31" x14ac:dyDescent="0.25">
      <c r="A2881">
        <v>2262331</v>
      </c>
      <c r="B2881">
        <v>1</v>
      </c>
      <c r="C2881" t="s">
        <v>80</v>
      </c>
      <c r="D2881" t="s">
        <v>93</v>
      </c>
      <c r="E2881" t="s">
        <v>151</v>
      </c>
      <c r="F2881" t="s">
        <v>8569</v>
      </c>
      <c r="G2881" t="s">
        <v>176</v>
      </c>
      <c r="H2881" t="s">
        <v>135</v>
      </c>
      <c r="I2881" t="s">
        <v>136</v>
      </c>
      <c r="J2881" t="s">
        <v>137</v>
      </c>
      <c r="K2881" t="s">
        <v>138</v>
      </c>
      <c r="L2881" t="s">
        <v>8570</v>
      </c>
      <c r="M2881" t="s">
        <v>8571</v>
      </c>
      <c r="N2881">
        <v>4.6633333329999997</v>
      </c>
      <c r="O2881">
        <v>0</v>
      </c>
      <c r="P2881">
        <v>0</v>
      </c>
      <c r="Q2881">
        <v>0</v>
      </c>
      <c r="R2881">
        <v>3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18.054964775599608</v>
      </c>
      <c r="AA2881">
        <v>0</v>
      </c>
      <c r="AB2881">
        <v>0</v>
      </c>
      <c r="AC2881">
        <v>0</v>
      </c>
      <c r="AD2881">
        <v>0</v>
      </c>
      <c r="AE2881">
        <v>18.054964775599608</v>
      </c>
    </row>
    <row r="2882" spans="1:31" x14ac:dyDescent="0.25">
      <c r="A2882">
        <v>2262185</v>
      </c>
      <c r="B2882">
        <v>1</v>
      </c>
      <c r="C2882" t="s">
        <v>80</v>
      </c>
      <c r="D2882" t="s">
        <v>106</v>
      </c>
      <c r="E2882" t="s">
        <v>145</v>
      </c>
      <c r="F2882" t="s">
        <v>809</v>
      </c>
      <c r="G2882" t="s">
        <v>147</v>
      </c>
      <c r="H2882" t="s">
        <v>148</v>
      </c>
      <c r="I2882" t="s">
        <v>136</v>
      </c>
      <c r="J2882" t="s">
        <v>137</v>
      </c>
      <c r="K2882" t="s">
        <v>138</v>
      </c>
      <c r="L2882" t="s">
        <v>8572</v>
      </c>
      <c r="M2882" t="s">
        <v>8573</v>
      </c>
      <c r="N2882">
        <v>0.193611111</v>
      </c>
      <c r="O2882">
        <v>0</v>
      </c>
      <c r="P2882">
        <v>3</v>
      </c>
      <c r="Q2882">
        <v>29</v>
      </c>
      <c r="R2882">
        <v>136</v>
      </c>
      <c r="S2882">
        <v>4</v>
      </c>
      <c r="T2882">
        <v>28</v>
      </c>
      <c r="U2882">
        <v>0</v>
      </c>
      <c r="V2882">
        <v>0</v>
      </c>
      <c r="W2882">
        <v>0</v>
      </c>
      <c r="X2882">
        <v>0.20801503933977253</v>
      </c>
      <c r="Y2882">
        <v>3.243040434227606</v>
      </c>
      <c r="Z2882">
        <v>25.573808415566585</v>
      </c>
      <c r="AA2882">
        <v>0.98008284433851256</v>
      </c>
      <c r="AB2882">
        <v>7.9910212586794334</v>
      </c>
      <c r="AC2882">
        <v>0</v>
      </c>
      <c r="AD2882">
        <v>0</v>
      </c>
      <c r="AE2882">
        <v>37.995967992151911</v>
      </c>
    </row>
    <row r="2883" spans="1:31" x14ac:dyDescent="0.25">
      <c r="A2883">
        <v>2262125</v>
      </c>
      <c r="B2883">
        <v>1</v>
      </c>
      <c r="C2883" t="s">
        <v>80</v>
      </c>
      <c r="D2883" t="s">
        <v>84</v>
      </c>
      <c r="E2883" t="s">
        <v>132</v>
      </c>
      <c r="F2883" t="s">
        <v>4307</v>
      </c>
      <c r="G2883" t="s">
        <v>142</v>
      </c>
      <c r="H2883" t="s">
        <v>135</v>
      </c>
      <c r="I2883" t="s">
        <v>136</v>
      </c>
      <c r="J2883" t="s">
        <v>137</v>
      </c>
      <c r="K2883" t="s">
        <v>138</v>
      </c>
      <c r="L2883" t="s">
        <v>8574</v>
      </c>
      <c r="M2883" t="s">
        <v>8575</v>
      </c>
      <c r="N2883">
        <v>2.7974999999999999</v>
      </c>
      <c r="O2883">
        <v>0</v>
      </c>
      <c r="P2883">
        <v>2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1.8353904012701054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1.8353904012701054</v>
      </c>
    </row>
    <row r="2884" spans="1:31" x14ac:dyDescent="0.25">
      <c r="A2884">
        <v>2261956</v>
      </c>
      <c r="B2884">
        <v>1</v>
      </c>
      <c r="C2884" t="s">
        <v>80</v>
      </c>
      <c r="D2884" t="s">
        <v>90</v>
      </c>
      <c r="E2884" t="s">
        <v>256</v>
      </c>
      <c r="F2884" t="s">
        <v>8576</v>
      </c>
      <c r="G2884" t="s">
        <v>318</v>
      </c>
      <c r="H2884" t="s">
        <v>148</v>
      </c>
      <c r="I2884" t="s">
        <v>136</v>
      </c>
      <c r="J2884" t="s">
        <v>137</v>
      </c>
      <c r="K2884" t="s">
        <v>138</v>
      </c>
      <c r="L2884" t="s">
        <v>8577</v>
      </c>
      <c r="M2884" t="s">
        <v>8578</v>
      </c>
      <c r="N2884">
        <v>2.432222222</v>
      </c>
      <c r="O2884">
        <v>0</v>
      </c>
      <c r="P2884">
        <v>105</v>
      </c>
      <c r="Q2884">
        <v>0</v>
      </c>
      <c r="R2884">
        <v>0</v>
      </c>
      <c r="S2884">
        <v>0</v>
      </c>
      <c r="T2884">
        <v>11</v>
      </c>
      <c r="U2884">
        <v>0</v>
      </c>
      <c r="V2884">
        <v>0</v>
      </c>
      <c r="W2884">
        <v>0</v>
      </c>
      <c r="X2884">
        <v>106.57487181954232</v>
      </c>
      <c r="Y2884">
        <v>0</v>
      </c>
      <c r="Z2884">
        <v>0</v>
      </c>
      <c r="AA2884">
        <v>0</v>
      </c>
      <c r="AB2884">
        <v>38.855483754427432</v>
      </c>
      <c r="AC2884">
        <v>0</v>
      </c>
      <c r="AD2884">
        <v>0</v>
      </c>
      <c r="AE2884">
        <v>145.43035557396976</v>
      </c>
    </row>
    <row r="2885" spans="1:31" x14ac:dyDescent="0.25">
      <c r="A2885">
        <v>2262025</v>
      </c>
      <c r="B2885">
        <v>1</v>
      </c>
      <c r="C2885" t="s">
        <v>81</v>
      </c>
      <c r="D2885" t="s">
        <v>113</v>
      </c>
      <c r="E2885" t="s">
        <v>256</v>
      </c>
      <c r="F2885" t="s">
        <v>8579</v>
      </c>
      <c r="G2885" t="s">
        <v>171</v>
      </c>
      <c r="H2885" t="s">
        <v>148</v>
      </c>
      <c r="I2885" t="s">
        <v>136</v>
      </c>
      <c r="J2885" t="s">
        <v>137</v>
      </c>
      <c r="K2885" t="s">
        <v>172</v>
      </c>
      <c r="L2885" t="s">
        <v>8580</v>
      </c>
      <c r="M2885" t="s">
        <v>8581</v>
      </c>
      <c r="N2885">
        <v>3.6347222220000002</v>
      </c>
      <c r="O2885">
        <v>0</v>
      </c>
      <c r="P2885">
        <v>26</v>
      </c>
      <c r="Q2885">
        <v>1</v>
      </c>
      <c r="R2885">
        <v>3</v>
      </c>
      <c r="S2885">
        <v>0</v>
      </c>
      <c r="T2885">
        <v>3</v>
      </c>
      <c r="U2885">
        <v>0</v>
      </c>
      <c r="V2885">
        <v>0</v>
      </c>
      <c r="W2885">
        <v>0</v>
      </c>
      <c r="X2885">
        <v>23.680123939230153</v>
      </c>
      <c r="Y2885">
        <v>0</v>
      </c>
      <c r="Z2885">
        <v>0.9987301128956555</v>
      </c>
      <c r="AA2885">
        <v>0</v>
      </c>
      <c r="AB2885">
        <v>1.3457538043627084</v>
      </c>
      <c r="AC2885">
        <v>0</v>
      </c>
      <c r="AD2885">
        <v>0</v>
      </c>
      <c r="AE2885">
        <v>26.024607856488515</v>
      </c>
    </row>
    <row r="2886" spans="1:31" x14ac:dyDescent="0.25">
      <c r="A2886">
        <v>2262105</v>
      </c>
      <c r="B2886">
        <v>1</v>
      </c>
      <c r="C2886" t="s">
        <v>80</v>
      </c>
      <c r="D2886" t="s">
        <v>82</v>
      </c>
      <c r="E2886" t="s">
        <v>132</v>
      </c>
      <c r="F2886" t="s">
        <v>8582</v>
      </c>
      <c r="G2886" t="s">
        <v>289</v>
      </c>
      <c r="H2886" t="s">
        <v>135</v>
      </c>
      <c r="I2886" t="s">
        <v>136</v>
      </c>
      <c r="J2886" t="s">
        <v>137</v>
      </c>
      <c r="K2886" t="s">
        <v>138</v>
      </c>
      <c r="L2886" t="s">
        <v>8583</v>
      </c>
      <c r="M2886" t="s">
        <v>8584</v>
      </c>
      <c r="N2886">
        <v>1.0761111109999999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3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14.918601098199719</v>
      </c>
      <c r="AC2886">
        <v>0</v>
      </c>
      <c r="AD2886">
        <v>0</v>
      </c>
      <c r="AE2886">
        <v>14.918601098199719</v>
      </c>
    </row>
    <row r="2887" spans="1:31" x14ac:dyDescent="0.25">
      <c r="A2887">
        <v>2262311</v>
      </c>
      <c r="B2887">
        <v>1</v>
      </c>
      <c r="C2887" t="s">
        <v>81</v>
      </c>
      <c r="D2887" t="s">
        <v>125</v>
      </c>
      <c r="E2887" t="s">
        <v>151</v>
      </c>
      <c r="F2887" t="s">
        <v>8585</v>
      </c>
      <c r="G2887" t="s">
        <v>153</v>
      </c>
      <c r="H2887" t="s">
        <v>135</v>
      </c>
      <c r="I2887" t="s">
        <v>136</v>
      </c>
      <c r="J2887" t="s">
        <v>137</v>
      </c>
      <c r="K2887" t="s">
        <v>138</v>
      </c>
      <c r="L2887" t="s">
        <v>8586</v>
      </c>
      <c r="M2887" t="s">
        <v>8587</v>
      </c>
      <c r="N2887">
        <v>1.0175000000000001</v>
      </c>
      <c r="O2887">
        <v>0</v>
      </c>
      <c r="P2887">
        <v>7</v>
      </c>
      <c r="Q2887">
        <v>0</v>
      </c>
      <c r="R2887">
        <v>1</v>
      </c>
      <c r="S2887">
        <v>0</v>
      </c>
      <c r="T2887">
        <v>1</v>
      </c>
      <c r="U2887">
        <v>0</v>
      </c>
      <c r="V2887">
        <v>0</v>
      </c>
      <c r="W2887">
        <v>0</v>
      </c>
      <c r="X2887">
        <v>2.1176723141983298</v>
      </c>
      <c r="Y2887">
        <v>0</v>
      </c>
      <c r="Z2887">
        <v>2.9048114936343761</v>
      </c>
      <c r="AA2887">
        <v>0</v>
      </c>
      <c r="AB2887">
        <v>1.389409205288302</v>
      </c>
      <c r="AC2887">
        <v>0</v>
      </c>
      <c r="AD2887">
        <v>0</v>
      </c>
      <c r="AE2887">
        <v>6.4118930131210075</v>
      </c>
    </row>
    <row r="2888" spans="1:31" x14ac:dyDescent="0.25">
      <c r="A2888">
        <v>2262503</v>
      </c>
      <c r="B2888">
        <v>1</v>
      </c>
      <c r="C2888" t="s">
        <v>81</v>
      </c>
      <c r="D2888" t="s">
        <v>112</v>
      </c>
      <c r="E2888" t="s">
        <v>132</v>
      </c>
      <c r="F2888" t="s">
        <v>8588</v>
      </c>
      <c r="G2888" t="s">
        <v>142</v>
      </c>
      <c r="H2888" t="s">
        <v>135</v>
      </c>
      <c r="I2888" t="s">
        <v>136</v>
      </c>
      <c r="J2888" t="s">
        <v>137</v>
      </c>
      <c r="K2888" t="s">
        <v>138</v>
      </c>
      <c r="L2888" t="s">
        <v>8589</v>
      </c>
      <c r="M2888" t="s">
        <v>8590</v>
      </c>
      <c r="N2888">
        <v>2.5227777769999999</v>
      </c>
      <c r="O2888">
        <v>0</v>
      </c>
      <c r="P2888">
        <v>0</v>
      </c>
      <c r="Q2888">
        <v>0</v>
      </c>
      <c r="R2888">
        <v>2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1.2255121413315733</v>
      </c>
      <c r="AA2888">
        <v>0</v>
      </c>
      <c r="AB2888">
        <v>0</v>
      </c>
      <c r="AC2888">
        <v>0</v>
      </c>
      <c r="AD2888">
        <v>0</v>
      </c>
      <c r="AE2888">
        <v>1.2255121413315733</v>
      </c>
    </row>
    <row r="2889" spans="1:31" x14ac:dyDescent="0.25">
      <c r="A2889">
        <v>2262466</v>
      </c>
      <c r="B2889">
        <v>1</v>
      </c>
      <c r="C2889" t="s">
        <v>80</v>
      </c>
      <c r="D2889" t="s">
        <v>94</v>
      </c>
      <c r="E2889" t="s">
        <v>151</v>
      </c>
      <c r="F2889" t="s">
        <v>8591</v>
      </c>
      <c r="G2889" t="s">
        <v>153</v>
      </c>
      <c r="H2889" t="s">
        <v>135</v>
      </c>
      <c r="I2889" t="s">
        <v>136</v>
      </c>
      <c r="J2889" t="s">
        <v>137</v>
      </c>
      <c r="K2889" t="s">
        <v>138</v>
      </c>
      <c r="L2889" t="s">
        <v>8592</v>
      </c>
      <c r="M2889" t="s">
        <v>8593</v>
      </c>
      <c r="N2889">
        <v>0.95805555499999995</v>
      </c>
      <c r="O2889">
        <v>0</v>
      </c>
      <c r="P2889">
        <v>4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1.5499086002404567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1.5499086002404567</v>
      </c>
    </row>
    <row r="2890" spans="1:31" x14ac:dyDescent="0.25">
      <c r="A2890">
        <v>2262489</v>
      </c>
      <c r="B2890">
        <v>1</v>
      </c>
      <c r="C2890" t="s">
        <v>80</v>
      </c>
      <c r="D2890" t="s">
        <v>98</v>
      </c>
      <c r="E2890" t="s">
        <v>163</v>
      </c>
      <c r="F2890" t="s">
        <v>8594</v>
      </c>
      <c r="G2890" t="s">
        <v>147</v>
      </c>
      <c r="H2890" t="s">
        <v>148</v>
      </c>
      <c r="I2890" t="s">
        <v>136</v>
      </c>
      <c r="J2890" t="s">
        <v>137</v>
      </c>
      <c r="K2890" t="s">
        <v>138</v>
      </c>
      <c r="L2890" t="s">
        <v>8595</v>
      </c>
      <c r="M2890" t="s">
        <v>8596</v>
      </c>
      <c r="N2890">
        <v>0.84527777699999995</v>
      </c>
      <c r="O2890">
        <v>0</v>
      </c>
      <c r="P2890">
        <v>21</v>
      </c>
      <c r="Q2890">
        <v>11</v>
      </c>
      <c r="R2890">
        <v>124</v>
      </c>
      <c r="S2890">
        <v>3</v>
      </c>
      <c r="T2890">
        <v>31</v>
      </c>
      <c r="U2890">
        <v>2</v>
      </c>
      <c r="V2890">
        <v>0</v>
      </c>
      <c r="W2890">
        <v>0</v>
      </c>
      <c r="X2890">
        <v>8.4398394940829267</v>
      </c>
      <c r="Y2890">
        <v>16.209658277249883</v>
      </c>
      <c r="Z2890">
        <v>61.592291588367949</v>
      </c>
      <c r="AA2890">
        <v>32.552732248391131</v>
      </c>
      <c r="AB2890">
        <v>10.36740968148024</v>
      </c>
      <c r="AC2890">
        <v>20.65720873958546</v>
      </c>
      <c r="AD2890">
        <v>0</v>
      </c>
      <c r="AE2890">
        <v>149.81914002915758</v>
      </c>
    </row>
    <row r="2891" spans="1:31" x14ac:dyDescent="0.25">
      <c r="A2891">
        <v>2262443</v>
      </c>
      <c r="B2891">
        <v>1</v>
      </c>
      <c r="C2891" t="s">
        <v>80</v>
      </c>
      <c r="D2891" t="s">
        <v>106</v>
      </c>
      <c r="E2891" t="s">
        <v>132</v>
      </c>
      <c r="F2891" t="s">
        <v>8597</v>
      </c>
      <c r="G2891" t="s">
        <v>289</v>
      </c>
      <c r="H2891" t="s">
        <v>135</v>
      </c>
      <c r="I2891" t="s">
        <v>136</v>
      </c>
      <c r="J2891" t="s">
        <v>137</v>
      </c>
      <c r="K2891" t="s">
        <v>138</v>
      </c>
      <c r="L2891" t="s">
        <v>8598</v>
      </c>
      <c r="M2891" t="s">
        <v>8599</v>
      </c>
      <c r="N2891">
        <v>1.034444444</v>
      </c>
      <c r="O2891">
        <v>0</v>
      </c>
      <c r="P2891">
        <v>9</v>
      </c>
      <c r="Q2891">
        <v>0</v>
      </c>
      <c r="R2891">
        <v>0</v>
      </c>
      <c r="S2891">
        <v>0</v>
      </c>
      <c r="T2891">
        <v>1</v>
      </c>
      <c r="U2891">
        <v>0</v>
      </c>
      <c r="V2891">
        <v>0</v>
      </c>
      <c r="W2891">
        <v>0</v>
      </c>
      <c r="X2891">
        <v>2.2281578443804002</v>
      </c>
      <c r="Y2891">
        <v>0</v>
      </c>
      <c r="Z2891">
        <v>0</v>
      </c>
      <c r="AA2891">
        <v>0</v>
      </c>
      <c r="AB2891">
        <v>0.53098261730724006</v>
      </c>
      <c r="AC2891">
        <v>0</v>
      </c>
      <c r="AD2891">
        <v>0</v>
      </c>
      <c r="AE2891">
        <v>2.7591404616876405</v>
      </c>
    </row>
    <row r="2892" spans="1:31" x14ac:dyDescent="0.25">
      <c r="A2892">
        <v>2262380</v>
      </c>
      <c r="B2892">
        <v>1</v>
      </c>
      <c r="C2892" t="s">
        <v>80</v>
      </c>
      <c r="D2892" t="s">
        <v>82</v>
      </c>
      <c r="E2892" t="s">
        <v>132</v>
      </c>
      <c r="F2892" t="s">
        <v>8600</v>
      </c>
      <c r="G2892" t="s">
        <v>264</v>
      </c>
      <c r="H2892" t="s">
        <v>135</v>
      </c>
      <c r="I2892" t="s">
        <v>136</v>
      </c>
      <c r="J2892" t="s">
        <v>137</v>
      </c>
      <c r="K2892" t="s">
        <v>138</v>
      </c>
      <c r="L2892" t="s">
        <v>8601</v>
      </c>
      <c r="M2892" t="s">
        <v>8602</v>
      </c>
      <c r="N2892">
        <v>2.801111111</v>
      </c>
      <c r="O2892">
        <v>0</v>
      </c>
      <c r="P2892">
        <v>1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0.17695422116332113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0.17695422116332113</v>
      </c>
    </row>
    <row r="2893" spans="1:31" x14ac:dyDescent="0.25">
      <c r="A2893">
        <v>2262134</v>
      </c>
      <c r="B2893">
        <v>1</v>
      </c>
      <c r="C2893" t="s">
        <v>80</v>
      </c>
      <c r="D2893" t="s">
        <v>107</v>
      </c>
      <c r="E2893" t="s">
        <v>214</v>
      </c>
      <c r="F2893" t="s">
        <v>8603</v>
      </c>
      <c r="G2893" t="s">
        <v>153</v>
      </c>
      <c r="H2893" t="s">
        <v>135</v>
      </c>
      <c r="I2893" t="s">
        <v>136</v>
      </c>
      <c r="J2893" t="s">
        <v>137</v>
      </c>
      <c r="K2893" t="s">
        <v>138</v>
      </c>
      <c r="L2893" t="s">
        <v>8604</v>
      </c>
      <c r="M2893" t="s">
        <v>8605</v>
      </c>
      <c r="N2893">
        <v>0.35916666600000002</v>
      </c>
      <c r="O2893">
        <v>0</v>
      </c>
      <c r="P2893">
        <v>40</v>
      </c>
      <c r="Q2893">
        <v>0</v>
      </c>
      <c r="R2893">
        <v>0</v>
      </c>
      <c r="S2893">
        <v>0</v>
      </c>
      <c r="T2893">
        <v>33</v>
      </c>
      <c r="U2893">
        <v>0</v>
      </c>
      <c r="V2893">
        <v>0</v>
      </c>
      <c r="W2893">
        <v>0</v>
      </c>
      <c r="X2893">
        <v>4.5303296074744122</v>
      </c>
      <c r="Y2893">
        <v>0</v>
      </c>
      <c r="Z2893">
        <v>0</v>
      </c>
      <c r="AA2893">
        <v>0</v>
      </c>
      <c r="AB2893">
        <v>8.3645851715322692</v>
      </c>
      <c r="AC2893">
        <v>0</v>
      </c>
      <c r="AD2893">
        <v>0</v>
      </c>
      <c r="AE2893">
        <v>12.894914779006681</v>
      </c>
    </row>
    <row r="2894" spans="1:31" x14ac:dyDescent="0.25">
      <c r="A2894">
        <v>2262363</v>
      </c>
      <c r="B2894">
        <v>1</v>
      </c>
      <c r="C2894" t="s">
        <v>80</v>
      </c>
      <c r="D2894" t="s">
        <v>105</v>
      </c>
      <c r="E2894" t="s">
        <v>151</v>
      </c>
      <c r="F2894" t="s">
        <v>8606</v>
      </c>
      <c r="G2894" t="s">
        <v>153</v>
      </c>
      <c r="H2894" t="s">
        <v>135</v>
      </c>
      <c r="I2894" t="s">
        <v>136</v>
      </c>
      <c r="J2894" t="s">
        <v>137</v>
      </c>
      <c r="K2894" t="s">
        <v>138</v>
      </c>
      <c r="L2894" t="s">
        <v>8607</v>
      </c>
      <c r="M2894" t="s">
        <v>8608</v>
      </c>
      <c r="N2894">
        <v>1.1483333330000001</v>
      </c>
      <c r="O2894">
        <v>0</v>
      </c>
      <c r="P2894">
        <v>288</v>
      </c>
      <c r="Q2894">
        <v>0</v>
      </c>
      <c r="R2894">
        <v>0</v>
      </c>
      <c r="S2894">
        <v>0</v>
      </c>
      <c r="T2894">
        <v>3</v>
      </c>
      <c r="U2894">
        <v>0</v>
      </c>
      <c r="V2894">
        <v>0</v>
      </c>
      <c r="W2894">
        <v>0</v>
      </c>
      <c r="X2894">
        <v>88.912406108862953</v>
      </c>
      <c r="Y2894">
        <v>0</v>
      </c>
      <c r="Z2894">
        <v>0</v>
      </c>
      <c r="AA2894">
        <v>0</v>
      </c>
      <c r="AB2894">
        <v>1.8177092509544572</v>
      </c>
      <c r="AC2894">
        <v>0</v>
      </c>
      <c r="AD2894">
        <v>0</v>
      </c>
      <c r="AE2894">
        <v>90.730115359817404</v>
      </c>
    </row>
    <row r="2895" spans="1:31" x14ac:dyDescent="0.25">
      <c r="A2895">
        <v>2262028</v>
      </c>
      <c r="B2895">
        <v>1</v>
      </c>
      <c r="C2895" t="s">
        <v>80</v>
      </c>
      <c r="D2895" t="s">
        <v>91</v>
      </c>
      <c r="E2895" t="s">
        <v>132</v>
      </c>
      <c r="F2895" t="s">
        <v>8609</v>
      </c>
      <c r="G2895" t="s">
        <v>142</v>
      </c>
      <c r="H2895" t="s">
        <v>135</v>
      </c>
      <c r="I2895" t="s">
        <v>136</v>
      </c>
      <c r="J2895" t="s">
        <v>137</v>
      </c>
      <c r="K2895" t="s">
        <v>138</v>
      </c>
      <c r="L2895" t="s">
        <v>8610</v>
      </c>
      <c r="M2895" t="s">
        <v>8611</v>
      </c>
      <c r="N2895">
        <v>2.6036111110000002</v>
      </c>
      <c r="O2895">
        <v>0</v>
      </c>
      <c r="P2895">
        <v>1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5.7920149236909732E-2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5.7920149236909732E-2</v>
      </c>
    </row>
    <row r="2896" spans="1:31" x14ac:dyDescent="0.25">
      <c r="A2896">
        <v>2262343</v>
      </c>
      <c r="B2896">
        <v>1</v>
      </c>
      <c r="C2896" t="s">
        <v>80</v>
      </c>
      <c r="D2896" t="s">
        <v>96</v>
      </c>
      <c r="E2896" t="s">
        <v>132</v>
      </c>
      <c r="F2896" t="s">
        <v>7531</v>
      </c>
      <c r="G2896" t="s">
        <v>289</v>
      </c>
      <c r="H2896" t="s">
        <v>135</v>
      </c>
      <c r="I2896" t="s">
        <v>136</v>
      </c>
      <c r="J2896" t="s">
        <v>137</v>
      </c>
      <c r="K2896" t="s">
        <v>138</v>
      </c>
      <c r="L2896" t="s">
        <v>8612</v>
      </c>
      <c r="M2896" t="s">
        <v>8613</v>
      </c>
      <c r="N2896">
        <v>3.628333333</v>
      </c>
      <c r="O2896">
        <v>0</v>
      </c>
      <c r="P2896">
        <v>1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0.21108847576974166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0.21108847576974166</v>
      </c>
    </row>
    <row r="2897" spans="1:31" x14ac:dyDescent="0.25">
      <c r="A2897">
        <v>2262071</v>
      </c>
      <c r="B2897">
        <v>1</v>
      </c>
      <c r="C2897" t="s">
        <v>80</v>
      </c>
      <c r="D2897" t="s">
        <v>101</v>
      </c>
      <c r="E2897" t="s">
        <v>151</v>
      </c>
      <c r="F2897" t="s">
        <v>8614</v>
      </c>
      <c r="G2897" t="s">
        <v>153</v>
      </c>
      <c r="H2897" t="s">
        <v>135</v>
      </c>
      <c r="I2897" t="s">
        <v>136</v>
      </c>
      <c r="J2897" t="s">
        <v>137</v>
      </c>
      <c r="K2897" t="s">
        <v>138</v>
      </c>
      <c r="L2897" t="s">
        <v>8615</v>
      </c>
      <c r="M2897" t="s">
        <v>8616</v>
      </c>
      <c r="N2897">
        <v>1.524444444</v>
      </c>
      <c r="O2897">
        <v>0</v>
      </c>
      <c r="P2897">
        <v>15</v>
      </c>
      <c r="Q2897">
        <v>0</v>
      </c>
      <c r="R2897">
        <v>2</v>
      </c>
      <c r="S2897">
        <v>0</v>
      </c>
      <c r="T2897">
        <v>1</v>
      </c>
      <c r="U2897">
        <v>0</v>
      </c>
      <c r="V2897">
        <v>0</v>
      </c>
      <c r="W2897">
        <v>0</v>
      </c>
      <c r="X2897">
        <v>24.161761259225191</v>
      </c>
      <c r="Y2897">
        <v>0</v>
      </c>
      <c r="Z2897">
        <v>0.35475976496978889</v>
      </c>
      <c r="AA2897">
        <v>0</v>
      </c>
      <c r="AB2897">
        <v>0.14365848567065334</v>
      </c>
      <c r="AC2897">
        <v>0</v>
      </c>
      <c r="AD2897">
        <v>0</v>
      </c>
      <c r="AE2897">
        <v>24.660179509865632</v>
      </c>
    </row>
    <row r="2898" spans="1:31" x14ac:dyDescent="0.25">
      <c r="A2898">
        <v>2262449</v>
      </c>
      <c r="B2898">
        <v>1</v>
      </c>
      <c r="C2898" t="s">
        <v>81</v>
      </c>
      <c r="D2898" t="s">
        <v>128</v>
      </c>
      <c r="E2898" t="s">
        <v>132</v>
      </c>
      <c r="F2898" t="s">
        <v>8617</v>
      </c>
      <c r="G2898" t="s">
        <v>289</v>
      </c>
      <c r="H2898" t="s">
        <v>135</v>
      </c>
      <c r="I2898" t="s">
        <v>136</v>
      </c>
      <c r="J2898" t="s">
        <v>137</v>
      </c>
      <c r="K2898" t="s">
        <v>138</v>
      </c>
      <c r="L2898" t="s">
        <v>8618</v>
      </c>
      <c r="M2898" t="s">
        <v>8619</v>
      </c>
      <c r="N2898">
        <v>1.203888888</v>
      </c>
      <c r="O2898">
        <v>0</v>
      </c>
      <c r="P2898">
        <v>3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0.86356758730471339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0.86356758730471339</v>
      </c>
    </row>
    <row r="2899" spans="1:31" x14ac:dyDescent="0.25">
      <c r="A2899">
        <v>2262157</v>
      </c>
      <c r="B2899">
        <v>1</v>
      </c>
      <c r="C2899" t="s">
        <v>80</v>
      </c>
      <c r="D2899" t="s">
        <v>95</v>
      </c>
      <c r="E2899" t="s">
        <v>132</v>
      </c>
      <c r="F2899" t="s">
        <v>8620</v>
      </c>
      <c r="G2899" t="s">
        <v>142</v>
      </c>
      <c r="H2899" t="s">
        <v>135</v>
      </c>
      <c r="I2899" t="s">
        <v>136</v>
      </c>
      <c r="J2899" t="s">
        <v>137</v>
      </c>
      <c r="K2899" t="s">
        <v>138</v>
      </c>
      <c r="L2899" t="s">
        <v>8621</v>
      </c>
      <c r="M2899" t="s">
        <v>8622</v>
      </c>
      <c r="N2899">
        <v>0.69</v>
      </c>
      <c r="O2899">
        <v>0</v>
      </c>
      <c r="P2899">
        <v>2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0.24381805326625997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0.24381805326625997</v>
      </c>
    </row>
    <row r="2900" spans="1:31" x14ac:dyDescent="0.25">
      <c r="A2900">
        <v>2262506</v>
      </c>
      <c r="B2900">
        <v>1</v>
      </c>
      <c r="C2900" t="s">
        <v>80</v>
      </c>
      <c r="D2900" t="s">
        <v>105</v>
      </c>
      <c r="E2900" t="s">
        <v>163</v>
      </c>
      <c r="F2900" t="s">
        <v>4522</v>
      </c>
      <c r="G2900" t="s">
        <v>147</v>
      </c>
      <c r="H2900" t="s">
        <v>148</v>
      </c>
      <c r="I2900" t="s">
        <v>136</v>
      </c>
      <c r="J2900" t="s">
        <v>137</v>
      </c>
      <c r="K2900" t="s">
        <v>138</v>
      </c>
      <c r="L2900" t="s">
        <v>8623</v>
      </c>
      <c r="M2900" t="s">
        <v>8624</v>
      </c>
      <c r="N2900">
        <v>0.92666666600000003</v>
      </c>
      <c r="O2900">
        <v>1</v>
      </c>
      <c r="P2900">
        <v>98</v>
      </c>
      <c r="Q2900">
        <v>5</v>
      </c>
      <c r="R2900">
        <v>7</v>
      </c>
      <c r="S2900">
        <v>13</v>
      </c>
      <c r="T2900">
        <v>7</v>
      </c>
      <c r="U2900">
        <v>1</v>
      </c>
      <c r="V2900">
        <v>0</v>
      </c>
      <c r="W2900">
        <v>0.24569099250816004</v>
      </c>
      <c r="X2900">
        <v>31.838313059838001</v>
      </c>
      <c r="Y2900">
        <v>2.7529944204134402</v>
      </c>
      <c r="Z2900">
        <v>1.9956133150629998</v>
      </c>
      <c r="AA2900">
        <v>41.62747000026723</v>
      </c>
      <c r="AB2900">
        <v>18.810125951196369</v>
      </c>
      <c r="AC2900">
        <v>47.223940307900889</v>
      </c>
      <c r="AD2900">
        <v>0</v>
      </c>
      <c r="AE2900">
        <v>144.49414804718708</v>
      </c>
    </row>
    <row r="2901" spans="1:31" x14ac:dyDescent="0.25">
      <c r="A2901">
        <v>2261969</v>
      </c>
      <c r="B2901">
        <v>1</v>
      </c>
      <c r="C2901" t="s">
        <v>81</v>
      </c>
      <c r="D2901" t="s">
        <v>118</v>
      </c>
      <c r="E2901" t="s">
        <v>256</v>
      </c>
      <c r="F2901" t="s">
        <v>8625</v>
      </c>
      <c r="G2901" t="s">
        <v>318</v>
      </c>
      <c r="H2901" t="s">
        <v>148</v>
      </c>
      <c r="I2901" t="s">
        <v>136</v>
      </c>
      <c r="J2901" t="s">
        <v>137</v>
      </c>
      <c r="K2901" t="s">
        <v>138</v>
      </c>
      <c r="L2901" t="s">
        <v>8626</v>
      </c>
      <c r="M2901" t="s">
        <v>8627</v>
      </c>
      <c r="N2901">
        <v>1.154722222</v>
      </c>
      <c r="O2901">
        <v>0</v>
      </c>
      <c r="P2901">
        <v>339</v>
      </c>
      <c r="Q2901">
        <v>0</v>
      </c>
      <c r="R2901">
        <v>0</v>
      </c>
      <c r="S2901">
        <v>0</v>
      </c>
      <c r="T2901">
        <v>8</v>
      </c>
      <c r="U2901">
        <v>0</v>
      </c>
      <c r="V2901">
        <v>0</v>
      </c>
      <c r="W2901">
        <v>0</v>
      </c>
      <c r="X2901">
        <v>98.979569765626977</v>
      </c>
      <c r="Y2901">
        <v>0</v>
      </c>
      <c r="Z2901">
        <v>0</v>
      </c>
      <c r="AA2901">
        <v>0</v>
      </c>
      <c r="AB2901">
        <v>17.590854618889548</v>
      </c>
      <c r="AC2901">
        <v>0</v>
      </c>
      <c r="AD2901">
        <v>0</v>
      </c>
      <c r="AE2901">
        <v>116.57042438451653</v>
      </c>
    </row>
    <row r="2902" spans="1:31" x14ac:dyDescent="0.25">
      <c r="A2902">
        <v>2262092</v>
      </c>
      <c r="B2902">
        <v>1</v>
      </c>
      <c r="C2902" t="s">
        <v>80</v>
      </c>
      <c r="D2902" t="s">
        <v>96</v>
      </c>
      <c r="E2902" t="s">
        <v>132</v>
      </c>
      <c r="F2902" t="s">
        <v>8628</v>
      </c>
      <c r="G2902" t="s">
        <v>142</v>
      </c>
      <c r="H2902" t="s">
        <v>135</v>
      </c>
      <c r="I2902" t="s">
        <v>136</v>
      </c>
      <c r="J2902" t="s">
        <v>137</v>
      </c>
      <c r="K2902" t="s">
        <v>138</v>
      </c>
      <c r="L2902" t="s">
        <v>8629</v>
      </c>
      <c r="M2902" t="s">
        <v>8630</v>
      </c>
      <c r="N2902">
        <v>2.0616666659999998</v>
      </c>
      <c r="O2902">
        <v>0</v>
      </c>
      <c r="P2902">
        <v>1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0.59649807716290004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0.59649807716290004</v>
      </c>
    </row>
    <row r="2903" spans="1:31" x14ac:dyDescent="0.25">
      <c r="A2903">
        <v>2261929</v>
      </c>
      <c r="B2903">
        <v>1</v>
      </c>
      <c r="C2903" t="s">
        <v>81</v>
      </c>
      <c r="D2903" t="s">
        <v>122</v>
      </c>
      <c r="E2903" t="s">
        <v>151</v>
      </c>
      <c r="F2903" t="s">
        <v>8631</v>
      </c>
      <c r="G2903" t="s">
        <v>153</v>
      </c>
      <c r="H2903" t="s">
        <v>135</v>
      </c>
      <c r="I2903" t="s">
        <v>136</v>
      </c>
      <c r="J2903" t="s">
        <v>137</v>
      </c>
      <c r="K2903" t="s">
        <v>138</v>
      </c>
      <c r="L2903" t="s">
        <v>8632</v>
      </c>
      <c r="M2903" t="s">
        <v>8633</v>
      </c>
      <c r="N2903">
        <v>7.2352777770000003</v>
      </c>
      <c r="O2903">
        <v>0</v>
      </c>
      <c r="P2903">
        <v>177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313.15153668827423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313.15153668827423</v>
      </c>
    </row>
    <row r="2904" spans="1:31" x14ac:dyDescent="0.25">
      <c r="A2904">
        <v>2262533</v>
      </c>
      <c r="B2904">
        <v>1</v>
      </c>
      <c r="C2904" t="s">
        <v>80</v>
      </c>
      <c r="D2904" t="s">
        <v>82</v>
      </c>
      <c r="E2904" t="s">
        <v>151</v>
      </c>
      <c r="F2904" t="s">
        <v>8634</v>
      </c>
      <c r="G2904" t="s">
        <v>153</v>
      </c>
      <c r="H2904" t="s">
        <v>135</v>
      </c>
      <c r="I2904" t="s">
        <v>136</v>
      </c>
      <c r="J2904" t="s">
        <v>137</v>
      </c>
      <c r="K2904" t="s">
        <v>138</v>
      </c>
      <c r="L2904" t="s">
        <v>8635</v>
      </c>
      <c r="M2904" t="s">
        <v>8636</v>
      </c>
      <c r="N2904">
        <v>2.6016666659999999</v>
      </c>
      <c r="O2904">
        <v>0</v>
      </c>
      <c r="P2904">
        <v>91</v>
      </c>
      <c r="Q2904">
        <v>0</v>
      </c>
      <c r="R2904">
        <v>0</v>
      </c>
      <c r="S2904">
        <v>0</v>
      </c>
      <c r="T2904">
        <v>2</v>
      </c>
      <c r="U2904">
        <v>0</v>
      </c>
      <c r="V2904">
        <v>0</v>
      </c>
      <c r="W2904">
        <v>0</v>
      </c>
      <c r="X2904">
        <v>45.199680224353962</v>
      </c>
      <c r="Y2904">
        <v>0</v>
      </c>
      <c r="Z2904">
        <v>0</v>
      </c>
      <c r="AA2904">
        <v>0</v>
      </c>
      <c r="AB2904">
        <v>0.94021210079480921</v>
      </c>
      <c r="AC2904">
        <v>0</v>
      </c>
      <c r="AD2904">
        <v>0</v>
      </c>
      <c r="AE2904">
        <v>46.139892325148772</v>
      </c>
    </row>
    <row r="2905" spans="1:31" x14ac:dyDescent="0.25">
      <c r="A2905">
        <v>2262430</v>
      </c>
      <c r="B2905">
        <v>1</v>
      </c>
      <c r="C2905" t="s">
        <v>81</v>
      </c>
      <c r="D2905" t="s">
        <v>123</v>
      </c>
      <c r="E2905" t="s">
        <v>151</v>
      </c>
      <c r="F2905" t="s">
        <v>8637</v>
      </c>
      <c r="G2905" t="s">
        <v>160</v>
      </c>
      <c r="H2905" t="s">
        <v>135</v>
      </c>
      <c r="I2905" t="s">
        <v>136</v>
      </c>
      <c r="J2905" t="s">
        <v>137</v>
      </c>
      <c r="K2905" t="s">
        <v>138</v>
      </c>
      <c r="L2905" t="s">
        <v>8638</v>
      </c>
      <c r="M2905" t="s">
        <v>8639</v>
      </c>
      <c r="N2905">
        <v>1.105</v>
      </c>
      <c r="O2905">
        <v>0</v>
      </c>
      <c r="P2905">
        <v>172</v>
      </c>
      <c r="Q2905">
        <v>0</v>
      </c>
      <c r="R2905">
        <v>0</v>
      </c>
      <c r="S2905">
        <v>0</v>
      </c>
      <c r="T2905">
        <v>5</v>
      </c>
      <c r="U2905">
        <v>0</v>
      </c>
      <c r="V2905">
        <v>0</v>
      </c>
      <c r="W2905">
        <v>0</v>
      </c>
      <c r="X2905">
        <v>42.993100099066233</v>
      </c>
      <c r="Y2905">
        <v>0</v>
      </c>
      <c r="Z2905">
        <v>0</v>
      </c>
      <c r="AA2905">
        <v>0</v>
      </c>
      <c r="AB2905">
        <v>0.86372670635624338</v>
      </c>
      <c r="AC2905">
        <v>0</v>
      </c>
      <c r="AD2905">
        <v>0</v>
      </c>
      <c r="AE2905">
        <v>43.856826805422479</v>
      </c>
    </row>
    <row r="2906" spans="1:31" x14ac:dyDescent="0.25">
      <c r="A2906">
        <v>2262032</v>
      </c>
      <c r="B2906">
        <v>1</v>
      </c>
      <c r="C2906" t="s">
        <v>80</v>
      </c>
      <c r="D2906" t="s">
        <v>93</v>
      </c>
      <c r="E2906" t="s">
        <v>163</v>
      </c>
      <c r="F2906" t="s">
        <v>8640</v>
      </c>
      <c r="G2906" t="s">
        <v>171</v>
      </c>
      <c r="H2906" t="s">
        <v>148</v>
      </c>
      <c r="I2906" t="s">
        <v>136</v>
      </c>
      <c r="J2906" t="s">
        <v>137</v>
      </c>
      <c r="K2906" t="s">
        <v>172</v>
      </c>
      <c r="L2906" t="s">
        <v>8641</v>
      </c>
      <c r="M2906" t="s">
        <v>8642</v>
      </c>
      <c r="N2906">
        <v>9.2822222219999997</v>
      </c>
      <c r="O2906">
        <v>0</v>
      </c>
      <c r="P2906">
        <v>649</v>
      </c>
      <c r="Q2906">
        <v>1</v>
      </c>
      <c r="R2906">
        <v>2</v>
      </c>
      <c r="S2906">
        <v>0</v>
      </c>
      <c r="T2906">
        <v>48</v>
      </c>
      <c r="U2906">
        <v>0</v>
      </c>
      <c r="V2906">
        <v>0</v>
      </c>
      <c r="W2906">
        <v>0</v>
      </c>
      <c r="X2906">
        <v>1725.756450425358</v>
      </c>
      <c r="Y2906">
        <v>1.87512238768312</v>
      </c>
      <c r="Z2906">
        <v>1.039359942027056E-2</v>
      </c>
      <c r="AA2906">
        <v>0</v>
      </c>
      <c r="AB2906">
        <v>428.67775338616786</v>
      </c>
      <c r="AC2906">
        <v>0</v>
      </c>
      <c r="AD2906">
        <v>0</v>
      </c>
      <c r="AE2906">
        <v>2156.3197197986292</v>
      </c>
    </row>
    <row r="2907" spans="1:31" x14ac:dyDescent="0.25">
      <c r="A2907">
        <v>2262361</v>
      </c>
      <c r="B2907">
        <v>1</v>
      </c>
      <c r="C2907" t="s">
        <v>81</v>
      </c>
      <c r="D2907" t="s">
        <v>122</v>
      </c>
      <c r="E2907" t="s">
        <v>132</v>
      </c>
      <c r="F2907" t="s">
        <v>8643</v>
      </c>
      <c r="G2907" t="s">
        <v>142</v>
      </c>
      <c r="H2907" t="s">
        <v>135</v>
      </c>
      <c r="I2907" t="s">
        <v>136</v>
      </c>
      <c r="J2907" t="s">
        <v>137</v>
      </c>
      <c r="K2907" t="s">
        <v>138</v>
      </c>
      <c r="L2907" t="s">
        <v>8644</v>
      </c>
      <c r="M2907" t="s">
        <v>8645</v>
      </c>
      <c r="N2907">
        <v>1.0816666660000001</v>
      </c>
      <c r="O2907">
        <v>0</v>
      </c>
      <c r="P2907">
        <v>11</v>
      </c>
      <c r="Q2907">
        <v>0</v>
      </c>
      <c r="R2907">
        <v>0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3.2568384616525985</v>
      </c>
      <c r="Y2907">
        <v>0</v>
      </c>
      <c r="Z2907">
        <v>0</v>
      </c>
      <c r="AA2907">
        <v>0</v>
      </c>
      <c r="AB2907">
        <v>1.2013900575244771</v>
      </c>
      <c r="AC2907">
        <v>0</v>
      </c>
      <c r="AD2907">
        <v>0</v>
      </c>
      <c r="AE2907">
        <v>4.4582285191770756</v>
      </c>
    </row>
    <row r="2908" spans="1:31" x14ac:dyDescent="0.25">
      <c r="A2908">
        <v>2262118</v>
      </c>
      <c r="B2908">
        <v>1</v>
      </c>
      <c r="C2908" t="s">
        <v>80</v>
      </c>
      <c r="D2908" t="s">
        <v>109</v>
      </c>
      <c r="E2908" t="s">
        <v>207</v>
      </c>
      <c r="F2908" t="s">
        <v>8646</v>
      </c>
      <c r="G2908" t="s">
        <v>1868</v>
      </c>
      <c r="H2908" t="s">
        <v>135</v>
      </c>
      <c r="I2908" t="s">
        <v>136</v>
      </c>
      <c r="J2908" t="s">
        <v>137</v>
      </c>
      <c r="K2908" t="s">
        <v>138</v>
      </c>
      <c r="L2908" t="s">
        <v>8647</v>
      </c>
      <c r="M2908" t="s">
        <v>8648</v>
      </c>
      <c r="N2908">
        <v>2.5813888880000002</v>
      </c>
      <c r="O2908">
        <v>0</v>
      </c>
      <c r="P2908">
        <v>135</v>
      </c>
      <c r="Q2908">
        <v>0</v>
      </c>
      <c r="R2908">
        <v>10</v>
      </c>
      <c r="S2908">
        <v>0</v>
      </c>
      <c r="T2908">
        <v>21</v>
      </c>
      <c r="U2908">
        <v>0</v>
      </c>
      <c r="V2908">
        <v>0</v>
      </c>
      <c r="W2908">
        <v>0</v>
      </c>
      <c r="X2908">
        <v>41.607880494602782</v>
      </c>
      <c r="Y2908">
        <v>0</v>
      </c>
      <c r="Z2908">
        <v>2.6899655846782418</v>
      </c>
      <c r="AA2908">
        <v>0</v>
      </c>
      <c r="AB2908">
        <v>7.3787649201875505</v>
      </c>
      <c r="AC2908">
        <v>0</v>
      </c>
      <c r="AD2908">
        <v>0</v>
      </c>
      <c r="AE2908">
        <v>51.676610999468572</v>
      </c>
    </row>
    <row r="2909" spans="1:31" x14ac:dyDescent="0.25">
      <c r="A2909">
        <v>2262510</v>
      </c>
      <c r="B2909">
        <v>1</v>
      </c>
      <c r="C2909" t="s">
        <v>80</v>
      </c>
      <c r="D2909" t="s">
        <v>102</v>
      </c>
      <c r="E2909" t="s">
        <v>256</v>
      </c>
      <c r="F2909" t="s">
        <v>8649</v>
      </c>
      <c r="G2909" t="s">
        <v>318</v>
      </c>
      <c r="H2909" t="s">
        <v>148</v>
      </c>
      <c r="I2909" t="s">
        <v>136</v>
      </c>
      <c r="J2909" t="s">
        <v>137</v>
      </c>
      <c r="K2909" t="s">
        <v>138</v>
      </c>
      <c r="L2909" t="s">
        <v>8650</v>
      </c>
      <c r="M2909" t="s">
        <v>8651</v>
      </c>
      <c r="N2909">
        <v>1.04</v>
      </c>
      <c r="O2909">
        <v>0</v>
      </c>
      <c r="P2909">
        <v>179</v>
      </c>
      <c r="Q2909">
        <v>0</v>
      </c>
      <c r="R2909">
        <v>2</v>
      </c>
      <c r="S2909">
        <v>0</v>
      </c>
      <c r="T2909">
        <v>13</v>
      </c>
      <c r="U2909">
        <v>0</v>
      </c>
      <c r="V2909">
        <v>0</v>
      </c>
      <c r="W2909">
        <v>0</v>
      </c>
      <c r="X2909">
        <v>29.856940308152183</v>
      </c>
      <c r="Y2909">
        <v>0</v>
      </c>
      <c r="Z2909">
        <v>9.6582484073160016E-2</v>
      </c>
      <c r="AA2909">
        <v>0</v>
      </c>
      <c r="AB2909">
        <v>3.4307817956667597</v>
      </c>
      <c r="AC2909">
        <v>0</v>
      </c>
      <c r="AD2909">
        <v>0</v>
      </c>
      <c r="AE2909">
        <v>33.384304587892103</v>
      </c>
    </row>
    <row r="2910" spans="1:31" x14ac:dyDescent="0.25">
      <c r="A2910">
        <v>2262112</v>
      </c>
      <c r="B2910">
        <v>1</v>
      </c>
      <c r="C2910" t="s">
        <v>80</v>
      </c>
      <c r="D2910" t="s">
        <v>84</v>
      </c>
      <c r="E2910" t="s">
        <v>132</v>
      </c>
      <c r="F2910" t="s">
        <v>8652</v>
      </c>
      <c r="G2910" t="s">
        <v>289</v>
      </c>
      <c r="H2910" t="s">
        <v>135</v>
      </c>
      <c r="I2910" t="s">
        <v>136</v>
      </c>
      <c r="J2910" t="s">
        <v>137</v>
      </c>
      <c r="K2910" t="s">
        <v>138</v>
      </c>
      <c r="L2910" t="s">
        <v>8653</v>
      </c>
      <c r="M2910" t="s">
        <v>8654</v>
      </c>
      <c r="N2910">
        <v>1.611388888</v>
      </c>
      <c r="O2910">
        <v>0</v>
      </c>
      <c r="P2910">
        <v>7</v>
      </c>
      <c r="Q2910">
        <v>0</v>
      </c>
      <c r="R2910">
        <v>0</v>
      </c>
      <c r="S2910">
        <v>0</v>
      </c>
      <c r="T2910">
        <v>2</v>
      </c>
      <c r="U2910">
        <v>0</v>
      </c>
      <c r="V2910">
        <v>0</v>
      </c>
      <c r="W2910">
        <v>0</v>
      </c>
      <c r="X2910">
        <v>2.9787176529465822</v>
      </c>
      <c r="Y2910">
        <v>0</v>
      </c>
      <c r="Z2910">
        <v>0</v>
      </c>
      <c r="AA2910">
        <v>0</v>
      </c>
      <c r="AB2910">
        <v>3.538509340281986</v>
      </c>
      <c r="AC2910">
        <v>0</v>
      </c>
      <c r="AD2910">
        <v>0</v>
      </c>
      <c r="AE2910">
        <v>6.5172269932285687</v>
      </c>
    </row>
    <row r="2911" spans="1:31" x14ac:dyDescent="0.25">
      <c r="A2911">
        <v>2262513</v>
      </c>
      <c r="B2911">
        <v>1</v>
      </c>
      <c r="C2911" t="s">
        <v>81</v>
      </c>
      <c r="D2911" t="s">
        <v>120</v>
      </c>
      <c r="E2911" t="s">
        <v>151</v>
      </c>
      <c r="F2911" t="s">
        <v>8655</v>
      </c>
      <c r="G2911" t="s">
        <v>153</v>
      </c>
      <c r="H2911" t="s">
        <v>135</v>
      </c>
      <c r="I2911" t="s">
        <v>136</v>
      </c>
      <c r="J2911" t="s">
        <v>137</v>
      </c>
      <c r="K2911" t="s">
        <v>138</v>
      </c>
      <c r="L2911" t="s">
        <v>8656</v>
      </c>
      <c r="M2911" t="s">
        <v>8657</v>
      </c>
      <c r="N2911">
        <v>1.163333333</v>
      </c>
      <c r="O2911">
        <v>0</v>
      </c>
      <c r="P2911">
        <v>191</v>
      </c>
      <c r="Q2911">
        <v>0</v>
      </c>
      <c r="R2911">
        <v>0</v>
      </c>
      <c r="S2911">
        <v>0</v>
      </c>
      <c r="T2911">
        <v>9</v>
      </c>
      <c r="U2911">
        <v>0</v>
      </c>
      <c r="V2911">
        <v>0</v>
      </c>
      <c r="W2911">
        <v>0</v>
      </c>
      <c r="X2911">
        <v>72.109956178805277</v>
      </c>
      <c r="Y2911">
        <v>0</v>
      </c>
      <c r="Z2911">
        <v>0</v>
      </c>
      <c r="AA2911">
        <v>0</v>
      </c>
      <c r="AB2911">
        <v>16.70599912183139</v>
      </c>
      <c r="AC2911">
        <v>0</v>
      </c>
      <c r="AD2911">
        <v>0</v>
      </c>
      <c r="AE2911">
        <v>88.815955300636659</v>
      </c>
    </row>
    <row r="2912" spans="1:31" x14ac:dyDescent="0.25">
      <c r="A2912">
        <v>2261949</v>
      </c>
      <c r="B2912">
        <v>1</v>
      </c>
      <c r="C2912" t="s">
        <v>81</v>
      </c>
      <c r="D2912" t="s">
        <v>123</v>
      </c>
      <c r="E2912" t="s">
        <v>132</v>
      </c>
      <c r="F2912" t="s">
        <v>8658</v>
      </c>
      <c r="G2912" t="s">
        <v>142</v>
      </c>
      <c r="H2912" t="s">
        <v>135</v>
      </c>
      <c r="I2912" t="s">
        <v>136</v>
      </c>
      <c r="J2912" t="s">
        <v>137</v>
      </c>
      <c r="K2912" t="s">
        <v>138</v>
      </c>
      <c r="L2912" t="s">
        <v>8659</v>
      </c>
      <c r="M2912" t="s">
        <v>8660</v>
      </c>
      <c r="N2912">
        <v>3.0105555549999998</v>
      </c>
      <c r="O2912">
        <v>0</v>
      </c>
      <c r="P2912">
        <v>1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</row>
    <row r="2913" spans="1:31" x14ac:dyDescent="0.25">
      <c r="A2913">
        <v>2262467</v>
      </c>
      <c r="B2913">
        <v>1</v>
      </c>
      <c r="C2913" t="s">
        <v>81</v>
      </c>
      <c r="D2913" t="s">
        <v>125</v>
      </c>
      <c r="E2913" t="s">
        <v>151</v>
      </c>
      <c r="F2913" t="s">
        <v>8585</v>
      </c>
      <c r="G2913" t="s">
        <v>153</v>
      </c>
      <c r="H2913" t="s">
        <v>135</v>
      </c>
      <c r="I2913" t="s">
        <v>136</v>
      </c>
      <c r="J2913" t="s">
        <v>137</v>
      </c>
      <c r="K2913" t="s">
        <v>138</v>
      </c>
      <c r="L2913" t="s">
        <v>8661</v>
      </c>
      <c r="M2913" t="s">
        <v>8662</v>
      </c>
      <c r="N2913">
        <v>1.0977777769999999</v>
      </c>
      <c r="O2913">
        <v>0</v>
      </c>
      <c r="P2913">
        <v>7</v>
      </c>
      <c r="Q2913">
        <v>0</v>
      </c>
      <c r="R2913">
        <v>1</v>
      </c>
      <c r="S2913">
        <v>0</v>
      </c>
      <c r="T2913">
        <v>1</v>
      </c>
      <c r="U2913">
        <v>0</v>
      </c>
      <c r="V2913">
        <v>0</v>
      </c>
      <c r="W2913">
        <v>0</v>
      </c>
      <c r="X2913">
        <v>2.6783790095875202</v>
      </c>
      <c r="Y2913">
        <v>0</v>
      </c>
      <c r="Z2913">
        <v>3.251502841466813</v>
      </c>
      <c r="AA2913">
        <v>0</v>
      </c>
      <c r="AB2913">
        <v>1.3688556498797555</v>
      </c>
      <c r="AC2913">
        <v>0</v>
      </c>
      <c r="AD2913">
        <v>0</v>
      </c>
      <c r="AE2913">
        <v>7.298737500934088</v>
      </c>
    </row>
    <row r="2914" spans="1:31" x14ac:dyDescent="0.25">
      <c r="A2914">
        <v>2262095</v>
      </c>
      <c r="B2914">
        <v>1</v>
      </c>
      <c r="C2914" t="s">
        <v>81</v>
      </c>
      <c r="D2914" t="s">
        <v>127</v>
      </c>
      <c r="E2914" t="s">
        <v>163</v>
      </c>
      <c r="F2914" t="s">
        <v>8663</v>
      </c>
      <c r="G2914" t="s">
        <v>366</v>
      </c>
      <c r="H2914" t="s">
        <v>148</v>
      </c>
      <c r="I2914" t="s">
        <v>136</v>
      </c>
      <c r="J2914" t="s">
        <v>137</v>
      </c>
      <c r="K2914" t="s">
        <v>172</v>
      </c>
      <c r="L2914" t="s">
        <v>8664</v>
      </c>
      <c r="M2914" t="s">
        <v>8665</v>
      </c>
      <c r="N2914">
        <v>7.2963888880000001</v>
      </c>
      <c r="O2914">
        <v>0</v>
      </c>
      <c r="P2914">
        <v>391</v>
      </c>
      <c r="Q2914">
        <v>29</v>
      </c>
      <c r="R2914">
        <v>59</v>
      </c>
      <c r="S2914">
        <v>2</v>
      </c>
      <c r="T2914">
        <v>53</v>
      </c>
      <c r="U2914">
        <v>1</v>
      </c>
      <c r="V2914">
        <v>0</v>
      </c>
      <c r="W2914">
        <v>0</v>
      </c>
      <c r="X2914">
        <v>560.79270689694795</v>
      </c>
      <c r="Y2914">
        <v>242.2350069435258</v>
      </c>
      <c r="Z2914">
        <v>140.76868500972492</v>
      </c>
      <c r="AA2914">
        <v>2.3218856241923529</v>
      </c>
      <c r="AB2914">
        <v>297.74474848865583</v>
      </c>
      <c r="AC2914">
        <v>27.838618175332527</v>
      </c>
      <c r="AD2914">
        <v>0</v>
      </c>
      <c r="AE2914">
        <v>1271.7016511383795</v>
      </c>
    </row>
    <row r="2915" spans="1:31" x14ac:dyDescent="0.25">
      <c r="A2915">
        <v>2262427</v>
      </c>
      <c r="B2915">
        <v>1</v>
      </c>
      <c r="C2915" t="s">
        <v>80</v>
      </c>
      <c r="D2915" t="s">
        <v>93</v>
      </c>
      <c r="E2915" t="s">
        <v>151</v>
      </c>
      <c r="F2915" t="s">
        <v>8666</v>
      </c>
      <c r="G2915" t="s">
        <v>153</v>
      </c>
      <c r="H2915" t="s">
        <v>135</v>
      </c>
      <c r="I2915" t="s">
        <v>136</v>
      </c>
      <c r="J2915" t="s">
        <v>137</v>
      </c>
      <c r="K2915" t="s">
        <v>138</v>
      </c>
      <c r="L2915" t="s">
        <v>8667</v>
      </c>
      <c r="M2915" t="s">
        <v>8668</v>
      </c>
      <c r="N2915">
        <v>3.18</v>
      </c>
      <c r="O2915">
        <v>0</v>
      </c>
      <c r="P2915">
        <v>5</v>
      </c>
      <c r="Q2915">
        <v>0</v>
      </c>
      <c r="R2915">
        <v>0</v>
      </c>
      <c r="S2915">
        <v>0</v>
      </c>
      <c r="T2915">
        <v>2</v>
      </c>
      <c r="U2915">
        <v>0</v>
      </c>
      <c r="V2915">
        <v>0</v>
      </c>
      <c r="W2915">
        <v>0</v>
      </c>
      <c r="X2915">
        <v>8.7983101574726419</v>
      </c>
      <c r="Y2915">
        <v>0</v>
      </c>
      <c r="Z2915">
        <v>0</v>
      </c>
      <c r="AA2915">
        <v>0</v>
      </c>
      <c r="AB2915">
        <v>27.659098783346</v>
      </c>
      <c r="AC2915">
        <v>0</v>
      </c>
      <c r="AD2915">
        <v>0</v>
      </c>
      <c r="AE2915">
        <v>36.457408940818638</v>
      </c>
    </row>
    <row r="2916" spans="1:31" x14ac:dyDescent="0.25">
      <c r="A2916">
        <v>2262181</v>
      </c>
      <c r="B2916">
        <v>1</v>
      </c>
      <c r="C2916" t="s">
        <v>80</v>
      </c>
      <c r="D2916" t="s">
        <v>93</v>
      </c>
      <c r="E2916" t="s">
        <v>151</v>
      </c>
      <c r="F2916" t="s">
        <v>8669</v>
      </c>
      <c r="G2916" t="s">
        <v>1264</v>
      </c>
      <c r="H2916" t="s">
        <v>135</v>
      </c>
      <c r="I2916" t="s">
        <v>136</v>
      </c>
      <c r="J2916" t="s">
        <v>137</v>
      </c>
      <c r="K2916" t="s">
        <v>138</v>
      </c>
      <c r="L2916" t="s">
        <v>8670</v>
      </c>
      <c r="M2916" t="s">
        <v>8671</v>
      </c>
      <c r="N2916">
        <v>2.9388888880000001</v>
      </c>
      <c r="O2916">
        <v>0</v>
      </c>
      <c r="P2916">
        <v>24</v>
      </c>
      <c r="Q2916">
        <v>0</v>
      </c>
      <c r="R2916">
        <v>26</v>
      </c>
      <c r="S2916">
        <v>0</v>
      </c>
      <c r="T2916">
        <v>5</v>
      </c>
      <c r="U2916">
        <v>0</v>
      </c>
      <c r="V2916">
        <v>0</v>
      </c>
      <c r="W2916">
        <v>0</v>
      </c>
      <c r="X2916">
        <v>7.110509769874171</v>
      </c>
      <c r="Y2916">
        <v>0</v>
      </c>
      <c r="Z2916">
        <v>5.6296195881844087</v>
      </c>
      <c r="AA2916">
        <v>0</v>
      </c>
      <c r="AB2916">
        <v>6.76066187737025</v>
      </c>
      <c r="AC2916">
        <v>0</v>
      </c>
      <c r="AD2916">
        <v>0</v>
      </c>
      <c r="AE2916">
        <v>19.500791235428828</v>
      </c>
    </row>
    <row r="2917" spans="1:31" x14ac:dyDescent="0.25">
      <c r="A2917">
        <v>2262035</v>
      </c>
      <c r="B2917">
        <v>1</v>
      </c>
      <c r="C2917" t="s">
        <v>81</v>
      </c>
      <c r="D2917" t="s">
        <v>118</v>
      </c>
      <c r="E2917" t="s">
        <v>256</v>
      </c>
      <c r="F2917" t="s">
        <v>8672</v>
      </c>
      <c r="G2917" t="s">
        <v>366</v>
      </c>
      <c r="H2917" t="s">
        <v>148</v>
      </c>
      <c r="I2917" t="s">
        <v>136</v>
      </c>
      <c r="J2917" t="s">
        <v>137</v>
      </c>
      <c r="K2917" t="s">
        <v>172</v>
      </c>
      <c r="L2917" t="s">
        <v>8673</v>
      </c>
      <c r="M2917" t="s">
        <v>8674</v>
      </c>
      <c r="N2917">
        <v>6.5333333329999999</v>
      </c>
      <c r="O2917">
        <v>0</v>
      </c>
      <c r="P2917">
        <v>4</v>
      </c>
      <c r="Q2917">
        <v>0</v>
      </c>
      <c r="R2917">
        <v>0</v>
      </c>
      <c r="S2917">
        <v>0</v>
      </c>
      <c r="T2917">
        <v>1</v>
      </c>
      <c r="U2917">
        <v>0</v>
      </c>
      <c r="V2917">
        <v>0</v>
      </c>
      <c r="W2917">
        <v>0</v>
      </c>
      <c r="X2917">
        <v>4.5980376291238683</v>
      </c>
      <c r="Y2917">
        <v>0</v>
      </c>
      <c r="Z2917">
        <v>0</v>
      </c>
      <c r="AA2917">
        <v>0</v>
      </c>
      <c r="AB2917">
        <v>52.088553571937396</v>
      </c>
      <c r="AC2917">
        <v>0</v>
      </c>
      <c r="AD2917">
        <v>0</v>
      </c>
      <c r="AE2917">
        <v>56.686591201061262</v>
      </c>
    </row>
    <row r="2918" spans="1:31" x14ac:dyDescent="0.25">
      <c r="A2918">
        <v>2262281</v>
      </c>
      <c r="B2918">
        <v>1</v>
      </c>
      <c r="C2918" t="s">
        <v>80</v>
      </c>
      <c r="D2918" t="s">
        <v>109</v>
      </c>
      <c r="E2918" t="s">
        <v>256</v>
      </c>
      <c r="F2918" t="s">
        <v>8675</v>
      </c>
      <c r="G2918" t="s">
        <v>171</v>
      </c>
      <c r="H2918" t="s">
        <v>148</v>
      </c>
      <c r="I2918" t="s">
        <v>136</v>
      </c>
      <c r="J2918" t="s">
        <v>137</v>
      </c>
      <c r="K2918" t="s">
        <v>172</v>
      </c>
      <c r="L2918" t="s">
        <v>8676</v>
      </c>
      <c r="M2918" t="s">
        <v>8677</v>
      </c>
      <c r="N2918">
        <v>7.4166666660000002</v>
      </c>
      <c r="O2918">
        <v>0</v>
      </c>
      <c r="P2918">
        <v>6</v>
      </c>
      <c r="Q2918">
        <v>0</v>
      </c>
      <c r="R2918">
        <v>6</v>
      </c>
      <c r="S2918">
        <v>0</v>
      </c>
      <c r="T2918">
        <v>11</v>
      </c>
      <c r="U2918">
        <v>1</v>
      </c>
      <c r="V2918">
        <v>0</v>
      </c>
      <c r="W2918">
        <v>0</v>
      </c>
      <c r="X2918">
        <v>8.8814572582855167</v>
      </c>
      <c r="Y2918">
        <v>0</v>
      </c>
      <c r="Z2918">
        <v>38.958440992269949</v>
      </c>
      <c r="AA2918">
        <v>0</v>
      </c>
      <c r="AB2918">
        <v>43.748958797892996</v>
      </c>
      <c r="AC2918">
        <v>360.98484186397258</v>
      </c>
      <c r="AD2918">
        <v>0</v>
      </c>
      <c r="AE2918">
        <v>452.57369891242104</v>
      </c>
    </row>
    <row r="2919" spans="1:31" x14ac:dyDescent="0.25">
      <c r="A2919">
        <v>2262387</v>
      </c>
      <c r="B2919">
        <v>1</v>
      </c>
      <c r="C2919" t="s">
        <v>80</v>
      </c>
      <c r="D2919" t="s">
        <v>85</v>
      </c>
      <c r="E2919" t="s">
        <v>132</v>
      </c>
      <c r="F2919" t="s">
        <v>8678</v>
      </c>
      <c r="G2919" t="s">
        <v>142</v>
      </c>
      <c r="H2919" t="s">
        <v>135</v>
      </c>
      <c r="I2919" t="s">
        <v>136</v>
      </c>
      <c r="J2919" t="s">
        <v>137</v>
      </c>
      <c r="K2919" t="s">
        <v>138</v>
      </c>
      <c r="L2919" t="s">
        <v>8679</v>
      </c>
      <c r="M2919" t="s">
        <v>8680</v>
      </c>
      <c r="N2919">
        <v>1.410555555</v>
      </c>
      <c r="O2919">
        <v>0</v>
      </c>
      <c r="P2919">
        <v>2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0.65226356844115352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0.65226356844115352</v>
      </c>
    </row>
    <row r="2920" spans="1:31" x14ac:dyDescent="0.25">
      <c r="A2920">
        <v>2262221</v>
      </c>
      <c r="B2920">
        <v>1</v>
      </c>
      <c r="C2920" t="s">
        <v>80</v>
      </c>
      <c r="D2920" t="s">
        <v>105</v>
      </c>
      <c r="E2920" t="s">
        <v>132</v>
      </c>
      <c r="F2920" t="s">
        <v>8681</v>
      </c>
      <c r="G2920" t="s">
        <v>142</v>
      </c>
      <c r="H2920" t="s">
        <v>135</v>
      </c>
      <c r="I2920" t="s">
        <v>136</v>
      </c>
      <c r="J2920" t="s">
        <v>137</v>
      </c>
      <c r="K2920" t="s">
        <v>138</v>
      </c>
      <c r="L2920" t="s">
        <v>8682</v>
      </c>
      <c r="M2920" t="s">
        <v>8683</v>
      </c>
      <c r="N2920">
        <v>2.4383333330000001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4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8.8242150232292236</v>
      </c>
      <c r="AC2920">
        <v>0</v>
      </c>
      <c r="AD2920">
        <v>0</v>
      </c>
      <c r="AE2920">
        <v>8.8242150232292236</v>
      </c>
    </row>
    <row r="2921" spans="1:31" x14ac:dyDescent="0.25">
      <c r="A2921">
        <v>2261966</v>
      </c>
      <c r="B2921">
        <v>1</v>
      </c>
      <c r="C2921" t="s">
        <v>80</v>
      </c>
      <c r="D2921" t="s">
        <v>97</v>
      </c>
      <c r="E2921" t="s">
        <v>214</v>
      </c>
      <c r="F2921" t="s">
        <v>8684</v>
      </c>
      <c r="G2921" t="s">
        <v>201</v>
      </c>
      <c r="H2921" t="s">
        <v>135</v>
      </c>
      <c r="I2921" t="s">
        <v>136</v>
      </c>
      <c r="J2921" t="s">
        <v>137</v>
      </c>
      <c r="K2921" t="s">
        <v>138</v>
      </c>
      <c r="L2921" t="s">
        <v>8685</v>
      </c>
      <c r="M2921" t="s">
        <v>8686</v>
      </c>
      <c r="N2921">
        <v>5.7011111110000003</v>
      </c>
      <c r="O2921">
        <v>0</v>
      </c>
      <c r="P2921">
        <v>7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23.95403754884769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23.95403754884769</v>
      </c>
    </row>
    <row r="2922" spans="1:31" x14ac:dyDescent="0.25">
      <c r="A2922">
        <v>2262158</v>
      </c>
      <c r="B2922">
        <v>1</v>
      </c>
      <c r="C2922" t="s">
        <v>81</v>
      </c>
      <c r="D2922" t="s">
        <v>121</v>
      </c>
      <c r="E2922" t="s">
        <v>132</v>
      </c>
      <c r="F2922" t="s">
        <v>8687</v>
      </c>
      <c r="G2922" t="s">
        <v>289</v>
      </c>
      <c r="H2922" t="s">
        <v>135</v>
      </c>
      <c r="I2922" t="s">
        <v>136</v>
      </c>
      <c r="J2922" t="s">
        <v>137</v>
      </c>
      <c r="K2922" t="s">
        <v>138</v>
      </c>
      <c r="L2922" t="s">
        <v>8688</v>
      </c>
      <c r="M2922" t="s">
        <v>8689</v>
      </c>
      <c r="N2922">
        <v>2.6388888879999999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1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0.99975883692603007</v>
      </c>
      <c r="AC2922">
        <v>0</v>
      </c>
      <c r="AD2922">
        <v>0</v>
      </c>
      <c r="AE2922">
        <v>0.99975883692603007</v>
      </c>
    </row>
    <row r="2923" spans="1:31" x14ac:dyDescent="0.25">
      <c r="A2923">
        <v>2262507</v>
      </c>
      <c r="B2923">
        <v>1</v>
      </c>
      <c r="C2923" t="s">
        <v>80</v>
      </c>
      <c r="D2923" t="s">
        <v>82</v>
      </c>
      <c r="E2923" t="s">
        <v>132</v>
      </c>
      <c r="F2923" t="s">
        <v>8690</v>
      </c>
      <c r="G2923" t="s">
        <v>289</v>
      </c>
      <c r="H2923" t="s">
        <v>135</v>
      </c>
      <c r="I2923" t="s">
        <v>136</v>
      </c>
      <c r="J2923" t="s">
        <v>137</v>
      </c>
      <c r="K2923" t="s">
        <v>138</v>
      </c>
      <c r="L2923" t="s">
        <v>8691</v>
      </c>
      <c r="M2923" t="s">
        <v>8692</v>
      </c>
      <c r="N2923">
        <v>2.2372222220000002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3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2.1882912800102252</v>
      </c>
      <c r="AC2923">
        <v>0</v>
      </c>
      <c r="AD2923">
        <v>0</v>
      </c>
      <c r="AE2923">
        <v>2.1882912800102252</v>
      </c>
    </row>
    <row r="2924" spans="1:31" x14ac:dyDescent="0.25">
      <c r="A2924">
        <v>2262258</v>
      </c>
      <c r="B2924">
        <v>1</v>
      </c>
      <c r="C2924" t="s">
        <v>80</v>
      </c>
      <c r="D2924" t="s">
        <v>96</v>
      </c>
      <c r="E2924" t="s">
        <v>256</v>
      </c>
      <c r="F2924" t="s">
        <v>8693</v>
      </c>
      <c r="G2924" t="s">
        <v>147</v>
      </c>
      <c r="H2924" t="s">
        <v>148</v>
      </c>
      <c r="I2924" t="s">
        <v>136</v>
      </c>
      <c r="J2924" t="s">
        <v>137</v>
      </c>
      <c r="K2924" t="s">
        <v>138</v>
      </c>
      <c r="L2924" t="s">
        <v>8694</v>
      </c>
      <c r="M2924" t="s">
        <v>8695</v>
      </c>
      <c r="N2924">
        <v>0.74972222200000005</v>
      </c>
      <c r="O2924">
        <v>0</v>
      </c>
      <c r="P2924">
        <v>1490</v>
      </c>
      <c r="Q2924">
        <v>0</v>
      </c>
      <c r="R2924">
        <v>5</v>
      </c>
      <c r="S2924">
        <v>3</v>
      </c>
      <c r="T2924">
        <v>98</v>
      </c>
      <c r="U2924">
        <v>0</v>
      </c>
      <c r="V2924">
        <v>0</v>
      </c>
      <c r="W2924">
        <v>0</v>
      </c>
      <c r="X2924">
        <v>393.02581188277804</v>
      </c>
      <c r="Y2924">
        <v>0</v>
      </c>
      <c r="Z2924">
        <v>0.66318263137579669</v>
      </c>
      <c r="AA2924">
        <v>54.049875083704947</v>
      </c>
      <c r="AB2924">
        <v>87.134420195362196</v>
      </c>
      <c r="AC2924">
        <v>0</v>
      </c>
      <c r="AD2924">
        <v>0</v>
      </c>
      <c r="AE2924">
        <v>534.87328979322092</v>
      </c>
    </row>
    <row r="2925" spans="1:31" x14ac:dyDescent="0.25">
      <c r="A2925">
        <v>2262161</v>
      </c>
      <c r="B2925">
        <v>1</v>
      </c>
      <c r="C2925" t="s">
        <v>80</v>
      </c>
      <c r="D2925" t="s">
        <v>100</v>
      </c>
      <c r="E2925" t="s">
        <v>163</v>
      </c>
      <c r="F2925" t="s">
        <v>833</v>
      </c>
      <c r="G2925" t="s">
        <v>147</v>
      </c>
      <c r="H2925" t="s">
        <v>148</v>
      </c>
      <c r="I2925" t="s">
        <v>136</v>
      </c>
      <c r="J2925" t="s">
        <v>137</v>
      </c>
      <c r="K2925" t="s">
        <v>138</v>
      </c>
      <c r="L2925" t="s">
        <v>8696</v>
      </c>
      <c r="M2925" t="s">
        <v>8697</v>
      </c>
      <c r="N2925">
        <v>0.83861111099999996</v>
      </c>
      <c r="O2925">
        <v>4</v>
      </c>
      <c r="P2925">
        <v>152</v>
      </c>
      <c r="Q2925">
        <v>6</v>
      </c>
      <c r="R2925">
        <v>59</v>
      </c>
      <c r="S2925">
        <v>11</v>
      </c>
      <c r="T2925">
        <v>61</v>
      </c>
      <c r="U2925">
        <v>2</v>
      </c>
      <c r="V2925">
        <v>0</v>
      </c>
      <c r="W2925">
        <v>1.1768407936920473</v>
      </c>
      <c r="X2925">
        <v>35.956778540292731</v>
      </c>
      <c r="Y2925">
        <v>4.16156444186222</v>
      </c>
      <c r="Z2925">
        <v>11.503739060038169</v>
      </c>
      <c r="AA2925">
        <v>59.932503768336773</v>
      </c>
      <c r="AB2925">
        <v>44.955207159070916</v>
      </c>
      <c r="AC2925">
        <v>91.333619294417758</v>
      </c>
      <c r="AD2925">
        <v>0</v>
      </c>
      <c r="AE2925">
        <v>249.02025305771062</v>
      </c>
    </row>
    <row r="2926" spans="1:31" x14ac:dyDescent="0.25">
      <c r="A2926">
        <v>2262021</v>
      </c>
      <c r="B2926">
        <v>1</v>
      </c>
      <c r="C2926" t="s">
        <v>80</v>
      </c>
      <c r="D2926" t="s">
        <v>96</v>
      </c>
      <c r="E2926" t="s">
        <v>151</v>
      </c>
      <c r="F2926" t="s">
        <v>8698</v>
      </c>
      <c r="G2926" t="s">
        <v>366</v>
      </c>
      <c r="H2926" t="s">
        <v>135</v>
      </c>
      <c r="I2926" t="s">
        <v>136</v>
      </c>
      <c r="J2926" t="s">
        <v>137</v>
      </c>
      <c r="K2926" t="s">
        <v>172</v>
      </c>
      <c r="L2926" t="s">
        <v>8699</v>
      </c>
      <c r="M2926" t="s">
        <v>8700</v>
      </c>
      <c r="N2926">
        <v>3.9252777769999998</v>
      </c>
      <c r="O2926">
        <v>0</v>
      </c>
      <c r="P2926">
        <v>51</v>
      </c>
      <c r="Q2926">
        <v>0</v>
      </c>
      <c r="R2926">
        <v>0</v>
      </c>
      <c r="S2926">
        <v>0</v>
      </c>
      <c r="T2926">
        <v>1</v>
      </c>
      <c r="U2926">
        <v>0</v>
      </c>
      <c r="V2926">
        <v>0</v>
      </c>
      <c r="W2926">
        <v>0</v>
      </c>
      <c r="X2926">
        <v>100.10760707736426</v>
      </c>
      <c r="Y2926">
        <v>0</v>
      </c>
      <c r="Z2926">
        <v>0</v>
      </c>
      <c r="AA2926">
        <v>0</v>
      </c>
      <c r="AB2926">
        <v>7.1056451802840002</v>
      </c>
      <c r="AC2926">
        <v>0</v>
      </c>
      <c r="AD2926">
        <v>0</v>
      </c>
      <c r="AE2926">
        <v>107.21325225764826</v>
      </c>
    </row>
    <row r="2927" spans="1:31" x14ac:dyDescent="0.25">
      <c r="A2927">
        <v>2262539</v>
      </c>
      <c r="B2927">
        <v>1</v>
      </c>
      <c r="C2927" t="s">
        <v>80</v>
      </c>
      <c r="D2927" t="s">
        <v>94</v>
      </c>
      <c r="E2927" t="s">
        <v>151</v>
      </c>
      <c r="F2927" t="s">
        <v>8591</v>
      </c>
      <c r="G2927" t="s">
        <v>153</v>
      </c>
      <c r="H2927" t="s">
        <v>135</v>
      </c>
      <c r="I2927" t="s">
        <v>136</v>
      </c>
      <c r="J2927" t="s">
        <v>137</v>
      </c>
      <c r="K2927" t="s">
        <v>138</v>
      </c>
      <c r="L2927" t="s">
        <v>8701</v>
      </c>
      <c r="M2927" t="s">
        <v>8702</v>
      </c>
      <c r="N2927">
        <v>1.4752777770000001</v>
      </c>
      <c r="O2927">
        <v>0</v>
      </c>
      <c r="P2927">
        <v>4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2.1167891680969708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2.1167891680969708</v>
      </c>
    </row>
    <row r="2928" spans="1:31" x14ac:dyDescent="0.25">
      <c r="A2928">
        <v>2262084</v>
      </c>
      <c r="B2928">
        <v>1</v>
      </c>
      <c r="C2928" t="s">
        <v>80</v>
      </c>
      <c r="D2928" t="s">
        <v>97</v>
      </c>
      <c r="E2928" t="s">
        <v>151</v>
      </c>
      <c r="F2928" t="s">
        <v>4554</v>
      </c>
      <c r="G2928" t="s">
        <v>314</v>
      </c>
      <c r="H2928" t="s">
        <v>135</v>
      </c>
      <c r="I2928" t="s">
        <v>136</v>
      </c>
      <c r="J2928" t="s">
        <v>137</v>
      </c>
      <c r="K2928" t="s">
        <v>138</v>
      </c>
      <c r="L2928" t="s">
        <v>8703</v>
      </c>
      <c r="M2928" t="s">
        <v>8704</v>
      </c>
      <c r="N2928">
        <v>2.0233333330000001</v>
      </c>
      <c r="O2928">
        <v>0</v>
      </c>
      <c r="P2928">
        <v>63</v>
      </c>
      <c r="Q2928">
        <v>0</v>
      </c>
      <c r="R2928">
        <v>1</v>
      </c>
      <c r="S2928">
        <v>0</v>
      </c>
      <c r="T2928">
        <v>14</v>
      </c>
      <c r="U2928">
        <v>0</v>
      </c>
      <c r="V2928">
        <v>0</v>
      </c>
      <c r="W2928">
        <v>0</v>
      </c>
      <c r="X2928">
        <v>67.556526572678763</v>
      </c>
      <c r="Y2928">
        <v>0</v>
      </c>
      <c r="Z2928">
        <v>1.4174188559284167</v>
      </c>
      <c r="AA2928">
        <v>0</v>
      </c>
      <c r="AB2928">
        <v>21.14488862044691</v>
      </c>
      <c r="AC2928">
        <v>0</v>
      </c>
      <c r="AD2928">
        <v>0</v>
      </c>
      <c r="AE2928">
        <v>90.118834049054087</v>
      </c>
    </row>
    <row r="2929" spans="1:31" x14ac:dyDescent="0.25">
      <c r="A2929">
        <v>2262433</v>
      </c>
      <c r="B2929">
        <v>1</v>
      </c>
      <c r="C2929" t="s">
        <v>80</v>
      </c>
      <c r="D2929" t="s">
        <v>97</v>
      </c>
      <c r="E2929" t="s">
        <v>132</v>
      </c>
      <c r="F2929" t="s">
        <v>8705</v>
      </c>
      <c r="G2929" t="s">
        <v>142</v>
      </c>
      <c r="H2929" t="s">
        <v>135</v>
      </c>
      <c r="I2929" t="s">
        <v>136</v>
      </c>
      <c r="J2929" t="s">
        <v>137</v>
      </c>
      <c r="K2929" t="s">
        <v>138</v>
      </c>
      <c r="L2929" t="s">
        <v>8706</v>
      </c>
      <c r="M2929" t="s">
        <v>8707</v>
      </c>
      <c r="N2929">
        <v>1.003055555</v>
      </c>
      <c r="O2929">
        <v>0</v>
      </c>
      <c r="P2929">
        <v>1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0.30662881941413334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0.30662881941413334</v>
      </c>
    </row>
    <row r="2930" spans="1:31" x14ac:dyDescent="0.25">
      <c r="A2930">
        <v>2262104</v>
      </c>
      <c r="B2930">
        <v>1</v>
      </c>
      <c r="C2930" t="s">
        <v>80</v>
      </c>
      <c r="D2930" t="s">
        <v>83</v>
      </c>
      <c r="E2930" t="s">
        <v>132</v>
      </c>
      <c r="F2930" t="s">
        <v>8708</v>
      </c>
      <c r="G2930" t="s">
        <v>197</v>
      </c>
      <c r="H2930" t="s">
        <v>135</v>
      </c>
      <c r="I2930" t="s">
        <v>136</v>
      </c>
      <c r="J2930" t="s">
        <v>137</v>
      </c>
      <c r="K2930" t="s">
        <v>138</v>
      </c>
      <c r="L2930" t="s">
        <v>8709</v>
      </c>
      <c r="M2930" t="s">
        <v>8710</v>
      </c>
      <c r="N2930">
        <v>0.84361111099999997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1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0.93508930805389512</v>
      </c>
      <c r="AC2930">
        <v>0</v>
      </c>
      <c r="AD2930">
        <v>0</v>
      </c>
      <c r="AE2930">
        <v>0.93508930805389512</v>
      </c>
    </row>
    <row r="2931" spans="1:31" x14ac:dyDescent="0.25">
      <c r="A2931">
        <v>2262224</v>
      </c>
      <c r="B2931">
        <v>1</v>
      </c>
      <c r="C2931" t="s">
        <v>80</v>
      </c>
      <c r="D2931" t="s">
        <v>111</v>
      </c>
      <c r="E2931" t="s">
        <v>151</v>
      </c>
      <c r="F2931" t="s">
        <v>8711</v>
      </c>
      <c r="G2931" t="s">
        <v>366</v>
      </c>
      <c r="H2931" t="s">
        <v>135</v>
      </c>
      <c r="I2931" t="s">
        <v>136</v>
      </c>
      <c r="J2931" t="s">
        <v>137</v>
      </c>
      <c r="K2931" t="s">
        <v>172</v>
      </c>
      <c r="L2931" t="s">
        <v>8712</v>
      </c>
      <c r="M2931" t="s">
        <v>8713</v>
      </c>
      <c r="N2931">
        <v>2.043055555</v>
      </c>
      <c r="O2931">
        <v>0</v>
      </c>
      <c r="P2931">
        <v>29</v>
      </c>
      <c r="Q2931">
        <v>0</v>
      </c>
      <c r="R2931">
        <v>0</v>
      </c>
      <c r="S2931">
        <v>0</v>
      </c>
      <c r="T2931">
        <v>1</v>
      </c>
      <c r="U2931">
        <v>0</v>
      </c>
      <c r="V2931">
        <v>0</v>
      </c>
      <c r="W2931">
        <v>0</v>
      </c>
      <c r="X2931">
        <v>48.917268501523161</v>
      </c>
      <c r="Y2931">
        <v>0</v>
      </c>
      <c r="Z2931">
        <v>0</v>
      </c>
      <c r="AA2931">
        <v>0</v>
      </c>
      <c r="AB2931">
        <v>3.440062838877</v>
      </c>
      <c r="AC2931">
        <v>0</v>
      </c>
      <c r="AD2931">
        <v>0</v>
      </c>
      <c r="AE2931">
        <v>52.357331340400158</v>
      </c>
    </row>
    <row r="2932" spans="1:31" x14ac:dyDescent="0.25">
      <c r="A2932">
        <v>2262390</v>
      </c>
      <c r="B2932">
        <v>1</v>
      </c>
      <c r="C2932" t="s">
        <v>80</v>
      </c>
      <c r="D2932" t="s">
        <v>96</v>
      </c>
      <c r="E2932" t="s">
        <v>132</v>
      </c>
      <c r="F2932" t="s">
        <v>8714</v>
      </c>
      <c r="G2932" t="s">
        <v>289</v>
      </c>
      <c r="H2932" t="s">
        <v>135</v>
      </c>
      <c r="I2932" t="s">
        <v>136</v>
      </c>
      <c r="J2932" t="s">
        <v>137</v>
      </c>
      <c r="K2932" t="s">
        <v>138</v>
      </c>
      <c r="L2932" t="s">
        <v>8715</v>
      </c>
      <c r="M2932" t="s">
        <v>8716</v>
      </c>
      <c r="N2932">
        <v>6.2805555550000003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1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2.624488235685877</v>
      </c>
      <c r="AC2932">
        <v>0</v>
      </c>
      <c r="AD2932">
        <v>0</v>
      </c>
      <c r="AE2932">
        <v>2.624488235685877</v>
      </c>
    </row>
    <row r="2933" spans="1:31" x14ac:dyDescent="0.25">
      <c r="A2933">
        <v>2262098</v>
      </c>
      <c r="B2933">
        <v>1</v>
      </c>
      <c r="C2933" t="s">
        <v>80</v>
      </c>
      <c r="D2933" t="s">
        <v>93</v>
      </c>
      <c r="E2933" t="s">
        <v>207</v>
      </c>
      <c r="F2933" t="s">
        <v>7844</v>
      </c>
      <c r="G2933" t="s">
        <v>197</v>
      </c>
      <c r="H2933" t="s">
        <v>135</v>
      </c>
      <c r="I2933" t="s">
        <v>136</v>
      </c>
      <c r="J2933" t="s">
        <v>137</v>
      </c>
      <c r="K2933" t="s">
        <v>138</v>
      </c>
      <c r="L2933" t="s">
        <v>8717</v>
      </c>
      <c r="M2933" t="s">
        <v>8718</v>
      </c>
      <c r="N2933">
        <v>0.95638888799999999</v>
      </c>
      <c r="O2933">
        <v>0</v>
      </c>
      <c r="P2933">
        <v>5</v>
      </c>
      <c r="Q2933">
        <v>0</v>
      </c>
      <c r="R2933">
        <v>0</v>
      </c>
      <c r="S2933">
        <v>0</v>
      </c>
      <c r="T2933">
        <v>95</v>
      </c>
      <c r="U2933">
        <v>0</v>
      </c>
      <c r="V2933">
        <v>2</v>
      </c>
      <c r="W2933">
        <v>0</v>
      </c>
      <c r="X2933">
        <v>0.57926734452703144</v>
      </c>
      <c r="Y2933">
        <v>0</v>
      </c>
      <c r="Z2933">
        <v>0</v>
      </c>
      <c r="AA2933">
        <v>0</v>
      </c>
      <c r="AB2933">
        <v>104.7405633896462</v>
      </c>
      <c r="AC2933">
        <v>0</v>
      </c>
      <c r="AD2933">
        <v>15.408072621441296</v>
      </c>
      <c r="AE2933">
        <v>120.72790335561452</v>
      </c>
    </row>
    <row r="2934" spans="1:31" x14ac:dyDescent="0.25">
      <c r="A2934">
        <v>2262147</v>
      </c>
      <c r="B2934">
        <v>1</v>
      </c>
      <c r="C2934" t="s">
        <v>81</v>
      </c>
      <c r="D2934" t="s">
        <v>123</v>
      </c>
      <c r="E2934" t="s">
        <v>151</v>
      </c>
      <c r="F2934" t="s">
        <v>8719</v>
      </c>
      <c r="G2934" t="s">
        <v>153</v>
      </c>
      <c r="H2934" t="s">
        <v>135</v>
      </c>
      <c r="I2934" t="s">
        <v>136</v>
      </c>
      <c r="J2934" t="s">
        <v>137</v>
      </c>
      <c r="K2934" t="s">
        <v>138</v>
      </c>
      <c r="L2934" t="s">
        <v>8720</v>
      </c>
      <c r="M2934" t="s">
        <v>8721</v>
      </c>
      <c r="N2934">
        <v>1.251944444</v>
      </c>
      <c r="O2934">
        <v>0</v>
      </c>
      <c r="P2934">
        <v>36</v>
      </c>
      <c r="Q2934">
        <v>0</v>
      </c>
      <c r="R2934">
        <v>8</v>
      </c>
      <c r="S2934">
        <v>0</v>
      </c>
      <c r="T2934">
        <v>5</v>
      </c>
      <c r="U2934">
        <v>0</v>
      </c>
      <c r="V2934">
        <v>0</v>
      </c>
      <c r="W2934">
        <v>0</v>
      </c>
      <c r="X2934">
        <v>6.4071735478443443</v>
      </c>
      <c r="Y2934">
        <v>0</v>
      </c>
      <c r="Z2934">
        <v>0.15527995617810503</v>
      </c>
      <c r="AA2934">
        <v>0</v>
      </c>
      <c r="AB2934">
        <v>2.3855643287165309</v>
      </c>
      <c r="AC2934">
        <v>0</v>
      </c>
      <c r="AD2934">
        <v>0</v>
      </c>
      <c r="AE2934">
        <v>8.9480178327389801</v>
      </c>
    </row>
    <row r="2935" spans="1:31" x14ac:dyDescent="0.25">
      <c r="A2935">
        <v>2262167</v>
      </c>
      <c r="B2935">
        <v>1</v>
      </c>
      <c r="C2935" t="s">
        <v>80</v>
      </c>
      <c r="D2935" t="s">
        <v>106</v>
      </c>
      <c r="E2935" t="s">
        <v>145</v>
      </c>
      <c r="F2935" t="s">
        <v>8722</v>
      </c>
      <c r="G2935" t="s">
        <v>366</v>
      </c>
      <c r="H2935" t="s">
        <v>148</v>
      </c>
      <c r="I2935" t="s">
        <v>136</v>
      </c>
      <c r="J2935" t="s">
        <v>137</v>
      </c>
      <c r="K2935" t="s">
        <v>172</v>
      </c>
      <c r="L2935" t="s">
        <v>8723</v>
      </c>
      <c r="M2935" t="s">
        <v>8724</v>
      </c>
      <c r="N2935">
        <v>9.8888887999999994E-2</v>
      </c>
      <c r="O2935">
        <v>0</v>
      </c>
      <c r="P2935">
        <v>383</v>
      </c>
      <c r="Q2935">
        <v>0</v>
      </c>
      <c r="R2935">
        <v>8</v>
      </c>
      <c r="S2935">
        <v>3</v>
      </c>
      <c r="T2935">
        <v>26</v>
      </c>
      <c r="U2935">
        <v>0</v>
      </c>
      <c r="V2935">
        <v>0</v>
      </c>
      <c r="W2935">
        <v>0</v>
      </c>
      <c r="X2935">
        <v>8.4307795229355147</v>
      </c>
      <c r="Y2935">
        <v>0</v>
      </c>
      <c r="Z2935">
        <v>0.1954447931102522</v>
      </c>
      <c r="AA2935">
        <v>0.58501627437404458</v>
      </c>
      <c r="AB2935">
        <v>2.6598245583916005</v>
      </c>
      <c r="AC2935">
        <v>0</v>
      </c>
      <c r="AD2935">
        <v>0</v>
      </c>
      <c r="AE2935">
        <v>11.871065148811411</v>
      </c>
    </row>
    <row r="2936" spans="1:31" x14ac:dyDescent="0.25">
      <c r="A2936">
        <v>2262310</v>
      </c>
      <c r="B2936">
        <v>1</v>
      </c>
      <c r="C2936" t="s">
        <v>80</v>
      </c>
      <c r="D2936" t="s">
        <v>96</v>
      </c>
      <c r="E2936" t="s">
        <v>132</v>
      </c>
      <c r="F2936" t="s">
        <v>8725</v>
      </c>
      <c r="G2936" t="s">
        <v>134</v>
      </c>
      <c r="H2936" t="s">
        <v>135</v>
      </c>
      <c r="I2936" t="s">
        <v>136</v>
      </c>
      <c r="J2936" t="s">
        <v>137</v>
      </c>
      <c r="K2936" t="s">
        <v>138</v>
      </c>
      <c r="L2936" t="s">
        <v>8726</v>
      </c>
      <c r="M2936" t="s">
        <v>8727</v>
      </c>
      <c r="N2936">
        <v>4.0791666659999999</v>
      </c>
      <c r="O2936">
        <v>0</v>
      </c>
      <c r="P2936">
        <v>1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0.97859878138478218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0.97859878138478218</v>
      </c>
    </row>
    <row r="2937" spans="1:31" x14ac:dyDescent="0.25">
      <c r="A2937">
        <v>2261955</v>
      </c>
      <c r="B2937">
        <v>1</v>
      </c>
      <c r="C2937" t="s">
        <v>80</v>
      </c>
      <c r="D2937" t="s">
        <v>83</v>
      </c>
      <c r="E2937" t="s">
        <v>132</v>
      </c>
      <c r="F2937" t="s">
        <v>8728</v>
      </c>
      <c r="G2937" t="s">
        <v>289</v>
      </c>
      <c r="H2937" t="s">
        <v>135</v>
      </c>
      <c r="I2937" t="s">
        <v>136</v>
      </c>
      <c r="J2937" t="s">
        <v>137</v>
      </c>
      <c r="K2937" t="s">
        <v>138</v>
      </c>
      <c r="L2937" t="s">
        <v>8729</v>
      </c>
      <c r="M2937" t="s">
        <v>8730</v>
      </c>
      <c r="N2937">
        <v>0.77472222199999996</v>
      </c>
      <c r="O2937">
        <v>0</v>
      </c>
      <c r="P2937">
        <v>2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0.52162579270458309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0.52162579270458309</v>
      </c>
    </row>
    <row r="2938" spans="1:31" x14ac:dyDescent="0.25">
      <c r="A2938">
        <v>2262453</v>
      </c>
      <c r="B2938">
        <v>1</v>
      </c>
      <c r="C2938" t="s">
        <v>80</v>
      </c>
      <c r="D2938" t="s">
        <v>96</v>
      </c>
      <c r="E2938" t="s">
        <v>132</v>
      </c>
      <c r="F2938" t="s">
        <v>8731</v>
      </c>
      <c r="G2938" t="s">
        <v>134</v>
      </c>
      <c r="H2938" t="s">
        <v>135</v>
      </c>
      <c r="I2938" t="s">
        <v>136</v>
      </c>
      <c r="J2938" t="s">
        <v>137</v>
      </c>
      <c r="K2938" t="s">
        <v>138</v>
      </c>
      <c r="L2938" t="s">
        <v>8732</v>
      </c>
      <c r="M2938" t="s">
        <v>8733</v>
      </c>
      <c r="N2938">
        <v>1.1333333329999999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</row>
    <row r="2939" spans="1:31" x14ac:dyDescent="0.25">
      <c r="A2939">
        <v>2262396</v>
      </c>
      <c r="B2939">
        <v>1</v>
      </c>
      <c r="C2939" t="s">
        <v>80</v>
      </c>
      <c r="D2939" t="s">
        <v>82</v>
      </c>
      <c r="E2939" t="s">
        <v>214</v>
      </c>
      <c r="F2939" t="s">
        <v>6111</v>
      </c>
      <c r="G2939" t="s">
        <v>241</v>
      </c>
      <c r="H2939" t="s">
        <v>135</v>
      </c>
      <c r="I2939" t="s">
        <v>136</v>
      </c>
      <c r="J2939" t="s">
        <v>137</v>
      </c>
      <c r="K2939" t="s">
        <v>138</v>
      </c>
      <c r="L2939" t="s">
        <v>8734</v>
      </c>
      <c r="M2939" t="s">
        <v>8735</v>
      </c>
      <c r="N2939">
        <v>4.3650000000000002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20</v>
      </c>
      <c r="U2939">
        <v>0</v>
      </c>
      <c r="V2939">
        <v>3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196.07887513668607</v>
      </c>
      <c r="AC2939">
        <v>0</v>
      </c>
      <c r="AD2939">
        <v>33.723544390216922</v>
      </c>
      <c r="AE2939">
        <v>229.80241952690298</v>
      </c>
    </row>
    <row r="2940" spans="1:31" x14ac:dyDescent="0.25">
      <c r="A2940">
        <v>2262542</v>
      </c>
      <c r="B2940">
        <v>1</v>
      </c>
      <c r="C2940" t="s">
        <v>80</v>
      </c>
      <c r="D2940" t="s">
        <v>90</v>
      </c>
      <c r="E2940" t="s">
        <v>151</v>
      </c>
      <c r="F2940" t="s">
        <v>8736</v>
      </c>
      <c r="G2940" t="s">
        <v>160</v>
      </c>
      <c r="H2940" t="s">
        <v>135</v>
      </c>
      <c r="I2940" t="s">
        <v>136</v>
      </c>
      <c r="J2940" t="s">
        <v>137</v>
      </c>
      <c r="K2940" t="s">
        <v>138</v>
      </c>
      <c r="L2940" t="s">
        <v>8737</v>
      </c>
      <c r="M2940" t="s">
        <v>8738</v>
      </c>
      <c r="N2940">
        <v>1.823055555</v>
      </c>
      <c r="O2940">
        <v>0</v>
      </c>
      <c r="P2940">
        <v>90</v>
      </c>
      <c r="Q2940">
        <v>0</v>
      </c>
      <c r="R2940">
        <v>0</v>
      </c>
      <c r="S2940">
        <v>0</v>
      </c>
      <c r="T2940">
        <v>13</v>
      </c>
      <c r="U2940">
        <v>0</v>
      </c>
      <c r="V2940">
        <v>0</v>
      </c>
      <c r="W2940">
        <v>0</v>
      </c>
      <c r="X2940">
        <v>35.403641782143879</v>
      </c>
      <c r="Y2940">
        <v>0</v>
      </c>
      <c r="Z2940">
        <v>0</v>
      </c>
      <c r="AA2940">
        <v>0</v>
      </c>
      <c r="AB2940">
        <v>11.854784898801105</v>
      </c>
      <c r="AC2940">
        <v>0</v>
      </c>
      <c r="AD2940">
        <v>0</v>
      </c>
      <c r="AE2940">
        <v>47.258426680944986</v>
      </c>
    </row>
    <row r="2941" spans="1:31" x14ac:dyDescent="0.25">
      <c r="A2941">
        <v>2262333</v>
      </c>
      <c r="B2941">
        <v>1</v>
      </c>
      <c r="C2941" t="s">
        <v>80</v>
      </c>
      <c r="D2941" t="s">
        <v>106</v>
      </c>
      <c r="E2941" t="s">
        <v>163</v>
      </c>
      <c r="F2941" t="s">
        <v>8739</v>
      </c>
      <c r="G2941" t="s">
        <v>147</v>
      </c>
      <c r="H2941" t="s">
        <v>148</v>
      </c>
      <c r="I2941" t="s">
        <v>136</v>
      </c>
      <c r="J2941" t="s">
        <v>137</v>
      </c>
      <c r="K2941" t="s">
        <v>138</v>
      </c>
      <c r="L2941" t="s">
        <v>8740</v>
      </c>
      <c r="M2941" t="s">
        <v>8741</v>
      </c>
      <c r="N2941">
        <v>1.760555555</v>
      </c>
      <c r="O2941">
        <v>1</v>
      </c>
      <c r="P2941">
        <v>0</v>
      </c>
      <c r="Q2941">
        <v>18</v>
      </c>
      <c r="R2941">
        <v>0</v>
      </c>
      <c r="S2941">
        <v>2</v>
      </c>
      <c r="T2941">
        <v>0</v>
      </c>
      <c r="U2941">
        <v>0</v>
      </c>
      <c r="V2941">
        <v>0</v>
      </c>
      <c r="W2941">
        <v>0.28449689783312282</v>
      </c>
      <c r="X2941">
        <v>0</v>
      </c>
      <c r="Y2941">
        <v>62.782223778351508</v>
      </c>
      <c r="Z2941">
        <v>0</v>
      </c>
      <c r="AA2941">
        <v>4.7948745314504997</v>
      </c>
      <c r="AB2941">
        <v>0</v>
      </c>
      <c r="AC2941">
        <v>0</v>
      </c>
      <c r="AD2941">
        <v>0</v>
      </c>
      <c r="AE2941">
        <v>67.861595207635133</v>
      </c>
    </row>
    <row r="2942" spans="1:31" x14ac:dyDescent="0.25">
      <c r="A2942">
        <v>2261895</v>
      </c>
      <c r="B2942">
        <v>1</v>
      </c>
      <c r="C2942" t="s">
        <v>80</v>
      </c>
      <c r="D2942" t="s">
        <v>104</v>
      </c>
      <c r="E2942" t="s">
        <v>132</v>
      </c>
      <c r="F2942" t="s">
        <v>8742</v>
      </c>
      <c r="G2942" t="s">
        <v>289</v>
      </c>
      <c r="H2942" t="s">
        <v>135</v>
      </c>
      <c r="I2942" t="s">
        <v>136</v>
      </c>
      <c r="J2942" t="s">
        <v>137</v>
      </c>
      <c r="K2942" t="s">
        <v>138</v>
      </c>
      <c r="L2942" t="s">
        <v>8743</v>
      </c>
      <c r="M2942" t="s">
        <v>8744</v>
      </c>
      <c r="N2942">
        <v>1.2055555549999999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0.80181486895514675</v>
      </c>
      <c r="AC2942">
        <v>0</v>
      </c>
      <c r="AD2942">
        <v>0</v>
      </c>
      <c r="AE2942">
        <v>0.80181486895514675</v>
      </c>
    </row>
    <row r="2943" spans="1:31" x14ac:dyDescent="0.25">
      <c r="A2943">
        <v>2262244</v>
      </c>
      <c r="B2943">
        <v>1</v>
      </c>
      <c r="C2943" t="s">
        <v>80</v>
      </c>
      <c r="D2943" t="s">
        <v>109</v>
      </c>
      <c r="E2943" t="s">
        <v>151</v>
      </c>
      <c r="F2943" t="s">
        <v>8745</v>
      </c>
      <c r="G2943" t="s">
        <v>153</v>
      </c>
      <c r="H2943" t="s">
        <v>135</v>
      </c>
      <c r="I2943" t="s">
        <v>136</v>
      </c>
      <c r="J2943" t="s">
        <v>137</v>
      </c>
      <c r="K2943" t="s">
        <v>138</v>
      </c>
      <c r="L2943" t="s">
        <v>8746</v>
      </c>
      <c r="M2943" t="s">
        <v>8747</v>
      </c>
      <c r="N2943">
        <v>1.1244444440000001</v>
      </c>
      <c r="O2943">
        <v>0</v>
      </c>
      <c r="P2943">
        <v>155</v>
      </c>
      <c r="Q2943">
        <v>0</v>
      </c>
      <c r="R2943">
        <v>0</v>
      </c>
      <c r="S2943">
        <v>0</v>
      </c>
      <c r="T2943">
        <v>24</v>
      </c>
      <c r="U2943">
        <v>0</v>
      </c>
      <c r="V2943">
        <v>0</v>
      </c>
      <c r="W2943">
        <v>0</v>
      </c>
      <c r="X2943">
        <v>39.616873890847707</v>
      </c>
      <c r="Y2943">
        <v>0</v>
      </c>
      <c r="Z2943">
        <v>0</v>
      </c>
      <c r="AA2943">
        <v>0</v>
      </c>
      <c r="AB2943">
        <v>19.876415526934125</v>
      </c>
      <c r="AC2943">
        <v>0</v>
      </c>
      <c r="AD2943">
        <v>0</v>
      </c>
      <c r="AE2943">
        <v>59.493289417781831</v>
      </c>
    </row>
    <row r="2944" spans="1:31" x14ac:dyDescent="0.25">
      <c r="A2944">
        <v>2262078</v>
      </c>
      <c r="B2944">
        <v>1</v>
      </c>
      <c r="C2944" t="s">
        <v>80</v>
      </c>
      <c r="D2944" t="s">
        <v>92</v>
      </c>
      <c r="E2944" t="s">
        <v>145</v>
      </c>
      <c r="F2944" t="s">
        <v>8748</v>
      </c>
      <c r="G2944" t="s">
        <v>366</v>
      </c>
      <c r="H2944" t="s">
        <v>148</v>
      </c>
      <c r="I2944" t="s">
        <v>136</v>
      </c>
      <c r="J2944" t="s">
        <v>137</v>
      </c>
      <c r="K2944" t="s">
        <v>172</v>
      </c>
      <c r="L2944" t="s">
        <v>8749</v>
      </c>
      <c r="M2944" t="s">
        <v>8750</v>
      </c>
      <c r="N2944">
        <v>2.9649999999999999</v>
      </c>
      <c r="O2944">
        <v>0</v>
      </c>
      <c r="P2944">
        <v>173</v>
      </c>
      <c r="Q2944">
        <v>0</v>
      </c>
      <c r="R2944">
        <v>18</v>
      </c>
      <c r="S2944">
        <v>4</v>
      </c>
      <c r="T2944">
        <v>2</v>
      </c>
      <c r="U2944">
        <v>1</v>
      </c>
      <c r="V2944">
        <v>0</v>
      </c>
      <c r="W2944">
        <v>0</v>
      </c>
      <c r="X2944">
        <v>248.22394298971858</v>
      </c>
      <c r="Y2944">
        <v>0</v>
      </c>
      <c r="Z2944">
        <v>20.213447635751379</v>
      </c>
      <c r="AA2944">
        <v>235.76794788674383</v>
      </c>
      <c r="AB2944">
        <v>0</v>
      </c>
      <c r="AC2944">
        <v>113.35482390988034</v>
      </c>
      <c r="AD2944">
        <v>0</v>
      </c>
      <c r="AE2944">
        <v>617.56016242209409</v>
      </c>
    </row>
    <row r="2945" spans="1:31" x14ac:dyDescent="0.25">
      <c r="A2945">
        <v>2261935</v>
      </c>
      <c r="B2945">
        <v>1</v>
      </c>
      <c r="C2945" t="s">
        <v>80</v>
      </c>
      <c r="D2945" t="s">
        <v>93</v>
      </c>
      <c r="E2945" t="s">
        <v>132</v>
      </c>
      <c r="F2945" t="s">
        <v>8751</v>
      </c>
      <c r="G2945" t="s">
        <v>289</v>
      </c>
      <c r="H2945" t="s">
        <v>135</v>
      </c>
      <c r="I2945" t="s">
        <v>136</v>
      </c>
      <c r="J2945" t="s">
        <v>137</v>
      </c>
      <c r="K2945" t="s">
        <v>138</v>
      </c>
      <c r="L2945" t="s">
        <v>8752</v>
      </c>
      <c r="M2945" t="s">
        <v>8753</v>
      </c>
      <c r="N2945">
        <v>1.4908333330000001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1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1.1354517086307083</v>
      </c>
      <c r="AC2945">
        <v>0</v>
      </c>
      <c r="AD2945">
        <v>0</v>
      </c>
      <c r="AE2945">
        <v>1.1354517086307083</v>
      </c>
    </row>
    <row r="2946" spans="1:31" x14ac:dyDescent="0.25">
      <c r="A2946">
        <v>2262436</v>
      </c>
      <c r="B2946">
        <v>1</v>
      </c>
      <c r="C2946" t="s">
        <v>80</v>
      </c>
      <c r="D2946" t="s">
        <v>85</v>
      </c>
      <c r="E2946" t="s">
        <v>132</v>
      </c>
      <c r="F2946" t="s">
        <v>8754</v>
      </c>
      <c r="G2946" t="s">
        <v>264</v>
      </c>
      <c r="H2946" t="s">
        <v>135</v>
      </c>
      <c r="I2946" t="s">
        <v>136</v>
      </c>
      <c r="J2946" t="s">
        <v>3</v>
      </c>
      <c r="K2946" t="s">
        <v>138</v>
      </c>
      <c r="L2946" t="s">
        <v>8755</v>
      </c>
      <c r="M2946" t="s">
        <v>8756</v>
      </c>
      <c r="N2946">
        <v>3.3</v>
      </c>
      <c r="O2946">
        <v>0</v>
      </c>
      <c r="P2946">
        <v>37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54.779656078959171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54.779656078959171</v>
      </c>
    </row>
    <row r="2947" spans="1:31" x14ac:dyDescent="0.25">
      <c r="A2947">
        <v>2262413</v>
      </c>
      <c r="B2947">
        <v>1</v>
      </c>
      <c r="C2947" t="s">
        <v>80</v>
      </c>
      <c r="D2947" t="s">
        <v>104</v>
      </c>
      <c r="E2947" t="s">
        <v>256</v>
      </c>
      <c r="F2947" t="s">
        <v>8757</v>
      </c>
      <c r="G2947" t="s">
        <v>318</v>
      </c>
      <c r="H2947" t="s">
        <v>148</v>
      </c>
      <c r="I2947" t="s">
        <v>136</v>
      </c>
      <c r="J2947" t="s">
        <v>137</v>
      </c>
      <c r="K2947" t="s">
        <v>138</v>
      </c>
      <c r="L2947" t="s">
        <v>8758</v>
      </c>
      <c r="M2947" t="s">
        <v>8759</v>
      </c>
      <c r="N2947">
        <v>1.591111111</v>
      </c>
      <c r="O2947">
        <v>0</v>
      </c>
      <c r="P2947">
        <v>24</v>
      </c>
      <c r="Q2947">
        <v>0</v>
      </c>
      <c r="R2947">
        <v>6</v>
      </c>
      <c r="S2947">
        <v>0</v>
      </c>
      <c r="T2947">
        <v>16</v>
      </c>
      <c r="U2947">
        <v>0</v>
      </c>
      <c r="V2947">
        <v>0</v>
      </c>
      <c r="W2947">
        <v>0</v>
      </c>
      <c r="X2947">
        <v>13.063996515795466</v>
      </c>
      <c r="Y2947">
        <v>0</v>
      </c>
      <c r="Z2947">
        <v>10.023903265489757</v>
      </c>
      <c r="AA2947">
        <v>0</v>
      </c>
      <c r="AB2947">
        <v>15.105813927977264</v>
      </c>
      <c r="AC2947">
        <v>0</v>
      </c>
      <c r="AD2947">
        <v>0</v>
      </c>
      <c r="AE2947">
        <v>38.193713709262489</v>
      </c>
    </row>
    <row r="2948" spans="1:31" x14ac:dyDescent="0.25">
      <c r="A2948">
        <v>2262250</v>
      </c>
      <c r="B2948">
        <v>1</v>
      </c>
      <c r="C2948" t="s">
        <v>81</v>
      </c>
      <c r="D2948" t="s">
        <v>123</v>
      </c>
      <c r="E2948" t="s">
        <v>132</v>
      </c>
      <c r="F2948" t="s">
        <v>8760</v>
      </c>
      <c r="G2948" t="s">
        <v>142</v>
      </c>
      <c r="H2948" t="s">
        <v>135</v>
      </c>
      <c r="I2948" t="s">
        <v>136</v>
      </c>
      <c r="J2948" t="s">
        <v>137</v>
      </c>
      <c r="K2948" t="s">
        <v>138</v>
      </c>
      <c r="L2948" t="s">
        <v>8761</v>
      </c>
      <c r="M2948" t="s">
        <v>8762</v>
      </c>
      <c r="N2948">
        <v>1.1588888879999999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1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0.5342440943068445</v>
      </c>
      <c r="AC2948">
        <v>0</v>
      </c>
      <c r="AD2948">
        <v>0</v>
      </c>
      <c r="AE2948">
        <v>0.5342440943068445</v>
      </c>
    </row>
    <row r="2949" spans="1:31" x14ac:dyDescent="0.25">
      <c r="A2949">
        <v>2262164</v>
      </c>
      <c r="B2949">
        <v>1</v>
      </c>
      <c r="C2949" t="s">
        <v>81</v>
      </c>
      <c r="D2949" t="s">
        <v>112</v>
      </c>
      <c r="E2949" t="s">
        <v>132</v>
      </c>
      <c r="F2949" t="s">
        <v>8763</v>
      </c>
      <c r="G2949" t="s">
        <v>142</v>
      </c>
      <c r="H2949" t="s">
        <v>135</v>
      </c>
      <c r="I2949" t="s">
        <v>136</v>
      </c>
      <c r="J2949" t="s">
        <v>137</v>
      </c>
      <c r="K2949" t="s">
        <v>138</v>
      </c>
      <c r="L2949" t="s">
        <v>8764</v>
      </c>
      <c r="M2949" t="s">
        <v>8765</v>
      </c>
      <c r="N2949">
        <v>5.7977777770000003</v>
      </c>
      <c r="O2949">
        <v>0</v>
      </c>
      <c r="P2949">
        <v>1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1.575407917658705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1.575407917658705</v>
      </c>
    </row>
    <row r="2950" spans="1:31" x14ac:dyDescent="0.25">
      <c r="A2950">
        <v>2262445</v>
      </c>
      <c r="B2950">
        <v>1</v>
      </c>
      <c r="C2950" t="s">
        <v>80</v>
      </c>
      <c r="D2950" t="s">
        <v>82</v>
      </c>
      <c r="E2950" t="s">
        <v>151</v>
      </c>
      <c r="F2950" t="s">
        <v>8766</v>
      </c>
      <c r="G2950" t="s">
        <v>153</v>
      </c>
      <c r="H2950" t="s">
        <v>135</v>
      </c>
      <c r="I2950" t="s">
        <v>136</v>
      </c>
      <c r="J2950" t="s">
        <v>137</v>
      </c>
      <c r="K2950" t="s">
        <v>138</v>
      </c>
      <c r="L2950" t="s">
        <v>8767</v>
      </c>
      <c r="M2950" t="s">
        <v>8768</v>
      </c>
      <c r="N2950">
        <v>2.4133333330000002</v>
      </c>
      <c r="O2950">
        <v>0</v>
      </c>
      <c r="P2950">
        <v>79</v>
      </c>
      <c r="Q2950">
        <v>0</v>
      </c>
      <c r="R2950">
        <v>0</v>
      </c>
      <c r="S2950">
        <v>0</v>
      </c>
      <c r="T2950">
        <v>8</v>
      </c>
      <c r="U2950">
        <v>0</v>
      </c>
      <c r="V2950">
        <v>0</v>
      </c>
      <c r="W2950">
        <v>0</v>
      </c>
      <c r="X2950">
        <v>60.112481531051344</v>
      </c>
      <c r="Y2950">
        <v>0</v>
      </c>
      <c r="Z2950">
        <v>0</v>
      </c>
      <c r="AA2950">
        <v>0</v>
      </c>
      <c r="AB2950">
        <v>1.9815412342261367</v>
      </c>
      <c r="AC2950">
        <v>0</v>
      </c>
      <c r="AD2950">
        <v>0</v>
      </c>
      <c r="AE2950">
        <v>62.094022765277479</v>
      </c>
    </row>
    <row r="2951" spans="1:31" x14ac:dyDescent="0.25">
      <c r="A2951">
        <v>2262044</v>
      </c>
      <c r="B2951">
        <v>1</v>
      </c>
      <c r="C2951" t="s">
        <v>80</v>
      </c>
      <c r="D2951" t="s">
        <v>106</v>
      </c>
      <c r="E2951" t="s">
        <v>207</v>
      </c>
      <c r="F2951" t="s">
        <v>3472</v>
      </c>
      <c r="G2951" t="s">
        <v>171</v>
      </c>
      <c r="H2951" t="s">
        <v>135</v>
      </c>
      <c r="I2951" t="s">
        <v>136</v>
      </c>
      <c r="J2951" t="s">
        <v>137</v>
      </c>
      <c r="K2951" t="s">
        <v>172</v>
      </c>
      <c r="L2951" t="s">
        <v>8769</v>
      </c>
      <c r="M2951" t="s">
        <v>8770</v>
      </c>
      <c r="N2951">
        <v>8.2802777770000002</v>
      </c>
      <c r="O2951">
        <v>0</v>
      </c>
      <c r="P2951">
        <v>69</v>
      </c>
      <c r="Q2951">
        <v>0</v>
      </c>
      <c r="R2951">
        <v>8</v>
      </c>
      <c r="S2951">
        <v>0</v>
      </c>
      <c r="T2951">
        <v>9</v>
      </c>
      <c r="U2951">
        <v>0</v>
      </c>
      <c r="V2951">
        <v>0</v>
      </c>
      <c r="W2951">
        <v>0</v>
      </c>
      <c r="X2951">
        <v>53.16979430186467</v>
      </c>
      <c r="Y2951">
        <v>0</v>
      </c>
      <c r="Z2951">
        <v>4.5952174692139458</v>
      </c>
      <c r="AA2951">
        <v>0</v>
      </c>
      <c r="AB2951">
        <v>41.623451651090086</v>
      </c>
      <c r="AC2951">
        <v>0</v>
      </c>
      <c r="AD2951">
        <v>0</v>
      </c>
      <c r="AE2951">
        <v>99.388463422168712</v>
      </c>
    </row>
    <row r="2952" spans="1:31" x14ac:dyDescent="0.25">
      <c r="A2952">
        <v>2262399</v>
      </c>
      <c r="B2952">
        <v>1</v>
      </c>
      <c r="C2952" t="s">
        <v>81</v>
      </c>
      <c r="D2952" t="s">
        <v>118</v>
      </c>
      <c r="E2952" t="s">
        <v>132</v>
      </c>
      <c r="F2952" t="s">
        <v>8771</v>
      </c>
      <c r="G2952" t="s">
        <v>142</v>
      </c>
      <c r="H2952" t="s">
        <v>135</v>
      </c>
      <c r="I2952" t="s">
        <v>136</v>
      </c>
      <c r="J2952" t="s">
        <v>137</v>
      </c>
      <c r="K2952" t="s">
        <v>138</v>
      </c>
      <c r="L2952" t="s">
        <v>8772</v>
      </c>
      <c r="M2952" t="s">
        <v>8773</v>
      </c>
      <c r="N2952">
        <v>1.953333333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1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0.41430665075859885</v>
      </c>
      <c r="AC2952">
        <v>0</v>
      </c>
      <c r="AD2952">
        <v>0</v>
      </c>
      <c r="AE2952">
        <v>0.41430665075859885</v>
      </c>
    </row>
    <row r="2953" spans="1:31" x14ac:dyDescent="0.25">
      <c r="A2953">
        <v>2262190</v>
      </c>
      <c r="B2953">
        <v>1</v>
      </c>
      <c r="C2953" t="s">
        <v>81</v>
      </c>
      <c r="D2953" t="s">
        <v>114</v>
      </c>
      <c r="E2953" t="s">
        <v>151</v>
      </c>
      <c r="F2953" t="s">
        <v>8774</v>
      </c>
      <c r="G2953" t="s">
        <v>153</v>
      </c>
      <c r="H2953" t="s">
        <v>135</v>
      </c>
      <c r="I2953" t="s">
        <v>136</v>
      </c>
      <c r="J2953" t="s">
        <v>137</v>
      </c>
      <c r="K2953" t="s">
        <v>138</v>
      </c>
      <c r="L2953" t="s">
        <v>8775</v>
      </c>
      <c r="M2953" t="s">
        <v>8776</v>
      </c>
      <c r="N2953">
        <v>1.7991666660000001</v>
      </c>
      <c r="O2953">
        <v>0</v>
      </c>
      <c r="P2953">
        <v>22</v>
      </c>
      <c r="Q2953">
        <v>0</v>
      </c>
      <c r="R2953">
        <v>0</v>
      </c>
      <c r="S2953">
        <v>0</v>
      </c>
      <c r="T2953">
        <v>5</v>
      </c>
      <c r="U2953">
        <v>0</v>
      </c>
      <c r="V2953">
        <v>0</v>
      </c>
      <c r="W2953">
        <v>0</v>
      </c>
      <c r="X2953">
        <v>2.8254716270481621</v>
      </c>
      <c r="Y2953">
        <v>0</v>
      </c>
      <c r="Z2953">
        <v>0</v>
      </c>
      <c r="AA2953">
        <v>0</v>
      </c>
      <c r="AB2953">
        <v>1.1408636790496161</v>
      </c>
      <c r="AC2953">
        <v>0</v>
      </c>
      <c r="AD2953">
        <v>0</v>
      </c>
      <c r="AE2953">
        <v>3.9663353060977782</v>
      </c>
    </row>
    <row r="2954" spans="1:31" x14ac:dyDescent="0.25">
      <c r="A2954">
        <v>2262276</v>
      </c>
      <c r="B2954">
        <v>1</v>
      </c>
      <c r="C2954" t="s">
        <v>80</v>
      </c>
      <c r="D2954" t="s">
        <v>96</v>
      </c>
      <c r="E2954" t="s">
        <v>132</v>
      </c>
      <c r="F2954" t="s">
        <v>8777</v>
      </c>
      <c r="G2954" t="s">
        <v>142</v>
      </c>
      <c r="H2954" t="s">
        <v>135</v>
      </c>
      <c r="I2954" t="s">
        <v>136</v>
      </c>
      <c r="J2954" t="s">
        <v>137</v>
      </c>
      <c r="K2954" t="s">
        <v>138</v>
      </c>
      <c r="L2954" t="s">
        <v>8778</v>
      </c>
      <c r="M2954" t="s">
        <v>8779</v>
      </c>
      <c r="N2954">
        <v>1.5605555550000001</v>
      </c>
      <c r="O2954">
        <v>0</v>
      </c>
      <c r="P2954">
        <v>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1.302589917648145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1.302589917648145</v>
      </c>
    </row>
    <row r="2955" spans="1:31" x14ac:dyDescent="0.25">
      <c r="A2955">
        <v>2262236</v>
      </c>
      <c r="B2955">
        <v>1</v>
      </c>
      <c r="C2955" t="s">
        <v>81</v>
      </c>
      <c r="D2955" t="s">
        <v>118</v>
      </c>
      <c r="E2955" t="s">
        <v>256</v>
      </c>
      <c r="F2955" t="s">
        <v>8780</v>
      </c>
      <c r="G2955" t="s">
        <v>366</v>
      </c>
      <c r="H2955" t="s">
        <v>148</v>
      </c>
      <c r="I2955" t="s">
        <v>136</v>
      </c>
      <c r="J2955" t="s">
        <v>137</v>
      </c>
      <c r="K2955" t="s">
        <v>172</v>
      </c>
      <c r="L2955" t="s">
        <v>8781</v>
      </c>
      <c r="M2955" t="s">
        <v>8782</v>
      </c>
      <c r="N2955">
        <v>1.9269444440000001</v>
      </c>
      <c r="O2955">
        <v>2</v>
      </c>
      <c r="P2955">
        <v>1393</v>
      </c>
      <c r="Q2955">
        <v>177</v>
      </c>
      <c r="R2955">
        <v>167</v>
      </c>
      <c r="S2955">
        <v>31</v>
      </c>
      <c r="T2955">
        <v>119</v>
      </c>
      <c r="U2955">
        <v>0</v>
      </c>
      <c r="V2955">
        <v>0</v>
      </c>
      <c r="W2955">
        <v>0.18112567659292886</v>
      </c>
      <c r="X2955">
        <v>248.67291673150538</v>
      </c>
      <c r="Y2955">
        <v>363.02493388736656</v>
      </c>
      <c r="Z2955">
        <v>81.267953911242216</v>
      </c>
      <c r="AA2955">
        <v>264.35180046759592</v>
      </c>
      <c r="AB2955">
        <v>74.438044574383468</v>
      </c>
      <c r="AC2955">
        <v>0</v>
      </c>
      <c r="AD2955">
        <v>0</v>
      </c>
      <c r="AE2955">
        <v>1031.9367752486864</v>
      </c>
    </row>
    <row r="2956" spans="1:31" x14ac:dyDescent="0.25">
      <c r="A2956">
        <v>2262339</v>
      </c>
      <c r="B2956">
        <v>1</v>
      </c>
      <c r="C2956" t="s">
        <v>80</v>
      </c>
      <c r="D2956" t="s">
        <v>97</v>
      </c>
      <c r="E2956" t="s">
        <v>132</v>
      </c>
      <c r="F2956" t="s">
        <v>8783</v>
      </c>
      <c r="G2956" t="s">
        <v>197</v>
      </c>
      <c r="H2956" t="s">
        <v>135</v>
      </c>
      <c r="I2956" t="s">
        <v>136</v>
      </c>
      <c r="J2956" t="s">
        <v>137</v>
      </c>
      <c r="K2956" t="s">
        <v>138</v>
      </c>
      <c r="L2956" t="s">
        <v>8784</v>
      </c>
      <c r="M2956" t="s">
        <v>8785</v>
      </c>
      <c r="N2956">
        <v>4.8383333329999996</v>
      </c>
      <c r="O2956">
        <v>0</v>
      </c>
      <c r="P2956">
        <v>1</v>
      </c>
      <c r="Q2956">
        <v>0</v>
      </c>
      <c r="R2956">
        <v>0</v>
      </c>
      <c r="S2956">
        <v>0</v>
      </c>
      <c r="T2956">
        <v>1</v>
      </c>
      <c r="U2956">
        <v>0</v>
      </c>
      <c r="V2956">
        <v>0</v>
      </c>
      <c r="W2956">
        <v>0</v>
      </c>
      <c r="X2956">
        <v>1.6090646096054477</v>
      </c>
      <c r="Y2956">
        <v>0</v>
      </c>
      <c r="Z2956">
        <v>0</v>
      </c>
      <c r="AA2956">
        <v>0</v>
      </c>
      <c r="AB2956">
        <v>1.563255833113335</v>
      </c>
      <c r="AC2956">
        <v>0</v>
      </c>
      <c r="AD2956">
        <v>0</v>
      </c>
      <c r="AE2956">
        <v>3.1723204427187826</v>
      </c>
    </row>
    <row r="2957" spans="1:31" x14ac:dyDescent="0.25">
      <c r="A2957">
        <v>2262482</v>
      </c>
      <c r="B2957">
        <v>1</v>
      </c>
      <c r="C2957" t="s">
        <v>80</v>
      </c>
      <c r="D2957" t="s">
        <v>83</v>
      </c>
      <c r="E2957" t="s">
        <v>151</v>
      </c>
      <c r="F2957" t="s">
        <v>8786</v>
      </c>
      <c r="G2957" t="s">
        <v>197</v>
      </c>
      <c r="H2957" t="s">
        <v>135</v>
      </c>
      <c r="I2957" t="s">
        <v>136</v>
      </c>
      <c r="J2957" t="s">
        <v>137</v>
      </c>
      <c r="K2957" t="s">
        <v>138</v>
      </c>
      <c r="L2957" t="s">
        <v>8787</v>
      </c>
      <c r="M2957" t="s">
        <v>8788</v>
      </c>
      <c r="N2957">
        <v>1.003055555</v>
      </c>
      <c r="O2957">
        <v>0</v>
      </c>
      <c r="P2957">
        <v>5</v>
      </c>
      <c r="Q2957">
        <v>0</v>
      </c>
      <c r="R2957">
        <v>0</v>
      </c>
      <c r="S2957">
        <v>0</v>
      </c>
      <c r="T2957">
        <v>10</v>
      </c>
      <c r="U2957">
        <v>0</v>
      </c>
      <c r="V2957">
        <v>0</v>
      </c>
      <c r="W2957">
        <v>0</v>
      </c>
      <c r="X2957">
        <v>1.2994682582075716</v>
      </c>
      <c r="Y2957">
        <v>0</v>
      </c>
      <c r="Z2957">
        <v>0</v>
      </c>
      <c r="AA2957">
        <v>0</v>
      </c>
      <c r="AB2957">
        <v>9.199979955251063</v>
      </c>
      <c r="AC2957">
        <v>0</v>
      </c>
      <c r="AD2957">
        <v>0</v>
      </c>
      <c r="AE2957">
        <v>10.499448213458635</v>
      </c>
    </row>
    <row r="2958" spans="1:31" x14ac:dyDescent="0.25">
      <c r="A2958">
        <v>2262196</v>
      </c>
      <c r="B2958">
        <v>1</v>
      </c>
      <c r="C2958" t="s">
        <v>81</v>
      </c>
      <c r="D2958" t="s">
        <v>112</v>
      </c>
      <c r="E2958" t="s">
        <v>256</v>
      </c>
      <c r="F2958" t="s">
        <v>8789</v>
      </c>
      <c r="G2958" t="s">
        <v>201</v>
      </c>
      <c r="H2958" t="s">
        <v>148</v>
      </c>
      <c r="I2958" t="s">
        <v>136</v>
      </c>
      <c r="J2958" t="s">
        <v>137</v>
      </c>
      <c r="K2958" t="s">
        <v>138</v>
      </c>
      <c r="L2958" t="s">
        <v>8790</v>
      </c>
      <c r="M2958" t="s">
        <v>8791</v>
      </c>
      <c r="N2958">
        <v>2.528888888</v>
      </c>
      <c r="O2958">
        <v>0</v>
      </c>
      <c r="P2958">
        <v>516</v>
      </c>
      <c r="Q2958">
        <v>11</v>
      </c>
      <c r="R2958">
        <v>49</v>
      </c>
      <c r="S2958">
        <v>0</v>
      </c>
      <c r="T2958">
        <v>23</v>
      </c>
      <c r="U2958">
        <v>0</v>
      </c>
      <c r="V2958">
        <v>0</v>
      </c>
      <c r="W2958">
        <v>0</v>
      </c>
      <c r="X2958">
        <v>273.29284242213686</v>
      </c>
      <c r="Y2958">
        <v>4.3115321354937981</v>
      </c>
      <c r="Z2958">
        <v>11.978910630261037</v>
      </c>
      <c r="AA2958">
        <v>0</v>
      </c>
      <c r="AB2958">
        <v>36.56979425487787</v>
      </c>
      <c r="AC2958">
        <v>0</v>
      </c>
      <c r="AD2958">
        <v>0</v>
      </c>
      <c r="AE2958">
        <v>326.15307944276958</v>
      </c>
    </row>
    <row r="2959" spans="1:31" x14ac:dyDescent="0.25">
      <c r="A2959">
        <v>2262545</v>
      </c>
      <c r="B2959">
        <v>1</v>
      </c>
      <c r="C2959" t="s">
        <v>80</v>
      </c>
      <c r="D2959" t="s">
        <v>92</v>
      </c>
      <c r="E2959" t="s">
        <v>132</v>
      </c>
      <c r="F2959" t="s">
        <v>8792</v>
      </c>
      <c r="G2959" t="s">
        <v>289</v>
      </c>
      <c r="H2959" t="s">
        <v>135</v>
      </c>
      <c r="I2959" t="s">
        <v>136</v>
      </c>
      <c r="J2959" t="s">
        <v>137</v>
      </c>
      <c r="K2959" t="s">
        <v>138</v>
      </c>
      <c r="L2959" t="s">
        <v>8793</v>
      </c>
      <c r="M2959" t="s">
        <v>8794</v>
      </c>
      <c r="N2959">
        <v>0.29027777700000001</v>
      </c>
      <c r="O2959">
        <v>0</v>
      </c>
      <c r="P2959">
        <v>1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0.25681160157510002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0.25681160157510002</v>
      </c>
    </row>
    <row r="2960" spans="1:31" x14ac:dyDescent="0.25">
      <c r="A2960">
        <v>2262153</v>
      </c>
      <c r="B2960">
        <v>1</v>
      </c>
      <c r="C2960" t="s">
        <v>80</v>
      </c>
      <c r="D2960" t="s">
        <v>83</v>
      </c>
      <c r="E2960" t="s">
        <v>132</v>
      </c>
      <c r="F2960" t="s">
        <v>1212</v>
      </c>
      <c r="G2960" t="s">
        <v>289</v>
      </c>
      <c r="H2960" t="s">
        <v>135</v>
      </c>
      <c r="I2960" t="s">
        <v>136</v>
      </c>
      <c r="J2960" t="s">
        <v>137</v>
      </c>
      <c r="K2960" t="s">
        <v>138</v>
      </c>
      <c r="L2960" t="s">
        <v>8795</v>
      </c>
      <c r="M2960" t="s">
        <v>8575</v>
      </c>
      <c r="N2960">
        <v>2.0425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1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2.8777639841667435</v>
      </c>
      <c r="AC2960">
        <v>0</v>
      </c>
      <c r="AD2960">
        <v>0</v>
      </c>
      <c r="AE2960">
        <v>2.8777639841667435</v>
      </c>
    </row>
    <row r="2961" spans="1:31" x14ac:dyDescent="0.25">
      <c r="A2961">
        <v>2262359</v>
      </c>
      <c r="B2961">
        <v>1</v>
      </c>
      <c r="C2961" t="s">
        <v>80</v>
      </c>
      <c r="D2961" t="s">
        <v>96</v>
      </c>
      <c r="E2961" t="s">
        <v>132</v>
      </c>
      <c r="F2961" t="s">
        <v>8796</v>
      </c>
      <c r="G2961" t="s">
        <v>142</v>
      </c>
      <c r="H2961" t="s">
        <v>135</v>
      </c>
      <c r="I2961" t="s">
        <v>136</v>
      </c>
      <c r="J2961" t="s">
        <v>137</v>
      </c>
      <c r="K2961" t="s">
        <v>138</v>
      </c>
      <c r="L2961" t="s">
        <v>8797</v>
      </c>
      <c r="M2961" t="s">
        <v>8798</v>
      </c>
      <c r="N2961">
        <v>2.875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1.7350151299542751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1.7350151299542751</v>
      </c>
    </row>
    <row r="2962" spans="1:31" x14ac:dyDescent="0.25">
      <c r="A2962">
        <v>2262210</v>
      </c>
      <c r="B2962">
        <v>1</v>
      </c>
      <c r="C2962" t="s">
        <v>80</v>
      </c>
      <c r="D2962" t="s">
        <v>107</v>
      </c>
      <c r="E2962" t="s">
        <v>132</v>
      </c>
      <c r="F2962" t="s">
        <v>8799</v>
      </c>
      <c r="G2962" t="s">
        <v>134</v>
      </c>
      <c r="H2962" t="s">
        <v>135</v>
      </c>
      <c r="I2962" t="s">
        <v>136</v>
      </c>
      <c r="J2962" t="s">
        <v>137</v>
      </c>
      <c r="K2962" t="s">
        <v>138</v>
      </c>
      <c r="L2962" t="s">
        <v>8800</v>
      </c>
      <c r="M2962" t="s">
        <v>8801</v>
      </c>
      <c r="N2962">
        <v>0.84416666600000001</v>
      </c>
      <c r="O2962">
        <v>0</v>
      </c>
      <c r="P2962">
        <v>4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0.59557476026870093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0.59557476026870093</v>
      </c>
    </row>
    <row r="2963" spans="1:31" x14ac:dyDescent="0.25">
      <c r="A2963">
        <v>2262110</v>
      </c>
      <c r="B2963">
        <v>1</v>
      </c>
      <c r="C2963" t="s">
        <v>80</v>
      </c>
      <c r="D2963" t="s">
        <v>97</v>
      </c>
      <c r="E2963" t="s">
        <v>132</v>
      </c>
      <c r="F2963" t="s">
        <v>8802</v>
      </c>
      <c r="G2963" t="s">
        <v>289</v>
      </c>
      <c r="H2963" t="s">
        <v>135</v>
      </c>
      <c r="I2963" t="s">
        <v>136</v>
      </c>
      <c r="J2963" t="s">
        <v>137</v>
      </c>
      <c r="K2963" t="s">
        <v>138</v>
      </c>
      <c r="L2963" t="s">
        <v>8803</v>
      </c>
      <c r="M2963" t="s">
        <v>8804</v>
      </c>
      <c r="N2963">
        <v>2.9308333329999998</v>
      </c>
      <c r="O2963">
        <v>0</v>
      </c>
      <c r="P2963">
        <v>1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1.2173550233623567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1.2173550233623567</v>
      </c>
    </row>
    <row r="2964" spans="1:31" x14ac:dyDescent="0.25">
      <c r="A2964">
        <v>2262256</v>
      </c>
      <c r="B2964">
        <v>1</v>
      </c>
      <c r="C2964" t="s">
        <v>81</v>
      </c>
      <c r="D2964" t="s">
        <v>112</v>
      </c>
      <c r="E2964" t="s">
        <v>151</v>
      </c>
      <c r="F2964" t="s">
        <v>6579</v>
      </c>
      <c r="G2964" t="s">
        <v>340</v>
      </c>
      <c r="H2964" t="s">
        <v>135</v>
      </c>
      <c r="I2964" t="s">
        <v>136</v>
      </c>
      <c r="J2964" t="s">
        <v>137</v>
      </c>
      <c r="K2964" t="s">
        <v>138</v>
      </c>
      <c r="L2964" t="s">
        <v>8805</v>
      </c>
      <c r="M2964" t="s">
        <v>8806</v>
      </c>
      <c r="N2964">
        <v>5.1519444439999997</v>
      </c>
      <c r="O2964">
        <v>0</v>
      </c>
      <c r="P2964">
        <v>109</v>
      </c>
      <c r="Q2964">
        <v>0</v>
      </c>
      <c r="R2964">
        <v>1</v>
      </c>
      <c r="S2964">
        <v>0</v>
      </c>
      <c r="T2964">
        <v>36</v>
      </c>
      <c r="U2964">
        <v>0</v>
      </c>
      <c r="V2964">
        <v>0</v>
      </c>
      <c r="W2964">
        <v>0</v>
      </c>
      <c r="X2964">
        <v>88.187625552306898</v>
      </c>
      <c r="Y2964">
        <v>0</v>
      </c>
      <c r="Z2964">
        <v>2.3571725938996667E-2</v>
      </c>
      <c r="AA2964">
        <v>0</v>
      </c>
      <c r="AB2964">
        <v>70.101686326750027</v>
      </c>
      <c r="AC2964">
        <v>0</v>
      </c>
      <c r="AD2964">
        <v>0</v>
      </c>
      <c r="AE2964">
        <v>158.31288360499593</v>
      </c>
    </row>
    <row r="2965" spans="1:31" x14ac:dyDescent="0.25">
      <c r="A2965">
        <v>2262047</v>
      </c>
      <c r="B2965">
        <v>1</v>
      </c>
      <c r="C2965" t="s">
        <v>80</v>
      </c>
      <c r="D2965" t="s">
        <v>96</v>
      </c>
      <c r="E2965" t="s">
        <v>132</v>
      </c>
      <c r="F2965" t="s">
        <v>8807</v>
      </c>
      <c r="G2965" t="s">
        <v>134</v>
      </c>
      <c r="H2965" t="s">
        <v>135</v>
      </c>
      <c r="I2965" t="s">
        <v>136</v>
      </c>
      <c r="J2965" t="s">
        <v>137</v>
      </c>
      <c r="K2965" t="s">
        <v>138</v>
      </c>
      <c r="L2965" t="s">
        <v>8808</v>
      </c>
      <c r="M2965" t="s">
        <v>8809</v>
      </c>
      <c r="N2965">
        <v>1.793055555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1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10.934942889690317</v>
      </c>
      <c r="AC2965">
        <v>0</v>
      </c>
      <c r="AD2965">
        <v>0</v>
      </c>
      <c r="AE2965">
        <v>10.934942889690317</v>
      </c>
    </row>
    <row r="2966" spans="1:31" x14ac:dyDescent="0.25">
      <c r="A2966">
        <v>2262442</v>
      </c>
      <c r="B2966">
        <v>1</v>
      </c>
      <c r="C2966" t="s">
        <v>80</v>
      </c>
      <c r="D2966" t="s">
        <v>96</v>
      </c>
      <c r="E2966" t="s">
        <v>132</v>
      </c>
      <c r="F2966" t="s">
        <v>8810</v>
      </c>
      <c r="G2966" t="s">
        <v>142</v>
      </c>
      <c r="H2966" t="s">
        <v>135</v>
      </c>
      <c r="I2966" t="s">
        <v>136</v>
      </c>
      <c r="J2966" t="s">
        <v>137</v>
      </c>
      <c r="K2966" t="s">
        <v>138</v>
      </c>
      <c r="L2966" t="s">
        <v>8811</v>
      </c>
      <c r="M2966" t="s">
        <v>8812</v>
      </c>
      <c r="N2966">
        <v>0.89444444400000001</v>
      </c>
      <c r="O2966">
        <v>0</v>
      </c>
      <c r="P2966">
        <v>1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1.0613969677327466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1.0613969677327466</v>
      </c>
    </row>
    <row r="2967" spans="1:31" x14ac:dyDescent="0.25">
      <c r="A2967">
        <v>2262024</v>
      </c>
      <c r="B2967">
        <v>1</v>
      </c>
      <c r="C2967" t="s">
        <v>80</v>
      </c>
      <c r="D2967" t="s">
        <v>93</v>
      </c>
      <c r="E2967" t="s">
        <v>132</v>
      </c>
      <c r="F2967" t="s">
        <v>8813</v>
      </c>
      <c r="G2967" t="s">
        <v>197</v>
      </c>
      <c r="H2967" t="s">
        <v>135</v>
      </c>
      <c r="I2967" t="s">
        <v>136</v>
      </c>
      <c r="J2967" t="s">
        <v>137</v>
      </c>
      <c r="K2967" t="s">
        <v>138</v>
      </c>
      <c r="L2967" t="s">
        <v>8814</v>
      </c>
      <c r="M2967" t="s">
        <v>8815</v>
      </c>
      <c r="N2967">
        <v>1.0225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1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8.2606210498355548</v>
      </c>
      <c r="AE2967">
        <v>8.2606210498355548</v>
      </c>
    </row>
    <row r="2968" spans="1:31" x14ac:dyDescent="0.25">
      <c r="A2968">
        <v>2262488</v>
      </c>
      <c r="B2968">
        <v>1</v>
      </c>
      <c r="C2968" t="s">
        <v>80</v>
      </c>
      <c r="D2968" t="s">
        <v>105</v>
      </c>
      <c r="E2968" t="s">
        <v>256</v>
      </c>
      <c r="F2968" t="s">
        <v>8816</v>
      </c>
      <c r="G2968" t="s">
        <v>318</v>
      </c>
      <c r="H2968" t="s">
        <v>148</v>
      </c>
      <c r="I2968" t="s">
        <v>136</v>
      </c>
      <c r="J2968" t="s">
        <v>137</v>
      </c>
      <c r="K2968" t="s">
        <v>138</v>
      </c>
      <c r="L2968" t="s">
        <v>8817</v>
      </c>
      <c r="M2968" t="s">
        <v>8818</v>
      </c>
      <c r="N2968">
        <v>0.64944444400000001</v>
      </c>
      <c r="O2968">
        <v>1</v>
      </c>
      <c r="P2968">
        <v>0</v>
      </c>
      <c r="Q2968">
        <v>0</v>
      </c>
      <c r="R2968">
        <v>0</v>
      </c>
      <c r="S2968">
        <v>6</v>
      </c>
      <c r="T2968">
        <v>0</v>
      </c>
      <c r="U2968">
        <v>0</v>
      </c>
      <c r="V2968">
        <v>0</v>
      </c>
      <c r="W2968">
        <v>0.17975384374356893</v>
      </c>
      <c r="X2968">
        <v>0</v>
      </c>
      <c r="Y2968">
        <v>0</v>
      </c>
      <c r="Z2968">
        <v>0</v>
      </c>
      <c r="AA2968">
        <v>6.086522239850173</v>
      </c>
      <c r="AB2968">
        <v>0</v>
      </c>
      <c r="AC2968">
        <v>0</v>
      </c>
      <c r="AD2968">
        <v>0</v>
      </c>
      <c r="AE2968">
        <v>6.2662760835937421</v>
      </c>
    </row>
    <row r="2969" spans="1:31" x14ac:dyDescent="0.25">
      <c r="A2969">
        <v>2262505</v>
      </c>
      <c r="B2969">
        <v>1</v>
      </c>
      <c r="C2969" t="s">
        <v>81</v>
      </c>
      <c r="D2969" t="s">
        <v>118</v>
      </c>
      <c r="E2969" t="s">
        <v>132</v>
      </c>
      <c r="F2969" t="s">
        <v>8819</v>
      </c>
      <c r="G2969" t="s">
        <v>142</v>
      </c>
      <c r="H2969" t="s">
        <v>135</v>
      </c>
      <c r="I2969" t="s">
        <v>136</v>
      </c>
      <c r="J2969" t="s">
        <v>137</v>
      </c>
      <c r="K2969" t="s">
        <v>138</v>
      </c>
      <c r="L2969" t="s">
        <v>8820</v>
      </c>
      <c r="M2969" t="s">
        <v>8821</v>
      </c>
      <c r="N2969">
        <v>1.977222222</v>
      </c>
      <c r="O2969">
        <v>0</v>
      </c>
      <c r="P2969">
        <v>1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0.50168917998223583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0.50168917998223583</v>
      </c>
    </row>
    <row r="2970" spans="1:31" x14ac:dyDescent="0.25">
      <c r="A2970">
        <v>2262342</v>
      </c>
      <c r="B2970">
        <v>1</v>
      </c>
      <c r="C2970" t="s">
        <v>80</v>
      </c>
      <c r="D2970" t="s">
        <v>103</v>
      </c>
      <c r="E2970" t="s">
        <v>151</v>
      </c>
      <c r="F2970" t="s">
        <v>7239</v>
      </c>
      <c r="G2970" t="s">
        <v>153</v>
      </c>
      <c r="H2970" t="s">
        <v>135</v>
      </c>
      <c r="I2970" t="s">
        <v>136</v>
      </c>
      <c r="J2970" t="s">
        <v>137</v>
      </c>
      <c r="K2970" t="s">
        <v>138</v>
      </c>
      <c r="L2970" t="s">
        <v>8822</v>
      </c>
      <c r="M2970" t="s">
        <v>8823</v>
      </c>
      <c r="N2970">
        <v>2.616666666</v>
      </c>
      <c r="O2970">
        <v>0</v>
      </c>
      <c r="P2970">
        <v>3</v>
      </c>
      <c r="Q2970">
        <v>0</v>
      </c>
      <c r="R2970">
        <v>0</v>
      </c>
      <c r="S2970">
        <v>0</v>
      </c>
      <c r="T2970">
        <v>6</v>
      </c>
      <c r="U2970">
        <v>0</v>
      </c>
      <c r="V2970">
        <v>0</v>
      </c>
      <c r="W2970">
        <v>0</v>
      </c>
      <c r="X2970">
        <v>0.75061962595338316</v>
      </c>
      <c r="Y2970">
        <v>0</v>
      </c>
      <c r="Z2970">
        <v>0</v>
      </c>
      <c r="AA2970">
        <v>0</v>
      </c>
      <c r="AB2970">
        <v>22.379363672399997</v>
      </c>
      <c r="AC2970">
        <v>0</v>
      </c>
      <c r="AD2970">
        <v>0</v>
      </c>
      <c r="AE2970">
        <v>23.12998329835338</v>
      </c>
    </row>
    <row r="2971" spans="1:31" x14ac:dyDescent="0.25">
      <c r="A2971">
        <v>2262193</v>
      </c>
      <c r="B2971">
        <v>1</v>
      </c>
      <c r="C2971" t="s">
        <v>80</v>
      </c>
      <c r="D2971" t="s">
        <v>99</v>
      </c>
      <c r="E2971" t="s">
        <v>132</v>
      </c>
      <c r="F2971" t="s">
        <v>8824</v>
      </c>
      <c r="G2971" t="s">
        <v>142</v>
      </c>
      <c r="H2971" t="s">
        <v>135</v>
      </c>
      <c r="I2971" t="s">
        <v>136</v>
      </c>
      <c r="J2971" t="s">
        <v>137</v>
      </c>
      <c r="K2971" t="s">
        <v>138</v>
      </c>
      <c r="L2971" t="s">
        <v>8825</v>
      </c>
      <c r="M2971" t="s">
        <v>8826</v>
      </c>
      <c r="N2971">
        <v>4.5722222219999997</v>
      </c>
      <c r="O2971">
        <v>0</v>
      </c>
      <c r="P2971">
        <v>1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</row>
    <row r="2972" spans="1:31" x14ac:dyDescent="0.25">
      <c r="A2972">
        <v>2262050</v>
      </c>
      <c r="B2972">
        <v>1</v>
      </c>
      <c r="C2972" t="s">
        <v>80</v>
      </c>
      <c r="D2972" t="s">
        <v>105</v>
      </c>
      <c r="E2972" t="s">
        <v>132</v>
      </c>
      <c r="F2972" t="s">
        <v>8827</v>
      </c>
      <c r="G2972" t="s">
        <v>289</v>
      </c>
      <c r="H2972" t="s">
        <v>135</v>
      </c>
      <c r="I2972" t="s">
        <v>136</v>
      </c>
      <c r="J2972" t="s">
        <v>137</v>
      </c>
      <c r="K2972" t="s">
        <v>138</v>
      </c>
      <c r="L2972" t="s">
        <v>8828</v>
      </c>
      <c r="M2972" t="s">
        <v>8829</v>
      </c>
      <c r="N2972">
        <v>1.6797222220000001</v>
      </c>
      <c r="O2972">
        <v>0</v>
      </c>
      <c r="P2972">
        <v>17</v>
      </c>
      <c r="Q2972">
        <v>0</v>
      </c>
      <c r="R2972">
        <v>0</v>
      </c>
      <c r="S2972">
        <v>0</v>
      </c>
      <c r="T2972">
        <v>2</v>
      </c>
      <c r="U2972">
        <v>0</v>
      </c>
      <c r="V2972">
        <v>0</v>
      </c>
      <c r="W2972">
        <v>0</v>
      </c>
      <c r="X2972">
        <v>5.8959500366715059</v>
      </c>
      <c r="Y2972">
        <v>0</v>
      </c>
      <c r="Z2972">
        <v>0</v>
      </c>
      <c r="AA2972">
        <v>0</v>
      </c>
      <c r="AB2972">
        <v>0.73742397171492002</v>
      </c>
      <c r="AC2972">
        <v>0</v>
      </c>
      <c r="AD2972">
        <v>0</v>
      </c>
      <c r="AE2972">
        <v>6.6333740083864257</v>
      </c>
    </row>
    <row r="2973" spans="1:31" x14ac:dyDescent="0.25">
      <c r="A2973">
        <v>2262548</v>
      </c>
      <c r="B2973">
        <v>1</v>
      </c>
      <c r="C2973" t="s">
        <v>81</v>
      </c>
      <c r="D2973" t="s">
        <v>127</v>
      </c>
      <c r="E2973" t="s">
        <v>214</v>
      </c>
      <c r="F2973" t="s">
        <v>8830</v>
      </c>
      <c r="G2973" t="s">
        <v>241</v>
      </c>
      <c r="H2973" t="s">
        <v>135</v>
      </c>
      <c r="I2973" t="s">
        <v>136</v>
      </c>
      <c r="J2973" t="s">
        <v>137</v>
      </c>
      <c r="K2973" t="s">
        <v>138</v>
      </c>
      <c r="L2973" t="s">
        <v>8831</v>
      </c>
      <c r="M2973" t="s">
        <v>8832</v>
      </c>
      <c r="N2973">
        <v>1.349722222</v>
      </c>
      <c r="O2973">
        <v>0</v>
      </c>
      <c r="P2973">
        <v>107</v>
      </c>
      <c r="Q2973">
        <v>0</v>
      </c>
      <c r="R2973">
        <v>0</v>
      </c>
      <c r="S2973">
        <v>0</v>
      </c>
      <c r="T2973">
        <v>4</v>
      </c>
      <c r="U2973">
        <v>0</v>
      </c>
      <c r="V2973">
        <v>0</v>
      </c>
      <c r="W2973">
        <v>0</v>
      </c>
      <c r="X2973">
        <v>34.129113847663426</v>
      </c>
      <c r="Y2973">
        <v>0</v>
      </c>
      <c r="Z2973">
        <v>0</v>
      </c>
      <c r="AA2973">
        <v>0</v>
      </c>
      <c r="AB2973">
        <v>0.77773513985387543</v>
      </c>
      <c r="AC2973">
        <v>0</v>
      </c>
      <c r="AD2973">
        <v>0</v>
      </c>
      <c r="AE2973">
        <v>34.9068489875173</v>
      </c>
    </row>
    <row r="2974" spans="1:31" x14ac:dyDescent="0.25">
      <c r="A2974">
        <v>2261964</v>
      </c>
      <c r="B2974">
        <v>1</v>
      </c>
      <c r="C2974" t="s">
        <v>80</v>
      </c>
      <c r="D2974" t="s">
        <v>103</v>
      </c>
      <c r="E2974" t="s">
        <v>214</v>
      </c>
      <c r="F2974" t="s">
        <v>8833</v>
      </c>
      <c r="G2974" t="s">
        <v>201</v>
      </c>
      <c r="H2974" t="s">
        <v>135</v>
      </c>
      <c r="I2974" t="s">
        <v>136</v>
      </c>
      <c r="J2974" t="s">
        <v>137</v>
      </c>
      <c r="K2974" t="s">
        <v>138</v>
      </c>
      <c r="L2974" t="s">
        <v>8834</v>
      </c>
      <c r="M2974" t="s">
        <v>8835</v>
      </c>
      <c r="N2974">
        <v>3.0891666660000001</v>
      </c>
      <c r="O2974">
        <v>0</v>
      </c>
      <c r="P2974">
        <v>14</v>
      </c>
      <c r="Q2974">
        <v>0</v>
      </c>
      <c r="R2974">
        <v>0</v>
      </c>
      <c r="S2974">
        <v>0</v>
      </c>
      <c r="T2974">
        <v>1</v>
      </c>
      <c r="U2974">
        <v>0</v>
      </c>
      <c r="V2974">
        <v>0</v>
      </c>
      <c r="W2974">
        <v>0</v>
      </c>
      <c r="X2974">
        <v>15.522708616558148</v>
      </c>
      <c r="Y2974">
        <v>0</v>
      </c>
      <c r="Z2974">
        <v>0</v>
      </c>
      <c r="AA2974">
        <v>0</v>
      </c>
      <c r="AB2974">
        <v>1.8163531553437273</v>
      </c>
      <c r="AC2974">
        <v>0</v>
      </c>
      <c r="AD2974">
        <v>0</v>
      </c>
      <c r="AE2974">
        <v>17.339061771901875</v>
      </c>
    </row>
    <row r="2975" spans="1:31" x14ac:dyDescent="0.25">
      <c r="A2975">
        <v>2262356</v>
      </c>
      <c r="B2975">
        <v>1</v>
      </c>
      <c r="C2975" t="s">
        <v>80</v>
      </c>
      <c r="D2975" t="s">
        <v>104</v>
      </c>
      <c r="E2975" t="s">
        <v>145</v>
      </c>
      <c r="F2975" t="s">
        <v>8836</v>
      </c>
      <c r="G2975" t="s">
        <v>147</v>
      </c>
      <c r="H2975" t="s">
        <v>148</v>
      </c>
      <c r="I2975" t="s">
        <v>136</v>
      </c>
      <c r="J2975" t="s">
        <v>137</v>
      </c>
      <c r="K2975" t="s">
        <v>138</v>
      </c>
      <c r="L2975" t="s">
        <v>8837</v>
      </c>
      <c r="M2975" t="s">
        <v>8838</v>
      </c>
      <c r="N2975">
        <v>0.86027777699999997</v>
      </c>
      <c r="O2975">
        <v>9</v>
      </c>
      <c r="P2975">
        <v>202</v>
      </c>
      <c r="Q2975">
        <v>10</v>
      </c>
      <c r="R2975">
        <v>24</v>
      </c>
      <c r="S2975">
        <v>16</v>
      </c>
      <c r="T2975">
        <v>64</v>
      </c>
      <c r="U2975">
        <v>1</v>
      </c>
      <c r="V2975">
        <v>0</v>
      </c>
      <c r="W2975">
        <v>22.673127943411934</v>
      </c>
      <c r="X2975">
        <v>93.859964571165278</v>
      </c>
      <c r="Y2975">
        <v>25.790744283055375</v>
      </c>
      <c r="Z2975">
        <v>17.657527010801608</v>
      </c>
      <c r="AA2975">
        <v>144.02129747181908</v>
      </c>
      <c r="AB2975">
        <v>99.238620427664245</v>
      </c>
      <c r="AC2975">
        <v>14.910205824891998</v>
      </c>
      <c r="AD2975">
        <v>0</v>
      </c>
      <c r="AE2975">
        <v>418.15148753280954</v>
      </c>
    </row>
    <row r="2976" spans="1:31" x14ac:dyDescent="0.25">
      <c r="A2976">
        <v>2262565</v>
      </c>
      <c r="B2976">
        <v>1</v>
      </c>
      <c r="C2976" t="s">
        <v>80</v>
      </c>
      <c r="D2976" t="s">
        <v>90</v>
      </c>
      <c r="E2976" t="s">
        <v>132</v>
      </c>
      <c r="F2976" t="s">
        <v>8839</v>
      </c>
      <c r="G2976" t="s">
        <v>153</v>
      </c>
      <c r="H2976" t="s">
        <v>135</v>
      </c>
      <c r="I2976" t="s">
        <v>136</v>
      </c>
      <c r="J2976" t="s">
        <v>137</v>
      </c>
      <c r="K2976" t="s">
        <v>138</v>
      </c>
      <c r="L2976" t="s">
        <v>8840</v>
      </c>
      <c r="M2976" t="s">
        <v>8841</v>
      </c>
      <c r="N2976">
        <v>0.587777777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1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0.49184503361700005</v>
      </c>
      <c r="AC2976">
        <v>0</v>
      </c>
      <c r="AD2976">
        <v>0</v>
      </c>
      <c r="AE2976">
        <v>0.49184503361700005</v>
      </c>
    </row>
    <row r="2977" spans="1:31" x14ac:dyDescent="0.25">
      <c r="A2977">
        <v>2262598</v>
      </c>
      <c r="B2977">
        <v>1</v>
      </c>
      <c r="C2977" t="s">
        <v>80</v>
      </c>
      <c r="D2977" t="s">
        <v>108</v>
      </c>
      <c r="E2977" t="s">
        <v>207</v>
      </c>
      <c r="F2977" t="s">
        <v>8842</v>
      </c>
      <c r="G2977" t="s">
        <v>231</v>
      </c>
      <c r="H2977" t="s">
        <v>135</v>
      </c>
      <c r="I2977" t="s">
        <v>136</v>
      </c>
      <c r="J2977" t="s">
        <v>137</v>
      </c>
      <c r="K2977" t="s">
        <v>138</v>
      </c>
      <c r="L2977" t="s">
        <v>8843</v>
      </c>
      <c r="M2977" t="s">
        <v>8844</v>
      </c>
      <c r="N2977">
        <v>1.2138888880000001</v>
      </c>
      <c r="O2977">
        <v>0</v>
      </c>
      <c r="P2977">
        <v>35</v>
      </c>
      <c r="Q2977">
        <v>0</v>
      </c>
      <c r="R2977">
        <v>9</v>
      </c>
      <c r="S2977">
        <v>0</v>
      </c>
      <c r="T2977">
        <v>8</v>
      </c>
      <c r="U2977">
        <v>0</v>
      </c>
      <c r="V2977">
        <v>0</v>
      </c>
      <c r="W2977">
        <v>0</v>
      </c>
      <c r="X2977">
        <v>5.9980059632208294</v>
      </c>
      <c r="Y2977">
        <v>0</v>
      </c>
      <c r="Z2977">
        <v>1.2649858602466222</v>
      </c>
      <c r="AA2977">
        <v>0</v>
      </c>
      <c r="AB2977">
        <v>3.440901653936919</v>
      </c>
      <c r="AC2977">
        <v>0</v>
      </c>
      <c r="AD2977">
        <v>0</v>
      </c>
      <c r="AE2977">
        <v>10.703893477404371</v>
      </c>
    </row>
    <row r="2978" spans="1:31" x14ac:dyDescent="0.25">
      <c r="A2978">
        <v>2262604</v>
      </c>
      <c r="B2978">
        <v>1</v>
      </c>
      <c r="C2978" t="s">
        <v>80</v>
      </c>
      <c r="D2978" t="s">
        <v>85</v>
      </c>
      <c r="E2978" t="s">
        <v>132</v>
      </c>
      <c r="F2978" t="s">
        <v>8845</v>
      </c>
      <c r="G2978" t="s">
        <v>289</v>
      </c>
      <c r="H2978" t="s">
        <v>135</v>
      </c>
      <c r="I2978" t="s">
        <v>136</v>
      </c>
      <c r="J2978" t="s">
        <v>137</v>
      </c>
      <c r="K2978" t="s">
        <v>138</v>
      </c>
      <c r="L2978" t="s">
        <v>8846</v>
      </c>
      <c r="M2978" t="s">
        <v>8847</v>
      </c>
      <c r="N2978">
        <v>1.7408333330000001</v>
      </c>
      <c r="O2978">
        <v>0</v>
      </c>
      <c r="P2978">
        <v>5</v>
      </c>
      <c r="Q2978">
        <v>0</v>
      </c>
      <c r="R2978">
        <v>0</v>
      </c>
      <c r="S2978">
        <v>0</v>
      </c>
      <c r="T2978">
        <v>1</v>
      </c>
      <c r="U2978">
        <v>0</v>
      </c>
      <c r="V2978">
        <v>0</v>
      </c>
      <c r="W2978">
        <v>0</v>
      </c>
      <c r="X2978">
        <v>4.4777103278678965</v>
      </c>
      <c r="Y2978">
        <v>0</v>
      </c>
      <c r="Z2978">
        <v>0</v>
      </c>
      <c r="AA2978">
        <v>0</v>
      </c>
      <c r="AB2978">
        <v>0.2204212097164481</v>
      </c>
      <c r="AC2978">
        <v>0</v>
      </c>
      <c r="AD2978">
        <v>0</v>
      </c>
      <c r="AE2978">
        <v>4.6981315375843442</v>
      </c>
    </row>
    <row r="2979" spans="1:31" x14ac:dyDescent="0.25">
      <c r="A2979">
        <v>2262607</v>
      </c>
      <c r="B2979">
        <v>1</v>
      </c>
      <c r="C2979" t="s">
        <v>81</v>
      </c>
      <c r="D2979" t="s">
        <v>123</v>
      </c>
      <c r="E2979" t="s">
        <v>151</v>
      </c>
      <c r="F2979" t="s">
        <v>8112</v>
      </c>
      <c r="G2979" t="s">
        <v>153</v>
      </c>
      <c r="H2979" t="s">
        <v>135</v>
      </c>
      <c r="I2979" t="s">
        <v>136</v>
      </c>
      <c r="J2979" t="s">
        <v>137</v>
      </c>
      <c r="K2979" t="s">
        <v>138</v>
      </c>
      <c r="L2979" t="s">
        <v>8848</v>
      </c>
      <c r="M2979" t="s">
        <v>8849</v>
      </c>
      <c r="N2979">
        <v>1.3238888879999999</v>
      </c>
      <c r="O2979">
        <v>0</v>
      </c>
      <c r="P2979">
        <v>0</v>
      </c>
      <c r="Q2979">
        <v>0</v>
      </c>
      <c r="R2979">
        <v>2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0.63356197208636111</v>
      </c>
      <c r="AA2979">
        <v>0</v>
      </c>
      <c r="AB2979">
        <v>0</v>
      </c>
      <c r="AC2979">
        <v>0</v>
      </c>
      <c r="AD2979">
        <v>0</v>
      </c>
      <c r="AE2979">
        <v>0.63356197208636111</v>
      </c>
    </row>
    <row r="2980" spans="1:31" x14ac:dyDescent="0.25">
      <c r="A2980">
        <v>2262608</v>
      </c>
      <c r="B2980">
        <v>1</v>
      </c>
      <c r="C2980" t="s">
        <v>80</v>
      </c>
      <c r="D2980" t="s">
        <v>86</v>
      </c>
      <c r="E2980" t="s">
        <v>132</v>
      </c>
      <c r="F2980" t="s">
        <v>8850</v>
      </c>
      <c r="G2980" t="s">
        <v>134</v>
      </c>
      <c r="H2980" t="s">
        <v>135</v>
      </c>
      <c r="I2980" t="s">
        <v>136</v>
      </c>
      <c r="J2980" t="s">
        <v>137</v>
      </c>
      <c r="K2980" t="s">
        <v>138</v>
      </c>
      <c r="L2980" t="s">
        <v>8851</v>
      </c>
      <c r="M2980" t="s">
        <v>8852</v>
      </c>
      <c r="N2980">
        <v>6.1924999999999999</v>
      </c>
      <c r="O2980">
        <v>0</v>
      </c>
      <c r="P2980">
        <v>1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4.9112345436905107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4.9112345436905107</v>
      </c>
    </row>
    <row r="2981" spans="1:31" x14ac:dyDescent="0.25">
      <c r="A2981">
        <v>2262609</v>
      </c>
      <c r="B2981">
        <v>1</v>
      </c>
      <c r="C2981" t="s">
        <v>80</v>
      </c>
      <c r="D2981" t="s">
        <v>94</v>
      </c>
      <c r="E2981" t="s">
        <v>145</v>
      </c>
      <c r="F2981" t="s">
        <v>8439</v>
      </c>
      <c r="G2981" t="s">
        <v>147</v>
      </c>
      <c r="H2981" t="s">
        <v>148</v>
      </c>
      <c r="I2981" t="s">
        <v>136</v>
      </c>
      <c r="J2981" t="s">
        <v>137</v>
      </c>
      <c r="K2981" t="s">
        <v>138</v>
      </c>
      <c r="L2981" t="s">
        <v>8853</v>
      </c>
      <c r="M2981" t="s">
        <v>8854</v>
      </c>
      <c r="N2981">
        <v>0.40749999999999997</v>
      </c>
      <c r="O2981">
        <v>0</v>
      </c>
      <c r="P2981">
        <v>135</v>
      </c>
      <c r="Q2981">
        <v>0</v>
      </c>
      <c r="R2981">
        <v>0</v>
      </c>
      <c r="S2981">
        <v>1</v>
      </c>
      <c r="T2981">
        <v>8</v>
      </c>
      <c r="U2981">
        <v>0</v>
      </c>
      <c r="V2981">
        <v>0</v>
      </c>
      <c r="W2981">
        <v>0</v>
      </c>
      <c r="X2981">
        <v>3.1755751562931782</v>
      </c>
      <c r="Y2981">
        <v>0</v>
      </c>
      <c r="Z2981">
        <v>0</v>
      </c>
      <c r="AA2981">
        <v>0.63139928065199991</v>
      </c>
      <c r="AB2981">
        <v>1.2613222789713874</v>
      </c>
      <c r="AC2981">
        <v>0</v>
      </c>
      <c r="AD2981">
        <v>0</v>
      </c>
      <c r="AE2981">
        <v>5.0682967159165653</v>
      </c>
    </row>
    <row r="2982" spans="1:31" x14ac:dyDescent="0.25">
      <c r="A2982">
        <v>2262611</v>
      </c>
      <c r="B2982">
        <v>1</v>
      </c>
      <c r="C2982" t="s">
        <v>80</v>
      </c>
      <c r="D2982" t="s">
        <v>84</v>
      </c>
      <c r="E2982" t="s">
        <v>132</v>
      </c>
      <c r="F2982" t="s">
        <v>8855</v>
      </c>
      <c r="G2982" t="s">
        <v>134</v>
      </c>
      <c r="H2982" t="s">
        <v>135</v>
      </c>
      <c r="I2982" t="s">
        <v>136</v>
      </c>
      <c r="J2982" t="s">
        <v>137</v>
      </c>
      <c r="K2982" t="s">
        <v>138</v>
      </c>
      <c r="L2982" t="s">
        <v>8856</v>
      </c>
      <c r="M2982" t="s">
        <v>8857</v>
      </c>
      <c r="N2982">
        <v>4.0425000000000004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1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2.9936709085630868</v>
      </c>
      <c r="AC2982">
        <v>0</v>
      </c>
      <c r="AD2982">
        <v>0</v>
      </c>
      <c r="AE2982">
        <v>2.9936709085630868</v>
      </c>
    </row>
    <row r="2983" spans="1:31" x14ac:dyDescent="0.25">
      <c r="A2983">
        <v>2262617</v>
      </c>
      <c r="B2983">
        <v>1</v>
      </c>
      <c r="C2983" t="s">
        <v>80</v>
      </c>
      <c r="D2983" t="s">
        <v>93</v>
      </c>
      <c r="E2983" t="s">
        <v>207</v>
      </c>
      <c r="F2983" t="s">
        <v>8858</v>
      </c>
      <c r="G2983" t="s">
        <v>8859</v>
      </c>
      <c r="H2983" t="s">
        <v>135</v>
      </c>
      <c r="I2983" t="s">
        <v>136</v>
      </c>
      <c r="J2983" t="s">
        <v>137</v>
      </c>
      <c r="K2983" t="s">
        <v>138</v>
      </c>
      <c r="L2983" t="s">
        <v>8860</v>
      </c>
      <c r="M2983" t="s">
        <v>8861</v>
      </c>
      <c r="N2983">
        <v>2.8047222220000001</v>
      </c>
      <c r="O2983">
        <v>0</v>
      </c>
      <c r="P2983">
        <v>90</v>
      </c>
      <c r="Q2983">
        <v>0</v>
      </c>
      <c r="R2983">
        <v>9</v>
      </c>
      <c r="S2983">
        <v>0</v>
      </c>
      <c r="T2983">
        <v>13</v>
      </c>
      <c r="U2983">
        <v>0</v>
      </c>
      <c r="V2983">
        <v>0</v>
      </c>
      <c r="W2983">
        <v>0</v>
      </c>
      <c r="X2983">
        <v>30.595094594451446</v>
      </c>
      <c r="Y2983">
        <v>0</v>
      </c>
      <c r="Z2983">
        <v>2.1404811390637684</v>
      </c>
      <c r="AA2983">
        <v>0</v>
      </c>
      <c r="AB2983">
        <v>7.9072595843691937</v>
      </c>
      <c r="AC2983">
        <v>0</v>
      </c>
      <c r="AD2983">
        <v>0</v>
      </c>
      <c r="AE2983">
        <v>40.642835317884405</v>
      </c>
    </row>
    <row r="2984" spans="1:31" x14ac:dyDescent="0.25">
      <c r="A2984">
        <v>2262623</v>
      </c>
      <c r="B2984">
        <v>1</v>
      </c>
      <c r="C2984" t="s">
        <v>80</v>
      </c>
      <c r="D2984" t="s">
        <v>109</v>
      </c>
      <c r="E2984" t="s">
        <v>145</v>
      </c>
      <c r="F2984" t="s">
        <v>8862</v>
      </c>
      <c r="G2984" t="s">
        <v>147</v>
      </c>
      <c r="H2984" t="s">
        <v>148</v>
      </c>
      <c r="I2984" t="s">
        <v>136</v>
      </c>
      <c r="J2984" t="s">
        <v>137</v>
      </c>
      <c r="K2984" t="s">
        <v>138</v>
      </c>
      <c r="L2984" t="s">
        <v>8863</v>
      </c>
      <c r="M2984" t="s">
        <v>8864</v>
      </c>
      <c r="N2984">
        <v>0.246388888</v>
      </c>
      <c r="O2984">
        <v>0</v>
      </c>
      <c r="P2984">
        <v>706</v>
      </c>
      <c r="Q2984">
        <v>2</v>
      </c>
      <c r="R2984">
        <v>128</v>
      </c>
      <c r="S2984">
        <v>9</v>
      </c>
      <c r="T2984">
        <v>162</v>
      </c>
      <c r="U2984">
        <v>0</v>
      </c>
      <c r="V2984">
        <v>0</v>
      </c>
      <c r="W2984">
        <v>0</v>
      </c>
      <c r="X2984">
        <v>25.691464588400187</v>
      </c>
      <c r="Y2984">
        <v>6.588364821432223E-2</v>
      </c>
      <c r="Z2984">
        <v>12.526882394231198</v>
      </c>
      <c r="AA2984">
        <v>19.225749540022388</v>
      </c>
      <c r="AB2984">
        <v>18.417540183386485</v>
      </c>
      <c r="AC2984">
        <v>0</v>
      </c>
      <c r="AD2984">
        <v>0</v>
      </c>
      <c r="AE2984">
        <v>75.927520354254568</v>
      </c>
    </row>
    <row r="2985" spans="1:31" x14ac:dyDescent="0.25">
      <c r="A2985">
        <v>2262628</v>
      </c>
      <c r="B2985">
        <v>1</v>
      </c>
      <c r="C2985" t="s">
        <v>80</v>
      </c>
      <c r="D2985" t="s">
        <v>96</v>
      </c>
      <c r="E2985" t="s">
        <v>132</v>
      </c>
      <c r="F2985" t="s">
        <v>8865</v>
      </c>
      <c r="G2985" t="s">
        <v>134</v>
      </c>
      <c r="H2985" t="s">
        <v>135</v>
      </c>
      <c r="I2985" t="s">
        <v>136</v>
      </c>
      <c r="J2985" t="s">
        <v>137</v>
      </c>
      <c r="K2985" t="s">
        <v>138</v>
      </c>
      <c r="L2985" t="s">
        <v>8866</v>
      </c>
      <c r="M2985" t="s">
        <v>8867</v>
      </c>
      <c r="N2985">
        <v>2.3422222220000002</v>
      </c>
      <c r="O2985">
        <v>0</v>
      </c>
      <c r="P2985">
        <v>1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1.0273221378760533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1.0273221378760533</v>
      </c>
    </row>
    <row r="2986" spans="1:31" x14ac:dyDescent="0.25">
      <c r="A2986">
        <v>2262630</v>
      </c>
      <c r="B2986">
        <v>1</v>
      </c>
      <c r="C2986" t="s">
        <v>81</v>
      </c>
      <c r="D2986" t="s">
        <v>112</v>
      </c>
      <c r="E2986" t="s">
        <v>145</v>
      </c>
      <c r="F2986" t="s">
        <v>8868</v>
      </c>
      <c r="G2986" t="s">
        <v>147</v>
      </c>
      <c r="H2986" t="s">
        <v>148</v>
      </c>
      <c r="I2986" t="s">
        <v>136</v>
      </c>
      <c r="J2986" t="s">
        <v>137</v>
      </c>
      <c r="K2986" t="s">
        <v>138</v>
      </c>
      <c r="L2986" t="s">
        <v>8869</v>
      </c>
      <c r="M2986" t="s">
        <v>8870</v>
      </c>
      <c r="N2986">
        <v>0.55305555500000003</v>
      </c>
      <c r="O2986">
        <v>0</v>
      </c>
      <c r="P2986">
        <v>805</v>
      </c>
      <c r="Q2986">
        <v>2</v>
      </c>
      <c r="R2986">
        <v>48</v>
      </c>
      <c r="S2986">
        <v>7</v>
      </c>
      <c r="T2986">
        <v>24</v>
      </c>
      <c r="U2986">
        <v>0</v>
      </c>
      <c r="V2986">
        <v>0</v>
      </c>
      <c r="W2986">
        <v>0</v>
      </c>
      <c r="X2986">
        <v>34.354737770498367</v>
      </c>
      <c r="Y2986">
        <v>6.9606459353876851</v>
      </c>
      <c r="Z2986">
        <v>4.8569840446499688</v>
      </c>
      <c r="AA2986">
        <v>10.41324278640989</v>
      </c>
      <c r="AB2986">
        <v>5.8167175210646818</v>
      </c>
      <c r="AC2986">
        <v>0</v>
      </c>
      <c r="AD2986">
        <v>0</v>
      </c>
      <c r="AE2986">
        <v>62.402328058010589</v>
      </c>
    </row>
    <row r="2987" spans="1:31" x14ac:dyDescent="0.25">
      <c r="A2987">
        <v>2262631</v>
      </c>
      <c r="B2987">
        <v>1</v>
      </c>
      <c r="C2987" t="s">
        <v>80</v>
      </c>
      <c r="D2987" t="s">
        <v>90</v>
      </c>
      <c r="E2987" t="s">
        <v>151</v>
      </c>
      <c r="F2987" t="s">
        <v>8871</v>
      </c>
      <c r="G2987" t="s">
        <v>366</v>
      </c>
      <c r="H2987" t="s">
        <v>135</v>
      </c>
      <c r="I2987" t="s">
        <v>136</v>
      </c>
      <c r="J2987" t="s">
        <v>137</v>
      </c>
      <c r="K2987" t="s">
        <v>172</v>
      </c>
      <c r="L2987" t="s">
        <v>8872</v>
      </c>
      <c r="M2987" t="s">
        <v>8873</v>
      </c>
      <c r="N2987">
        <v>3.162222222</v>
      </c>
      <c r="O2987">
        <v>0</v>
      </c>
      <c r="P2987">
        <v>36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42.959475856398591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42.959475856398591</v>
      </c>
    </row>
    <row r="2988" spans="1:31" x14ac:dyDescent="0.25">
      <c r="A2988">
        <v>2262632</v>
      </c>
      <c r="B2988">
        <v>1</v>
      </c>
      <c r="C2988" t="s">
        <v>80</v>
      </c>
      <c r="D2988" t="s">
        <v>110</v>
      </c>
      <c r="E2988" t="s">
        <v>151</v>
      </c>
      <c r="F2988" t="s">
        <v>8874</v>
      </c>
      <c r="G2988" t="s">
        <v>366</v>
      </c>
      <c r="H2988" t="s">
        <v>135</v>
      </c>
      <c r="I2988" t="s">
        <v>136</v>
      </c>
      <c r="J2988" t="s">
        <v>137</v>
      </c>
      <c r="K2988" t="s">
        <v>172</v>
      </c>
      <c r="L2988" t="s">
        <v>8875</v>
      </c>
      <c r="M2988" t="s">
        <v>8876</v>
      </c>
      <c r="N2988">
        <v>0.998611111</v>
      </c>
      <c r="O2988">
        <v>0</v>
      </c>
      <c r="P2988">
        <v>48</v>
      </c>
      <c r="Q2988">
        <v>0</v>
      </c>
      <c r="R2988">
        <v>0</v>
      </c>
      <c r="S2988">
        <v>0</v>
      </c>
      <c r="T2988">
        <v>18</v>
      </c>
      <c r="U2988">
        <v>0</v>
      </c>
      <c r="V2988">
        <v>0</v>
      </c>
      <c r="W2988">
        <v>0</v>
      </c>
      <c r="X2988">
        <v>22.873378308203446</v>
      </c>
      <c r="Y2988">
        <v>0</v>
      </c>
      <c r="Z2988">
        <v>0</v>
      </c>
      <c r="AA2988">
        <v>0</v>
      </c>
      <c r="AB2988">
        <v>15.708410865403881</v>
      </c>
      <c r="AC2988">
        <v>0</v>
      </c>
      <c r="AD2988">
        <v>0</v>
      </c>
      <c r="AE2988">
        <v>38.581789173607326</v>
      </c>
    </row>
    <row r="2989" spans="1:31" x14ac:dyDescent="0.25">
      <c r="A2989">
        <v>2262635</v>
      </c>
      <c r="B2989">
        <v>1</v>
      </c>
      <c r="C2989" t="s">
        <v>81</v>
      </c>
      <c r="D2989" t="s">
        <v>118</v>
      </c>
      <c r="E2989" t="s">
        <v>151</v>
      </c>
      <c r="F2989" t="s">
        <v>8877</v>
      </c>
      <c r="G2989" t="s">
        <v>366</v>
      </c>
      <c r="H2989" t="s">
        <v>135</v>
      </c>
      <c r="I2989" t="s">
        <v>136</v>
      </c>
      <c r="J2989" t="s">
        <v>137</v>
      </c>
      <c r="K2989" t="s">
        <v>172</v>
      </c>
      <c r="L2989" t="s">
        <v>8878</v>
      </c>
      <c r="M2989" t="s">
        <v>8879</v>
      </c>
      <c r="N2989">
        <v>4.9866666659999996</v>
      </c>
      <c r="O2989">
        <v>0</v>
      </c>
      <c r="P2989">
        <v>73</v>
      </c>
      <c r="Q2989">
        <v>0</v>
      </c>
      <c r="R2989">
        <v>0</v>
      </c>
      <c r="S2989">
        <v>0</v>
      </c>
      <c r="T2989">
        <v>10</v>
      </c>
      <c r="U2989">
        <v>0</v>
      </c>
      <c r="V2989">
        <v>0</v>
      </c>
      <c r="W2989">
        <v>0</v>
      </c>
      <c r="X2989">
        <v>72.259731754887397</v>
      </c>
      <c r="Y2989">
        <v>0</v>
      </c>
      <c r="Z2989">
        <v>0</v>
      </c>
      <c r="AA2989">
        <v>0</v>
      </c>
      <c r="AB2989">
        <v>53.450459421572283</v>
      </c>
      <c r="AC2989">
        <v>0</v>
      </c>
      <c r="AD2989">
        <v>0</v>
      </c>
      <c r="AE2989">
        <v>125.71019117645969</v>
      </c>
    </row>
    <row r="2990" spans="1:31" x14ac:dyDescent="0.25">
      <c r="A2990">
        <v>2262636</v>
      </c>
      <c r="B2990">
        <v>1</v>
      </c>
      <c r="C2990" t="s">
        <v>81</v>
      </c>
      <c r="D2990" t="s">
        <v>114</v>
      </c>
      <c r="E2990" t="s">
        <v>151</v>
      </c>
      <c r="F2990" t="s">
        <v>8880</v>
      </c>
      <c r="G2990" t="s">
        <v>171</v>
      </c>
      <c r="H2990" t="s">
        <v>135</v>
      </c>
      <c r="I2990" t="s">
        <v>136</v>
      </c>
      <c r="J2990" t="s">
        <v>137</v>
      </c>
      <c r="K2990" t="s">
        <v>172</v>
      </c>
      <c r="L2990" t="s">
        <v>8881</v>
      </c>
      <c r="M2990" t="s">
        <v>8882</v>
      </c>
      <c r="N2990">
        <v>9.1694444439999998</v>
      </c>
      <c r="O2990">
        <v>0</v>
      </c>
      <c r="P2990">
        <v>23</v>
      </c>
      <c r="Q2990">
        <v>0</v>
      </c>
      <c r="R2990">
        <v>0</v>
      </c>
      <c r="S2990">
        <v>0</v>
      </c>
      <c r="T2990">
        <v>4</v>
      </c>
      <c r="U2990">
        <v>0</v>
      </c>
      <c r="V2990">
        <v>0</v>
      </c>
      <c r="W2990">
        <v>0</v>
      </c>
      <c r="X2990">
        <v>19.432004944644476</v>
      </c>
      <c r="Y2990">
        <v>0</v>
      </c>
      <c r="Z2990">
        <v>0</v>
      </c>
      <c r="AA2990">
        <v>0</v>
      </c>
      <c r="AB2990">
        <v>3.756634531582645</v>
      </c>
      <c r="AC2990">
        <v>0</v>
      </c>
      <c r="AD2990">
        <v>0</v>
      </c>
      <c r="AE2990">
        <v>23.18863947622712</v>
      </c>
    </row>
    <row r="2991" spans="1:31" x14ac:dyDescent="0.25">
      <c r="A2991">
        <v>2262639</v>
      </c>
      <c r="B2991">
        <v>1</v>
      </c>
      <c r="C2991" t="s">
        <v>80</v>
      </c>
      <c r="D2991" t="s">
        <v>96</v>
      </c>
      <c r="E2991" t="s">
        <v>132</v>
      </c>
      <c r="F2991" t="s">
        <v>8883</v>
      </c>
      <c r="G2991" t="s">
        <v>134</v>
      </c>
      <c r="H2991" t="s">
        <v>135</v>
      </c>
      <c r="I2991" t="s">
        <v>136</v>
      </c>
      <c r="J2991" t="s">
        <v>137</v>
      </c>
      <c r="K2991" t="s">
        <v>138</v>
      </c>
      <c r="L2991" t="s">
        <v>8884</v>
      </c>
      <c r="M2991" t="s">
        <v>8885</v>
      </c>
      <c r="N2991">
        <v>1.382777777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1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7.2608192411268896E-2</v>
      </c>
      <c r="AC2991">
        <v>0</v>
      </c>
      <c r="AD2991">
        <v>0</v>
      </c>
      <c r="AE2991">
        <v>7.2608192411268896E-2</v>
      </c>
    </row>
    <row r="2992" spans="1:31" x14ac:dyDescent="0.25">
      <c r="A2992">
        <v>2262641</v>
      </c>
      <c r="B2992">
        <v>1</v>
      </c>
      <c r="C2992" t="s">
        <v>80</v>
      </c>
      <c r="D2992" t="s">
        <v>106</v>
      </c>
      <c r="E2992" t="s">
        <v>256</v>
      </c>
      <c r="F2992" t="s">
        <v>8886</v>
      </c>
      <c r="G2992" t="s">
        <v>171</v>
      </c>
      <c r="H2992" t="s">
        <v>148</v>
      </c>
      <c r="I2992" t="s">
        <v>136</v>
      </c>
      <c r="J2992" t="s">
        <v>137</v>
      </c>
      <c r="K2992" t="s">
        <v>172</v>
      </c>
      <c r="L2992" t="s">
        <v>8887</v>
      </c>
      <c r="M2992" t="s">
        <v>8888</v>
      </c>
      <c r="N2992">
        <v>8.028611111</v>
      </c>
      <c r="O2992">
        <v>0</v>
      </c>
      <c r="P2992">
        <v>233</v>
      </c>
      <c r="Q2992">
        <v>0</v>
      </c>
      <c r="R2992">
        <v>0</v>
      </c>
      <c r="S2992">
        <v>0</v>
      </c>
      <c r="T2992">
        <v>4</v>
      </c>
      <c r="U2992">
        <v>0</v>
      </c>
      <c r="V2992">
        <v>0</v>
      </c>
      <c r="W2992">
        <v>0</v>
      </c>
      <c r="X2992">
        <v>374.11032092836894</v>
      </c>
      <c r="Y2992">
        <v>0</v>
      </c>
      <c r="Z2992">
        <v>0</v>
      </c>
      <c r="AA2992">
        <v>0</v>
      </c>
      <c r="AB2992">
        <v>35.077225556422896</v>
      </c>
      <c r="AC2992">
        <v>0</v>
      </c>
      <c r="AD2992">
        <v>0</v>
      </c>
      <c r="AE2992">
        <v>409.18754648479182</v>
      </c>
    </row>
    <row r="2993" spans="1:31" x14ac:dyDescent="0.25">
      <c r="A2993">
        <v>2262642</v>
      </c>
      <c r="B2993">
        <v>1</v>
      </c>
      <c r="C2993" t="s">
        <v>80</v>
      </c>
      <c r="D2993" t="s">
        <v>110</v>
      </c>
      <c r="E2993" t="s">
        <v>207</v>
      </c>
      <c r="F2993" t="s">
        <v>8889</v>
      </c>
      <c r="G2993" t="s">
        <v>171</v>
      </c>
      <c r="H2993" t="s">
        <v>135</v>
      </c>
      <c r="I2993" t="s">
        <v>136</v>
      </c>
      <c r="J2993" t="s">
        <v>137</v>
      </c>
      <c r="K2993" t="s">
        <v>172</v>
      </c>
      <c r="L2993" t="s">
        <v>8890</v>
      </c>
      <c r="M2993" t="s">
        <v>8891</v>
      </c>
      <c r="N2993">
        <v>1.310277777</v>
      </c>
      <c r="O2993">
        <v>0</v>
      </c>
      <c r="P2993">
        <v>191</v>
      </c>
      <c r="Q2993">
        <v>0</v>
      </c>
      <c r="R2993">
        <v>0</v>
      </c>
      <c r="S2993">
        <v>0</v>
      </c>
      <c r="T2993">
        <v>16</v>
      </c>
      <c r="U2993">
        <v>0</v>
      </c>
      <c r="V2993">
        <v>0</v>
      </c>
      <c r="W2993">
        <v>0</v>
      </c>
      <c r="X2993">
        <v>81.410014297758821</v>
      </c>
      <c r="Y2993">
        <v>0</v>
      </c>
      <c r="Z2993">
        <v>0</v>
      </c>
      <c r="AA2993">
        <v>0</v>
      </c>
      <c r="AB2993">
        <v>20.068619295845075</v>
      </c>
      <c r="AC2993">
        <v>0</v>
      </c>
      <c r="AD2993">
        <v>0</v>
      </c>
      <c r="AE2993">
        <v>101.47863359360389</v>
      </c>
    </row>
    <row r="2994" spans="1:31" x14ac:dyDescent="0.25">
      <c r="A2994">
        <v>2262643</v>
      </c>
      <c r="B2994">
        <v>1</v>
      </c>
      <c r="C2994" t="s">
        <v>81</v>
      </c>
      <c r="D2994" t="s">
        <v>116</v>
      </c>
      <c r="E2994" t="s">
        <v>207</v>
      </c>
      <c r="F2994" t="s">
        <v>8892</v>
      </c>
      <c r="G2994" t="s">
        <v>366</v>
      </c>
      <c r="H2994" t="s">
        <v>135</v>
      </c>
      <c r="I2994" t="s">
        <v>136</v>
      </c>
      <c r="J2994" t="s">
        <v>137</v>
      </c>
      <c r="K2994" t="s">
        <v>172</v>
      </c>
      <c r="L2994" t="s">
        <v>8893</v>
      </c>
      <c r="M2994" t="s">
        <v>8894</v>
      </c>
      <c r="N2994">
        <v>2.9666666660000001</v>
      </c>
      <c r="O2994">
        <v>0</v>
      </c>
      <c r="P2994">
        <v>129</v>
      </c>
      <c r="Q2994">
        <v>0</v>
      </c>
      <c r="R2994">
        <v>1</v>
      </c>
      <c r="S2994">
        <v>0</v>
      </c>
      <c r="T2994">
        <v>54</v>
      </c>
      <c r="U2994">
        <v>0</v>
      </c>
      <c r="V2994">
        <v>0</v>
      </c>
      <c r="W2994">
        <v>0</v>
      </c>
      <c r="X2994">
        <v>115.48902221877638</v>
      </c>
      <c r="Y2994">
        <v>0</v>
      </c>
      <c r="Z2994">
        <v>1.3501676202904167</v>
      </c>
      <c r="AA2994">
        <v>0</v>
      </c>
      <c r="AB2994">
        <v>161.44826711670942</v>
      </c>
      <c r="AC2994">
        <v>0</v>
      </c>
      <c r="AD2994">
        <v>0</v>
      </c>
      <c r="AE2994">
        <v>278.28745695577624</v>
      </c>
    </row>
    <row r="2995" spans="1:31" x14ac:dyDescent="0.25">
      <c r="A2995">
        <v>2262644</v>
      </c>
      <c r="B2995">
        <v>1</v>
      </c>
      <c r="C2995" t="s">
        <v>81</v>
      </c>
      <c r="D2995" t="s">
        <v>112</v>
      </c>
      <c r="E2995" t="s">
        <v>163</v>
      </c>
      <c r="F2995" t="s">
        <v>8895</v>
      </c>
      <c r="G2995" t="s">
        <v>366</v>
      </c>
      <c r="H2995" t="s">
        <v>148</v>
      </c>
      <c r="I2995" t="s">
        <v>136</v>
      </c>
      <c r="J2995" t="s">
        <v>137</v>
      </c>
      <c r="K2995" t="s">
        <v>172</v>
      </c>
      <c r="L2995" t="s">
        <v>8896</v>
      </c>
      <c r="M2995" t="s">
        <v>8897</v>
      </c>
      <c r="N2995">
        <v>8.4069444440000005</v>
      </c>
      <c r="O2995">
        <v>0</v>
      </c>
      <c r="P2995">
        <v>1762</v>
      </c>
      <c r="Q2995">
        <v>28</v>
      </c>
      <c r="R2995">
        <v>385</v>
      </c>
      <c r="S2995">
        <v>7</v>
      </c>
      <c r="T2995">
        <v>258</v>
      </c>
      <c r="U2995">
        <v>1</v>
      </c>
      <c r="V2995">
        <v>3</v>
      </c>
      <c r="W2995">
        <v>0</v>
      </c>
      <c r="X2995">
        <v>2605.8849914293182</v>
      </c>
      <c r="Y2995">
        <v>180.43759532107873</v>
      </c>
      <c r="Z2995">
        <v>500.69880612395724</v>
      </c>
      <c r="AA2995">
        <v>287.32577285607198</v>
      </c>
      <c r="AB2995">
        <v>975.65973834449267</v>
      </c>
      <c r="AC2995">
        <v>276.14760796687182</v>
      </c>
      <c r="AD2995">
        <v>1546.864510886023</v>
      </c>
      <c r="AE2995">
        <v>6373.0190229278132</v>
      </c>
    </row>
    <row r="2996" spans="1:31" x14ac:dyDescent="0.25">
      <c r="A2996">
        <v>2262646</v>
      </c>
      <c r="B2996">
        <v>1</v>
      </c>
      <c r="C2996" t="s">
        <v>81</v>
      </c>
      <c r="D2996" t="s">
        <v>128</v>
      </c>
      <c r="E2996" t="s">
        <v>256</v>
      </c>
      <c r="F2996" t="s">
        <v>8898</v>
      </c>
      <c r="G2996" t="s">
        <v>366</v>
      </c>
      <c r="H2996" t="s">
        <v>148</v>
      </c>
      <c r="I2996" t="s">
        <v>136</v>
      </c>
      <c r="J2996" t="s">
        <v>137</v>
      </c>
      <c r="K2996" t="s">
        <v>172</v>
      </c>
      <c r="L2996" t="s">
        <v>8899</v>
      </c>
      <c r="M2996" t="s">
        <v>8900</v>
      </c>
      <c r="N2996">
        <v>0.41749999999999998</v>
      </c>
      <c r="O2996">
        <v>0</v>
      </c>
      <c r="P2996">
        <v>37</v>
      </c>
      <c r="Q2996">
        <v>0</v>
      </c>
      <c r="R2996">
        <v>2</v>
      </c>
      <c r="S2996">
        <v>0</v>
      </c>
      <c r="T2996">
        <v>10</v>
      </c>
      <c r="U2996">
        <v>0</v>
      </c>
      <c r="V2996">
        <v>0</v>
      </c>
      <c r="W2996">
        <v>0</v>
      </c>
      <c r="X2996">
        <v>2.8336855738859628</v>
      </c>
      <c r="Y2996">
        <v>0</v>
      </c>
      <c r="Z2996">
        <v>1.3380679718099102</v>
      </c>
      <c r="AA2996">
        <v>0</v>
      </c>
      <c r="AB2996">
        <v>10.018165071791563</v>
      </c>
      <c r="AC2996">
        <v>0</v>
      </c>
      <c r="AD2996">
        <v>0</v>
      </c>
      <c r="AE2996">
        <v>14.189918617487436</v>
      </c>
    </row>
    <row r="2997" spans="1:31" x14ac:dyDescent="0.25">
      <c r="A2997">
        <v>2262655</v>
      </c>
      <c r="B2997">
        <v>1</v>
      </c>
      <c r="C2997" t="s">
        <v>80</v>
      </c>
      <c r="D2997" t="s">
        <v>95</v>
      </c>
      <c r="E2997" t="s">
        <v>256</v>
      </c>
      <c r="F2997" t="s">
        <v>6522</v>
      </c>
      <c r="G2997" t="s">
        <v>318</v>
      </c>
      <c r="H2997" t="s">
        <v>148</v>
      </c>
      <c r="I2997" t="s">
        <v>136</v>
      </c>
      <c r="J2997" t="s">
        <v>137</v>
      </c>
      <c r="K2997" t="s">
        <v>138</v>
      </c>
      <c r="L2997" t="s">
        <v>8901</v>
      </c>
      <c r="M2997" t="s">
        <v>8902</v>
      </c>
      <c r="N2997">
        <v>0.97611111100000003</v>
      </c>
      <c r="O2997">
        <v>0</v>
      </c>
      <c r="P2997">
        <v>267</v>
      </c>
      <c r="Q2997">
        <v>1</v>
      </c>
      <c r="R2997">
        <v>1</v>
      </c>
      <c r="S2997">
        <v>2</v>
      </c>
      <c r="T2997">
        <v>17</v>
      </c>
      <c r="U2997">
        <v>0</v>
      </c>
      <c r="V2997">
        <v>0</v>
      </c>
      <c r="W2997">
        <v>0</v>
      </c>
      <c r="X2997">
        <v>63.872255370678161</v>
      </c>
      <c r="Y2997">
        <v>0.24841930986146332</v>
      </c>
      <c r="Z2997">
        <v>7.2988682064380001E-2</v>
      </c>
      <c r="AA2997">
        <v>22.017857689985195</v>
      </c>
      <c r="AB2997">
        <v>2.4846172294250111</v>
      </c>
      <c r="AC2997">
        <v>0</v>
      </c>
      <c r="AD2997">
        <v>0</v>
      </c>
      <c r="AE2997">
        <v>88.696138282014203</v>
      </c>
    </row>
    <row r="2998" spans="1:31" x14ac:dyDescent="0.25">
      <c r="A2998">
        <v>2262657</v>
      </c>
      <c r="B2998">
        <v>1</v>
      </c>
      <c r="C2998" t="s">
        <v>81</v>
      </c>
      <c r="D2998" t="s">
        <v>114</v>
      </c>
      <c r="E2998" t="s">
        <v>151</v>
      </c>
      <c r="F2998" t="s">
        <v>8903</v>
      </c>
      <c r="G2998" t="s">
        <v>153</v>
      </c>
      <c r="H2998" t="s">
        <v>135</v>
      </c>
      <c r="I2998" t="s">
        <v>136</v>
      </c>
      <c r="J2998" t="s">
        <v>137</v>
      </c>
      <c r="K2998" t="s">
        <v>138</v>
      </c>
      <c r="L2998" t="s">
        <v>8904</v>
      </c>
      <c r="M2998" t="s">
        <v>8905</v>
      </c>
      <c r="N2998">
        <v>1.6233333329999999</v>
      </c>
      <c r="O2998">
        <v>0</v>
      </c>
      <c r="P2998">
        <v>72</v>
      </c>
      <c r="Q2998">
        <v>0</v>
      </c>
      <c r="R2998">
        <v>0</v>
      </c>
      <c r="S2998">
        <v>0</v>
      </c>
      <c r="T2998">
        <v>8</v>
      </c>
      <c r="U2998">
        <v>0</v>
      </c>
      <c r="V2998">
        <v>0</v>
      </c>
      <c r="W2998">
        <v>0</v>
      </c>
      <c r="X2998">
        <v>18.14556684299507</v>
      </c>
      <c r="Y2998">
        <v>0</v>
      </c>
      <c r="Z2998">
        <v>0</v>
      </c>
      <c r="AA2998">
        <v>0</v>
      </c>
      <c r="AB2998">
        <v>1.2826911586890604</v>
      </c>
      <c r="AC2998">
        <v>0</v>
      </c>
      <c r="AD2998">
        <v>0</v>
      </c>
      <c r="AE2998">
        <v>19.428258001684132</v>
      </c>
    </row>
    <row r="2999" spans="1:31" x14ac:dyDescent="0.25">
      <c r="A2999">
        <v>2262658</v>
      </c>
      <c r="B2999">
        <v>1</v>
      </c>
      <c r="C2999" t="s">
        <v>80</v>
      </c>
      <c r="D2999" t="s">
        <v>94</v>
      </c>
      <c r="E2999" t="s">
        <v>151</v>
      </c>
      <c r="F2999" t="s">
        <v>8906</v>
      </c>
      <c r="G2999" t="s">
        <v>197</v>
      </c>
      <c r="H2999" t="s">
        <v>135</v>
      </c>
      <c r="I2999" t="s">
        <v>136</v>
      </c>
      <c r="J2999" t="s">
        <v>137</v>
      </c>
      <c r="K2999" t="s">
        <v>138</v>
      </c>
      <c r="L2999" t="s">
        <v>8907</v>
      </c>
      <c r="M2999" t="s">
        <v>8908</v>
      </c>
      <c r="N2999">
        <v>0.57305555500000005</v>
      </c>
      <c r="O2999">
        <v>0</v>
      </c>
      <c r="P2999">
        <v>19</v>
      </c>
      <c r="Q2999">
        <v>0</v>
      </c>
      <c r="R2999">
        <v>0</v>
      </c>
      <c r="S2999">
        <v>0</v>
      </c>
      <c r="T2999">
        <v>2</v>
      </c>
      <c r="U2999">
        <v>0</v>
      </c>
      <c r="V2999">
        <v>0</v>
      </c>
      <c r="W2999">
        <v>0</v>
      </c>
      <c r="X2999">
        <v>3.7148567361695504</v>
      </c>
      <c r="Y2999">
        <v>0</v>
      </c>
      <c r="Z2999">
        <v>0</v>
      </c>
      <c r="AA2999">
        <v>0</v>
      </c>
      <c r="AB2999">
        <v>0.47720349871025969</v>
      </c>
      <c r="AC2999">
        <v>0</v>
      </c>
      <c r="AD2999">
        <v>0</v>
      </c>
      <c r="AE2999">
        <v>4.1920602348798104</v>
      </c>
    </row>
    <row r="3000" spans="1:31" x14ac:dyDescent="0.25">
      <c r="A3000">
        <v>2262662</v>
      </c>
      <c r="B3000">
        <v>1</v>
      </c>
      <c r="C3000" t="s">
        <v>81</v>
      </c>
      <c r="D3000" t="s">
        <v>113</v>
      </c>
      <c r="E3000" t="s">
        <v>207</v>
      </c>
      <c r="F3000" t="s">
        <v>8909</v>
      </c>
      <c r="G3000" t="s">
        <v>314</v>
      </c>
      <c r="H3000" t="s">
        <v>135</v>
      </c>
      <c r="I3000" t="s">
        <v>136</v>
      </c>
      <c r="J3000" t="s">
        <v>137</v>
      </c>
      <c r="K3000" t="s">
        <v>138</v>
      </c>
      <c r="L3000" t="s">
        <v>8910</v>
      </c>
      <c r="M3000" t="s">
        <v>8911</v>
      </c>
      <c r="N3000">
        <v>0.169444444</v>
      </c>
      <c r="O3000">
        <v>0</v>
      </c>
      <c r="P3000">
        <v>36</v>
      </c>
      <c r="Q3000">
        <v>0</v>
      </c>
      <c r="R3000">
        <v>4</v>
      </c>
      <c r="S3000">
        <v>0</v>
      </c>
      <c r="T3000">
        <v>1</v>
      </c>
      <c r="U3000">
        <v>0</v>
      </c>
      <c r="V3000">
        <v>0</v>
      </c>
      <c r="W3000">
        <v>0</v>
      </c>
      <c r="X3000">
        <v>0.87347148100802241</v>
      </c>
      <c r="Y3000">
        <v>0</v>
      </c>
      <c r="Z3000">
        <v>0.26478549898330561</v>
      </c>
      <c r="AA3000">
        <v>0</v>
      </c>
      <c r="AB3000">
        <v>0.31948465053749997</v>
      </c>
      <c r="AC3000">
        <v>0</v>
      </c>
      <c r="AD3000">
        <v>0</v>
      </c>
      <c r="AE3000">
        <v>1.457741630528828</v>
      </c>
    </row>
    <row r="3001" spans="1:31" x14ac:dyDescent="0.25">
      <c r="A3001">
        <v>2262665</v>
      </c>
      <c r="B3001">
        <v>1</v>
      </c>
      <c r="C3001" t="s">
        <v>80</v>
      </c>
      <c r="D3001" t="s">
        <v>82</v>
      </c>
      <c r="E3001" t="s">
        <v>214</v>
      </c>
      <c r="F3001" t="s">
        <v>8912</v>
      </c>
      <c r="G3001" t="s">
        <v>241</v>
      </c>
      <c r="H3001" t="s">
        <v>135</v>
      </c>
      <c r="I3001" t="s">
        <v>136</v>
      </c>
      <c r="J3001" t="s">
        <v>137</v>
      </c>
      <c r="K3001" t="s">
        <v>138</v>
      </c>
      <c r="L3001" t="s">
        <v>8913</v>
      </c>
      <c r="M3001" t="s">
        <v>8914</v>
      </c>
      <c r="N3001">
        <v>1.1950000000000001</v>
      </c>
      <c r="O3001">
        <v>0</v>
      </c>
      <c r="P3001">
        <v>54</v>
      </c>
      <c r="Q3001">
        <v>0</v>
      </c>
      <c r="R3001">
        <v>0</v>
      </c>
      <c r="S3001">
        <v>0</v>
      </c>
      <c r="T3001">
        <v>3</v>
      </c>
      <c r="U3001">
        <v>0</v>
      </c>
      <c r="V3001">
        <v>0</v>
      </c>
      <c r="W3001">
        <v>0</v>
      </c>
      <c r="X3001">
        <v>15.67559274161359</v>
      </c>
      <c r="Y3001">
        <v>0</v>
      </c>
      <c r="Z3001">
        <v>0</v>
      </c>
      <c r="AA3001">
        <v>0</v>
      </c>
      <c r="AB3001">
        <v>2.0442184010277877</v>
      </c>
      <c r="AC3001">
        <v>0</v>
      </c>
      <c r="AD3001">
        <v>0</v>
      </c>
      <c r="AE3001">
        <v>17.719811142641376</v>
      </c>
    </row>
    <row r="3002" spans="1:31" x14ac:dyDescent="0.25">
      <c r="A3002">
        <v>2262672</v>
      </c>
      <c r="B3002">
        <v>1</v>
      </c>
      <c r="C3002" t="s">
        <v>80</v>
      </c>
      <c r="D3002" t="s">
        <v>97</v>
      </c>
      <c r="E3002" t="s">
        <v>132</v>
      </c>
      <c r="F3002" t="s">
        <v>8915</v>
      </c>
      <c r="G3002" t="s">
        <v>142</v>
      </c>
      <c r="H3002" t="s">
        <v>135</v>
      </c>
      <c r="I3002" t="s">
        <v>136</v>
      </c>
      <c r="J3002" t="s">
        <v>137</v>
      </c>
      <c r="K3002" t="s">
        <v>138</v>
      </c>
      <c r="L3002" t="s">
        <v>8916</v>
      </c>
      <c r="M3002" t="s">
        <v>8917</v>
      </c>
      <c r="N3002">
        <v>3.7605555549999998</v>
      </c>
      <c r="O3002">
        <v>0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38.249708622615344</v>
      </c>
      <c r="AA3002">
        <v>0</v>
      </c>
      <c r="AB3002">
        <v>0</v>
      </c>
      <c r="AC3002">
        <v>0</v>
      </c>
      <c r="AD3002">
        <v>0</v>
      </c>
      <c r="AE3002">
        <v>38.249708622615344</v>
      </c>
    </row>
    <row r="3003" spans="1:31" x14ac:dyDescent="0.25">
      <c r="A3003">
        <v>2262673</v>
      </c>
      <c r="B3003">
        <v>1</v>
      </c>
      <c r="C3003" t="s">
        <v>80</v>
      </c>
      <c r="D3003" t="s">
        <v>92</v>
      </c>
      <c r="E3003" t="s">
        <v>145</v>
      </c>
      <c r="F3003" t="s">
        <v>8918</v>
      </c>
      <c r="G3003" t="s">
        <v>366</v>
      </c>
      <c r="H3003" t="s">
        <v>148</v>
      </c>
      <c r="I3003" t="s">
        <v>136</v>
      </c>
      <c r="J3003" t="s">
        <v>137</v>
      </c>
      <c r="K3003" t="s">
        <v>172</v>
      </c>
      <c r="L3003" t="s">
        <v>8899</v>
      </c>
      <c r="M3003" t="s">
        <v>8919</v>
      </c>
      <c r="N3003">
        <v>7.7050000000000001</v>
      </c>
      <c r="O3003">
        <v>0</v>
      </c>
      <c r="P3003">
        <v>377</v>
      </c>
      <c r="Q3003">
        <v>8</v>
      </c>
      <c r="R3003">
        <v>42</v>
      </c>
      <c r="S3003">
        <v>7</v>
      </c>
      <c r="T3003">
        <v>25</v>
      </c>
      <c r="U3003">
        <v>0</v>
      </c>
      <c r="V3003">
        <v>0</v>
      </c>
      <c r="W3003">
        <v>0</v>
      </c>
      <c r="X3003">
        <v>1415.5980321806692</v>
      </c>
      <c r="Y3003">
        <v>84.650120970402781</v>
      </c>
      <c r="Z3003">
        <v>164.77938717544333</v>
      </c>
      <c r="AA3003">
        <v>473.56437026513902</v>
      </c>
      <c r="AB3003">
        <v>251.81726675384158</v>
      </c>
      <c r="AC3003">
        <v>0</v>
      </c>
      <c r="AD3003">
        <v>0</v>
      </c>
      <c r="AE3003">
        <v>2390.4091773454961</v>
      </c>
    </row>
    <row r="3004" spans="1:31" x14ac:dyDescent="0.25">
      <c r="A3004">
        <v>2262674</v>
      </c>
      <c r="B3004">
        <v>1</v>
      </c>
      <c r="C3004" t="s">
        <v>80</v>
      </c>
      <c r="D3004" t="s">
        <v>110</v>
      </c>
      <c r="E3004" t="s">
        <v>132</v>
      </c>
      <c r="F3004" t="s">
        <v>8920</v>
      </c>
      <c r="G3004" t="s">
        <v>142</v>
      </c>
      <c r="H3004" t="s">
        <v>135</v>
      </c>
      <c r="I3004" t="s">
        <v>136</v>
      </c>
      <c r="J3004" t="s">
        <v>137</v>
      </c>
      <c r="K3004" t="s">
        <v>138</v>
      </c>
      <c r="L3004" t="s">
        <v>8921</v>
      </c>
      <c r="M3004" t="s">
        <v>8922</v>
      </c>
      <c r="N3004">
        <v>1.6802777769999999</v>
      </c>
      <c r="O3004">
        <v>0</v>
      </c>
      <c r="P3004">
        <v>24</v>
      </c>
      <c r="Q3004">
        <v>0</v>
      </c>
      <c r="R3004">
        <v>0</v>
      </c>
      <c r="S3004">
        <v>0</v>
      </c>
      <c r="T3004">
        <v>2</v>
      </c>
      <c r="U3004">
        <v>0</v>
      </c>
      <c r="V3004">
        <v>0</v>
      </c>
      <c r="W3004">
        <v>0</v>
      </c>
      <c r="X3004">
        <v>21.322555366922618</v>
      </c>
      <c r="Y3004">
        <v>0</v>
      </c>
      <c r="Z3004">
        <v>0</v>
      </c>
      <c r="AA3004">
        <v>0</v>
      </c>
      <c r="AB3004">
        <v>5.8941978551992484</v>
      </c>
      <c r="AC3004">
        <v>0</v>
      </c>
      <c r="AD3004">
        <v>0</v>
      </c>
      <c r="AE3004">
        <v>27.216753222121866</v>
      </c>
    </row>
    <row r="3005" spans="1:31" x14ac:dyDescent="0.25">
      <c r="A3005">
        <v>2262675</v>
      </c>
      <c r="B3005">
        <v>1</v>
      </c>
      <c r="C3005" t="s">
        <v>80</v>
      </c>
      <c r="D3005" t="s">
        <v>92</v>
      </c>
      <c r="E3005" t="s">
        <v>132</v>
      </c>
      <c r="F3005" t="s">
        <v>8923</v>
      </c>
      <c r="G3005" t="s">
        <v>289</v>
      </c>
      <c r="H3005" t="s">
        <v>135</v>
      </c>
      <c r="I3005" t="s">
        <v>136</v>
      </c>
      <c r="J3005" t="s">
        <v>137</v>
      </c>
      <c r="K3005" t="s">
        <v>138</v>
      </c>
      <c r="L3005" t="s">
        <v>8924</v>
      </c>
      <c r="M3005" t="s">
        <v>8925</v>
      </c>
      <c r="N3005">
        <v>5.3966666659999998</v>
      </c>
      <c r="O3005">
        <v>0</v>
      </c>
      <c r="P3005">
        <v>2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1.2746912992467501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1.2746912992467501</v>
      </c>
    </row>
    <row r="3006" spans="1:31" x14ac:dyDescent="0.25">
      <c r="A3006">
        <v>2262677</v>
      </c>
      <c r="B3006">
        <v>1</v>
      </c>
      <c r="C3006" t="s">
        <v>80</v>
      </c>
      <c r="D3006" t="s">
        <v>106</v>
      </c>
      <c r="E3006" t="s">
        <v>207</v>
      </c>
      <c r="F3006" t="s">
        <v>3472</v>
      </c>
      <c r="G3006" t="s">
        <v>171</v>
      </c>
      <c r="H3006" t="s">
        <v>135</v>
      </c>
      <c r="I3006" t="s">
        <v>136</v>
      </c>
      <c r="J3006" t="s">
        <v>137</v>
      </c>
      <c r="K3006" t="s">
        <v>172</v>
      </c>
      <c r="L3006" t="s">
        <v>8926</v>
      </c>
      <c r="M3006" t="s">
        <v>8927</v>
      </c>
      <c r="N3006">
        <v>7.9894444440000001</v>
      </c>
      <c r="O3006">
        <v>0</v>
      </c>
      <c r="P3006">
        <v>69</v>
      </c>
      <c r="Q3006">
        <v>0</v>
      </c>
      <c r="R3006">
        <v>8</v>
      </c>
      <c r="S3006">
        <v>0</v>
      </c>
      <c r="T3006">
        <v>9</v>
      </c>
      <c r="U3006">
        <v>0</v>
      </c>
      <c r="V3006">
        <v>0</v>
      </c>
      <c r="W3006">
        <v>0</v>
      </c>
      <c r="X3006">
        <v>54.031441072064808</v>
      </c>
      <c r="Y3006">
        <v>0</v>
      </c>
      <c r="Z3006">
        <v>4.9208983907836128</v>
      </c>
      <c r="AA3006">
        <v>0</v>
      </c>
      <c r="AB3006">
        <v>41.946295222220961</v>
      </c>
      <c r="AC3006">
        <v>0</v>
      </c>
      <c r="AD3006">
        <v>0</v>
      </c>
      <c r="AE3006">
        <v>100.89863468506938</v>
      </c>
    </row>
    <row r="3007" spans="1:31" x14ac:dyDescent="0.25">
      <c r="A3007">
        <v>2262679</v>
      </c>
      <c r="B3007">
        <v>1</v>
      </c>
      <c r="C3007" t="s">
        <v>80</v>
      </c>
      <c r="D3007" t="s">
        <v>110</v>
      </c>
      <c r="E3007" t="s">
        <v>151</v>
      </c>
      <c r="F3007" t="s">
        <v>8928</v>
      </c>
      <c r="G3007" t="s">
        <v>153</v>
      </c>
      <c r="H3007" t="s">
        <v>135</v>
      </c>
      <c r="I3007" t="s">
        <v>136</v>
      </c>
      <c r="J3007" t="s">
        <v>137</v>
      </c>
      <c r="K3007" t="s">
        <v>138</v>
      </c>
      <c r="L3007" t="s">
        <v>8929</v>
      </c>
      <c r="M3007" t="s">
        <v>8930</v>
      </c>
      <c r="N3007">
        <v>1.871111111</v>
      </c>
      <c r="O3007">
        <v>0</v>
      </c>
      <c r="P3007">
        <v>75</v>
      </c>
      <c r="Q3007">
        <v>0</v>
      </c>
      <c r="R3007">
        <v>0</v>
      </c>
      <c r="S3007">
        <v>0</v>
      </c>
      <c r="T3007">
        <v>7</v>
      </c>
      <c r="U3007">
        <v>0</v>
      </c>
      <c r="V3007">
        <v>0</v>
      </c>
      <c r="W3007">
        <v>0</v>
      </c>
      <c r="X3007">
        <v>50.617097589586542</v>
      </c>
      <c r="Y3007">
        <v>0</v>
      </c>
      <c r="Z3007">
        <v>0</v>
      </c>
      <c r="AA3007">
        <v>0</v>
      </c>
      <c r="AB3007">
        <v>14.264320536935305</v>
      </c>
      <c r="AC3007">
        <v>0</v>
      </c>
      <c r="AD3007">
        <v>0</v>
      </c>
      <c r="AE3007">
        <v>64.881418126521851</v>
      </c>
    </row>
    <row r="3008" spans="1:31" x14ac:dyDescent="0.25">
      <c r="A3008">
        <v>2262682</v>
      </c>
      <c r="B3008">
        <v>1</v>
      </c>
      <c r="C3008" t="s">
        <v>80</v>
      </c>
      <c r="D3008" t="s">
        <v>90</v>
      </c>
      <c r="E3008" t="s">
        <v>132</v>
      </c>
      <c r="F3008" t="s">
        <v>8931</v>
      </c>
      <c r="G3008" t="s">
        <v>142</v>
      </c>
      <c r="H3008" t="s">
        <v>135</v>
      </c>
      <c r="I3008" t="s">
        <v>136</v>
      </c>
      <c r="J3008" t="s">
        <v>137</v>
      </c>
      <c r="K3008" t="s">
        <v>138</v>
      </c>
      <c r="L3008" t="s">
        <v>8932</v>
      </c>
      <c r="M3008" t="s">
        <v>8933</v>
      </c>
      <c r="N3008">
        <v>1.0838888879999999</v>
      </c>
      <c r="O3008">
        <v>0</v>
      </c>
      <c r="P3008">
        <v>5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1.4456079712031689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1.4456079712031689</v>
      </c>
    </row>
    <row r="3009" spans="1:31" x14ac:dyDescent="0.25">
      <c r="A3009">
        <v>2262683</v>
      </c>
      <c r="B3009">
        <v>1</v>
      </c>
      <c r="C3009" t="s">
        <v>80</v>
      </c>
      <c r="D3009" t="s">
        <v>90</v>
      </c>
      <c r="E3009" t="s">
        <v>132</v>
      </c>
      <c r="F3009" t="s">
        <v>8934</v>
      </c>
      <c r="G3009" t="s">
        <v>142</v>
      </c>
      <c r="H3009" t="s">
        <v>135</v>
      </c>
      <c r="I3009" t="s">
        <v>136</v>
      </c>
      <c r="J3009" t="s">
        <v>137</v>
      </c>
      <c r="K3009" t="s">
        <v>138</v>
      </c>
      <c r="L3009" t="s">
        <v>8935</v>
      </c>
      <c r="M3009" t="s">
        <v>8936</v>
      </c>
      <c r="N3009">
        <v>1.885277777</v>
      </c>
      <c r="O3009">
        <v>0</v>
      </c>
      <c r="P3009">
        <v>9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4.3247680573839462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4.3247680573839462</v>
      </c>
    </row>
    <row r="3010" spans="1:31" x14ac:dyDescent="0.25">
      <c r="A3010">
        <v>2262687</v>
      </c>
      <c r="B3010">
        <v>1</v>
      </c>
      <c r="C3010" t="s">
        <v>80</v>
      </c>
      <c r="D3010" t="s">
        <v>82</v>
      </c>
      <c r="E3010" t="s">
        <v>132</v>
      </c>
      <c r="F3010" t="s">
        <v>8937</v>
      </c>
      <c r="G3010" t="s">
        <v>289</v>
      </c>
      <c r="H3010" t="s">
        <v>135</v>
      </c>
      <c r="I3010" t="s">
        <v>136</v>
      </c>
      <c r="J3010" t="s">
        <v>137</v>
      </c>
      <c r="K3010" t="s">
        <v>138</v>
      </c>
      <c r="L3010" t="s">
        <v>8938</v>
      </c>
      <c r="M3010" t="s">
        <v>8939</v>
      </c>
      <c r="N3010">
        <v>1.3872222219999999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1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0.15085295807761667</v>
      </c>
      <c r="AC3010">
        <v>0</v>
      </c>
      <c r="AD3010">
        <v>0</v>
      </c>
      <c r="AE3010">
        <v>0.15085295807761667</v>
      </c>
    </row>
    <row r="3011" spans="1:31" x14ac:dyDescent="0.25">
      <c r="A3011">
        <v>2262691</v>
      </c>
      <c r="B3011">
        <v>1</v>
      </c>
      <c r="C3011" t="s">
        <v>80</v>
      </c>
      <c r="D3011" t="s">
        <v>83</v>
      </c>
      <c r="E3011" t="s">
        <v>256</v>
      </c>
      <c r="F3011" t="s">
        <v>1671</v>
      </c>
      <c r="G3011" t="s">
        <v>147</v>
      </c>
      <c r="H3011" t="s">
        <v>148</v>
      </c>
      <c r="I3011" t="s">
        <v>136</v>
      </c>
      <c r="J3011" t="s">
        <v>137</v>
      </c>
      <c r="K3011" t="s">
        <v>138</v>
      </c>
      <c r="L3011" t="s">
        <v>8940</v>
      </c>
      <c r="M3011" t="s">
        <v>8941</v>
      </c>
      <c r="N3011">
        <v>0.93861111100000005</v>
      </c>
      <c r="O3011">
        <v>0</v>
      </c>
      <c r="P3011">
        <v>14</v>
      </c>
      <c r="Q3011">
        <v>0</v>
      </c>
      <c r="R3011">
        <v>1</v>
      </c>
      <c r="S3011">
        <v>19</v>
      </c>
      <c r="T3011">
        <v>32</v>
      </c>
      <c r="U3011">
        <v>7</v>
      </c>
      <c r="V3011">
        <v>1</v>
      </c>
      <c r="W3011">
        <v>0</v>
      </c>
      <c r="X3011">
        <v>2.8756099047327441</v>
      </c>
      <c r="Y3011">
        <v>0</v>
      </c>
      <c r="Z3011">
        <v>2.6458694977749406</v>
      </c>
      <c r="AA3011">
        <v>197.68750308066913</v>
      </c>
      <c r="AB3011">
        <v>78.630857429339414</v>
      </c>
      <c r="AC3011">
        <v>888.98846966314136</v>
      </c>
      <c r="AD3011">
        <v>67.564538781613862</v>
      </c>
      <c r="AE3011">
        <v>1238.3928483572715</v>
      </c>
    </row>
    <row r="3012" spans="1:31" x14ac:dyDescent="0.25">
      <c r="A3012">
        <v>2262693</v>
      </c>
      <c r="B3012">
        <v>1</v>
      </c>
      <c r="C3012" t="s">
        <v>81</v>
      </c>
      <c r="D3012" t="s">
        <v>113</v>
      </c>
      <c r="E3012" t="s">
        <v>151</v>
      </c>
      <c r="F3012" t="s">
        <v>8942</v>
      </c>
      <c r="G3012" t="s">
        <v>171</v>
      </c>
      <c r="H3012" t="s">
        <v>135</v>
      </c>
      <c r="I3012" t="s">
        <v>136</v>
      </c>
      <c r="J3012" t="s">
        <v>137</v>
      </c>
      <c r="K3012" t="s">
        <v>172</v>
      </c>
      <c r="L3012" t="s">
        <v>8943</v>
      </c>
      <c r="M3012" t="s">
        <v>8944</v>
      </c>
      <c r="N3012">
        <v>7.9461111109999996</v>
      </c>
      <c r="O3012">
        <v>0</v>
      </c>
      <c r="P3012">
        <v>3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1.3236483841232514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1.3236483841232514</v>
      </c>
    </row>
    <row r="3013" spans="1:31" x14ac:dyDescent="0.25">
      <c r="A3013">
        <v>2262694</v>
      </c>
      <c r="B3013">
        <v>1</v>
      </c>
      <c r="C3013" t="s">
        <v>80</v>
      </c>
      <c r="D3013" t="s">
        <v>97</v>
      </c>
      <c r="E3013" t="s">
        <v>145</v>
      </c>
      <c r="F3013" t="s">
        <v>8945</v>
      </c>
      <c r="G3013" t="s">
        <v>366</v>
      </c>
      <c r="H3013" t="s">
        <v>148</v>
      </c>
      <c r="I3013" t="s">
        <v>136</v>
      </c>
      <c r="J3013" t="s">
        <v>137</v>
      </c>
      <c r="K3013" t="s">
        <v>172</v>
      </c>
      <c r="L3013" t="s">
        <v>8946</v>
      </c>
      <c r="M3013" t="s">
        <v>8947</v>
      </c>
      <c r="N3013">
        <v>7.5791666659999999</v>
      </c>
      <c r="O3013">
        <v>0</v>
      </c>
      <c r="P3013">
        <v>169</v>
      </c>
      <c r="Q3013">
        <v>0</v>
      </c>
      <c r="R3013">
        <v>29</v>
      </c>
      <c r="S3013">
        <v>0</v>
      </c>
      <c r="T3013">
        <v>9</v>
      </c>
      <c r="U3013">
        <v>0</v>
      </c>
      <c r="V3013">
        <v>0</v>
      </c>
      <c r="W3013">
        <v>0</v>
      </c>
      <c r="X3013">
        <v>1495.2516366737448</v>
      </c>
      <c r="Y3013">
        <v>0</v>
      </c>
      <c r="Z3013">
        <v>48.529977691293617</v>
      </c>
      <c r="AA3013">
        <v>0</v>
      </c>
      <c r="AB3013">
        <v>80.15255386328451</v>
      </c>
      <c r="AC3013">
        <v>0</v>
      </c>
      <c r="AD3013">
        <v>0</v>
      </c>
      <c r="AE3013">
        <v>1623.934168228323</v>
      </c>
    </row>
    <row r="3014" spans="1:31" x14ac:dyDescent="0.25">
      <c r="A3014">
        <v>2262695</v>
      </c>
      <c r="B3014">
        <v>1</v>
      </c>
      <c r="C3014" t="s">
        <v>81</v>
      </c>
      <c r="D3014" t="s">
        <v>123</v>
      </c>
      <c r="E3014" t="s">
        <v>151</v>
      </c>
      <c r="F3014" t="s">
        <v>8948</v>
      </c>
      <c r="G3014" t="s">
        <v>153</v>
      </c>
      <c r="H3014" t="s">
        <v>135</v>
      </c>
      <c r="I3014" t="s">
        <v>136</v>
      </c>
      <c r="J3014" t="s">
        <v>137</v>
      </c>
      <c r="K3014" t="s">
        <v>138</v>
      </c>
      <c r="L3014" t="s">
        <v>8949</v>
      </c>
      <c r="M3014" t="s">
        <v>8950</v>
      </c>
      <c r="N3014">
        <v>4.102777777</v>
      </c>
      <c r="O3014">
        <v>0</v>
      </c>
      <c r="P3014">
        <v>76</v>
      </c>
      <c r="Q3014">
        <v>0</v>
      </c>
      <c r="R3014">
        <v>38</v>
      </c>
      <c r="S3014">
        <v>0</v>
      </c>
      <c r="T3014">
        <v>17</v>
      </c>
      <c r="U3014">
        <v>0</v>
      </c>
      <c r="V3014">
        <v>0</v>
      </c>
      <c r="W3014">
        <v>0</v>
      </c>
      <c r="X3014">
        <v>48.480330725426427</v>
      </c>
      <c r="Y3014">
        <v>0</v>
      </c>
      <c r="Z3014">
        <v>37.040711892952189</v>
      </c>
      <c r="AA3014">
        <v>0</v>
      </c>
      <c r="AB3014">
        <v>15.280906714307832</v>
      </c>
      <c r="AC3014">
        <v>0</v>
      </c>
      <c r="AD3014">
        <v>0</v>
      </c>
      <c r="AE3014">
        <v>100.80194933268645</v>
      </c>
    </row>
    <row r="3015" spans="1:31" x14ac:dyDescent="0.25">
      <c r="A3015">
        <v>2262696</v>
      </c>
      <c r="B3015">
        <v>1</v>
      </c>
      <c r="C3015" t="s">
        <v>80</v>
      </c>
      <c r="D3015" t="s">
        <v>83</v>
      </c>
      <c r="E3015" t="s">
        <v>132</v>
      </c>
      <c r="F3015" t="s">
        <v>1212</v>
      </c>
      <c r="G3015" t="s">
        <v>289</v>
      </c>
      <c r="H3015" t="s">
        <v>135</v>
      </c>
      <c r="I3015" t="s">
        <v>136</v>
      </c>
      <c r="J3015" t="s">
        <v>137</v>
      </c>
      <c r="K3015" t="s">
        <v>138</v>
      </c>
      <c r="L3015" t="s">
        <v>8951</v>
      </c>
      <c r="M3015" t="s">
        <v>8952</v>
      </c>
      <c r="N3015">
        <v>0.82499999999999996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1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1.2569591086700822</v>
      </c>
      <c r="AC3015">
        <v>0</v>
      </c>
      <c r="AD3015">
        <v>0</v>
      </c>
      <c r="AE3015">
        <v>1.2569591086700822</v>
      </c>
    </row>
    <row r="3016" spans="1:31" x14ac:dyDescent="0.25">
      <c r="A3016">
        <v>2262697</v>
      </c>
      <c r="B3016">
        <v>1</v>
      </c>
      <c r="C3016" t="s">
        <v>81</v>
      </c>
      <c r="D3016" t="s">
        <v>127</v>
      </c>
      <c r="E3016" t="s">
        <v>132</v>
      </c>
      <c r="F3016" t="s">
        <v>8953</v>
      </c>
      <c r="G3016" t="s">
        <v>142</v>
      </c>
      <c r="H3016" t="s">
        <v>135</v>
      </c>
      <c r="I3016" t="s">
        <v>136</v>
      </c>
      <c r="J3016" t="s">
        <v>137</v>
      </c>
      <c r="K3016" t="s">
        <v>138</v>
      </c>
      <c r="L3016" t="s">
        <v>8954</v>
      </c>
      <c r="M3016" t="s">
        <v>8955</v>
      </c>
      <c r="N3016">
        <v>3.9002777769999999</v>
      </c>
      <c r="O3016">
        <v>0</v>
      </c>
      <c r="P3016">
        <v>2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0.6622680035342251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0.6622680035342251</v>
      </c>
    </row>
    <row r="3017" spans="1:31" x14ac:dyDescent="0.25">
      <c r="A3017">
        <v>2262705</v>
      </c>
      <c r="B3017">
        <v>1</v>
      </c>
      <c r="C3017" t="s">
        <v>80</v>
      </c>
      <c r="D3017" t="s">
        <v>104</v>
      </c>
      <c r="E3017" t="s">
        <v>145</v>
      </c>
      <c r="F3017" t="s">
        <v>8956</v>
      </c>
      <c r="G3017" t="s">
        <v>171</v>
      </c>
      <c r="H3017" t="s">
        <v>148</v>
      </c>
      <c r="I3017" t="s">
        <v>136</v>
      </c>
      <c r="J3017" t="s">
        <v>137</v>
      </c>
      <c r="K3017" t="s">
        <v>172</v>
      </c>
      <c r="L3017" t="s">
        <v>8957</v>
      </c>
      <c r="M3017" t="s">
        <v>8958</v>
      </c>
      <c r="N3017">
        <v>2.57</v>
      </c>
      <c r="O3017">
        <v>9</v>
      </c>
      <c r="P3017">
        <v>0</v>
      </c>
      <c r="Q3017">
        <v>64</v>
      </c>
      <c r="R3017">
        <v>0</v>
      </c>
      <c r="S3017">
        <v>26</v>
      </c>
      <c r="T3017">
        <v>2</v>
      </c>
      <c r="U3017">
        <v>0</v>
      </c>
      <c r="V3017">
        <v>0</v>
      </c>
      <c r="W3017">
        <v>16.695788231514573</v>
      </c>
      <c r="X3017">
        <v>0</v>
      </c>
      <c r="Y3017">
        <v>104.94881192062327</v>
      </c>
      <c r="Z3017">
        <v>0</v>
      </c>
      <c r="AA3017">
        <v>527.21697620118357</v>
      </c>
      <c r="AB3017">
        <v>9.5790017274840018</v>
      </c>
      <c r="AC3017">
        <v>0</v>
      </c>
      <c r="AD3017">
        <v>0</v>
      </c>
      <c r="AE3017">
        <v>658.44057808080538</v>
      </c>
    </row>
    <row r="3018" spans="1:31" x14ac:dyDescent="0.25">
      <c r="A3018">
        <v>2262706</v>
      </c>
      <c r="B3018">
        <v>1</v>
      </c>
      <c r="C3018" t="s">
        <v>80</v>
      </c>
      <c r="D3018" t="s">
        <v>96</v>
      </c>
      <c r="E3018" t="s">
        <v>132</v>
      </c>
      <c r="F3018" t="s">
        <v>8959</v>
      </c>
      <c r="G3018" t="s">
        <v>142</v>
      </c>
      <c r="H3018" t="s">
        <v>135</v>
      </c>
      <c r="I3018" t="s">
        <v>136</v>
      </c>
      <c r="J3018" t="s">
        <v>137</v>
      </c>
      <c r="K3018" t="s">
        <v>138</v>
      </c>
      <c r="L3018" t="s">
        <v>8960</v>
      </c>
      <c r="M3018" t="s">
        <v>8961</v>
      </c>
      <c r="N3018">
        <v>2.6494444439999998</v>
      </c>
      <c r="O3018">
        <v>0</v>
      </c>
      <c r="P3018">
        <v>1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</row>
    <row r="3019" spans="1:31" x14ac:dyDescent="0.25">
      <c r="A3019">
        <v>2262707</v>
      </c>
      <c r="B3019">
        <v>1</v>
      </c>
      <c r="C3019" t="s">
        <v>81</v>
      </c>
      <c r="D3019" t="s">
        <v>118</v>
      </c>
      <c r="E3019" t="s">
        <v>151</v>
      </c>
      <c r="F3019" t="s">
        <v>8962</v>
      </c>
      <c r="G3019" t="s">
        <v>366</v>
      </c>
      <c r="H3019" t="s">
        <v>135</v>
      </c>
      <c r="I3019" t="s">
        <v>136</v>
      </c>
      <c r="J3019" t="s">
        <v>137</v>
      </c>
      <c r="K3019" t="s">
        <v>172</v>
      </c>
      <c r="L3019" t="s">
        <v>8963</v>
      </c>
      <c r="M3019" t="s">
        <v>8964</v>
      </c>
      <c r="N3019">
        <v>0.83083333299999995</v>
      </c>
      <c r="O3019">
        <v>0</v>
      </c>
      <c r="P3019">
        <v>17</v>
      </c>
      <c r="Q3019">
        <v>0</v>
      </c>
      <c r="R3019">
        <v>0</v>
      </c>
      <c r="S3019">
        <v>0</v>
      </c>
      <c r="T3019">
        <v>1</v>
      </c>
      <c r="U3019">
        <v>0</v>
      </c>
      <c r="V3019">
        <v>0</v>
      </c>
      <c r="W3019">
        <v>0</v>
      </c>
      <c r="X3019">
        <v>4.7898268755451632</v>
      </c>
      <c r="Y3019">
        <v>0</v>
      </c>
      <c r="Z3019">
        <v>0</v>
      </c>
      <c r="AA3019">
        <v>0</v>
      </c>
      <c r="AB3019">
        <v>1.5798471820005</v>
      </c>
      <c r="AC3019">
        <v>0</v>
      </c>
      <c r="AD3019">
        <v>0</v>
      </c>
      <c r="AE3019">
        <v>6.3696740575456632</v>
      </c>
    </row>
    <row r="3020" spans="1:31" x14ac:dyDescent="0.25">
      <c r="A3020">
        <v>2262711</v>
      </c>
      <c r="B3020">
        <v>1</v>
      </c>
      <c r="C3020" t="s">
        <v>80</v>
      </c>
      <c r="D3020" t="s">
        <v>96</v>
      </c>
      <c r="E3020" t="s">
        <v>256</v>
      </c>
      <c r="F3020" t="s">
        <v>8965</v>
      </c>
      <c r="G3020" t="s">
        <v>318</v>
      </c>
      <c r="H3020" t="s">
        <v>148</v>
      </c>
      <c r="I3020" t="s">
        <v>136</v>
      </c>
      <c r="J3020" t="s">
        <v>137</v>
      </c>
      <c r="K3020" t="s">
        <v>138</v>
      </c>
      <c r="L3020" t="s">
        <v>8966</v>
      </c>
      <c r="M3020" t="s">
        <v>8967</v>
      </c>
      <c r="N3020">
        <v>1.913333333</v>
      </c>
      <c r="O3020">
        <v>0</v>
      </c>
      <c r="P3020">
        <v>88</v>
      </c>
      <c r="Q3020">
        <v>0</v>
      </c>
      <c r="R3020">
        <v>3</v>
      </c>
      <c r="S3020">
        <v>0</v>
      </c>
      <c r="T3020">
        <v>10</v>
      </c>
      <c r="U3020">
        <v>0</v>
      </c>
      <c r="V3020">
        <v>0</v>
      </c>
      <c r="W3020">
        <v>0</v>
      </c>
      <c r="X3020">
        <v>78.578114000724199</v>
      </c>
      <c r="Y3020">
        <v>0</v>
      </c>
      <c r="Z3020">
        <v>3.9511119527941831</v>
      </c>
      <c r="AA3020">
        <v>0</v>
      </c>
      <c r="AB3020">
        <v>20.336227575053808</v>
      </c>
      <c r="AC3020">
        <v>0</v>
      </c>
      <c r="AD3020">
        <v>0</v>
      </c>
      <c r="AE3020">
        <v>102.86545352857219</v>
      </c>
    </row>
    <row r="3021" spans="1:31" x14ac:dyDescent="0.25">
      <c r="A3021">
        <v>2262712</v>
      </c>
      <c r="B3021">
        <v>1</v>
      </c>
      <c r="C3021" t="s">
        <v>80</v>
      </c>
      <c r="D3021" t="s">
        <v>104</v>
      </c>
      <c r="E3021" t="s">
        <v>163</v>
      </c>
      <c r="F3021" t="s">
        <v>8968</v>
      </c>
      <c r="G3021" t="s">
        <v>147</v>
      </c>
      <c r="H3021" t="s">
        <v>148</v>
      </c>
      <c r="I3021" t="s">
        <v>136</v>
      </c>
      <c r="J3021" t="s">
        <v>137</v>
      </c>
      <c r="K3021" t="s">
        <v>138</v>
      </c>
      <c r="L3021" t="s">
        <v>8969</v>
      </c>
      <c r="M3021" t="s">
        <v>8970</v>
      </c>
      <c r="N3021">
        <v>0.34611111100000003</v>
      </c>
      <c r="O3021">
        <v>3</v>
      </c>
      <c r="P3021">
        <v>1031</v>
      </c>
      <c r="Q3021">
        <v>26</v>
      </c>
      <c r="R3021">
        <v>52</v>
      </c>
      <c r="S3021">
        <v>15</v>
      </c>
      <c r="T3021">
        <v>237</v>
      </c>
      <c r="U3021">
        <v>2</v>
      </c>
      <c r="V3021">
        <v>0</v>
      </c>
      <c r="W3021">
        <v>0.53991565265563335</v>
      </c>
      <c r="X3021">
        <v>108.87384283007532</v>
      </c>
      <c r="Y3021">
        <v>26.973765411440912</v>
      </c>
      <c r="Z3021">
        <v>10.306883541207018</v>
      </c>
      <c r="AA3021">
        <v>49.407739726465699</v>
      </c>
      <c r="AB3021">
        <v>77.170814983869221</v>
      </c>
      <c r="AC3021">
        <v>88.040172798284814</v>
      </c>
      <c r="AD3021">
        <v>0</v>
      </c>
      <c r="AE3021">
        <v>361.31313494399859</v>
      </c>
    </row>
    <row r="3022" spans="1:31" x14ac:dyDescent="0.25">
      <c r="A3022">
        <v>2262715</v>
      </c>
      <c r="B3022">
        <v>1</v>
      </c>
      <c r="C3022" t="s">
        <v>81</v>
      </c>
      <c r="D3022" t="s">
        <v>112</v>
      </c>
      <c r="E3022" t="s">
        <v>256</v>
      </c>
      <c r="F3022" t="s">
        <v>8971</v>
      </c>
      <c r="G3022" t="s">
        <v>201</v>
      </c>
      <c r="H3022" t="s">
        <v>148</v>
      </c>
      <c r="I3022" t="s">
        <v>136</v>
      </c>
      <c r="J3022" t="s">
        <v>3</v>
      </c>
      <c r="K3022" t="s">
        <v>138</v>
      </c>
      <c r="L3022" t="s">
        <v>8972</v>
      </c>
      <c r="M3022" t="s">
        <v>8973</v>
      </c>
      <c r="N3022">
        <v>2.2149999999999999</v>
      </c>
      <c r="O3022">
        <v>0</v>
      </c>
      <c r="P3022">
        <v>82</v>
      </c>
      <c r="Q3022">
        <v>0</v>
      </c>
      <c r="R3022">
        <v>2</v>
      </c>
      <c r="S3022">
        <v>0</v>
      </c>
      <c r="T3022">
        <v>5</v>
      </c>
      <c r="U3022">
        <v>0</v>
      </c>
      <c r="V3022">
        <v>0</v>
      </c>
      <c r="W3022">
        <v>0</v>
      </c>
      <c r="X3022">
        <v>18.004424104996861</v>
      </c>
      <c r="Y3022">
        <v>0</v>
      </c>
      <c r="Z3022">
        <v>4.9563012174322658</v>
      </c>
      <c r="AA3022">
        <v>0</v>
      </c>
      <c r="AB3022">
        <v>9.2369331772200738</v>
      </c>
      <c r="AC3022">
        <v>0</v>
      </c>
      <c r="AD3022">
        <v>0</v>
      </c>
      <c r="AE3022">
        <v>32.197658499649201</v>
      </c>
    </row>
    <row r="3023" spans="1:31" x14ac:dyDescent="0.25">
      <c r="A3023">
        <v>2262716</v>
      </c>
      <c r="B3023">
        <v>1</v>
      </c>
      <c r="C3023" t="s">
        <v>80</v>
      </c>
      <c r="D3023" t="s">
        <v>90</v>
      </c>
      <c r="E3023" t="s">
        <v>132</v>
      </c>
      <c r="F3023" t="s">
        <v>8974</v>
      </c>
      <c r="G3023" t="s">
        <v>134</v>
      </c>
      <c r="H3023" t="s">
        <v>135</v>
      </c>
      <c r="I3023" t="s">
        <v>136</v>
      </c>
      <c r="J3023" t="s">
        <v>137</v>
      </c>
      <c r="K3023" t="s">
        <v>138</v>
      </c>
      <c r="L3023" t="s">
        <v>8975</v>
      </c>
      <c r="M3023" t="s">
        <v>8976</v>
      </c>
      <c r="N3023">
        <v>6.8791666659999997</v>
      </c>
      <c r="O3023">
        <v>0</v>
      </c>
      <c r="P3023">
        <v>5</v>
      </c>
      <c r="Q3023">
        <v>0</v>
      </c>
      <c r="R3023">
        <v>0</v>
      </c>
      <c r="S3023">
        <v>0</v>
      </c>
      <c r="T3023">
        <v>1</v>
      </c>
      <c r="U3023">
        <v>0</v>
      </c>
      <c r="V3023">
        <v>0</v>
      </c>
      <c r="W3023">
        <v>0</v>
      </c>
      <c r="X3023">
        <v>11.904213925672785</v>
      </c>
      <c r="Y3023">
        <v>0</v>
      </c>
      <c r="Z3023">
        <v>0</v>
      </c>
      <c r="AA3023">
        <v>0</v>
      </c>
      <c r="AB3023">
        <v>8.2358684173361139E-3</v>
      </c>
      <c r="AC3023">
        <v>0</v>
      </c>
      <c r="AD3023">
        <v>0</v>
      </c>
      <c r="AE3023">
        <v>11.91244979409012</v>
      </c>
    </row>
    <row r="3024" spans="1:31" x14ac:dyDescent="0.25">
      <c r="A3024">
        <v>2262719</v>
      </c>
      <c r="B3024">
        <v>1</v>
      </c>
      <c r="C3024" t="s">
        <v>81</v>
      </c>
      <c r="D3024" t="s">
        <v>123</v>
      </c>
      <c r="E3024" t="s">
        <v>132</v>
      </c>
      <c r="F3024" t="s">
        <v>8977</v>
      </c>
      <c r="G3024" t="s">
        <v>142</v>
      </c>
      <c r="H3024" t="s">
        <v>135</v>
      </c>
      <c r="I3024" t="s">
        <v>136</v>
      </c>
      <c r="J3024" t="s">
        <v>137</v>
      </c>
      <c r="K3024" t="s">
        <v>138</v>
      </c>
      <c r="L3024" t="s">
        <v>8978</v>
      </c>
      <c r="M3024" t="s">
        <v>8979</v>
      </c>
      <c r="N3024">
        <v>2.2594444440000001</v>
      </c>
      <c r="O3024">
        <v>0</v>
      </c>
      <c r="P3024">
        <v>5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3.6595159029841033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3.6595159029841033</v>
      </c>
    </row>
    <row r="3025" spans="1:31" x14ac:dyDescent="0.25">
      <c r="A3025">
        <v>2262726</v>
      </c>
      <c r="B3025">
        <v>1</v>
      </c>
      <c r="C3025" t="s">
        <v>80</v>
      </c>
      <c r="D3025" t="s">
        <v>96</v>
      </c>
      <c r="E3025" t="s">
        <v>145</v>
      </c>
      <c r="F3025" t="s">
        <v>8980</v>
      </c>
      <c r="G3025" t="s">
        <v>271</v>
      </c>
      <c r="H3025" t="s">
        <v>148</v>
      </c>
      <c r="I3025" t="s">
        <v>136</v>
      </c>
      <c r="J3025" t="s">
        <v>137</v>
      </c>
      <c r="K3025" t="s">
        <v>172</v>
      </c>
      <c r="L3025" t="s">
        <v>8981</v>
      </c>
      <c r="M3025" t="s">
        <v>8982</v>
      </c>
      <c r="N3025">
        <v>0.25666666599999999</v>
      </c>
      <c r="O3025">
        <v>1</v>
      </c>
      <c r="P3025">
        <v>430</v>
      </c>
      <c r="Q3025">
        <v>0</v>
      </c>
      <c r="R3025">
        <v>0</v>
      </c>
      <c r="S3025">
        <v>1</v>
      </c>
      <c r="T3025">
        <v>16</v>
      </c>
      <c r="U3025">
        <v>0</v>
      </c>
      <c r="V3025">
        <v>0</v>
      </c>
      <c r="W3025">
        <v>2.1431909759965833</v>
      </c>
      <c r="X3025">
        <v>43.215445549529079</v>
      </c>
      <c r="Y3025">
        <v>0</v>
      </c>
      <c r="Z3025">
        <v>0</v>
      </c>
      <c r="AA3025">
        <v>3.4022820527521467</v>
      </c>
      <c r="AB3025">
        <v>3.4089998528170198</v>
      </c>
      <c r="AC3025">
        <v>0</v>
      </c>
      <c r="AD3025">
        <v>0</v>
      </c>
      <c r="AE3025">
        <v>52.169918431094828</v>
      </c>
    </row>
    <row r="3026" spans="1:31" x14ac:dyDescent="0.25">
      <c r="A3026">
        <v>2262733</v>
      </c>
      <c r="B3026">
        <v>1</v>
      </c>
      <c r="C3026" t="s">
        <v>80</v>
      </c>
      <c r="D3026" t="s">
        <v>105</v>
      </c>
      <c r="E3026" t="s">
        <v>132</v>
      </c>
      <c r="F3026" t="s">
        <v>8983</v>
      </c>
      <c r="G3026" t="s">
        <v>142</v>
      </c>
      <c r="H3026" t="s">
        <v>135</v>
      </c>
      <c r="I3026" t="s">
        <v>136</v>
      </c>
      <c r="J3026" t="s">
        <v>137</v>
      </c>
      <c r="K3026" t="s">
        <v>138</v>
      </c>
      <c r="L3026" t="s">
        <v>8984</v>
      </c>
      <c r="M3026" t="s">
        <v>8985</v>
      </c>
      <c r="N3026">
        <v>0.82750000000000001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1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3.9940923736388892E-3</v>
      </c>
      <c r="AC3026">
        <v>0</v>
      </c>
      <c r="AD3026">
        <v>0</v>
      </c>
      <c r="AE3026">
        <v>3.9940923736388892E-3</v>
      </c>
    </row>
    <row r="3027" spans="1:31" x14ac:dyDescent="0.25">
      <c r="A3027">
        <v>2262734</v>
      </c>
      <c r="B3027">
        <v>1</v>
      </c>
      <c r="C3027" t="s">
        <v>80</v>
      </c>
      <c r="D3027" t="s">
        <v>92</v>
      </c>
      <c r="E3027" t="s">
        <v>151</v>
      </c>
      <c r="F3027" t="s">
        <v>3920</v>
      </c>
      <c r="G3027" t="s">
        <v>197</v>
      </c>
      <c r="H3027" t="s">
        <v>135</v>
      </c>
      <c r="I3027" t="s">
        <v>136</v>
      </c>
      <c r="J3027" t="s">
        <v>137</v>
      </c>
      <c r="K3027" t="s">
        <v>138</v>
      </c>
      <c r="L3027" t="s">
        <v>8986</v>
      </c>
      <c r="M3027" t="s">
        <v>8987</v>
      </c>
      <c r="N3027">
        <v>3.3997222219999998</v>
      </c>
      <c r="O3027">
        <v>0</v>
      </c>
      <c r="P3027">
        <v>128</v>
      </c>
      <c r="Q3027">
        <v>0</v>
      </c>
      <c r="R3027">
        <v>0</v>
      </c>
      <c r="S3027">
        <v>0</v>
      </c>
      <c r="T3027">
        <v>3</v>
      </c>
      <c r="U3027">
        <v>0</v>
      </c>
      <c r="V3027">
        <v>0</v>
      </c>
      <c r="W3027">
        <v>0</v>
      </c>
      <c r="X3027">
        <v>95.061088763277809</v>
      </c>
      <c r="Y3027">
        <v>0</v>
      </c>
      <c r="Z3027">
        <v>0</v>
      </c>
      <c r="AA3027">
        <v>0</v>
      </c>
      <c r="AB3027">
        <v>5.7653030902943794</v>
      </c>
      <c r="AC3027">
        <v>0</v>
      </c>
      <c r="AD3027">
        <v>0</v>
      </c>
      <c r="AE3027">
        <v>100.82639185357219</v>
      </c>
    </row>
    <row r="3028" spans="1:31" x14ac:dyDescent="0.25">
      <c r="A3028">
        <v>2262736</v>
      </c>
      <c r="B3028">
        <v>1</v>
      </c>
      <c r="C3028" t="s">
        <v>80</v>
      </c>
      <c r="D3028" t="s">
        <v>87</v>
      </c>
      <c r="E3028" t="s">
        <v>132</v>
      </c>
      <c r="F3028" t="s">
        <v>8988</v>
      </c>
      <c r="G3028" t="s">
        <v>289</v>
      </c>
      <c r="H3028" t="s">
        <v>135</v>
      </c>
      <c r="I3028" t="s">
        <v>136</v>
      </c>
      <c r="J3028" t="s">
        <v>137</v>
      </c>
      <c r="K3028" t="s">
        <v>138</v>
      </c>
      <c r="L3028" t="s">
        <v>8989</v>
      </c>
      <c r="M3028" t="s">
        <v>8990</v>
      </c>
      <c r="N3028">
        <v>1.7780555549999999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4</v>
      </c>
      <c r="U3028">
        <v>0</v>
      </c>
      <c r="V3028">
        <v>2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34.165196941226426</v>
      </c>
      <c r="AC3028">
        <v>0</v>
      </c>
      <c r="AD3028">
        <v>304.76157983277324</v>
      </c>
      <c r="AE3028">
        <v>338.92677677399968</v>
      </c>
    </row>
    <row r="3029" spans="1:31" x14ac:dyDescent="0.25">
      <c r="A3029">
        <v>2262738</v>
      </c>
      <c r="B3029">
        <v>1</v>
      </c>
      <c r="C3029" t="s">
        <v>81</v>
      </c>
      <c r="D3029" t="s">
        <v>113</v>
      </c>
      <c r="E3029" t="s">
        <v>132</v>
      </c>
      <c r="F3029" t="s">
        <v>8991</v>
      </c>
      <c r="G3029" t="s">
        <v>180</v>
      </c>
      <c r="H3029" t="s">
        <v>135</v>
      </c>
      <c r="I3029" t="s">
        <v>136</v>
      </c>
      <c r="J3029" t="s">
        <v>137</v>
      </c>
      <c r="K3029" t="s">
        <v>138</v>
      </c>
      <c r="L3029" t="s">
        <v>8992</v>
      </c>
      <c r="M3029" t="s">
        <v>8993</v>
      </c>
      <c r="N3029">
        <v>1.670833333</v>
      </c>
      <c r="O3029">
        <v>0</v>
      </c>
      <c r="P3029">
        <v>0</v>
      </c>
      <c r="Q3029">
        <v>0</v>
      </c>
      <c r="R3029">
        <v>7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2.7966536593949036</v>
      </c>
      <c r="AA3029">
        <v>0</v>
      </c>
      <c r="AB3029">
        <v>0</v>
      </c>
      <c r="AC3029">
        <v>0</v>
      </c>
      <c r="AD3029">
        <v>0</v>
      </c>
      <c r="AE3029">
        <v>2.7966536593949036</v>
      </c>
    </row>
    <row r="3030" spans="1:31" x14ac:dyDescent="0.25">
      <c r="A3030">
        <v>2262743</v>
      </c>
      <c r="B3030">
        <v>1</v>
      </c>
      <c r="C3030" t="s">
        <v>80</v>
      </c>
      <c r="D3030" t="s">
        <v>90</v>
      </c>
      <c r="E3030" t="s">
        <v>151</v>
      </c>
      <c r="F3030" t="s">
        <v>8994</v>
      </c>
      <c r="G3030" t="s">
        <v>153</v>
      </c>
      <c r="H3030" t="s">
        <v>135</v>
      </c>
      <c r="I3030" t="s">
        <v>136</v>
      </c>
      <c r="J3030" t="s">
        <v>137</v>
      </c>
      <c r="K3030" t="s">
        <v>138</v>
      </c>
      <c r="L3030" t="s">
        <v>8995</v>
      </c>
      <c r="M3030" t="s">
        <v>8996</v>
      </c>
      <c r="N3030">
        <v>1.7008333330000001</v>
      </c>
      <c r="O3030">
        <v>0</v>
      </c>
      <c r="P3030">
        <v>105</v>
      </c>
      <c r="Q3030">
        <v>0</v>
      </c>
      <c r="R3030">
        <v>0</v>
      </c>
      <c r="S3030">
        <v>0</v>
      </c>
      <c r="T3030">
        <v>41</v>
      </c>
      <c r="U3030">
        <v>0</v>
      </c>
      <c r="V3030">
        <v>0</v>
      </c>
      <c r="W3030">
        <v>0</v>
      </c>
      <c r="X3030">
        <v>57.927289052686277</v>
      </c>
      <c r="Y3030">
        <v>0</v>
      </c>
      <c r="Z3030">
        <v>0</v>
      </c>
      <c r="AA3030">
        <v>0</v>
      </c>
      <c r="AB3030">
        <v>93.248162184931019</v>
      </c>
      <c r="AC3030">
        <v>0</v>
      </c>
      <c r="AD3030">
        <v>0</v>
      </c>
      <c r="AE3030">
        <v>151.1754512376173</v>
      </c>
    </row>
    <row r="3031" spans="1:31" x14ac:dyDescent="0.25">
      <c r="A3031">
        <v>2262747</v>
      </c>
      <c r="B3031">
        <v>1</v>
      </c>
      <c r="C3031" t="s">
        <v>80</v>
      </c>
      <c r="D3031" t="s">
        <v>105</v>
      </c>
      <c r="E3031" t="s">
        <v>214</v>
      </c>
      <c r="F3031" t="s">
        <v>8997</v>
      </c>
      <c r="G3031" t="s">
        <v>197</v>
      </c>
      <c r="H3031" t="s">
        <v>135</v>
      </c>
      <c r="I3031" t="s">
        <v>136</v>
      </c>
      <c r="J3031" t="s">
        <v>137</v>
      </c>
      <c r="K3031" t="s">
        <v>138</v>
      </c>
      <c r="L3031" t="s">
        <v>8998</v>
      </c>
      <c r="M3031" t="s">
        <v>8999</v>
      </c>
      <c r="N3031">
        <v>0.77916666599999995</v>
      </c>
      <c r="O3031">
        <v>0</v>
      </c>
      <c r="P3031">
        <v>5</v>
      </c>
      <c r="Q3031">
        <v>0</v>
      </c>
      <c r="R3031">
        <v>0</v>
      </c>
      <c r="S3031">
        <v>0</v>
      </c>
      <c r="T3031">
        <v>7</v>
      </c>
      <c r="U3031">
        <v>0</v>
      </c>
      <c r="V3031">
        <v>0</v>
      </c>
      <c r="W3031">
        <v>0</v>
      </c>
      <c r="X3031">
        <v>0.30914935371909003</v>
      </c>
      <c r="Y3031">
        <v>0</v>
      </c>
      <c r="Z3031">
        <v>0</v>
      </c>
      <c r="AA3031">
        <v>0</v>
      </c>
      <c r="AB3031">
        <v>4.7791891658906822</v>
      </c>
      <c r="AC3031">
        <v>0</v>
      </c>
      <c r="AD3031">
        <v>0</v>
      </c>
      <c r="AE3031">
        <v>5.0883385196097723</v>
      </c>
    </row>
    <row r="3032" spans="1:31" x14ac:dyDescent="0.25">
      <c r="A3032">
        <v>2262749</v>
      </c>
      <c r="B3032">
        <v>1</v>
      </c>
      <c r="C3032" t="s">
        <v>81</v>
      </c>
      <c r="D3032" t="s">
        <v>122</v>
      </c>
      <c r="E3032" t="s">
        <v>214</v>
      </c>
      <c r="F3032" t="s">
        <v>9000</v>
      </c>
      <c r="G3032" t="s">
        <v>340</v>
      </c>
      <c r="H3032" t="s">
        <v>135</v>
      </c>
      <c r="I3032" t="s">
        <v>136</v>
      </c>
      <c r="J3032" t="s">
        <v>137</v>
      </c>
      <c r="K3032" t="s">
        <v>138</v>
      </c>
      <c r="L3032" t="s">
        <v>9001</v>
      </c>
      <c r="M3032" t="s">
        <v>9002</v>
      </c>
      <c r="N3032">
        <v>3.6144444440000001</v>
      </c>
      <c r="O3032">
        <v>0</v>
      </c>
      <c r="P3032">
        <v>35</v>
      </c>
      <c r="Q3032">
        <v>0</v>
      </c>
      <c r="R3032">
        <v>0</v>
      </c>
      <c r="S3032">
        <v>0</v>
      </c>
      <c r="T3032">
        <v>2</v>
      </c>
      <c r="U3032">
        <v>0</v>
      </c>
      <c r="V3032">
        <v>0</v>
      </c>
      <c r="W3032">
        <v>0</v>
      </c>
      <c r="X3032">
        <v>30.452087857968962</v>
      </c>
      <c r="Y3032">
        <v>0</v>
      </c>
      <c r="Z3032">
        <v>0</v>
      </c>
      <c r="AA3032">
        <v>0</v>
      </c>
      <c r="AB3032">
        <v>7.2010480949951443</v>
      </c>
      <c r="AC3032">
        <v>0</v>
      </c>
      <c r="AD3032">
        <v>0</v>
      </c>
      <c r="AE3032">
        <v>37.653135952964107</v>
      </c>
    </row>
    <row r="3033" spans="1:31" x14ac:dyDescent="0.25">
      <c r="A3033">
        <v>2262750</v>
      </c>
      <c r="B3033">
        <v>1</v>
      </c>
      <c r="C3033" t="s">
        <v>81</v>
      </c>
      <c r="D3033" t="s">
        <v>128</v>
      </c>
      <c r="E3033" t="s">
        <v>207</v>
      </c>
      <c r="F3033" t="s">
        <v>9003</v>
      </c>
      <c r="G3033" t="s">
        <v>366</v>
      </c>
      <c r="H3033" t="s">
        <v>135</v>
      </c>
      <c r="I3033" t="s">
        <v>136</v>
      </c>
      <c r="J3033" t="s">
        <v>137</v>
      </c>
      <c r="K3033" t="s">
        <v>172</v>
      </c>
      <c r="L3033" t="s">
        <v>9004</v>
      </c>
      <c r="M3033" t="s">
        <v>9005</v>
      </c>
      <c r="N3033">
        <v>0.321944444</v>
      </c>
      <c r="O3033">
        <v>0</v>
      </c>
      <c r="P3033">
        <v>292</v>
      </c>
      <c r="Q3033">
        <v>0</v>
      </c>
      <c r="R3033">
        <v>5</v>
      </c>
      <c r="S3033">
        <v>0</v>
      </c>
      <c r="T3033">
        <v>8</v>
      </c>
      <c r="U3033">
        <v>0</v>
      </c>
      <c r="V3033">
        <v>0</v>
      </c>
      <c r="W3033">
        <v>0</v>
      </c>
      <c r="X3033">
        <v>27.03975923753848</v>
      </c>
      <c r="Y3033">
        <v>0</v>
      </c>
      <c r="Z3033">
        <v>0.15426449463333</v>
      </c>
      <c r="AA3033">
        <v>0</v>
      </c>
      <c r="AB3033">
        <v>1.5002713004241972</v>
      </c>
      <c r="AC3033">
        <v>0</v>
      </c>
      <c r="AD3033">
        <v>0</v>
      </c>
      <c r="AE3033">
        <v>28.69429503259601</v>
      </c>
    </row>
    <row r="3034" spans="1:31" x14ac:dyDescent="0.25">
      <c r="A3034">
        <v>2262752</v>
      </c>
      <c r="B3034">
        <v>1</v>
      </c>
      <c r="C3034" t="s">
        <v>80</v>
      </c>
      <c r="D3034" t="s">
        <v>82</v>
      </c>
      <c r="E3034" t="s">
        <v>151</v>
      </c>
      <c r="F3034" t="s">
        <v>414</v>
      </c>
      <c r="G3034" t="s">
        <v>153</v>
      </c>
      <c r="H3034" t="s">
        <v>135</v>
      </c>
      <c r="I3034" t="s">
        <v>136</v>
      </c>
      <c r="J3034" t="s">
        <v>137</v>
      </c>
      <c r="K3034" t="s">
        <v>138</v>
      </c>
      <c r="L3034" t="s">
        <v>9006</v>
      </c>
      <c r="M3034" t="s">
        <v>9007</v>
      </c>
      <c r="N3034">
        <v>2.1491666660000002</v>
      </c>
      <c r="O3034">
        <v>0</v>
      </c>
      <c r="P3034">
        <v>63</v>
      </c>
      <c r="Q3034">
        <v>0</v>
      </c>
      <c r="R3034">
        <v>0</v>
      </c>
      <c r="S3034">
        <v>0</v>
      </c>
      <c r="T3034">
        <v>4</v>
      </c>
      <c r="U3034">
        <v>0</v>
      </c>
      <c r="V3034">
        <v>0</v>
      </c>
      <c r="W3034">
        <v>0</v>
      </c>
      <c r="X3034">
        <v>79.204633267290362</v>
      </c>
      <c r="Y3034">
        <v>0</v>
      </c>
      <c r="Z3034">
        <v>0</v>
      </c>
      <c r="AA3034">
        <v>0</v>
      </c>
      <c r="AB3034">
        <v>6.9771618679349308</v>
      </c>
      <c r="AC3034">
        <v>0</v>
      </c>
      <c r="AD3034">
        <v>0</v>
      </c>
      <c r="AE3034">
        <v>86.181795135225286</v>
      </c>
    </row>
    <row r="3035" spans="1:31" x14ac:dyDescent="0.25">
      <c r="A3035">
        <v>2262753</v>
      </c>
      <c r="B3035">
        <v>1</v>
      </c>
      <c r="C3035" t="s">
        <v>81</v>
      </c>
      <c r="D3035" t="s">
        <v>112</v>
      </c>
      <c r="E3035" t="s">
        <v>132</v>
      </c>
      <c r="F3035" t="s">
        <v>9008</v>
      </c>
      <c r="G3035" t="s">
        <v>201</v>
      </c>
      <c r="H3035" t="s">
        <v>135</v>
      </c>
      <c r="I3035" t="s">
        <v>136</v>
      </c>
      <c r="J3035" t="s">
        <v>137</v>
      </c>
      <c r="K3035" t="s">
        <v>138</v>
      </c>
      <c r="L3035" t="s">
        <v>9009</v>
      </c>
      <c r="M3035" t="s">
        <v>9010</v>
      </c>
      <c r="N3035">
        <v>2.6844444439999999</v>
      </c>
      <c r="O3035">
        <v>0</v>
      </c>
      <c r="P3035">
        <v>8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4.7864698371111114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4.7864698371111114</v>
      </c>
    </row>
    <row r="3036" spans="1:31" x14ac:dyDescent="0.25">
      <c r="A3036">
        <v>2262754</v>
      </c>
      <c r="B3036">
        <v>1</v>
      </c>
      <c r="C3036" t="s">
        <v>80</v>
      </c>
      <c r="D3036" t="s">
        <v>100</v>
      </c>
      <c r="E3036" t="s">
        <v>132</v>
      </c>
      <c r="F3036" t="s">
        <v>9011</v>
      </c>
      <c r="G3036" t="s">
        <v>142</v>
      </c>
      <c r="H3036" t="s">
        <v>135</v>
      </c>
      <c r="I3036" t="s">
        <v>136</v>
      </c>
      <c r="J3036" t="s">
        <v>137</v>
      </c>
      <c r="K3036" t="s">
        <v>138</v>
      </c>
      <c r="L3036" t="s">
        <v>9012</v>
      </c>
      <c r="M3036" t="s">
        <v>9013</v>
      </c>
      <c r="N3036">
        <v>0.83555555500000001</v>
      </c>
      <c r="O3036">
        <v>0</v>
      </c>
      <c r="P3036">
        <v>2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0.851768123449689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0.851768123449689</v>
      </c>
    </row>
    <row r="3037" spans="1:31" x14ac:dyDescent="0.25">
      <c r="A3037">
        <v>2262755</v>
      </c>
      <c r="B3037">
        <v>1</v>
      </c>
      <c r="C3037" t="s">
        <v>81</v>
      </c>
      <c r="D3037" t="s">
        <v>121</v>
      </c>
      <c r="E3037" t="s">
        <v>151</v>
      </c>
      <c r="F3037" t="s">
        <v>9014</v>
      </c>
      <c r="G3037" t="s">
        <v>160</v>
      </c>
      <c r="H3037" t="s">
        <v>135</v>
      </c>
      <c r="I3037" t="s">
        <v>136</v>
      </c>
      <c r="J3037" t="s">
        <v>137</v>
      </c>
      <c r="K3037" t="s">
        <v>138</v>
      </c>
      <c r="L3037" t="s">
        <v>9015</v>
      </c>
      <c r="M3037" t="s">
        <v>9016</v>
      </c>
      <c r="N3037">
        <v>1.592222222</v>
      </c>
      <c r="O3037">
        <v>0</v>
      </c>
      <c r="P3037">
        <v>23</v>
      </c>
      <c r="Q3037">
        <v>0</v>
      </c>
      <c r="R3037">
        <v>0</v>
      </c>
      <c r="S3037">
        <v>0</v>
      </c>
      <c r="T3037">
        <v>1</v>
      </c>
      <c r="U3037">
        <v>0</v>
      </c>
      <c r="V3037">
        <v>0</v>
      </c>
      <c r="W3037">
        <v>0</v>
      </c>
      <c r="X3037">
        <v>8.929994274577389</v>
      </c>
      <c r="Y3037">
        <v>0</v>
      </c>
      <c r="Z3037">
        <v>0</v>
      </c>
      <c r="AA3037">
        <v>0</v>
      </c>
      <c r="AB3037">
        <v>10.586279529164223</v>
      </c>
      <c r="AC3037">
        <v>0</v>
      </c>
      <c r="AD3037">
        <v>0</v>
      </c>
      <c r="AE3037">
        <v>19.516273803741612</v>
      </c>
    </row>
    <row r="3038" spans="1:31" x14ac:dyDescent="0.25">
      <c r="A3038">
        <v>2262767</v>
      </c>
      <c r="B3038">
        <v>1</v>
      </c>
      <c r="C3038" t="s">
        <v>80</v>
      </c>
      <c r="D3038" t="s">
        <v>92</v>
      </c>
      <c r="E3038" t="s">
        <v>132</v>
      </c>
      <c r="F3038" t="s">
        <v>9017</v>
      </c>
      <c r="G3038" t="s">
        <v>142</v>
      </c>
      <c r="H3038" t="s">
        <v>135</v>
      </c>
      <c r="I3038" t="s">
        <v>136</v>
      </c>
      <c r="J3038" t="s">
        <v>137</v>
      </c>
      <c r="K3038" t="s">
        <v>138</v>
      </c>
      <c r="L3038" t="s">
        <v>9018</v>
      </c>
      <c r="M3038" t="s">
        <v>9019</v>
      </c>
      <c r="N3038">
        <v>4.0961111109999999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0.26024707433813332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0.26024707433813332</v>
      </c>
    </row>
    <row r="3039" spans="1:31" x14ac:dyDescent="0.25">
      <c r="A3039">
        <v>2262774</v>
      </c>
      <c r="B3039">
        <v>1</v>
      </c>
      <c r="C3039" t="s">
        <v>81</v>
      </c>
      <c r="D3039" t="s">
        <v>121</v>
      </c>
      <c r="E3039" t="s">
        <v>151</v>
      </c>
      <c r="F3039" t="s">
        <v>9020</v>
      </c>
      <c r="G3039" t="s">
        <v>153</v>
      </c>
      <c r="H3039" t="s">
        <v>135</v>
      </c>
      <c r="I3039" t="s">
        <v>136</v>
      </c>
      <c r="J3039" t="s">
        <v>137</v>
      </c>
      <c r="K3039" t="s">
        <v>138</v>
      </c>
      <c r="L3039" t="s">
        <v>9021</v>
      </c>
      <c r="M3039" t="s">
        <v>9022</v>
      </c>
      <c r="N3039">
        <v>2.531111111</v>
      </c>
      <c r="O3039">
        <v>0</v>
      </c>
      <c r="P3039">
        <v>5</v>
      </c>
      <c r="Q3039">
        <v>0</v>
      </c>
      <c r="R3039">
        <v>0</v>
      </c>
      <c r="S3039">
        <v>0</v>
      </c>
      <c r="T3039">
        <v>1</v>
      </c>
      <c r="U3039">
        <v>0</v>
      </c>
      <c r="V3039">
        <v>0</v>
      </c>
      <c r="W3039">
        <v>0</v>
      </c>
      <c r="X3039">
        <v>1.2150707605006414</v>
      </c>
      <c r="Y3039">
        <v>0</v>
      </c>
      <c r="Z3039">
        <v>0</v>
      </c>
      <c r="AA3039">
        <v>0</v>
      </c>
      <c r="AB3039">
        <v>0.85431099935988164</v>
      </c>
      <c r="AC3039">
        <v>0</v>
      </c>
      <c r="AD3039">
        <v>0</v>
      </c>
      <c r="AE3039">
        <v>2.0693817598605229</v>
      </c>
    </row>
    <row r="3040" spans="1:31" x14ac:dyDescent="0.25">
      <c r="A3040">
        <v>2262776</v>
      </c>
      <c r="B3040">
        <v>1</v>
      </c>
      <c r="C3040" t="s">
        <v>80</v>
      </c>
      <c r="D3040" t="s">
        <v>82</v>
      </c>
      <c r="E3040" t="s">
        <v>207</v>
      </c>
      <c r="F3040" t="s">
        <v>9023</v>
      </c>
      <c r="G3040" t="s">
        <v>1301</v>
      </c>
      <c r="H3040" t="s">
        <v>135</v>
      </c>
      <c r="I3040" t="s">
        <v>136</v>
      </c>
      <c r="J3040" t="s">
        <v>137</v>
      </c>
      <c r="K3040" t="s">
        <v>138</v>
      </c>
      <c r="L3040" t="s">
        <v>9024</v>
      </c>
      <c r="M3040" t="s">
        <v>9025</v>
      </c>
      <c r="N3040">
        <v>0.639444444</v>
      </c>
      <c r="O3040">
        <v>0</v>
      </c>
      <c r="P3040">
        <v>189</v>
      </c>
      <c r="Q3040">
        <v>0</v>
      </c>
      <c r="R3040">
        <v>0</v>
      </c>
      <c r="S3040">
        <v>0</v>
      </c>
      <c r="T3040">
        <v>11</v>
      </c>
      <c r="U3040">
        <v>0</v>
      </c>
      <c r="V3040">
        <v>0</v>
      </c>
      <c r="W3040">
        <v>0</v>
      </c>
      <c r="X3040">
        <v>36.802924958169456</v>
      </c>
      <c r="Y3040">
        <v>0</v>
      </c>
      <c r="Z3040">
        <v>0</v>
      </c>
      <c r="AA3040">
        <v>0</v>
      </c>
      <c r="AB3040">
        <v>10.452961784669265</v>
      </c>
      <c r="AC3040">
        <v>0</v>
      </c>
      <c r="AD3040">
        <v>0</v>
      </c>
      <c r="AE3040">
        <v>47.255886742838719</v>
      </c>
    </row>
    <row r="3041" spans="1:31" x14ac:dyDescent="0.25">
      <c r="A3041">
        <v>2262778</v>
      </c>
      <c r="B3041">
        <v>1</v>
      </c>
      <c r="C3041" t="s">
        <v>81</v>
      </c>
      <c r="D3041" t="s">
        <v>123</v>
      </c>
      <c r="E3041" t="s">
        <v>207</v>
      </c>
      <c r="F3041" t="s">
        <v>9026</v>
      </c>
      <c r="G3041" t="s">
        <v>160</v>
      </c>
      <c r="H3041" t="s">
        <v>135</v>
      </c>
      <c r="I3041" t="s">
        <v>136</v>
      </c>
      <c r="J3041" t="s">
        <v>137</v>
      </c>
      <c r="K3041" t="s">
        <v>138</v>
      </c>
      <c r="L3041" t="s">
        <v>9027</v>
      </c>
      <c r="M3041" t="s">
        <v>9028</v>
      </c>
      <c r="N3041">
        <v>3.2622222220000001</v>
      </c>
      <c r="O3041">
        <v>0</v>
      </c>
      <c r="P3041">
        <v>66</v>
      </c>
      <c r="Q3041">
        <v>0</v>
      </c>
      <c r="R3041">
        <v>3</v>
      </c>
      <c r="S3041">
        <v>0</v>
      </c>
      <c r="T3041">
        <v>14</v>
      </c>
      <c r="U3041">
        <v>0</v>
      </c>
      <c r="V3041">
        <v>0</v>
      </c>
      <c r="W3041">
        <v>0</v>
      </c>
      <c r="X3041">
        <v>46.432491040673511</v>
      </c>
      <c r="Y3041">
        <v>0</v>
      </c>
      <c r="Z3041">
        <v>0.11092557162651667</v>
      </c>
      <c r="AA3041">
        <v>0</v>
      </c>
      <c r="AB3041">
        <v>14.807554494464743</v>
      </c>
      <c r="AC3041">
        <v>0</v>
      </c>
      <c r="AD3041">
        <v>0</v>
      </c>
      <c r="AE3041">
        <v>61.350971106764774</v>
      </c>
    </row>
    <row r="3042" spans="1:31" x14ac:dyDescent="0.25">
      <c r="A3042">
        <v>2262782</v>
      </c>
      <c r="B3042">
        <v>1</v>
      </c>
      <c r="C3042" t="s">
        <v>80</v>
      </c>
      <c r="D3042" t="s">
        <v>97</v>
      </c>
      <c r="E3042" t="s">
        <v>214</v>
      </c>
      <c r="F3042" t="s">
        <v>9029</v>
      </c>
      <c r="G3042" t="s">
        <v>201</v>
      </c>
      <c r="H3042" t="s">
        <v>135</v>
      </c>
      <c r="I3042" t="s">
        <v>136</v>
      </c>
      <c r="J3042" t="s">
        <v>137</v>
      </c>
      <c r="K3042" t="s">
        <v>138</v>
      </c>
      <c r="L3042" t="s">
        <v>9030</v>
      </c>
      <c r="M3042" t="s">
        <v>9031</v>
      </c>
      <c r="N3042">
        <v>3.4444444440000002</v>
      </c>
      <c r="O3042">
        <v>0</v>
      </c>
      <c r="P3042">
        <v>5</v>
      </c>
      <c r="Q3042">
        <v>0</v>
      </c>
      <c r="R3042">
        <v>0</v>
      </c>
      <c r="S3042">
        <v>0</v>
      </c>
      <c r="T3042">
        <v>5</v>
      </c>
      <c r="U3042">
        <v>0</v>
      </c>
      <c r="V3042">
        <v>0</v>
      </c>
      <c r="W3042">
        <v>0</v>
      </c>
      <c r="X3042">
        <v>5.0015387132256848</v>
      </c>
      <c r="Y3042">
        <v>0</v>
      </c>
      <c r="Z3042">
        <v>0</v>
      </c>
      <c r="AA3042">
        <v>0</v>
      </c>
      <c r="AB3042">
        <v>124.03963220481764</v>
      </c>
      <c r="AC3042">
        <v>0</v>
      </c>
      <c r="AD3042">
        <v>0</v>
      </c>
      <c r="AE3042">
        <v>129.04117091804332</v>
      </c>
    </row>
    <row r="3043" spans="1:31" x14ac:dyDescent="0.25">
      <c r="A3043">
        <v>2262783</v>
      </c>
      <c r="B3043">
        <v>1</v>
      </c>
      <c r="C3043" t="s">
        <v>80</v>
      </c>
      <c r="D3043" t="s">
        <v>96</v>
      </c>
      <c r="E3043" t="s">
        <v>132</v>
      </c>
      <c r="F3043" t="s">
        <v>9032</v>
      </c>
      <c r="G3043" t="s">
        <v>134</v>
      </c>
      <c r="H3043" t="s">
        <v>135</v>
      </c>
      <c r="I3043" t="s">
        <v>136</v>
      </c>
      <c r="J3043" t="s">
        <v>137</v>
      </c>
      <c r="K3043" t="s">
        <v>138</v>
      </c>
      <c r="L3043" t="s">
        <v>9033</v>
      </c>
      <c r="M3043" t="s">
        <v>9034</v>
      </c>
      <c r="N3043">
        <v>2.082222222</v>
      </c>
      <c r="O3043">
        <v>0</v>
      </c>
      <c r="P3043">
        <v>1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0.52470466906115554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0.52470466906115554</v>
      </c>
    </row>
    <row r="3044" spans="1:31" x14ac:dyDescent="0.25">
      <c r="A3044">
        <v>2262789</v>
      </c>
      <c r="B3044">
        <v>1</v>
      </c>
      <c r="C3044" t="s">
        <v>81</v>
      </c>
      <c r="D3044" t="s">
        <v>118</v>
      </c>
      <c r="E3044" t="s">
        <v>132</v>
      </c>
      <c r="F3044" t="s">
        <v>9035</v>
      </c>
      <c r="G3044" t="s">
        <v>289</v>
      </c>
      <c r="H3044" t="s">
        <v>135</v>
      </c>
      <c r="I3044" t="s">
        <v>136</v>
      </c>
      <c r="J3044" t="s">
        <v>137</v>
      </c>
      <c r="K3044" t="s">
        <v>138</v>
      </c>
      <c r="L3044" t="s">
        <v>9036</v>
      </c>
      <c r="M3044" t="s">
        <v>9037</v>
      </c>
      <c r="N3044">
        <v>2.7480555550000001</v>
      </c>
      <c r="O3044">
        <v>0</v>
      </c>
      <c r="P3044">
        <v>9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4.4371779775276154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4.4371779775276154</v>
      </c>
    </row>
    <row r="3045" spans="1:31" x14ac:dyDescent="0.25">
      <c r="A3045">
        <v>2262790</v>
      </c>
      <c r="B3045">
        <v>1</v>
      </c>
      <c r="C3045" t="s">
        <v>81</v>
      </c>
      <c r="D3045" t="s">
        <v>113</v>
      </c>
      <c r="E3045" t="s">
        <v>207</v>
      </c>
      <c r="F3045" t="s">
        <v>3381</v>
      </c>
      <c r="G3045" t="s">
        <v>231</v>
      </c>
      <c r="H3045" t="s">
        <v>135</v>
      </c>
      <c r="I3045" t="s">
        <v>136</v>
      </c>
      <c r="J3045" t="s">
        <v>137</v>
      </c>
      <c r="K3045" t="s">
        <v>138</v>
      </c>
      <c r="L3045" t="s">
        <v>9038</v>
      </c>
      <c r="M3045" t="s">
        <v>9039</v>
      </c>
      <c r="N3045">
        <v>0.707777777</v>
      </c>
      <c r="O3045">
        <v>0</v>
      </c>
      <c r="P3045">
        <v>330</v>
      </c>
      <c r="Q3045">
        <v>0</v>
      </c>
      <c r="R3045">
        <v>0</v>
      </c>
      <c r="S3045">
        <v>0</v>
      </c>
      <c r="T3045">
        <v>19</v>
      </c>
      <c r="U3045">
        <v>0</v>
      </c>
      <c r="V3045">
        <v>0</v>
      </c>
      <c r="W3045">
        <v>0</v>
      </c>
      <c r="X3045">
        <v>63.325470847416682</v>
      </c>
      <c r="Y3045">
        <v>0</v>
      </c>
      <c r="Z3045">
        <v>0</v>
      </c>
      <c r="AA3045">
        <v>0</v>
      </c>
      <c r="AB3045">
        <v>13.374550853892512</v>
      </c>
      <c r="AC3045">
        <v>0</v>
      </c>
      <c r="AD3045">
        <v>0</v>
      </c>
      <c r="AE3045">
        <v>76.700021701309197</v>
      </c>
    </row>
    <row r="3046" spans="1:31" x14ac:dyDescent="0.25">
      <c r="A3046">
        <v>2262792</v>
      </c>
      <c r="B3046">
        <v>1</v>
      </c>
      <c r="C3046" t="s">
        <v>81</v>
      </c>
      <c r="D3046" t="s">
        <v>118</v>
      </c>
      <c r="E3046" t="s">
        <v>132</v>
      </c>
      <c r="F3046" t="s">
        <v>9040</v>
      </c>
      <c r="G3046" t="s">
        <v>197</v>
      </c>
      <c r="H3046" t="s">
        <v>135</v>
      </c>
      <c r="I3046" t="s">
        <v>136</v>
      </c>
      <c r="J3046" t="s">
        <v>137</v>
      </c>
      <c r="K3046" t="s">
        <v>138</v>
      </c>
      <c r="L3046" t="s">
        <v>9041</v>
      </c>
      <c r="M3046" t="s">
        <v>9042</v>
      </c>
      <c r="N3046">
        <v>2.5755555550000002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1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16.237601791456349</v>
      </c>
      <c r="AC3046">
        <v>0</v>
      </c>
      <c r="AD3046">
        <v>0</v>
      </c>
      <c r="AE3046">
        <v>16.237601791456349</v>
      </c>
    </row>
    <row r="3047" spans="1:31" x14ac:dyDescent="0.25">
      <c r="A3047">
        <v>2262794</v>
      </c>
      <c r="B3047">
        <v>1</v>
      </c>
      <c r="C3047" t="s">
        <v>80</v>
      </c>
      <c r="D3047" t="s">
        <v>103</v>
      </c>
      <c r="E3047" t="s">
        <v>145</v>
      </c>
      <c r="F3047" t="s">
        <v>3873</v>
      </c>
      <c r="G3047" t="s">
        <v>147</v>
      </c>
      <c r="H3047" t="s">
        <v>148</v>
      </c>
      <c r="I3047" t="s">
        <v>136</v>
      </c>
      <c r="J3047" t="s">
        <v>137</v>
      </c>
      <c r="K3047" t="s">
        <v>138</v>
      </c>
      <c r="L3047" t="s">
        <v>9043</v>
      </c>
      <c r="M3047" t="s">
        <v>9044</v>
      </c>
      <c r="N3047">
        <v>6.2777777000000007E-2</v>
      </c>
      <c r="O3047">
        <v>0</v>
      </c>
      <c r="P3047">
        <v>13</v>
      </c>
      <c r="Q3047">
        <v>13</v>
      </c>
      <c r="R3047">
        <v>80</v>
      </c>
      <c r="S3047">
        <v>7</v>
      </c>
      <c r="T3047">
        <v>13</v>
      </c>
      <c r="U3047">
        <v>1</v>
      </c>
      <c r="V3047">
        <v>0</v>
      </c>
      <c r="W3047">
        <v>0</v>
      </c>
      <c r="X3047">
        <v>0.30368937488972225</v>
      </c>
      <c r="Y3047">
        <v>0.37135275361330006</v>
      </c>
      <c r="Z3047">
        <v>4.6176409870403523</v>
      </c>
      <c r="AA3047">
        <v>10.359506901628087</v>
      </c>
      <c r="AB3047">
        <v>0.39090781737221669</v>
      </c>
      <c r="AC3047">
        <v>11.085386872192986</v>
      </c>
      <c r="AD3047">
        <v>0</v>
      </c>
      <c r="AE3047">
        <v>27.128484706736664</v>
      </c>
    </row>
    <row r="3048" spans="1:31" x14ac:dyDescent="0.25">
      <c r="A3048">
        <v>2262800</v>
      </c>
      <c r="B3048">
        <v>1</v>
      </c>
      <c r="C3048" t="s">
        <v>81</v>
      </c>
      <c r="D3048" t="s">
        <v>113</v>
      </c>
      <c r="E3048" t="s">
        <v>145</v>
      </c>
      <c r="F3048" t="s">
        <v>9045</v>
      </c>
      <c r="G3048" t="s">
        <v>147</v>
      </c>
      <c r="H3048" t="s">
        <v>148</v>
      </c>
      <c r="I3048" t="s">
        <v>136</v>
      </c>
      <c r="J3048" t="s">
        <v>137</v>
      </c>
      <c r="K3048" t="s">
        <v>138</v>
      </c>
      <c r="L3048" t="s">
        <v>9046</v>
      </c>
      <c r="M3048" t="s">
        <v>9047</v>
      </c>
      <c r="N3048">
        <v>0.12111111099999999</v>
      </c>
      <c r="O3048">
        <v>0</v>
      </c>
      <c r="P3048">
        <v>1324</v>
      </c>
      <c r="Q3048">
        <v>21</v>
      </c>
      <c r="R3048">
        <v>214</v>
      </c>
      <c r="S3048">
        <v>11</v>
      </c>
      <c r="T3048">
        <v>53</v>
      </c>
      <c r="U3048">
        <v>1</v>
      </c>
      <c r="V3048">
        <v>1</v>
      </c>
      <c r="W3048">
        <v>0</v>
      </c>
      <c r="X3048">
        <v>18.714144121289912</v>
      </c>
      <c r="Y3048">
        <v>2.2555820853623776</v>
      </c>
      <c r="Z3048">
        <v>6.6234269578998637</v>
      </c>
      <c r="AA3048">
        <v>13.157485316333776</v>
      </c>
      <c r="AB3048">
        <v>11.460457800760803</v>
      </c>
      <c r="AC3048">
        <v>17.840539294855471</v>
      </c>
      <c r="AD3048">
        <v>0.89996889482642017</v>
      </c>
      <c r="AE3048">
        <v>70.951604471328622</v>
      </c>
    </row>
    <row r="3049" spans="1:31" x14ac:dyDescent="0.25">
      <c r="A3049">
        <v>2262803</v>
      </c>
      <c r="B3049">
        <v>1</v>
      </c>
      <c r="C3049" t="s">
        <v>81</v>
      </c>
      <c r="D3049" t="s">
        <v>123</v>
      </c>
      <c r="E3049" t="s">
        <v>132</v>
      </c>
      <c r="F3049" t="s">
        <v>9048</v>
      </c>
      <c r="G3049" t="s">
        <v>134</v>
      </c>
      <c r="H3049" t="s">
        <v>135</v>
      </c>
      <c r="I3049" t="s">
        <v>136</v>
      </c>
      <c r="J3049" t="s">
        <v>137</v>
      </c>
      <c r="K3049" t="s">
        <v>138</v>
      </c>
      <c r="L3049" t="s">
        <v>9049</v>
      </c>
      <c r="M3049" t="s">
        <v>9050</v>
      </c>
      <c r="N3049">
        <v>5.1013888879999998</v>
      </c>
      <c r="O3049">
        <v>0</v>
      </c>
      <c r="P3049">
        <v>0</v>
      </c>
      <c r="Q3049">
        <v>0</v>
      </c>
      <c r="R3049">
        <v>2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2.0334279025138127</v>
      </c>
      <c r="AA3049">
        <v>0</v>
      </c>
      <c r="AB3049">
        <v>0</v>
      </c>
      <c r="AC3049">
        <v>0</v>
      </c>
      <c r="AD3049">
        <v>0</v>
      </c>
      <c r="AE3049">
        <v>2.0334279025138127</v>
      </c>
    </row>
    <row r="3050" spans="1:31" x14ac:dyDescent="0.25">
      <c r="A3050">
        <v>2262804</v>
      </c>
      <c r="B3050">
        <v>1</v>
      </c>
      <c r="C3050" t="s">
        <v>80</v>
      </c>
      <c r="D3050" t="s">
        <v>108</v>
      </c>
      <c r="E3050" t="s">
        <v>207</v>
      </c>
      <c r="F3050" t="s">
        <v>9051</v>
      </c>
      <c r="G3050" t="s">
        <v>197</v>
      </c>
      <c r="H3050" t="s">
        <v>135</v>
      </c>
      <c r="I3050" t="s">
        <v>136</v>
      </c>
      <c r="J3050" t="s">
        <v>137</v>
      </c>
      <c r="K3050" t="s">
        <v>138</v>
      </c>
      <c r="L3050" t="s">
        <v>9052</v>
      </c>
      <c r="M3050" t="s">
        <v>9053</v>
      </c>
      <c r="N3050">
        <v>0.60472222200000003</v>
      </c>
      <c r="O3050">
        <v>0</v>
      </c>
      <c r="P3050">
        <v>100</v>
      </c>
      <c r="Q3050">
        <v>0</v>
      </c>
      <c r="R3050">
        <v>2</v>
      </c>
      <c r="S3050">
        <v>0</v>
      </c>
      <c r="T3050">
        <v>21</v>
      </c>
      <c r="U3050">
        <v>0</v>
      </c>
      <c r="V3050">
        <v>0</v>
      </c>
      <c r="W3050">
        <v>0</v>
      </c>
      <c r="X3050">
        <v>8.5974622614961103</v>
      </c>
      <c r="Y3050">
        <v>0</v>
      </c>
      <c r="Z3050">
        <v>1.04722631802535</v>
      </c>
      <c r="AA3050">
        <v>0</v>
      </c>
      <c r="AB3050">
        <v>11.442952017626682</v>
      </c>
      <c r="AC3050">
        <v>0</v>
      </c>
      <c r="AD3050">
        <v>0</v>
      </c>
      <c r="AE3050">
        <v>21.087640597148145</v>
      </c>
    </row>
    <row r="3051" spans="1:31" x14ac:dyDescent="0.25">
      <c r="A3051">
        <v>2262805</v>
      </c>
      <c r="B3051">
        <v>1</v>
      </c>
      <c r="C3051" t="s">
        <v>80</v>
      </c>
      <c r="D3051" t="s">
        <v>106</v>
      </c>
      <c r="E3051" t="s">
        <v>151</v>
      </c>
      <c r="F3051" t="s">
        <v>9054</v>
      </c>
      <c r="G3051" t="s">
        <v>153</v>
      </c>
      <c r="H3051" t="s">
        <v>135</v>
      </c>
      <c r="I3051" t="s">
        <v>136</v>
      </c>
      <c r="J3051" t="s">
        <v>137</v>
      </c>
      <c r="K3051" t="s">
        <v>138</v>
      </c>
      <c r="L3051" t="s">
        <v>9055</v>
      </c>
      <c r="M3051" t="s">
        <v>9056</v>
      </c>
      <c r="N3051">
        <v>2.7177777769999998</v>
      </c>
      <c r="O3051">
        <v>0</v>
      </c>
      <c r="P3051">
        <v>9</v>
      </c>
      <c r="Q3051">
        <v>0</v>
      </c>
      <c r="R3051">
        <v>4</v>
      </c>
      <c r="S3051">
        <v>0</v>
      </c>
      <c r="T3051">
        <v>2</v>
      </c>
      <c r="U3051">
        <v>0</v>
      </c>
      <c r="V3051">
        <v>0</v>
      </c>
      <c r="W3051">
        <v>0</v>
      </c>
      <c r="X3051">
        <v>3.5387486082678672</v>
      </c>
      <c r="Y3051">
        <v>0</v>
      </c>
      <c r="Z3051">
        <v>10.420964572948364</v>
      </c>
      <c r="AA3051">
        <v>0</v>
      </c>
      <c r="AB3051">
        <v>0.24979960084482222</v>
      </c>
      <c r="AC3051">
        <v>0</v>
      </c>
      <c r="AD3051">
        <v>0</v>
      </c>
      <c r="AE3051">
        <v>14.209512782061053</v>
      </c>
    </row>
    <row r="3052" spans="1:31" x14ac:dyDescent="0.25">
      <c r="A3052">
        <v>2262807</v>
      </c>
      <c r="B3052">
        <v>1</v>
      </c>
      <c r="C3052" t="s">
        <v>80</v>
      </c>
      <c r="D3052" t="s">
        <v>108</v>
      </c>
      <c r="E3052" t="s">
        <v>132</v>
      </c>
      <c r="F3052" t="s">
        <v>9057</v>
      </c>
      <c r="G3052" t="s">
        <v>197</v>
      </c>
      <c r="H3052" t="s">
        <v>135</v>
      </c>
      <c r="I3052" t="s">
        <v>136</v>
      </c>
      <c r="J3052" t="s">
        <v>137</v>
      </c>
      <c r="K3052" t="s">
        <v>138</v>
      </c>
      <c r="L3052" t="s">
        <v>9058</v>
      </c>
      <c r="M3052" t="s">
        <v>9059</v>
      </c>
      <c r="N3052">
        <v>0.84666666599999996</v>
      </c>
      <c r="O3052">
        <v>0</v>
      </c>
      <c r="P3052">
        <v>1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0.10902816422170555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0.10902816422170555</v>
      </c>
    </row>
    <row r="3053" spans="1:31" x14ac:dyDescent="0.25">
      <c r="A3053">
        <v>2262809</v>
      </c>
      <c r="B3053">
        <v>1</v>
      </c>
      <c r="C3053" t="s">
        <v>81</v>
      </c>
      <c r="D3053" t="s">
        <v>118</v>
      </c>
      <c r="E3053" t="s">
        <v>151</v>
      </c>
      <c r="F3053" t="s">
        <v>9060</v>
      </c>
      <c r="G3053" t="s">
        <v>160</v>
      </c>
      <c r="H3053" t="s">
        <v>135</v>
      </c>
      <c r="I3053" t="s">
        <v>136</v>
      </c>
      <c r="J3053" t="s">
        <v>137</v>
      </c>
      <c r="K3053" t="s">
        <v>138</v>
      </c>
      <c r="L3053" t="s">
        <v>9061</v>
      </c>
      <c r="M3053" t="s">
        <v>9062</v>
      </c>
      <c r="N3053">
        <v>1.988888888</v>
      </c>
      <c r="O3053">
        <v>0</v>
      </c>
      <c r="P3053">
        <v>23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7.9109140861518012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7.9109140861518012</v>
      </c>
    </row>
    <row r="3054" spans="1:31" x14ac:dyDescent="0.25">
      <c r="A3054">
        <v>2262815</v>
      </c>
      <c r="B3054">
        <v>1</v>
      </c>
      <c r="C3054" t="s">
        <v>81</v>
      </c>
      <c r="D3054" t="s">
        <v>113</v>
      </c>
      <c r="E3054" t="s">
        <v>132</v>
      </c>
      <c r="F3054" t="s">
        <v>9063</v>
      </c>
      <c r="G3054" t="s">
        <v>197</v>
      </c>
      <c r="H3054" t="s">
        <v>135</v>
      </c>
      <c r="I3054" t="s">
        <v>136</v>
      </c>
      <c r="J3054" t="s">
        <v>137</v>
      </c>
      <c r="K3054" t="s">
        <v>138</v>
      </c>
      <c r="L3054" t="s">
        <v>9064</v>
      </c>
      <c r="M3054" t="s">
        <v>9065</v>
      </c>
      <c r="N3054">
        <v>5.4908333330000003</v>
      </c>
      <c r="O3054">
        <v>0</v>
      </c>
      <c r="P3054">
        <v>1</v>
      </c>
      <c r="Q3054">
        <v>0</v>
      </c>
      <c r="R3054">
        <v>1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0.73288816102179832</v>
      </c>
      <c r="Y3054">
        <v>0</v>
      </c>
      <c r="Z3054">
        <v>0.12959442309409999</v>
      </c>
      <c r="AA3054">
        <v>0</v>
      </c>
      <c r="AB3054">
        <v>0</v>
      </c>
      <c r="AC3054">
        <v>0</v>
      </c>
      <c r="AD3054">
        <v>0</v>
      </c>
      <c r="AE3054">
        <v>0.86248258411589829</v>
      </c>
    </row>
    <row r="3055" spans="1:31" x14ac:dyDescent="0.25">
      <c r="A3055">
        <v>2262822</v>
      </c>
      <c r="B3055">
        <v>1</v>
      </c>
      <c r="C3055" t="s">
        <v>81</v>
      </c>
      <c r="D3055" t="s">
        <v>115</v>
      </c>
      <c r="E3055" t="s">
        <v>151</v>
      </c>
      <c r="F3055" t="s">
        <v>9066</v>
      </c>
      <c r="G3055" t="s">
        <v>1264</v>
      </c>
      <c r="H3055" t="s">
        <v>135</v>
      </c>
      <c r="I3055" t="s">
        <v>136</v>
      </c>
      <c r="J3055" t="s">
        <v>137</v>
      </c>
      <c r="K3055" t="s">
        <v>138</v>
      </c>
      <c r="L3055" t="s">
        <v>9067</v>
      </c>
      <c r="M3055" t="s">
        <v>9068</v>
      </c>
      <c r="N3055">
        <v>2.0902777769999998</v>
      </c>
      <c r="O3055">
        <v>0</v>
      </c>
      <c r="P3055">
        <v>24</v>
      </c>
      <c r="Q3055">
        <v>0</v>
      </c>
      <c r="R3055">
        <v>3</v>
      </c>
      <c r="S3055">
        <v>0</v>
      </c>
      <c r="T3055">
        <v>2</v>
      </c>
      <c r="U3055">
        <v>0</v>
      </c>
      <c r="V3055">
        <v>0</v>
      </c>
      <c r="W3055">
        <v>0</v>
      </c>
      <c r="X3055">
        <v>5.0733163073369214</v>
      </c>
      <c r="Y3055">
        <v>0</v>
      </c>
      <c r="Z3055">
        <v>1.2691289508907264</v>
      </c>
      <c r="AA3055">
        <v>0</v>
      </c>
      <c r="AB3055">
        <v>5.34059849067045</v>
      </c>
      <c r="AC3055">
        <v>0</v>
      </c>
      <c r="AD3055">
        <v>0</v>
      </c>
      <c r="AE3055">
        <v>11.683043748898097</v>
      </c>
    </row>
    <row r="3056" spans="1:31" x14ac:dyDescent="0.25">
      <c r="A3056">
        <v>2262824</v>
      </c>
      <c r="B3056">
        <v>1</v>
      </c>
      <c r="C3056" t="s">
        <v>81</v>
      </c>
      <c r="D3056" t="s">
        <v>116</v>
      </c>
      <c r="E3056" t="s">
        <v>256</v>
      </c>
      <c r="F3056" t="s">
        <v>9069</v>
      </c>
      <c r="G3056" t="s">
        <v>366</v>
      </c>
      <c r="H3056" t="s">
        <v>148</v>
      </c>
      <c r="I3056" t="s">
        <v>136</v>
      </c>
      <c r="J3056" t="s">
        <v>137</v>
      </c>
      <c r="K3056" t="s">
        <v>172</v>
      </c>
      <c r="L3056" t="s">
        <v>9070</v>
      </c>
      <c r="M3056" t="s">
        <v>9071</v>
      </c>
      <c r="N3056">
        <v>3.7794444440000001</v>
      </c>
      <c r="O3056">
        <v>0</v>
      </c>
      <c r="P3056">
        <v>709</v>
      </c>
      <c r="Q3056">
        <v>0</v>
      </c>
      <c r="R3056">
        <v>0</v>
      </c>
      <c r="S3056">
        <v>0</v>
      </c>
      <c r="T3056">
        <v>223</v>
      </c>
      <c r="U3056">
        <v>0</v>
      </c>
      <c r="V3056">
        <v>1</v>
      </c>
      <c r="W3056">
        <v>0</v>
      </c>
      <c r="X3056">
        <v>683.2940486121189</v>
      </c>
      <c r="Y3056">
        <v>0</v>
      </c>
      <c r="Z3056">
        <v>0</v>
      </c>
      <c r="AA3056">
        <v>0</v>
      </c>
      <c r="AB3056">
        <v>360.67989757665748</v>
      </c>
      <c r="AC3056">
        <v>0</v>
      </c>
      <c r="AD3056">
        <v>8.6029370357519834</v>
      </c>
      <c r="AE3056">
        <v>1052.5768832245283</v>
      </c>
    </row>
    <row r="3057" spans="1:31" x14ac:dyDescent="0.25">
      <c r="A3057">
        <v>2262825</v>
      </c>
      <c r="B3057">
        <v>1</v>
      </c>
      <c r="C3057" t="s">
        <v>80</v>
      </c>
      <c r="D3057" t="s">
        <v>93</v>
      </c>
      <c r="E3057" t="s">
        <v>132</v>
      </c>
      <c r="F3057" t="s">
        <v>9072</v>
      </c>
      <c r="G3057" t="s">
        <v>142</v>
      </c>
      <c r="H3057" t="s">
        <v>135</v>
      </c>
      <c r="I3057" t="s">
        <v>136</v>
      </c>
      <c r="J3057" t="s">
        <v>137</v>
      </c>
      <c r="K3057" t="s">
        <v>138</v>
      </c>
      <c r="L3057" t="s">
        <v>9073</v>
      </c>
      <c r="M3057" t="s">
        <v>9074</v>
      </c>
      <c r="N3057">
        <v>2.8680555550000002</v>
      </c>
      <c r="O3057">
        <v>0</v>
      </c>
      <c r="P3057">
        <v>0</v>
      </c>
      <c r="Q3057">
        <v>0</v>
      </c>
      <c r="R3057">
        <v>2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1.3164074575036664</v>
      </c>
      <c r="AA3057">
        <v>0</v>
      </c>
      <c r="AB3057">
        <v>0</v>
      </c>
      <c r="AC3057">
        <v>0</v>
      </c>
      <c r="AD3057">
        <v>0</v>
      </c>
      <c r="AE3057">
        <v>1.3164074575036664</v>
      </c>
    </row>
    <row r="3058" spans="1:31" x14ac:dyDescent="0.25">
      <c r="A3058">
        <v>2262826</v>
      </c>
      <c r="B3058">
        <v>1</v>
      </c>
      <c r="C3058" t="s">
        <v>81</v>
      </c>
      <c r="D3058" t="s">
        <v>113</v>
      </c>
      <c r="E3058" t="s">
        <v>145</v>
      </c>
      <c r="F3058" t="s">
        <v>9075</v>
      </c>
      <c r="G3058" t="s">
        <v>147</v>
      </c>
      <c r="H3058" t="s">
        <v>148</v>
      </c>
      <c r="I3058" t="s">
        <v>136</v>
      </c>
      <c r="J3058" t="s">
        <v>137</v>
      </c>
      <c r="K3058" t="s">
        <v>138</v>
      </c>
      <c r="L3058" t="s">
        <v>9076</v>
      </c>
      <c r="M3058" t="s">
        <v>9077</v>
      </c>
      <c r="N3058">
        <v>3.1205555550000001</v>
      </c>
      <c r="O3058">
        <v>0</v>
      </c>
      <c r="P3058">
        <v>384</v>
      </c>
      <c r="Q3058">
        <v>32</v>
      </c>
      <c r="R3058">
        <v>276</v>
      </c>
      <c r="S3058">
        <v>12</v>
      </c>
      <c r="T3058">
        <v>39</v>
      </c>
      <c r="U3058">
        <v>1</v>
      </c>
      <c r="V3058">
        <v>0</v>
      </c>
      <c r="W3058">
        <v>0</v>
      </c>
      <c r="X3058">
        <v>213.72521281554211</v>
      </c>
      <c r="Y3058">
        <v>163.33964386859884</v>
      </c>
      <c r="Z3058">
        <v>309.68392000159793</v>
      </c>
      <c r="AA3058">
        <v>153.83825824618407</v>
      </c>
      <c r="AB3058">
        <v>200.18142231428999</v>
      </c>
      <c r="AC3058">
        <v>30.192691141770922</v>
      </c>
      <c r="AD3058">
        <v>0</v>
      </c>
      <c r="AE3058">
        <v>1070.9611483879839</v>
      </c>
    </row>
    <row r="3059" spans="1:31" x14ac:dyDescent="0.25">
      <c r="A3059">
        <v>2262828</v>
      </c>
      <c r="B3059">
        <v>1</v>
      </c>
      <c r="C3059" t="s">
        <v>80</v>
      </c>
      <c r="D3059" t="s">
        <v>95</v>
      </c>
      <c r="E3059" t="s">
        <v>163</v>
      </c>
      <c r="F3059" t="s">
        <v>9078</v>
      </c>
      <c r="G3059" t="s">
        <v>465</v>
      </c>
      <c r="H3059" t="s">
        <v>148</v>
      </c>
      <c r="I3059" t="s">
        <v>136</v>
      </c>
      <c r="J3059" t="s">
        <v>137</v>
      </c>
      <c r="K3059" t="s">
        <v>138</v>
      </c>
      <c r="L3059" t="s">
        <v>9079</v>
      </c>
      <c r="M3059" t="s">
        <v>9080</v>
      </c>
      <c r="N3059">
        <v>1.88</v>
      </c>
      <c r="O3059">
        <v>0</v>
      </c>
      <c r="P3059">
        <v>0</v>
      </c>
      <c r="Q3059">
        <v>0</v>
      </c>
      <c r="R3059">
        <v>0</v>
      </c>
      <c r="S3059">
        <v>3</v>
      </c>
      <c r="T3059">
        <v>0</v>
      </c>
      <c r="U3059">
        <v>1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6.5584507884480621</v>
      </c>
      <c r="AB3059">
        <v>0</v>
      </c>
      <c r="AC3059">
        <v>297.21396652305828</v>
      </c>
      <c r="AD3059">
        <v>0</v>
      </c>
      <c r="AE3059">
        <v>303.77241731150633</v>
      </c>
    </row>
    <row r="3060" spans="1:31" x14ac:dyDescent="0.25">
      <c r="A3060">
        <v>2262832</v>
      </c>
      <c r="B3060">
        <v>1</v>
      </c>
      <c r="C3060" t="s">
        <v>80</v>
      </c>
      <c r="D3060" t="s">
        <v>105</v>
      </c>
      <c r="E3060" t="s">
        <v>132</v>
      </c>
      <c r="F3060" t="s">
        <v>9081</v>
      </c>
      <c r="G3060" t="s">
        <v>142</v>
      </c>
      <c r="H3060" t="s">
        <v>135</v>
      </c>
      <c r="I3060" t="s">
        <v>136</v>
      </c>
      <c r="J3060" t="s">
        <v>137</v>
      </c>
      <c r="K3060" t="s">
        <v>138</v>
      </c>
      <c r="L3060" t="s">
        <v>9082</v>
      </c>
      <c r="M3060" t="s">
        <v>9083</v>
      </c>
      <c r="N3060">
        <v>1.5566666659999999</v>
      </c>
      <c r="O3060">
        <v>0</v>
      </c>
      <c r="P3060">
        <v>4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1.1377233360474577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1.1377233360474577</v>
      </c>
    </row>
    <row r="3061" spans="1:31" x14ac:dyDescent="0.25">
      <c r="A3061">
        <v>2262838</v>
      </c>
      <c r="B3061">
        <v>1</v>
      </c>
      <c r="C3061" t="s">
        <v>80</v>
      </c>
      <c r="D3061" t="s">
        <v>103</v>
      </c>
      <c r="E3061" t="s">
        <v>132</v>
      </c>
      <c r="F3061" t="s">
        <v>9084</v>
      </c>
      <c r="G3061" t="s">
        <v>142</v>
      </c>
      <c r="H3061" t="s">
        <v>135</v>
      </c>
      <c r="I3061" t="s">
        <v>136</v>
      </c>
      <c r="J3061" t="s">
        <v>137</v>
      </c>
      <c r="K3061" t="s">
        <v>138</v>
      </c>
      <c r="L3061" t="s">
        <v>9085</v>
      </c>
      <c r="M3061" t="s">
        <v>9086</v>
      </c>
      <c r="N3061">
        <v>1.768333333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1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3.1506546989924997</v>
      </c>
      <c r="AC3061">
        <v>0</v>
      </c>
      <c r="AD3061">
        <v>0</v>
      </c>
      <c r="AE3061">
        <v>3.1506546989924997</v>
      </c>
    </row>
    <row r="3062" spans="1:31" x14ac:dyDescent="0.25">
      <c r="A3062">
        <v>2262839</v>
      </c>
      <c r="B3062">
        <v>1</v>
      </c>
      <c r="C3062" t="s">
        <v>80</v>
      </c>
      <c r="D3062" t="s">
        <v>84</v>
      </c>
      <c r="E3062" t="s">
        <v>151</v>
      </c>
      <c r="F3062" t="s">
        <v>9087</v>
      </c>
      <c r="G3062" t="s">
        <v>153</v>
      </c>
      <c r="H3062" t="s">
        <v>135</v>
      </c>
      <c r="I3062" t="s">
        <v>136</v>
      </c>
      <c r="J3062" t="s">
        <v>137</v>
      </c>
      <c r="K3062" t="s">
        <v>138</v>
      </c>
      <c r="L3062" t="s">
        <v>9088</v>
      </c>
      <c r="M3062" t="s">
        <v>9089</v>
      </c>
      <c r="N3062">
        <v>4.1166666660000004</v>
      </c>
      <c r="O3062">
        <v>0</v>
      </c>
      <c r="P3062">
        <v>341</v>
      </c>
      <c r="Q3062">
        <v>0</v>
      </c>
      <c r="R3062">
        <v>0</v>
      </c>
      <c r="S3062">
        <v>0</v>
      </c>
      <c r="T3062">
        <v>25</v>
      </c>
      <c r="U3062">
        <v>0</v>
      </c>
      <c r="V3062">
        <v>0</v>
      </c>
      <c r="W3062">
        <v>0</v>
      </c>
      <c r="X3062">
        <v>401.24059787692852</v>
      </c>
      <c r="Y3062">
        <v>0</v>
      </c>
      <c r="Z3062">
        <v>0</v>
      </c>
      <c r="AA3062">
        <v>0</v>
      </c>
      <c r="AB3062">
        <v>87.912858770296751</v>
      </c>
      <c r="AC3062">
        <v>0</v>
      </c>
      <c r="AD3062">
        <v>0</v>
      </c>
      <c r="AE3062">
        <v>489.15345664722525</v>
      </c>
    </row>
    <row r="3063" spans="1:31" x14ac:dyDescent="0.25">
      <c r="A3063">
        <v>2262840</v>
      </c>
      <c r="B3063">
        <v>1</v>
      </c>
      <c r="C3063" t="s">
        <v>80</v>
      </c>
      <c r="D3063" t="s">
        <v>100</v>
      </c>
      <c r="E3063" t="s">
        <v>132</v>
      </c>
      <c r="F3063" t="s">
        <v>9090</v>
      </c>
      <c r="G3063" t="s">
        <v>134</v>
      </c>
      <c r="H3063" t="s">
        <v>135</v>
      </c>
      <c r="I3063" t="s">
        <v>136</v>
      </c>
      <c r="J3063" t="s">
        <v>137</v>
      </c>
      <c r="K3063" t="s">
        <v>138</v>
      </c>
      <c r="L3063" t="s">
        <v>9091</v>
      </c>
      <c r="M3063" t="s">
        <v>9092</v>
      </c>
      <c r="N3063">
        <v>0.81222222200000005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1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1.4535222364845002</v>
      </c>
      <c r="AC3063">
        <v>0</v>
      </c>
      <c r="AD3063">
        <v>0</v>
      </c>
      <c r="AE3063">
        <v>1.4535222364845002</v>
      </c>
    </row>
    <row r="3064" spans="1:31" x14ac:dyDescent="0.25">
      <c r="A3064">
        <v>2262841</v>
      </c>
      <c r="B3064">
        <v>1</v>
      </c>
      <c r="C3064" t="s">
        <v>80</v>
      </c>
      <c r="D3064" t="s">
        <v>95</v>
      </c>
      <c r="E3064" t="s">
        <v>214</v>
      </c>
      <c r="F3064" t="s">
        <v>372</v>
      </c>
      <c r="G3064" t="s">
        <v>153</v>
      </c>
      <c r="H3064" t="s">
        <v>135</v>
      </c>
      <c r="I3064" t="s">
        <v>136</v>
      </c>
      <c r="J3064" t="s">
        <v>137</v>
      </c>
      <c r="K3064" t="s">
        <v>138</v>
      </c>
      <c r="L3064" t="s">
        <v>9093</v>
      </c>
      <c r="M3064" t="s">
        <v>9094</v>
      </c>
      <c r="N3064">
        <v>2.1038888880000002</v>
      </c>
      <c r="O3064">
        <v>0</v>
      </c>
      <c r="P3064">
        <v>57</v>
      </c>
      <c r="Q3064">
        <v>0</v>
      </c>
      <c r="R3064">
        <v>0</v>
      </c>
      <c r="S3064">
        <v>0</v>
      </c>
      <c r="T3064">
        <v>1</v>
      </c>
      <c r="U3064">
        <v>0</v>
      </c>
      <c r="V3064">
        <v>0</v>
      </c>
      <c r="W3064">
        <v>0</v>
      </c>
      <c r="X3064">
        <v>29.109149404809614</v>
      </c>
      <c r="Y3064">
        <v>0</v>
      </c>
      <c r="Z3064">
        <v>0</v>
      </c>
      <c r="AA3064">
        <v>0</v>
      </c>
      <c r="AB3064">
        <v>0.187692767961255</v>
      </c>
      <c r="AC3064">
        <v>0</v>
      </c>
      <c r="AD3064">
        <v>0</v>
      </c>
      <c r="AE3064">
        <v>29.296842172770869</v>
      </c>
    </row>
    <row r="3065" spans="1:31" x14ac:dyDescent="0.25">
      <c r="A3065">
        <v>2262842</v>
      </c>
      <c r="B3065">
        <v>1</v>
      </c>
      <c r="C3065" t="s">
        <v>80</v>
      </c>
      <c r="D3065" t="s">
        <v>84</v>
      </c>
      <c r="E3065" t="s">
        <v>151</v>
      </c>
      <c r="F3065" t="s">
        <v>9095</v>
      </c>
      <c r="G3065" t="s">
        <v>201</v>
      </c>
      <c r="H3065" t="s">
        <v>135</v>
      </c>
      <c r="I3065" t="s">
        <v>136</v>
      </c>
      <c r="J3065" t="s">
        <v>3</v>
      </c>
      <c r="K3065" t="s">
        <v>138</v>
      </c>
      <c r="L3065" t="s">
        <v>9096</v>
      </c>
      <c r="M3065" t="s">
        <v>9097</v>
      </c>
      <c r="N3065">
        <v>1.101388888</v>
      </c>
      <c r="O3065">
        <v>0</v>
      </c>
      <c r="P3065">
        <v>62</v>
      </c>
      <c r="Q3065">
        <v>0</v>
      </c>
      <c r="R3065">
        <v>0</v>
      </c>
      <c r="S3065">
        <v>0</v>
      </c>
      <c r="T3065">
        <v>5</v>
      </c>
      <c r="U3065">
        <v>0</v>
      </c>
      <c r="V3065">
        <v>1</v>
      </c>
      <c r="W3065">
        <v>0</v>
      </c>
      <c r="X3065">
        <v>21.212200066938493</v>
      </c>
      <c r="Y3065">
        <v>0</v>
      </c>
      <c r="Z3065">
        <v>0</v>
      </c>
      <c r="AA3065">
        <v>0</v>
      </c>
      <c r="AB3065">
        <v>12.102803040467522</v>
      </c>
      <c r="AC3065">
        <v>0</v>
      </c>
      <c r="AD3065">
        <v>0</v>
      </c>
      <c r="AE3065">
        <v>33.315003107406014</v>
      </c>
    </row>
    <row r="3066" spans="1:31" x14ac:dyDescent="0.25">
      <c r="A3066">
        <v>2262843</v>
      </c>
      <c r="B3066">
        <v>1</v>
      </c>
      <c r="C3066" t="s">
        <v>80</v>
      </c>
      <c r="D3066" t="s">
        <v>82</v>
      </c>
      <c r="E3066" t="s">
        <v>132</v>
      </c>
      <c r="F3066" t="s">
        <v>9098</v>
      </c>
      <c r="G3066" t="s">
        <v>142</v>
      </c>
      <c r="H3066" t="s">
        <v>135</v>
      </c>
      <c r="I3066" t="s">
        <v>136</v>
      </c>
      <c r="J3066" t="s">
        <v>137</v>
      </c>
      <c r="K3066" t="s">
        <v>138</v>
      </c>
      <c r="L3066" t="s">
        <v>9099</v>
      </c>
      <c r="M3066" t="s">
        <v>9100</v>
      </c>
      <c r="N3066">
        <v>0.76555555500000005</v>
      </c>
      <c r="O3066">
        <v>0</v>
      </c>
      <c r="P3066">
        <v>5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1.349257511706035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1.349257511706035</v>
      </c>
    </row>
    <row r="3067" spans="1:31" x14ac:dyDescent="0.25">
      <c r="A3067">
        <v>2262848</v>
      </c>
      <c r="B3067">
        <v>1</v>
      </c>
      <c r="C3067" t="s">
        <v>81</v>
      </c>
      <c r="D3067" t="s">
        <v>123</v>
      </c>
      <c r="E3067" t="s">
        <v>151</v>
      </c>
      <c r="F3067" t="s">
        <v>8112</v>
      </c>
      <c r="G3067" t="s">
        <v>153</v>
      </c>
      <c r="H3067" t="s">
        <v>135</v>
      </c>
      <c r="I3067" t="s">
        <v>136</v>
      </c>
      <c r="J3067" t="s">
        <v>137</v>
      </c>
      <c r="K3067" t="s">
        <v>138</v>
      </c>
      <c r="L3067" t="s">
        <v>9101</v>
      </c>
      <c r="M3067" t="s">
        <v>9102</v>
      </c>
      <c r="N3067">
        <v>3.0866666660000002</v>
      </c>
      <c r="O3067">
        <v>0</v>
      </c>
      <c r="P3067">
        <v>0</v>
      </c>
      <c r="Q3067">
        <v>0</v>
      </c>
      <c r="R3067">
        <v>2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1.3484771245254494</v>
      </c>
      <c r="AA3067">
        <v>0</v>
      </c>
      <c r="AB3067">
        <v>0</v>
      </c>
      <c r="AC3067">
        <v>0</v>
      </c>
      <c r="AD3067">
        <v>0</v>
      </c>
      <c r="AE3067">
        <v>1.3484771245254494</v>
      </c>
    </row>
    <row r="3068" spans="1:31" x14ac:dyDescent="0.25">
      <c r="A3068">
        <v>2262849</v>
      </c>
      <c r="B3068">
        <v>1</v>
      </c>
      <c r="C3068" t="s">
        <v>80</v>
      </c>
      <c r="D3068" t="s">
        <v>96</v>
      </c>
      <c r="E3068" t="s">
        <v>132</v>
      </c>
      <c r="F3068" t="s">
        <v>9103</v>
      </c>
      <c r="G3068" t="s">
        <v>197</v>
      </c>
      <c r="H3068" t="s">
        <v>135</v>
      </c>
      <c r="I3068" t="s">
        <v>136</v>
      </c>
      <c r="J3068" t="s">
        <v>137</v>
      </c>
      <c r="K3068" t="s">
        <v>138</v>
      </c>
      <c r="L3068" t="s">
        <v>9104</v>
      </c>
      <c r="M3068" t="s">
        <v>9105</v>
      </c>
      <c r="N3068">
        <v>0.81027777700000003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1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5.3809102814495864</v>
      </c>
      <c r="AC3068">
        <v>0</v>
      </c>
      <c r="AD3068">
        <v>0</v>
      </c>
      <c r="AE3068">
        <v>5.3809102814495864</v>
      </c>
    </row>
    <row r="3069" spans="1:31" x14ac:dyDescent="0.25">
      <c r="A3069">
        <v>2262850</v>
      </c>
      <c r="B3069">
        <v>1</v>
      </c>
      <c r="C3069" t="s">
        <v>81</v>
      </c>
      <c r="D3069" t="s">
        <v>112</v>
      </c>
      <c r="E3069" t="s">
        <v>151</v>
      </c>
      <c r="F3069" t="s">
        <v>9106</v>
      </c>
      <c r="G3069" t="s">
        <v>153</v>
      </c>
      <c r="H3069" t="s">
        <v>135</v>
      </c>
      <c r="I3069" t="s">
        <v>136</v>
      </c>
      <c r="J3069" t="s">
        <v>137</v>
      </c>
      <c r="K3069" t="s">
        <v>138</v>
      </c>
      <c r="L3069" t="s">
        <v>9107</v>
      </c>
      <c r="M3069" t="s">
        <v>9108</v>
      </c>
      <c r="N3069">
        <v>4.2208333329999999</v>
      </c>
      <c r="O3069">
        <v>0</v>
      </c>
      <c r="P3069">
        <v>5</v>
      </c>
      <c r="Q3069">
        <v>0</v>
      </c>
      <c r="R3069">
        <v>3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1.008382668314201</v>
      </c>
      <c r="Y3069">
        <v>0</v>
      </c>
      <c r="Z3069">
        <v>3.7883505428624158</v>
      </c>
      <c r="AA3069">
        <v>0</v>
      </c>
      <c r="AB3069">
        <v>0</v>
      </c>
      <c r="AC3069">
        <v>0</v>
      </c>
      <c r="AD3069">
        <v>0</v>
      </c>
      <c r="AE3069">
        <v>4.7967332111766172</v>
      </c>
    </row>
    <row r="3070" spans="1:31" x14ac:dyDescent="0.25">
      <c r="A3070">
        <v>2262851</v>
      </c>
      <c r="B3070">
        <v>1</v>
      </c>
      <c r="C3070" t="s">
        <v>80</v>
      </c>
      <c r="D3070" t="s">
        <v>96</v>
      </c>
      <c r="E3070" t="s">
        <v>132</v>
      </c>
      <c r="F3070" t="s">
        <v>9109</v>
      </c>
      <c r="G3070" t="s">
        <v>289</v>
      </c>
      <c r="H3070" t="s">
        <v>135</v>
      </c>
      <c r="I3070" t="s">
        <v>136</v>
      </c>
      <c r="J3070" t="s">
        <v>137</v>
      </c>
      <c r="K3070" t="s">
        <v>138</v>
      </c>
      <c r="L3070" t="s">
        <v>9110</v>
      </c>
      <c r="M3070" t="s">
        <v>9111</v>
      </c>
      <c r="N3070">
        <v>1.980555555</v>
      </c>
      <c r="O3070">
        <v>0</v>
      </c>
      <c r="P3070">
        <v>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</row>
    <row r="3071" spans="1:31" x14ac:dyDescent="0.25">
      <c r="A3071">
        <v>2262853</v>
      </c>
      <c r="B3071">
        <v>1</v>
      </c>
      <c r="C3071" t="s">
        <v>80</v>
      </c>
      <c r="D3071" t="s">
        <v>108</v>
      </c>
      <c r="E3071" t="s">
        <v>132</v>
      </c>
      <c r="F3071" t="s">
        <v>9112</v>
      </c>
      <c r="G3071" t="s">
        <v>142</v>
      </c>
      <c r="H3071" t="s">
        <v>135</v>
      </c>
      <c r="I3071" t="s">
        <v>136</v>
      </c>
      <c r="J3071" t="s">
        <v>137</v>
      </c>
      <c r="K3071" t="s">
        <v>138</v>
      </c>
      <c r="L3071" t="s">
        <v>9113</v>
      </c>
      <c r="M3071" t="s">
        <v>9114</v>
      </c>
      <c r="N3071">
        <v>1.238888888</v>
      </c>
      <c r="O3071">
        <v>0</v>
      </c>
      <c r="P3071">
        <v>1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0.26890465713139888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0.26890465713139888</v>
      </c>
    </row>
    <row r="3072" spans="1:31" x14ac:dyDescent="0.25">
      <c r="A3072">
        <v>2262855</v>
      </c>
      <c r="B3072">
        <v>1</v>
      </c>
      <c r="C3072" t="s">
        <v>81</v>
      </c>
      <c r="D3072" t="s">
        <v>115</v>
      </c>
      <c r="E3072" t="s">
        <v>151</v>
      </c>
      <c r="F3072" t="s">
        <v>9115</v>
      </c>
      <c r="G3072" t="s">
        <v>153</v>
      </c>
      <c r="H3072" t="s">
        <v>135</v>
      </c>
      <c r="I3072" t="s">
        <v>136</v>
      </c>
      <c r="J3072" t="s">
        <v>137</v>
      </c>
      <c r="K3072" t="s">
        <v>138</v>
      </c>
      <c r="L3072" t="s">
        <v>9116</v>
      </c>
      <c r="M3072" t="s">
        <v>9117</v>
      </c>
      <c r="N3072">
        <v>2.3830555549999999</v>
      </c>
      <c r="O3072">
        <v>0</v>
      </c>
      <c r="P3072">
        <v>9</v>
      </c>
      <c r="Q3072">
        <v>0</v>
      </c>
      <c r="R3072">
        <v>1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0.39247299245694767</v>
      </c>
      <c r="Y3072">
        <v>0</v>
      </c>
      <c r="Z3072">
        <v>0.18557328194185002</v>
      </c>
      <c r="AA3072">
        <v>0</v>
      </c>
      <c r="AB3072">
        <v>0</v>
      </c>
      <c r="AC3072">
        <v>0</v>
      </c>
      <c r="AD3072">
        <v>0</v>
      </c>
      <c r="AE3072">
        <v>0.57804627439879774</v>
      </c>
    </row>
    <row r="3073" spans="1:31" x14ac:dyDescent="0.25">
      <c r="A3073">
        <v>2262857</v>
      </c>
      <c r="B3073">
        <v>1</v>
      </c>
      <c r="C3073" t="s">
        <v>81</v>
      </c>
      <c r="D3073" t="s">
        <v>112</v>
      </c>
      <c r="E3073" t="s">
        <v>151</v>
      </c>
      <c r="F3073" t="s">
        <v>9118</v>
      </c>
      <c r="G3073" t="s">
        <v>4970</v>
      </c>
      <c r="H3073" t="s">
        <v>135</v>
      </c>
      <c r="I3073" t="s">
        <v>136</v>
      </c>
      <c r="J3073" t="s">
        <v>137</v>
      </c>
      <c r="K3073" t="s">
        <v>138</v>
      </c>
      <c r="L3073" t="s">
        <v>9119</v>
      </c>
      <c r="M3073" t="s">
        <v>9120</v>
      </c>
      <c r="N3073">
        <v>1.593611111</v>
      </c>
      <c r="O3073">
        <v>0</v>
      </c>
      <c r="P3073">
        <v>6</v>
      </c>
      <c r="Q3073">
        <v>0</v>
      </c>
      <c r="R3073">
        <v>6</v>
      </c>
      <c r="S3073">
        <v>0</v>
      </c>
      <c r="T3073">
        <v>1</v>
      </c>
      <c r="U3073">
        <v>0</v>
      </c>
      <c r="V3073">
        <v>0</v>
      </c>
      <c r="W3073">
        <v>0</v>
      </c>
      <c r="X3073">
        <v>1.7726184584842668</v>
      </c>
      <c r="Y3073">
        <v>0</v>
      </c>
      <c r="Z3073">
        <v>0.31869534325452786</v>
      </c>
      <c r="AA3073">
        <v>0</v>
      </c>
      <c r="AB3073">
        <v>1.9379011628108334E-2</v>
      </c>
      <c r="AC3073">
        <v>0</v>
      </c>
      <c r="AD3073">
        <v>0</v>
      </c>
      <c r="AE3073">
        <v>2.1106928133669034</v>
      </c>
    </row>
    <row r="3074" spans="1:31" x14ac:dyDescent="0.25">
      <c r="A3074">
        <v>2262870</v>
      </c>
      <c r="B3074">
        <v>1</v>
      </c>
      <c r="C3074" t="s">
        <v>80</v>
      </c>
      <c r="D3074" t="s">
        <v>108</v>
      </c>
      <c r="E3074" t="s">
        <v>256</v>
      </c>
      <c r="F3074" t="s">
        <v>9121</v>
      </c>
      <c r="G3074" t="s">
        <v>4775</v>
      </c>
      <c r="H3074" t="s">
        <v>148</v>
      </c>
      <c r="I3074" t="s">
        <v>136</v>
      </c>
      <c r="J3074" t="s">
        <v>137</v>
      </c>
      <c r="K3074" t="s">
        <v>138</v>
      </c>
      <c r="L3074" t="s">
        <v>9122</v>
      </c>
      <c r="M3074" t="s">
        <v>9123</v>
      </c>
      <c r="N3074">
        <v>0.42527777700000002</v>
      </c>
      <c r="O3074">
        <v>0</v>
      </c>
      <c r="P3074">
        <v>37</v>
      </c>
      <c r="Q3074">
        <v>0</v>
      </c>
      <c r="R3074">
        <v>16</v>
      </c>
      <c r="S3074">
        <v>0</v>
      </c>
      <c r="T3074">
        <v>6</v>
      </c>
      <c r="U3074">
        <v>0</v>
      </c>
      <c r="V3074">
        <v>0</v>
      </c>
      <c r="W3074">
        <v>0</v>
      </c>
      <c r="X3074">
        <v>2.5443345675699596</v>
      </c>
      <c r="Y3074">
        <v>0</v>
      </c>
      <c r="Z3074">
        <v>2.1243341337038335</v>
      </c>
      <c r="AA3074">
        <v>0</v>
      </c>
      <c r="AB3074">
        <v>1.374784062277588</v>
      </c>
      <c r="AC3074">
        <v>0</v>
      </c>
      <c r="AD3074">
        <v>0</v>
      </c>
      <c r="AE3074">
        <v>6.0434527635513806</v>
      </c>
    </row>
    <row r="3075" spans="1:31" x14ac:dyDescent="0.25">
      <c r="A3075">
        <v>2262874</v>
      </c>
      <c r="B3075">
        <v>1</v>
      </c>
      <c r="C3075" t="s">
        <v>80</v>
      </c>
      <c r="D3075" t="s">
        <v>96</v>
      </c>
      <c r="E3075" t="s">
        <v>132</v>
      </c>
      <c r="F3075" t="s">
        <v>9124</v>
      </c>
      <c r="G3075" t="s">
        <v>142</v>
      </c>
      <c r="H3075" t="s">
        <v>135</v>
      </c>
      <c r="I3075" t="s">
        <v>136</v>
      </c>
      <c r="J3075" t="s">
        <v>137</v>
      </c>
      <c r="K3075" t="s">
        <v>138</v>
      </c>
      <c r="L3075" t="s">
        <v>9125</v>
      </c>
      <c r="M3075" t="s">
        <v>9126</v>
      </c>
      <c r="N3075">
        <v>3.4469444440000001</v>
      </c>
      <c r="O3075">
        <v>0</v>
      </c>
      <c r="P3075">
        <v>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0.32243418737443003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0.32243418737443003</v>
      </c>
    </row>
    <row r="3076" spans="1:31" x14ac:dyDescent="0.25">
      <c r="A3076">
        <v>2262877</v>
      </c>
      <c r="B3076">
        <v>1</v>
      </c>
      <c r="C3076" t="s">
        <v>81</v>
      </c>
      <c r="D3076" t="s">
        <v>124</v>
      </c>
      <c r="E3076" t="s">
        <v>132</v>
      </c>
      <c r="F3076" t="s">
        <v>9127</v>
      </c>
      <c r="G3076" t="s">
        <v>142</v>
      </c>
      <c r="H3076" t="s">
        <v>135</v>
      </c>
      <c r="I3076" t="s">
        <v>136</v>
      </c>
      <c r="J3076" t="s">
        <v>137</v>
      </c>
      <c r="K3076" t="s">
        <v>138</v>
      </c>
      <c r="L3076" t="s">
        <v>9128</v>
      </c>
      <c r="M3076" t="s">
        <v>9129</v>
      </c>
      <c r="N3076">
        <v>1.121388888</v>
      </c>
      <c r="O3076">
        <v>0</v>
      </c>
      <c r="P3076">
        <v>2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1.9518524866399999E-2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1.9518524866399999E-2</v>
      </c>
    </row>
    <row r="3077" spans="1:31" x14ac:dyDescent="0.25">
      <c r="A3077">
        <v>2262878</v>
      </c>
      <c r="B3077">
        <v>1</v>
      </c>
      <c r="C3077" t="s">
        <v>81</v>
      </c>
      <c r="D3077" t="s">
        <v>120</v>
      </c>
      <c r="E3077" t="s">
        <v>207</v>
      </c>
      <c r="F3077" t="s">
        <v>9130</v>
      </c>
      <c r="G3077" t="s">
        <v>231</v>
      </c>
      <c r="H3077" t="s">
        <v>135</v>
      </c>
      <c r="I3077" t="s">
        <v>136</v>
      </c>
      <c r="J3077" t="s">
        <v>137</v>
      </c>
      <c r="K3077" t="s">
        <v>138</v>
      </c>
      <c r="L3077" t="s">
        <v>9131</v>
      </c>
      <c r="M3077" t="s">
        <v>9132</v>
      </c>
      <c r="N3077">
        <v>1.6725000000000001</v>
      </c>
      <c r="O3077">
        <v>0</v>
      </c>
      <c r="P3077">
        <v>0</v>
      </c>
      <c r="Q3077">
        <v>0</v>
      </c>
      <c r="R3077">
        <v>7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7.3648727747646916</v>
      </c>
      <c r="AA3077">
        <v>0</v>
      </c>
      <c r="AB3077">
        <v>0</v>
      </c>
      <c r="AC3077">
        <v>0</v>
      </c>
      <c r="AD3077">
        <v>0</v>
      </c>
      <c r="AE3077">
        <v>7.3648727747646916</v>
      </c>
    </row>
    <row r="3078" spans="1:31" x14ac:dyDescent="0.25">
      <c r="A3078">
        <v>2262879</v>
      </c>
      <c r="B3078">
        <v>1</v>
      </c>
      <c r="C3078" t="s">
        <v>80</v>
      </c>
      <c r="D3078" t="s">
        <v>104</v>
      </c>
      <c r="E3078" t="s">
        <v>132</v>
      </c>
      <c r="F3078" t="s">
        <v>9133</v>
      </c>
      <c r="G3078" t="s">
        <v>289</v>
      </c>
      <c r="H3078" t="s">
        <v>135</v>
      </c>
      <c r="I3078" t="s">
        <v>136</v>
      </c>
      <c r="J3078" t="s">
        <v>137</v>
      </c>
      <c r="K3078" t="s">
        <v>138</v>
      </c>
      <c r="L3078" t="s">
        <v>9134</v>
      </c>
      <c r="M3078" t="s">
        <v>9135</v>
      </c>
      <c r="N3078">
        <v>1.042777777</v>
      </c>
      <c r="O3078">
        <v>0</v>
      </c>
      <c r="P3078">
        <v>9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2.422773899209818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2.422773899209818</v>
      </c>
    </row>
    <row r="3079" spans="1:31" x14ac:dyDescent="0.25">
      <c r="A3079">
        <v>2262883</v>
      </c>
      <c r="B3079">
        <v>1</v>
      </c>
      <c r="C3079" t="s">
        <v>80</v>
      </c>
      <c r="D3079" t="s">
        <v>83</v>
      </c>
      <c r="E3079" t="s">
        <v>151</v>
      </c>
      <c r="F3079" t="s">
        <v>9136</v>
      </c>
      <c r="G3079" t="s">
        <v>153</v>
      </c>
      <c r="H3079" t="s">
        <v>135</v>
      </c>
      <c r="I3079" t="s">
        <v>136</v>
      </c>
      <c r="J3079" t="s">
        <v>137</v>
      </c>
      <c r="K3079" t="s">
        <v>138</v>
      </c>
      <c r="L3079" t="s">
        <v>9137</v>
      </c>
      <c r="M3079" t="s">
        <v>9138</v>
      </c>
      <c r="N3079">
        <v>1.9241666660000001</v>
      </c>
      <c r="O3079">
        <v>0</v>
      </c>
      <c r="P3079">
        <v>1</v>
      </c>
      <c r="Q3079">
        <v>0</v>
      </c>
      <c r="R3079">
        <v>0</v>
      </c>
      <c r="S3079">
        <v>0</v>
      </c>
      <c r="T3079">
        <v>48</v>
      </c>
      <c r="U3079">
        <v>0</v>
      </c>
      <c r="V3079">
        <v>0</v>
      </c>
      <c r="W3079">
        <v>0</v>
      </c>
      <c r="X3079">
        <v>0.90170460284785658</v>
      </c>
      <c r="Y3079">
        <v>0</v>
      </c>
      <c r="Z3079">
        <v>0</v>
      </c>
      <c r="AA3079">
        <v>0</v>
      </c>
      <c r="AB3079">
        <v>146.26774107712271</v>
      </c>
      <c r="AC3079">
        <v>0</v>
      </c>
      <c r="AD3079">
        <v>0</v>
      </c>
      <c r="AE3079">
        <v>147.16944567997055</v>
      </c>
    </row>
    <row r="3080" spans="1:31" x14ac:dyDescent="0.25">
      <c r="A3080">
        <v>2262884</v>
      </c>
      <c r="B3080">
        <v>1</v>
      </c>
      <c r="C3080" t="s">
        <v>80</v>
      </c>
      <c r="D3080" t="s">
        <v>97</v>
      </c>
      <c r="E3080" t="s">
        <v>132</v>
      </c>
      <c r="F3080" t="s">
        <v>9139</v>
      </c>
      <c r="G3080" t="s">
        <v>142</v>
      </c>
      <c r="H3080" t="s">
        <v>135</v>
      </c>
      <c r="I3080" t="s">
        <v>136</v>
      </c>
      <c r="J3080" t="s">
        <v>137</v>
      </c>
      <c r="K3080" t="s">
        <v>138</v>
      </c>
      <c r="L3080" t="s">
        <v>9140</v>
      </c>
      <c r="M3080" t="s">
        <v>9141</v>
      </c>
      <c r="N3080">
        <v>1.6913888880000001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1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</row>
    <row r="3081" spans="1:31" x14ac:dyDescent="0.25">
      <c r="A3081">
        <v>2262885</v>
      </c>
      <c r="B3081">
        <v>1</v>
      </c>
      <c r="C3081" t="s">
        <v>81</v>
      </c>
      <c r="D3081" t="s">
        <v>128</v>
      </c>
      <c r="E3081" t="s">
        <v>132</v>
      </c>
      <c r="F3081" t="s">
        <v>9142</v>
      </c>
      <c r="G3081" t="s">
        <v>201</v>
      </c>
      <c r="H3081" t="s">
        <v>135</v>
      </c>
      <c r="I3081" t="s">
        <v>136</v>
      </c>
      <c r="J3081" t="s">
        <v>3</v>
      </c>
      <c r="K3081" t="s">
        <v>138</v>
      </c>
      <c r="L3081" t="s">
        <v>9143</v>
      </c>
      <c r="M3081" t="s">
        <v>9144</v>
      </c>
      <c r="N3081">
        <v>0.71388888800000005</v>
      </c>
      <c r="O3081">
        <v>0</v>
      </c>
      <c r="P3081">
        <v>4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0.60582513971088681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0.60582513971088681</v>
      </c>
    </row>
    <row r="3082" spans="1:31" x14ac:dyDescent="0.25">
      <c r="A3082">
        <v>2262889</v>
      </c>
      <c r="B3082">
        <v>1</v>
      </c>
      <c r="C3082" t="s">
        <v>81</v>
      </c>
      <c r="D3082" t="s">
        <v>113</v>
      </c>
      <c r="E3082" t="s">
        <v>163</v>
      </c>
      <c r="F3082" t="s">
        <v>9145</v>
      </c>
      <c r="G3082" t="s">
        <v>5283</v>
      </c>
      <c r="H3082" t="s">
        <v>148</v>
      </c>
      <c r="I3082" t="s">
        <v>136</v>
      </c>
      <c r="J3082" t="s">
        <v>137</v>
      </c>
      <c r="K3082" t="s">
        <v>138</v>
      </c>
      <c r="L3082" t="s">
        <v>9146</v>
      </c>
      <c r="M3082" t="s">
        <v>9147</v>
      </c>
      <c r="N3082">
        <v>1.5961111109999999</v>
      </c>
      <c r="O3082">
        <v>0</v>
      </c>
      <c r="P3082">
        <v>384</v>
      </c>
      <c r="Q3082">
        <v>32</v>
      </c>
      <c r="R3082">
        <v>276</v>
      </c>
      <c r="S3082">
        <v>11</v>
      </c>
      <c r="T3082">
        <v>39</v>
      </c>
      <c r="U3082">
        <v>1</v>
      </c>
      <c r="V3082">
        <v>0</v>
      </c>
      <c r="W3082">
        <v>0</v>
      </c>
      <c r="X3082">
        <v>109.03595571705995</v>
      </c>
      <c r="Y3082">
        <v>82.387137448401347</v>
      </c>
      <c r="Z3082">
        <v>159.16857252914625</v>
      </c>
      <c r="AA3082">
        <v>70.998771649626946</v>
      </c>
      <c r="AB3082">
        <v>98.939152399662092</v>
      </c>
      <c r="AC3082">
        <v>14.977016685760796</v>
      </c>
      <c r="AD3082">
        <v>0</v>
      </c>
      <c r="AE3082">
        <v>535.50660642965738</v>
      </c>
    </row>
    <row r="3083" spans="1:31" x14ac:dyDescent="0.25">
      <c r="A3083">
        <v>2262893</v>
      </c>
      <c r="B3083">
        <v>1</v>
      </c>
      <c r="C3083" t="s">
        <v>80</v>
      </c>
      <c r="D3083" t="s">
        <v>100</v>
      </c>
      <c r="E3083" t="s">
        <v>151</v>
      </c>
      <c r="F3083" t="s">
        <v>9148</v>
      </c>
      <c r="G3083" t="s">
        <v>153</v>
      </c>
      <c r="H3083" t="s">
        <v>135</v>
      </c>
      <c r="I3083" t="s">
        <v>136</v>
      </c>
      <c r="J3083" t="s">
        <v>137</v>
      </c>
      <c r="K3083" t="s">
        <v>138</v>
      </c>
      <c r="L3083" t="s">
        <v>9149</v>
      </c>
      <c r="M3083" t="s">
        <v>9150</v>
      </c>
      <c r="N3083">
        <v>0.76611111099999996</v>
      </c>
      <c r="O3083">
        <v>0</v>
      </c>
      <c r="P3083">
        <v>4</v>
      </c>
      <c r="Q3083">
        <v>0</v>
      </c>
      <c r="R3083">
        <v>1</v>
      </c>
      <c r="S3083">
        <v>0</v>
      </c>
      <c r="T3083">
        <v>1</v>
      </c>
      <c r="U3083">
        <v>0</v>
      </c>
      <c r="V3083">
        <v>0</v>
      </c>
      <c r="W3083">
        <v>0</v>
      </c>
      <c r="X3083">
        <v>1.9011676810300209</v>
      </c>
      <c r="Y3083">
        <v>0</v>
      </c>
      <c r="Z3083">
        <v>2.1072227423604168E-2</v>
      </c>
      <c r="AA3083">
        <v>0</v>
      </c>
      <c r="AB3083">
        <v>0.29013833051922444</v>
      </c>
      <c r="AC3083">
        <v>0</v>
      </c>
      <c r="AD3083">
        <v>0</v>
      </c>
      <c r="AE3083">
        <v>2.2123782389728497</v>
      </c>
    </row>
    <row r="3084" spans="1:31" x14ac:dyDescent="0.25">
      <c r="A3084">
        <v>2262894</v>
      </c>
      <c r="B3084">
        <v>1</v>
      </c>
      <c r="C3084" t="s">
        <v>80</v>
      </c>
      <c r="D3084" t="s">
        <v>96</v>
      </c>
      <c r="E3084" t="s">
        <v>145</v>
      </c>
      <c r="F3084" t="s">
        <v>8980</v>
      </c>
      <c r="G3084" t="s">
        <v>271</v>
      </c>
      <c r="H3084" t="s">
        <v>148</v>
      </c>
      <c r="I3084" t="s">
        <v>136</v>
      </c>
      <c r="J3084" t="s">
        <v>137</v>
      </c>
      <c r="K3084" t="s">
        <v>172</v>
      </c>
      <c r="L3084" t="s">
        <v>9151</v>
      </c>
      <c r="M3084" t="s">
        <v>9152</v>
      </c>
      <c r="N3084">
        <v>0.34277777700000001</v>
      </c>
      <c r="O3084">
        <v>1</v>
      </c>
      <c r="P3084">
        <v>430</v>
      </c>
      <c r="Q3084">
        <v>0</v>
      </c>
      <c r="R3084">
        <v>0</v>
      </c>
      <c r="S3084">
        <v>1</v>
      </c>
      <c r="T3084">
        <v>16</v>
      </c>
      <c r="U3084">
        <v>0</v>
      </c>
      <c r="V3084">
        <v>0</v>
      </c>
      <c r="W3084">
        <v>2.5982696000503891</v>
      </c>
      <c r="X3084">
        <v>53.736541229602338</v>
      </c>
      <c r="Y3084">
        <v>0</v>
      </c>
      <c r="Z3084">
        <v>0</v>
      </c>
      <c r="AA3084">
        <v>4.086353001538404</v>
      </c>
      <c r="AB3084">
        <v>4.1181198119203124</v>
      </c>
      <c r="AC3084">
        <v>0</v>
      </c>
      <c r="AD3084">
        <v>0</v>
      </c>
      <c r="AE3084">
        <v>64.539283643111446</v>
      </c>
    </row>
    <row r="3085" spans="1:31" x14ac:dyDescent="0.25">
      <c r="A3085">
        <v>2262895</v>
      </c>
      <c r="B3085">
        <v>1</v>
      </c>
      <c r="C3085" t="s">
        <v>81</v>
      </c>
      <c r="D3085" t="s">
        <v>123</v>
      </c>
      <c r="E3085" t="s">
        <v>132</v>
      </c>
      <c r="F3085" t="s">
        <v>9153</v>
      </c>
      <c r="G3085" t="s">
        <v>134</v>
      </c>
      <c r="H3085" t="s">
        <v>135</v>
      </c>
      <c r="I3085" t="s">
        <v>136</v>
      </c>
      <c r="J3085" t="s">
        <v>137</v>
      </c>
      <c r="K3085" t="s">
        <v>138</v>
      </c>
      <c r="L3085" t="s">
        <v>9154</v>
      </c>
      <c r="M3085" t="s">
        <v>9155</v>
      </c>
      <c r="N3085">
        <v>1.0925</v>
      </c>
      <c r="O3085">
        <v>0</v>
      </c>
      <c r="P3085">
        <v>9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2.1241134284536334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2.1241134284536334</v>
      </c>
    </row>
    <row r="3086" spans="1:31" x14ac:dyDescent="0.25">
      <c r="A3086">
        <v>2262903</v>
      </c>
      <c r="B3086">
        <v>1</v>
      </c>
      <c r="C3086" t="s">
        <v>80</v>
      </c>
      <c r="D3086" t="s">
        <v>110</v>
      </c>
      <c r="E3086" t="s">
        <v>132</v>
      </c>
      <c r="F3086" t="s">
        <v>9156</v>
      </c>
      <c r="G3086" t="s">
        <v>201</v>
      </c>
      <c r="H3086" t="s">
        <v>135</v>
      </c>
      <c r="I3086" t="s">
        <v>136</v>
      </c>
      <c r="J3086" t="s">
        <v>137</v>
      </c>
      <c r="K3086" t="s">
        <v>138</v>
      </c>
      <c r="L3086" t="s">
        <v>9157</v>
      </c>
      <c r="M3086" t="s">
        <v>9158</v>
      </c>
      <c r="N3086">
        <v>3.0897222219999998</v>
      </c>
      <c r="O3086">
        <v>0</v>
      </c>
      <c r="P3086">
        <v>8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5.0276048759856709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5.0276048759856709</v>
      </c>
    </row>
    <row r="3087" spans="1:31" x14ac:dyDescent="0.25">
      <c r="A3087">
        <v>2262906</v>
      </c>
      <c r="B3087">
        <v>1</v>
      </c>
      <c r="C3087" t="s">
        <v>81</v>
      </c>
      <c r="D3087" t="s">
        <v>118</v>
      </c>
      <c r="E3087" t="s">
        <v>132</v>
      </c>
      <c r="F3087" t="s">
        <v>9159</v>
      </c>
      <c r="G3087" t="s">
        <v>142</v>
      </c>
      <c r="H3087" t="s">
        <v>135</v>
      </c>
      <c r="I3087" t="s">
        <v>136</v>
      </c>
      <c r="J3087" t="s">
        <v>137</v>
      </c>
      <c r="K3087" t="s">
        <v>138</v>
      </c>
      <c r="L3087" t="s">
        <v>9160</v>
      </c>
      <c r="M3087" t="s">
        <v>9161</v>
      </c>
      <c r="N3087">
        <v>0.97416666600000001</v>
      </c>
      <c r="O3087">
        <v>0</v>
      </c>
      <c r="P3087">
        <v>4</v>
      </c>
      <c r="Q3087">
        <v>0</v>
      </c>
      <c r="R3087">
        <v>0</v>
      </c>
      <c r="S3087">
        <v>0</v>
      </c>
      <c r="T3087">
        <v>1</v>
      </c>
      <c r="U3087">
        <v>0</v>
      </c>
      <c r="V3087">
        <v>0</v>
      </c>
      <c r="W3087">
        <v>0</v>
      </c>
      <c r="X3087">
        <v>0.7847564286323534</v>
      </c>
      <c r="Y3087">
        <v>0</v>
      </c>
      <c r="Z3087">
        <v>0</v>
      </c>
      <c r="AA3087">
        <v>0</v>
      </c>
      <c r="AB3087">
        <v>0.17089596524655279</v>
      </c>
      <c r="AC3087">
        <v>0</v>
      </c>
      <c r="AD3087">
        <v>0</v>
      </c>
      <c r="AE3087">
        <v>0.95565239387890621</v>
      </c>
    </row>
    <row r="3088" spans="1:31" x14ac:dyDescent="0.25">
      <c r="A3088">
        <v>2262908</v>
      </c>
      <c r="B3088">
        <v>1</v>
      </c>
      <c r="C3088" t="s">
        <v>80</v>
      </c>
      <c r="D3088" t="s">
        <v>92</v>
      </c>
      <c r="E3088" t="s">
        <v>132</v>
      </c>
      <c r="F3088" t="s">
        <v>9162</v>
      </c>
      <c r="G3088" t="s">
        <v>289</v>
      </c>
      <c r="H3088" t="s">
        <v>135</v>
      </c>
      <c r="I3088" t="s">
        <v>136</v>
      </c>
      <c r="J3088" t="s">
        <v>137</v>
      </c>
      <c r="K3088" t="s">
        <v>138</v>
      </c>
      <c r="L3088" t="s">
        <v>9163</v>
      </c>
      <c r="M3088" t="s">
        <v>9164</v>
      </c>
      <c r="N3088">
        <v>0.68861111100000005</v>
      </c>
      <c r="O3088">
        <v>0</v>
      </c>
      <c r="P3088">
        <v>10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1.338268528902302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1.338268528902302</v>
      </c>
    </row>
    <row r="3089" spans="1:31" x14ac:dyDescent="0.25">
      <c r="A3089">
        <v>2262910</v>
      </c>
      <c r="B3089">
        <v>1</v>
      </c>
      <c r="C3089" t="s">
        <v>81</v>
      </c>
      <c r="D3089" t="s">
        <v>114</v>
      </c>
      <c r="E3089" t="s">
        <v>163</v>
      </c>
      <c r="F3089" t="s">
        <v>9165</v>
      </c>
      <c r="G3089" t="s">
        <v>147</v>
      </c>
      <c r="H3089" t="s">
        <v>148</v>
      </c>
      <c r="I3089" t="s">
        <v>136</v>
      </c>
      <c r="J3089" t="s">
        <v>137</v>
      </c>
      <c r="K3089" t="s">
        <v>138</v>
      </c>
      <c r="L3089" t="s">
        <v>9166</v>
      </c>
      <c r="M3089" t="s">
        <v>9167</v>
      </c>
      <c r="N3089">
        <v>0.75805555499999999</v>
      </c>
      <c r="O3089">
        <v>0</v>
      </c>
      <c r="P3089">
        <v>707</v>
      </c>
      <c r="Q3089">
        <v>0</v>
      </c>
      <c r="R3089">
        <v>1</v>
      </c>
      <c r="S3089">
        <v>7</v>
      </c>
      <c r="T3089">
        <v>43</v>
      </c>
      <c r="U3089">
        <v>0</v>
      </c>
      <c r="V3089">
        <v>0</v>
      </c>
      <c r="W3089">
        <v>0</v>
      </c>
      <c r="X3089">
        <v>47.895952341069936</v>
      </c>
      <c r="Y3089">
        <v>0</v>
      </c>
      <c r="Z3089">
        <v>8.0365033161127503E-2</v>
      </c>
      <c r="AA3089">
        <v>25.468060461581523</v>
      </c>
      <c r="AB3089">
        <v>10.039118616154019</v>
      </c>
      <c r="AC3089">
        <v>0</v>
      </c>
      <c r="AD3089">
        <v>0</v>
      </c>
      <c r="AE3089">
        <v>83.483496451966602</v>
      </c>
    </row>
    <row r="3090" spans="1:31" x14ac:dyDescent="0.25">
      <c r="A3090">
        <v>2262914</v>
      </c>
      <c r="B3090">
        <v>1</v>
      </c>
      <c r="C3090" t="s">
        <v>80</v>
      </c>
      <c r="D3090" t="s">
        <v>104</v>
      </c>
      <c r="E3090" t="s">
        <v>132</v>
      </c>
      <c r="F3090" t="s">
        <v>9133</v>
      </c>
      <c r="G3090" t="s">
        <v>134</v>
      </c>
      <c r="H3090" t="s">
        <v>135</v>
      </c>
      <c r="I3090" t="s">
        <v>136</v>
      </c>
      <c r="J3090" t="s">
        <v>137</v>
      </c>
      <c r="K3090" t="s">
        <v>138</v>
      </c>
      <c r="L3090" t="s">
        <v>9168</v>
      </c>
      <c r="M3090" t="s">
        <v>9169</v>
      </c>
      <c r="N3090">
        <v>2.0780555550000002</v>
      </c>
      <c r="O3090">
        <v>0</v>
      </c>
      <c r="P3090">
        <v>9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4.8706565057467959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4.8706565057467959</v>
      </c>
    </row>
    <row r="3091" spans="1:31" x14ac:dyDescent="0.25">
      <c r="A3091">
        <v>2262917</v>
      </c>
      <c r="B3091">
        <v>1</v>
      </c>
      <c r="C3091" t="s">
        <v>80</v>
      </c>
      <c r="D3091" t="s">
        <v>108</v>
      </c>
      <c r="E3091" t="s">
        <v>132</v>
      </c>
      <c r="F3091" t="s">
        <v>9170</v>
      </c>
      <c r="G3091" t="s">
        <v>197</v>
      </c>
      <c r="H3091" t="s">
        <v>135</v>
      </c>
      <c r="I3091" t="s">
        <v>136</v>
      </c>
      <c r="J3091" t="s">
        <v>137</v>
      </c>
      <c r="K3091" t="s">
        <v>138</v>
      </c>
      <c r="L3091" t="s">
        <v>9171</v>
      </c>
      <c r="M3091" t="s">
        <v>9172</v>
      </c>
      <c r="N3091">
        <v>4.2824999999999998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1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2.3552378324603336E-2</v>
      </c>
      <c r="AC3091">
        <v>0</v>
      </c>
      <c r="AD3091">
        <v>0</v>
      </c>
      <c r="AE3091">
        <v>2.3552378324603336E-2</v>
      </c>
    </row>
    <row r="3092" spans="1:31" x14ac:dyDescent="0.25">
      <c r="A3092">
        <v>2262919</v>
      </c>
      <c r="B3092">
        <v>1</v>
      </c>
      <c r="C3092" t="s">
        <v>80</v>
      </c>
      <c r="D3092" t="s">
        <v>85</v>
      </c>
      <c r="E3092" t="s">
        <v>132</v>
      </c>
      <c r="F3092" t="s">
        <v>9173</v>
      </c>
      <c r="G3092" t="s">
        <v>201</v>
      </c>
      <c r="H3092" t="s">
        <v>135</v>
      </c>
      <c r="I3092" t="s">
        <v>136</v>
      </c>
      <c r="J3092" t="s">
        <v>3</v>
      </c>
      <c r="K3092" t="s">
        <v>138</v>
      </c>
      <c r="L3092" t="s">
        <v>9174</v>
      </c>
      <c r="M3092" t="s">
        <v>9175</v>
      </c>
      <c r="N3092">
        <v>1.8238888879999999</v>
      </c>
      <c r="O3092">
        <v>0</v>
      </c>
      <c r="P3092">
        <v>10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5.4568031603481799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5.4568031603481799</v>
      </c>
    </row>
    <row r="3093" spans="1:31" x14ac:dyDescent="0.25">
      <c r="A3093">
        <v>2262920</v>
      </c>
      <c r="B3093">
        <v>1</v>
      </c>
      <c r="C3093" t="s">
        <v>80</v>
      </c>
      <c r="D3093" t="s">
        <v>93</v>
      </c>
      <c r="E3093" t="s">
        <v>256</v>
      </c>
      <c r="F3093" t="s">
        <v>9176</v>
      </c>
      <c r="G3093" t="s">
        <v>147</v>
      </c>
      <c r="H3093" t="s">
        <v>148</v>
      </c>
      <c r="I3093" t="s">
        <v>136</v>
      </c>
      <c r="J3093" t="s">
        <v>137</v>
      </c>
      <c r="K3093" t="s">
        <v>138</v>
      </c>
      <c r="L3093" t="s">
        <v>9177</v>
      </c>
      <c r="M3093" t="s">
        <v>9178</v>
      </c>
      <c r="N3093">
        <v>1.5449999999999999</v>
      </c>
      <c r="O3093">
        <v>0</v>
      </c>
      <c r="P3093">
        <v>0</v>
      </c>
      <c r="Q3093">
        <v>0</v>
      </c>
      <c r="R3093">
        <v>0</v>
      </c>
      <c r="S3093">
        <v>3</v>
      </c>
      <c r="T3093">
        <v>3</v>
      </c>
      <c r="U3093">
        <v>4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118.98111346324603</v>
      </c>
      <c r="AB3093">
        <v>5.2429216639194918</v>
      </c>
      <c r="AC3093">
        <v>313.31695533916536</v>
      </c>
      <c r="AD3093">
        <v>0</v>
      </c>
      <c r="AE3093">
        <v>437.54099046633087</v>
      </c>
    </row>
    <row r="3094" spans="1:31" x14ac:dyDescent="0.25">
      <c r="A3094">
        <v>2262925</v>
      </c>
      <c r="B3094">
        <v>1</v>
      </c>
      <c r="C3094" t="s">
        <v>80</v>
      </c>
      <c r="D3094" t="s">
        <v>110</v>
      </c>
      <c r="E3094" t="s">
        <v>132</v>
      </c>
      <c r="F3094" t="s">
        <v>9179</v>
      </c>
      <c r="G3094" t="s">
        <v>142</v>
      </c>
      <c r="H3094" t="s">
        <v>135</v>
      </c>
      <c r="I3094" t="s">
        <v>136</v>
      </c>
      <c r="J3094" t="s">
        <v>137</v>
      </c>
      <c r="K3094" t="s">
        <v>138</v>
      </c>
      <c r="L3094" t="s">
        <v>9180</v>
      </c>
      <c r="M3094" t="s">
        <v>9181</v>
      </c>
      <c r="N3094">
        <v>3.1727777769999999</v>
      </c>
      <c r="O3094">
        <v>0</v>
      </c>
      <c r="P3094">
        <v>1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0.92663922913904351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0.92663922913904351</v>
      </c>
    </row>
    <row r="3095" spans="1:31" x14ac:dyDescent="0.25">
      <c r="A3095">
        <v>2262927</v>
      </c>
      <c r="B3095">
        <v>1</v>
      </c>
      <c r="C3095" t="s">
        <v>80</v>
      </c>
      <c r="D3095" t="s">
        <v>108</v>
      </c>
      <c r="E3095" t="s">
        <v>151</v>
      </c>
      <c r="F3095" t="s">
        <v>4362</v>
      </c>
      <c r="G3095" t="s">
        <v>153</v>
      </c>
      <c r="H3095" t="s">
        <v>135</v>
      </c>
      <c r="I3095" t="s">
        <v>136</v>
      </c>
      <c r="J3095" t="s">
        <v>137</v>
      </c>
      <c r="K3095" t="s">
        <v>138</v>
      </c>
      <c r="L3095" t="s">
        <v>9182</v>
      </c>
      <c r="M3095" t="s">
        <v>9183</v>
      </c>
      <c r="N3095">
        <v>2.4613888880000001</v>
      </c>
      <c r="O3095">
        <v>0</v>
      </c>
      <c r="P3095">
        <v>31</v>
      </c>
      <c r="Q3095">
        <v>0</v>
      </c>
      <c r="R3095">
        <v>7</v>
      </c>
      <c r="S3095">
        <v>0</v>
      </c>
      <c r="T3095">
        <v>3</v>
      </c>
      <c r="U3095">
        <v>0</v>
      </c>
      <c r="V3095">
        <v>0</v>
      </c>
      <c r="W3095">
        <v>0</v>
      </c>
      <c r="X3095">
        <v>7.7919970750630947</v>
      </c>
      <c r="Y3095">
        <v>0</v>
      </c>
      <c r="Z3095">
        <v>0.73814180275657348</v>
      </c>
      <c r="AA3095">
        <v>0</v>
      </c>
      <c r="AB3095">
        <v>0.76028422629770664</v>
      </c>
      <c r="AC3095">
        <v>0</v>
      </c>
      <c r="AD3095">
        <v>0</v>
      </c>
      <c r="AE3095">
        <v>9.2904231041173748</v>
      </c>
    </row>
    <row r="3096" spans="1:31" x14ac:dyDescent="0.25">
      <c r="A3096">
        <v>2262934</v>
      </c>
      <c r="B3096">
        <v>1</v>
      </c>
      <c r="C3096" t="s">
        <v>80</v>
      </c>
      <c r="D3096" t="s">
        <v>93</v>
      </c>
      <c r="E3096" t="s">
        <v>151</v>
      </c>
      <c r="F3096" t="s">
        <v>9184</v>
      </c>
      <c r="G3096" t="s">
        <v>153</v>
      </c>
      <c r="H3096" t="s">
        <v>135</v>
      </c>
      <c r="I3096" t="s">
        <v>136</v>
      </c>
      <c r="J3096" t="s">
        <v>137</v>
      </c>
      <c r="K3096" t="s">
        <v>138</v>
      </c>
      <c r="L3096" t="s">
        <v>9185</v>
      </c>
      <c r="M3096" t="s">
        <v>9186</v>
      </c>
      <c r="N3096">
        <v>3.438055555</v>
      </c>
      <c r="O3096">
        <v>0</v>
      </c>
      <c r="P3096">
        <v>5</v>
      </c>
      <c r="Q3096">
        <v>0</v>
      </c>
      <c r="R3096">
        <v>4</v>
      </c>
      <c r="S3096">
        <v>0</v>
      </c>
      <c r="T3096">
        <v>2</v>
      </c>
      <c r="U3096">
        <v>0</v>
      </c>
      <c r="V3096">
        <v>0</v>
      </c>
      <c r="W3096">
        <v>0</v>
      </c>
      <c r="X3096">
        <v>19.527584478871916</v>
      </c>
      <c r="Y3096">
        <v>0</v>
      </c>
      <c r="Z3096">
        <v>27.58763037323342</v>
      </c>
      <c r="AA3096">
        <v>0</v>
      </c>
      <c r="AB3096">
        <v>12.917661486303228</v>
      </c>
      <c r="AC3096">
        <v>0</v>
      </c>
      <c r="AD3096">
        <v>0</v>
      </c>
      <c r="AE3096">
        <v>60.03287633840857</v>
      </c>
    </row>
    <row r="3097" spans="1:31" x14ac:dyDescent="0.25">
      <c r="A3097">
        <v>2262941</v>
      </c>
      <c r="B3097">
        <v>1</v>
      </c>
      <c r="C3097" t="s">
        <v>80</v>
      </c>
      <c r="D3097" t="s">
        <v>90</v>
      </c>
      <c r="E3097" t="s">
        <v>214</v>
      </c>
      <c r="F3097" t="s">
        <v>9187</v>
      </c>
      <c r="G3097" t="s">
        <v>153</v>
      </c>
      <c r="H3097" t="s">
        <v>135</v>
      </c>
      <c r="I3097" t="s">
        <v>136</v>
      </c>
      <c r="J3097" t="s">
        <v>137</v>
      </c>
      <c r="K3097" t="s">
        <v>138</v>
      </c>
      <c r="L3097" t="s">
        <v>9188</v>
      </c>
      <c r="M3097" t="s">
        <v>9189</v>
      </c>
      <c r="N3097">
        <v>3.2633333329999998</v>
      </c>
      <c r="O3097">
        <v>0</v>
      </c>
      <c r="P3097">
        <v>146</v>
      </c>
      <c r="Q3097">
        <v>0</v>
      </c>
      <c r="R3097">
        <v>0</v>
      </c>
      <c r="S3097">
        <v>0</v>
      </c>
      <c r="T3097">
        <v>23</v>
      </c>
      <c r="U3097">
        <v>0</v>
      </c>
      <c r="V3097">
        <v>0</v>
      </c>
      <c r="W3097">
        <v>0</v>
      </c>
      <c r="X3097">
        <v>160.3640035244641</v>
      </c>
      <c r="Y3097">
        <v>0</v>
      </c>
      <c r="Z3097">
        <v>0</v>
      </c>
      <c r="AA3097">
        <v>0</v>
      </c>
      <c r="AB3097">
        <v>24.021230316880612</v>
      </c>
      <c r="AC3097">
        <v>0</v>
      </c>
      <c r="AD3097">
        <v>0</v>
      </c>
      <c r="AE3097">
        <v>184.3852338413447</v>
      </c>
    </row>
    <row r="3098" spans="1:31" x14ac:dyDescent="0.25">
      <c r="A3098">
        <v>2262943</v>
      </c>
      <c r="B3098">
        <v>1</v>
      </c>
      <c r="C3098" t="s">
        <v>80</v>
      </c>
      <c r="D3098" t="s">
        <v>97</v>
      </c>
      <c r="E3098" t="s">
        <v>132</v>
      </c>
      <c r="F3098" t="s">
        <v>9190</v>
      </c>
      <c r="G3098" t="s">
        <v>142</v>
      </c>
      <c r="H3098" t="s">
        <v>135</v>
      </c>
      <c r="I3098" t="s">
        <v>136</v>
      </c>
      <c r="J3098" t="s">
        <v>137</v>
      </c>
      <c r="K3098" t="s">
        <v>138</v>
      </c>
      <c r="L3098" t="s">
        <v>9191</v>
      </c>
      <c r="M3098" t="s">
        <v>9192</v>
      </c>
      <c r="N3098">
        <v>4.5302777770000002</v>
      </c>
      <c r="O3098">
        <v>0</v>
      </c>
      <c r="P3098">
        <v>1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1.7362239317477237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1.7362239317477237</v>
      </c>
    </row>
    <row r="3099" spans="1:31" x14ac:dyDescent="0.25">
      <c r="A3099">
        <v>2262947</v>
      </c>
      <c r="B3099">
        <v>1</v>
      </c>
      <c r="C3099" t="s">
        <v>80</v>
      </c>
      <c r="D3099" t="s">
        <v>106</v>
      </c>
      <c r="E3099" t="s">
        <v>132</v>
      </c>
      <c r="F3099" t="s">
        <v>9193</v>
      </c>
      <c r="G3099" t="s">
        <v>289</v>
      </c>
      <c r="H3099" t="s">
        <v>135</v>
      </c>
      <c r="I3099" t="s">
        <v>136</v>
      </c>
      <c r="J3099" t="s">
        <v>137</v>
      </c>
      <c r="K3099" t="s">
        <v>138</v>
      </c>
      <c r="L3099" t="s">
        <v>9194</v>
      </c>
      <c r="M3099" t="s">
        <v>9195</v>
      </c>
      <c r="N3099">
        <v>2.4836111110000001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1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3.8859028261619999</v>
      </c>
      <c r="AC3099">
        <v>0</v>
      </c>
      <c r="AD3099">
        <v>0</v>
      </c>
      <c r="AE3099">
        <v>3.8859028261619999</v>
      </c>
    </row>
    <row r="3100" spans="1:31" x14ac:dyDescent="0.25">
      <c r="A3100">
        <v>2262952</v>
      </c>
      <c r="B3100">
        <v>1</v>
      </c>
      <c r="C3100" t="s">
        <v>81</v>
      </c>
      <c r="D3100" t="s">
        <v>120</v>
      </c>
      <c r="E3100" t="s">
        <v>132</v>
      </c>
      <c r="F3100" t="s">
        <v>9196</v>
      </c>
      <c r="G3100" t="s">
        <v>142</v>
      </c>
      <c r="H3100" t="s">
        <v>135</v>
      </c>
      <c r="I3100" t="s">
        <v>136</v>
      </c>
      <c r="J3100" t="s">
        <v>137</v>
      </c>
      <c r="K3100" t="s">
        <v>138</v>
      </c>
      <c r="L3100" t="s">
        <v>9197</v>
      </c>
      <c r="M3100" t="s">
        <v>9198</v>
      </c>
      <c r="N3100">
        <v>1.8019444440000001</v>
      </c>
      <c r="O3100">
        <v>0</v>
      </c>
      <c r="P3100">
        <v>1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0.16995461098589665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0.16995461098589665</v>
      </c>
    </row>
    <row r="3101" spans="1:31" x14ac:dyDescent="0.25">
      <c r="A3101">
        <v>2262955</v>
      </c>
      <c r="B3101">
        <v>1</v>
      </c>
      <c r="C3101" t="s">
        <v>80</v>
      </c>
      <c r="D3101" t="s">
        <v>105</v>
      </c>
      <c r="E3101" t="s">
        <v>132</v>
      </c>
      <c r="F3101" t="s">
        <v>9199</v>
      </c>
      <c r="G3101" t="s">
        <v>201</v>
      </c>
      <c r="H3101" t="s">
        <v>135</v>
      </c>
      <c r="I3101" t="s">
        <v>136</v>
      </c>
      <c r="J3101" t="s">
        <v>137</v>
      </c>
      <c r="K3101" t="s">
        <v>138</v>
      </c>
      <c r="L3101" t="s">
        <v>9200</v>
      </c>
      <c r="M3101" t="s">
        <v>9201</v>
      </c>
      <c r="N3101">
        <v>0.70499999999999996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1.4258761412566667E-2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1.4258761412566667E-2</v>
      </c>
    </row>
    <row r="3102" spans="1:31" x14ac:dyDescent="0.25">
      <c r="A3102">
        <v>2262957</v>
      </c>
      <c r="B3102">
        <v>1</v>
      </c>
      <c r="C3102" t="s">
        <v>81</v>
      </c>
      <c r="D3102" t="s">
        <v>123</v>
      </c>
      <c r="E3102" t="s">
        <v>151</v>
      </c>
      <c r="F3102" t="s">
        <v>9202</v>
      </c>
      <c r="G3102" t="s">
        <v>282</v>
      </c>
      <c r="H3102" t="s">
        <v>135</v>
      </c>
      <c r="I3102" t="s">
        <v>136</v>
      </c>
      <c r="J3102" t="s">
        <v>137</v>
      </c>
      <c r="K3102" t="s">
        <v>138</v>
      </c>
      <c r="L3102" t="s">
        <v>9203</v>
      </c>
      <c r="M3102" t="s">
        <v>9204</v>
      </c>
      <c r="N3102">
        <v>2.7938888880000001</v>
      </c>
      <c r="O3102">
        <v>0</v>
      </c>
      <c r="P3102">
        <v>188</v>
      </c>
      <c r="Q3102">
        <v>0</v>
      </c>
      <c r="R3102">
        <v>0</v>
      </c>
      <c r="S3102">
        <v>0</v>
      </c>
      <c r="T3102">
        <v>5</v>
      </c>
      <c r="U3102">
        <v>0</v>
      </c>
      <c r="V3102">
        <v>0</v>
      </c>
      <c r="W3102">
        <v>0</v>
      </c>
      <c r="X3102">
        <v>148.99320591014782</v>
      </c>
      <c r="Y3102">
        <v>0</v>
      </c>
      <c r="Z3102">
        <v>0</v>
      </c>
      <c r="AA3102">
        <v>0</v>
      </c>
      <c r="AB3102">
        <v>4.3227062098400841</v>
      </c>
      <c r="AC3102">
        <v>0</v>
      </c>
      <c r="AD3102">
        <v>0</v>
      </c>
      <c r="AE3102">
        <v>153.3159121199879</v>
      </c>
    </row>
    <row r="3103" spans="1:31" x14ac:dyDescent="0.25">
      <c r="A3103">
        <v>2262962</v>
      </c>
      <c r="B3103">
        <v>1</v>
      </c>
      <c r="C3103" t="s">
        <v>81</v>
      </c>
      <c r="D3103" t="s">
        <v>112</v>
      </c>
      <c r="E3103" t="s">
        <v>132</v>
      </c>
      <c r="F3103" t="s">
        <v>9205</v>
      </c>
      <c r="G3103" t="s">
        <v>142</v>
      </c>
      <c r="H3103" t="s">
        <v>135</v>
      </c>
      <c r="I3103" t="s">
        <v>136</v>
      </c>
      <c r="J3103" t="s">
        <v>137</v>
      </c>
      <c r="K3103" t="s">
        <v>138</v>
      </c>
      <c r="L3103" t="s">
        <v>9206</v>
      </c>
      <c r="M3103" t="s">
        <v>9207</v>
      </c>
      <c r="N3103">
        <v>2.4927777770000001</v>
      </c>
      <c r="O3103">
        <v>0</v>
      </c>
      <c r="P3103">
        <v>2</v>
      </c>
      <c r="Q3103">
        <v>0</v>
      </c>
      <c r="R3103">
        <v>0</v>
      </c>
      <c r="S3103">
        <v>0</v>
      </c>
      <c r="T3103">
        <v>1</v>
      </c>
      <c r="U3103">
        <v>0</v>
      </c>
      <c r="V3103">
        <v>0</v>
      </c>
      <c r="W3103">
        <v>0</v>
      </c>
      <c r="X3103">
        <v>1.3367741393391623</v>
      </c>
      <c r="Y3103">
        <v>0</v>
      </c>
      <c r="Z3103">
        <v>0</v>
      </c>
      <c r="AA3103">
        <v>0</v>
      </c>
      <c r="AB3103">
        <v>4.3971133230427777E-2</v>
      </c>
      <c r="AC3103">
        <v>0</v>
      </c>
      <c r="AD3103">
        <v>0</v>
      </c>
      <c r="AE3103">
        <v>1.3807452725695901</v>
      </c>
    </row>
    <row r="3104" spans="1:31" x14ac:dyDescent="0.25">
      <c r="A3104">
        <v>2262963</v>
      </c>
      <c r="B3104">
        <v>1</v>
      </c>
      <c r="C3104" t="s">
        <v>80</v>
      </c>
      <c r="D3104" t="s">
        <v>96</v>
      </c>
      <c r="E3104" t="s">
        <v>132</v>
      </c>
      <c r="F3104" t="s">
        <v>4319</v>
      </c>
      <c r="G3104" t="s">
        <v>134</v>
      </c>
      <c r="H3104" t="s">
        <v>135</v>
      </c>
      <c r="I3104" t="s">
        <v>136</v>
      </c>
      <c r="J3104" t="s">
        <v>137</v>
      </c>
      <c r="K3104" t="s">
        <v>138</v>
      </c>
      <c r="L3104" t="s">
        <v>9208</v>
      </c>
      <c r="M3104" t="s">
        <v>9209</v>
      </c>
      <c r="N3104">
        <v>2.3319444439999999</v>
      </c>
      <c r="O3104">
        <v>0</v>
      </c>
      <c r="P3104">
        <v>2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2.5634898926755736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2.5634898926755736</v>
      </c>
    </row>
    <row r="3105" spans="1:31" x14ac:dyDescent="0.25">
      <c r="A3105">
        <v>2262966</v>
      </c>
      <c r="B3105">
        <v>1</v>
      </c>
      <c r="C3105" t="s">
        <v>81</v>
      </c>
      <c r="D3105" t="s">
        <v>113</v>
      </c>
      <c r="E3105" t="s">
        <v>163</v>
      </c>
      <c r="F3105" t="s">
        <v>417</v>
      </c>
      <c r="G3105" t="s">
        <v>147</v>
      </c>
      <c r="H3105" t="s">
        <v>148</v>
      </c>
      <c r="I3105" t="s">
        <v>704</v>
      </c>
      <c r="J3105" t="s">
        <v>137</v>
      </c>
      <c r="K3105" t="s">
        <v>138</v>
      </c>
      <c r="L3105" t="s">
        <v>9210</v>
      </c>
      <c r="M3105" t="s">
        <v>9211</v>
      </c>
      <c r="N3105">
        <v>1.3888888E-2</v>
      </c>
      <c r="O3105">
        <v>0</v>
      </c>
      <c r="P3105">
        <v>340</v>
      </c>
      <c r="Q3105">
        <v>12</v>
      </c>
      <c r="R3105">
        <v>3</v>
      </c>
      <c r="S3105">
        <v>9</v>
      </c>
      <c r="T3105">
        <v>11</v>
      </c>
      <c r="U3105">
        <v>2</v>
      </c>
      <c r="V3105">
        <v>0</v>
      </c>
      <c r="W3105">
        <v>0</v>
      </c>
      <c r="X3105">
        <v>0.75550931989609671</v>
      </c>
      <c r="Y3105">
        <v>0.29275112890237509</v>
      </c>
      <c r="Z3105">
        <v>8.9607728047499998E-3</v>
      </c>
      <c r="AA3105">
        <v>1.2702421510211523</v>
      </c>
      <c r="AB3105">
        <v>0.13110943764941668</v>
      </c>
      <c r="AC3105">
        <v>0.7958190182178333</v>
      </c>
      <c r="AD3105">
        <v>0</v>
      </c>
      <c r="AE3105">
        <v>3.2543918284916238</v>
      </c>
    </row>
    <row r="3106" spans="1:31" x14ac:dyDescent="0.25">
      <c r="A3106">
        <v>2262968</v>
      </c>
      <c r="B3106">
        <v>1</v>
      </c>
      <c r="C3106" t="s">
        <v>80</v>
      </c>
      <c r="D3106" t="s">
        <v>84</v>
      </c>
      <c r="E3106" t="s">
        <v>132</v>
      </c>
      <c r="F3106" t="s">
        <v>9212</v>
      </c>
      <c r="G3106" t="s">
        <v>142</v>
      </c>
      <c r="H3106" t="s">
        <v>135</v>
      </c>
      <c r="I3106" t="s">
        <v>136</v>
      </c>
      <c r="J3106" t="s">
        <v>137</v>
      </c>
      <c r="K3106" t="s">
        <v>138</v>
      </c>
      <c r="L3106" t="s">
        <v>9213</v>
      </c>
      <c r="M3106" t="s">
        <v>9214</v>
      </c>
      <c r="N3106">
        <v>3.7324999999999999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1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4.3799052541545</v>
      </c>
      <c r="AC3106">
        <v>0</v>
      </c>
      <c r="AD3106">
        <v>0</v>
      </c>
      <c r="AE3106">
        <v>4.3799052541545</v>
      </c>
    </row>
    <row r="3107" spans="1:31" x14ac:dyDescent="0.25">
      <c r="A3107">
        <v>2262973</v>
      </c>
      <c r="B3107">
        <v>1</v>
      </c>
      <c r="C3107" t="s">
        <v>80</v>
      </c>
      <c r="D3107" t="s">
        <v>96</v>
      </c>
      <c r="E3107" t="s">
        <v>132</v>
      </c>
      <c r="F3107" t="s">
        <v>9215</v>
      </c>
      <c r="G3107" t="s">
        <v>142</v>
      </c>
      <c r="H3107" t="s">
        <v>135</v>
      </c>
      <c r="I3107" t="s">
        <v>136</v>
      </c>
      <c r="J3107" t="s">
        <v>137</v>
      </c>
      <c r="K3107" t="s">
        <v>138</v>
      </c>
      <c r="L3107" t="s">
        <v>9216</v>
      </c>
      <c r="M3107" t="s">
        <v>9217</v>
      </c>
      <c r="N3107">
        <v>2.5308333329999999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2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25.516216442267677</v>
      </c>
      <c r="AC3107">
        <v>0</v>
      </c>
      <c r="AD3107">
        <v>0</v>
      </c>
      <c r="AE3107">
        <v>25.516216442267677</v>
      </c>
    </row>
    <row r="3108" spans="1:31" x14ac:dyDescent="0.25">
      <c r="A3108">
        <v>2262975</v>
      </c>
      <c r="B3108">
        <v>1</v>
      </c>
      <c r="C3108" t="s">
        <v>81</v>
      </c>
      <c r="D3108" t="s">
        <v>118</v>
      </c>
      <c r="E3108" t="s">
        <v>207</v>
      </c>
      <c r="F3108" t="s">
        <v>9218</v>
      </c>
      <c r="G3108" t="s">
        <v>1264</v>
      </c>
      <c r="H3108" t="s">
        <v>135</v>
      </c>
      <c r="I3108" t="s">
        <v>136</v>
      </c>
      <c r="J3108" t="s">
        <v>137</v>
      </c>
      <c r="K3108" t="s">
        <v>138</v>
      </c>
      <c r="L3108" t="s">
        <v>9219</v>
      </c>
      <c r="M3108" t="s">
        <v>9220</v>
      </c>
      <c r="N3108">
        <v>0.38</v>
      </c>
      <c r="O3108">
        <v>0</v>
      </c>
      <c r="P3108">
        <v>273</v>
      </c>
      <c r="Q3108">
        <v>0</v>
      </c>
      <c r="R3108">
        <v>0</v>
      </c>
      <c r="S3108">
        <v>0</v>
      </c>
      <c r="T3108">
        <v>11</v>
      </c>
      <c r="U3108">
        <v>0</v>
      </c>
      <c r="V3108">
        <v>0</v>
      </c>
      <c r="W3108">
        <v>0</v>
      </c>
      <c r="X3108">
        <v>36.4604581458334</v>
      </c>
      <c r="Y3108">
        <v>0</v>
      </c>
      <c r="Z3108">
        <v>0</v>
      </c>
      <c r="AA3108">
        <v>0</v>
      </c>
      <c r="AB3108">
        <v>4.3382443271232249</v>
      </c>
      <c r="AC3108">
        <v>0</v>
      </c>
      <c r="AD3108">
        <v>0</v>
      </c>
      <c r="AE3108">
        <v>40.798702472956627</v>
      </c>
    </row>
    <row r="3109" spans="1:31" x14ac:dyDescent="0.25">
      <c r="A3109">
        <v>2262981</v>
      </c>
      <c r="B3109">
        <v>1</v>
      </c>
      <c r="C3109" t="s">
        <v>80</v>
      </c>
      <c r="D3109" t="s">
        <v>90</v>
      </c>
      <c r="E3109" t="s">
        <v>256</v>
      </c>
      <c r="F3109" t="s">
        <v>9221</v>
      </c>
      <c r="G3109" t="s">
        <v>756</v>
      </c>
      <c r="H3109" t="s">
        <v>148</v>
      </c>
      <c r="I3109" t="s">
        <v>136</v>
      </c>
      <c r="J3109" t="s">
        <v>137</v>
      </c>
      <c r="K3109" t="s">
        <v>138</v>
      </c>
      <c r="L3109" t="s">
        <v>9222</v>
      </c>
      <c r="M3109" t="s">
        <v>9223</v>
      </c>
      <c r="N3109">
        <v>1.720277777</v>
      </c>
      <c r="O3109">
        <v>0</v>
      </c>
      <c r="P3109">
        <v>442</v>
      </c>
      <c r="Q3109">
        <v>0</v>
      </c>
      <c r="R3109">
        <v>0</v>
      </c>
      <c r="S3109">
        <v>0</v>
      </c>
      <c r="T3109">
        <v>68</v>
      </c>
      <c r="U3109">
        <v>0</v>
      </c>
      <c r="V3109">
        <v>0</v>
      </c>
      <c r="W3109">
        <v>0</v>
      </c>
      <c r="X3109">
        <v>251.95381408318298</v>
      </c>
      <c r="Y3109">
        <v>0</v>
      </c>
      <c r="Z3109">
        <v>0</v>
      </c>
      <c r="AA3109">
        <v>0</v>
      </c>
      <c r="AB3109">
        <v>73.882226677100164</v>
      </c>
      <c r="AC3109">
        <v>0</v>
      </c>
      <c r="AD3109">
        <v>0</v>
      </c>
      <c r="AE3109">
        <v>325.83604076028314</v>
      </c>
    </row>
    <row r="3110" spans="1:31" x14ac:dyDescent="0.25">
      <c r="A3110">
        <v>2262983</v>
      </c>
      <c r="B3110">
        <v>1</v>
      </c>
      <c r="C3110" t="s">
        <v>80</v>
      </c>
      <c r="D3110" t="s">
        <v>108</v>
      </c>
      <c r="E3110" t="s">
        <v>207</v>
      </c>
      <c r="F3110" t="s">
        <v>2098</v>
      </c>
      <c r="G3110" t="s">
        <v>171</v>
      </c>
      <c r="H3110" t="s">
        <v>135</v>
      </c>
      <c r="I3110" t="s">
        <v>136</v>
      </c>
      <c r="J3110" t="s">
        <v>137</v>
      </c>
      <c r="K3110" t="s">
        <v>172</v>
      </c>
      <c r="L3110" t="s">
        <v>9224</v>
      </c>
      <c r="M3110" t="s">
        <v>9225</v>
      </c>
      <c r="N3110">
        <v>8.2213888879999999</v>
      </c>
      <c r="O3110">
        <v>0</v>
      </c>
      <c r="P3110">
        <v>112</v>
      </c>
      <c r="Q3110">
        <v>0</v>
      </c>
      <c r="R3110">
        <v>14</v>
      </c>
      <c r="S3110">
        <v>0</v>
      </c>
      <c r="T3110">
        <v>7</v>
      </c>
      <c r="U3110">
        <v>0</v>
      </c>
      <c r="V3110">
        <v>0</v>
      </c>
      <c r="W3110">
        <v>0</v>
      </c>
      <c r="X3110">
        <v>110.86917075192451</v>
      </c>
      <c r="Y3110">
        <v>0</v>
      </c>
      <c r="Z3110">
        <v>6.4365144155860445</v>
      </c>
      <c r="AA3110">
        <v>0</v>
      </c>
      <c r="AB3110">
        <v>32.793849295667982</v>
      </c>
      <c r="AC3110">
        <v>0</v>
      </c>
      <c r="AD3110">
        <v>0</v>
      </c>
      <c r="AE3110">
        <v>150.09953446317854</v>
      </c>
    </row>
    <row r="3111" spans="1:31" x14ac:dyDescent="0.25">
      <c r="A3111">
        <v>2262986</v>
      </c>
      <c r="B3111">
        <v>1</v>
      </c>
      <c r="C3111" t="s">
        <v>80</v>
      </c>
      <c r="D3111" t="s">
        <v>90</v>
      </c>
      <c r="E3111" t="s">
        <v>256</v>
      </c>
      <c r="F3111" t="s">
        <v>9226</v>
      </c>
      <c r="G3111" t="s">
        <v>756</v>
      </c>
      <c r="H3111" t="s">
        <v>148</v>
      </c>
      <c r="I3111" t="s">
        <v>136</v>
      </c>
      <c r="J3111" t="s">
        <v>137</v>
      </c>
      <c r="K3111" t="s">
        <v>138</v>
      </c>
      <c r="L3111" t="s">
        <v>9227</v>
      </c>
      <c r="M3111" t="s">
        <v>9228</v>
      </c>
      <c r="N3111">
        <v>1.1911111109999999</v>
      </c>
      <c r="O3111">
        <v>0</v>
      </c>
      <c r="P3111">
        <v>740</v>
      </c>
      <c r="Q3111">
        <v>0</v>
      </c>
      <c r="R3111">
        <v>0</v>
      </c>
      <c r="S3111">
        <v>0</v>
      </c>
      <c r="T3111">
        <v>14</v>
      </c>
      <c r="U3111">
        <v>0</v>
      </c>
      <c r="V3111">
        <v>0</v>
      </c>
      <c r="W3111">
        <v>0</v>
      </c>
      <c r="X3111">
        <v>263.74410274039343</v>
      </c>
      <c r="Y3111">
        <v>0</v>
      </c>
      <c r="Z3111">
        <v>0</v>
      </c>
      <c r="AA3111">
        <v>0</v>
      </c>
      <c r="AB3111">
        <v>38.14717227597874</v>
      </c>
      <c r="AC3111">
        <v>0</v>
      </c>
      <c r="AD3111">
        <v>0</v>
      </c>
      <c r="AE3111">
        <v>301.89127501637216</v>
      </c>
    </row>
    <row r="3112" spans="1:31" x14ac:dyDescent="0.25">
      <c r="A3112">
        <v>2262992</v>
      </c>
      <c r="B3112">
        <v>1</v>
      </c>
      <c r="C3112" t="s">
        <v>80</v>
      </c>
      <c r="D3112" t="s">
        <v>96</v>
      </c>
      <c r="E3112" t="s">
        <v>132</v>
      </c>
      <c r="F3112" t="s">
        <v>9229</v>
      </c>
      <c r="G3112" t="s">
        <v>134</v>
      </c>
      <c r="H3112" t="s">
        <v>135</v>
      </c>
      <c r="I3112" t="s">
        <v>136</v>
      </c>
      <c r="J3112" t="s">
        <v>137</v>
      </c>
      <c r="K3112" t="s">
        <v>138</v>
      </c>
      <c r="L3112" t="s">
        <v>9230</v>
      </c>
      <c r="M3112" t="s">
        <v>9231</v>
      </c>
      <c r="N3112">
        <v>5.9113888880000003</v>
      </c>
      <c r="O3112">
        <v>0</v>
      </c>
      <c r="P3112">
        <v>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0.72628909587763169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0.72628909587763169</v>
      </c>
    </row>
    <row r="3113" spans="1:31" x14ac:dyDescent="0.25">
      <c r="A3113">
        <v>2262995</v>
      </c>
      <c r="B3113">
        <v>1</v>
      </c>
      <c r="C3113" t="s">
        <v>80</v>
      </c>
      <c r="D3113" t="s">
        <v>99</v>
      </c>
      <c r="E3113" t="s">
        <v>151</v>
      </c>
      <c r="F3113" t="s">
        <v>9232</v>
      </c>
      <c r="G3113" t="s">
        <v>282</v>
      </c>
      <c r="H3113" t="s">
        <v>135</v>
      </c>
      <c r="I3113" t="s">
        <v>136</v>
      </c>
      <c r="J3113" t="s">
        <v>137</v>
      </c>
      <c r="K3113" t="s">
        <v>138</v>
      </c>
      <c r="L3113" t="s">
        <v>9233</v>
      </c>
      <c r="M3113" t="s">
        <v>9234</v>
      </c>
      <c r="N3113">
        <v>1.1402777770000001</v>
      </c>
      <c r="O3113">
        <v>0</v>
      </c>
      <c r="P3113">
        <v>27</v>
      </c>
      <c r="Q3113">
        <v>0</v>
      </c>
      <c r="R3113">
        <v>0</v>
      </c>
      <c r="S3113">
        <v>0</v>
      </c>
      <c r="T3113">
        <v>3</v>
      </c>
      <c r="U3113">
        <v>0</v>
      </c>
      <c r="V3113">
        <v>0</v>
      </c>
      <c r="W3113">
        <v>0</v>
      </c>
      <c r="X3113">
        <v>10.286185070286601</v>
      </c>
      <c r="Y3113">
        <v>0</v>
      </c>
      <c r="Z3113">
        <v>0</v>
      </c>
      <c r="AA3113">
        <v>0</v>
      </c>
      <c r="AB3113">
        <v>4.6434535971648145</v>
      </c>
      <c r="AC3113">
        <v>0</v>
      </c>
      <c r="AD3113">
        <v>0</v>
      </c>
      <c r="AE3113">
        <v>14.929638667451416</v>
      </c>
    </row>
    <row r="3114" spans="1:31" x14ac:dyDescent="0.25">
      <c r="A3114">
        <v>2262999</v>
      </c>
      <c r="B3114">
        <v>1</v>
      </c>
      <c r="C3114" t="s">
        <v>80</v>
      </c>
      <c r="D3114" t="s">
        <v>102</v>
      </c>
      <c r="E3114" t="s">
        <v>132</v>
      </c>
      <c r="F3114" t="s">
        <v>9235</v>
      </c>
      <c r="G3114" t="s">
        <v>142</v>
      </c>
      <c r="H3114" t="s">
        <v>135</v>
      </c>
      <c r="I3114" t="s">
        <v>136</v>
      </c>
      <c r="J3114" t="s">
        <v>137</v>
      </c>
      <c r="K3114" t="s">
        <v>138</v>
      </c>
      <c r="L3114" t="s">
        <v>9236</v>
      </c>
      <c r="M3114" t="s">
        <v>9237</v>
      </c>
      <c r="N3114">
        <v>0.55194444399999998</v>
      </c>
      <c r="O3114">
        <v>0</v>
      </c>
      <c r="P3114">
        <v>2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0.43780694307839896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0.43780694307839896</v>
      </c>
    </row>
    <row r="3115" spans="1:31" x14ac:dyDescent="0.25">
      <c r="A3115">
        <v>2263000</v>
      </c>
      <c r="B3115">
        <v>1</v>
      </c>
      <c r="C3115" t="s">
        <v>80</v>
      </c>
      <c r="D3115" t="s">
        <v>97</v>
      </c>
      <c r="E3115" t="s">
        <v>256</v>
      </c>
      <c r="F3115" t="s">
        <v>9238</v>
      </c>
      <c r="G3115" t="s">
        <v>318</v>
      </c>
      <c r="H3115" t="s">
        <v>148</v>
      </c>
      <c r="I3115" t="s">
        <v>136</v>
      </c>
      <c r="J3115" t="s">
        <v>137</v>
      </c>
      <c r="K3115" t="s">
        <v>138</v>
      </c>
      <c r="L3115" t="s">
        <v>9239</v>
      </c>
      <c r="M3115" t="s">
        <v>9240</v>
      </c>
      <c r="N3115">
        <v>1.118333333</v>
      </c>
      <c r="O3115">
        <v>2</v>
      </c>
      <c r="P3115">
        <v>130</v>
      </c>
      <c r="Q3115">
        <v>0</v>
      </c>
      <c r="R3115">
        <v>52</v>
      </c>
      <c r="S3115">
        <v>1</v>
      </c>
      <c r="T3115">
        <v>29</v>
      </c>
      <c r="U3115">
        <v>0</v>
      </c>
      <c r="V3115">
        <v>0</v>
      </c>
      <c r="W3115">
        <v>130.04391038999734</v>
      </c>
      <c r="X3115">
        <v>299.62766440603059</v>
      </c>
      <c r="Y3115">
        <v>0</v>
      </c>
      <c r="Z3115">
        <v>37.724485153624883</v>
      </c>
      <c r="AA3115">
        <v>3.0983509859909759</v>
      </c>
      <c r="AB3115">
        <v>34.064282912319527</v>
      </c>
      <c r="AC3115">
        <v>0</v>
      </c>
      <c r="AD3115">
        <v>0</v>
      </c>
      <c r="AE3115">
        <v>504.5586938479633</v>
      </c>
    </row>
    <row r="3116" spans="1:31" x14ac:dyDescent="0.25">
      <c r="A3116">
        <v>2263004</v>
      </c>
      <c r="B3116">
        <v>1</v>
      </c>
      <c r="C3116" t="s">
        <v>80</v>
      </c>
      <c r="D3116" t="s">
        <v>90</v>
      </c>
      <c r="E3116" t="s">
        <v>132</v>
      </c>
      <c r="F3116" t="s">
        <v>9241</v>
      </c>
      <c r="G3116" t="s">
        <v>289</v>
      </c>
      <c r="H3116" t="s">
        <v>135</v>
      </c>
      <c r="I3116" t="s">
        <v>136</v>
      </c>
      <c r="J3116" t="s">
        <v>137</v>
      </c>
      <c r="K3116" t="s">
        <v>138</v>
      </c>
      <c r="L3116" t="s">
        <v>9242</v>
      </c>
      <c r="M3116" t="s">
        <v>9243</v>
      </c>
      <c r="N3116">
        <v>4.5894444439999997</v>
      </c>
      <c r="O3116">
        <v>0</v>
      </c>
      <c r="P3116">
        <v>6</v>
      </c>
      <c r="Q3116">
        <v>0</v>
      </c>
      <c r="R3116">
        <v>0</v>
      </c>
      <c r="S3116">
        <v>0</v>
      </c>
      <c r="T3116">
        <v>2</v>
      </c>
      <c r="U3116">
        <v>0</v>
      </c>
      <c r="V3116">
        <v>0</v>
      </c>
      <c r="W3116">
        <v>0</v>
      </c>
      <c r="X3116">
        <v>7.2676668125870378</v>
      </c>
      <c r="Y3116">
        <v>0</v>
      </c>
      <c r="Z3116">
        <v>0</v>
      </c>
      <c r="AA3116">
        <v>0</v>
      </c>
      <c r="AB3116">
        <v>3.14142189979321</v>
      </c>
      <c r="AC3116">
        <v>0</v>
      </c>
      <c r="AD3116">
        <v>0</v>
      </c>
      <c r="AE3116">
        <v>10.409088712380248</v>
      </c>
    </row>
    <row r="3117" spans="1:31" x14ac:dyDescent="0.25">
      <c r="A3117">
        <v>2263007</v>
      </c>
      <c r="B3117">
        <v>1</v>
      </c>
      <c r="C3117" t="s">
        <v>80</v>
      </c>
      <c r="D3117" t="s">
        <v>87</v>
      </c>
      <c r="E3117" t="s">
        <v>214</v>
      </c>
      <c r="F3117" t="s">
        <v>9244</v>
      </c>
      <c r="G3117" t="s">
        <v>340</v>
      </c>
      <c r="H3117" t="s">
        <v>135</v>
      </c>
      <c r="I3117" t="s">
        <v>136</v>
      </c>
      <c r="J3117" t="s">
        <v>137</v>
      </c>
      <c r="K3117" t="s">
        <v>138</v>
      </c>
      <c r="L3117" t="s">
        <v>9245</v>
      </c>
      <c r="M3117" t="s">
        <v>9246</v>
      </c>
      <c r="N3117">
        <v>3.3402777769999998</v>
      </c>
      <c r="O3117">
        <v>0</v>
      </c>
      <c r="P3117">
        <v>66</v>
      </c>
      <c r="Q3117">
        <v>0</v>
      </c>
      <c r="R3117">
        <v>0</v>
      </c>
      <c r="S3117">
        <v>0</v>
      </c>
      <c r="T3117">
        <v>1</v>
      </c>
      <c r="U3117">
        <v>0</v>
      </c>
      <c r="V3117">
        <v>0</v>
      </c>
      <c r="W3117">
        <v>0</v>
      </c>
      <c r="X3117">
        <v>62.768177704501213</v>
      </c>
      <c r="Y3117">
        <v>0</v>
      </c>
      <c r="Z3117">
        <v>0</v>
      </c>
      <c r="AA3117">
        <v>0</v>
      </c>
      <c r="AB3117">
        <v>7.6961724369133737</v>
      </c>
      <c r="AC3117">
        <v>0</v>
      </c>
      <c r="AD3117">
        <v>0</v>
      </c>
      <c r="AE3117">
        <v>70.464350141414585</v>
      </c>
    </row>
    <row r="3118" spans="1:31" x14ac:dyDescent="0.25">
      <c r="A3118">
        <v>2263008</v>
      </c>
      <c r="B3118">
        <v>1</v>
      </c>
      <c r="C3118" t="s">
        <v>80</v>
      </c>
      <c r="D3118" t="s">
        <v>83</v>
      </c>
      <c r="E3118" t="s">
        <v>132</v>
      </c>
      <c r="F3118" t="s">
        <v>9247</v>
      </c>
      <c r="G3118" t="s">
        <v>134</v>
      </c>
      <c r="H3118" t="s">
        <v>135</v>
      </c>
      <c r="I3118" t="s">
        <v>136</v>
      </c>
      <c r="J3118" t="s">
        <v>137</v>
      </c>
      <c r="K3118" t="s">
        <v>138</v>
      </c>
      <c r="L3118" t="s">
        <v>9248</v>
      </c>
      <c r="M3118" t="s">
        <v>9249</v>
      </c>
      <c r="N3118">
        <v>6.3705555550000001</v>
      </c>
      <c r="O3118">
        <v>0</v>
      </c>
      <c r="P3118">
        <v>2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3.4471994892443099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3.4471994892443099</v>
      </c>
    </row>
    <row r="3119" spans="1:31" x14ac:dyDescent="0.25">
      <c r="A3119">
        <v>2263028</v>
      </c>
      <c r="B3119">
        <v>1</v>
      </c>
      <c r="C3119" t="s">
        <v>80</v>
      </c>
      <c r="D3119" t="s">
        <v>96</v>
      </c>
      <c r="E3119" t="s">
        <v>132</v>
      </c>
      <c r="F3119" t="s">
        <v>9250</v>
      </c>
      <c r="G3119" t="s">
        <v>134</v>
      </c>
      <c r="H3119" t="s">
        <v>135</v>
      </c>
      <c r="I3119" t="s">
        <v>136</v>
      </c>
      <c r="J3119" t="s">
        <v>137</v>
      </c>
      <c r="K3119" t="s">
        <v>138</v>
      </c>
      <c r="L3119" t="s">
        <v>9251</v>
      </c>
      <c r="M3119" t="s">
        <v>9252</v>
      </c>
      <c r="N3119">
        <v>1.2947222220000001</v>
      </c>
      <c r="O3119">
        <v>0</v>
      </c>
      <c r="P3119">
        <v>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7.4106795689998224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7.4106795689998224</v>
      </c>
    </row>
    <row r="3120" spans="1:31" x14ac:dyDescent="0.25">
      <c r="A3120">
        <v>2263030</v>
      </c>
      <c r="B3120">
        <v>1</v>
      </c>
      <c r="C3120" t="s">
        <v>80</v>
      </c>
      <c r="D3120" t="s">
        <v>88</v>
      </c>
      <c r="E3120" t="s">
        <v>214</v>
      </c>
      <c r="F3120" t="s">
        <v>9253</v>
      </c>
      <c r="G3120" t="s">
        <v>197</v>
      </c>
      <c r="H3120" t="s">
        <v>135</v>
      </c>
      <c r="I3120" t="s">
        <v>136</v>
      </c>
      <c r="J3120" t="s">
        <v>137</v>
      </c>
      <c r="K3120" t="s">
        <v>138</v>
      </c>
      <c r="L3120" t="s">
        <v>9254</v>
      </c>
      <c r="M3120" t="s">
        <v>9255</v>
      </c>
      <c r="N3120">
        <v>0.36194444399999998</v>
      </c>
      <c r="O3120">
        <v>0</v>
      </c>
      <c r="P3120">
        <v>74</v>
      </c>
      <c r="Q3120">
        <v>0</v>
      </c>
      <c r="R3120">
        <v>0</v>
      </c>
      <c r="S3120">
        <v>0</v>
      </c>
      <c r="T3120">
        <v>2</v>
      </c>
      <c r="U3120">
        <v>0</v>
      </c>
      <c r="V3120">
        <v>0</v>
      </c>
      <c r="W3120">
        <v>0</v>
      </c>
      <c r="X3120">
        <v>7.7320958677667448</v>
      </c>
      <c r="Y3120">
        <v>0</v>
      </c>
      <c r="Z3120">
        <v>0</v>
      </c>
      <c r="AA3120">
        <v>0</v>
      </c>
      <c r="AB3120">
        <v>7.1584288343388893E-4</v>
      </c>
      <c r="AC3120">
        <v>0</v>
      </c>
      <c r="AD3120">
        <v>0</v>
      </c>
      <c r="AE3120">
        <v>7.7328117106501786</v>
      </c>
    </row>
    <row r="3121" spans="1:31" x14ac:dyDescent="0.25">
      <c r="A3121">
        <v>2263032</v>
      </c>
      <c r="B3121">
        <v>1</v>
      </c>
      <c r="C3121" t="s">
        <v>81</v>
      </c>
      <c r="D3121" t="s">
        <v>113</v>
      </c>
      <c r="E3121" t="s">
        <v>151</v>
      </c>
      <c r="F3121" t="s">
        <v>9256</v>
      </c>
      <c r="G3121" t="s">
        <v>555</v>
      </c>
      <c r="H3121" t="s">
        <v>135</v>
      </c>
      <c r="I3121" t="s">
        <v>136</v>
      </c>
      <c r="J3121" t="s">
        <v>137</v>
      </c>
      <c r="K3121" t="s">
        <v>138</v>
      </c>
      <c r="L3121" t="s">
        <v>9257</v>
      </c>
      <c r="M3121" t="s">
        <v>9258</v>
      </c>
      <c r="N3121">
        <v>1.3502777770000001</v>
      </c>
      <c r="O3121">
        <v>0</v>
      </c>
      <c r="P3121">
        <v>71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23.179631343834931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23.179631343834931</v>
      </c>
    </row>
    <row r="3122" spans="1:31" x14ac:dyDescent="0.25">
      <c r="A3122">
        <v>2263036</v>
      </c>
      <c r="B3122">
        <v>1</v>
      </c>
      <c r="C3122" t="s">
        <v>80</v>
      </c>
      <c r="D3122" t="s">
        <v>82</v>
      </c>
      <c r="E3122" t="s">
        <v>151</v>
      </c>
      <c r="F3122" t="s">
        <v>8560</v>
      </c>
      <c r="G3122" t="s">
        <v>153</v>
      </c>
      <c r="H3122" t="s">
        <v>135</v>
      </c>
      <c r="I3122" t="s">
        <v>136</v>
      </c>
      <c r="J3122" t="s">
        <v>137</v>
      </c>
      <c r="K3122" t="s">
        <v>138</v>
      </c>
      <c r="L3122" t="s">
        <v>9259</v>
      </c>
      <c r="M3122" t="s">
        <v>9260</v>
      </c>
      <c r="N3122">
        <v>1.003333333</v>
      </c>
      <c r="O3122">
        <v>0</v>
      </c>
      <c r="P3122">
        <v>99</v>
      </c>
      <c r="Q3122">
        <v>0</v>
      </c>
      <c r="R3122">
        <v>0</v>
      </c>
      <c r="S3122">
        <v>0</v>
      </c>
      <c r="T3122">
        <v>15</v>
      </c>
      <c r="U3122">
        <v>0</v>
      </c>
      <c r="V3122">
        <v>0</v>
      </c>
      <c r="W3122">
        <v>0</v>
      </c>
      <c r="X3122">
        <v>42.061741637933437</v>
      </c>
      <c r="Y3122">
        <v>0</v>
      </c>
      <c r="Z3122">
        <v>0</v>
      </c>
      <c r="AA3122">
        <v>0</v>
      </c>
      <c r="AB3122">
        <v>8.4757232496289809</v>
      </c>
      <c r="AC3122">
        <v>0</v>
      </c>
      <c r="AD3122">
        <v>0</v>
      </c>
      <c r="AE3122">
        <v>50.537464887562422</v>
      </c>
    </row>
    <row r="3123" spans="1:31" x14ac:dyDescent="0.25">
      <c r="A3123">
        <v>2263040</v>
      </c>
      <c r="B3123">
        <v>1</v>
      </c>
      <c r="C3123" t="s">
        <v>81</v>
      </c>
      <c r="D3123" t="s">
        <v>113</v>
      </c>
      <c r="E3123" t="s">
        <v>132</v>
      </c>
      <c r="F3123" t="s">
        <v>9261</v>
      </c>
      <c r="G3123" t="s">
        <v>289</v>
      </c>
      <c r="H3123" t="s">
        <v>135</v>
      </c>
      <c r="I3123" t="s">
        <v>136</v>
      </c>
      <c r="J3123" t="s">
        <v>137</v>
      </c>
      <c r="K3123" t="s">
        <v>138</v>
      </c>
      <c r="L3123" t="s">
        <v>9262</v>
      </c>
      <c r="M3123" t="s">
        <v>9263</v>
      </c>
      <c r="N3123">
        <v>1.6158333330000001</v>
      </c>
      <c r="O3123">
        <v>0</v>
      </c>
      <c r="P3123">
        <v>3</v>
      </c>
      <c r="Q3123">
        <v>0</v>
      </c>
      <c r="R3123">
        <v>0</v>
      </c>
      <c r="S3123">
        <v>0</v>
      </c>
      <c r="T3123">
        <v>3</v>
      </c>
      <c r="U3123">
        <v>0</v>
      </c>
      <c r="V3123">
        <v>0</v>
      </c>
      <c r="W3123">
        <v>0</v>
      </c>
      <c r="X3123">
        <v>1.7149583266346602</v>
      </c>
      <c r="Y3123">
        <v>0</v>
      </c>
      <c r="Z3123">
        <v>0</v>
      </c>
      <c r="AA3123">
        <v>0</v>
      </c>
      <c r="AB3123">
        <v>3.1330088438863997</v>
      </c>
      <c r="AC3123">
        <v>0</v>
      </c>
      <c r="AD3123">
        <v>0</v>
      </c>
      <c r="AE3123">
        <v>4.8479671705210601</v>
      </c>
    </row>
    <row r="3124" spans="1:31" x14ac:dyDescent="0.25">
      <c r="A3124">
        <v>2263043</v>
      </c>
      <c r="B3124">
        <v>1</v>
      </c>
      <c r="C3124" t="s">
        <v>80</v>
      </c>
      <c r="D3124" t="s">
        <v>92</v>
      </c>
      <c r="E3124" t="s">
        <v>132</v>
      </c>
      <c r="F3124" t="s">
        <v>9264</v>
      </c>
      <c r="G3124" t="s">
        <v>142</v>
      </c>
      <c r="H3124" t="s">
        <v>135</v>
      </c>
      <c r="I3124" t="s">
        <v>136</v>
      </c>
      <c r="J3124" t="s">
        <v>137</v>
      </c>
      <c r="K3124" t="s">
        <v>138</v>
      </c>
      <c r="L3124" t="s">
        <v>9265</v>
      </c>
      <c r="M3124" t="s">
        <v>9266</v>
      </c>
      <c r="N3124">
        <v>0.92555555499999997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1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0.16350297190220003</v>
      </c>
      <c r="AC3124">
        <v>0</v>
      </c>
      <c r="AD3124">
        <v>0</v>
      </c>
      <c r="AE3124">
        <v>0.16350297190220003</v>
      </c>
    </row>
    <row r="3125" spans="1:31" x14ac:dyDescent="0.25">
      <c r="A3125">
        <v>2263047</v>
      </c>
      <c r="B3125">
        <v>1</v>
      </c>
      <c r="C3125" t="s">
        <v>80</v>
      </c>
      <c r="D3125" t="s">
        <v>82</v>
      </c>
      <c r="E3125" t="s">
        <v>151</v>
      </c>
      <c r="F3125" t="s">
        <v>8027</v>
      </c>
      <c r="G3125" t="s">
        <v>153</v>
      </c>
      <c r="H3125" t="s">
        <v>135</v>
      </c>
      <c r="I3125" t="s">
        <v>136</v>
      </c>
      <c r="J3125" t="s">
        <v>137</v>
      </c>
      <c r="K3125" t="s">
        <v>138</v>
      </c>
      <c r="L3125" t="s">
        <v>9267</v>
      </c>
      <c r="M3125" t="s">
        <v>9268</v>
      </c>
      <c r="N3125">
        <v>1.340833333</v>
      </c>
      <c r="O3125">
        <v>0</v>
      </c>
      <c r="P3125">
        <v>260</v>
      </c>
      <c r="Q3125">
        <v>0</v>
      </c>
      <c r="R3125">
        <v>0</v>
      </c>
      <c r="S3125">
        <v>0</v>
      </c>
      <c r="T3125">
        <v>10</v>
      </c>
      <c r="U3125">
        <v>0</v>
      </c>
      <c r="V3125">
        <v>0</v>
      </c>
      <c r="W3125">
        <v>0</v>
      </c>
      <c r="X3125">
        <v>141.86865442141382</v>
      </c>
      <c r="Y3125">
        <v>0</v>
      </c>
      <c r="Z3125">
        <v>0</v>
      </c>
      <c r="AA3125">
        <v>0</v>
      </c>
      <c r="AB3125">
        <v>8.2074797273981499</v>
      </c>
      <c r="AC3125">
        <v>0</v>
      </c>
      <c r="AD3125">
        <v>0</v>
      </c>
      <c r="AE3125">
        <v>150.07613414881197</v>
      </c>
    </row>
    <row r="3126" spans="1:31" x14ac:dyDescent="0.25">
      <c r="A3126">
        <v>2263048</v>
      </c>
      <c r="B3126">
        <v>1</v>
      </c>
      <c r="C3126" t="s">
        <v>81</v>
      </c>
      <c r="D3126" t="s">
        <v>112</v>
      </c>
      <c r="E3126" t="s">
        <v>132</v>
      </c>
      <c r="F3126" t="s">
        <v>9269</v>
      </c>
      <c r="G3126" t="s">
        <v>142</v>
      </c>
      <c r="H3126" t="s">
        <v>135</v>
      </c>
      <c r="I3126" t="s">
        <v>136</v>
      </c>
      <c r="J3126" t="s">
        <v>137</v>
      </c>
      <c r="K3126" t="s">
        <v>138</v>
      </c>
      <c r="L3126" t="s">
        <v>9270</v>
      </c>
      <c r="M3126" t="s">
        <v>9271</v>
      </c>
      <c r="N3126">
        <v>0.82638888799999999</v>
      </c>
      <c r="O3126">
        <v>0</v>
      </c>
      <c r="P3126">
        <v>1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0.16710095173288081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0.16710095173288081</v>
      </c>
    </row>
    <row r="3127" spans="1:31" x14ac:dyDescent="0.25">
      <c r="A3127">
        <v>2263049</v>
      </c>
      <c r="B3127">
        <v>1</v>
      </c>
      <c r="C3127" t="s">
        <v>80</v>
      </c>
      <c r="D3127" t="s">
        <v>105</v>
      </c>
      <c r="E3127" t="s">
        <v>132</v>
      </c>
      <c r="F3127" t="s">
        <v>9272</v>
      </c>
      <c r="G3127" t="s">
        <v>201</v>
      </c>
      <c r="H3127" t="s">
        <v>135</v>
      </c>
      <c r="I3127" t="s">
        <v>136</v>
      </c>
      <c r="J3127" t="s">
        <v>3</v>
      </c>
      <c r="K3127" t="s">
        <v>138</v>
      </c>
      <c r="L3127" t="s">
        <v>9273</v>
      </c>
      <c r="M3127" t="s">
        <v>9274</v>
      </c>
      <c r="N3127">
        <v>1.844166666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1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1.111853292688E-2</v>
      </c>
      <c r="AC3127">
        <v>0</v>
      </c>
      <c r="AD3127">
        <v>0</v>
      </c>
      <c r="AE3127">
        <v>1.111853292688E-2</v>
      </c>
    </row>
    <row r="3128" spans="1:31" x14ac:dyDescent="0.25">
      <c r="A3128">
        <v>2263050</v>
      </c>
      <c r="B3128">
        <v>1</v>
      </c>
      <c r="C3128" t="s">
        <v>81</v>
      </c>
      <c r="D3128" t="s">
        <v>112</v>
      </c>
      <c r="E3128" t="s">
        <v>151</v>
      </c>
      <c r="F3128" t="s">
        <v>9275</v>
      </c>
      <c r="G3128" t="s">
        <v>153</v>
      </c>
      <c r="H3128" t="s">
        <v>135</v>
      </c>
      <c r="I3128" t="s">
        <v>136</v>
      </c>
      <c r="J3128" t="s">
        <v>137</v>
      </c>
      <c r="K3128" t="s">
        <v>138</v>
      </c>
      <c r="L3128" t="s">
        <v>9276</v>
      </c>
      <c r="M3128" t="s">
        <v>9277</v>
      </c>
      <c r="N3128">
        <v>2.690833333</v>
      </c>
      <c r="O3128">
        <v>0</v>
      </c>
      <c r="P3128">
        <v>7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2.1757530383462371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2.1757530383462371</v>
      </c>
    </row>
    <row r="3129" spans="1:31" x14ac:dyDescent="0.25">
      <c r="A3129">
        <v>2263051</v>
      </c>
      <c r="B3129">
        <v>1</v>
      </c>
      <c r="C3129" t="s">
        <v>81</v>
      </c>
      <c r="D3129" t="s">
        <v>120</v>
      </c>
      <c r="E3129" t="s">
        <v>163</v>
      </c>
      <c r="F3129" t="s">
        <v>5292</v>
      </c>
      <c r="G3129" t="s">
        <v>147</v>
      </c>
      <c r="H3129" t="s">
        <v>148</v>
      </c>
      <c r="I3129" t="s">
        <v>136</v>
      </c>
      <c r="J3129" t="s">
        <v>137</v>
      </c>
      <c r="K3129" t="s">
        <v>138</v>
      </c>
      <c r="L3129" t="s">
        <v>9278</v>
      </c>
      <c r="M3129" t="s">
        <v>9279</v>
      </c>
      <c r="N3129">
        <v>1.1116666660000001</v>
      </c>
      <c r="O3129">
        <v>0</v>
      </c>
      <c r="P3129">
        <v>0</v>
      </c>
      <c r="Q3129">
        <v>25</v>
      </c>
      <c r="R3129">
        <v>0</v>
      </c>
      <c r="S3129">
        <v>3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24.850900947128572</v>
      </c>
      <c r="Z3129">
        <v>0</v>
      </c>
      <c r="AA3129">
        <v>1.1225818069339584</v>
      </c>
      <c r="AB3129">
        <v>0</v>
      </c>
      <c r="AC3129">
        <v>0</v>
      </c>
      <c r="AD3129">
        <v>0</v>
      </c>
      <c r="AE3129">
        <v>25.97348275406253</v>
      </c>
    </row>
    <row r="3130" spans="1:31" x14ac:dyDescent="0.25">
      <c r="A3130">
        <v>2263052</v>
      </c>
      <c r="B3130">
        <v>1</v>
      </c>
      <c r="C3130" t="s">
        <v>80</v>
      </c>
      <c r="D3130" t="s">
        <v>90</v>
      </c>
      <c r="E3130" t="s">
        <v>256</v>
      </c>
      <c r="F3130" t="s">
        <v>9280</v>
      </c>
      <c r="G3130" t="s">
        <v>264</v>
      </c>
      <c r="H3130" t="s">
        <v>148</v>
      </c>
      <c r="I3130" t="s">
        <v>136</v>
      </c>
      <c r="J3130" t="s">
        <v>3</v>
      </c>
      <c r="K3130" t="s">
        <v>138</v>
      </c>
      <c r="L3130" t="s">
        <v>9281</v>
      </c>
      <c r="M3130" t="s">
        <v>9282</v>
      </c>
      <c r="N3130">
        <v>1.0024999999999999</v>
      </c>
      <c r="O3130">
        <v>0</v>
      </c>
      <c r="P3130">
        <v>740</v>
      </c>
      <c r="Q3130">
        <v>0</v>
      </c>
      <c r="R3130">
        <v>0</v>
      </c>
      <c r="S3130">
        <v>0</v>
      </c>
      <c r="T3130">
        <v>14</v>
      </c>
      <c r="U3130">
        <v>0</v>
      </c>
      <c r="V3130">
        <v>0</v>
      </c>
      <c r="W3130">
        <v>0</v>
      </c>
      <c r="X3130">
        <v>232.52727276422914</v>
      </c>
      <c r="Y3130">
        <v>0</v>
      </c>
      <c r="Z3130">
        <v>0</v>
      </c>
      <c r="AA3130">
        <v>0</v>
      </c>
      <c r="AB3130">
        <v>24.289671313715928</v>
      </c>
      <c r="AC3130">
        <v>0</v>
      </c>
      <c r="AD3130">
        <v>0</v>
      </c>
      <c r="AE3130">
        <v>256.8169440779451</v>
      </c>
    </row>
    <row r="3131" spans="1:31" x14ac:dyDescent="0.25">
      <c r="A3131">
        <v>2263053</v>
      </c>
      <c r="B3131">
        <v>1</v>
      </c>
      <c r="C3131" t="s">
        <v>80</v>
      </c>
      <c r="D3131" t="s">
        <v>96</v>
      </c>
      <c r="E3131" t="s">
        <v>132</v>
      </c>
      <c r="F3131" t="s">
        <v>9283</v>
      </c>
      <c r="G3131" t="s">
        <v>134</v>
      </c>
      <c r="H3131" t="s">
        <v>135</v>
      </c>
      <c r="I3131" t="s">
        <v>136</v>
      </c>
      <c r="J3131" t="s">
        <v>137</v>
      </c>
      <c r="K3131" t="s">
        <v>138</v>
      </c>
      <c r="L3131" t="s">
        <v>9284</v>
      </c>
      <c r="M3131" t="s">
        <v>9285</v>
      </c>
      <c r="N3131">
        <v>2.5044444440000002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6.1237530578010568E-2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6.1237530578010568E-2</v>
      </c>
    </row>
    <row r="3132" spans="1:31" x14ac:dyDescent="0.25">
      <c r="A3132">
        <v>2263055</v>
      </c>
      <c r="B3132">
        <v>1</v>
      </c>
      <c r="C3132" t="s">
        <v>81</v>
      </c>
      <c r="D3132" t="s">
        <v>120</v>
      </c>
      <c r="E3132" t="s">
        <v>132</v>
      </c>
      <c r="F3132" t="s">
        <v>9286</v>
      </c>
      <c r="G3132" t="s">
        <v>142</v>
      </c>
      <c r="H3132" t="s">
        <v>135</v>
      </c>
      <c r="I3132" t="s">
        <v>136</v>
      </c>
      <c r="J3132" t="s">
        <v>137</v>
      </c>
      <c r="K3132" t="s">
        <v>138</v>
      </c>
      <c r="L3132" t="s">
        <v>9287</v>
      </c>
      <c r="M3132" t="s">
        <v>9288</v>
      </c>
      <c r="N3132">
        <v>1.2708333329999999</v>
      </c>
      <c r="O3132">
        <v>0</v>
      </c>
      <c r="P3132">
        <v>1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2.8265952782638887E-4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2.8265952782638887E-4</v>
      </c>
    </row>
    <row r="3133" spans="1:31" x14ac:dyDescent="0.25">
      <c r="A3133">
        <v>2263058</v>
      </c>
      <c r="B3133">
        <v>1</v>
      </c>
      <c r="C3133" t="s">
        <v>80</v>
      </c>
      <c r="D3133" t="s">
        <v>98</v>
      </c>
      <c r="E3133" t="s">
        <v>132</v>
      </c>
      <c r="F3133" t="s">
        <v>9289</v>
      </c>
      <c r="G3133" t="s">
        <v>289</v>
      </c>
      <c r="H3133" t="s">
        <v>135</v>
      </c>
      <c r="I3133" t="s">
        <v>136</v>
      </c>
      <c r="J3133" t="s">
        <v>137</v>
      </c>
      <c r="K3133" t="s">
        <v>138</v>
      </c>
      <c r="L3133" t="s">
        <v>9290</v>
      </c>
      <c r="M3133" t="s">
        <v>9291</v>
      </c>
      <c r="N3133">
        <v>1.8911111110000001</v>
      </c>
      <c r="O3133">
        <v>0</v>
      </c>
      <c r="P3133">
        <v>16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6.3381408215339876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6.3381408215339876</v>
      </c>
    </row>
    <row r="3134" spans="1:31" x14ac:dyDescent="0.25">
      <c r="A3134">
        <v>2263061</v>
      </c>
      <c r="B3134">
        <v>1</v>
      </c>
      <c r="C3134" t="s">
        <v>80</v>
      </c>
      <c r="D3134" t="s">
        <v>84</v>
      </c>
      <c r="E3134" t="s">
        <v>207</v>
      </c>
      <c r="F3134" t="s">
        <v>9292</v>
      </c>
      <c r="G3134" t="s">
        <v>1301</v>
      </c>
      <c r="H3134" t="s">
        <v>135</v>
      </c>
      <c r="I3134" t="s">
        <v>136</v>
      </c>
      <c r="J3134" t="s">
        <v>137</v>
      </c>
      <c r="K3134" t="s">
        <v>138</v>
      </c>
      <c r="L3134" t="s">
        <v>9293</v>
      </c>
      <c r="M3134" t="s">
        <v>9294</v>
      </c>
      <c r="N3134">
        <v>0.29138888800000001</v>
      </c>
      <c r="O3134">
        <v>0</v>
      </c>
      <c r="P3134">
        <v>11</v>
      </c>
      <c r="Q3134">
        <v>0</v>
      </c>
      <c r="R3134">
        <v>0</v>
      </c>
      <c r="S3134">
        <v>0</v>
      </c>
      <c r="T3134">
        <v>217</v>
      </c>
      <c r="U3134">
        <v>0</v>
      </c>
      <c r="V3134">
        <v>4</v>
      </c>
      <c r="W3134">
        <v>0</v>
      </c>
      <c r="X3134">
        <v>0.81296623499133491</v>
      </c>
      <c r="Y3134">
        <v>0</v>
      </c>
      <c r="Z3134">
        <v>0</v>
      </c>
      <c r="AA3134">
        <v>0</v>
      </c>
      <c r="AB3134">
        <v>29.352361291252389</v>
      </c>
      <c r="AC3134">
        <v>0</v>
      </c>
      <c r="AD3134">
        <v>11.059399693409475</v>
      </c>
      <c r="AE3134">
        <v>41.224727219653204</v>
      </c>
    </row>
    <row r="3135" spans="1:31" x14ac:dyDescent="0.25">
      <c r="A3135">
        <v>2263063</v>
      </c>
      <c r="B3135">
        <v>1</v>
      </c>
      <c r="C3135" t="s">
        <v>80</v>
      </c>
      <c r="D3135" t="s">
        <v>92</v>
      </c>
      <c r="E3135" t="s">
        <v>214</v>
      </c>
      <c r="F3135" t="s">
        <v>9295</v>
      </c>
      <c r="G3135" t="s">
        <v>153</v>
      </c>
      <c r="H3135" t="s">
        <v>135</v>
      </c>
      <c r="I3135" t="s">
        <v>136</v>
      </c>
      <c r="J3135" t="s">
        <v>137</v>
      </c>
      <c r="K3135" t="s">
        <v>138</v>
      </c>
      <c r="L3135" t="s">
        <v>9296</v>
      </c>
      <c r="M3135" t="s">
        <v>9297</v>
      </c>
      <c r="N3135">
        <v>1.603888888</v>
      </c>
      <c r="O3135">
        <v>0</v>
      </c>
      <c r="P3135">
        <v>13</v>
      </c>
      <c r="Q3135">
        <v>0</v>
      </c>
      <c r="R3135">
        <v>0</v>
      </c>
      <c r="S3135">
        <v>0</v>
      </c>
      <c r="T3135">
        <v>2</v>
      </c>
      <c r="U3135">
        <v>0</v>
      </c>
      <c r="V3135">
        <v>0</v>
      </c>
      <c r="W3135">
        <v>0</v>
      </c>
      <c r="X3135">
        <v>16.315931151599415</v>
      </c>
      <c r="Y3135">
        <v>0</v>
      </c>
      <c r="Z3135">
        <v>0</v>
      </c>
      <c r="AA3135">
        <v>0</v>
      </c>
      <c r="AB3135">
        <v>3.0973353151020002</v>
      </c>
      <c r="AC3135">
        <v>0</v>
      </c>
      <c r="AD3135">
        <v>0</v>
      </c>
      <c r="AE3135">
        <v>19.413266466701415</v>
      </c>
    </row>
    <row r="3136" spans="1:31" x14ac:dyDescent="0.25">
      <c r="A3136">
        <v>2263067</v>
      </c>
      <c r="B3136">
        <v>1</v>
      </c>
      <c r="C3136" t="s">
        <v>80</v>
      </c>
      <c r="D3136" t="s">
        <v>94</v>
      </c>
      <c r="E3136" t="s">
        <v>256</v>
      </c>
      <c r="F3136" t="s">
        <v>9298</v>
      </c>
      <c r="G3136" t="s">
        <v>318</v>
      </c>
      <c r="H3136" t="s">
        <v>148</v>
      </c>
      <c r="I3136" t="s">
        <v>136</v>
      </c>
      <c r="J3136" t="s">
        <v>137</v>
      </c>
      <c r="K3136" t="s">
        <v>138</v>
      </c>
      <c r="L3136" t="s">
        <v>9299</v>
      </c>
      <c r="M3136" t="s">
        <v>9300</v>
      </c>
      <c r="N3136">
        <v>3.2961111110000001</v>
      </c>
      <c r="O3136">
        <v>0</v>
      </c>
      <c r="P3136">
        <v>25</v>
      </c>
      <c r="Q3136">
        <v>0</v>
      </c>
      <c r="R3136">
        <v>0</v>
      </c>
      <c r="S3136">
        <v>1</v>
      </c>
      <c r="T3136">
        <v>0</v>
      </c>
      <c r="U3136">
        <v>0</v>
      </c>
      <c r="V3136">
        <v>0</v>
      </c>
      <c r="W3136">
        <v>0</v>
      </c>
      <c r="X3136">
        <v>3.878100656562868</v>
      </c>
      <c r="Y3136">
        <v>0</v>
      </c>
      <c r="Z3136">
        <v>0</v>
      </c>
      <c r="AA3136">
        <v>3.7450125451829996</v>
      </c>
      <c r="AB3136">
        <v>0</v>
      </c>
      <c r="AC3136">
        <v>0</v>
      </c>
      <c r="AD3136">
        <v>0</v>
      </c>
      <c r="AE3136">
        <v>7.623113201745868</v>
      </c>
    </row>
    <row r="3137" spans="1:31" x14ac:dyDescent="0.25">
      <c r="A3137">
        <v>2263068</v>
      </c>
      <c r="B3137">
        <v>1</v>
      </c>
      <c r="C3137" t="s">
        <v>80</v>
      </c>
      <c r="D3137" t="s">
        <v>82</v>
      </c>
      <c r="E3137" t="s">
        <v>151</v>
      </c>
      <c r="F3137" t="s">
        <v>4190</v>
      </c>
      <c r="G3137" t="s">
        <v>153</v>
      </c>
      <c r="H3137" t="s">
        <v>135</v>
      </c>
      <c r="I3137" t="s">
        <v>136</v>
      </c>
      <c r="J3137" t="s">
        <v>137</v>
      </c>
      <c r="K3137" t="s">
        <v>138</v>
      </c>
      <c r="L3137" t="s">
        <v>9301</v>
      </c>
      <c r="M3137" t="s">
        <v>9302</v>
      </c>
      <c r="N3137">
        <v>1.359444444</v>
      </c>
      <c r="O3137">
        <v>0</v>
      </c>
      <c r="P3137">
        <v>341</v>
      </c>
      <c r="Q3137">
        <v>0</v>
      </c>
      <c r="R3137">
        <v>0</v>
      </c>
      <c r="S3137">
        <v>0</v>
      </c>
      <c r="T3137">
        <v>10</v>
      </c>
      <c r="U3137">
        <v>0</v>
      </c>
      <c r="V3137">
        <v>0</v>
      </c>
      <c r="W3137">
        <v>0</v>
      </c>
      <c r="X3137">
        <v>159.75916461933792</v>
      </c>
      <c r="Y3137">
        <v>0</v>
      </c>
      <c r="Z3137">
        <v>0</v>
      </c>
      <c r="AA3137">
        <v>0</v>
      </c>
      <c r="AB3137">
        <v>5.8411988355965336</v>
      </c>
      <c r="AC3137">
        <v>0</v>
      </c>
      <c r="AD3137">
        <v>0</v>
      </c>
      <c r="AE3137">
        <v>165.60036345493447</v>
      </c>
    </row>
    <row r="3138" spans="1:31" x14ac:dyDescent="0.25">
      <c r="A3138">
        <v>2263069</v>
      </c>
      <c r="B3138">
        <v>1</v>
      </c>
      <c r="C3138" t="s">
        <v>80</v>
      </c>
      <c r="D3138" t="s">
        <v>85</v>
      </c>
      <c r="E3138" t="s">
        <v>132</v>
      </c>
      <c r="F3138" t="s">
        <v>9303</v>
      </c>
      <c r="G3138" t="s">
        <v>134</v>
      </c>
      <c r="H3138" t="s">
        <v>135</v>
      </c>
      <c r="I3138" t="s">
        <v>136</v>
      </c>
      <c r="J3138" t="s">
        <v>137</v>
      </c>
      <c r="K3138" t="s">
        <v>138</v>
      </c>
      <c r="L3138" t="s">
        <v>9304</v>
      </c>
      <c r="M3138" t="s">
        <v>9305</v>
      </c>
      <c r="N3138">
        <v>1.991666666</v>
      </c>
      <c r="O3138">
        <v>0</v>
      </c>
      <c r="P3138">
        <v>11</v>
      </c>
      <c r="Q3138">
        <v>0</v>
      </c>
      <c r="R3138">
        <v>0</v>
      </c>
      <c r="S3138">
        <v>0</v>
      </c>
      <c r="T3138">
        <v>3</v>
      </c>
      <c r="U3138">
        <v>0</v>
      </c>
      <c r="V3138">
        <v>0</v>
      </c>
      <c r="W3138">
        <v>0</v>
      </c>
      <c r="X3138">
        <v>6.7780053301236345</v>
      </c>
      <c r="Y3138">
        <v>0</v>
      </c>
      <c r="Z3138">
        <v>0</v>
      </c>
      <c r="AA3138">
        <v>0</v>
      </c>
      <c r="AB3138">
        <v>1.9652809148211399</v>
      </c>
      <c r="AC3138">
        <v>0</v>
      </c>
      <c r="AD3138">
        <v>0</v>
      </c>
      <c r="AE3138">
        <v>8.743286244944775</v>
      </c>
    </row>
    <row r="3139" spans="1:31" x14ac:dyDescent="0.25">
      <c r="A3139">
        <v>2263072</v>
      </c>
      <c r="B3139">
        <v>1</v>
      </c>
      <c r="C3139" t="s">
        <v>80</v>
      </c>
      <c r="D3139" t="s">
        <v>96</v>
      </c>
      <c r="E3139" t="s">
        <v>151</v>
      </c>
      <c r="F3139" t="s">
        <v>7337</v>
      </c>
      <c r="G3139" t="s">
        <v>153</v>
      </c>
      <c r="H3139" t="s">
        <v>135</v>
      </c>
      <c r="I3139" t="s">
        <v>136</v>
      </c>
      <c r="J3139" t="s">
        <v>137</v>
      </c>
      <c r="K3139" t="s">
        <v>138</v>
      </c>
      <c r="L3139" t="s">
        <v>9306</v>
      </c>
      <c r="M3139" t="s">
        <v>9307</v>
      </c>
      <c r="N3139">
        <v>1.1488888880000001</v>
      </c>
      <c r="O3139">
        <v>0</v>
      </c>
      <c r="P3139">
        <v>276</v>
      </c>
      <c r="Q3139">
        <v>0</v>
      </c>
      <c r="R3139">
        <v>0</v>
      </c>
      <c r="S3139">
        <v>0</v>
      </c>
      <c r="T3139">
        <v>28</v>
      </c>
      <c r="U3139">
        <v>0</v>
      </c>
      <c r="V3139">
        <v>0</v>
      </c>
      <c r="W3139">
        <v>0</v>
      </c>
      <c r="X3139">
        <v>144.33545350676329</v>
      </c>
      <c r="Y3139">
        <v>0</v>
      </c>
      <c r="Z3139">
        <v>0</v>
      </c>
      <c r="AA3139">
        <v>0</v>
      </c>
      <c r="AB3139">
        <v>11.706617681182355</v>
      </c>
      <c r="AC3139">
        <v>0</v>
      </c>
      <c r="AD3139">
        <v>0</v>
      </c>
      <c r="AE3139">
        <v>156.04207118794565</v>
      </c>
    </row>
    <row r="3140" spans="1:31" x14ac:dyDescent="0.25">
      <c r="A3140">
        <v>2263079</v>
      </c>
      <c r="B3140">
        <v>1</v>
      </c>
      <c r="C3140" t="s">
        <v>81</v>
      </c>
      <c r="D3140" t="s">
        <v>127</v>
      </c>
      <c r="E3140" t="s">
        <v>132</v>
      </c>
      <c r="F3140" t="s">
        <v>9308</v>
      </c>
      <c r="G3140" t="s">
        <v>142</v>
      </c>
      <c r="H3140" t="s">
        <v>135</v>
      </c>
      <c r="I3140" t="s">
        <v>136</v>
      </c>
      <c r="J3140" t="s">
        <v>137</v>
      </c>
      <c r="K3140" t="s">
        <v>138</v>
      </c>
      <c r="L3140" t="s">
        <v>9309</v>
      </c>
      <c r="M3140" t="s">
        <v>9310</v>
      </c>
      <c r="N3140">
        <v>2.5219444439999998</v>
      </c>
      <c r="O3140">
        <v>0</v>
      </c>
      <c r="P3140">
        <v>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0.19317469231808002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0.19317469231808002</v>
      </c>
    </row>
    <row r="3141" spans="1:31" x14ac:dyDescent="0.25">
      <c r="A3141">
        <v>2263080</v>
      </c>
      <c r="B3141">
        <v>1</v>
      </c>
      <c r="C3141" t="s">
        <v>80</v>
      </c>
      <c r="D3141" t="s">
        <v>82</v>
      </c>
      <c r="E3141" t="s">
        <v>151</v>
      </c>
      <c r="F3141" t="s">
        <v>9311</v>
      </c>
      <c r="G3141" t="s">
        <v>153</v>
      </c>
      <c r="H3141" t="s">
        <v>135</v>
      </c>
      <c r="I3141" t="s">
        <v>136</v>
      </c>
      <c r="J3141" t="s">
        <v>137</v>
      </c>
      <c r="K3141" t="s">
        <v>138</v>
      </c>
      <c r="L3141" t="s">
        <v>9312</v>
      </c>
      <c r="M3141" t="s">
        <v>9313</v>
      </c>
      <c r="N3141">
        <v>2.5833333330000001</v>
      </c>
      <c r="O3141">
        <v>0</v>
      </c>
      <c r="P3141">
        <v>72</v>
      </c>
      <c r="Q3141">
        <v>0</v>
      </c>
      <c r="R3141">
        <v>0</v>
      </c>
      <c r="S3141">
        <v>0</v>
      </c>
      <c r="T3141">
        <v>24</v>
      </c>
      <c r="U3141">
        <v>0</v>
      </c>
      <c r="V3141">
        <v>0</v>
      </c>
      <c r="W3141">
        <v>0</v>
      </c>
      <c r="X3141">
        <v>42.405841285354143</v>
      </c>
      <c r="Y3141">
        <v>0</v>
      </c>
      <c r="Z3141">
        <v>0</v>
      </c>
      <c r="AA3141">
        <v>0</v>
      </c>
      <c r="AB3141">
        <v>32.707175166893421</v>
      </c>
      <c r="AC3141">
        <v>0</v>
      </c>
      <c r="AD3141">
        <v>0</v>
      </c>
      <c r="AE3141">
        <v>75.113016452247564</v>
      </c>
    </row>
    <row r="3142" spans="1:31" x14ac:dyDescent="0.25">
      <c r="A3142">
        <v>2263082</v>
      </c>
      <c r="B3142">
        <v>1</v>
      </c>
      <c r="C3142" t="s">
        <v>80</v>
      </c>
      <c r="D3142" t="s">
        <v>83</v>
      </c>
      <c r="E3142" t="s">
        <v>132</v>
      </c>
      <c r="F3142" t="s">
        <v>9314</v>
      </c>
      <c r="G3142" t="s">
        <v>142</v>
      </c>
      <c r="H3142" t="s">
        <v>135</v>
      </c>
      <c r="I3142" t="s">
        <v>136</v>
      </c>
      <c r="J3142" t="s">
        <v>137</v>
      </c>
      <c r="K3142" t="s">
        <v>138</v>
      </c>
      <c r="L3142" t="s">
        <v>9315</v>
      </c>
      <c r="M3142" t="s">
        <v>9316</v>
      </c>
      <c r="N3142">
        <v>1.505833333</v>
      </c>
      <c r="O3142">
        <v>0</v>
      </c>
      <c r="P3142">
        <v>1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0.65291248886642284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0.65291248886642284</v>
      </c>
    </row>
    <row r="3143" spans="1:31" x14ac:dyDescent="0.25">
      <c r="A3143">
        <v>2263084</v>
      </c>
      <c r="B3143">
        <v>1</v>
      </c>
      <c r="C3143" t="s">
        <v>81</v>
      </c>
      <c r="D3143" t="s">
        <v>123</v>
      </c>
      <c r="E3143" t="s">
        <v>132</v>
      </c>
      <c r="F3143" t="s">
        <v>9317</v>
      </c>
      <c r="G3143" t="s">
        <v>142</v>
      </c>
      <c r="H3143" t="s">
        <v>135</v>
      </c>
      <c r="I3143" t="s">
        <v>136</v>
      </c>
      <c r="J3143" t="s">
        <v>137</v>
      </c>
      <c r="K3143" t="s">
        <v>138</v>
      </c>
      <c r="L3143" t="s">
        <v>9318</v>
      </c>
      <c r="M3143" t="s">
        <v>9319</v>
      </c>
      <c r="N3143">
        <v>2.1238888880000002</v>
      </c>
      <c r="O3143">
        <v>0</v>
      </c>
      <c r="P3143">
        <v>1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0.1752676994663111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0.1752676994663111</v>
      </c>
    </row>
    <row r="3144" spans="1:31" x14ac:dyDescent="0.25">
      <c r="A3144">
        <v>2263086</v>
      </c>
      <c r="B3144">
        <v>1</v>
      </c>
      <c r="C3144" t="s">
        <v>80</v>
      </c>
      <c r="D3144" t="s">
        <v>84</v>
      </c>
      <c r="E3144" t="s">
        <v>132</v>
      </c>
      <c r="F3144" t="s">
        <v>9320</v>
      </c>
      <c r="G3144" t="s">
        <v>142</v>
      </c>
      <c r="H3144" t="s">
        <v>135</v>
      </c>
      <c r="I3144" t="s">
        <v>136</v>
      </c>
      <c r="J3144" t="s">
        <v>137</v>
      </c>
      <c r="K3144" t="s">
        <v>138</v>
      </c>
      <c r="L3144" t="s">
        <v>9321</v>
      </c>
      <c r="M3144" t="s">
        <v>9322</v>
      </c>
      <c r="N3144">
        <v>3.8311111109999998</v>
      </c>
      <c r="O3144">
        <v>0</v>
      </c>
      <c r="P3144">
        <v>3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6.5041789445049893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6.5041789445049893</v>
      </c>
    </row>
    <row r="3145" spans="1:31" x14ac:dyDescent="0.25">
      <c r="A3145">
        <v>2263089</v>
      </c>
      <c r="B3145">
        <v>1</v>
      </c>
      <c r="C3145" t="s">
        <v>80</v>
      </c>
      <c r="D3145" t="s">
        <v>96</v>
      </c>
      <c r="E3145" t="s">
        <v>214</v>
      </c>
      <c r="F3145" t="s">
        <v>9323</v>
      </c>
      <c r="G3145" t="s">
        <v>153</v>
      </c>
      <c r="H3145" t="s">
        <v>135</v>
      </c>
      <c r="I3145" t="s">
        <v>136</v>
      </c>
      <c r="J3145" t="s">
        <v>137</v>
      </c>
      <c r="K3145" t="s">
        <v>138</v>
      </c>
      <c r="L3145" t="s">
        <v>9324</v>
      </c>
      <c r="M3145" t="s">
        <v>9325</v>
      </c>
      <c r="N3145">
        <v>0.62888888799999998</v>
      </c>
      <c r="O3145">
        <v>0</v>
      </c>
      <c r="P3145">
        <v>68</v>
      </c>
      <c r="Q3145">
        <v>0</v>
      </c>
      <c r="R3145">
        <v>0</v>
      </c>
      <c r="S3145">
        <v>0</v>
      </c>
      <c r="T3145">
        <v>3</v>
      </c>
      <c r="U3145">
        <v>0</v>
      </c>
      <c r="V3145">
        <v>0</v>
      </c>
      <c r="W3145">
        <v>0</v>
      </c>
      <c r="X3145">
        <v>24.468980572670709</v>
      </c>
      <c r="Y3145">
        <v>0</v>
      </c>
      <c r="Z3145">
        <v>0</v>
      </c>
      <c r="AA3145">
        <v>0</v>
      </c>
      <c r="AB3145">
        <v>0.60051309934529429</v>
      </c>
      <c r="AC3145">
        <v>0</v>
      </c>
      <c r="AD3145">
        <v>0</v>
      </c>
      <c r="AE3145">
        <v>25.069493672016005</v>
      </c>
    </row>
    <row r="3146" spans="1:31" x14ac:dyDescent="0.25">
      <c r="A3146">
        <v>2263090</v>
      </c>
      <c r="B3146">
        <v>1</v>
      </c>
      <c r="C3146" t="s">
        <v>80</v>
      </c>
      <c r="D3146" t="s">
        <v>96</v>
      </c>
      <c r="E3146" t="s">
        <v>151</v>
      </c>
      <c r="F3146" t="s">
        <v>9326</v>
      </c>
      <c r="G3146" t="s">
        <v>197</v>
      </c>
      <c r="H3146" t="s">
        <v>135</v>
      </c>
      <c r="I3146" t="s">
        <v>136</v>
      </c>
      <c r="J3146" t="s">
        <v>137</v>
      </c>
      <c r="K3146" t="s">
        <v>138</v>
      </c>
      <c r="L3146" t="s">
        <v>9327</v>
      </c>
      <c r="M3146" t="s">
        <v>9328</v>
      </c>
      <c r="N3146">
        <v>0.52138888800000005</v>
      </c>
      <c r="O3146">
        <v>0</v>
      </c>
      <c r="P3146">
        <v>171</v>
      </c>
      <c r="Q3146">
        <v>0</v>
      </c>
      <c r="R3146">
        <v>0</v>
      </c>
      <c r="S3146">
        <v>0</v>
      </c>
      <c r="T3146">
        <v>20</v>
      </c>
      <c r="U3146">
        <v>0</v>
      </c>
      <c r="V3146">
        <v>0</v>
      </c>
      <c r="W3146">
        <v>0</v>
      </c>
      <c r="X3146">
        <v>38.82917797452518</v>
      </c>
      <c r="Y3146">
        <v>0</v>
      </c>
      <c r="Z3146">
        <v>0</v>
      </c>
      <c r="AA3146">
        <v>0</v>
      </c>
      <c r="AB3146">
        <v>4.1653714511436668</v>
      </c>
      <c r="AC3146">
        <v>0</v>
      </c>
      <c r="AD3146">
        <v>0</v>
      </c>
      <c r="AE3146">
        <v>42.994549425668851</v>
      </c>
    </row>
    <row r="3147" spans="1:31" x14ac:dyDescent="0.25">
      <c r="A3147">
        <v>2263091</v>
      </c>
      <c r="B3147">
        <v>1</v>
      </c>
      <c r="C3147" t="s">
        <v>81</v>
      </c>
      <c r="D3147" t="s">
        <v>112</v>
      </c>
      <c r="E3147" t="s">
        <v>132</v>
      </c>
      <c r="F3147" t="s">
        <v>9329</v>
      </c>
      <c r="G3147" t="s">
        <v>142</v>
      </c>
      <c r="H3147" t="s">
        <v>135</v>
      </c>
      <c r="I3147" t="s">
        <v>136</v>
      </c>
      <c r="J3147" t="s">
        <v>137</v>
      </c>
      <c r="K3147" t="s">
        <v>138</v>
      </c>
      <c r="L3147" t="s">
        <v>9330</v>
      </c>
      <c r="M3147" t="s">
        <v>9331</v>
      </c>
      <c r="N3147">
        <v>3.1327777769999998</v>
      </c>
      <c r="O3147">
        <v>0</v>
      </c>
      <c r="P3147">
        <v>1</v>
      </c>
      <c r="Q3147">
        <v>0</v>
      </c>
      <c r="R3147">
        <v>0</v>
      </c>
      <c r="S3147">
        <v>0</v>
      </c>
      <c r="T3147">
        <v>1</v>
      </c>
      <c r="U3147">
        <v>0</v>
      </c>
      <c r="V3147">
        <v>0</v>
      </c>
      <c r="W3147">
        <v>0</v>
      </c>
      <c r="X3147">
        <v>1.2165681521259466</v>
      </c>
      <c r="Y3147">
        <v>0</v>
      </c>
      <c r="Z3147">
        <v>0</v>
      </c>
      <c r="AA3147">
        <v>0</v>
      </c>
      <c r="AB3147">
        <v>1.3117645102338245</v>
      </c>
      <c r="AC3147">
        <v>0</v>
      </c>
      <c r="AD3147">
        <v>0</v>
      </c>
      <c r="AE3147">
        <v>2.5283326623597713</v>
      </c>
    </row>
    <row r="3148" spans="1:31" x14ac:dyDescent="0.25">
      <c r="A3148">
        <v>2263093</v>
      </c>
      <c r="B3148">
        <v>1</v>
      </c>
      <c r="C3148" t="s">
        <v>80</v>
      </c>
      <c r="D3148" t="s">
        <v>90</v>
      </c>
      <c r="E3148" t="s">
        <v>132</v>
      </c>
      <c r="F3148" t="s">
        <v>9332</v>
      </c>
      <c r="G3148" t="s">
        <v>142</v>
      </c>
      <c r="H3148" t="s">
        <v>135</v>
      </c>
      <c r="I3148" t="s">
        <v>136</v>
      </c>
      <c r="J3148" t="s">
        <v>137</v>
      </c>
      <c r="K3148" t="s">
        <v>138</v>
      </c>
      <c r="L3148" t="s">
        <v>9333</v>
      </c>
      <c r="M3148" t="s">
        <v>9334</v>
      </c>
      <c r="N3148">
        <v>2.3075000000000001</v>
      </c>
      <c r="O3148">
        <v>0</v>
      </c>
      <c r="P3148">
        <v>1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0.64977402832210007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0.64977402832210007</v>
      </c>
    </row>
    <row r="3149" spans="1:31" x14ac:dyDescent="0.25">
      <c r="A3149">
        <v>2263094</v>
      </c>
      <c r="B3149">
        <v>1</v>
      </c>
      <c r="C3149" t="s">
        <v>80</v>
      </c>
      <c r="D3149" t="s">
        <v>96</v>
      </c>
      <c r="E3149" t="s">
        <v>151</v>
      </c>
      <c r="F3149" t="s">
        <v>9335</v>
      </c>
      <c r="G3149" t="s">
        <v>160</v>
      </c>
      <c r="H3149" t="s">
        <v>135</v>
      </c>
      <c r="I3149" t="s">
        <v>136</v>
      </c>
      <c r="J3149" t="s">
        <v>137</v>
      </c>
      <c r="K3149" t="s">
        <v>138</v>
      </c>
      <c r="L3149" t="s">
        <v>9336</v>
      </c>
      <c r="M3149" t="s">
        <v>9337</v>
      </c>
      <c r="N3149">
        <v>1.2705555550000001</v>
      </c>
      <c r="O3149">
        <v>0</v>
      </c>
      <c r="P3149">
        <v>63</v>
      </c>
      <c r="Q3149">
        <v>0</v>
      </c>
      <c r="R3149">
        <v>0</v>
      </c>
      <c r="S3149">
        <v>0</v>
      </c>
      <c r="T3149">
        <v>3</v>
      </c>
      <c r="U3149">
        <v>0</v>
      </c>
      <c r="V3149">
        <v>0</v>
      </c>
      <c r="W3149">
        <v>0</v>
      </c>
      <c r="X3149">
        <v>33.359308386816181</v>
      </c>
      <c r="Y3149">
        <v>0</v>
      </c>
      <c r="Z3149">
        <v>0</v>
      </c>
      <c r="AA3149">
        <v>0</v>
      </c>
      <c r="AB3149">
        <v>0.53110361642447002</v>
      </c>
      <c r="AC3149">
        <v>0</v>
      </c>
      <c r="AD3149">
        <v>0</v>
      </c>
      <c r="AE3149">
        <v>33.890412003240648</v>
      </c>
    </row>
    <row r="3150" spans="1:31" x14ac:dyDescent="0.25">
      <c r="A3150">
        <v>2263096</v>
      </c>
      <c r="B3150">
        <v>1</v>
      </c>
      <c r="C3150" t="s">
        <v>80</v>
      </c>
      <c r="D3150" t="s">
        <v>92</v>
      </c>
      <c r="E3150" t="s">
        <v>132</v>
      </c>
      <c r="F3150" t="s">
        <v>9338</v>
      </c>
      <c r="G3150" t="s">
        <v>289</v>
      </c>
      <c r="H3150" t="s">
        <v>135</v>
      </c>
      <c r="I3150" t="s">
        <v>136</v>
      </c>
      <c r="J3150" t="s">
        <v>137</v>
      </c>
      <c r="K3150" t="s">
        <v>138</v>
      </c>
      <c r="L3150" t="s">
        <v>9339</v>
      </c>
      <c r="M3150" t="s">
        <v>9340</v>
      </c>
      <c r="N3150">
        <v>0.99694444400000004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1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0.23593818015002249</v>
      </c>
      <c r="AC3150">
        <v>0</v>
      </c>
      <c r="AD3150">
        <v>0</v>
      </c>
      <c r="AE3150">
        <v>0.23593818015002249</v>
      </c>
    </row>
    <row r="3151" spans="1:31" x14ac:dyDescent="0.25">
      <c r="A3151">
        <v>2263097</v>
      </c>
      <c r="B3151">
        <v>1</v>
      </c>
      <c r="C3151" t="s">
        <v>80</v>
      </c>
      <c r="D3151" t="s">
        <v>108</v>
      </c>
      <c r="E3151" t="s">
        <v>151</v>
      </c>
      <c r="F3151" t="s">
        <v>9341</v>
      </c>
      <c r="G3151" t="s">
        <v>160</v>
      </c>
      <c r="H3151" t="s">
        <v>135</v>
      </c>
      <c r="I3151" t="s">
        <v>136</v>
      </c>
      <c r="J3151" t="s">
        <v>137</v>
      </c>
      <c r="K3151" t="s">
        <v>138</v>
      </c>
      <c r="L3151" t="s">
        <v>9342</v>
      </c>
      <c r="M3151" t="s">
        <v>9343</v>
      </c>
      <c r="N3151">
        <v>0.755833333</v>
      </c>
      <c r="O3151">
        <v>0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0</v>
      </c>
      <c r="V3151">
        <v>1</v>
      </c>
      <c r="W3151">
        <v>0</v>
      </c>
      <c r="X3151">
        <v>0</v>
      </c>
      <c r="Y3151">
        <v>0</v>
      </c>
      <c r="Z3151">
        <v>3.773764030856E-2</v>
      </c>
      <c r="AA3151">
        <v>0</v>
      </c>
      <c r="AB3151">
        <v>0</v>
      </c>
      <c r="AC3151">
        <v>0</v>
      </c>
      <c r="AD3151">
        <v>2.6081478748058937</v>
      </c>
      <c r="AE3151">
        <v>2.6458855151144536</v>
      </c>
    </row>
    <row r="3152" spans="1:31" x14ac:dyDescent="0.25">
      <c r="A3152">
        <v>2263099</v>
      </c>
      <c r="B3152">
        <v>1</v>
      </c>
      <c r="C3152" t="s">
        <v>80</v>
      </c>
      <c r="D3152" t="s">
        <v>96</v>
      </c>
      <c r="E3152" t="s">
        <v>214</v>
      </c>
      <c r="F3152" t="s">
        <v>9323</v>
      </c>
      <c r="G3152" t="s">
        <v>153</v>
      </c>
      <c r="H3152" t="s">
        <v>135</v>
      </c>
      <c r="I3152" t="s">
        <v>136</v>
      </c>
      <c r="J3152" t="s">
        <v>137</v>
      </c>
      <c r="K3152" t="s">
        <v>138</v>
      </c>
      <c r="L3152" t="s">
        <v>9344</v>
      </c>
      <c r="M3152" t="s">
        <v>9345</v>
      </c>
      <c r="N3152">
        <v>2.2094444439999998</v>
      </c>
      <c r="O3152">
        <v>0</v>
      </c>
      <c r="P3152">
        <v>68</v>
      </c>
      <c r="Q3152">
        <v>0</v>
      </c>
      <c r="R3152">
        <v>0</v>
      </c>
      <c r="S3152">
        <v>0</v>
      </c>
      <c r="T3152">
        <v>3</v>
      </c>
      <c r="U3152">
        <v>0</v>
      </c>
      <c r="V3152">
        <v>0</v>
      </c>
      <c r="W3152">
        <v>0</v>
      </c>
      <c r="X3152">
        <v>78.722775955892971</v>
      </c>
      <c r="Y3152">
        <v>0</v>
      </c>
      <c r="Z3152">
        <v>0</v>
      </c>
      <c r="AA3152">
        <v>0</v>
      </c>
      <c r="AB3152">
        <v>2.0041199147653255</v>
      </c>
      <c r="AC3152">
        <v>0</v>
      </c>
      <c r="AD3152">
        <v>0</v>
      </c>
      <c r="AE3152">
        <v>80.726895870658296</v>
      </c>
    </row>
    <row r="3153" spans="1:31" x14ac:dyDescent="0.25">
      <c r="A3153">
        <v>2263103</v>
      </c>
      <c r="B3153">
        <v>1</v>
      </c>
      <c r="C3153" t="s">
        <v>80</v>
      </c>
      <c r="D3153" t="s">
        <v>95</v>
      </c>
      <c r="E3153" t="s">
        <v>214</v>
      </c>
      <c r="F3153" t="s">
        <v>372</v>
      </c>
      <c r="G3153" t="s">
        <v>153</v>
      </c>
      <c r="H3153" t="s">
        <v>135</v>
      </c>
      <c r="I3153" t="s">
        <v>136</v>
      </c>
      <c r="J3153" t="s">
        <v>137</v>
      </c>
      <c r="K3153" t="s">
        <v>138</v>
      </c>
      <c r="L3153" t="s">
        <v>9346</v>
      </c>
      <c r="M3153" t="s">
        <v>9347</v>
      </c>
      <c r="N3153">
        <v>1.0038888880000001</v>
      </c>
      <c r="O3153">
        <v>0</v>
      </c>
      <c r="P3153">
        <v>57</v>
      </c>
      <c r="Q3153">
        <v>0</v>
      </c>
      <c r="R3153">
        <v>0</v>
      </c>
      <c r="S3153">
        <v>0</v>
      </c>
      <c r="T3153">
        <v>1</v>
      </c>
      <c r="U3153">
        <v>0</v>
      </c>
      <c r="V3153">
        <v>0</v>
      </c>
      <c r="W3153">
        <v>0</v>
      </c>
      <c r="X3153">
        <v>12.540255986674374</v>
      </c>
      <c r="Y3153">
        <v>0</v>
      </c>
      <c r="Z3153">
        <v>0</v>
      </c>
      <c r="AA3153">
        <v>0</v>
      </c>
      <c r="AB3153">
        <v>4.4476971186465007E-2</v>
      </c>
      <c r="AC3153">
        <v>0</v>
      </c>
      <c r="AD3153">
        <v>0</v>
      </c>
      <c r="AE3153">
        <v>12.58473295786084</v>
      </c>
    </row>
    <row r="3154" spans="1:31" x14ac:dyDescent="0.25">
      <c r="A3154">
        <v>2263104</v>
      </c>
      <c r="B3154">
        <v>1</v>
      </c>
      <c r="C3154" t="s">
        <v>80</v>
      </c>
      <c r="D3154" t="s">
        <v>82</v>
      </c>
      <c r="E3154" t="s">
        <v>151</v>
      </c>
      <c r="F3154" t="s">
        <v>9348</v>
      </c>
      <c r="G3154" t="s">
        <v>160</v>
      </c>
      <c r="H3154" t="s">
        <v>135</v>
      </c>
      <c r="I3154" t="s">
        <v>136</v>
      </c>
      <c r="J3154" t="s">
        <v>137</v>
      </c>
      <c r="K3154" t="s">
        <v>138</v>
      </c>
      <c r="L3154" t="s">
        <v>9349</v>
      </c>
      <c r="M3154" t="s">
        <v>9350</v>
      </c>
      <c r="N3154">
        <v>2.4258333329999999</v>
      </c>
      <c r="O3154">
        <v>0</v>
      </c>
      <c r="P3154">
        <v>212</v>
      </c>
      <c r="Q3154">
        <v>0</v>
      </c>
      <c r="R3154">
        <v>0</v>
      </c>
      <c r="S3154">
        <v>0</v>
      </c>
      <c r="T3154">
        <v>49</v>
      </c>
      <c r="U3154">
        <v>0</v>
      </c>
      <c r="V3154">
        <v>1</v>
      </c>
      <c r="W3154">
        <v>0</v>
      </c>
      <c r="X3154">
        <v>149.32903859802198</v>
      </c>
      <c r="Y3154">
        <v>0</v>
      </c>
      <c r="Z3154">
        <v>0</v>
      </c>
      <c r="AA3154">
        <v>0</v>
      </c>
      <c r="AB3154">
        <v>31.756201257785488</v>
      </c>
      <c r="AC3154">
        <v>0</v>
      </c>
      <c r="AD3154">
        <v>160.32142952307319</v>
      </c>
      <c r="AE3154">
        <v>341.40666937888068</v>
      </c>
    </row>
    <row r="3155" spans="1:31" x14ac:dyDescent="0.25">
      <c r="A3155">
        <v>2270753</v>
      </c>
      <c r="B3155">
        <v>1</v>
      </c>
      <c r="C3155" t="s">
        <v>80</v>
      </c>
      <c r="D3155" t="s">
        <v>97</v>
      </c>
      <c r="E3155" t="s">
        <v>256</v>
      </c>
      <c r="F3155" t="s">
        <v>9351</v>
      </c>
      <c r="G3155" t="s">
        <v>314</v>
      </c>
      <c r="H3155" t="s">
        <v>148</v>
      </c>
      <c r="I3155" t="s">
        <v>136</v>
      </c>
      <c r="J3155" t="s">
        <v>137</v>
      </c>
      <c r="K3155" t="s">
        <v>138</v>
      </c>
      <c r="L3155" t="s">
        <v>9352</v>
      </c>
      <c r="M3155" t="s">
        <v>9353</v>
      </c>
      <c r="N3155">
        <v>0.35416666600000002</v>
      </c>
      <c r="O3155">
        <v>22</v>
      </c>
      <c r="P3155">
        <v>247</v>
      </c>
      <c r="Q3155">
        <v>1</v>
      </c>
      <c r="R3155">
        <v>53</v>
      </c>
      <c r="S3155">
        <v>5</v>
      </c>
      <c r="T3155">
        <v>37</v>
      </c>
      <c r="U3155">
        <v>0</v>
      </c>
      <c r="V3155">
        <v>0</v>
      </c>
      <c r="W3155">
        <v>154.44020544030423</v>
      </c>
      <c r="X3155">
        <v>247.28177394297407</v>
      </c>
      <c r="Y3155">
        <v>5.6763007403708335E-2</v>
      </c>
      <c r="Z3155">
        <v>11.704495739955751</v>
      </c>
      <c r="AA3155">
        <v>34.572872858678814</v>
      </c>
      <c r="AB3155">
        <v>17.811459065193269</v>
      </c>
      <c r="AC3155">
        <v>0</v>
      </c>
      <c r="AD3155">
        <v>0</v>
      </c>
      <c r="AE3155">
        <v>465.86757005450983</v>
      </c>
    </row>
    <row r="3156" spans="1:31" x14ac:dyDescent="0.25">
      <c r="A3156">
        <v>2263324</v>
      </c>
      <c r="B3156">
        <v>1</v>
      </c>
      <c r="C3156" t="s">
        <v>80</v>
      </c>
      <c r="D3156" t="s">
        <v>82</v>
      </c>
      <c r="E3156" t="s">
        <v>214</v>
      </c>
      <c r="F3156" t="s">
        <v>3426</v>
      </c>
      <c r="G3156" t="s">
        <v>241</v>
      </c>
      <c r="H3156" t="s">
        <v>135</v>
      </c>
      <c r="I3156" t="s">
        <v>136</v>
      </c>
      <c r="J3156" t="s">
        <v>137</v>
      </c>
      <c r="K3156" t="s">
        <v>138</v>
      </c>
      <c r="L3156" t="s">
        <v>9354</v>
      </c>
      <c r="M3156" t="s">
        <v>9355</v>
      </c>
      <c r="N3156">
        <v>0.93333333299999999</v>
      </c>
      <c r="O3156">
        <v>0</v>
      </c>
      <c r="P3156">
        <v>84</v>
      </c>
      <c r="Q3156">
        <v>0</v>
      </c>
      <c r="R3156">
        <v>0</v>
      </c>
      <c r="S3156">
        <v>0</v>
      </c>
      <c r="T3156">
        <v>17</v>
      </c>
      <c r="U3156">
        <v>0</v>
      </c>
      <c r="V3156">
        <v>0</v>
      </c>
      <c r="W3156">
        <v>0</v>
      </c>
      <c r="X3156">
        <v>33.731631270388803</v>
      </c>
      <c r="Y3156">
        <v>0</v>
      </c>
      <c r="Z3156">
        <v>0</v>
      </c>
      <c r="AA3156">
        <v>0</v>
      </c>
      <c r="AB3156">
        <v>52.424648359776</v>
      </c>
      <c r="AC3156">
        <v>0</v>
      </c>
      <c r="AD3156">
        <v>0</v>
      </c>
      <c r="AE3156">
        <v>86.156279630164804</v>
      </c>
    </row>
    <row r="3157" spans="1:31" x14ac:dyDescent="0.25">
      <c r="A3157">
        <v>2263301</v>
      </c>
      <c r="B3157">
        <v>1</v>
      </c>
      <c r="C3157" t="s">
        <v>80</v>
      </c>
      <c r="D3157" t="s">
        <v>83</v>
      </c>
      <c r="E3157" t="s">
        <v>151</v>
      </c>
      <c r="F3157" t="s">
        <v>1697</v>
      </c>
      <c r="G3157" t="s">
        <v>153</v>
      </c>
      <c r="H3157" t="s">
        <v>135</v>
      </c>
      <c r="I3157" t="s">
        <v>136</v>
      </c>
      <c r="J3157" t="s">
        <v>137</v>
      </c>
      <c r="K3157" t="s">
        <v>138</v>
      </c>
      <c r="L3157" t="s">
        <v>9356</v>
      </c>
      <c r="M3157" t="s">
        <v>9357</v>
      </c>
      <c r="N3157">
        <v>3.1633333330000002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23</v>
      </c>
      <c r="U3157">
        <v>0</v>
      </c>
      <c r="V3157">
        <v>4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201.16111188882445</v>
      </c>
      <c r="AC3157">
        <v>0</v>
      </c>
      <c r="AD3157">
        <v>301.44727682070732</v>
      </c>
      <c r="AE3157">
        <v>502.60838870953177</v>
      </c>
    </row>
    <row r="3158" spans="1:31" x14ac:dyDescent="0.25">
      <c r="A3158">
        <v>2263364</v>
      </c>
      <c r="B3158">
        <v>1</v>
      </c>
      <c r="C3158" t="s">
        <v>81</v>
      </c>
      <c r="D3158" t="s">
        <v>123</v>
      </c>
      <c r="E3158" t="s">
        <v>151</v>
      </c>
      <c r="F3158" t="s">
        <v>9358</v>
      </c>
      <c r="G3158" t="s">
        <v>176</v>
      </c>
      <c r="H3158" t="s">
        <v>135</v>
      </c>
      <c r="I3158" t="s">
        <v>136</v>
      </c>
      <c r="J3158" t="s">
        <v>137</v>
      </c>
      <c r="K3158" t="s">
        <v>138</v>
      </c>
      <c r="L3158" t="s">
        <v>9359</v>
      </c>
      <c r="M3158" t="s">
        <v>9360</v>
      </c>
      <c r="N3158">
        <v>3.5027777769999999</v>
      </c>
      <c r="O3158">
        <v>0</v>
      </c>
      <c r="P3158">
        <v>3</v>
      </c>
      <c r="Q3158">
        <v>0</v>
      </c>
      <c r="R3158">
        <v>2</v>
      </c>
      <c r="S3158">
        <v>0</v>
      </c>
      <c r="T3158">
        <v>1</v>
      </c>
      <c r="U3158">
        <v>0</v>
      </c>
      <c r="V3158">
        <v>0</v>
      </c>
      <c r="W3158">
        <v>0</v>
      </c>
      <c r="X3158">
        <v>1.5964092136261969</v>
      </c>
      <c r="Y3158">
        <v>0</v>
      </c>
      <c r="Z3158">
        <v>1.0968982800035869</v>
      </c>
      <c r="AA3158">
        <v>0</v>
      </c>
      <c r="AB3158">
        <v>0.20494328697958503</v>
      </c>
      <c r="AC3158">
        <v>0</v>
      </c>
      <c r="AD3158">
        <v>0</v>
      </c>
      <c r="AE3158">
        <v>2.8982507806093691</v>
      </c>
    </row>
    <row r="3159" spans="1:31" x14ac:dyDescent="0.25">
      <c r="A3159">
        <v>2263410</v>
      </c>
      <c r="B3159">
        <v>1</v>
      </c>
      <c r="C3159" t="s">
        <v>80</v>
      </c>
      <c r="D3159" t="s">
        <v>84</v>
      </c>
      <c r="E3159" t="s">
        <v>132</v>
      </c>
      <c r="F3159" t="s">
        <v>9361</v>
      </c>
      <c r="G3159" t="s">
        <v>142</v>
      </c>
      <c r="H3159" t="s">
        <v>135</v>
      </c>
      <c r="I3159" t="s">
        <v>136</v>
      </c>
      <c r="J3159" t="s">
        <v>137</v>
      </c>
      <c r="K3159" t="s">
        <v>138</v>
      </c>
      <c r="L3159" t="s">
        <v>9362</v>
      </c>
      <c r="M3159" t="s">
        <v>9363</v>
      </c>
      <c r="N3159">
        <v>5.4155555550000001</v>
      </c>
      <c r="O3159">
        <v>0</v>
      </c>
      <c r="P3159">
        <v>5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8.4226391171009105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8.4226391171009105</v>
      </c>
    </row>
    <row r="3160" spans="1:31" x14ac:dyDescent="0.25">
      <c r="A3160">
        <v>2263556</v>
      </c>
      <c r="B3160">
        <v>1</v>
      </c>
      <c r="C3160" t="s">
        <v>80</v>
      </c>
      <c r="D3160" t="s">
        <v>85</v>
      </c>
      <c r="E3160" t="s">
        <v>132</v>
      </c>
      <c r="F3160" t="s">
        <v>9364</v>
      </c>
      <c r="G3160" t="s">
        <v>142</v>
      </c>
      <c r="H3160" t="s">
        <v>135</v>
      </c>
      <c r="I3160" t="s">
        <v>136</v>
      </c>
      <c r="J3160" t="s">
        <v>137</v>
      </c>
      <c r="K3160" t="s">
        <v>138</v>
      </c>
      <c r="L3160" t="s">
        <v>9365</v>
      </c>
      <c r="M3160" t="s">
        <v>9366</v>
      </c>
      <c r="N3160">
        <v>2.5608333330000002</v>
      </c>
      <c r="O3160">
        <v>0</v>
      </c>
      <c r="P3160">
        <v>9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6.1992170579501913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6.1992170579501913</v>
      </c>
    </row>
    <row r="3161" spans="1:31" x14ac:dyDescent="0.25">
      <c r="A3161">
        <v>2263510</v>
      </c>
      <c r="B3161">
        <v>1</v>
      </c>
      <c r="C3161" t="s">
        <v>80</v>
      </c>
      <c r="D3161" t="s">
        <v>105</v>
      </c>
      <c r="E3161" t="s">
        <v>207</v>
      </c>
      <c r="F3161" t="s">
        <v>9367</v>
      </c>
      <c r="G3161" t="s">
        <v>197</v>
      </c>
      <c r="H3161" t="s">
        <v>135</v>
      </c>
      <c r="I3161" t="s">
        <v>136</v>
      </c>
      <c r="J3161" t="s">
        <v>137</v>
      </c>
      <c r="K3161" t="s">
        <v>138</v>
      </c>
      <c r="L3161" t="s">
        <v>9368</v>
      </c>
      <c r="M3161" t="s">
        <v>9369</v>
      </c>
      <c r="N3161">
        <v>0.69861111099999995</v>
      </c>
      <c r="O3161">
        <v>0</v>
      </c>
      <c r="P3161">
        <v>253</v>
      </c>
      <c r="Q3161">
        <v>0</v>
      </c>
      <c r="R3161">
        <v>0</v>
      </c>
      <c r="S3161">
        <v>0</v>
      </c>
      <c r="T3161">
        <v>11</v>
      </c>
      <c r="U3161">
        <v>0</v>
      </c>
      <c r="V3161">
        <v>0</v>
      </c>
      <c r="W3161">
        <v>0</v>
      </c>
      <c r="X3161">
        <v>50.142358971786933</v>
      </c>
      <c r="Y3161">
        <v>0</v>
      </c>
      <c r="Z3161">
        <v>0</v>
      </c>
      <c r="AA3161">
        <v>0</v>
      </c>
      <c r="AB3161">
        <v>5.7264765143917309</v>
      </c>
      <c r="AC3161">
        <v>0</v>
      </c>
      <c r="AD3161">
        <v>0</v>
      </c>
      <c r="AE3161">
        <v>55.868835486178668</v>
      </c>
    </row>
    <row r="3162" spans="1:31" x14ac:dyDescent="0.25">
      <c r="A3162">
        <v>2263596</v>
      </c>
      <c r="B3162">
        <v>1</v>
      </c>
      <c r="C3162" t="s">
        <v>80</v>
      </c>
      <c r="D3162" t="s">
        <v>96</v>
      </c>
      <c r="E3162" t="s">
        <v>207</v>
      </c>
      <c r="F3162" t="s">
        <v>9370</v>
      </c>
      <c r="G3162" t="s">
        <v>231</v>
      </c>
      <c r="H3162" t="s">
        <v>135</v>
      </c>
      <c r="I3162" t="s">
        <v>136</v>
      </c>
      <c r="J3162" t="s">
        <v>137</v>
      </c>
      <c r="K3162" t="s">
        <v>138</v>
      </c>
      <c r="L3162" t="s">
        <v>9371</v>
      </c>
      <c r="M3162" t="s">
        <v>9372</v>
      </c>
      <c r="N3162">
        <v>1.639444444</v>
      </c>
      <c r="O3162">
        <v>0</v>
      </c>
      <c r="P3162">
        <v>32</v>
      </c>
      <c r="Q3162">
        <v>0</v>
      </c>
      <c r="R3162">
        <v>0</v>
      </c>
      <c r="S3162">
        <v>0</v>
      </c>
      <c r="T3162">
        <v>15</v>
      </c>
      <c r="U3162">
        <v>0</v>
      </c>
      <c r="V3162">
        <v>0</v>
      </c>
      <c r="W3162">
        <v>0</v>
      </c>
      <c r="X3162">
        <v>22.926287482397477</v>
      </c>
      <c r="Y3162">
        <v>0</v>
      </c>
      <c r="Z3162">
        <v>0</v>
      </c>
      <c r="AA3162">
        <v>0</v>
      </c>
      <c r="AB3162">
        <v>14.226555993126279</v>
      </c>
      <c r="AC3162">
        <v>0</v>
      </c>
      <c r="AD3162">
        <v>0</v>
      </c>
      <c r="AE3162">
        <v>37.152843475523753</v>
      </c>
    </row>
    <row r="3163" spans="1:31" x14ac:dyDescent="0.25">
      <c r="A3163">
        <v>2263198</v>
      </c>
      <c r="B3163">
        <v>1</v>
      </c>
      <c r="C3163" t="s">
        <v>81</v>
      </c>
      <c r="D3163" t="s">
        <v>114</v>
      </c>
      <c r="E3163" t="s">
        <v>207</v>
      </c>
      <c r="F3163" t="s">
        <v>9373</v>
      </c>
      <c r="G3163" t="s">
        <v>171</v>
      </c>
      <c r="H3163" t="s">
        <v>135</v>
      </c>
      <c r="I3163" t="s">
        <v>136</v>
      </c>
      <c r="J3163" t="s">
        <v>137</v>
      </c>
      <c r="K3163" t="s">
        <v>172</v>
      </c>
      <c r="L3163" t="s">
        <v>9374</v>
      </c>
      <c r="M3163" t="s">
        <v>9375</v>
      </c>
      <c r="N3163">
        <v>5.6147222220000002</v>
      </c>
      <c r="O3163">
        <v>0</v>
      </c>
      <c r="P3163">
        <v>147</v>
      </c>
      <c r="Q3163">
        <v>0</v>
      </c>
      <c r="R3163">
        <v>0</v>
      </c>
      <c r="S3163">
        <v>0</v>
      </c>
      <c r="T3163">
        <v>6</v>
      </c>
      <c r="U3163">
        <v>0</v>
      </c>
      <c r="V3163">
        <v>0</v>
      </c>
      <c r="W3163">
        <v>0</v>
      </c>
      <c r="X3163">
        <v>63.950430501442007</v>
      </c>
      <c r="Y3163">
        <v>0</v>
      </c>
      <c r="Z3163">
        <v>0</v>
      </c>
      <c r="AA3163">
        <v>0</v>
      </c>
      <c r="AB3163">
        <v>16.895764330304207</v>
      </c>
      <c r="AC3163">
        <v>0</v>
      </c>
      <c r="AD3163">
        <v>0</v>
      </c>
      <c r="AE3163">
        <v>80.846194831746217</v>
      </c>
    </row>
    <row r="3164" spans="1:31" x14ac:dyDescent="0.25">
      <c r="A3164">
        <v>2263536</v>
      </c>
      <c r="B3164">
        <v>1</v>
      </c>
      <c r="C3164" t="s">
        <v>81</v>
      </c>
      <c r="D3164" t="s">
        <v>112</v>
      </c>
      <c r="E3164" t="s">
        <v>163</v>
      </c>
      <c r="F3164" t="s">
        <v>9376</v>
      </c>
      <c r="G3164" t="s">
        <v>147</v>
      </c>
      <c r="H3164" t="s">
        <v>148</v>
      </c>
      <c r="I3164" t="s">
        <v>136</v>
      </c>
      <c r="J3164" t="s">
        <v>137</v>
      </c>
      <c r="K3164" t="s">
        <v>138</v>
      </c>
      <c r="L3164" t="s">
        <v>9377</v>
      </c>
      <c r="M3164" t="s">
        <v>9378</v>
      </c>
      <c r="N3164">
        <v>0.948333333</v>
      </c>
      <c r="O3164">
        <v>0</v>
      </c>
      <c r="P3164">
        <v>35</v>
      </c>
      <c r="Q3164">
        <v>1</v>
      </c>
      <c r="R3164">
        <v>56</v>
      </c>
      <c r="S3164">
        <v>0</v>
      </c>
      <c r="T3164">
        <v>6</v>
      </c>
      <c r="U3164">
        <v>0</v>
      </c>
      <c r="V3164">
        <v>1</v>
      </c>
      <c r="W3164">
        <v>0</v>
      </c>
      <c r="X3164">
        <v>6.2401027839911913</v>
      </c>
      <c r="Y3164">
        <v>0.34302685059833227</v>
      </c>
      <c r="Z3164">
        <v>8.7679624783638062</v>
      </c>
      <c r="AA3164">
        <v>0</v>
      </c>
      <c r="AB3164">
        <v>2.8634163451687105</v>
      </c>
      <c r="AC3164">
        <v>0</v>
      </c>
      <c r="AD3164">
        <v>81.741022802463604</v>
      </c>
      <c r="AE3164">
        <v>99.955531260585644</v>
      </c>
    </row>
    <row r="3165" spans="1:31" x14ac:dyDescent="0.25">
      <c r="A3165">
        <v>2263321</v>
      </c>
      <c r="B3165">
        <v>1</v>
      </c>
      <c r="C3165" t="s">
        <v>81</v>
      </c>
      <c r="D3165" t="s">
        <v>123</v>
      </c>
      <c r="E3165" t="s">
        <v>132</v>
      </c>
      <c r="F3165" t="s">
        <v>9379</v>
      </c>
      <c r="G3165" t="s">
        <v>134</v>
      </c>
      <c r="H3165" t="s">
        <v>135</v>
      </c>
      <c r="I3165" t="s">
        <v>136</v>
      </c>
      <c r="J3165" t="s">
        <v>137</v>
      </c>
      <c r="K3165" t="s">
        <v>138</v>
      </c>
      <c r="L3165" t="s">
        <v>9380</v>
      </c>
      <c r="M3165" t="s">
        <v>9381</v>
      </c>
      <c r="N3165">
        <v>2.7608333329999999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1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3.3196299770621387</v>
      </c>
      <c r="AC3165">
        <v>0</v>
      </c>
      <c r="AD3165">
        <v>0</v>
      </c>
      <c r="AE3165">
        <v>3.3196299770621387</v>
      </c>
    </row>
    <row r="3166" spans="1:31" x14ac:dyDescent="0.25">
      <c r="A3166">
        <v>2263158</v>
      </c>
      <c r="B3166">
        <v>1</v>
      </c>
      <c r="C3166" t="s">
        <v>81</v>
      </c>
      <c r="D3166" t="s">
        <v>113</v>
      </c>
      <c r="E3166" t="s">
        <v>151</v>
      </c>
      <c r="F3166" t="s">
        <v>2168</v>
      </c>
      <c r="G3166" t="s">
        <v>171</v>
      </c>
      <c r="H3166" t="s">
        <v>135</v>
      </c>
      <c r="I3166" t="s">
        <v>136</v>
      </c>
      <c r="J3166" t="s">
        <v>137</v>
      </c>
      <c r="K3166" t="s">
        <v>172</v>
      </c>
      <c r="L3166" t="s">
        <v>9382</v>
      </c>
      <c r="M3166" t="s">
        <v>9383</v>
      </c>
      <c r="N3166">
        <v>8.5502777769999998</v>
      </c>
      <c r="O3166">
        <v>0</v>
      </c>
      <c r="P3166">
        <v>66</v>
      </c>
      <c r="Q3166">
        <v>0</v>
      </c>
      <c r="R3166">
        <v>0</v>
      </c>
      <c r="S3166">
        <v>0</v>
      </c>
      <c r="T3166">
        <v>8</v>
      </c>
      <c r="U3166">
        <v>0</v>
      </c>
      <c r="V3166">
        <v>0</v>
      </c>
      <c r="W3166">
        <v>0</v>
      </c>
      <c r="X3166">
        <v>147.58631868778591</v>
      </c>
      <c r="Y3166">
        <v>0</v>
      </c>
      <c r="Z3166">
        <v>0</v>
      </c>
      <c r="AA3166">
        <v>0</v>
      </c>
      <c r="AB3166">
        <v>168.79013304477914</v>
      </c>
      <c r="AC3166">
        <v>0</v>
      </c>
      <c r="AD3166">
        <v>0</v>
      </c>
      <c r="AE3166">
        <v>316.37645173256504</v>
      </c>
    </row>
    <row r="3167" spans="1:31" x14ac:dyDescent="0.25">
      <c r="A3167">
        <v>2263181</v>
      </c>
      <c r="B3167">
        <v>1</v>
      </c>
      <c r="C3167" t="s">
        <v>80</v>
      </c>
      <c r="D3167" t="s">
        <v>89</v>
      </c>
      <c r="E3167" t="s">
        <v>132</v>
      </c>
      <c r="F3167" t="s">
        <v>9384</v>
      </c>
      <c r="G3167" t="s">
        <v>201</v>
      </c>
      <c r="H3167" t="s">
        <v>135</v>
      </c>
      <c r="I3167" t="s">
        <v>136</v>
      </c>
      <c r="J3167" t="s">
        <v>137</v>
      </c>
      <c r="K3167" t="s">
        <v>138</v>
      </c>
      <c r="L3167" t="s">
        <v>9385</v>
      </c>
      <c r="M3167" t="s">
        <v>9386</v>
      </c>
      <c r="N3167">
        <v>1.7411111109999999</v>
      </c>
      <c r="O3167">
        <v>0</v>
      </c>
      <c r="P3167">
        <v>1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0.2925358800658811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0.2925358800658811</v>
      </c>
    </row>
    <row r="3168" spans="1:31" x14ac:dyDescent="0.25">
      <c r="A3168">
        <v>2263175</v>
      </c>
      <c r="B3168">
        <v>1</v>
      </c>
      <c r="C3168" t="s">
        <v>81</v>
      </c>
      <c r="D3168" t="s">
        <v>128</v>
      </c>
      <c r="E3168" t="s">
        <v>132</v>
      </c>
      <c r="F3168" t="s">
        <v>9387</v>
      </c>
      <c r="G3168" t="s">
        <v>142</v>
      </c>
      <c r="H3168" t="s">
        <v>135</v>
      </c>
      <c r="I3168" t="s">
        <v>136</v>
      </c>
      <c r="J3168" t="s">
        <v>137</v>
      </c>
      <c r="K3168" t="s">
        <v>138</v>
      </c>
      <c r="L3168" t="s">
        <v>9388</v>
      </c>
      <c r="M3168" t="s">
        <v>9389</v>
      </c>
      <c r="N3168">
        <v>1.196388888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3.1906260351663196</v>
      </c>
      <c r="AC3168">
        <v>0</v>
      </c>
      <c r="AD3168">
        <v>0</v>
      </c>
      <c r="AE3168">
        <v>3.1906260351663196</v>
      </c>
    </row>
    <row r="3169" spans="1:31" x14ac:dyDescent="0.25">
      <c r="A3169">
        <v>2263264</v>
      </c>
      <c r="B3169">
        <v>1</v>
      </c>
      <c r="C3169" t="s">
        <v>81</v>
      </c>
      <c r="D3169" t="s">
        <v>115</v>
      </c>
      <c r="E3169" t="s">
        <v>256</v>
      </c>
      <c r="F3169" t="s">
        <v>8236</v>
      </c>
      <c r="G3169" t="s">
        <v>9390</v>
      </c>
      <c r="H3169" t="s">
        <v>148</v>
      </c>
      <c r="I3169" t="s">
        <v>136</v>
      </c>
      <c r="J3169" t="s">
        <v>137</v>
      </c>
      <c r="K3169" t="s">
        <v>138</v>
      </c>
      <c r="L3169" t="s">
        <v>9391</v>
      </c>
      <c r="M3169" t="s">
        <v>9392</v>
      </c>
      <c r="N3169">
        <v>3.0836111110000002</v>
      </c>
      <c r="O3169">
        <v>0</v>
      </c>
      <c r="P3169">
        <v>50</v>
      </c>
      <c r="Q3169">
        <v>0</v>
      </c>
      <c r="R3169">
        <v>2</v>
      </c>
      <c r="S3169">
        <v>0</v>
      </c>
      <c r="T3169">
        <v>6</v>
      </c>
      <c r="U3169">
        <v>0</v>
      </c>
      <c r="V3169">
        <v>0</v>
      </c>
      <c r="W3169">
        <v>0</v>
      </c>
      <c r="X3169">
        <v>19.357220269253158</v>
      </c>
      <c r="Y3169">
        <v>0</v>
      </c>
      <c r="Z3169">
        <v>7.0391816296258888E-2</v>
      </c>
      <c r="AA3169">
        <v>0</v>
      </c>
      <c r="AB3169">
        <v>15.076312842960586</v>
      </c>
      <c r="AC3169">
        <v>0</v>
      </c>
      <c r="AD3169">
        <v>0</v>
      </c>
      <c r="AE3169">
        <v>34.503924928510003</v>
      </c>
    </row>
    <row r="3170" spans="1:31" x14ac:dyDescent="0.25">
      <c r="A3170">
        <v>2263430</v>
      </c>
      <c r="B3170">
        <v>1</v>
      </c>
      <c r="C3170" t="s">
        <v>80</v>
      </c>
      <c r="D3170" t="s">
        <v>85</v>
      </c>
      <c r="E3170" t="s">
        <v>132</v>
      </c>
      <c r="F3170" t="s">
        <v>9393</v>
      </c>
      <c r="G3170" t="s">
        <v>201</v>
      </c>
      <c r="H3170" t="s">
        <v>135</v>
      </c>
      <c r="I3170" t="s">
        <v>136</v>
      </c>
      <c r="J3170" t="s">
        <v>3</v>
      </c>
      <c r="K3170" t="s">
        <v>138</v>
      </c>
      <c r="L3170" t="s">
        <v>9394</v>
      </c>
      <c r="M3170" t="s">
        <v>9395</v>
      </c>
      <c r="N3170">
        <v>1.5963888879999999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1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2.7632724370282498</v>
      </c>
      <c r="AC3170">
        <v>0</v>
      </c>
      <c r="AD3170">
        <v>0</v>
      </c>
      <c r="AE3170">
        <v>2.7632724370282498</v>
      </c>
    </row>
    <row r="3171" spans="1:31" x14ac:dyDescent="0.25">
      <c r="A3171">
        <v>2263407</v>
      </c>
      <c r="B3171">
        <v>1</v>
      </c>
      <c r="C3171" t="s">
        <v>80</v>
      </c>
      <c r="D3171" t="s">
        <v>103</v>
      </c>
      <c r="E3171" t="s">
        <v>151</v>
      </c>
      <c r="F3171" t="s">
        <v>9396</v>
      </c>
      <c r="G3171" t="s">
        <v>1552</v>
      </c>
      <c r="H3171" t="s">
        <v>135</v>
      </c>
      <c r="I3171" t="s">
        <v>136</v>
      </c>
      <c r="J3171" t="s">
        <v>137</v>
      </c>
      <c r="K3171" t="s">
        <v>138</v>
      </c>
      <c r="L3171" t="s">
        <v>9397</v>
      </c>
      <c r="M3171" t="s">
        <v>9398</v>
      </c>
      <c r="N3171">
        <v>0.50749999999999995</v>
      </c>
      <c r="O3171">
        <v>0</v>
      </c>
      <c r="P3171">
        <v>131</v>
      </c>
      <c r="Q3171">
        <v>0</v>
      </c>
      <c r="R3171">
        <v>0</v>
      </c>
      <c r="S3171">
        <v>0</v>
      </c>
      <c r="T3171">
        <v>13</v>
      </c>
      <c r="U3171">
        <v>0</v>
      </c>
      <c r="V3171">
        <v>0</v>
      </c>
      <c r="W3171">
        <v>0</v>
      </c>
      <c r="X3171">
        <v>21.300792985662593</v>
      </c>
      <c r="Y3171">
        <v>0</v>
      </c>
      <c r="Z3171">
        <v>0</v>
      </c>
      <c r="AA3171">
        <v>0</v>
      </c>
      <c r="AB3171">
        <v>2.9561266010251495</v>
      </c>
      <c r="AC3171">
        <v>0</v>
      </c>
      <c r="AD3171">
        <v>0</v>
      </c>
      <c r="AE3171">
        <v>24.256919586687744</v>
      </c>
    </row>
    <row r="3172" spans="1:31" x14ac:dyDescent="0.25">
      <c r="A3172">
        <v>2263593</v>
      </c>
      <c r="B3172">
        <v>1</v>
      </c>
      <c r="C3172" t="s">
        <v>80</v>
      </c>
      <c r="D3172" t="s">
        <v>107</v>
      </c>
      <c r="E3172" t="s">
        <v>151</v>
      </c>
      <c r="F3172" t="s">
        <v>9399</v>
      </c>
      <c r="G3172" t="s">
        <v>555</v>
      </c>
      <c r="H3172" t="s">
        <v>135</v>
      </c>
      <c r="I3172" t="s">
        <v>136</v>
      </c>
      <c r="J3172" t="s">
        <v>137</v>
      </c>
      <c r="K3172" t="s">
        <v>138</v>
      </c>
      <c r="L3172" t="s">
        <v>9400</v>
      </c>
      <c r="M3172" t="s">
        <v>9401</v>
      </c>
      <c r="N3172">
        <v>1.2838888879999999</v>
      </c>
      <c r="O3172">
        <v>0</v>
      </c>
      <c r="P3172">
        <v>1</v>
      </c>
      <c r="Q3172">
        <v>0</v>
      </c>
      <c r="R3172">
        <v>0</v>
      </c>
      <c r="S3172">
        <v>0</v>
      </c>
      <c r="T3172">
        <v>1</v>
      </c>
      <c r="U3172">
        <v>0</v>
      </c>
      <c r="V3172">
        <v>0</v>
      </c>
      <c r="W3172">
        <v>0</v>
      </c>
      <c r="X3172">
        <v>0.18854711096235333</v>
      </c>
      <c r="Y3172">
        <v>0</v>
      </c>
      <c r="Z3172">
        <v>0</v>
      </c>
      <c r="AA3172">
        <v>0</v>
      </c>
      <c r="AB3172">
        <v>1.208954647845</v>
      </c>
      <c r="AC3172">
        <v>0</v>
      </c>
      <c r="AD3172">
        <v>0</v>
      </c>
      <c r="AE3172">
        <v>1.3975017588073533</v>
      </c>
    </row>
    <row r="3173" spans="1:31" x14ac:dyDescent="0.25">
      <c r="A3173">
        <v>2263450</v>
      </c>
      <c r="B3173">
        <v>1</v>
      </c>
      <c r="C3173" t="s">
        <v>80</v>
      </c>
      <c r="D3173" t="s">
        <v>99</v>
      </c>
      <c r="E3173" t="s">
        <v>151</v>
      </c>
      <c r="F3173" t="s">
        <v>9402</v>
      </c>
      <c r="G3173" t="s">
        <v>160</v>
      </c>
      <c r="H3173" t="s">
        <v>135</v>
      </c>
      <c r="I3173" t="s">
        <v>136</v>
      </c>
      <c r="J3173" t="s">
        <v>137</v>
      </c>
      <c r="K3173" t="s">
        <v>138</v>
      </c>
      <c r="L3173" t="s">
        <v>9403</v>
      </c>
      <c r="M3173" t="s">
        <v>9404</v>
      </c>
      <c r="N3173">
        <v>0.875</v>
      </c>
      <c r="O3173">
        <v>0</v>
      </c>
      <c r="P3173">
        <v>25</v>
      </c>
      <c r="Q3173">
        <v>0</v>
      </c>
      <c r="R3173">
        <v>0</v>
      </c>
      <c r="S3173">
        <v>0</v>
      </c>
      <c r="T3173">
        <v>1</v>
      </c>
      <c r="U3173">
        <v>0</v>
      </c>
      <c r="V3173">
        <v>0</v>
      </c>
      <c r="W3173">
        <v>0</v>
      </c>
      <c r="X3173">
        <v>15.017127346317853</v>
      </c>
      <c r="Y3173">
        <v>0</v>
      </c>
      <c r="Z3173">
        <v>0</v>
      </c>
      <c r="AA3173">
        <v>0</v>
      </c>
      <c r="AB3173">
        <v>5.3953861588861116E-4</v>
      </c>
      <c r="AC3173">
        <v>0</v>
      </c>
      <c r="AD3173">
        <v>0</v>
      </c>
      <c r="AE3173">
        <v>15.017666884933741</v>
      </c>
    </row>
    <row r="3174" spans="1:31" x14ac:dyDescent="0.25">
      <c r="A3174">
        <v>2263550</v>
      </c>
      <c r="B3174">
        <v>1</v>
      </c>
      <c r="C3174" t="s">
        <v>80</v>
      </c>
      <c r="D3174" t="s">
        <v>96</v>
      </c>
      <c r="E3174" t="s">
        <v>151</v>
      </c>
      <c r="F3174" t="s">
        <v>9405</v>
      </c>
      <c r="G3174" t="s">
        <v>160</v>
      </c>
      <c r="H3174" t="s">
        <v>135</v>
      </c>
      <c r="I3174" t="s">
        <v>136</v>
      </c>
      <c r="J3174" t="s">
        <v>137</v>
      </c>
      <c r="K3174" t="s">
        <v>138</v>
      </c>
      <c r="L3174" t="s">
        <v>9406</v>
      </c>
      <c r="M3174" t="s">
        <v>9407</v>
      </c>
      <c r="N3174">
        <v>2.863611111</v>
      </c>
      <c r="O3174">
        <v>0</v>
      </c>
      <c r="P3174">
        <v>85</v>
      </c>
      <c r="Q3174">
        <v>0</v>
      </c>
      <c r="R3174">
        <v>0</v>
      </c>
      <c r="S3174">
        <v>0</v>
      </c>
      <c r="T3174">
        <v>4</v>
      </c>
      <c r="U3174">
        <v>0</v>
      </c>
      <c r="V3174">
        <v>0</v>
      </c>
      <c r="W3174">
        <v>0</v>
      </c>
      <c r="X3174">
        <v>110.4860008964995</v>
      </c>
      <c r="Y3174">
        <v>0</v>
      </c>
      <c r="Z3174">
        <v>0</v>
      </c>
      <c r="AA3174">
        <v>0</v>
      </c>
      <c r="AB3174">
        <v>8.318916336115878</v>
      </c>
      <c r="AC3174">
        <v>0</v>
      </c>
      <c r="AD3174">
        <v>0</v>
      </c>
      <c r="AE3174">
        <v>118.80491723261538</v>
      </c>
    </row>
    <row r="3175" spans="1:31" x14ac:dyDescent="0.25">
      <c r="A3175">
        <v>2263281</v>
      </c>
      <c r="B3175">
        <v>1</v>
      </c>
      <c r="C3175" t="s">
        <v>80</v>
      </c>
      <c r="D3175" t="s">
        <v>96</v>
      </c>
      <c r="E3175" t="s">
        <v>132</v>
      </c>
      <c r="F3175" t="s">
        <v>9408</v>
      </c>
      <c r="G3175" t="s">
        <v>142</v>
      </c>
      <c r="H3175" t="s">
        <v>135</v>
      </c>
      <c r="I3175" t="s">
        <v>136</v>
      </c>
      <c r="J3175" t="s">
        <v>137</v>
      </c>
      <c r="K3175" t="s">
        <v>138</v>
      </c>
      <c r="L3175" t="s">
        <v>9409</v>
      </c>
      <c r="M3175" t="s">
        <v>9410</v>
      </c>
      <c r="N3175">
        <v>7.0702777770000003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1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20.075672935823434</v>
      </c>
      <c r="AC3175">
        <v>0</v>
      </c>
      <c r="AD3175">
        <v>0</v>
      </c>
      <c r="AE3175">
        <v>20.075672935823434</v>
      </c>
    </row>
    <row r="3176" spans="1:31" x14ac:dyDescent="0.25">
      <c r="A3176">
        <v>2263387</v>
      </c>
      <c r="B3176">
        <v>1</v>
      </c>
      <c r="C3176" t="s">
        <v>81</v>
      </c>
      <c r="D3176" t="s">
        <v>122</v>
      </c>
      <c r="E3176" t="s">
        <v>145</v>
      </c>
      <c r="F3176" t="s">
        <v>3150</v>
      </c>
      <c r="G3176" t="s">
        <v>147</v>
      </c>
      <c r="H3176" t="s">
        <v>148</v>
      </c>
      <c r="I3176" t="s">
        <v>136</v>
      </c>
      <c r="J3176" t="s">
        <v>137</v>
      </c>
      <c r="K3176" t="s">
        <v>138</v>
      </c>
      <c r="L3176" t="s">
        <v>9411</v>
      </c>
      <c r="M3176" t="s">
        <v>9412</v>
      </c>
      <c r="N3176">
        <v>1.1388888880000001</v>
      </c>
      <c r="O3176">
        <v>2</v>
      </c>
      <c r="P3176">
        <v>110</v>
      </c>
      <c r="Q3176">
        <v>13</v>
      </c>
      <c r="R3176">
        <v>0</v>
      </c>
      <c r="S3176">
        <v>8</v>
      </c>
      <c r="T3176">
        <v>4</v>
      </c>
      <c r="U3176">
        <v>2</v>
      </c>
      <c r="V3176">
        <v>0</v>
      </c>
      <c r="W3176">
        <v>0.39485930337644443</v>
      </c>
      <c r="X3176">
        <v>10.728050096208875</v>
      </c>
      <c r="Y3176">
        <v>11.255488672068127</v>
      </c>
      <c r="Z3176">
        <v>0</v>
      </c>
      <c r="AA3176">
        <v>64.992423522522827</v>
      </c>
      <c r="AB3176">
        <v>4.1352727147630661</v>
      </c>
      <c r="AC3176">
        <v>201.29439907961225</v>
      </c>
      <c r="AD3176">
        <v>0</v>
      </c>
      <c r="AE3176">
        <v>292.80049338855156</v>
      </c>
    </row>
    <row r="3177" spans="1:31" x14ac:dyDescent="0.25">
      <c r="A3177">
        <v>2263138</v>
      </c>
      <c r="B3177">
        <v>1</v>
      </c>
      <c r="C3177" t="s">
        <v>80</v>
      </c>
      <c r="D3177" t="s">
        <v>92</v>
      </c>
      <c r="E3177" t="s">
        <v>151</v>
      </c>
      <c r="F3177" t="s">
        <v>9413</v>
      </c>
      <c r="G3177" t="s">
        <v>153</v>
      </c>
      <c r="H3177" t="s">
        <v>135</v>
      </c>
      <c r="I3177" t="s">
        <v>136</v>
      </c>
      <c r="J3177" t="s">
        <v>137</v>
      </c>
      <c r="K3177" t="s">
        <v>138</v>
      </c>
      <c r="L3177" t="s">
        <v>9414</v>
      </c>
      <c r="M3177" t="s">
        <v>9415</v>
      </c>
      <c r="N3177">
        <v>1.227777777</v>
      </c>
      <c r="O3177">
        <v>0</v>
      </c>
      <c r="P3177">
        <v>113</v>
      </c>
      <c r="Q3177">
        <v>0</v>
      </c>
      <c r="R3177">
        <v>7</v>
      </c>
      <c r="S3177">
        <v>0</v>
      </c>
      <c r="T3177">
        <v>3</v>
      </c>
      <c r="U3177">
        <v>0</v>
      </c>
      <c r="V3177">
        <v>0</v>
      </c>
      <c r="W3177">
        <v>0</v>
      </c>
      <c r="X3177">
        <v>41.928775486471793</v>
      </c>
      <c r="Y3177">
        <v>0</v>
      </c>
      <c r="Z3177">
        <v>1.150734282947836</v>
      </c>
      <c r="AA3177">
        <v>0</v>
      </c>
      <c r="AB3177">
        <v>3.1368297314917442</v>
      </c>
      <c r="AC3177">
        <v>0</v>
      </c>
      <c r="AD3177">
        <v>0</v>
      </c>
      <c r="AE3177">
        <v>46.216339500911374</v>
      </c>
    </row>
    <row r="3178" spans="1:31" x14ac:dyDescent="0.25">
      <c r="A3178">
        <v>2263370</v>
      </c>
      <c r="B3178">
        <v>1</v>
      </c>
      <c r="C3178" t="s">
        <v>80</v>
      </c>
      <c r="D3178" t="s">
        <v>110</v>
      </c>
      <c r="E3178" t="s">
        <v>151</v>
      </c>
      <c r="F3178" t="s">
        <v>9416</v>
      </c>
      <c r="G3178" t="s">
        <v>314</v>
      </c>
      <c r="H3178" t="s">
        <v>135</v>
      </c>
      <c r="I3178" t="s">
        <v>136</v>
      </c>
      <c r="J3178" t="s">
        <v>137</v>
      </c>
      <c r="K3178" t="s">
        <v>138</v>
      </c>
      <c r="L3178" t="s">
        <v>9417</v>
      </c>
      <c r="M3178" t="s">
        <v>9418</v>
      </c>
      <c r="N3178">
        <v>0.95027777700000005</v>
      </c>
      <c r="O3178">
        <v>0</v>
      </c>
      <c r="P3178">
        <v>470</v>
      </c>
      <c r="Q3178">
        <v>0</v>
      </c>
      <c r="R3178">
        <v>0</v>
      </c>
      <c r="S3178">
        <v>0</v>
      </c>
      <c r="T3178">
        <v>21</v>
      </c>
      <c r="U3178">
        <v>0</v>
      </c>
      <c r="V3178">
        <v>1</v>
      </c>
      <c r="W3178">
        <v>0</v>
      </c>
      <c r="X3178">
        <v>155.68585432571984</v>
      </c>
      <c r="Y3178">
        <v>0</v>
      </c>
      <c r="Z3178">
        <v>0</v>
      </c>
      <c r="AA3178">
        <v>0</v>
      </c>
      <c r="AB3178">
        <v>9.0080315608380062</v>
      </c>
      <c r="AC3178">
        <v>0</v>
      </c>
      <c r="AD3178">
        <v>4.7031922711586454</v>
      </c>
      <c r="AE3178">
        <v>169.39707815771649</v>
      </c>
    </row>
    <row r="3179" spans="1:31" x14ac:dyDescent="0.25">
      <c r="A3179">
        <v>2263184</v>
      </c>
      <c r="B3179">
        <v>1</v>
      </c>
      <c r="C3179" t="s">
        <v>80</v>
      </c>
      <c r="D3179" t="s">
        <v>96</v>
      </c>
      <c r="E3179" t="s">
        <v>132</v>
      </c>
      <c r="F3179" t="s">
        <v>9419</v>
      </c>
      <c r="G3179" t="s">
        <v>142</v>
      </c>
      <c r="H3179" t="s">
        <v>135</v>
      </c>
      <c r="I3179" t="s">
        <v>136</v>
      </c>
      <c r="J3179" t="s">
        <v>137</v>
      </c>
      <c r="K3179" t="s">
        <v>138</v>
      </c>
      <c r="L3179" t="s">
        <v>9420</v>
      </c>
      <c r="M3179" t="s">
        <v>9421</v>
      </c>
      <c r="N3179">
        <v>1.8263888880000001</v>
      </c>
      <c r="O3179">
        <v>0</v>
      </c>
      <c r="P3179">
        <v>1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2.1965587516987668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2.1965587516987668</v>
      </c>
    </row>
    <row r="3180" spans="1:31" x14ac:dyDescent="0.25">
      <c r="A3180">
        <v>2263376</v>
      </c>
      <c r="B3180">
        <v>1</v>
      </c>
      <c r="C3180" t="s">
        <v>80</v>
      </c>
      <c r="D3180" t="s">
        <v>96</v>
      </c>
      <c r="E3180" t="s">
        <v>132</v>
      </c>
      <c r="F3180" t="s">
        <v>9422</v>
      </c>
      <c r="G3180" t="s">
        <v>197</v>
      </c>
      <c r="H3180" t="s">
        <v>135</v>
      </c>
      <c r="I3180" t="s">
        <v>136</v>
      </c>
      <c r="J3180" t="s">
        <v>137</v>
      </c>
      <c r="K3180" t="s">
        <v>138</v>
      </c>
      <c r="L3180" t="s">
        <v>9423</v>
      </c>
      <c r="M3180" t="s">
        <v>9424</v>
      </c>
      <c r="N3180">
        <v>0.56777777699999998</v>
      </c>
      <c r="O3180">
        <v>0</v>
      </c>
      <c r="P3180">
        <v>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9.0412781759789992E-2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9.0412781759789992E-2</v>
      </c>
    </row>
    <row r="3181" spans="1:31" x14ac:dyDescent="0.25">
      <c r="A3181">
        <v>2263602</v>
      </c>
      <c r="B3181">
        <v>1</v>
      </c>
      <c r="C3181" t="s">
        <v>80</v>
      </c>
      <c r="D3181" t="s">
        <v>103</v>
      </c>
      <c r="E3181" t="s">
        <v>477</v>
      </c>
      <c r="F3181" t="s">
        <v>1773</v>
      </c>
      <c r="G3181" t="s">
        <v>147</v>
      </c>
      <c r="H3181" t="s">
        <v>479</v>
      </c>
      <c r="I3181" t="s">
        <v>136</v>
      </c>
      <c r="J3181" t="s">
        <v>137</v>
      </c>
      <c r="K3181" t="s">
        <v>138</v>
      </c>
      <c r="L3181" t="s">
        <v>9425</v>
      </c>
      <c r="M3181" t="s">
        <v>9426</v>
      </c>
      <c r="N3181">
        <v>6.9840554999999999E-2</v>
      </c>
      <c r="O3181">
        <v>2</v>
      </c>
      <c r="P3181">
        <v>377</v>
      </c>
      <c r="Q3181">
        <v>39</v>
      </c>
      <c r="R3181">
        <v>86</v>
      </c>
      <c r="S3181">
        <v>24</v>
      </c>
      <c r="T3181">
        <v>63</v>
      </c>
      <c r="U3181">
        <v>5</v>
      </c>
      <c r="V3181">
        <v>1</v>
      </c>
      <c r="W3181">
        <v>8.6606790681075019E-2</v>
      </c>
      <c r="X3181">
        <v>8.503256095671146</v>
      </c>
      <c r="Y3181">
        <v>4.2331752905129143</v>
      </c>
      <c r="Z3181">
        <v>2.8703749307308626</v>
      </c>
      <c r="AA3181">
        <v>2.7472661122796049</v>
      </c>
      <c r="AB3181">
        <v>1.5693566435480937</v>
      </c>
      <c r="AC3181">
        <v>22.91323315460307</v>
      </c>
      <c r="AD3181">
        <v>1.137596089173617</v>
      </c>
      <c r="AE3181">
        <v>44.060865107200392</v>
      </c>
    </row>
    <row r="3182" spans="1:31" x14ac:dyDescent="0.25">
      <c r="A3182">
        <v>2263124</v>
      </c>
      <c r="B3182">
        <v>1</v>
      </c>
      <c r="C3182" t="s">
        <v>81</v>
      </c>
      <c r="D3182" t="s">
        <v>126</v>
      </c>
      <c r="E3182" t="s">
        <v>207</v>
      </c>
      <c r="F3182" t="s">
        <v>9427</v>
      </c>
      <c r="G3182" t="s">
        <v>153</v>
      </c>
      <c r="H3182" t="s">
        <v>135</v>
      </c>
      <c r="I3182" t="s">
        <v>136</v>
      </c>
      <c r="J3182" t="s">
        <v>137</v>
      </c>
      <c r="K3182" t="s">
        <v>138</v>
      </c>
      <c r="L3182" t="s">
        <v>9428</v>
      </c>
      <c r="M3182" t="s">
        <v>9429</v>
      </c>
      <c r="N3182">
        <v>1.603888888</v>
      </c>
      <c r="O3182">
        <v>0</v>
      </c>
      <c r="P3182">
        <v>0</v>
      </c>
      <c r="Q3182">
        <v>1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1.0745175128648889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1.0745175128648889</v>
      </c>
    </row>
    <row r="3183" spans="1:31" x14ac:dyDescent="0.25">
      <c r="A3183">
        <v>2263416</v>
      </c>
      <c r="B3183">
        <v>1</v>
      </c>
      <c r="C3183" t="s">
        <v>80</v>
      </c>
      <c r="D3183" t="s">
        <v>94</v>
      </c>
      <c r="E3183" t="s">
        <v>163</v>
      </c>
      <c r="F3183" t="s">
        <v>9430</v>
      </c>
      <c r="G3183" t="s">
        <v>271</v>
      </c>
      <c r="H3183" t="s">
        <v>148</v>
      </c>
      <c r="I3183" t="s">
        <v>136</v>
      </c>
      <c r="J3183" t="s">
        <v>137</v>
      </c>
      <c r="K3183" t="s">
        <v>138</v>
      </c>
      <c r="L3183" t="s">
        <v>9431</v>
      </c>
      <c r="M3183" t="s">
        <v>9432</v>
      </c>
      <c r="N3183">
        <v>0.324722222</v>
      </c>
      <c r="O3183">
        <v>0</v>
      </c>
      <c r="P3183">
        <v>235</v>
      </c>
      <c r="Q3183">
        <v>9</v>
      </c>
      <c r="R3183">
        <v>15</v>
      </c>
      <c r="S3183">
        <v>4</v>
      </c>
      <c r="T3183">
        <v>23</v>
      </c>
      <c r="U3183">
        <v>0</v>
      </c>
      <c r="V3183">
        <v>0</v>
      </c>
      <c r="W3183">
        <v>0</v>
      </c>
      <c r="X3183">
        <v>10.056564832692711</v>
      </c>
      <c r="Y3183">
        <v>28.692046653242951</v>
      </c>
      <c r="Z3183">
        <v>1.0481457823673961</v>
      </c>
      <c r="AA3183">
        <v>0.94665114534141692</v>
      </c>
      <c r="AB3183">
        <v>3.6371683605242362</v>
      </c>
      <c r="AC3183">
        <v>0</v>
      </c>
      <c r="AD3183">
        <v>0</v>
      </c>
      <c r="AE3183">
        <v>44.380576774168716</v>
      </c>
    </row>
    <row r="3184" spans="1:31" x14ac:dyDescent="0.25">
      <c r="A3184">
        <v>2263333</v>
      </c>
      <c r="B3184">
        <v>1</v>
      </c>
      <c r="C3184" t="s">
        <v>80</v>
      </c>
      <c r="D3184" t="s">
        <v>90</v>
      </c>
      <c r="E3184" t="s">
        <v>132</v>
      </c>
      <c r="F3184" t="s">
        <v>9433</v>
      </c>
      <c r="G3184" t="s">
        <v>197</v>
      </c>
      <c r="H3184" t="s">
        <v>135</v>
      </c>
      <c r="I3184" t="s">
        <v>136</v>
      </c>
      <c r="J3184" t="s">
        <v>137</v>
      </c>
      <c r="K3184" t="s">
        <v>138</v>
      </c>
      <c r="L3184" t="s">
        <v>9434</v>
      </c>
      <c r="M3184" t="s">
        <v>9435</v>
      </c>
      <c r="N3184">
        <v>2.6558333329999999</v>
      </c>
      <c r="O3184">
        <v>0</v>
      </c>
      <c r="P3184">
        <v>5</v>
      </c>
      <c r="Q3184">
        <v>0</v>
      </c>
      <c r="R3184">
        <v>0</v>
      </c>
      <c r="S3184">
        <v>0</v>
      </c>
      <c r="T3184">
        <v>1</v>
      </c>
      <c r="U3184">
        <v>0</v>
      </c>
      <c r="V3184">
        <v>0</v>
      </c>
      <c r="W3184">
        <v>0</v>
      </c>
      <c r="X3184">
        <v>2.2769337851913907</v>
      </c>
      <c r="Y3184">
        <v>0</v>
      </c>
      <c r="Z3184">
        <v>0</v>
      </c>
      <c r="AA3184">
        <v>0</v>
      </c>
      <c r="AB3184">
        <v>3.0274565062371393E-2</v>
      </c>
      <c r="AC3184">
        <v>0</v>
      </c>
      <c r="AD3184">
        <v>0</v>
      </c>
      <c r="AE3184">
        <v>2.3072083502537621</v>
      </c>
    </row>
    <row r="3185" spans="1:31" x14ac:dyDescent="0.25">
      <c r="A3185">
        <v>2263476</v>
      </c>
      <c r="B3185">
        <v>1</v>
      </c>
      <c r="C3185" t="s">
        <v>80</v>
      </c>
      <c r="D3185" t="s">
        <v>92</v>
      </c>
      <c r="E3185" t="s">
        <v>151</v>
      </c>
      <c r="F3185" t="s">
        <v>9436</v>
      </c>
      <c r="G3185" t="s">
        <v>153</v>
      </c>
      <c r="H3185" t="s">
        <v>135</v>
      </c>
      <c r="I3185" t="s">
        <v>136</v>
      </c>
      <c r="J3185" t="s">
        <v>137</v>
      </c>
      <c r="K3185" t="s">
        <v>138</v>
      </c>
      <c r="L3185" t="s">
        <v>9437</v>
      </c>
      <c r="M3185" t="s">
        <v>9438</v>
      </c>
      <c r="N3185">
        <v>1.128333333</v>
      </c>
      <c r="O3185">
        <v>0</v>
      </c>
      <c r="P3185">
        <v>185</v>
      </c>
      <c r="Q3185">
        <v>0</v>
      </c>
      <c r="R3185">
        <v>2</v>
      </c>
      <c r="S3185">
        <v>0</v>
      </c>
      <c r="T3185">
        <v>4</v>
      </c>
      <c r="U3185">
        <v>0</v>
      </c>
      <c r="V3185">
        <v>0</v>
      </c>
      <c r="W3185">
        <v>0</v>
      </c>
      <c r="X3185">
        <v>81.052305100915731</v>
      </c>
      <c r="Y3185">
        <v>0</v>
      </c>
      <c r="Z3185">
        <v>2.1043195111326664E-2</v>
      </c>
      <c r="AA3185">
        <v>0</v>
      </c>
      <c r="AB3185">
        <v>8.0889994498243674</v>
      </c>
      <c r="AC3185">
        <v>0</v>
      </c>
      <c r="AD3185">
        <v>0</v>
      </c>
      <c r="AE3185">
        <v>89.162347745851434</v>
      </c>
    </row>
    <row r="3186" spans="1:31" x14ac:dyDescent="0.25">
      <c r="A3186">
        <v>2263247</v>
      </c>
      <c r="B3186">
        <v>1</v>
      </c>
      <c r="C3186" t="s">
        <v>80</v>
      </c>
      <c r="D3186" t="s">
        <v>104</v>
      </c>
      <c r="E3186" t="s">
        <v>145</v>
      </c>
      <c r="F3186" t="s">
        <v>9439</v>
      </c>
      <c r="G3186" t="s">
        <v>147</v>
      </c>
      <c r="H3186" t="s">
        <v>148</v>
      </c>
      <c r="I3186" t="s">
        <v>136</v>
      </c>
      <c r="J3186" t="s">
        <v>137</v>
      </c>
      <c r="K3186" t="s">
        <v>138</v>
      </c>
      <c r="L3186" t="s">
        <v>9440</v>
      </c>
      <c r="M3186" t="s">
        <v>9441</v>
      </c>
      <c r="N3186">
        <v>0.47499999999999998</v>
      </c>
      <c r="O3186">
        <v>1</v>
      </c>
      <c r="P3186">
        <v>464</v>
      </c>
      <c r="Q3186">
        <v>23</v>
      </c>
      <c r="R3186">
        <v>28</v>
      </c>
      <c r="S3186">
        <v>31</v>
      </c>
      <c r="T3186">
        <v>73</v>
      </c>
      <c r="U3186">
        <v>2</v>
      </c>
      <c r="V3186">
        <v>0</v>
      </c>
      <c r="W3186">
        <v>1.1476585941227</v>
      </c>
      <c r="X3186">
        <v>57.400172035731579</v>
      </c>
      <c r="Y3186">
        <v>9.7910694312832973</v>
      </c>
      <c r="Z3186">
        <v>4.2550384762611975</v>
      </c>
      <c r="AA3186">
        <v>320.33223559961641</v>
      </c>
      <c r="AB3186">
        <v>34.031800534827042</v>
      </c>
      <c r="AC3186">
        <v>42.94242826036303</v>
      </c>
      <c r="AD3186">
        <v>0</v>
      </c>
      <c r="AE3186">
        <v>469.90040293220528</v>
      </c>
    </row>
    <row r="3187" spans="1:31" x14ac:dyDescent="0.25">
      <c r="A3187">
        <v>2263496</v>
      </c>
      <c r="B3187">
        <v>1</v>
      </c>
      <c r="C3187" t="s">
        <v>80</v>
      </c>
      <c r="D3187" t="s">
        <v>84</v>
      </c>
      <c r="E3187" t="s">
        <v>132</v>
      </c>
      <c r="F3187" t="s">
        <v>9442</v>
      </c>
      <c r="G3187" t="s">
        <v>142</v>
      </c>
      <c r="H3187" t="s">
        <v>135</v>
      </c>
      <c r="I3187" t="s">
        <v>136</v>
      </c>
      <c r="J3187" t="s">
        <v>137</v>
      </c>
      <c r="K3187" t="s">
        <v>138</v>
      </c>
      <c r="L3187" t="s">
        <v>9443</v>
      </c>
      <c r="M3187" t="s">
        <v>9444</v>
      </c>
      <c r="N3187">
        <v>1.8977777769999999</v>
      </c>
      <c r="O3187">
        <v>0</v>
      </c>
      <c r="P3187">
        <v>1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1.1897591561257601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1.1897591561257601</v>
      </c>
    </row>
    <row r="3188" spans="1:31" x14ac:dyDescent="0.25">
      <c r="A3188">
        <v>2263290</v>
      </c>
      <c r="B3188">
        <v>1</v>
      </c>
      <c r="C3188" t="s">
        <v>80</v>
      </c>
      <c r="D3188" t="s">
        <v>83</v>
      </c>
      <c r="E3188" t="s">
        <v>132</v>
      </c>
      <c r="F3188" t="s">
        <v>9445</v>
      </c>
      <c r="G3188" t="s">
        <v>289</v>
      </c>
      <c r="H3188" t="s">
        <v>135</v>
      </c>
      <c r="I3188" t="s">
        <v>136</v>
      </c>
      <c r="J3188" t="s">
        <v>137</v>
      </c>
      <c r="K3188" t="s">
        <v>138</v>
      </c>
      <c r="L3188" t="s">
        <v>9446</v>
      </c>
      <c r="M3188" t="s">
        <v>9447</v>
      </c>
      <c r="N3188">
        <v>1.8374999999999999</v>
      </c>
      <c r="O3188">
        <v>0</v>
      </c>
      <c r="P3188">
        <v>9</v>
      </c>
      <c r="Q3188">
        <v>0</v>
      </c>
      <c r="R3188">
        <v>0</v>
      </c>
      <c r="S3188">
        <v>0</v>
      </c>
      <c r="T3188">
        <v>1</v>
      </c>
      <c r="U3188">
        <v>0</v>
      </c>
      <c r="V3188">
        <v>0</v>
      </c>
      <c r="W3188">
        <v>0</v>
      </c>
      <c r="X3188">
        <v>8.6457720199861825</v>
      </c>
      <c r="Y3188">
        <v>0</v>
      </c>
      <c r="Z3188">
        <v>0</v>
      </c>
      <c r="AA3188">
        <v>0</v>
      </c>
      <c r="AB3188">
        <v>3.3110864074090811</v>
      </c>
      <c r="AC3188">
        <v>0</v>
      </c>
      <c r="AD3188">
        <v>0</v>
      </c>
      <c r="AE3188">
        <v>11.956858427395264</v>
      </c>
    </row>
    <row r="3189" spans="1:31" x14ac:dyDescent="0.25">
      <c r="A3189">
        <v>2263227</v>
      </c>
      <c r="B3189">
        <v>1</v>
      </c>
      <c r="C3189" t="s">
        <v>80</v>
      </c>
      <c r="D3189" t="s">
        <v>83</v>
      </c>
      <c r="E3189" t="s">
        <v>151</v>
      </c>
      <c r="F3189" t="s">
        <v>9448</v>
      </c>
      <c r="G3189" t="s">
        <v>153</v>
      </c>
      <c r="H3189" t="s">
        <v>135</v>
      </c>
      <c r="I3189" t="s">
        <v>136</v>
      </c>
      <c r="J3189" t="s">
        <v>137</v>
      </c>
      <c r="K3189" t="s">
        <v>138</v>
      </c>
      <c r="L3189" t="s">
        <v>9449</v>
      </c>
      <c r="M3189" t="s">
        <v>9450</v>
      </c>
      <c r="N3189">
        <v>1.6969444440000001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4</v>
      </c>
      <c r="U3189">
        <v>0</v>
      </c>
      <c r="V3189">
        <v>1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50.21488477335749</v>
      </c>
      <c r="AC3189">
        <v>0</v>
      </c>
      <c r="AD3189">
        <v>30.211314379732961</v>
      </c>
      <c r="AE3189">
        <v>80.426199153090451</v>
      </c>
    </row>
    <row r="3190" spans="1:31" x14ac:dyDescent="0.25">
      <c r="A3190">
        <v>2263582</v>
      </c>
      <c r="B3190">
        <v>1</v>
      </c>
      <c r="C3190" t="s">
        <v>80</v>
      </c>
      <c r="D3190" t="s">
        <v>107</v>
      </c>
      <c r="E3190" t="s">
        <v>132</v>
      </c>
      <c r="F3190" t="s">
        <v>9451</v>
      </c>
      <c r="G3190" t="s">
        <v>134</v>
      </c>
      <c r="H3190" t="s">
        <v>135</v>
      </c>
      <c r="I3190" t="s">
        <v>136</v>
      </c>
      <c r="J3190" t="s">
        <v>137</v>
      </c>
      <c r="K3190" t="s">
        <v>138</v>
      </c>
      <c r="L3190" t="s">
        <v>9452</v>
      </c>
      <c r="M3190" t="s">
        <v>9453</v>
      </c>
      <c r="N3190">
        <v>1.8977777769999999</v>
      </c>
      <c r="O3190">
        <v>0</v>
      </c>
      <c r="P3190">
        <v>11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8.3954804799106739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8.3954804799106739</v>
      </c>
    </row>
    <row r="3191" spans="1:31" x14ac:dyDescent="0.25">
      <c r="A3191">
        <v>2263273</v>
      </c>
      <c r="B3191">
        <v>1</v>
      </c>
      <c r="C3191" t="s">
        <v>80</v>
      </c>
      <c r="D3191" t="s">
        <v>87</v>
      </c>
      <c r="E3191" t="s">
        <v>214</v>
      </c>
      <c r="F3191" t="s">
        <v>9244</v>
      </c>
      <c r="G3191" t="s">
        <v>340</v>
      </c>
      <c r="H3191" t="s">
        <v>135</v>
      </c>
      <c r="I3191" t="s">
        <v>136</v>
      </c>
      <c r="J3191" t="s">
        <v>137</v>
      </c>
      <c r="K3191" t="s">
        <v>138</v>
      </c>
      <c r="L3191" t="s">
        <v>9454</v>
      </c>
      <c r="M3191" t="s">
        <v>9455</v>
      </c>
      <c r="N3191">
        <v>7.7397222220000002</v>
      </c>
      <c r="O3191">
        <v>0</v>
      </c>
      <c r="P3191">
        <v>66</v>
      </c>
      <c r="Q3191">
        <v>0</v>
      </c>
      <c r="R3191">
        <v>0</v>
      </c>
      <c r="S3191">
        <v>0</v>
      </c>
      <c r="T3191">
        <v>1</v>
      </c>
      <c r="U3191">
        <v>0</v>
      </c>
      <c r="V3191">
        <v>0</v>
      </c>
      <c r="W3191">
        <v>0</v>
      </c>
      <c r="X3191">
        <v>132.56065125293438</v>
      </c>
      <c r="Y3191">
        <v>0</v>
      </c>
      <c r="Z3191">
        <v>0</v>
      </c>
      <c r="AA3191">
        <v>0</v>
      </c>
      <c r="AB3191">
        <v>27.837943931657215</v>
      </c>
      <c r="AC3191">
        <v>0</v>
      </c>
      <c r="AD3191">
        <v>0</v>
      </c>
      <c r="AE3191">
        <v>160.39859518459158</v>
      </c>
    </row>
    <row r="3192" spans="1:31" x14ac:dyDescent="0.25">
      <c r="A3192">
        <v>2263605</v>
      </c>
      <c r="B3192">
        <v>1</v>
      </c>
      <c r="C3192" t="s">
        <v>80</v>
      </c>
      <c r="D3192" t="s">
        <v>83</v>
      </c>
      <c r="E3192" t="s">
        <v>151</v>
      </c>
      <c r="F3192" t="s">
        <v>3159</v>
      </c>
      <c r="G3192" t="s">
        <v>153</v>
      </c>
      <c r="H3192" t="s">
        <v>135</v>
      </c>
      <c r="I3192" t="s">
        <v>136</v>
      </c>
      <c r="J3192" t="s">
        <v>137</v>
      </c>
      <c r="K3192" t="s">
        <v>138</v>
      </c>
      <c r="L3192" t="s">
        <v>9456</v>
      </c>
      <c r="M3192" t="s">
        <v>9457</v>
      </c>
      <c r="N3192">
        <v>1.1769444440000001</v>
      </c>
      <c r="O3192">
        <v>0</v>
      </c>
      <c r="P3192">
        <v>35</v>
      </c>
      <c r="Q3192">
        <v>0</v>
      </c>
      <c r="R3192">
        <v>0</v>
      </c>
      <c r="S3192">
        <v>0</v>
      </c>
      <c r="T3192">
        <v>8</v>
      </c>
      <c r="U3192">
        <v>0</v>
      </c>
      <c r="V3192">
        <v>0</v>
      </c>
      <c r="W3192">
        <v>0</v>
      </c>
      <c r="X3192">
        <v>40.300458568521201</v>
      </c>
      <c r="Y3192">
        <v>0</v>
      </c>
      <c r="Z3192">
        <v>0</v>
      </c>
      <c r="AA3192">
        <v>0</v>
      </c>
      <c r="AB3192">
        <v>9.0801069925718974</v>
      </c>
      <c r="AC3192">
        <v>0</v>
      </c>
      <c r="AD3192">
        <v>0</v>
      </c>
      <c r="AE3192">
        <v>49.3805655610931</v>
      </c>
    </row>
    <row r="3193" spans="1:31" x14ac:dyDescent="0.25">
      <c r="A3193">
        <v>2263127</v>
      </c>
      <c r="B3193">
        <v>1</v>
      </c>
      <c r="C3193" t="s">
        <v>80</v>
      </c>
      <c r="D3193" t="s">
        <v>82</v>
      </c>
      <c r="E3193" t="s">
        <v>214</v>
      </c>
      <c r="F3193" t="s">
        <v>530</v>
      </c>
      <c r="G3193" t="s">
        <v>153</v>
      </c>
      <c r="H3193" t="s">
        <v>135</v>
      </c>
      <c r="I3193" t="s">
        <v>136</v>
      </c>
      <c r="J3193" t="s">
        <v>137</v>
      </c>
      <c r="K3193" t="s">
        <v>138</v>
      </c>
      <c r="L3193" t="s">
        <v>9458</v>
      </c>
      <c r="M3193" t="s">
        <v>9459</v>
      </c>
      <c r="N3193">
        <v>1.3944444439999999</v>
      </c>
      <c r="O3193">
        <v>0</v>
      </c>
      <c r="P3193">
        <v>165</v>
      </c>
      <c r="Q3193">
        <v>0</v>
      </c>
      <c r="R3193">
        <v>0</v>
      </c>
      <c r="S3193">
        <v>0</v>
      </c>
      <c r="T3193">
        <v>7</v>
      </c>
      <c r="U3193">
        <v>0</v>
      </c>
      <c r="V3193">
        <v>0</v>
      </c>
      <c r="W3193">
        <v>0</v>
      </c>
      <c r="X3193">
        <v>85.037767693531933</v>
      </c>
      <c r="Y3193">
        <v>0</v>
      </c>
      <c r="Z3193">
        <v>0</v>
      </c>
      <c r="AA3193">
        <v>0</v>
      </c>
      <c r="AB3193">
        <v>5.1244814672153201</v>
      </c>
      <c r="AC3193">
        <v>0</v>
      </c>
      <c r="AD3193">
        <v>0</v>
      </c>
      <c r="AE3193">
        <v>90.162249160747251</v>
      </c>
    </row>
    <row r="3194" spans="1:31" x14ac:dyDescent="0.25">
      <c r="A3194">
        <v>2263267</v>
      </c>
      <c r="B3194">
        <v>1</v>
      </c>
      <c r="C3194" t="s">
        <v>80</v>
      </c>
      <c r="D3194" t="s">
        <v>107</v>
      </c>
      <c r="E3194" t="s">
        <v>214</v>
      </c>
      <c r="F3194" t="s">
        <v>9460</v>
      </c>
      <c r="G3194" t="s">
        <v>197</v>
      </c>
      <c r="H3194" t="s">
        <v>135</v>
      </c>
      <c r="I3194" t="s">
        <v>136</v>
      </c>
      <c r="J3194" t="s">
        <v>137</v>
      </c>
      <c r="K3194" t="s">
        <v>138</v>
      </c>
      <c r="L3194" t="s">
        <v>9461</v>
      </c>
      <c r="M3194" t="s">
        <v>9462</v>
      </c>
      <c r="N3194">
        <v>0.55611111099999999</v>
      </c>
      <c r="O3194">
        <v>0</v>
      </c>
      <c r="P3194">
        <v>6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0.20489001730975559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0.20489001730975559</v>
      </c>
    </row>
    <row r="3195" spans="1:31" x14ac:dyDescent="0.25">
      <c r="A3195">
        <v>2263336</v>
      </c>
      <c r="B3195">
        <v>1</v>
      </c>
      <c r="C3195" t="s">
        <v>80</v>
      </c>
      <c r="D3195" t="s">
        <v>92</v>
      </c>
      <c r="E3195" t="s">
        <v>151</v>
      </c>
      <c r="F3195" t="s">
        <v>9463</v>
      </c>
      <c r="G3195" t="s">
        <v>340</v>
      </c>
      <c r="H3195" t="s">
        <v>135</v>
      </c>
      <c r="I3195" t="s">
        <v>136</v>
      </c>
      <c r="J3195" t="s">
        <v>137</v>
      </c>
      <c r="K3195" t="s">
        <v>138</v>
      </c>
      <c r="L3195" t="s">
        <v>9464</v>
      </c>
      <c r="M3195" t="s">
        <v>9465</v>
      </c>
      <c r="N3195">
        <v>3.4505555550000002</v>
      </c>
      <c r="O3195">
        <v>0</v>
      </c>
      <c r="P3195">
        <v>9</v>
      </c>
      <c r="Q3195">
        <v>0</v>
      </c>
      <c r="R3195">
        <v>10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13.037533632105228</v>
      </c>
      <c r="Y3195">
        <v>0</v>
      </c>
      <c r="Z3195">
        <v>21.817163201765318</v>
      </c>
      <c r="AA3195">
        <v>0</v>
      </c>
      <c r="AB3195">
        <v>0</v>
      </c>
      <c r="AC3195">
        <v>0</v>
      </c>
      <c r="AD3195">
        <v>0</v>
      </c>
      <c r="AE3195">
        <v>34.854696833870548</v>
      </c>
    </row>
    <row r="3196" spans="1:31" x14ac:dyDescent="0.25">
      <c r="A3196">
        <v>2263522</v>
      </c>
      <c r="B3196">
        <v>1</v>
      </c>
      <c r="C3196" t="s">
        <v>80</v>
      </c>
      <c r="D3196" t="s">
        <v>104</v>
      </c>
      <c r="E3196" t="s">
        <v>132</v>
      </c>
      <c r="F3196" t="s">
        <v>9466</v>
      </c>
      <c r="G3196" t="s">
        <v>197</v>
      </c>
      <c r="H3196" t="s">
        <v>135</v>
      </c>
      <c r="I3196" t="s">
        <v>136</v>
      </c>
      <c r="J3196" t="s">
        <v>137</v>
      </c>
      <c r="K3196" t="s">
        <v>138</v>
      </c>
      <c r="L3196" t="s">
        <v>9467</v>
      </c>
      <c r="M3196" t="s">
        <v>9468</v>
      </c>
      <c r="N3196">
        <v>1.2238888880000001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1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6.2344129784490006E-2</v>
      </c>
      <c r="AC3196">
        <v>0</v>
      </c>
      <c r="AD3196">
        <v>0</v>
      </c>
      <c r="AE3196">
        <v>6.2344129784490006E-2</v>
      </c>
    </row>
    <row r="3197" spans="1:31" x14ac:dyDescent="0.25">
      <c r="A3197">
        <v>2263330</v>
      </c>
      <c r="B3197">
        <v>1</v>
      </c>
      <c r="C3197" t="s">
        <v>80</v>
      </c>
      <c r="D3197" t="s">
        <v>94</v>
      </c>
      <c r="E3197" t="s">
        <v>151</v>
      </c>
      <c r="F3197" t="s">
        <v>9469</v>
      </c>
      <c r="G3197" t="s">
        <v>197</v>
      </c>
      <c r="H3197" t="s">
        <v>135</v>
      </c>
      <c r="I3197" t="s">
        <v>136</v>
      </c>
      <c r="J3197" t="s">
        <v>137</v>
      </c>
      <c r="K3197" t="s">
        <v>138</v>
      </c>
      <c r="L3197" t="s">
        <v>9470</v>
      </c>
      <c r="M3197" t="s">
        <v>9471</v>
      </c>
      <c r="N3197">
        <v>0.75694444400000005</v>
      </c>
      <c r="O3197">
        <v>0</v>
      </c>
      <c r="P3197">
        <v>71</v>
      </c>
      <c r="Q3197">
        <v>0</v>
      </c>
      <c r="R3197">
        <v>0</v>
      </c>
      <c r="S3197">
        <v>0</v>
      </c>
      <c r="T3197">
        <v>13</v>
      </c>
      <c r="U3197">
        <v>0</v>
      </c>
      <c r="V3197">
        <v>0</v>
      </c>
      <c r="W3197">
        <v>0</v>
      </c>
      <c r="X3197">
        <v>20.274540268289552</v>
      </c>
      <c r="Y3197">
        <v>0</v>
      </c>
      <c r="Z3197">
        <v>0</v>
      </c>
      <c r="AA3197">
        <v>0</v>
      </c>
      <c r="AB3197">
        <v>5.6741872787318126</v>
      </c>
      <c r="AC3197">
        <v>0</v>
      </c>
      <c r="AD3197">
        <v>0</v>
      </c>
      <c r="AE3197">
        <v>25.948727547021363</v>
      </c>
    </row>
    <row r="3198" spans="1:31" x14ac:dyDescent="0.25">
      <c r="A3198">
        <v>2263293</v>
      </c>
      <c r="B3198">
        <v>1</v>
      </c>
      <c r="C3198" t="s">
        <v>80</v>
      </c>
      <c r="D3198" t="s">
        <v>92</v>
      </c>
      <c r="E3198" t="s">
        <v>132</v>
      </c>
      <c r="F3198" t="s">
        <v>9472</v>
      </c>
      <c r="G3198" t="s">
        <v>289</v>
      </c>
      <c r="H3198" t="s">
        <v>135</v>
      </c>
      <c r="I3198" t="s">
        <v>136</v>
      </c>
      <c r="J3198" t="s">
        <v>137</v>
      </c>
      <c r="K3198" t="s">
        <v>138</v>
      </c>
      <c r="L3198" t="s">
        <v>9473</v>
      </c>
      <c r="M3198" t="s">
        <v>9474</v>
      </c>
      <c r="N3198">
        <v>3.1236111110000002</v>
      </c>
      <c r="O3198">
        <v>0</v>
      </c>
      <c r="P3198">
        <v>17</v>
      </c>
      <c r="Q3198">
        <v>0</v>
      </c>
      <c r="R3198">
        <v>0</v>
      </c>
      <c r="S3198">
        <v>0</v>
      </c>
      <c r="T3198">
        <v>2</v>
      </c>
      <c r="U3198">
        <v>0</v>
      </c>
      <c r="V3198">
        <v>0</v>
      </c>
      <c r="W3198">
        <v>0</v>
      </c>
      <c r="X3198">
        <v>29.038916099470036</v>
      </c>
      <c r="Y3198">
        <v>0</v>
      </c>
      <c r="Z3198">
        <v>0</v>
      </c>
      <c r="AA3198">
        <v>0</v>
      </c>
      <c r="AB3198">
        <v>5.766295911763784</v>
      </c>
      <c r="AC3198">
        <v>0</v>
      </c>
      <c r="AD3198">
        <v>0</v>
      </c>
      <c r="AE3198">
        <v>34.80521201123382</v>
      </c>
    </row>
    <row r="3199" spans="1:31" x14ac:dyDescent="0.25">
      <c r="A3199">
        <v>2263579</v>
      </c>
      <c r="B3199">
        <v>1</v>
      </c>
      <c r="C3199" t="s">
        <v>80</v>
      </c>
      <c r="D3199" t="s">
        <v>90</v>
      </c>
      <c r="E3199" t="s">
        <v>132</v>
      </c>
      <c r="F3199" t="s">
        <v>9475</v>
      </c>
      <c r="G3199" t="s">
        <v>134</v>
      </c>
      <c r="H3199" t="s">
        <v>135</v>
      </c>
      <c r="I3199" t="s">
        <v>136</v>
      </c>
      <c r="J3199" t="s">
        <v>137</v>
      </c>
      <c r="K3199" t="s">
        <v>138</v>
      </c>
      <c r="L3199" t="s">
        <v>9476</v>
      </c>
      <c r="M3199" t="s">
        <v>9477</v>
      </c>
      <c r="N3199">
        <v>3.8336111110000002</v>
      </c>
      <c r="O3199">
        <v>0</v>
      </c>
      <c r="P3199">
        <v>5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5.358979638707555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5.358979638707555</v>
      </c>
    </row>
    <row r="3200" spans="1:31" x14ac:dyDescent="0.25">
      <c r="A3200">
        <v>2263187</v>
      </c>
      <c r="B3200">
        <v>1</v>
      </c>
      <c r="C3200" t="s">
        <v>80</v>
      </c>
      <c r="D3200" t="s">
        <v>89</v>
      </c>
      <c r="E3200" t="s">
        <v>151</v>
      </c>
      <c r="F3200" t="s">
        <v>9478</v>
      </c>
      <c r="G3200" t="s">
        <v>180</v>
      </c>
      <c r="H3200" t="s">
        <v>135</v>
      </c>
      <c r="I3200" t="s">
        <v>136</v>
      </c>
      <c r="J3200" t="s">
        <v>137</v>
      </c>
      <c r="K3200" t="s">
        <v>138</v>
      </c>
      <c r="L3200" t="s">
        <v>9479</v>
      </c>
      <c r="M3200" t="s">
        <v>9480</v>
      </c>
      <c r="N3200">
        <v>2.7297222219999999</v>
      </c>
      <c r="O3200">
        <v>0</v>
      </c>
      <c r="P3200">
        <v>166</v>
      </c>
      <c r="Q3200">
        <v>0</v>
      </c>
      <c r="R3200">
        <v>0</v>
      </c>
      <c r="S3200">
        <v>0</v>
      </c>
      <c r="T3200">
        <v>9</v>
      </c>
      <c r="U3200">
        <v>0</v>
      </c>
      <c r="V3200">
        <v>0</v>
      </c>
      <c r="W3200">
        <v>0</v>
      </c>
      <c r="X3200">
        <v>287.4376682119576</v>
      </c>
      <c r="Y3200">
        <v>0</v>
      </c>
      <c r="Z3200">
        <v>0</v>
      </c>
      <c r="AA3200">
        <v>0</v>
      </c>
      <c r="AB3200">
        <v>13.415941834524359</v>
      </c>
      <c r="AC3200">
        <v>0</v>
      </c>
      <c r="AD3200">
        <v>0</v>
      </c>
      <c r="AE3200">
        <v>300.85361004648195</v>
      </c>
    </row>
    <row r="3201" spans="1:31" x14ac:dyDescent="0.25">
      <c r="A3201">
        <v>2263144</v>
      </c>
      <c r="B3201">
        <v>1</v>
      </c>
      <c r="C3201" t="s">
        <v>80</v>
      </c>
      <c r="D3201" t="s">
        <v>100</v>
      </c>
      <c r="E3201" t="s">
        <v>132</v>
      </c>
      <c r="F3201" t="s">
        <v>9481</v>
      </c>
      <c r="G3201" t="s">
        <v>142</v>
      </c>
      <c r="H3201" t="s">
        <v>135</v>
      </c>
      <c r="I3201" t="s">
        <v>136</v>
      </c>
      <c r="J3201" t="s">
        <v>137</v>
      </c>
      <c r="K3201" t="s">
        <v>138</v>
      </c>
      <c r="L3201" t="s">
        <v>9482</v>
      </c>
      <c r="M3201" t="s">
        <v>9483</v>
      </c>
      <c r="N3201">
        <v>2.412222222</v>
      </c>
      <c r="O3201">
        <v>0</v>
      </c>
      <c r="P3201">
        <v>10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12.692246052361103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12.692246052361103</v>
      </c>
    </row>
    <row r="3202" spans="1:31" x14ac:dyDescent="0.25">
      <c r="A3202">
        <v>2263299</v>
      </c>
      <c r="B3202">
        <v>1</v>
      </c>
      <c r="C3202" t="s">
        <v>80</v>
      </c>
      <c r="D3202" t="s">
        <v>84</v>
      </c>
      <c r="E3202" t="s">
        <v>151</v>
      </c>
      <c r="F3202" t="s">
        <v>9484</v>
      </c>
      <c r="G3202" t="s">
        <v>153</v>
      </c>
      <c r="H3202" t="s">
        <v>135</v>
      </c>
      <c r="I3202" t="s">
        <v>136</v>
      </c>
      <c r="J3202" t="s">
        <v>137</v>
      </c>
      <c r="K3202" t="s">
        <v>138</v>
      </c>
      <c r="L3202" t="s">
        <v>9485</v>
      </c>
      <c r="M3202" t="s">
        <v>9486</v>
      </c>
      <c r="N3202">
        <v>2.8313888880000002</v>
      </c>
      <c r="O3202">
        <v>0</v>
      </c>
      <c r="P3202">
        <v>9</v>
      </c>
      <c r="Q3202">
        <v>0</v>
      </c>
      <c r="R3202">
        <v>0</v>
      </c>
      <c r="S3202">
        <v>0</v>
      </c>
      <c r="T3202">
        <v>14</v>
      </c>
      <c r="U3202">
        <v>0</v>
      </c>
      <c r="V3202">
        <v>0</v>
      </c>
      <c r="W3202">
        <v>0</v>
      </c>
      <c r="X3202">
        <v>4.6475202286337298</v>
      </c>
      <c r="Y3202">
        <v>0</v>
      </c>
      <c r="Z3202">
        <v>0</v>
      </c>
      <c r="AA3202">
        <v>0</v>
      </c>
      <c r="AB3202">
        <v>79.52670687449077</v>
      </c>
      <c r="AC3202">
        <v>0</v>
      </c>
      <c r="AD3202">
        <v>0</v>
      </c>
      <c r="AE3202">
        <v>84.174227103124494</v>
      </c>
    </row>
    <row r="3203" spans="1:31" x14ac:dyDescent="0.25">
      <c r="A3203">
        <v>2263608</v>
      </c>
      <c r="B3203">
        <v>1</v>
      </c>
      <c r="C3203" t="s">
        <v>80</v>
      </c>
      <c r="D3203" t="s">
        <v>82</v>
      </c>
      <c r="E3203" t="s">
        <v>151</v>
      </c>
      <c r="F3203" t="s">
        <v>9487</v>
      </c>
      <c r="G3203" t="s">
        <v>153</v>
      </c>
      <c r="H3203" t="s">
        <v>135</v>
      </c>
      <c r="I3203" t="s">
        <v>136</v>
      </c>
      <c r="J3203" t="s">
        <v>137</v>
      </c>
      <c r="K3203" t="s">
        <v>138</v>
      </c>
      <c r="L3203" t="s">
        <v>9488</v>
      </c>
      <c r="M3203" t="s">
        <v>9489</v>
      </c>
      <c r="N3203">
        <v>3.3977777769999999</v>
      </c>
      <c r="O3203">
        <v>0</v>
      </c>
      <c r="P3203">
        <v>67</v>
      </c>
      <c r="Q3203">
        <v>0</v>
      </c>
      <c r="R3203">
        <v>0</v>
      </c>
      <c r="S3203">
        <v>0</v>
      </c>
      <c r="T3203">
        <v>6</v>
      </c>
      <c r="U3203">
        <v>0</v>
      </c>
      <c r="V3203">
        <v>0</v>
      </c>
      <c r="W3203">
        <v>0</v>
      </c>
      <c r="X3203">
        <v>166.33333131253903</v>
      </c>
      <c r="Y3203">
        <v>0</v>
      </c>
      <c r="Z3203">
        <v>0</v>
      </c>
      <c r="AA3203">
        <v>0</v>
      </c>
      <c r="AB3203">
        <v>10.2255695807102</v>
      </c>
      <c r="AC3203">
        <v>0</v>
      </c>
      <c r="AD3203">
        <v>0</v>
      </c>
      <c r="AE3203">
        <v>176.55890089324924</v>
      </c>
    </row>
    <row r="3204" spans="1:31" x14ac:dyDescent="0.25">
      <c r="A3204">
        <v>2263130</v>
      </c>
      <c r="B3204">
        <v>1</v>
      </c>
      <c r="C3204" t="s">
        <v>80</v>
      </c>
      <c r="D3204" t="s">
        <v>92</v>
      </c>
      <c r="E3204" t="s">
        <v>214</v>
      </c>
      <c r="F3204" t="s">
        <v>9490</v>
      </c>
      <c r="G3204" t="s">
        <v>153</v>
      </c>
      <c r="H3204" t="s">
        <v>135</v>
      </c>
      <c r="I3204" t="s">
        <v>136</v>
      </c>
      <c r="J3204" t="s">
        <v>137</v>
      </c>
      <c r="K3204" t="s">
        <v>138</v>
      </c>
      <c r="L3204" t="s">
        <v>9491</v>
      </c>
      <c r="M3204" t="s">
        <v>9492</v>
      </c>
      <c r="N3204">
        <v>2.6633333330000002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2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34.079505151916578</v>
      </c>
      <c r="AC3204">
        <v>0</v>
      </c>
      <c r="AD3204">
        <v>0</v>
      </c>
      <c r="AE3204">
        <v>34.079505151916578</v>
      </c>
    </row>
    <row r="3205" spans="1:31" x14ac:dyDescent="0.25">
      <c r="A3205">
        <v>2263259</v>
      </c>
      <c r="B3205">
        <v>1</v>
      </c>
      <c r="C3205" t="s">
        <v>80</v>
      </c>
      <c r="D3205" t="s">
        <v>83</v>
      </c>
      <c r="E3205" t="s">
        <v>207</v>
      </c>
      <c r="F3205" t="s">
        <v>9493</v>
      </c>
      <c r="G3205" t="s">
        <v>160</v>
      </c>
      <c r="H3205" t="s">
        <v>135</v>
      </c>
      <c r="I3205" t="s">
        <v>136</v>
      </c>
      <c r="J3205" t="s">
        <v>137</v>
      </c>
      <c r="K3205" t="s">
        <v>138</v>
      </c>
      <c r="L3205" t="s">
        <v>9494</v>
      </c>
      <c r="M3205" t="s">
        <v>9495</v>
      </c>
      <c r="N3205">
        <v>2.5444444439999998</v>
      </c>
      <c r="O3205">
        <v>0</v>
      </c>
      <c r="P3205">
        <v>76</v>
      </c>
      <c r="Q3205">
        <v>0</v>
      </c>
      <c r="R3205">
        <v>0</v>
      </c>
      <c r="S3205">
        <v>0</v>
      </c>
      <c r="T3205">
        <v>44</v>
      </c>
      <c r="U3205">
        <v>0</v>
      </c>
      <c r="V3205">
        <v>4</v>
      </c>
      <c r="W3205">
        <v>0</v>
      </c>
      <c r="X3205">
        <v>106.93506561644976</v>
      </c>
      <c r="Y3205">
        <v>0</v>
      </c>
      <c r="Z3205">
        <v>0</v>
      </c>
      <c r="AA3205">
        <v>0</v>
      </c>
      <c r="AB3205">
        <v>588.4387257821229</v>
      </c>
      <c r="AC3205">
        <v>0</v>
      </c>
      <c r="AD3205">
        <v>270.27548835201424</v>
      </c>
      <c r="AE3205">
        <v>965.64927975058686</v>
      </c>
    </row>
    <row r="3206" spans="1:31" x14ac:dyDescent="0.25">
      <c r="A3206">
        <v>2263113</v>
      </c>
      <c r="B3206">
        <v>1</v>
      </c>
      <c r="C3206" t="s">
        <v>80</v>
      </c>
      <c r="D3206" t="s">
        <v>83</v>
      </c>
      <c r="E3206" t="s">
        <v>214</v>
      </c>
      <c r="F3206" t="s">
        <v>4472</v>
      </c>
      <c r="G3206" t="s">
        <v>241</v>
      </c>
      <c r="H3206" t="s">
        <v>135</v>
      </c>
      <c r="I3206" t="s">
        <v>136</v>
      </c>
      <c r="J3206" t="s">
        <v>137</v>
      </c>
      <c r="K3206" t="s">
        <v>138</v>
      </c>
      <c r="L3206" t="s">
        <v>9496</v>
      </c>
      <c r="M3206" t="s">
        <v>9497</v>
      </c>
      <c r="N3206">
        <v>0.75027777699999998</v>
      </c>
      <c r="O3206">
        <v>0</v>
      </c>
      <c r="P3206">
        <v>132</v>
      </c>
      <c r="Q3206">
        <v>0</v>
      </c>
      <c r="R3206">
        <v>0</v>
      </c>
      <c r="S3206">
        <v>0</v>
      </c>
      <c r="T3206">
        <v>29</v>
      </c>
      <c r="U3206">
        <v>0</v>
      </c>
      <c r="V3206">
        <v>0</v>
      </c>
      <c r="W3206">
        <v>0</v>
      </c>
      <c r="X3206">
        <v>25.862766990142998</v>
      </c>
      <c r="Y3206">
        <v>0</v>
      </c>
      <c r="Z3206">
        <v>0</v>
      </c>
      <c r="AA3206">
        <v>0</v>
      </c>
      <c r="AB3206">
        <v>10.814022982757351</v>
      </c>
      <c r="AC3206">
        <v>0</v>
      </c>
      <c r="AD3206">
        <v>0</v>
      </c>
      <c r="AE3206">
        <v>36.676789972900352</v>
      </c>
    </row>
    <row r="3207" spans="1:31" x14ac:dyDescent="0.25">
      <c r="A3207">
        <v>2263462</v>
      </c>
      <c r="B3207">
        <v>1</v>
      </c>
      <c r="C3207" t="s">
        <v>80</v>
      </c>
      <c r="D3207" t="s">
        <v>83</v>
      </c>
      <c r="E3207" t="s">
        <v>151</v>
      </c>
      <c r="F3207" t="s">
        <v>9498</v>
      </c>
      <c r="G3207" t="s">
        <v>160</v>
      </c>
      <c r="H3207" t="s">
        <v>135</v>
      </c>
      <c r="I3207" t="s">
        <v>136</v>
      </c>
      <c r="J3207" t="s">
        <v>137</v>
      </c>
      <c r="K3207" t="s">
        <v>138</v>
      </c>
      <c r="L3207" t="s">
        <v>9499</v>
      </c>
      <c r="M3207" t="s">
        <v>9500</v>
      </c>
      <c r="N3207">
        <v>2.0252777769999999</v>
      </c>
      <c r="O3207">
        <v>0</v>
      </c>
      <c r="P3207">
        <v>159</v>
      </c>
      <c r="Q3207">
        <v>0</v>
      </c>
      <c r="R3207">
        <v>0</v>
      </c>
      <c r="S3207">
        <v>0</v>
      </c>
      <c r="T3207">
        <v>25</v>
      </c>
      <c r="U3207">
        <v>0</v>
      </c>
      <c r="V3207">
        <v>0</v>
      </c>
      <c r="W3207">
        <v>0</v>
      </c>
      <c r="X3207">
        <v>103.49787480411653</v>
      </c>
      <c r="Y3207">
        <v>0</v>
      </c>
      <c r="Z3207">
        <v>0</v>
      </c>
      <c r="AA3207">
        <v>0</v>
      </c>
      <c r="AB3207">
        <v>28.117923401871572</v>
      </c>
      <c r="AC3207">
        <v>0</v>
      </c>
      <c r="AD3207">
        <v>0</v>
      </c>
      <c r="AE3207">
        <v>131.61579820598811</v>
      </c>
    </row>
    <row r="3208" spans="1:31" x14ac:dyDescent="0.25">
      <c r="A3208">
        <v>2263468</v>
      </c>
      <c r="B3208">
        <v>1</v>
      </c>
      <c r="C3208" t="s">
        <v>80</v>
      </c>
      <c r="D3208" t="s">
        <v>90</v>
      </c>
      <c r="E3208" t="s">
        <v>132</v>
      </c>
      <c r="F3208" t="s">
        <v>9501</v>
      </c>
      <c r="G3208" t="s">
        <v>289</v>
      </c>
      <c r="H3208" t="s">
        <v>135</v>
      </c>
      <c r="I3208" t="s">
        <v>136</v>
      </c>
      <c r="J3208" t="s">
        <v>137</v>
      </c>
      <c r="K3208" t="s">
        <v>138</v>
      </c>
      <c r="L3208" t="s">
        <v>9502</v>
      </c>
      <c r="M3208" t="s">
        <v>9503</v>
      </c>
      <c r="N3208">
        <v>1.7127777769999999</v>
      </c>
      <c r="O3208">
        <v>0</v>
      </c>
      <c r="P3208">
        <v>5</v>
      </c>
      <c r="Q3208">
        <v>0</v>
      </c>
      <c r="R3208">
        <v>0</v>
      </c>
      <c r="S3208">
        <v>0</v>
      </c>
      <c r="T3208">
        <v>2</v>
      </c>
      <c r="U3208">
        <v>0</v>
      </c>
      <c r="V3208">
        <v>0</v>
      </c>
      <c r="W3208">
        <v>0</v>
      </c>
      <c r="X3208">
        <v>1.9870261777714904</v>
      </c>
      <c r="Y3208">
        <v>0</v>
      </c>
      <c r="Z3208">
        <v>0</v>
      </c>
      <c r="AA3208">
        <v>0</v>
      </c>
      <c r="AB3208">
        <v>3.7096395574393637</v>
      </c>
      <c r="AC3208">
        <v>0</v>
      </c>
      <c r="AD3208">
        <v>0</v>
      </c>
      <c r="AE3208">
        <v>5.6966657352108543</v>
      </c>
    </row>
    <row r="3209" spans="1:31" x14ac:dyDescent="0.25">
      <c r="A3209">
        <v>2263362</v>
      </c>
      <c r="B3209">
        <v>1</v>
      </c>
      <c r="C3209" t="s">
        <v>80</v>
      </c>
      <c r="D3209" t="s">
        <v>103</v>
      </c>
      <c r="E3209" t="s">
        <v>132</v>
      </c>
      <c r="F3209" t="s">
        <v>9504</v>
      </c>
      <c r="G3209" t="s">
        <v>142</v>
      </c>
      <c r="H3209" t="s">
        <v>135</v>
      </c>
      <c r="I3209" t="s">
        <v>136</v>
      </c>
      <c r="J3209" t="s">
        <v>137</v>
      </c>
      <c r="K3209" t="s">
        <v>138</v>
      </c>
      <c r="L3209" t="s">
        <v>9505</v>
      </c>
      <c r="M3209" t="s">
        <v>9506</v>
      </c>
      <c r="N3209">
        <v>1.727222222</v>
      </c>
      <c r="O3209">
        <v>0</v>
      </c>
      <c r="P3209">
        <v>1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</row>
    <row r="3210" spans="1:31" x14ac:dyDescent="0.25">
      <c r="A3210">
        <v>2263170</v>
      </c>
      <c r="B3210">
        <v>1</v>
      </c>
      <c r="C3210" t="s">
        <v>81</v>
      </c>
      <c r="D3210" t="s">
        <v>116</v>
      </c>
      <c r="E3210" t="s">
        <v>207</v>
      </c>
      <c r="F3210" t="s">
        <v>9507</v>
      </c>
      <c r="G3210" t="s">
        <v>366</v>
      </c>
      <c r="H3210" t="s">
        <v>135</v>
      </c>
      <c r="I3210" t="s">
        <v>136</v>
      </c>
      <c r="J3210" t="s">
        <v>137</v>
      </c>
      <c r="K3210" t="s">
        <v>172</v>
      </c>
      <c r="L3210" t="s">
        <v>9508</v>
      </c>
      <c r="M3210" t="s">
        <v>9509</v>
      </c>
      <c r="N3210">
        <v>4.2855555550000002</v>
      </c>
      <c r="O3210">
        <v>0</v>
      </c>
      <c r="P3210">
        <v>227</v>
      </c>
      <c r="Q3210">
        <v>0</v>
      </c>
      <c r="R3210">
        <v>0</v>
      </c>
      <c r="S3210">
        <v>0</v>
      </c>
      <c r="T3210">
        <v>63</v>
      </c>
      <c r="U3210">
        <v>0</v>
      </c>
      <c r="V3210">
        <v>1</v>
      </c>
      <c r="W3210">
        <v>0</v>
      </c>
      <c r="X3210">
        <v>273.27863765408256</v>
      </c>
      <c r="Y3210">
        <v>0</v>
      </c>
      <c r="Z3210">
        <v>0</v>
      </c>
      <c r="AA3210">
        <v>0</v>
      </c>
      <c r="AB3210">
        <v>185.70990353014656</v>
      </c>
      <c r="AC3210">
        <v>0</v>
      </c>
      <c r="AD3210">
        <v>10.209183352732124</v>
      </c>
      <c r="AE3210">
        <v>469.19772453696123</v>
      </c>
    </row>
    <row r="3211" spans="1:31" x14ac:dyDescent="0.25">
      <c r="A3211">
        <v>2263382</v>
      </c>
      <c r="B3211">
        <v>1</v>
      </c>
      <c r="C3211" t="s">
        <v>80</v>
      </c>
      <c r="D3211" t="s">
        <v>98</v>
      </c>
      <c r="E3211" t="s">
        <v>132</v>
      </c>
      <c r="F3211" t="s">
        <v>9510</v>
      </c>
      <c r="G3211" t="s">
        <v>142</v>
      </c>
      <c r="H3211" t="s">
        <v>135</v>
      </c>
      <c r="I3211" t="s">
        <v>136</v>
      </c>
      <c r="J3211" t="s">
        <v>137</v>
      </c>
      <c r="K3211" t="s">
        <v>138</v>
      </c>
      <c r="L3211" t="s">
        <v>9511</v>
      </c>
      <c r="M3211" t="s">
        <v>9512</v>
      </c>
      <c r="N3211">
        <v>0.957777777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1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0.26117553206121508</v>
      </c>
      <c r="AC3211">
        <v>0</v>
      </c>
      <c r="AD3211">
        <v>0</v>
      </c>
      <c r="AE3211">
        <v>0.26117553206121508</v>
      </c>
    </row>
    <row r="3212" spans="1:31" x14ac:dyDescent="0.25">
      <c r="A3212">
        <v>2263239</v>
      </c>
      <c r="B3212">
        <v>1</v>
      </c>
      <c r="C3212" t="s">
        <v>80</v>
      </c>
      <c r="D3212" t="s">
        <v>98</v>
      </c>
      <c r="E3212" t="s">
        <v>145</v>
      </c>
      <c r="F3212" t="s">
        <v>9513</v>
      </c>
      <c r="G3212" t="s">
        <v>147</v>
      </c>
      <c r="H3212" t="s">
        <v>148</v>
      </c>
      <c r="I3212" t="s">
        <v>136</v>
      </c>
      <c r="J3212" t="s">
        <v>137</v>
      </c>
      <c r="K3212" t="s">
        <v>138</v>
      </c>
      <c r="L3212" t="s">
        <v>9514</v>
      </c>
      <c r="M3212" t="s">
        <v>9515</v>
      </c>
      <c r="N3212">
        <v>0.240277777</v>
      </c>
      <c r="O3212">
        <v>0</v>
      </c>
      <c r="P3212">
        <v>375</v>
      </c>
      <c r="Q3212">
        <v>0</v>
      </c>
      <c r="R3212">
        <v>28</v>
      </c>
      <c r="S3212">
        <v>0</v>
      </c>
      <c r="T3212">
        <v>54</v>
      </c>
      <c r="U3212">
        <v>0</v>
      </c>
      <c r="V3212">
        <v>0</v>
      </c>
      <c r="W3212">
        <v>0</v>
      </c>
      <c r="X3212">
        <v>23.740889854948126</v>
      </c>
      <c r="Y3212">
        <v>0</v>
      </c>
      <c r="Z3212">
        <v>5.0653015273755626</v>
      </c>
      <c r="AA3212">
        <v>0</v>
      </c>
      <c r="AB3212">
        <v>10.597909181360343</v>
      </c>
      <c r="AC3212">
        <v>0</v>
      </c>
      <c r="AD3212">
        <v>0</v>
      </c>
      <c r="AE3212">
        <v>39.404100563684032</v>
      </c>
    </row>
    <row r="3213" spans="1:31" x14ac:dyDescent="0.25">
      <c r="A3213">
        <v>2263359</v>
      </c>
      <c r="B3213">
        <v>1</v>
      </c>
      <c r="C3213" t="s">
        <v>80</v>
      </c>
      <c r="D3213" t="s">
        <v>98</v>
      </c>
      <c r="E3213" t="s">
        <v>207</v>
      </c>
      <c r="F3213" t="s">
        <v>9516</v>
      </c>
      <c r="G3213" t="s">
        <v>314</v>
      </c>
      <c r="H3213" t="s">
        <v>135</v>
      </c>
      <c r="I3213" t="s">
        <v>136</v>
      </c>
      <c r="J3213" t="s">
        <v>137</v>
      </c>
      <c r="K3213" t="s">
        <v>138</v>
      </c>
      <c r="L3213" t="s">
        <v>9517</v>
      </c>
      <c r="M3213" t="s">
        <v>9518</v>
      </c>
      <c r="N3213">
        <v>2.3644444440000001</v>
      </c>
      <c r="O3213">
        <v>0</v>
      </c>
      <c r="P3213">
        <v>1</v>
      </c>
      <c r="Q3213">
        <v>0</v>
      </c>
      <c r="R3213">
        <v>14</v>
      </c>
      <c r="S3213">
        <v>0</v>
      </c>
      <c r="T3213">
        <v>2</v>
      </c>
      <c r="U3213">
        <v>0</v>
      </c>
      <c r="V3213">
        <v>0</v>
      </c>
      <c r="W3213">
        <v>0</v>
      </c>
      <c r="X3213">
        <v>1.6255606137702971</v>
      </c>
      <c r="Y3213">
        <v>0</v>
      </c>
      <c r="Z3213">
        <v>29.025628776590764</v>
      </c>
      <c r="AA3213">
        <v>0</v>
      </c>
      <c r="AB3213">
        <v>8.7155004681273045</v>
      </c>
      <c r="AC3213">
        <v>0</v>
      </c>
      <c r="AD3213">
        <v>0</v>
      </c>
      <c r="AE3213">
        <v>39.366689858488364</v>
      </c>
    </row>
    <row r="3214" spans="1:31" x14ac:dyDescent="0.25">
      <c r="A3214">
        <v>2263445</v>
      </c>
      <c r="B3214">
        <v>1</v>
      </c>
      <c r="C3214" t="s">
        <v>80</v>
      </c>
      <c r="D3214" t="s">
        <v>98</v>
      </c>
      <c r="E3214" t="s">
        <v>151</v>
      </c>
      <c r="F3214" t="s">
        <v>9519</v>
      </c>
      <c r="G3214" t="s">
        <v>153</v>
      </c>
      <c r="H3214" t="s">
        <v>135</v>
      </c>
      <c r="I3214" t="s">
        <v>136</v>
      </c>
      <c r="J3214" t="s">
        <v>137</v>
      </c>
      <c r="K3214" t="s">
        <v>138</v>
      </c>
      <c r="L3214" t="s">
        <v>9520</v>
      </c>
      <c r="M3214" t="s">
        <v>9521</v>
      </c>
      <c r="N3214">
        <v>0.97</v>
      </c>
      <c r="O3214">
        <v>0</v>
      </c>
      <c r="P3214">
        <v>38</v>
      </c>
      <c r="Q3214">
        <v>0</v>
      </c>
      <c r="R3214">
        <v>6</v>
      </c>
      <c r="S3214">
        <v>0</v>
      </c>
      <c r="T3214">
        <v>10</v>
      </c>
      <c r="U3214">
        <v>0</v>
      </c>
      <c r="V3214">
        <v>0</v>
      </c>
      <c r="W3214">
        <v>0</v>
      </c>
      <c r="X3214">
        <v>14.759151569429187</v>
      </c>
      <c r="Y3214">
        <v>0</v>
      </c>
      <c r="Z3214">
        <v>0.99930863515114743</v>
      </c>
      <c r="AA3214">
        <v>0</v>
      </c>
      <c r="AB3214">
        <v>12.078577717485391</v>
      </c>
      <c r="AC3214">
        <v>0</v>
      </c>
      <c r="AD3214">
        <v>0</v>
      </c>
      <c r="AE3214">
        <v>27.837037922065726</v>
      </c>
    </row>
    <row r="3215" spans="1:31" x14ac:dyDescent="0.25">
      <c r="A3215">
        <v>2263296</v>
      </c>
      <c r="B3215">
        <v>1</v>
      </c>
      <c r="C3215" t="s">
        <v>80</v>
      </c>
      <c r="D3215" t="s">
        <v>82</v>
      </c>
      <c r="E3215" t="s">
        <v>151</v>
      </c>
      <c r="F3215" t="s">
        <v>8027</v>
      </c>
      <c r="G3215" t="s">
        <v>153</v>
      </c>
      <c r="H3215" t="s">
        <v>135</v>
      </c>
      <c r="I3215" t="s">
        <v>136</v>
      </c>
      <c r="J3215" t="s">
        <v>137</v>
      </c>
      <c r="K3215" t="s">
        <v>138</v>
      </c>
      <c r="L3215" t="s">
        <v>9522</v>
      </c>
      <c r="M3215" t="s">
        <v>9523</v>
      </c>
      <c r="N3215">
        <v>0.46</v>
      </c>
      <c r="O3215">
        <v>0</v>
      </c>
      <c r="P3215">
        <v>260</v>
      </c>
      <c r="Q3215">
        <v>0</v>
      </c>
      <c r="R3215">
        <v>0</v>
      </c>
      <c r="S3215">
        <v>0</v>
      </c>
      <c r="T3215">
        <v>10</v>
      </c>
      <c r="U3215">
        <v>0</v>
      </c>
      <c r="V3215">
        <v>0</v>
      </c>
      <c r="W3215">
        <v>0</v>
      </c>
      <c r="X3215">
        <v>44.919162384967926</v>
      </c>
      <c r="Y3215">
        <v>0</v>
      </c>
      <c r="Z3215">
        <v>0</v>
      </c>
      <c r="AA3215">
        <v>0</v>
      </c>
      <c r="AB3215">
        <v>5.2252822068866482</v>
      </c>
      <c r="AC3215">
        <v>0</v>
      </c>
      <c r="AD3215">
        <v>0</v>
      </c>
      <c r="AE3215">
        <v>50.144444591854572</v>
      </c>
    </row>
    <row r="3216" spans="1:31" x14ac:dyDescent="0.25">
      <c r="A3216">
        <v>2263588</v>
      </c>
      <c r="B3216">
        <v>1</v>
      </c>
      <c r="C3216" t="s">
        <v>80</v>
      </c>
      <c r="D3216" t="s">
        <v>110</v>
      </c>
      <c r="E3216" t="s">
        <v>132</v>
      </c>
      <c r="F3216" t="s">
        <v>9524</v>
      </c>
      <c r="G3216" t="s">
        <v>289</v>
      </c>
      <c r="H3216" t="s">
        <v>135</v>
      </c>
      <c r="I3216" t="s">
        <v>136</v>
      </c>
      <c r="J3216" t="s">
        <v>137</v>
      </c>
      <c r="K3216" t="s">
        <v>138</v>
      </c>
      <c r="L3216" t="s">
        <v>9525</v>
      </c>
      <c r="M3216" t="s">
        <v>9526</v>
      </c>
      <c r="N3216">
        <v>1.7394444440000001</v>
      </c>
      <c r="O3216">
        <v>0</v>
      </c>
      <c r="P3216">
        <v>16</v>
      </c>
      <c r="Q3216">
        <v>0</v>
      </c>
      <c r="R3216">
        <v>0</v>
      </c>
      <c r="S3216">
        <v>0</v>
      </c>
      <c r="T3216">
        <v>1</v>
      </c>
      <c r="U3216">
        <v>0</v>
      </c>
      <c r="V3216">
        <v>0</v>
      </c>
      <c r="W3216">
        <v>0</v>
      </c>
      <c r="X3216">
        <v>7.0754729843720012</v>
      </c>
      <c r="Y3216">
        <v>0</v>
      </c>
      <c r="Z3216">
        <v>0</v>
      </c>
      <c r="AA3216">
        <v>0</v>
      </c>
      <c r="AB3216">
        <v>6.6288942686224557</v>
      </c>
      <c r="AC3216">
        <v>0</v>
      </c>
      <c r="AD3216">
        <v>0</v>
      </c>
      <c r="AE3216">
        <v>13.704367252994457</v>
      </c>
    </row>
    <row r="3217" spans="1:31" x14ac:dyDescent="0.25">
      <c r="A3217">
        <v>2263302</v>
      </c>
      <c r="B3217">
        <v>1</v>
      </c>
      <c r="C3217" t="s">
        <v>80</v>
      </c>
      <c r="D3217" t="s">
        <v>100</v>
      </c>
      <c r="E3217" t="s">
        <v>207</v>
      </c>
      <c r="F3217" t="s">
        <v>9527</v>
      </c>
      <c r="G3217" t="s">
        <v>1301</v>
      </c>
      <c r="H3217" t="s">
        <v>135</v>
      </c>
      <c r="I3217" t="s">
        <v>136</v>
      </c>
      <c r="J3217" t="s">
        <v>137</v>
      </c>
      <c r="K3217" t="s">
        <v>138</v>
      </c>
      <c r="L3217" t="s">
        <v>9528</v>
      </c>
      <c r="M3217" t="s">
        <v>9529</v>
      </c>
      <c r="N3217">
        <v>0.92194444399999997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23</v>
      </c>
      <c r="U3217">
        <v>0</v>
      </c>
      <c r="V3217">
        <v>8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34.406629330381961</v>
      </c>
      <c r="AC3217">
        <v>0</v>
      </c>
      <c r="AD3217">
        <v>174.16827121871694</v>
      </c>
      <c r="AE3217">
        <v>208.57490054909891</v>
      </c>
    </row>
    <row r="3218" spans="1:31" x14ac:dyDescent="0.25">
      <c r="A3218">
        <v>2263256</v>
      </c>
      <c r="B3218">
        <v>1</v>
      </c>
      <c r="C3218" t="s">
        <v>80</v>
      </c>
      <c r="D3218" t="s">
        <v>83</v>
      </c>
      <c r="E3218" t="s">
        <v>214</v>
      </c>
      <c r="F3218" t="s">
        <v>4472</v>
      </c>
      <c r="G3218" t="s">
        <v>340</v>
      </c>
      <c r="H3218" t="s">
        <v>135</v>
      </c>
      <c r="I3218" t="s">
        <v>136</v>
      </c>
      <c r="J3218" t="s">
        <v>137</v>
      </c>
      <c r="K3218" t="s">
        <v>138</v>
      </c>
      <c r="L3218" t="s">
        <v>9530</v>
      </c>
      <c r="M3218" t="s">
        <v>9531</v>
      </c>
      <c r="N3218">
        <v>2.662222222</v>
      </c>
      <c r="O3218">
        <v>0</v>
      </c>
      <c r="P3218">
        <v>132</v>
      </c>
      <c r="Q3218">
        <v>0</v>
      </c>
      <c r="R3218">
        <v>0</v>
      </c>
      <c r="S3218">
        <v>0</v>
      </c>
      <c r="T3218">
        <v>29</v>
      </c>
      <c r="U3218">
        <v>0</v>
      </c>
      <c r="V3218">
        <v>0</v>
      </c>
      <c r="W3218">
        <v>0</v>
      </c>
      <c r="X3218">
        <v>106.84227451330794</v>
      </c>
      <c r="Y3218">
        <v>0</v>
      </c>
      <c r="Z3218">
        <v>0</v>
      </c>
      <c r="AA3218">
        <v>0</v>
      </c>
      <c r="AB3218">
        <v>84.630497124587464</v>
      </c>
      <c r="AC3218">
        <v>0</v>
      </c>
      <c r="AD3218">
        <v>0</v>
      </c>
      <c r="AE3218">
        <v>191.47277163789539</v>
      </c>
    </row>
    <row r="3219" spans="1:31" x14ac:dyDescent="0.25">
      <c r="A3219">
        <v>2263173</v>
      </c>
      <c r="B3219">
        <v>1</v>
      </c>
      <c r="C3219" t="s">
        <v>80</v>
      </c>
      <c r="D3219" t="s">
        <v>87</v>
      </c>
      <c r="E3219" t="s">
        <v>256</v>
      </c>
      <c r="F3219" t="s">
        <v>9532</v>
      </c>
      <c r="G3219" t="s">
        <v>366</v>
      </c>
      <c r="H3219" t="s">
        <v>148</v>
      </c>
      <c r="I3219" t="s">
        <v>136</v>
      </c>
      <c r="J3219" t="s">
        <v>137</v>
      </c>
      <c r="K3219" t="s">
        <v>172</v>
      </c>
      <c r="L3219" t="s">
        <v>9533</v>
      </c>
      <c r="M3219" t="s">
        <v>9534</v>
      </c>
      <c r="N3219">
        <v>1.410555555</v>
      </c>
      <c r="O3219">
        <v>0</v>
      </c>
      <c r="P3219">
        <v>0</v>
      </c>
      <c r="Q3219">
        <v>0</v>
      </c>
      <c r="R3219">
        <v>0</v>
      </c>
      <c r="S3219">
        <v>1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85.646035484149806</v>
      </c>
      <c r="AB3219">
        <v>0</v>
      </c>
      <c r="AC3219">
        <v>0</v>
      </c>
      <c r="AD3219">
        <v>0</v>
      </c>
      <c r="AE3219">
        <v>85.646035484149806</v>
      </c>
    </row>
    <row r="3220" spans="1:31" x14ac:dyDescent="0.25">
      <c r="A3220">
        <v>2263219</v>
      </c>
      <c r="B3220">
        <v>1</v>
      </c>
      <c r="C3220" t="s">
        <v>80</v>
      </c>
      <c r="D3220" t="s">
        <v>93</v>
      </c>
      <c r="E3220" t="s">
        <v>256</v>
      </c>
      <c r="F3220" t="s">
        <v>9535</v>
      </c>
      <c r="G3220" t="s">
        <v>543</v>
      </c>
      <c r="H3220" t="s">
        <v>148</v>
      </c>
      <c r="I3220" t="s">
        <v>136</v>
      </c>
      <c r="J3220" t="s">
        <v>137</v>
      </c>
      <c r="K3220" t="s">
        <v>138</v>
      </c>
      <c r="L3220" t="s">
        <v>9536</v>
      </c>
      <c r="M3220" t="s">
        <v>9537</v>
      </c>
      <c r="N3220">
        <v>2.432222222</v>
      </c>
      <c r="O3220">
        <v>0</v>
      </c>
      <c r="P3220">
        <v>0</v>
      </c>
      <c r="Q3220">
        <v>0</v>
      </c>
      <c r="R3220">
        <v>10</v>
      </c>
      <c r="S3220">
        <v>0</v>
      </c>
      <c r="T3220">
        <v>3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38.751747973199663</v>
      </c>
      <c r="AA3220">
        <v>0</v>
      </c>
      <c r="AB3220">
        <v>4.690365660213839</v>
      </c>
      <c r="AC3220">
        <v>0</v>
      </c>
      <c r="AD3220">
        <v>0</v>
      </c>
      <c r="AE3220">
        <v>43.442113633413499</v>
      </c>
    </row>
    <row r="3221" spans="1:31" x14ac:dyDescent="0.25">
      <c r="A3221">
        <v>2263611</v>
      </c>
      <c r="B3221">
        <v>1</v>
      </c>
      <c r="C3221" t="s">
        <v>81</v>
      </c>
      <c r="D3221" t="s">
        <v>123</v>
      </c>
      <c r="E3221" t="s">
        <v>132</v>
      </c>
      <c r="F3221" t="s">
        <v>9538</v>
      </c>
      <c r="G3221" t="s">
        <v>142</v>
      </c>
      <c r="H3221" t="s">
        <v>135</v>
      </c>
      <c r="I3221" t="s">
        <v>136</v>
      </c>
      <c r="J3221" t="s">
        <v>137</v>
      </c>
      <c r="K3221" t="s">
        <v>138</v>
      </c>
      <c r="L3221" t="s">
        <v>9539</v>
      </c>
      <c r="M3221" t="s">
        <v>9540</v>
      </c>
      <c r="N3221">
        <v>1.5141666659999999</v>
      </c>
      <c r="O3221">
        <v>0</v>
      </c>
      <c r="P3221">
        <v>0</v>
      </c>
      <c r="Q3221">
        <v>0</v>
      </c>
      <c r="R3221">
        <v>4</v>
      </c>
      <c r="S3221">
        <v>0</v>
      </c>
      <c r="T3221">
        <v>1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1.2875037701198202</v>
      </c>
      <c r="AA3221">
        <v>0</v>
      </c>
      <c r="AB3221">
        <v>5.6603005708062502E-2</v>
      </c>
      <c r="AC3221">
        <v>0</v>
      </c>
      <c r="AD3221">
        <v>0</v>
      </c>
      <c r="AE3221">
        <v>1.3441067758278826</v>
      </c>
    </row>
    <row r="3222" spans="1:31" x14ac:dyDescent="0.25">
      <c r="A3222">
        <v>2263571</v>
      </c>
      <c r="B3222">
        <v>1</v>
      </c>
      <c r="C3222" t="s">
        <v>80</v>
      </c>
      <c r="D3222" t="s">
        <v>96</v>
      </c>
      <c r="E3222" t="s">
        <v>132</v>
      </c>
      <c r="F3222" t="s">
        <v>9541</v>
      </c>
      <c r="G3222" t="s">
        <v>142</v>
      </c>
      <c r="H3222" t="s">
        <v>135</v>
      </c>
      <c r="I3222" t="s">
        <v>136</v>
      </c>
      <c r="J3222" t="s">
        <v>137</v>
      </c>
      <c r="K3222" t="s">
        <v>138</v>
      </c>
      <c r="L3222" t="s">
        <v>9542</v>
      </c>
      <c r="M3222" t="s">
        <v>9543</v>
      </c>
      <c r="N3222">
        <v>2.045555555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1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0.8584712647392001</v>
      </c>
      <c r="AC3222">
        <v>0</v>
      </c>
      <c r="AD3222">
        <v>0</v>
      </c>
      <c r="AE3222">
        <v>0.8584712647392001</v>
      </c>
    </row>
    <row r="3223" spans="1:31" x14ac:dyDescent="0.25">
      <c r="A3223">
        <v>2263405</v>
      </c>
      <c r="B3223">
        <v>1</v>
      </c>
      <c r="C3223" t="s">
        <v>81</v>
      </c>
      <c r="D3223" t="s">
        <v>115</v>
      </c>
      <c r="E3223" t="s">
        <v>256</v>
      </c>
      <c r="F3223" t="s">
        <v>9544</v>
      </c>
      <c r="G3223" t="s">
        <v>318</v>
      </c>
      <c r="H3223" t="s">
        <v>148</v>
      </c>
      <c r="I3223" t="s">
        <v>136</v>
      </c>
      <c r="J3223" t="s">
        <v>137</v>
      </c>
      <c r="K3223" t="s">
        <v>138</v>
      </c>
      <c r="L3223" t="s">
        <v>9545</v>
      </c>
      <c r="M3223" t="s">
        <v>9546</v>
      </c>
      <c r="N3223">
        <v>1.878333333</v>
      </c>
      <c r="O3223">
        <v>0</v>
      </c>
      <c r="P3223">
        <v>0</v>
      </c>
      <c r="Q3223">
        <v>0</v>
      </c>
      <c r="R3223">
        <v>0</v>
      </c>
      <c r="S3223">
        <v>2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31.651633133093714</v>
      </c>
      <c r="AB3223">
        <v>0</v>
      </c>
      <c r="AC3223">
        <v>0</v>
      </c>
      <c r="AD3223">
        <v>0</v>
      </c>
      <c r="AE3223">
        <v>31.651633133093714</v>
      </c>
    </row>
    <row r="3224" spans="1:31" x14ac:dyDescent="0.25">
      <c r="A3224">
        <v>2263150</v>
      </c>
      <c r="B3224">
        <v>1</v>
      </c>
      <c r="C3224" t="s">
        <v>81</v>
      </c>
      <c r="D3224" t="s">
        <v>112</v>
      </c>
      <c r="E3224" t="s">
        <v>163</v>
      </c>
      <c r="F3224" t="s">
        <v>9547</v>
      </c>
      <c r="G3224" t="s">
        <v>366</v>
      </c>
      <c r="H3224" t="s">
        <v>148</v>
      </c>
      <c r="I3224" t="s">
        <v>136</v>
      </c>
      <c r="J3224" t="s">
        <v>137</v>
      </c>
      <c r="K3224" t="s">
        <v>172</v>
      </c>
      <c r="L3224" t="s">
        <v>9548</v>
      </c>
      <c r="M3224" t="s">
        <v>9549</v>
      </c>
      <c r="N3224">
        <v>8.2225000000000001</v>
      </c>
      <c r="O3224">
        <v>0</v>
      </c>
      <c r="P3224">
        <v>194</v>
      </c>
      <c r="Q3224">
        <v>1</v>
      </c>
      <c r="R3224">
        <v>102</v>
      </c>
      <c r="S3224">
        <v>0</v>
      </c>
      <c r="T3224">
        <v>33</v>
      </c>
      <c r="U3224">
        <v>0</v>
      </c>
      <c r="V3224">
        <v>1</v>
      </c>
      <c r="W3224">
        <v>0</v>
      </c>
      <c r="X3224">
        <v>307.66198607566264</v>
      </c>
      <c r="Y3224">
        <v>2.9471981349438856</v>
      </c>
      <c r="Z3224">
        <v>137.21322709498594</v>
      </c>
      <c r="AA3224">
        <v>0</v>
      </c>
      <c r="AB3224">
        <v>233.93715803473688</v>
      </c>
      <c r="AC3224">
        <v>0</v>
      </c>
      <c r="AD3224">
        <v>1374.1154958225925</v>
      </c>
      <c r="AE3224">
        <v>2055.8750651629216</v>
      </c>
    </row>
    <row r="3225" spans="1:31" x14ac:dyDescent="0.25">
      <c r="A3225">
        <v>2263385</v>
      </c>
      <c r="B3225">
        <v>1</v>
      </c>
      <c r="C3225" t="s">
        <v>80</v>
      </c>
      <c r="D3225" t="s">
        <v>82</v>
      </c>
      <c r="E3225" t="s">
        <v>207</v>
      </c>
      <c r="F3225" t="s">
        <v>9550</v>
      </c>
      <c r="G3225" t="s">
        <v>1301</v>
      </c>
      <c r="H3225" t="s">
        <v>135</v>
      </c>
      <c r="I3225" t="s">
        <v>136</v>
      </c>
      <c r="J3225" t="s">
        <v>137</v>
      </c>
      <c r="K3225" t="s">
        <v>138</v>
      </c>
      <c r="L3225" t="s">
        <v>9551</v>
      </c>
      <c r="M3225" t="s">
        <v>9552</v>
      </c>
      <c r="N3225">
        <v>0.16638888800000001</v>
      </c>
      <c r="O3225">
        <v>0</v>
      </c>
      <c r="P3225">
        <v>599</v>
      </c>
      <c r="Q3225">
        <v>0</v>
      </c>
      <c r="R3225">
        <v>0</v>
      </c>
      <c r="S3225">
        <v>0</v>
      </c>
      <c r="T3225">
        <v>26</v>
      </c>
      <c r="U3225">
        <v>0</v>
      </c>
      <c r="V3225">
        <v>0</v>
      </c>
      <c r="W3225">
        <v>0</v>
      </c>
      <c r="X3225">
        <v>32.480742344606334</v>
      </c>
      <c r="Y3225">
        <v>0</v>
      </c>
      <c r="Z3225">
        <v>0</v>
      </c>
      <c r="AA3225">
        <v>0</v>
      </c>
      <c r="AB3225">
        <v>1.51788894809133</v>
      </c>
      <c r="AC3225">
        <v>0</v>
      </c>
      <c r="AD3225">
        <v>0</v>
      </c>
      <c r="AE3225">
        <v>33.998631292697667</v>
      </c>
    </row>
    <row r="3226" spans="1:31" x14ac:dyDescent="0.25">
      <c r="A3226">
        <v>2263345</v>
      </c>
      <c r="B3226">
        <v>1</v>
      </c>
      <c r="C3226" t="s">
        <v>80</v>
      </c>
      <c r="D3226" t="s">
        <v>93</v>
      </c>
      <c r="E3226" t="s">
        <v>132</v>
      </c>
      <c r="F3226" t="s">
        <v>9553</v>
      </c>
      <c r="G3226" t="s">
        <v>264</v>
      </c>
      <c r="H3226" t="s">
        <v>135</v>
      </c>
      <c r="I3226" t="s">
        <v>136</v>
      </c>
      <c r="J3226" t="s">
        <v>3</v>
      </c>
      <c r="K3226" t="s">
        <v>138</v>
      </c>
      <c r="L3226" t="s">
        <v>9554</v>
      </c>
      <c r="M3226" t="s">
        <v>9555</v>
      </c>
      <c r="N3226">
        <v>3.1119444440000001</v>
      </c>
      <c r="O3226">
        <v>0</v>
      </c>
      <c r="P3226">
        <v>0</v>
      </c>
      <c r="Q3226">
        <v>0</v>
      </c>
      <c r="R3226">
        <v>2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4.9005355564433343E-3</v>
      </c>
      <c r="AA3226">
        <v>0</v>
      </c>
      <c r="AB3226">
        <v>0</v>
      </c>
      <c r="AC3226">
        <v>0</v>
      </c>
      <c r="AD3226">
        <v>0</v>
      </c>
      <c r="AE3226">
        <v>4.9005355564433343E-3</v>
      </c>
    </row>
    <row r="3227" spans="1:31" x14ac:dyDescent="0.25">
      <c r="A3227">
        <v>2263351</v>
      </c>
      <c r="B3227">
        <v>1</v>
      </c>
      <c r="C3227" t="s">
        <v>80</v>
      </c>
      <c r="D3227" t="s">
        <v>101</v>
      </c>
      <c r="E3227" t="s">
        <v>151</v>
      </c>
      <c r="F3227" t="s">
        <v>9556</v>
      </c>
      <c r="G3227" t="s">
        <v>153</v>
      </c>
      <c r="H3227" t="s">
        <v>135</v>
      </c>
      <c r="I3227" t="s">
        <v>136</v>
      </c>
      <c r="J3227" t="s">
        <v>137</v>
      </c>
      <c r="K3227" t="s">
        <v>138</v>
      </c>
      <c r="L3227" t="s">
        <v>9557</v>
      </c>
      <c r="M3227" t="s">
        <v>9558</v>
      </c>
      <c r="N3227">
        <v>1.0266666659999999</v>
      </c>
      <c r="O3227">
        <v>0</v>
      </c>
      <c r="P3227">
        <v>8</v>
      </c>
      <c r="Q3227">
        <v>0</v>
      </c>
      <c r="R3227">
        <v>0</v>
      </c>
      <c r="S3227">
        <v>0</v>
      </c>
      <c r="T3227">
        <v>5</v>
      </c>
      <c r="U3227">
        <v>0</v>
      </c>
      <c r="V3227">
        <v>0</v>
      </c>
      <c r="W3227">
        <v>0</v>
      </c>
      <c r="X3227">
        <v>3.312921458028347</v>
      </c>
      <c r="Y3227">
        <v>0</v>
      </c>
      <c r="Z3227">
        <v>0</v>
      </c>
      <c r="AA3227">
        <v>0</v>
      </c>
      <c r="AB3227">
        <v>0.96340351535268753</v>
      </c>
      <c r="AC3227">
        <v>0</v>
      </c>
      <c r="AD3227">
        <v>0</v>
      </c>
      <c r="AE3227">
        <v>4.2763249733810342</v>
      </c>
    </row>
    <row r="3228" spans="1:31" x14ac:dyDescent="0.25">
      <c r="A3228">
        <v>2263554</v>
      </c>
      <c r="B3228">
        <v>1</v>
      </c>
      <c r="C3228" t="s">
        <v>81</v>
      </c>
      <c r="D3228" t="s">
        <v>113</v>
      </c>
      <c r="E3228" t="s">
        <v>151</v>
      </c>
      <c r="F3228" t="s">
        <v>9559</v>
      </c>
      <c r="G3228" t="s">
        <v>153</v>
      </c>
      <c r="H3228" t="s">
        <v>135</v>
      </c>
      <c r="I3228" t="s">
        <v>136</v>
      </c>
      <c r="J3228" t="s">
        <v>137</v>
      </c>
      <c r="K3228" t="s">
        <v>138</v>
      </c>
      <c r="L3228" t="s">
        <v>9560</v>
      </c>
      <c r="M3228" t="s">
        <v>9561</v>
      </c>
      <c r="N3228">
        <v>0.37</v>
      </c>
      <c r="O3228">
        <v>0</v>
      </c>
      <c r="P3228">
        <v>263</v>
      </c>
      <c r="Q3228">
        <v>0</v>
      </c>
      <c r="R3228">
        <v>0</v>
      </c>
      <c r="S3228">
        <v>0</v>
      </c>
      <c r="T3228">
        <v>14</v>
      </c>
      <c r="U3228">
        <v>0</v>
      </c>
      <c r="V3228">
        <v>0</v>
      </c>
      <c r="W3228">
        <v>0</v>
      </c>
      <c r="X3228">
        <v>30.356305147010055</v>
      </c>
      <c r="Y3228">
        <v>0</v>
      </c>
      <c r="Z3228">
        <v>0</v>
      </c>
      <c r="AA3228">
        <v>0</v>
      </c>
      <c r="AB3228">
        <v>2.9279224083050996</v>
      </c>
      <c r="AC3228">
        <v>0</v>
      </c>
      <c r="AD3228">
        <v>0</v>
      </c>
      <c r="AE3228">
        <v>33.284227555315155</v>
      </c>
    </row>
    <row r="3229" spans="1:31" x14ac:dyDescent="0.25">
      <c r="A3229">
        <v>2263414</v>
      </c>
      <c r="B3229">
        <v>1</v>
      </c>
      <c r="C3229" t="s">
        <v>80</v>
      </c>
      <c r="D3229" t="s">
        <v>107</v>
      </c>
      <c r="E3229" t="s">
        <v>132</v>
      </c>
      <c r="F3229" t="s">
        <v>9562</v>
      </c>
      <c r="G3229" t="s">
        <v>134</v>
      </c>
      <c r="H3229" t="s">
        <v>135</v>
      </c>
      <c r="I3229" t="s">
        <v>136</v>
      </c>
      <c r="J3229" t="s">
        <v>137</v>
      </c>
      <c r="K3229" t="s">
        <v>138</v>
      </c>
      <c r="L3229" t="s">
        <v>9563</v>
      </c>
      <c r="M3229" t="s">
        <v>9564</v>
      </c>
      <c r="N3229">
        <v>3.4758333330000002</v>
      </c>
      <c r="O3229">
        <v>0</v>
      </c>
      <c r="P3229">
        <v>1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0.49266943848612721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0.49266943848612721</v>
      </c>
    </row>
    <row r="3230" spans="1:31" x14ac:dyDescent="0.25">
      <c r="A3230">
        <v>2263594</v>
      </c>
      <c r="B3230">
        <v>1</v>
      </c>
      <c r="C3230" t="s">
        <v>80</v>
      </c>
      <c r="D3230" t="s">
        <v>82</v>
      </c>
      <c r="E3230" t="s">
        <v>151</v>
      </c>
      <c r="F3230" t="s">
        <v>9565</v>
      </c>
      <c r="G3230" t="s">
        <v>282</v>
      </c>
      <c r="H3230" t="s">
        <v>135</v>
      </c>
      <c r="I3230" t="s">
        <v>136</v>
      </c>
      <c r="J3230" t="s">
        <v>137</v>
      </c>
      <c r="K3230" t="s">
        <v>138</v>
      </c>
      <c r="L3230" t="s">
        <v>9566</v>
      </c>
      <c r="M3230" t="s">
        <v>9567</v>
      </c>
      <c r="N3230">
        <v>4.5794444439999999</v>
      </c>
      <c r="O3230">
        <v>0</v>
      </c>
      <c r="P3230">
        <v>81</v>
      </c>
      <c r="Q3230">
        <v>0</v>
      </c>
      <c r="R3230">
        <v>0</v>
      </c>
      <c r="S3230">
        <v>0</v>
      </c>
      <c r="T3230">
        <v>3</v>
      </c>
      <c r="U3230">
        <v>0</v>
      </c>
      <c r="V3230">
        <v>0</v>
      </c>
      <c r="W3230">
        <v>0</v>
      </c>
      <c r="X3230">
        <v>109.81531206132829</v>
      </c>
      <c r="Y3230">
        <v>0</v>
      </c>
      <c r="Z3230">
        <v>0</v>
      </c>
      <c r="AA3230">
        <v>0</v>
      </c>
      <c r="AB3230">
        <v>0.70227012397829169</v>
      </c>
      <c r="AC3230">
        <v>0</v>
      </c>
      <c r="AD3230">
        <v>0</v>
      </c>
      <c r="AE3230">
        <v>110.51758218530658</v>
      </c>
    </row>
    <row r="3231" spans="1:31" x14ac:dyDescent="0.25">
      <c r="A3231">
        <v>2263431</v>
      </c>
      <c r="B3231">
        <v>1</v>
      </c>
      <c r="C3231" t="s">
        <v>81</v>
      </c>
      <c r="D3231" t="s">
        <v>125</v>
      </c>
      <c r="E3231" t="s">
        <v>151</v>
      </c>
      <c r="F3231" t="s">
        <v>9568</v>
      </c>
      <c r="G3231" t="s">
        <v>153</v>
      </c>
      <c r="H3231" t="s">
        <v>135</v>
      </c>
      <c r="I3231" t="s">
        <v>136</v>
      </c>
      <c r="J3231" t="s">
        <v>137</v>
      </c>
      <c r="K3231" t="s">
        <v>138</v>
      </c>
      <c r="L3231" t="s">
        <v>9569</v>
      </c>
      <c r="M3231" t="s">
        <v>9570</v>
      </c>
      <c r="N3231">
        <v>1.661944444</v>
      </c>
      <c r="O3231">
        <v>0</v>
      </c>
      <c r="P3231">
        <v>29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10.727234062455285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10.727234062455285</v>
      </c>
    </row>
    <row r="3232" spans="1:31" x14ac:dyDescent="0.25">
      <c r="A3232">
        <v>2263474</v>
      </c>
      <c r="B3232">
        <v>1</v>
      </c>
      <c r="C3232" t="s">
        <v>80</v>
      </c>
      <c r="D3232" t="s">
        <v>85</v>
      </c>
      <c r="E3232" t="s">
        <v>132</v>
      </c>
      <c r="F3232" t="s">
        <v>9571</v>
      </c>
      <c r="G3232" t="s">
        <v>289</v>
      </c>
      <c r="H3232" t="s">
        <v>135</v>
      </c>
      <c r="I3232" t="s">
        <v>136</v>
      </c>
      <c r="J3232" t="s">
        <v>137</v>
      </c>
      <c r="K3232" t="s">
        <v>138</v>
      </c>
      <c r="L3232" t="s">
        <v>9572</v>
      </c>
      <c r="M3232" t="s">
        <v>9573</v>
      </c>
      <c r="N3232">
        <v>1.0566666659999999</v>
      </c>
      <c r="O3232">
        <v>0</v>
      </c>
      <c r="P3232">
        <v>10</v>
      </c>
      <c r="Q3232">
        <v>0</v>
      </c>
      <c r="R3232">
        <v>0</v>
      </c>
      <c r="S3232">
        <v>0</v>
      </c>
      <c r="T3232">
        <v>1</v>
      </c>
      <c r="U3232">
        <v>0</v>
      </c>
      <c r="V3232">
        <v>0</v>
      </c>
      <c r="W3232">
        <v>0</v>
      </c>
      <c r="X3232">
        <v>3.3183327260198219</v>
      </c>
      <c r="Y3232">
        <v>0</v>
      </c>
      <c r="Z3232">
        <v>0</v>
      </c>
      <c r="AA3232">
        <v>0</v>
      </c>
      <c r="AB3232">
        <v>0.51991659578676219</v>
      </c>
      <c r="AC3232">
        <v>0</v>
      </c>
      <c r="AD3232">
        <v>0</v>
      </c>
      <c r="AE3232">
        <v>3.8382493218065843</v>
      </c>
    </row>
    <row r="3233" spans="1:31" x14ac:dyDescent="0.25">
      <c r="A3233">
        <v>2263451</v>
      </c>
      <c r="B3233">
        <v>1</v>
      </c>
      <c r="C3233" t="s">
        <v>80</v>
      </c>
      <c r="D3233" t="s">
        <v>82</v>
      </c>
      <c r="E3233" t="s">
        <v>151</v>
      </c>
      <c r="F3233" t="s">
        <v>6950</v>
      </c>
      <c r="G3233" t="s">
        <v>153</v>
      </c>
      <c r="H3233" t="s">
        <v>135</v>
      </c>
      <c r="I3233" t="s">
        <v>136</v>
      </c>
      <c r="J3233" t="s">
        <v>137</v>
      </c>
      <c r="K3233" t="s">
        <v>138</v>
      </c>
      <c r="L3233" t="s">
        <v>9574</v>
      </c>
      <c r="M3233" t="s">
        <v>9575</v>
      </c>
      <c r="N3233">
        <v>2.5961111109999999</v>
      </c>
      <c r="O3233">
        <v>0</v>
      </c>
      <c r="P3233">
        <v>153</v>
      </c>
      <c r="Q3233">
        <v>0</v>
      </c>
      <c r="R3233">
        <v>0</v>
      </c>
      <c r="S3233">
        <v>0</v>
      </c>
      <c r="T3233">
        <v>10</v>
      </c>
      <c r="U3233">
        <v>0</v>
      </c>
      <c r="V3233">
        <v>0</v>
      </c>
      <c r="W3233">
        <v>0</v>
      </c>
      <c r="X3233">
        <v>144.32598891309431</v>
      </c>
      <c r="Y3233">
        <v>0</v>
      </c>
      <c r="Z3233">
        <v>0</v>
      </c>
      <c r="AA3233">
        <v>0</v>
      </c>
      <c r="AB3233">
        <v>6.3686531627613023</v>
      </c>
      <c r="AC3233">
        <v>0</v>
      </c>
      <c r="AD3233">
        <v>0</v>
      </c>
      <c r="AE3233">
        <v>150.6946420758556</v>
      </c>
    </row>
    <row r="3234" spans="1:31" x14ac:dyDescent="0.25">
      <c r="A3234">
        <v>2263388</v>
      </c>
      <c r="B3234">
        <v>1</v>
      </c>
      <c r="C3234" t="s">
        <v>80</v>
      </c>
      <c r="D3234" t="s">
        <v>103</v>
      </c>
      <c r="E3234" t="s">
        <v>151</v>
      </c>
      <c r="F3234" t="s">
        <v>9576</v>
      </c>
      <c r="G3234" t="s">
        <v>1552</v>
      </c>
      <c r="H3234" t="s">
        <v>135</v>
      </c>
      <c r="I3234" t="s">
        <v>136</v>
      </c>
      <c r="J3234" t="s">
        <v>137</v>
      </c>
      <c r="K3234" t="s">
        <v>138</v>
      </c>
      <c r="L3234" t="s">
        <v>9577</v>
      </c>
      <c r="M3234" t="s">
        <v>9578</v>
      </c>
      <c r="N3234">
        <v>0.44555555499999999</v>
      </c>
      <c r="O3234">
        <v>0</v>
      </c>
      <c r="P3234">
        <v>113</v>
      </c>
      <c r="Q3234">
        <v>0</v>
      </c>
      <c r="R3234">
        <v>1</v>
      </c>
      <c r="S3234">
        <v>0</v>
      </c>
      <c r="T3234">
        <v>5</v>
      </c>
      <c r="U3234">
        <v>0</v>
      </c>
      <c r="V3234">
        <v>0</v>
      </c>
      <c r="W3234">
        <v>0</v>
      </c>
      <c r="X3234">
        <v>12.985209780634385</v>
      </c>
      <c r="Y3234">
        <v>0</v>
      </c>
      <c r="Z3234">
        <v>0.24050276837155557</v>
      </c>
      <c r="AA3234">
        <v>0</v>
      </c>
      <c r="AB3234">
        <v>2.52079145892584</v>
      </c>
      <c r="AC3234">
        <v>0</v>
      </c>
      <c r="AD3234">
        <v>0</v>
      </c>
      <c r="AE3234">
        <v>15.746504007931781</v>
      </c>
    </row>
    <row r="3235" spans="1:31" x14ac:dyDescent="0.25">
      <c r="A3235">
        <v>2263245</v>
      </c>
      <c r="B3235">
        <v>1</v>
      </c>
      <c r="C3235" t="s">
        <v>81</v>
      </c>
      <c r="D3235" t="s">
        <v>128</v>
      </c>
      <c r="E3235" t="s">
        <v>207</v>
      </c>
      <c r="F3235" t="s">
        <v>9579</v>
      </c>
      <c r="G3235" t="s">
        <v>366</v>
      </c>
      <c r="H3235" t="s">
        <v>135</v>
      </c>
      <c r="I3235" t="s">
        <v>136</v>
      </c>
      <c r="J3235" t="s">
        <v>137</v>
      </c>
      <c r="K3235" t="s">
        <v>172</v>
      </c>
      <c r="L3235" t="s">
        <v>9580</v>
      </c>
      <c r="M3235" t="s">
        <v>9581</v>
      </c>
      <c r="N3235">
        <v>5.9124999999999996</v>
      </c>
      <c r="O3235">
        <v>0</v>
      </c>
      <c r="P3235">
        <v>63</v>
      </c>
      <c r="Q3235">
        <v>0</v>
      </c>
      <c r="R3235">
        <v>0</v>
      </c>
      <c r="S3235">
        <v>0</v>
      </c>
      <c r="T3235">
        <v>3</v>
      </c>
      <c r="U3235">
        <v>0</v>
      </c>
      <c r="V3235">
        <v>0</v>
      </c>
      <c r="W3235">
        <v>0</v>
      </c>
      <c r="X3235">
        <v>44.765153435042933</v>
      </c>
      <c r="Y3235">
        <v>0</v>
      </c>
      <c r="Z3235">
        <v>0</v>
      </c>
      <c r="AA3235">
        <v>0</v>
      </c>
      <c r="AB3235">
        <v>1.0288247165962503E-2</v>
      </c>
      <c r="AC3235">
        <v>0</v>
      </c>
      <c r="AD3235">
        <v>0</v>
      </c>
      <c r="AE3235">
        <v>44.775441682208893</v>
      </c>
    </row>
    <row r="3236" spans="1:31" x14ac:dyDescent="0.25">
      <c r="A3236">
        <v>2263580</v>
      </c>
      <c r="B3236">
        <v>1</v>
      </c>
      <c r="C3236" t="s">
        <v>80</v>
      </c>
      <c r="D3236" t="s">
        <v>90</v>
      </c>
      <c r="E3236" t="s">
        <v>132</v>
      </c>
      <c r="F3236" t="s">
        <v>9582</v>
      </c>
      <c r="G3236" t="s">
        <v>142</v>
      </c>
      <c r="H3236" t="s">
        <v>135</v>
      </c>
      <c r="I3236" t="s">
        <v>136</v>
      </c>
      <c r="J3236" t="s">
        <v>137</v>
      </c>
      <c r="K3236" t="s">
        <v>138</v>
      </c>
      <c r="L3236" t="s">
        <v>9583</v>
      </c>
      <c r="M3236" t="s">
        <v>9584</v>
      </c>
      <c r="N3236">
        <v>2.4388888880000001</v>
      </c>
      <c r="O3236">
        <v>0</v>
      </c>
      <c r="P3236">
        <v>2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2.2432657294246003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2.2432657294246003</v>
      </c>
    </row>
    <row r="3237" spans="1:31" x14ac:dyDescent="0.25">
      <c r="A3237">
        <v>2263371</v>
      </c>
      <c r="B3237">
        <v>1</v>
      </c>
      <c r="C3237" t="s">
        <v>81</v>
      </c>
      <c r="D3237" t="s">
        <v>125</v>
      </c>
      <c r="E3237" t="s">
        <v>132</v>
      </c>
      <c r="F3237" t="s">
        <v>9585</v>
      </c>
      <c r="G3237" t="s">
        <v>142</v>
      </c>
      <c r="H3237" t="s">
        <v>135</v>
      </c>
      <c r="I3237" t="s">
        <v>136</v>
      </c>
      <c r="J3237" t="s">
        <v>137</v>
      </c>
      <c r="K3237" t="s">
        <v>138</v>
      </c>
      <c r="L3237" t="s">
        <v>9586</v>
      </c>
      <c r="M3237" t="s">
        <v>9587</v>
      </c>
      <c r="N3237">
        <v>2.5419444439999999</v>
      </c>
      <c r="O3237">
        <v>0</v>
      </c>
      <c r="P3237">
        <v>3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1.2940174941977043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1.2940174941977043</v>
      </c>
    </row>
    <row r="3238" spans="1:31" x14ac:dyDescent="0.25">
      <c r="A3238">
        <v>2263411</v>
      </c>
      <c r="B3238">
        <v>1</v>
      </c>
      <c r="C3238" t="s">
        <v>80</v>
      </c>
      <c r="D3238" t="s">
        <v>101</v>
      </c>
      <c r="E3238" t="s">
        <v>151</v>
      </c>
      <c r="F3238" t="s">
        <v>9588</v>
      </c>
      <c r="G3238" t="s">
        <v>197</v>
      </c>
      <c r="H3238" t="s">
        <v>135</v>
      </c>
      <c r="I3238" t="s">
        <v>136</v>
      </c>
      <c r="J3238" t="s">
        <v>137</v>
      </c>
      <c r="K3238" t="s">
        <v>138</v>
      </c>
      <c r="L3238" t="s">
        <v>9589</v>
      </c>
      <c r="M3238" t="s">
        <v>9590</v>
      </c>
      <c r="N3238">
        <v>0.97138888800000001</v>
      </c>
      <c r="O3238">
        <v>0</v>
      </c>
      <c r="P3238">
        <v>9</v>
      </c>
      <c r="Q3238">
        <v>0</v>
      </c>
      <c r="R3238">
        <v>0</v>
      </c>
      <c r="S3238">
        <v>0</v>
      </c>
      <c r="T3238">
        <v>2</v>
      </c>
      <c r="U3238">
        <v>0</v>
      </c>
      <c r="V3238">
        <v>0</v>
      </c>
      <c r="W3238">
        <v>0</v>
      </c>
      <c r="X3238">
        <v>3.3936205927647252</v>
      </c>
      <c r="Y3238">
        <v>0</v>
      </c>
      <c r="Z3238">
        <v>0</v>
      </c>
      <c r="AA3238">
        <v>0</v>
      </c>
      <c r="AB3238">
        <v>3.4516096536599998</v>
      </c>
      <c r="AC3238">
        <v>0</v>
      </c>
      <c r="AD3238">
        <v>0</v>
      </c>
      <c r="AE3238">
        <v>6.845230246424725</v>
      </c>
    </row>
    <row r="3239" spans="1:31" x14ac:dyDescent="0.25">
      <c r="A3239">
        <v>2263162</v>
      </c>
      <c r="B3239">
        <v>1</v>
      </c>
      <c r="C3239" t="s">
        <v>81</v>
      </c>
      <c r="D3239" t="s">
        <v>114</v>
      </c>
      <c r="E3239" t="s">
        <v>151</v>
      </c>
      <c r="F3239" t="s">
        <v>8557</v>
      </c>
      <c r="G3239" t="s">
        <v>171</v>
      </c>
      <c r="H3239" t="s">
        <v>135</v>
      </c>
      <c r="I3239" t="s">
        <v>136</v>
      </c>
      <c r="J3239" t="s">
        <v>137</v>
      </c>
      <c r="K3239" t="s">
        <v>172</v>
      </c>
      <c r="L3239" t="s">
        <v>9591</v>
      </c>
      <c r="M3239" t="s">
        <v>9592</v>
      </c>
      <c r="N3239">
        <v>9.0113888880000008</v>
      </c>
      <c r="O3239">
        <v>0</v>
      </c>
      <c r="P3239">
        <v>35</v>
      </c>
      <c r="Q3239">
        <v>0</v>
      </c>
      <c r="R3239">
        <v>0</v>
      </c>
      <c r="S3239">
        <v>0</v>
      </c>
      <c r="T3239">
        <v>1</v>
      </c>
      <c r="U3239">
        <v>0</v>
      </c>
      <c r="V3239">
        <v>0</v>
      </c>
      <c r="W3239">
        <v>0</v>
      </c>
      <c r="X3239">
        <v>25.771999976168555</v>
      </c>
      <c r="Y3239">
        <v>0</v>
      </c>
      <c r="Z3239">
        <v>0</v>
      </c>
      <c r="AA3239">
        <v>0</v>
      </c>
      <c r="AB3239">
        <v>0.19946557845753002</v>
      </c>
      <c r="AC3239">
        <v>0</v>
      </c>
      <c r="AD3239">
        <v>0</v>
      </c>
      <c r="AE3239">
        <v>25.971465554626086</v>
      </c>
    </row>
    <row r="3240" spans="1:31" x14ac:dyDescent="0.25">
      <c r="A3240">
        <v>2263557</v>
      </c>
      <c r="B3240">
        <v>1</v>
      </c>
      <c r="C3240" t="s">
        <v>81</v>
      </c>
      <c r="D3240" t="s">
        <v>120</v>
      </c>
      <c r="E3240" t="s">
        <v>214</v>
      </c>
      <c r="F3240" t="s">
        <v>9593</v>
      </c>
      <c r="G3240" t="s">
        <v>176</v>
      </c>
      <c r="H3240" t="s">
        <v>135</v>
      </c>
      <c r="I3240" t="s">
        <v>136</v>
      </c>
      <c r="J3240" t="s">
        <v>137</v>
      </c>
      <c r="K3240" t="s">
        <v>138</v>
      </c>
      <c r="L3240" t="s">
        <v>9594</v>
      </c>
      <c r="M3240" t="s">
        <v>9595</v>
      </c>
      <c r="N3240">
        <v>3.429444444</v>
      </c>
      <c r="O3240">
        <v>0</v>
      </c>
      <c r="P3240">
        <v>107</v>
      </c>
      <c r="Q3240">
        <v>0</v>
      </c>
      <c r="R3240">
        <v>0</v>
      </c>
      <c r="S3240">
        <v>0</v>
      </c>
      <c r="T3240">
        <v>4</v>
      </c>
      <c r="U3240">
        <v>0</v>
      </c>
      <c r="V3240">
        <v>0</v>
      </c>
      <c r="W3240">
        <v>0</v>
      </c>
      <c r="X3240">
        <v>98.18854697937816</v>
      </c>
      <c r="Y3240">
        <v>0</v>
      </c>
      <c r="Z3240">
        <v>0</v>
      </c>
      <c r="AA3240">
        <v>0</v>
      </c>
      <c r="AB3240">
        <v>15.880621652316181</v>
      </c>
      <c r="AC3240">
        <v>0</v>
      </c>
      <c r="AD3240">
        <v>0</v>
      </c>
      <c r="AE3240">
        <v>114.06916863169434</v>
      </c>
    </row>
    <row r="3241" spans="1:31" x14ac:dyDescent="0.25">
      <c r="A3241">
        <v>2263511</v>
      </c>
      <c r="B3241">
        <v>1</v>
      </c>
      <c r="C3241" t="s">
        <v>81</v>
      </c>
      <c r="D3241" t="s">
        <v>120</v>
      </c>
      <c r="E3241" t="s">
        <v>145</v>
      </c>
      <c r="F3241" t="s">
        <v>1176</v>
      </c>
      <c r="G3241" t="s">
        <v>147</v>
      </c>
      <c r="H3241" t="s">
        <v>148</v>
      </c>
      <c r="I3241" t="s">
        <v>136</v>
      </c>
      <c r="J3241" t="s">
        <v>137</v>
      </c>
      <c r="K3241" t="s">
        <v>138</v>
      </c>
      <c r="L3241" t="s">
        <v>9596</v>
      </c>
      <c r="M3241" t="s">
        <v>9597</v>
      </c>
      <c r="N3241">
        <v>1.2494444440000001</v>
      </c>
      <c r="O3241">
        <v>0</v>
      </c>
      <c r="P3241">
        <v>522</v>
      </c>
      <c r="Q3241">
        <v>6</v>
      </c>
      <c r="R3241">
        <v>8</v>
      </c>
      <c r="S3241">
        <v>1</v>
      </c>
      <c r="T3241">
        <v>59</v>
      </c>
      <c r="U3241">
        <v>0</v>
      </c>
      <c r="V3241">
        <v>1</v>
      </c>
      <c r="W3241">
        <v>0</v>
      </c>
      <c r="X3241">
        <v>145.64948921415734</v>
      </c>
      <c r="Y3241">
        <v>3.5999499920593134</v>
      </c>
      <c r="Z3241">
        <v>4.2126646844044515</v>
      </c>
      <c r="AA3241">
        <v>1.8554641358658321</v>
      </c>
      <c r="AB3241">
        <v>44.664375190859879</v>
      </c>
      <c r="AC3241">
        <v>0</v>
      </c>
      <c r="AD3241">
        <v>5.4124625391589714</v>
      </c>
      <c r="AE3241">
        <v>205.39440575650582</v>
      </c>
    </row>
    <row r="3242" spans="1:31" x14ac:dyDescent="0.25">
      <c r="A3242">
        <v>2263122</v>
      </c>
      <c r="B3242">
        <v>1</v>
      </c>
      <c r="C3242" t="s">
        <v>81</v>
      </c>
      <c r="D3242" t="s">
        <v>123</v>
      </c>
      <c r="E3242" t="s">
        <v>256</v>
      </c>
      <c r="F3242" t="s">
        <v>9598</v>
      </c>
      <c r="G3242" t="s">
        <v>366</v>
      </c>
      <c r="H3242" t="s">
        <v>148</v>
      </c>
      <c r="I3242" t="s">
        <v>136</v>
      </c>
      <c r="J3242" t="s">
        <v>137</v>
      </c>
      <c r="K3242" t="s">
        <v>172</v>
      </c>
      <c r="L3242" t="s">
        <v>9599</v>
      </c>
      <c r="M3242" t="s">
        <v>9600</v>
      </c>
      <c r="N3242">
        <v>0.63027777699999998</v>
      </c>
      <c r="O3242">
        <v>0</v>
      </c>
      <c r="P3242">
        <v>876</v>
      </c>
      <c r="Q3242">
        <v>0</v>
      </c>
      <c r="R3242">
        <v>15</v>
      </c>
      <c r="S3242">
        <v>0</v>
      </c>
      <c r="T3242">
        <v>62</v>
      </c>
      <c r="U3242">
        <v>0</v>
      </c>
      <c r="V3242">
        <v>0</v>
      </c>
      <c r="W3242">
        <v>0</v>
      </c>
      <c r="X3242">
        <v>138.18821844240838</v>
      </c>
      <c r="Y3242">
        <v>0</v>
      </c>
      <c r="Z3242">
        <v>2.433008410287206</v>
      </c>
      <c r="AA3242">
        <v>0</v>
      </c>
      <c r="AB3242">
        <v>14.910555932213533</v>
      </c>
      <c r="AC3242">
        <v>0</v>
      </c>
      <c r="AD3242">
        <v>0</v>
      </c>
      <c r="AE3242">
        <v>155.53178278490913</v>
      </c>
    </row>
    <row r="3243" spans="1:31" x14ac:dyDescent="0.25">
      <c r="A3243">
        <v>2263454</v>
      </c>
      <c r="B3243">
        <v>1</v>
      </c>
      <c r="C3243" t="s">
        <v>80</v>
      </c>
      <c r="D3243" t="s">
        <v>83</v>
      </c>
      <c r="E3243" t="s">
        <v>151</v>
      </c>
      <c r="F3243" t="s">
        <v>9601</v>
      </c>
      <c r="G3243" t="s">
        <v>153</v>
      </c>
      <c r="H3243" t="s">
        <v>135</v>
      </c>
      <c r="I3243" t="s">
        <v>136</v>
      </c>
      <c r="J3243" t="s">
        <v>137</v>
      </c>
      <c r="K3243" t="s">
        <v>138</v>
      </c>
      <c r="L3243" t="s">
        <v>9403</v>
      </c>
      <c r="M3243" t="s">
        <v>9602</v>
      </c>
      <c r="N3243">
        <v>3.1333333329999999</v>
      </c>
      <c r="O3243">
        <v>0</v>
      </c>
      <c r="P3243">
        <v>17</v>
      </c>
      <c r="Q3243">
        <v>0</v>
      </c>
      <c r="R3243">
        <v>0</v>
      </c>
      <c r="S3243">
        <v>0</v>
      </c>
      <c r="T3243">
        <v>109</v>
      </c>
      <c r="U3243">
        <v>0</v>
      </c>
      <c r="V3243">
        <v>2</v>
      </c>
      <c r="W3243">
        <v>0</v>
      </c>
      <c r="X3243">
        <v>38.254038221209072</v>
      </c>
      <c r="Y3243">
        <v>0</v>
      </c>
      <c r="Z3243">
        <v>0</v>
      </c>
      <c r="AA3243">
        <v>0</v>
      </c>
      <c r="AB3243">
        <v>429.39194267908454</v>
      </c>
      <c r="AC3243">
        <v>0</v>
      </c>
      <c r="AD3243">
        <v>24.128574795322404</v>
      </c>
      <c r="AE3243">
        <v>491.77455569561596</v>
      </c>
    </row>
    <row r="3244" spans="1:31" x14ac:dyDescent="0.25">
      <c r="A3244">
        <v>2263262</v>
      </c>
      <c r="B3244">
        <v>1</v>
      </c>
      <c r="C3244" t="s">
        <v>80</v>
      </c>
      <c r="D3244" t="s">
        <v>105</v>
      </c>
      <c r="E3244" t="s">
        <v>132</v>
      </c>
      <c r="F3244" t="s">
        <v>9603</v>
      </c>
      <c r="G3244" t="s">
        <v>201</v>
      </c>
      <c r="H3244" t="s">
        <v>135</v>
      </c>
      <c r="I3244" t="s">
        <v>136</v>
      </c>
      <c r="J3244" t="s">
        <v>3</v>
      </c>
      <c r="K3244" t="s">
        <v>138</v>
      </c>
      <c r="L3244" t="s">
        <v>9604</v>
      </c>
      <c r="M3244" t="s">
        <v>9605</v>
      </c>
      <c r="N3244">
        <v>1.5419444440000001</v>
      </c>
      <c r="O3244">
        <v>0</v>
      </c>
      <c r="P3244">
        <v>1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5.7584578841606671E-2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5.7584578841606671E-2</v>
      </c>
    </row>
    <row r="3245" spans="1:31" x14ac:dyDescent="0.25">
      <c r="A3245">
        <v>2263597</v>
      </c>
      <c r="B3245">
        <v>1</v>
      </c>
      <c r="C3245" t="s">
        <v>80</v>
      </c>
      <c r="D3245" t="s">
        <v>99</v>
      </c>
      <c r="E3245" t="s">
        <v>151</v>
      </c>
      <c r="F3245" t="s">
        <v>9606</v>
      </c>
      <c r="G3245" t="s">
        <v>180</v>
      </c>
      <c r="H3245" t="s">
        <v>135</v>
      </c>
      <c r="I3245" t="s">
        <v>136</v>
      </c>
      <c r="J3245" t="s">
        <v>137</v>
      </c>
      <c r="K3245" t="s">
        <v>138</v>
      </c>
      <c r="L3245" t="s">
        <v>9607</v>
      </c>
      <c r="M3245" t="s">
        <v>9608</v>
      </c>
      <c r="N3245">
        <v>1.9327777770000001</v>
      </c>
      <c r="O3245">
        <v>0</v>
      </c>
      <c r="P3245">
        <v>40</v>
      </c>
      <c r="Q3245">
        <v>0</v>
      </c>
      <c r="R3245">
        <v>0</v>
      </c>
      <c r="S3245">
        <v>0</v>
      </c>
      <c r="T3245">
        <v>4</v>
      </c>
      <c r="U3245">
        <v>0</v>
      </c>
      <c r="V3245">
        <v>0</v>
      </c>
      <c r="W3245">
        <v>0</v>
      </c>
      <c r="X3245">
        <v>28.12651721060249</v>
      </c>
      <c r="Y3245">
        <v>0</v>
      </c>
      <c r="Z3245">
        <v>0</v>
      </c>
      <c r="AA3245">
        <v>0</v>
      </c>
      <c r="AB3245">
        <v>5.3444149808804999</v>
      </c>
      <c r="AC3245">
        <v>0</v>
      </c>
      <c r="AD3245">
        <v>0</v>
      </c>
      <c r="AE3245">
        <v>33.470932191482987</v>
      </c>
    </row>
    <row r="3246" spans="1:31" x14ac:dyDescent="0.25">
      <c r="A3246">
        <v>2263428</v>
      </c>
      <c r="B3246">
        <v>1</v>
      </c>
      <c r="C3246" t="s">
        <v>80</v>
      </c>
      <c r="D3246" t="s">
        <v>96</v>
      </c>
      <c r="E3246" t="s">
        <v>132</v>
      </c>
      <c r="F3246" t="s">
        <v>9609</v>
      </c>
      <c r="G3246" t="s">
        <v>142</v>
      </c>
      <c r="H3246" t="s">
        <v>135</v>
      </c>
      <c r="I3246" t="s">
        <v>136</v>
      </c>
      <c r="J3246" t="s">
        <v>137</v>
      </c>
      <c r="K3246" t="s">
        <v>138</v>
      </c>
      <c r="L3246" t="s">
        <v>9610</v>
      </c>
      <c r="M3246" t="s">
        <v>9611</v>
      </c>
      <c r="N3246">
        <v>0.378611111</v>
      </c>
      <c r="O3246">
        <v>0</v>
      </c>
      <c r="P3246">
        <v>2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0.18957845937204171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0.18957845937204171</v>
      </c>
    </row>
    <row r="3247" spans="1:31" x14ac:dyDescent="0.25">
      <c r="A3247">
        <v>2263185</v>
      </c>
      <c r="B3247">
        <v>1</v>
      </c>
      <c r="C3247" t="s">
        <v>80</v>
      </c>
      <c r="D3247" t="s">
        <v>99</v>
      </c>
      <c r="E3247" t="s">
        <v>151</v>
      </c>
      <c r="F3247" t="s">
        <v>9612</v>
      </c>
      <c r="G3247" t="s">
        <v>1552</v>
      </c>
      <c r="H3247" t="s">
        <v>135</v>
      </c>
      <c r="I3247" t="s">
        <v>136</v>
      </c>
      <c r="J3247" t="s">
        <v>137</v>
      </c>
      <c r="K3247" t="s">
        <v>138</v>
      </c>
      <c r="L3247" t="s">
        <v>9613</v>
      </c>
      <c r="M3247" t="s">
        <v>9614</v>
      </c>
      <c r="N3247">
        <v>0.47555555500000002</v>
      </c>
      <c r="O3247">
        <v>0</v>
      </c>
      <c r="P3247">
        <v>68</v>
      </c>
      <c r="Q3247">
        <v>0</v>
      </c>
      <c r="R3247">
        <v>1</v>
      </c>
      <c r="S3247">
        <v>0</v>
      </c>
      <c r="T3247">
        <v>8</v>
      </c>
      <c r="U3247">
        <v>0</v>
      </c>
      <c r="V3247">
        <v>0</v>
      </c>
      <c r="W3247">
        <v>0</v>
      </c>
      <c r="X3247">
        <v>10.791924077475189</v>
      </c>
      <c r="Y3247">
        <v>0</v>
      </c>
      <c r="Z3247">
        <v>7.909059086266667E-4</v>
      </c>
      <c r="AA3247">
        <v>0</v>
      </c>
      <c r="AB3247">
        <v>4.4547136480364671</v>
      </c>
      <c r="AC3247">
        <v>0</v>
      </c>
      <c r="AD3247">
        <v>0</v>
      </c>
      <c r="AE3247">
        <v>15.247428631420282</v>
      </c>
    </row>
    <row r="3248" spans="1:31" x14ac:dyDescent="0.25">
      <c r="A3248">
        <v>2263391</v>
      </c>
      <c r="B3248">
        <v>1</v>
      </c>
      <c r="C3248" t="s">
        <v>80</v>
      </c>
      <c r="D3248" t="s">
        <v>103</v>
      </c>
      <c r="E3248" t="s">
        <v>151</v>
      </c>
      <c r="F3248" t="s">
        <v>9615</v>
      </c>
      <c r="G3248" t="s">
        <v>1552</v>
      </c>
      <c r="H3248" t="s">
        <v>135</v>
      </c>
      <c r="I3248" t="s">
        <v>136</v>
      </c>
      <c r="J3248" t="s">
        <v>137</v>
      </c>
      <c r="K3248" t="s">
        <v>138</v>
      </c>
      <c r="L3248" t="s">
        <v>9616</v>
      </c>
      <c r="M3248" t="s">
        <v>9617</v>
      </c>
      <c r="N3248">
        <v>0.883611111</v>
      </c>
      <c r="O3248">
        <v>0</v>
      </c>
      <c r="P3248">
        <v>34</v>
      </c>
      <c r="Q3248">
        <v>0</v>
      </c>
      <c r="R3248">
        <v>0</v>
      </c>
      <c r="S3248">
        <v>0</v>
      </c>
      <c r="T3248">
        <v>11</v>
      </c>
      <c r="U3248">
        <v>0</v>
      </c>
      <c r="V3248">
        <v>0</v>
      </c>
      <c r="W3248">
        <v>0</v>
      </c>
      <c r="X3248">
        <v>9.7795512162940845</v>
      </c>
      <c r="Y3248">
        <v>0</v>
      </c>
      <c r="Z3248">
        <v>0</v>
      </c>
      <c r="AA3248">
        <v>0</v>
      </c>
      <c r="AB3248">
        <v>10.681640891336935</v>
      </c>
      <c r="AC3248">
        <v>0</v>
      </c>
      <c r="AD3248">
        <v>0</v>
      </c>
      <c r="AE3248">
        <v>20.461192107631021</v>
      </c>
    </row>
    <row r="3249" spans="1:31" x14ac:dyDescent="0.25">
      <c r="A3249">
        <v>2263560</v>
      </c>
      <c r="B3249">
        <v>1</v>
      </c>
      <c r="C3249" t="s">
        <v>80</v>
      </c>
      <c r="D3249" t="s">
        <v>99</v>
      </c>
      <c r="E3249" t="s">
        <v>132</v>
      </c>
      <c r="F3249" t="s">
        <v>9618</v>
      </c>
      <c r="G3249" t="s">
        <v>142</v>
      </c>
      <c r="H3249" t="s">
        <v>135</v>
      </c>
      <c r="I3249" t="s">
        <v>136</v>
      </c>
      <c r="J3249" t="s">
        <v>137</v>
      </c>
      <c r="K3249" t="s">
        <v>138</v>
      </c>
      <c r="L3249" t="s">
        <v>9619</v>
      </c>
      <c r="M3249" t="s">
        <v>9620</v>
      </c>
      <c r="N3249">
        <v>0.86833333300000004</v>
      </c>
      <c r="O3249">
        <v>0</v>
      </c>
      <c r="P3249">
        <v>1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1.4662739041992423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1.4662739041992423</v>
      </c>
    </row>
    <row r="3250" spans="1:31" x14ac:dyDescent="0.25">
      <c r="A3250">
        <v>2263606</v>
      </c>
      <c r="B3250">
        <v>1</v>
      </c>
      <c r="C3250" t="s">
        <v>80</v>
      </c>
      <c r="D3250" t="s">
        <v>96</v>
      </c>
      <c r="E3250" t="s">
        <v>207</v>
      </c>
      <c r="F3250" t="s">
        <v>9370</v>
      </c>
      <c r="G3250" t="s">
        <v>231</v>
      </c>
      <c r="H3250" t="s">
        <v>135</v>
      </c>
      <c r="I3250" t="s">
        <v>136</v>
      </c>
      <c r="J3250" t="s">
        <v>137</v>
      </c>
      <c r="K3250" t="s">
        <v>138</v>
      </c>
      <c r="L3250" t="s">
        <v>9621</v>
      </c>
      <c r="M3250" t="s">
        <v>9622</v>
      </c>
      <c r="N3250">
        <v>0.92916666599999997</v>
      </c>
      <c r="O3250">
        <v>0</v>
      </c>
      <c r="P3250">
        <v>230</v>
      </c>
      <c r="Q3250">
        <v>0</v>
      </c>
      <c r="R3250">
        <v>0</v>
      </c>
      <c r="S3250">
        <v>0</v>
      </c>
      <c r="T3250">
        <v>35</v>
      </c>
      <c r="U3250">
        <v>0</v>
      </c>
      <c r="V3250">
        <v>0</v>
      </c>
      <c r="W3250">
        <v>0</v>
      </c>
      <c r="X3250">
        <v>87.024273814905669</v>
      </c>
      <c r="Y3250">
        <v>0</v>
      </c>
      <c r="Z3250">
        <v>0</v>
      </c>
      <c r="AA3250">
        <v>0</v>
      </c>
      <c r="AB3250">
        <v>12.659110235477142</v>
      </c>
      <c r="AC3250">
        <v>0</v>
      </c>
      <c r="AD3250">
        <v>0</v>
      </c>
      <c r="AE3250">
        <v>99.683384050382813</v>
      </c>
    </row>
    <row r="3251" spans="1:31" x14ac:dyDescent="0.25">
      <c r="A3251">
        <v>2263374</v>
      </c>
      <c r="B3251">
        <v>1</v>
      </c>
      <c r="C3251" t="s">
        <v>81</v>
      </c>
      <c r="D3251" t="s">
        <v>112</v>
      </c>
      <c r="E3251" t="s">
        <v>132</v>
      </c>
      <c r="F3251" t="s">
        <v>9623</v>
      </c>
      <c r="G3251" t="s">
        <v>142</v>
      </c>
      <c r="H3251" t="s">
        <v>135</v>
      </c>
      <c r="I3251" t="s">
        <v>136</v>
      </c>
      <c r="J3251" t="s">
        <v>137</v>
      </c>
      <c r="K3251" t="s">
        <v>138</v>
      </c>
      <c r="L3251" t="s">
        <v>9624</v>
      </c>
      <c r="M3251" t="s">
        <v>9625</v>
      </c>
      <c r="N3251">
        <v>6.1497222220000003</v>
      </c>
      <c r="O3251">
        <v>0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14.848149270676187</v>
      </c>
      <c r="AA3251">
        <v>0</v>
      </c>
      <c r="AB3251">
        <v>0</v>
      </c>
      <c r="AC3251">
        <v>0</v>
      </c>
      <c r="AD3251">
        <v>0</v>
      </c>
      <c r="AE3251">
        <v>14.848149270676187</v>
      </c>
    </row>
    <row r="3252" spans="1:31" x14ac:dyDescent="0.25">
      <c r="A3252">
        <v>2263566</v>
      </c>
      <c r="B3252">
        <v>1</v>
      </c>
      <c r="C3252" t="s">
        <v>81</v>
      </c>
      <c r="D3252" t="s">
        <v>120</v>
      </c>
      <c r="E3252" t="s">
        <v>151</v>
      </c>
      <c r="F3252" t="s">
        <v>9626</v>
      </c>
      <c r="G3252" t="s">
        <v>153</v>
      </c>
      <c r="H3252" t="s">
        <v>135</v>
      </c>
      <c r="I3252" t="s">
        <v>136</v>
      </c>
      <c r="J3252" t="s">
        <v>137</v>
      </c>
      <c r="K3252" t="s">
        <v>138</v>
      </c>
      <c r="L3252" t="s">
        <v>9627</v>
      </c>
      <c r="M3252" t="s">
        <v>9628</v>
      </c>
      <c r="N3252">
        <v>1.7222222220000001</v>
      </c>
      <c r="O3252">
        <v>0</v>
      </c>
      <c r="P3252">
        <v>65</v>
      </c>
      <c r="Q3252">
        <v>0</v>
      </c>
      <c r="R3252">
        <v>0</v>
      </c>
      <c r="S3252">
        <v>0</v>
      </c>
      <c r="T3252">
        <v>4</v>
      </c>
      <c r="U3252">
        <v>0</v>
      </c>
      <c r="V3252">
        <v>0</v>
      </c>
      <c r="W3252">
        <v>0</v>
      </c>
      <c r="X3252">
        <v>38.02431048774492</v>
      </c>
      <c r="Y3252">
        <v>0</v>
      </c>
      <c r="Z3252">
        <v>0</v>
      </c>
      <c r="AA3252">
        <v>0</v>
      </c>
      <c r="AB3252">
        <v>3.0573310236183491</v>
      </c>
      <c r="AC3252">
        <v>0</v>
      </c>
      <c r="AD3252">
        <v>0</v>
      </c>
      <c r="AE3252">
        <v>41.081641511363266</v>
      </c>
    </row>
    <row r="3253" spans="1:31" x14ac:dyDescent="0.25">
      <c r="A3253">
        <v>2263128</v>
      </c>
      <c r="B3253">
        <v>1</v>
      </c>
      <c r="C3253" t="s">
        <v>80</v>
      </c>
      <c r="D3253" t="s">
        <v>97</v>
      </c>
      <c r="E3253" t="s">
        <v>132</v>
      </c>
      <c r="F3253" t="s">
        <v>9629</v>
      </c>
      <c r="G3253" t="s">
        <v>134</v>
      </c>
      <c r="H3253" t="s">
        <v>135</v>
      </c>
      <c r="I3253" t="s">
        <v>136</v>
      </c>
      <c r="J3253" t="s">
        <v>137</v>
      </c>
      <c r="K3253" t="s">
        <v>138</v>
      </c>
      <c r="L3253" t="s">
        <v>9630</v>
      </c>
      <c r="M3253" t="s">
        <v>9631</v>
      </c>
      <c r="N3253">
        <v>4.2577777770000003</v>
      </c>
      <c r="O3253">
        <v>0</v>
      </c>
      <c r="P3253">
        <v>1</v>
      </c>
      <c r="Q3253">
        <v>0</v>
      </c>
      <c r="R3253">
        <v>0</v>
      </c>
      <c r="S3253">
        <v>0</v>
      </c>
      <c r="T3253">
        <v>1</v>
      </c>
      <c r="U3253">
        <v>0</v>
      </c>
      <c r="V3253">
        <v>0</v>
      </c>
      <c r="W3253">
        <v>0</v>
      </c>
      <c r="X3253">
        <v>1.3095175265217223</v>
      </c>
      <c r="Y3253">
        <v>0</v>
      </c>
      <c r="Z3253">
        <v>0</v>
      </c>
      <c r="AA3253">
        <v>0</v>
      </c>
      <c r="AB3253">
        <v>0.34547399364490033</v>
      </c>
      <c r="AC3253">
        <v>0</v>
      </c>
      <c r="AD3253">
        <v>0</v>
      </c>
      <c r="AE3253">
        <v>1.6549915201666225</v>
      </c>
    </row>
    <row r="3254" spans="1:31" x14ac:dyDescent="0.25">
      <c r="A3254">
        <v>2263460</v>
      </c>
      <c r="B3254">
        <v>1</v>
      </c>
      <c r="C3254" t="s">
        <v>80</v>
      </c>
      <c r="D3254" t="s">
        <v>88</v>
      </c>
      <c r="E3254" t="s">
        <v>214</v>
      </c>
      <c r="F3254" t="s">
        <v>1029</v>
      </c>
      <c r="G3254" t="s">
        <v>340</v>
      </c>
      <c r="H3254" t="s">
        <v>135</v>
      </c>
      <c r="I3254" t="s">
        <v>136</v>
      </c>
      <c r="J3254" t="s">
        <v>137</v>
      </c>
      <c r="K3254" t="s">
        <v>138</v>
      </c>
      <c r="L3254" t="s">
        <v>9632</v>
      </c>
      <c r="M3254" t="s">
        <v>9633</v>
      </c>
      <c r="N3254">
        <v>2.4427777769999999</v>
      </c>
      <c r="O3254">
        <v>0</v>
      </c>
      <c r="P3254">
        <v>107</v>
      </c>
      <c r="Q3254">
        <v>0</v>
      </c>
      <c r="R3254">
        <v>0</v>
      </c>
      <c r="S3254">
        <v>0</v>
      </c>
      <c r="T3254">
        <v>1</v>
      </c>
      <c r="U3254">
        <v>0</v>
      </c>
      <c r="V3254">
        <v>0</v>
      </c>
      <c r="W3254">
        <v>0</v>
      </c>
      <c r="X3254">
        <v>60.73255951807834</v>
      </c>
      <c r="Y3254">
        <v>0</v>
      </c>
      <c r="Z3254">
        <v>0</v>
      </c>
      <c r="AA3254">
        <v>0</v>
      </c>
      <c r="AB3254">
        <v>3.8682541011599999E-3</v>
      </c>
      <c r="AC3254">
        <v>0</v>
      </c>
      <c r="AD3254">
        <v>0</v>
      </c>
      <c r="AE3254">
        <v>60.736427772179496</v>
      </c>
    </row>
    <row r="3255" spans="1:31" x14ac:dyDescent="0.25">
      <c r="A3255">
        <v>2263165</v>
      </c>
      <c r="B3255">
        <v>1</v>
      </c>
      <c r="C3255" t="s">
        <v>80</v>
      </c>
      <c r="D3255" t="s">
        <v>103</v>
      </c>
      <c r="E3255" t="s">
        <v>214</v>
      </c>
      <c r="F3255" t="s">
        <v>9634</v>
      </c>
      <c r="G3255" t="s">
        <v>1159</v>
      </c>
      <c r="H3255" t="s">
        <v>135</v>
      </c>
      <c r="I3255" t="s">
        <v>136</v>
      </c>
      <c r="J3255" t="s">
        <v>137</v>
      </c>
      <c r="K3255" t="s">
        <v>138</v>
      </c>
      <c r="L3255" t="s">
        <v>9635</v>
      </c>
      <c r="M3255" t="s">
        <v>9636</v>
      </c>
      <c r="N3255">
        <v>2.0022222219999999</v>
      </c>
      <c r="O3255">
        <v>0</v>
      </c>
      <c r="P3255">
        <v>17</v>
      </c>
      <c r="Q3255">
        <v>0</v>
      </c>
      <c r="R3255">
        <v>0</v>
      </c>
      <c r="S3255">
        <v>0</v>
      </c>
      <c r="T3255">
        <v>2</v>
      </c>
      <c r="U3255">
        <v>0</v>
      </c>
      <c r="V3255">
        <v>0</v>
      </c>
      <c r="W3255">
        <v>0</v>
      </c>
      <c r="X3255">
        <v>10.573656598965423</v>
      </c>
      <c r="Y3255">
        <v>0</v>
      </c>
      <c r="Z3255">
        <v>0</v>
      </c>
      <c r="AA3255">
        <v>0</v>
      </c>
      <c r="AB3255">
        <v>7.9436151125709453E-2</v>
      </c>
      <c r="AC3255">
        <v>0</v>
      </c>
      <c r="AD3255">
        <v>0</v>
      </c>
      <c r="AE3255">
        <v>10.653092750091131</v>
      </c>
    </row>
    <row r="3256" spans="1:31" x14ac:dyDescent="0.25">
      <c r="A3256">
        <v>2263145</v>
      </c>
      <c r="B3256">
        <v>1</v>
      </c>
      <c r="C3256" t="s">
        <v>80</v>
      </c>
      <c r="D3256" t="s">
        <v>82</v>
      </c>
      <c r="E3256" t="s">
        <v>256</v>
      </c>
      <c r="F3256" t="s">
        <v>9637</v>
      </c>
      <c r="G3256" t="s">
        <v>264</v>
      </c>
      <c r="H3256" t="s">
        <v>148</v>
      </c>
      <c r="I3256" t="s">
        <v>136</v>
      </c>
      <c r="J3256" t="s">
        <v>3</v>
      </c>
      <c r="K3256" t="s">
        <v>138</v>
      </c>
      <c r="L3256" t="s">
        <v>9638</v>
      </c>
      <c r="M3256" t="s">
        <v>9639</v>
      </c>
      <c r="N3256">
        <v>2.5702777769999998</v>
      </c>
      <c r="O3256">
        <v>0</v>
      </c>
      <c r="P3256">
        <v>18</v>
      </c>
      <c r="Q3256">
        <v>0</v>
      </c>
      <c r="R3256">
        <v>0</v>
      </c>
      <c r="S3256">
        <v>0</v>
      </c>
      <c r="T3256">
        <v>19</v>
      </c>
      <c r="U3256">
        <v>0</v>
      </c>
      <c r="V3256">
        <v>0</v>
      </c>
      <c r="W3256">
        <v>0</v>
      </c>
      <c r="X3256">
        <v>15.372069663177705</v>
      </c>
      <c r="Y3256">
        <v>0</v>
      </c>
      <c r="Z3256">
        <v>0</v>
      </c>
      <c r="AA3256">
        <v>0</v>
      </c>
      <c r="AB3256">
        <v>51.380379795250015</v>
      </c>
      <c r="AC3256">
        <v>0</v>
      </c>
      <c r="AD3256">
        <v>0</v>
      </c>
      <c r="AE3256">
        <v>66.752449458427719</v>
      </c>
    </row>
    <row r="3257" spans="1:31" x14ac:dyDescent="0.25">
      <c r="A3257">
        <v>2263380</v>
      </c>
      <c r="B3257">
        <v>1</v>
      </c>
      <c r="C3257" t="s">
        <v>80</v>
      </c>
      <c r="D3257" t="s">
        <v>92</v>
      </c>
      <c r="E3257" t="s">
        <v>132</v>
      </c>
      <c r="F3257" t="s">
        <v>9640</v>
      </c>
      <c r="G3257" t="s">
        <v>197</v>
      </c>
      <c r="H3257" t="s">
        <v>135</v>
      </c>
      <c r="I3257" t="s">
        <v>136</v>
      </c>
      <c r="J3257" t="s">
        <v>137</v>
      </c>
      <c r="K3257" t="s">
        <v>138</v>
      </c>
      <c r="L3257" t="s">
        <v>9641</v>
      </c>
      <c r="M3257" t="s">
        <v>9642</v>
      </c>
      <c r="N3257">
        <v>1.5238888880000001</v>
      </c>
      <c r="O3257">
        <v>0</v>
      </c>
      <c r="P3257">
        <v>1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0.75009509309984668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0.75009509309984668</v>
      </c>
    </row>
    <row r="3258" spans="1:31" x14ac:dyDescent="0.25">
      <c r="A3258">
        <v>2263151</v>
      </c>
      <c r="B3258">
        <v>1</v>
      </c>
      <c r="C3258" t="s">
        <v>80</v>
      </c>
      <c r="D3258" t="s">
        <v>108</v>
      </c>
      <c r="E3258" t="s">
        <v>207</v>
      </c>
      <c r="F3258" t="s">
        <v>8842</v>
      </c>
      <c r="G3258" t="s">
        <v>555</v>
      </c>
      <c r="H3258" t="s">
        <v>135</v>
      </c>
      <c r="I3258" t="s">
        <v>136</v>
      </c>
      <c r="J3258" t="s">
        <v>137</v>
      </c>
      <c r="K3258" t="s">
        <v>138</v>
      </c>
      <c r="L3258" t="s">
        <v>9643</v>
      </c>
      <c r="M3258" t="s">
        <v>9644</v>
      </c>
      <c r="N3258">
        <v>2.440833333</v>
      </c>
      <c r="O3258">
        <v>0</v>
      </c>
      <c r="P3258">
        <v>35</v>
      </c>
      <c r="Q3258">
        <v>0</v>
      </c>
      <c r="R3258">
        <v>9</v>
      </c>
      <c r="S3258">
        <v>0</v>
      </c>
      <c r="T3258">
        <v>8</v>
      </c>
      <c r="U3258">
        <v>0</v>
      </c>
      <c r="V3258">
        <v>0</v>
      </c>
      <c r="W3258">
        <v>0</v>
      </c>
      <c r="X3258">
        <v>14.780116964717402</v>
      </c>
      <c r="Y3258">
        <v>0</v>
      </c>
      <c r="Z3258">
        <v>3.1078108895895813</v>
      </c>
      <c r="AA3258">
        <v>0</v>
      </c>
      <c r="AB3258">
        <v>15.061830705623466</v>
      </c>
      <c r="AC3258">
        <v>0</v>
      </c>
      <c r="AD3258">
        <v>0</v>
      </c>
      <c r="AE3258">
        <v>32.949758559930451</v>
      </c>
    </row>
    <row r="3259" spans="1:31" x14ac:dyDescent="0.25">
      <c r="A3259">
        <v>2263586</v>
      </c>
      <c r="B3259">
        <v>1</v>
      </c>
      <c r="C3259" t="s">
        <v>80</v>
      </c>
      <c r="D3259" t="s">
        <v>95</v>
      </c>
      <c r="E3259" t="s">
        <v>151</v>
      </c>
      <c r="F3259" t="s">
        <v>2556</v>
      </c>
      <c r="G3259" t="s">
        <v>197</v>
      </c>
      <c r="H3259" t="s">
        <v>135</v>
      </c>
      <c r="I3259" t="s">
        <v>136</v>
      </c>
      <c r="J3259" t="s">
        <v>137</v>
      </c>
      <c r="K3259" t="s">
        <v>138</v>
      </c>
      <c r="L3259" t="s">
        <v>9645</v>
      </c>
      <c r="M3259" t="s">
        <v>9646</v>
      </c>
      <c r="N3259">
        <v>0.63749999999999996</v>
      </c>
      <c r="O3259">
        <v>0</v>
      </c>
      <c r="P3259">
        <v>56</v>
      </c>
      <c r="Q3259">
        <v>0</v>
      </c>
      <c r="R3259">
        <v>0</v>
      </c>
      <c r="S3259">
        <v>0</v>
      </c>
      <c r="T3259">
        <v>6</v>
      </c>
      <c r="U3259">
        <v>0</v>
      </c>
      <c r="V3259">
        <v>0</v>
      </c>
      <c r="W3259">
        <v>0</v>
      </c>
      <c r="X3259">
        <v>10.805088810216152</v>
      </c>
      <c r="Y3259">
        <v>0</v>
      </c>
      <c r="Z3259">
        <v>0</v>
      </c>
      <c r="AA3259">
        <v>0</v>
      </c>
      <c r="AB3259">
        <v>1.4209898513133001</v>
      </c>
      <c r="AC3259">
        <v>0</v>
      </c>
      <c r="AD3259">
        <v>0</v>
      </c>
      <c r="AE3259">
        <v>12.226078661529451</v>
      </c>
    </row>
    <row r="3260" spans="1:31" x14ac:dyDescent="0.25">
      <c r="A3260">
        <v>2263254</v>
      </c>
      <c r="B3260">
        <v>1</v>
      </c>
      <c r="C3260" t="s">
        <v>80</v>
      </c>
      <c r="D3260" t="s">
        <v>88</v>
      </c>
      <c r="E3260" t="s">
        <v>214</v>
      </c>
      <c r="F3260" t="s">
        <v>9647</v>
      </c>
      <c r="G3260" t="s">
        <v>241</v>
      </c>
      <c r="H3260" t="s">
        <v>135</v>
      </c>
      <c r="I3260" t="s">
        <v>136</v>
      </c>
      <c r="J3260" t="s">
        <v>137</v>
      </c>
      <c r="K3260" t="s">
        <v>138</v>
      </c>
      <c r="L3260" t="s">
        <v>9648</v>
      </c>
      <c r="M3260" t="s">
        <v>9649</v>
      </c>
      <c r="N3260">
        <v>0.96416666600000001</v>
      </c>
      <c r="O3260">
        <v>0</v>
      </c>
      <c r="P3260">
        <v>33</v>
      </c>
      <c r="Q3260">
        <v>0</v>
      </c>
      <c r="R3260">
        <v>0</v>
      </c>
      <c r="S3260">
        <v>0</v>
      </c>
      <c r="T3260">
        <v>13</v>
      </c>
      <c r="U3260">
        <v>0</v>
      </c>
      <c r="V3260">
        <v>0</v>
      </c>
      <c r="W3260">
        <v>0</v>
      </c>
      <c r="X3260">
        <v>8.3860229974447424</v>
      </c>
      <c r="Y3260">
        <v>0</v>
      </c>
      <c r="Z3260">
        <v>0</v>
      </c>
      <c r="AA3260">
        <v>0</v>
      </c>
      <c r="AB3260">
        <v>9.9650889101056528</v>
      </c>
      <c r="AC3260">
        <v>0</v>
      </c>
      <c r="AD3260">
        <v>0</v>
      </c>
      <c r="AE3260">
        <v>18.351111907550397</v>
      </c>
    </row>
    <row r="3261" spans="1:31" x14ac:dyDescent="0.25">
      <c r="A3261">
        <v>2263271</v>
      </c>
      <c r="B3261">
        <v>1</v>
      </c>
      <c r="C3261" t="s">
        <v>81</v>
      </c>
      <c r="D3261" t="s">
        <v>115</v>
      </c>
      <c r="E3261" t="s">
        <v>151</v>
      </c>
      <c r="F3261" t="s">
        <v>9650</v>
      </c>
      <c r="G3261" t="s">
        <v>153</v>
      </c>
      <c r="H3261" t="s">
        <v>135</v>
      </c>
      <c r="I3261" t="s">
        <v>136</v>
      </c>
      <c r="J3261" t="s">
        <v>137</v>
      </c>
      <c r="K3261" t="s">
        <v>138</v>
      </c>
      <c r="L3261" t="s">
        <v>9651</v>
      </c>
      <c r="M3261" t="s">
        <v>9652</v>
      </c>
      <c r="N3261">
        <v>4.466388888</v>
      </c>
      <c r="O3261">
        <v>0</v>
      </c>
      <c r="P3261">
        <v>26</v>
      </c>
      <c r="Q3261">
        <v>0</v>
      </c>
      <c r="R3261">
        <v>3</v>
      </c>
      <c r="S3261">
        <v>0</v>
      </c>
      <c r="T3261">
        <v>1</v>
      </c>
      <c r="U3261">
        <v>0</v>
      </c>
      <c r="V3261">
        <v>0</v>
      </c>
      <c r="W3261">
        <v>0</v>
      </c>
      <c r="X3261">
        <v>2.9571234599223346</v>
      </c>
      <c r="Y3261">
        <v>0</v>
      </c>
      <c r="Z3261">
        <v>0.17163786881728554</v>
      </c>
      <c r="AA3261">
        <v>0</v>
      </c>
      <c r="AB3261">
        <v>8.158865565868501</v>
      </c>
      <c r="AC3261">
        <v>0</v>
      </c>
      <c r="AD3261">
        <v>0</v>
      </c>
      <c r="AE3261">
        <v>11.28762689460812</v>
      </c>
    </row>
    <row r="3262" spans="1:31" x14ac:dyDescent="0.25">
      <c r="A3262">
        <v>2263603</v>
      </c>
      <c r="B3262">
        <v>1</v>
      </c>
      <c r="C3262" t="s">
        <v>80</v>
      </c>
      <c r="D3262" t="s">
        <v>93</v>
      </c>
      <c r="E3262" t="s">
        <v>151</v>
      </c>
      <c r="F3262" t="s">
        <v>9653</v>
      </c>
      <c r="G3262" t="s">
        <v>153</v>
      </c>
      <c r="H3262" t="s">
        <v>135</v>
      </c>
      <c r="I3262" t="s">
        <v>136</v>
      </c>
      <c r="J3262" t="s">
        <v>137</v>
      </c>
      <c r="K3262" t="s">
        <v>138</v>
      </c>
      <c r="L3262" t="s">
        <v>9654</v>
      </c>
      <c r="M3262" t="s">
        <v>9655</v>
      </c>
      <c r="N3262">
        <v>0.837777777</v>
      </c>
      <c r="O3262">
        <v>0</v>
      </c>
      <c r="P3262">
        <v>16</v>
      </c>
      <c r="Q3262">
        <v>0</v>
      </c>
      <c r="R3262">
        <v>0</v>
      </c>
      <c r="S3262">
        <v>0</v>
      </c>
      <c r="T3262">
        <v>20</v>
      </c>
      <c r="U3262">
        <v>0</v>
      </c>
      <c r="V3262">
        <v>0</v>
      </c>
      <c r="W3262">
        <v>0</v>
      </c>
      <c r="X3262">
        <v>1.812172062414148</v>
      </c>
      <c r="Y3262">
        <v>0</v>
      </c>
      <c r="Z3262">
        <v>0</v>
      </c>
      <c r="AA3262">
        <v>0</v>
      </c>
      <c r="AB3262">
        <v>4.9731287958026424</v>
      </c>
      <c r="AC3262">
        <v>0</v>
      </c>
      <c r="AD3262">
        <v>0</v>
      </c>
      <c r="AE3262">
        <v>6.7853008582167904</v>
      </c>
    </row>
    <row r="3263" spans="1:31" x14ac:dyDescent="0.25">
      <c r="A3263">
        <v>2263457</v>
      </c>
      <c r="B3263">
        <v>1</v>
      </c>
      <c r="C3263" t="s">
        <v>81</v>
      </c>
      <c r="D3263" t="s">
        <v>115</v>
      </c>
      <c r="E3263" t="s">
        <v>151</v>
      </c>
      <c r="F3263" t="s">
        <v>9656</v>
      </c>
      <c r="G3263" t="s">
        <v>153</v>
      </c>
      <c r="H3263" t="s">
        <v>135</v>
      </c>
      <c r="I3263" t="s">
        <v>136</v>
      </c>
      <c r="J3263" t="s">
        <v>137</v>
      </c>
      <c r="K3263" t="s">
        <v>138</v>
      </c>
      <c r="L3263" t="s">
        <v>9657</v>
      </c>
      <c r="M3263" t="s">
        <v>9658</v>
      </c>
      <c r="N3263">
        <v>3.2952777769999999</v>
      </c>
      <c r="O3263">
        <v>0</v>
      </c>
      <c r="P3263">
        <v>6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0.74022492618192315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0.74022492618192315</v>
      </c>
    </row>
    <row r="3264" spans="1:31" x14ac:dyDescent="0.25">
      <c r="A3264">
        <v>2263563</v>
      </c>
      <c r="B3264">
        <v>1</v>
      </c>
      <c r="C3264" t="s">
        <v>80</v>
      </c>
      <c r="D3264" t="s">
        <v>92</v>
      </c>
      <c r="E3264" t="s">
        <v>214</v>
      </c>
      <c r="F3264" t="s">
        <v>9659</v>
      </c>
      <c r="G3264" t="s">
        <v>241</v>
      </c>
      <c r="H3264" t="s">
        <v>135</v>
      </c>
      <c r="I3264" t="s">
        <v>136</v>
      </c>
      <c r="J3264" t="s">
        <v>137</v>
      </c>
      <c r="K3264" t="s">
        <v>138</v>
      </c>
      <c r="L3264" t="s">
        <v>9660</v>
      </c>
      <c r="M3264" t="s">
        <v>9661</v>
      </c>
      <c r="N3264">
        <v>1.238888888</v>
      </c>
      <c r="O3264">
        <v>0</v>
      </c>
      <c r="P3264">
        <v>33</v>
      </c>
      <c r="Q3264">
        <v>0</v>
      </c>
      <c r="R3264">
        <v>0</v>
      </c>
      <c r="S3264">
        <v>0</v>
      </c>
      <c r="T3264">
        <v>11</v>
      </c>
      <c r="U3264">
        <v>0</v>
      </c>
      <c r="V3264">
        <v>0</v>
      </c>
      <c r="W3264">
        <v>0</v>
      </c>
      <c r="X3264">
        <v>18.863172325969316</v>
      </c>
      <c r="Y3264">
        <v>0</v>
      </c>
      <c r="Z3264">
        <v>0</v>
      </c>
      <c r="AA3264">
        <v>0</v>
      </c>
      <c r="AB3264">
        <v>4.5163751536341499</v>
      </c>
      <c r="AC3264">
        <v>0</v>
      </c>
      <c r="AD3264">
        <v>0</v>
      </c>
      <c r="AE3264">
        <v>23.379547479603467</v>
      </c>
    </row>
    <row r="3265" spans="1:31" x14ac:dyDescent="0.25">
      <c r="A3265">
        <v>2263171</v>
      </c>
      <c r="B3265">
        <v>1</v>
      </c>
      <c r="C3265" t="s">
        <v>81</v>
      </c>
      <c r="D3265" t="s">
        <v>113</v>
      </c>
      <c r="E3265" t="s">
        <v>207</v>
      </c>
      <c r="F3265" t="s">
        <v>1691</v>
      </c>
      <c r="G3265" t="s">
        <v>171</v>
      </c>
      <c r="H3265" t="s">
        <v>135</v>
      </c>
      <c r="I3265" t="s">
        <v>136</v>
      </c>
      <c r="J3265" t="s">
        <v>137</v>
      </c>
      <c r="K3265" t="s">
        <v>172</v>
      </c>
      <c r="L3265" t="s">
        <v>9662</v>
      </c>
      <c r="M3265" t="s">
        <v>9663</v>
      </c>
      <c r="N3265">
        <v>7.8061111109999999</v>
      </c>
      <c r="O3265">
        <v>0</v>
      </c>
      <c r="P3265">
        <v>26</v>
      </c>
      <c r="Q3265">
        <v>1</v>
      </c>
      <c r="R3265">
        <v>3</v>
      </c>
      <c r="S3265">
        <v>0</v>
      </c>
      <c r="T3265">
        <v>3</v>
      </c>
      <c r="U3265">
        <v>0</v>
      </c>
      <c r="V3265">
        <v>0</v>
      </c>
      <c r="W3265">
        <v>0</v>
      </c>
      <c r="X3265">
        <v>51.956260617119646</v>
      </c>
      <c r="Y3265">
        <v>0</v>
      </c>
      <c r="Z3265">
        <v>2.2353130635525922</v>
      </c>
      <c r="AA3265">
        <v>0</v>
      </c>
      <c r="AB3265">
        <v>2.8842224621925077</v>
      </c>
      <c r="AC3265">
        <v>0</v>
      </c>
      <c r="AD3265">
        <v>0</v>
      </c>
      <c r="AE3265">
        <v>57.075796142864746</v>
      </c>
    </row>
    <row r="3266" spans="1:31" x14ac:dyDescent="0.25">
      <c r="A3266">
        <v>2263168</v>
      </c>
      <c r="B3266">
        <v>1</v>
      </c>
      <c r="C3266" t="s">
        <v>80</v>
      </c>
      <c r="D3266" t="s">
        <v>82</v>
      </c>
      <c r="E3266" t="s">
        <v>132</v>
      </c>
      <c r="F3266" t="s">
        <v>9664</v>
      </c>
      <c r="G3266" t="s">
        <v>142</v>
      </c>
      <c r="H3266" t="s">
        <v>135</v>
      </c>
      <c r="I3266" t="s">
        <v>136</v>
      </c>
      <c r="J3266" t="s">
        <v>137</v>
      </c>
      <c r="K3266" t="s">
        <v>138</v>
      </c>
      <c r="L3266" t="s">
        <v>9665</v>
      </c>
      <c r="M3266" t="s">
        <v>9666</v>
      </c>
      <c r="N3266">
        <v>2.2155555549999999</v>
      </c>
      <c r="O3266">
        <v>0</v>
      </c>
      <c r="P3266">
        <v>1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0.32900840642535112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0.32900840642535112</v>
      </c>
    </row>
    <row r="3267" spans="1:31" x14ac:dyDescent="0.25">
      <c r="A3267">
        <v>2263463</v>
      </c>
      <c r="B3267">
        <v>1</v>
      </c>
      <c r="C3267" t="s">
        <v>80</v>
      </c>
      <c r="D3267" t="s">
        <v>96</v>
      </c>
      <c r="E3267" t="s">
        <v>132</v>
      </c>
      <c r="F3267" t="s">
        <v>9667</v>
      </c>
      <c r="G3267" t="s">
        <v>142</v>
      </c>
      <c r="H3267" t="s">
        <v>135</v>
      </c>
      <c r="I3267" t="s">
        <v>136</v>
      </c>
      <c r="J3267" t="s">
        <v>137</v>
      </c>
      <c r="K3267" t="s">
        <v>138</v>
      </c>
      <c r="L3267" t="s">
        <v>9668</v>
      </c>
      <c r="M3267" t="s">
        <v>9669</v>
      </c>
      <c r="N3267">
        <v>8.2572222219999993</v>
      </c>
      <c r="O3267">
        <v>0</v>
      </c>
      <c r="P3267">
        <v>1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2.5013005119121559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2.5013005119121559</v>
      </c>
    </row>
    <row r="3268" spans="1:31" x14ac:dyDescent="0.25">
      <c r="A3268">
        <v>2263311</v>
      </c>
      <c r="B3268">
        <v>1</v>
      </c>
      <c r="C3268" t="s">
        <v>80</v>
      </c>
      <c r="D3268" t="s">
        <v>96</v>
      </c>
      <c r="E3268" t="s">
        <v>132</v>
      </c>
      <c r="F3268" t="s">
        <v>9670</v>
      </c>
      <c r="G3268" t="s">
        <v>197</v>
      </c>
      <c r="H3268" t="s">
        <v>135</v>
      </c>
      <c r="I3268" t="s">
        <v>136</v>
      </c>
      <c r="J3268" t="s">
        <v>137</v>
      </c>
      <c r="K3268" t="s">
        <v>138</v>
      </c>
      <c r="L3268" t="s">
        <v>9671</v>
      </c>
      <c r="M3268" t="s">
        <v>9672</v>
      </c>
      <c r="N3268">
        <v>2.633611111</v>
      </c>
      <c r="O3268">
        <v>0</v>
      </c>
      <c r="P3268">
        <v>2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3.1143797620055516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3.1143797620055516</v>
      </c>
    </row>
    <row r="3269" spans="1:31" x14ac:dyDescent="0.25">
      <c r="A3269">
        <v>2263354</v>
      </c>
      <c r="B3269">
        <v>1</v>
      </c>
      <c r="C3269" t="s">
        <v>80</v>
      </c>
      <c r="D3269" t="s">
        <v>97</v>
      </c>
      <c r="E3269" t="s">
        <v>207</v>
      </c>
      <c r="F3269" t="s">
        <v>9673</v>
      </c>
      <c r="G3269" t="s">
        <v>2895</v>
      </c>
      <c r="H3269" t="s">
        <v>135</v>
      </c>
      <c r="I3269" t="s">
        <v>136</v>
      </c>
      <c r="J3269" t="s">
        <v>137</v>
      </c>
      <c r="K3269" t="s">
        <v>138</v>
      </c>
      <c r="L3269" t="s">
        <v>9674</v>
      </c>
      <c r="M3269" t="s">
        <v>9675</v>
      </c>
      <c r="N3269">
        <v>3.318888888</v>
      </c>
      <c r="O3269">
        <v>0</v>
      </c>
      <c r="P3269">
        <v>217</v>
      </c>
      <c r="Q3269">
        <v>0</v>
      </c>
      <c r="R3269">
        <v>6</v>
      </c>
      <c r="S3269">
        <v>0</v>
      </c>
      <c r="T3269">
        <v>36</v>
      </c>
      <c r="U3269">
        <v>0</v>
      </c>
      <c r="V3269">
        <v>0</v>
      </c>
      <c r="W3269">
        <v>0</v>
      </c>
      <c r="X3269">
        <v>359.76737563421756</v>
      </c>
      <c r="Y3269">
        <v>0</v>
      </c>
      <c r="Z3269">
        <v>5.8496535690097193</v>
      </c>
      <c r="AA3269">
        <v>0</v>
      </c>
      <c r="AB3269">
        <v>82.102538314124061</v>
      </c>
      <c r="AC3269">
        <v>0</v>
      </c>
      <c r="AD3269">
        <v>0</v>
      </c>
      <c r="AE3269">
        <v>447.71956751735132</v>
      </c>
    </row>
    <row r="3270" spans="1:31" x14ac:dyDescent="0.25">
      <c r="A3270">
        <v>2263191</v>
      </c>
      <c r="B3270">
        <v>1</v>
      </c>
      <c r="C3270" t="s">
        <v>80</v>
      </c>
      <c r="D3270" t="s">
        <v>103</v>
      </c>
      <c r="E3270" t="s">
        <v>151</v>
      </c>
      <c r="F3270" t="s">
        <v>9676</v>
      </c>
      <c r="G3270" t="s">
        <v>153</v>
      </c>
      <c r="H3270" t="s">
        <v>135</v>
      </c>
      <c r="I3270" t="s">
        <v>136</v>
      </c>
      <c r="J3270" t="s">
        <v>137</v>
      </c>
      <c r="K3270" t="s">
        <v>138</v>
      </c>
      <c r="L3270" t="s">
        <v>9677</v>
      </c>
      <c r="M3270" t="s">
        <v>9678</v>
      </c>
      <c r="N3270">
        <v>2.7508333330000001</v>
      </c>
      <c r="O3270">
        <v>0</v>
      </c>
      <c r="P3270">
        <v>4</v>
      </c>
      <c r="Q3270">
        <v>0</v>
      </c>
      <c r="R3270">
        <v>12</v>
      </c>
      <c r="S3270">
        <v>0</v>
      </c>
      <c r="T3270">
        <v>6</v>
      </c>
      <c r="U3270">
        <v>0</v>
      </c>
      <c r="V3270">
        <v>0</v>
      </c>
      <c r="W3270">
        <v>0</v>
      </c>
      <c r="X3270">
        <v>1.0360577848615775</v>
      </c>
      <c r="Y3270">
        <v>0</v>
      </c>
      <c r="Z3270">
        <v>3.2590314839186441</v>
      </c>
      <c r="AA3270">
        <v>0</v>
      </c>
      <c r="AB3270">
        <v>6.1637445985950459</v>
      </c>
      <c r="AC3270">
        <v>0</v>
      </c>
      <c r="AD3270">
        <v>0</v>
      </c>
      <c r="AE3270">
        <v>10.458833867375269</v>
      </c>
    </row>
    <row r="3271" spans="1:31" x14ac:dyDescent="0.25">
      <c r="A3271">
        <v>2263291</v>
      </c>
      <c r="B3271">
        <v>1</v>
      </c>
      <c r="C3271" t="s">
        <v>80</v>
      </c>
      <c r="D3271" t="s">
        <v>83</v>
      </c>
      <c r="E3271" t="s">
        <v>132</v>
      </c>
      <c r="F3271" t="s">
        <v>9679</v>
      </c>
      <c r="G3271" t="s">
        <v>142</v>
      </c>
      <c r="H3271" t="s">
        <v>135</v>
      </c>
      <c r="I3271" t="s">
        <v>136</v>
      </c>
      <c r="J3271" t="s">
        <v>137</v>
      </c>
      <c r="K3271" t="s">
        <v>138</v>
      </c>
      <c r="L3271" t="s">
        <v>9680</v>
      </c>
      <c r="M3271" t="s">
        <v>9681</v>
      </c>
      <c r="N3271">
        <v>2.4869444440000001</v>
      </c>
      <c r="O3271">
        <v>0</v>
      </c>
      <c r="P3271">
        <v>3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5.2069506205054292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5.2069506205054292</v>
      </c>
    </row>
    <row r="3272" spans="1:31" x14ac:dyDescent="0.25">
      <c r="A3272">
        <v>2263134</v>
      </c>
      <c r="B3272">
        <v>1</v>
      </c>
      <c r="C3272" t="s">
        <v>80</v>
      </c>
      <c r="D3272" t="s">
        <v>88</v>
      </c>
      <c r="E3272" t="s">
        <v>214</v>
      </c>
      <c r="F3272" t="s">
        <v>1029</v>
      </c>
      <c r="G3272" t="s">
        <v>153</v>
      </c>
      <c r="H3272" t="s">
        <v>135</v>
      </c>
      <c r="I3272" t="s">
        <v>136</v>
      </c>
      <c r="J3272" t="s">
        <v>137</v>
      </c>
      <c r="K3272" t="s">
        <v>138</v>
      </c>
      <c r="L3272" t="s">
        <v>9682</v>
      </c>
      <c r="M3272" t="s">
        <v>9683</v>
      </c>
      <c r="N3272">
        <v>1.213055555</v>
      </c>
      <c r="O3272">
        <v>0</v>
      </c>
      <c r="P3272">
        <v>107</v>
      </c>
      <c r="Q3272">
        <v>0</v>
      </c>
      <c r="R3272">
        <v>0</v>
      </c>
      <c r="S3272">
        <v>0</v>
      </c>
      <c r="T3272">
        <v>1</v>
      </c>
      <c r="U3272">
        <v>0</v>
      </c>
      <c r="V3272">
        <v>0</v>
      </c>
      <c r="W3272">
        <v>0</v>
      </c>
      <c r="X3272">
        <v>32.051283659554684</v>
      </c>
      <c r="Y3272">
        <v>0</v>
      </c>
      <c r="Z3272">
        <v>0</v>
      </c>
      <c r="AA3272">
        <v>0</v>
      </c>
      <c r="AB3272">
        <v>2.4346520712899998E-3</v>
      </c>
      <c r="AC3272">
        <v>0</v>
      </c>
      <c r="AD3272">
        <v>0</v>
      </c>
      <c r="AE3272">
        <v>32.053718311625971</v>
      </c>
    </row>
    <row r="3273" spans="1:31" x14ac:dyDescent="0.25">
      <c r="A3273">
        <v>2263466</v>
      </c>
      <c r="B3273">
        <v>1</v>
      </c>
      <c r="C3273" t="s">
        <v>81</v>
      </c>
      <c r="D3273" t="s">
        <v>127</v>
      </c>
      <c r="E3273" t="s">
        <v>132</v>
      </c>
      <c r="F3273" t="s">
        <v>9684</v>
      </c>
      <c r="G3273" t="s">
        <v>197</v>
      </c>
      <c r="H3273" t="s">
        <v>135</v>
      </c>
      <c r="I3273" t="s">
        <v>136</v>
      </c>
      <c r="J3273" t="s">
        <v>137</v>
      </c>
      <c r="K3273" t="s">
        <v>138</v>
      </c>
      <c r="L3273" t="s">
        <v>9685</v>
      </c>
      <c r="M3273" t="s">
        <v>9686</v>
      </c>
      <c r="N3273">
        <v>1.2411111109999999</v>
      </c>
      <c r="O3273">
        <v>0</v>
      </c>
      <c r="P3273">
        <v>2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0.29804522588326671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0.29804522588326671</v>
      </c>
    </row>
    <row r="3274" spans="1:31" x14ac:dyDescent="0.25">
      <c r="A3274">
        <v>2263180</v>
      </c>
      <c r="B3274">
        <v>1</v>
      </c>
      <c r="C3274" t="s">
        <v>80</v>
      </c>
      <c r="D3274" t="s">
        <v>107</v>
      </c>
      <c r="E3274" t="s">
        <v>145</v>
      </c>
      <c r="F3274" t="s">
        <v>9687</v>
      </c>
      <c r="G3274" t="s">
        <v>147</v>
      </c>
      <c r="H3274" t="s">
        <v>148</v>
      </c>
      <c r="I3274" t="s">
        <v>136</v>
      </c>
      <c r="J3274" t="s">
        <v>137</v>
      </c>
      <c r="K3274" t="s">
        <v>138</v>
      </c>
      <c r="L3274" t="s">
        <v>9688</v>
      </c>
      <c r="M3274" t="s">
        <v>9689</v>
      </c>
      <c r="N3274">
        <v>0.37194444399999999</v>
      </c>
      <c r="O3274">
        <v>0</v>
      </c>
      <c r="P3274">
        <v>1</v>
      </c>
      <c r="Q3274">
        <v>9</v>
      </c>
      <c r="R3274">
        <v>47</v>
      </c>
      <c r="S3274">
        <v>0</v>
      </c>
      <c r="T3274">
        <v>10</v>
      </c>
      <c r="U3274">
        <v>0</v>
      </c>
      <c r="V3274">
        <v>0</v>
      </c>
      <c r="W3274">
        <v>0</v>
      </c>
      <c r="X3274">
        <v>0.37456685608000756</v>
      </c>
      <c r="Y3274">
        <v>17.361041142742053</v>
      </c>
      <c r="Z3274">
        <v>21.503938075354487</v>
      </c>
      <c r="AA3274">
        <v>0</v>
      </c>
      <c r="AB3274">
        <v>3.4743443157737715</v>
      </c>
      <c r="AC3274">
        <v>0</v>
      </c>
      <c r="AD3274">
        <v>0</v>
      </c>
      <c r="AE3274">
        <v>42.713890389950315</v>
      </c>
    </row>
    <row r="3275" spans="1:31" x14ac:dyDescent="0.25">
      <c r="A3275">
        <v>2263506</v>
      </c>
      <c r="B3275">
        <v>1</v>
      </c>
      <c r="C3275" t="s">
        <v>80</v>
      </c>
      <c r="D3275" t="s">
        <v>96</v>
      </c>
      <c r="E3275" t="s">
        <v>132</v>
      </c>
      <c r="F3275" t="s">
        <v>9690</v>
      </c>
      <c r="G3275" t="s">
        <v>142</v>
      </c>
      <c r="H3275" t="s">
        <v>135</v>
      </c>
      <c r="I3275" t="s">
        <v>136</v>
      </c>
      <c r="J3275" t="s">
        <v>137</v>
      </c>
      <c r="K3275" t="s">
        <v>138</v>
      </c>
      <c r="L3275" t="s">
        <v>9691</v>
      </c>
      <c r="M3275" t="s">
        <v>9692</v>
      </c>
      <c r="N3275">
        <v>9.1055555550000005</v>
      </c>
      <c r="O3275">
        <v>0</v>
      </c>
      <c r="P3275">
        <v>1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2.6872594831035559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2.6872594831035559</v>
      </c>
    </row>
    <row r="3276" spans="1:31" x14ac:dyDescent="0.25">
      <c r="A3276">
        <v>2263174</v>
      </c>
      <c r="B3276">
        <v>1</v>
      </c>
      <c r="C3276" t="s">
        <v>80</v>
      </c>
      <c r="D3276" t="s">
        <v>96</v>
      </c>
      <c r="E3276" t="s">
        <v>256</v>
      </c>
      <c r="F3276" t="s">
        <v>9693</v>
      </c>
      <c r="G3276" t="s">
        <v>4548</v>
      </c>
      <c r="H3276" t="s">
        <v>148</v>
      </c>
      <c r="I3276" t="s">
        <v>136</v>
      </c>
      <c r="J3276" t="s">
        <v>137</v>
      </c>
      <c r="K3276" t="s">
        <v>138</v>
      </c>
      <c r="L3276" t="s">
        <v>9694</v>
      </c>
      <c r="M3276" t="s">
        <v>9695</v>
      </c>
      <c r="N3276">
        <v>1.819722222</v>
      </c>
      <c r="O3276">
        <v>0</v>
      </c>
      <c r="P3276">
        <v>0</v>
      </c>
      <c r="Q3276">
        <v>0</v>
      </c>
      <c r="R3276">
        <v>0</v>
      </c>
      <c r="S3276">
        <v>2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68.621810016691427</v>
      </c>
      <c r="AB3276">
        <v>0</v>
      </c>
      <c r="AC3276">
        <v>0</v>
      </c>
      <c r="AD3276">
        <v>0</v>
      </c>
      <c r="AE3276">
        <v>68.621810016691427</v>
      </c>
    </row>
    <row r="3277" spans="1:31" x14ac:dyDescent="0.25">
      <c r="A3277">
        <v>2263512</v>
      </c>
      <c r="B3277">
        <v>1</v>
      </c>
      <c r="C3277" t="s">
        <v>80</v>
      </c>
      <c r="D3277" t="s">
        <v>92</v>
      </c>
      <c r="E3277" t="s">
        <v>132</v>
      </c>
      <c r="F3277" t="s">
        <v>9696</v>
      </c>
      <c r="G3277" t="s">
        <v>289</v>
      </c>
      <c r="H3277" t="s">
        <v>135</v>
      </c>
      <c r="I3277" t="s">
        <v>136</v>
      </c>
      <c r="J3277" t="s">
        <v>137</v>
      </c>
      <c r="K3277" t="s">
        <v>138</v>
      </c>
      <c r="L3277" t="s">
        <v>9697</v>
      </c>
      <c r="M3277" t="s">
        <v>9698</v>
      </c>
      <c r="N3277">
        <v>3.176111111</v>
      </c>
      <c r="O3277">
        <v>0</v>
      </c>
      <c r="P3277">
        <v>19</v>
      </c>
      <c r="Q3277">
        <v>0</v>
      </c>
      <c r="R3277">
        <v>0</v>
      </c>
      <c r="S3277">
        <v>0</v>
      </c>
      <c r="T3277">
        <v>1</v>
      </c>
      <c r="U3277">
        <v>0</v>
      </c>
      <c r="V3277">
        <v>0</v>
      </c>
      <c r="W3277">
        <v>0</v>
      </c>
      <c r="X3277">
        <v>27.209803775597766</v>
      </c>
      <c r="Y3277">
        <v>0</v>
      </c>
      <c r="Z3277">
        <v>0</v>
      </c>
      <c r="AA3277">
        <v>0</v>
      </c>
      <c r="AB3277">
        <v>14.024900834392081</v>
      </c>
      <c r="AC3277">
        <v>0</v>
      </c>
      <c r="AD3277">
        <v>0</v>
      </c>
      <c r="AE3277">
        <v>41.234704609989848</v>
      </c>
    </row>
    <row r="3278" spans="1:31" x14ac:dyDescent="0.25">
      <c r="A3278">
        <v>2263406</v>
      </c>
      <c r="B3278">
        <v>1</v>
      </c>
      <c r="C3278" t="s">
        <v>80</v>
      </c>
      <c r="D3278" t="s">
        <v>92</v>
      </c>
      <c r="E3278" t="s">
        <v>256</v>
      </c>
      <c r="F3278" t="s">
        <v>9699</v>
      </c>
      <c r="G3278" t="s">
        <v>2165</v>
      </c>
      <c r="H3278" t="s">
        <v>148</v>
      </c>
      <c r="I3278" t="s">
        <v>136</v>
      </c>
      <c r="J3278" t="s">
        <v>137</v>
      </c>
      <c r="K3278" t="s">
        <v>138</v>
      </c>
      <c r="L3278" t="s">
        <v>9700</v>
      </c>
      <c r="M3278" t="s">
        <v>9701</v>
      </c>
      <c r="N3278">
        <v>4.6050000000000004</v>
      </c>
      <c r="O3278">
        <v>0</v>
      </c>
      <c r="P3278">
        <v>348</v>
      </c>
      <c r="Q3278">
        <v>0</v>
      </c>
      <c r="R3278">
        <v>0</v>
      </c>
      <c r="S3278">
        <v>0</v>
      </c>
      <c r="T3278">
        <v>16</v>
      </c>
      <c r="U3278">
        <v>0</v>
      </c>
      <c r="V3278">
        <v>0</v>
      </c>
      <c r="W3278">
        <v>0</v>
      </c>
      <c r="X3278">
        <v>456.42876499005087</v>
      </c>
      <c r="Y3278">
        <v>0</v>
      </c>
      <c r="Z3278">
        <v>0</v>
      </c>
      <c r="AA3278">
        <v>0</v>
      </c>
      <c r="AB3278">
        <v>135.5645876804162</v>
      </c>
      <c r="AC3278">
        <v>0</v>
      </c>
      <c r="AD3278">
        <v>0</v>
      </c>
      <c r="AE3278">
        <v>591.99335267046706</v>
      </c>
    </row>
    <row r="3279" spans="1:31" x14ac:dyDescent="0.25">
      <c r="A3279">
        <v>2263429</v>
      </c>
      <c r="B3279">
        <v>1</v>
      </c>
      <c r="C3279" t="s">
        <v>81</v>
      </c>
      <c r="D3279" t="s">
        <v>123</v>
      </c>
      <c r="E3279" t="s">
        <v>132</v>
      </c>
      <c r="F3279" t="s">
        <v>9702</v>
      </c>
      <c r="G3279" t="s">
        <v>142</v>
      </c>
      <c r="H3279" t="s">
        <v>135</v>
      </c>
      <c r="I3279" t="s">
        <v>136</v>
      </c>
      <c r="J3279" t="s">
        <v>137</v>
      </c>
      <c r="K3279" t="s">
        <v>138</v>
      </c>
      <c r="L3279" t="s">
        <v>9703</v>
      </c>
      <c r="M3279" t="s">
        <v>9704</v>
      </c>
      <c r="N3279">
        <v>2.778333333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1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</row>
    <row r="3280" spans="1:31" x14ac:dyDescent="0.25">
      <c r="A3280">
        <v>2263592</v>
      </c>
      <c r="B3280">
        <v>1</v>
      </c>
      <c r="C3280" t="s">
        <v>80</v>
      </c>
      <c r="D3280" t="s">
        <v>90</v>
      </c>
      <c r="E3280" t="s">
        <v>151</v>
      </c>
      <c r="F3280" t="s">
        <v>8736</v>
      </c>
      <c r="G3280" t="s">
        <v>197</v>
      </c>
      <c r="H3280" t="s">
        <v>135</v>
      </c>
      <c r="I3280" t="s">
        <v>136</v>
      </c>
      <c r="J3280" t="s">
        <v>137</v>
      </c>
      <c r="K3280" t="s">
        <v>138</v>
      </c>
      <c r="L3280" t="s">
        <v>9705</v>
      </c>
      <c r="M3280" t="s">
        <v>9706</v>
      </c>
      <c r="N3280">
        <v>1.5094444440000001</v>
      </c>
      <c r="O3280">
        <v>0</v>
      </c>
      <c r="P3280">
        <v>90</v>
      </c>
      <c r="Q3280">
        <v>0</v>
      </c>
      <c r="R3280">
        <v>0</v>
      </c>
      <c r="S3280">
        <v>0</v>
      </c>
      <c r="T3280">
        <v>13</v>
      </c>
      <c r="U3280">
        <v>0</v>
      </c>
      <c r="V3280">
        <v>0</v>
      </c>
      <c r="W3280">
        <v>0</v>
      </c>
      <c r="X3280">
        <v>33.487008265941292</v>
      </c>
      <c r="Y3280">
        <v>0</v>
      </c>
      <c r="Z3280">
        <v>0</v>
      </c>
      <c r="AA3280">
        <v>0</v>
      </c>
      <c r="AB3280">
        <v>10.353131457544199</v>
      </c>
      <c r="AC3280">
        <v>0</v>
      </c>
      <c r="AD3280">
        <v>0</v>
      </c>
      <c r="AE3280">
        <v>43.840139723485493</v>
      </c>
    </row>
    <row r="3281" spans="1:31" x14ac:dyDescent="0.25">
      <c r="A3281">
        <v>2263237</v>
      </c>
      <c r="B3281">
        <v>1</v>
      </c>
      <c r="C3281" t="s">
        <v>80</v>
      </c>
      <c r="D3281" t="s">
        <v>109</v>
      </c>
      <c r="E3281" t="s">
        <v>256</v>
      </c>
      <c r="F3281" t="s">
        <v>9707</v>
      </c>
      <c r="G3281" t="s">
        <v>318</v>
      </c>
      <c r="H3281" t="s">
        <v>148</v>
      </c>
      <c r="I3281" t="s">
        <v>136</v>
      </c>
      <c r="J3281" t="s">
        <v>137</v>
      </c>
      <c r="K3281" t="s">
        <v>138</v>
      </c>
      <c r="L3281" t="s">
        <v>9708</v>
      </c>
      <c r="M3281" t="s">
        <v>9709</v>
      </c>
      <c r="N3281">
        <v>1.629444444</v>
      </c>
      <c r="O3281">
        <v>0</v>
      </c>
      <c r="P3281">
        <v>34</v>
      </c>
      <c r="Q3281">
        <v>0</v>
      </c>
      <c r="R3281">
        <v>16</v>
      </c>
      <c r="S3281">
        <v>0</v>
      </c>
      <c r="T3281">
        <v>15</v>
      </c>
      <c r="U3281">
        <v>0</v>
      </c>
      <c r="V3281">
        <v>0</v>
      </c>
      <c r="W3281">
        <v>0</v>
      </c>
      <c r="X3281">
        <v>10.349413063201972</v>
      </c>
      <c r="Y3281">
        <v>0</v>
      </c>
      <c r="Z3281">
        <v>13.737925260470792</v>
      </c>
      <c r="AA3281">
        <v>0</v>
      </c>
      <c r="AB3281">
        <v>44.266633491735817</v>
      </c>
      <c r="AC3281">
        <v>0</v>
      </c>
      <c r="AD3281">
        <v>0</v>
      </c>
      <c r="AE3281">
        <v>68.353971815408585</v>
      </c>
    </row>
    <row r="3282" spans="1:31" x14ac:dyDescent="0.25">
      <c r="A3282">
        <v>2263486</v>
      </c>
      <c r="B3282">
        <v>1</v>
      </c>
      <c r="C3282" t="s">
        <v>81</v>
      </c>
      <c r="D3282" t="s">
        <v>124</v>
      </c>
      <c r="E3282" t="s">
        <v>132</v>
      </c>
      <c r="F3282" t="s">
        <v>9710</v>
      </c>
      <c r="G3282" t="s">
        <v>142</v>
      </c>
      <c r="H3282" t="s">
        <v>135</v>
      </c>
      <c r="I3282" t="s">
        <v>136</v>
      </c>
      <c r="J3282" t="s">
        <v>137</v>
      </c>
      <c r="K3282" t="s">
        <v>138</v>
      </c>
      <c r="L3282" t="s">
        <v>9711</v>
      </c>
      <c r="M3282" t="s">
        <v>9712</v>
      </c>
      <c r="N3282">
        <v>2.5105555549999998</v>
      </c>
      <c r="O3282">
        <v>0</v>
      </c>
      <c r="P3282">
        <v>1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0.21829720205477335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0.21829720205477335</v>
      </c>
    </row>
    <row r="3283" spans="1:31" x14ac:dyDescent="0.25">
      <c r="A3283">
        <v>2263386</v>
      </c>
      <c r="B3283">
        <v>1</v>
      </c>
      <c r="C3283" t="s">
        <v>81</v>
      </c>
      <c r="D3283" t="s">
        <v>127</v>
      </c>
      <c r="E3283" t="s">
        <v>151</v>
      </c>
      <c r="F3283" t="s">
        <v>9713</v>
      </c>
      <c r="G3283" t="s">
        <v>153</v>
      </c>
      <c r="H3283" t="s">
        <v>135</v>
      </c>
      <c r="I3283" t="s">
        <v>136</v>
      </c>
      <c r="J3283" t="s">
        <v>137</v>
      </c>
      <c r="K3283" t="s">
        <v>138</v>
      </c>
      <c r="L3283" t="s">
        <v>9714</v>
      </c>
      <c r="M3283" t="s">
        <v>9715</v>
      </c>
      <c r="N3283">
        <v>1.135555555</v>
      </c>
      <c r="O3283">
        <v>0</v>
      </c>
      <c r="P3283">
        <v>60</v>
      </c>
      <c r="Q3283">
        <v>0</v>
      </c>
      <c r="R3283">
        <v>5</v>
      </c>
      <c r="S3283">
        <v>0</v>
      </c>
      <c r="T3283">
        <v>9</v>
      </c>
      <c r="U3283">
        <v>0</v>
      </c>
      <c r="V3283">
        <v>0</v>
      </c>
      <c r="W3283">
        <v>0</v>
      </c>
      <c r="X3283">
        <v>12.882874447172549</v>
      </c>
      <c r="Y3283">
        <v>0</v>
      </c>
      <c r="Z3283">
        <v>0.30734365927635998</v>
      </c>
      <c r="AA3283">
        <v>0</v>
      </c>
      <c r="AB3283">
        <v>8.2372477274558626</v>
      </c>
      <c r="AC3283">
        <v>0</v>
      </c>
      <c r="AD3283">
        <v>0</v>
      </c>
      <c r="AE3283">
        <v>21.427465833904769</v>
      </c>
    </row>
    <row r="3284" spans="1:31" x14ac:dyDescent="0.25">
      <c r="A3284">
        <v>2263131</v>
      </c>
      <c r="B3284">
        <v>1</v>
      </c>
      <c r="C3284" t="s">
        <v>80</v>
      </c>
      <c r="D3284" t="s">
        <v>92</v>
      </c>
      <c r="E3284" t="s">
        <v>132</v>
      </c>
      <c r="F3284" t="s">
        <v>9716</v>
      </c>
      <c r="G3284" t="s">
        <v>142</v>
      </c>
      <c r="H3284" t="s">
        <v>135</v>
      </c>
      <c r="I3284" t="s">
        <v>136</v>
      </c>
      <c r="J3284" t="s">
        <v>137</v>
      </c>
      <c r="K3284" t="s">
        <v>138</v>
      </c>
      <c r="L3284" t="s">
        <v>9717</v>
      </c>
      <c r="M3284" t="s">
        <v>9718</v>
      </c>
      <c r="N3284">
        <v>2.346944444</v>
      </c>
      <c r="O3284">
        <v>0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0.60185568721792504</v>
      </c>
      <c r="AA3284">
        <v>0</v>
      </c>
      <c r="AB3284">
        <v>0</v>
      </c>
      <c r="AC3284">
        <v>0</v>
      </c>
      <c r="AD3284">
        <v>0</v>
      </c>
      <c r="AE3284">
        <v>0.60185568721792504</v>
      </c>
    </row>
    <row r="3285" spans="1:31" x14ac:dyDescent="0.25">
      <c r="A3285">
        <v>2263423</v>
      </c>
      <c r="B3285">
        <v>1</v>
      </c>
      <c r="C3285" t="s">
        <v>81</v>
      </c>
      <c r="D3285" t="s">
        <v>127</v>
      </c>
      <c r="E3285" t="s">
        <v>151</v>
      </c>
      <c r="F3285" t="s">
        <v>9719</v>
      </c>
      <c r="G3285" t="s">
        <v>180</v>
      </c>
      <c r="H3285" t="s">
        <v>135</v>
      </c>
      <c r="I3285" t="s">
        <v>136</v>
      </c>
      <c r="J3285" t="s">
        <v>137</v>
      </c>
      <c r="K3285" t="s">
        <v>138</v>
      </c>
      <c r="L3285" t="s">
        <v>9720</v>
      </c>
      <c r="M3285" t="s">
        <v>9721</v>
      </c>
      <c r="N3285">
        <v>3.0591666659999999</v>
      </c>
      <c r="O3285">
        <v>0</v>
      </c>
      <c r="P3285">
        <v>18</v>
      </c>
      <c r="Q3285">
        <v>0</v>
      </c>
      <c r="R3285">
        <v>2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10.565572732832276</v>
      </c>
      <c r="Y3285">
        <v>0</v>
      </c>
      <c r="Z3285">
        <v>0.75797421838505252</v>
      </c>
      <c r="AA3285">
        <v>0</v>
      </c>
      <c r="AB3285">
        <v>4.6027671001500829</v>
      </c>
      <c r="AC3285">
        <v>0</v>
      </c>
      <c r="AD3285">
        <v>0</v>
      </c>
      <c r="AE3285">
        <v>15.926314051367413</v>
      </c>
    </row>
    <row r="3286" spans="1:31" x14ac:dyDescent="0.25">
      <c r="A3286">
        <v>2263509</v>
      </c>
      <c r="B3286">
        <v>1</v>
      </c>
      <c r="C3286" t="s">
        <v>80</v>
      </c>
      <c r="D3286" t="s">
        <v>92</v>
      </c>
      <c r="E3286" t="s">
        <v>132</v>
      </c>
      <c r="F3286" t="s">
        <v>9722</v>
      </c>
      <c r="G3286" t="s">
        <v>142</v>
      </c>
      <c r="H3286" t="s">
        <v>135</v>
      </c>
      <c r="I3286" t="s">
        <v>136</v>
      </c>
      <c r="J3286" t="s">
        <v>137</v>
      </c>
      <c r="K3286" t="s">
        <v>138</v>
      </c>
      <c r="L3286" t="s">
        <v>9723</v>
      </c>
      <c r="M3286" t="s">
        <v>9724</v>
      </c>
      <c r="N3286">
        <v>2.196111111</v>
      </c>
      <c r="O3286">
        <v>0</v>
      </c>
      <c r="P3286">
        <v>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2.3003128147866666E-3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2.3003128147866666E-3</v>
      </c>
    </row>
    <row r="3287" spans="1:31" x14ac:dyDescent="0.25">
      <c r="A3287">
        <v>2263595</v>
      </c>
      <c r="B3287">
        <v>1</v>
      </c>
      <c r="C3287" t="s">
        <v>80</v>
      </c>
      <c r="D3287" t="s">
        <v>103</v>
      </c>
      <c r="E3287" t="s">
        <v>132</v>
      </c>
      <c r="F3287" t="s">
        <v>9725</v>
      </c>
      <c r="G3287" t="s">
        <v>241</v>
      </c>
      <c r="H3287" t="s">
        <v>135</v>
      </c>
      <c r="I3287" t="s">
        <v>136</v>
      </c>
      <c r="J3287" t="s">
        <v>137</v>
      </c>
      <c r="K3287" t="s">
        <v>138</v>
      </c>
      <c r="L3287" t="s">
        <v>9726</v>
      </c>
      <c r="M3287" t="s">
        <v>9727</v>
      </c>
      <c r="N3287">
        <v>0.69055555499999999</v>
      </c>
      <c r="O3287">
        <v>0</v>
      </c>
      <c r="P3287">
        <v>11</v>
      </c>
      <c r="Q3287">
        <v>0</v>
      </c>
      <c r="R3287">
        <v>0</v>
      </c>
      <c r="S3287">
        <v>0</v>
      </c>
      <c r="T3287">
        <v>2</v>
      </c>
      <c r="U3287">
        <v>0</v>
      </c>
      <c r="V3287">
        <v>0</v>
      </c>
      <c r="W3287">
        <v>0</v>
      </c>
      <c r="X3287">
        <v>3.3276124544767862</v>
      </c>
      <c r="Y3287">
        <v>0</v>
      </c>
      <c r="Z3287">
        <v>0</v>
      </c>
      <c r="AA3287">
        <v>0</v>
      </c>
      <c r="AB3287">
        <v>0.66020437207886096</v>
      </c>
      <c r="AC3287">
        <v>0</v>
      </c>
      <c r="AD3287">
        <v>0</v>
      </c>
      <c r="AE3287">
        <v>3.9878168265556471</v>
      </c>
    </row>
    <row r="3288" spans="1:31" x14ac:dyDescent="0.25">
      <c r="A3288">
        <v>2263383</v>
      </c>
      <c r="B3288">
        <v>1</v>
      </c>
      <c r="C3288" t="s">
        <v>80</v>
      </c>
      <c r="D3288" t="s">
        <v>98</v>
      </c>
      <c r="E3288" t="s">
        <v>145</v>
      </c>
      <c r="F3288" t="s">
        <v>2302</v>
      </c>
      <c r="G3288" t="s">
        <v>147</v>
      </c>
      <c r="H3288" t="s">
        <v>148</v>
      </c>
      <c r="I3288" t="s">
        <v>136</v>
      </c>
      <c r="J3288" t="s">
        <v>137</v>
      </c>
      <c r="K3288" t="s">
        <v>138</v>
      </c>
      <c r="L3288" t="s">
        <v>9728</v>
      </c>
      <c r="M3288" t="s">
        <v>9729</v>
      </c>
      <c r="N3288">
        <v>0.177777777</v>
      </c>
      <c r="O3288">
        <v>0</v>
      </c>
      <c r="P3288">
        <v>21</v>
      </c>
      <c r="Q3288">
        <v>29</v>
      </c>
      <c r="R3288">
        <v>186</v>
      </c>
      <c r="S3288">
        <v>9</v>
      </c>
      <c r="T3288">
        <v>59</v>
      </c>
      <c r="U3288">
        <v>2</v>
      </c>
      <c r="V3288">
        <v>0</v>
      </c>
      <c r="W3288">
        <v>0</v>
      </c>
      <c r="X3288">
        <v>1.6681287197269334</v>
      </c>
      <c r="Y3288">
        <v>7.5780837006373316</v>
      </c>
      <c r="Z3288">
        <v>18.058125717917509</v>
      </c>
      <c r="AA3288">
        <v>10.264391663485867</v>
      </c>
      <c r="AB3288">
        <v>8.9928214857952025</v>
      </c>
      <c r="AC3288">
        <v>8.5754008289795554</v>
      </c>
      <c r="AD3288">
        <v>0</v>
      </c>
      <c r="AE3288">
        <v>55.136952116542403</v>
      </c>
    </row>
    <row r="3289" spans="1:31" x14ac:dyDescent="0.25">
      <c r="A3289">
        <v>2263575</v>
      </c>
      <c r="B3289">
        <v>1</v>
      </c>
      <c r="C3289" t="s">
        <v>81</v>
      </c>
      <c r="D3289" t="s">
        <v>128</v>
      </c>
      <c r="E3289" t="s">
        <v>132</v>
      </c>
      <c r="F3289" t="s">
        <v>9730</v>
      </c>
      <c r="G3289" t="s">
        <v>142</v>
      </c>
      <c r="H3289" t="s">
        <v>135</v>
      </c>
      <c r="I3289" t="s">
        <v>136</v>
      </c>
      <c r="J3289" t="s">
        <v>137</v>
      </c>
      <c r="K3289" t="s">
        <v>138</v>
      </c>
      <c r="L3289" t="s">
        <v>9731</v>
      </c>
      <c r="M3289" t="s">
        <v>9732</v>
      </c>
      <c r="N3289">
        <v>2.102222222</v>
      </c>
      <c r="O3289">
        <v>0</v>
      </c>
      <c r="P3289">
        <v>2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0.90779065350999999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0.90779065350999999</v>
      </c>
    </row>
    <row r="3290" spans="1:31" x14ac:dyDescent="0.25">
      <c r="A3290">
        <v>2263426</v>
      </c>
      <c r="B3290">
        <v>1</v>
      </c>
      <c r="C3290" t="s">
        <v>81</v>
      </c>
      <c r="D3290" t="s">
        <v>112</v>
      </c>
      <c r="E3290" t="s">
        <v>151</v>
      </c>
      <c r="F3290" t="s">
        <v>9733</v>
      </c>
      <c r="G3290" t="s">
        <v>153</v>
      </c>
      <c r="H3290" t="s">
        <v>135</v>
      </c>
      <c r="I3290" t="s">
        <v>136</v>
      </c>
      <c r="J3290" t="s">
        <v>137</v>
      </c>
      <c r="K3290" t="s">
        <v>138</v>
      </c>
      <c r="L3290" t="s">
        <v>9734</v>
      </c>
      <c r="M3290" t="s">
        <v>9735</v>
      </c>
      <c r="N3290">
        <v>4.1205555550000001</v>
      </c>
      <c r="O3290">
        <v>0</v>
      </c>
      <c r="P3290">
        <v>12</v>
      </c>
      <c r="Q3290">
        <v>0</v>
      </c>
      <c r="R3290">
        <v>2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1.1072371490936168</v>
      </c>
      <c r="Y3290">
        <v>0</v>
      </c>
      <c r="Z3290">
        <v>0.56033615816261284</v>
      </c>
      <c r="AA3290">
        <v>0</v>
      </c>
      <c r="AB3290">
        <v>0</v>
      </c>
      <c r="AC3290">
        <v>0</v>
      </c>
      <c r="AD3290">
        <v>0</v>
      </c>
      <c r="AE3290">
        <v>1.6675733072562298</v>
      </c>
    </row>
    <row r="3291" spans="1:31" x14ac:dyDescent="0.25">
      <c r="A3291">
        <v>2263589</v>
      </c>
      <c r="B3291">
        <v>1</v>
      </c>
      <c r="C3291" t="s">
        <v>81</v>
      </c>
      <c r="D3291" t="s">
        <v>127</v>
      </c>
      <c r="E3291" t="s">
        <v>132</v>
      </c>
      <c r="F3291" t="s">
        <v>9736</v>
      </c>
      <c r="G3291" t="s">
        <v>134</v>
      </c>
      <c r="H3291" t="s">
        <v>135</v>
      </c>
      <c r="I3291" t="s">
        <v>136</v>
      </c>
      <c r="J3291" t="s">
        <v>137</v>
      </c>
      <c r="K3291" t="s">
        <v>138</v>
      </c>
      <c r="L3291" t="s">
        <v>9737</v>
      </c>
      <c r="M3291" t="s">
        <v>9738</v>
      </c>
      <c r="N3291">
        <v>2.3913888879999998</v>
      </c>
      <c r="O3291">
        <v>0</v>
      </c>
      <c r="P3291">
        <v>1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0.12575682610226724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0.12575682610226724</v>
      </c>
    </row>
    <row r="3292" spans="1:31" x14ac:dyDescent="0.25">
      <c r="A3292">
        <v>2263532</v>
      </c>
      <c r="B3292">
        <v>1</v>
      </c>
      <c r="C3292" t="s">
        <v>80</v>
      </c>
      <c r="D3292" t="s">
        <v>104</v>
      </c>
      <c r="E3292" t="s">
        <v>145</v>
      </c>
      <c r="F3292" t="s">
        <v>8836</v>
      </c>
      <c r="G3292" t="s">
        <v>870</v>
      </c>
      <c r="H3292" t="s">
        <v>148</v>
      </c>
      <c r="I3292" t="s">
        <v>136</v>
      </c>
      <c r="J3292" t="s">
        <v>137</v>
      </c>
      <c r="K3292" t="s">
        <v>138</v>
      </c>
      <c r="L3292" t="s">
        <v>9739</v>
      </c>
      <c r="M3292" t="s">
        <v>9740</v>
      </c>
      <c r="N3292">
        <v>1.6188888880000001</v>
      </c>
      <c r="O3292">
        <v>9</v>
      </c>
      <c r="P3292">
        <v>202</v>
      </c>
      <c r="Q3292">
        <v>10</v>
      </c>
      <c r="R3292">
        <v>24</v>
      </c>
      <c r="S3292">
        <v>16</v>
      </c>
      <c r="T3292">
        <v>64</v>
      </c>
      <c r="U3292">
        <v>1</v>
      </c>
      <c r="V3292">
        <v>0</v>
      </c>
      <c r="W3292">
        <v>56.862055169116616</v>
      </c>
      <c r="X3292">
        <v>206.35422481797215</v>
      </c>
      <c r="Y3292">
        <v>53.82953756967224</v>
      </c>
      <c r="Z3292">
        <v>33.751266536524945</v>
      </c>
      <c r="AA3292">
        <v>257.88919692690581</v>
      </c>
      <c r="AB3292">
        <v>176.94998244368935</v>
      </c>
      <c r="AC3292">
        <v>20.661777188664285</v>
      </c>
      <c r="AD3292">
        <v>0</v>
      </c>
      <c r="AE3292">
        <v>806.29804065254541</v>
      </c>
    </row>
    <row r="3293" spans="1:31" x14ac:dyDescent="0.25">
      <c r="A3293">
        <v>2263340</v>
      </c>
      <c r="B3293">
        <v>1</v>
      </c>
      <c r="C3293" t="s">
        <v>80</v>
      </c>
      <c r="D3293" t="s">
        <v>103</v>
      </c>
      <c r="E3293" t="s">
        <v>151</v>
      </c>
      <c r="F3293" t="s">
        <v>9741</v>
      </c>
      <c r="G3293" t="s">
        <v>153</v>
      </c>
      <c r="H3293" t="s">
        <v>135</v>
      </c>
      <c r="I3293" t="s">
        <v>136</v>
      </c>
      <c r="J3293" t="s">
        <v>137</v>
      </c>
      <c r="K3293" t="s">
        <v>138</v>
      </c>
      <c r="L3293" t="s">
        <v>9742</v>
      </c>
      <c r="M3293" t="s">
        <v>9743</v>
      </c>
      <c r="N3293">
        <v>0.80777777699999997</v>
      </c>
      <c r="O3293">
        <v>0</v>
      </c>
      <c r="P3293">
        <v>5</v>
      </c>
      <c r="Q3293">
        <v>0</v>
      </c>
      <c r="R3293">
        <v>0</v>
      </c>
      <c r="S3293">
        <v>0</v>
      </c>
      <c r="T3293">
        <v>9</v>
      </c>
      <c r="U3293">
        <v>0</v>
      </c>
      <c r="V3293">
        <v>0</v>
      </c>
      <c r="W3293">
        <v>0</v>
      </c>
      <c r="X3293">
        <v>1.5001213839612468</v>
      </c>
      <c r="Y3293">
        <v>0</v>
      </c>
      <c r="Z3293">
        <v>0</v>
      </c>
      <c r="AA3293">
        <v>0</v>
      </c>
      <c r="AB3293">
        <v>8.4056953180959226</v>
      </c>
      <c r="AC3293">
        <v>0</v>
      </c>
      <c r="AD3293">
        <v>0</v>
      </c>
      <c r="AE3293">
        <v>9.9058167020571695</v>
      </c>
    </row>
    <row r="3294" spans="1:31" x14ac:dyDescent="0.25">
      <c r="A3294">
        <v>2263395</v>
      </c>
      <c r="B3294">
        <v>1</v>
      </c>
      <c r="C3294" t="s">
        <v>80</v>
      </c>
      <c r="D3294" t="s">
        <v>105</v>
      </c>
      <c r="E3294" t="s">
        <v>132</v>
      </c>
      <c r="F3294" t="s">
        <v>9744</v>
      </c>
      <c r="G3294" t="s">
        <v>134</v>
      </c>
      <c r="H3294" t="s">
        <v>135</v>
      </c>
      <c r="I3294" t="s">
        <v>136</v>
      </c>
      <c r="J3294" t="s">
        <v>137</v>
      </c>
      <c r="K3294" t="s">
        <v>138</v>
      </c>
      <c r="L3294" t="s">
        <v>9745</v>
      </c>
      <c r="M3294" t="s">
        <v>9746</v>
      </c>
      <c r="N3294">
        <v>1.622222222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1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3.612293296406667E-2</v>
      </c>
      <c r="AC3294">
        <v>0</v>
      </c>
      <c r="AD3294">
        <v>0</v>
      </c>
      <c r="AE3294">
        <v>3.612293296406667E-2</v>
      </c>
    </row>
    <row r="3295" spans="1:31" x14ac:dyDescent="0.25">
      <c r="A3295">
        <v>2263326</v>
      </c>
      <c r="B3295">
        <v>1</v>
      </c>
      <c r="C3295" t="s">
        <v>80</v>
      </c>
      <c r="D3295" t="s">
        <v>83</v>
      </c>
      <c r="E3295" t="s">
        <v>132</v>
      </c>
      <c r="F3295" t="s">
        <v>9747</v>
      </c>
      <c r="G3295" t="s">
        <v>201</v>
      </c>
      <c r="H3295" t="s">
        <v>135</v>
      </c>
      <c r="I3295" t="s">
        <v>136</v>
      </c>
      <c r="J3295" t="s">
        <v>137</v>
      </c>
      <c r="K3295" t="s">
        <v>138</v>
      </c>
      <c r="L3295" t="s">
        <v>9748</v>
      </c>
      <c r="M3295" t="s">
        <v>9749</v>
      </c>
      <c r="N3295">
        <v>7.8452777769999997</v>
      </c>
      <c r="O3295">
        <v>0</v>
      </c>
      <c r="P3295">
        <v>3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10.694347896018089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10.694347896018089</v>
      </c>
    </row>
    <row r="3296" spans="1:31" x14ac:dyDescent="0.25">
      <c r="A3296">
        <v>2263412</v>
      </c>
      <c r="B3296">
        <v>1</v>
      </c>
      <c r="C3296" t="s">
        <v>80</v>
      </c>
      <c r="D3296" t="s">
        <v>96</v>
      </c>
      <c r="E3296" t="s">
        <v>132</v>
      </c>
      <c r="F3296" t="s">
        <v>9750</v>
      </c>
      <c r="G3296" t="s">
        <v>134</v>
      </c>
      <c r="H3296" t="s">
        <v>135</v>
      </c>
      <c r="I3296" t="s">
        <v>136</v>
      </c>
      <c r="J3296" t="s">
        <v>137</v>
      </c>
      <c r="K3296" t="s">
        <v>138</v>
      </c>
      <c r="L3296" t="s">
        <v>9751</v>
      </c>
      <c r="M3296" t="s">
        <v>9752</v>
      </c>
      <c r="N3296">
        <v>7.1716666660000001</v>
      </c>
      <c r="O3296">
        <v>0</v>
      </c>
      <c r="P3296">
        <v>1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1.5939856883479824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1.5939856883479824</v>
      </c>
    </row>
    <row r="3297" spans="1:31" x14ac:dyDescent="0.25">
      <c r="A3297">
        <v>2263458</v>
      </c>
      <c r="B3297">
        <v>1</v>
      </c>
      <c r="C3297" t="s">
        <v>81</v>
      </c>
      <c r="D3297" t="s">
        <v>112</v>
      </c>
      <c r="E3297" t="s">
        <v>132</v>
      </c>
      <c r="F3297" t="s">
        <v>9753</v>
      </c>
      <c r="G3297" t="s">
        <v>142</v>
      </c>
      <c r="H3297" t="s">
        <v>135</v>
      </c>
      <c r="I3297" t="s">
        <v>136</v>
      </c>
      <c r="J3297" t="s">
        <v>137</v>
      </c>
      <c r="K3297" t="s">
        <v>138</v>
      </c>
      <c r="L3297" t="s">
        <v>9754</v>
      </c>
      <c r="M3297" t="s">
        <v>9755</v>
      </c>
      <c r="N3297">
        <v>2.3677777770000001</v>
      </c>
      <c r="O3297">
        <v>0</v>
      </c>
      <c r="P3297">
        <v>7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4.3559399307879403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4.3559399307879403</v>
      </c>
    </row>
    <row r="3298" spans="1:31" x14ac:dyDescent="0.25">
      <c r="A3298">
        <v>2263518</v>
      </c>
      <c r="B3298">
        <v>1</v>
      </c>
      <c r="C3298" t="s">
        <v>80</v>
      </c>
      <c r="D3298" t="s">
        <v>96</v>
      </c>
      <c r="E3298" t="s">
        <v>132</v>
      </c>
      <c r="F3298" t="s">
        <v>9756</v>
      </c>
      <c r="G3298" t="s">
        <v>134</v>
      </c>
      <c r="H3298" t="s">
        <v>135</v>
      </c>
      <c r="I3298" t="s">
        <v>136</v>
      </c>
      <c r="J3298" t="s">
        <v>137</v>
      </c>
      <c r="K3298" t="s">
        <v>138</v>
      </c>
      <c r="L3298" t="s">
        <v>9757</v>
      </c>
      <c r="M3298" t="s">
        <v>9758</v>
      </c>
      <c r="N3298">
        <v>1.3038888879999999</v>
      </c>
      <c r="O3298">
        <v>0</v>
      </c>
      <c r="P3298">
        <v>1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0.41820164592298892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0.41820164592298892</v>
      </c>
    </row>
    <row r="3299" spans="1:31" x14ac:dyDescent="0.25">
      <c r="A3299">
        <v>2263266</v>
      </c>
      <c r="B3299">
        <v>1</v>
      </c>
      <c r="C3299" t="s">
        <v>81</v>
      </c>
      <c r="D3299" t="s">
        <v>119</v>
      </c>
      <c r="E3299" t="s">
        <v>132</v>
      </c>
      <c r="F3299" t="s">
        <v>9759</v>
      </c>
      <c r="G3299" t="s">
        <v>197</v>
      </c>
      <c r="H3299" t="s">
        <v>135</v>
      </c>
      <c r="I3299" t="s">
        <v>136</v>
      </c>
      <c r="J3299" t="s">
        <v>137</v>
      </c>
      <c r="K3299" t="s">
        <v>138</v>
      </c>
      <c r="L3299" t="s">
        <v>9760</v>
      </c>
      <c r="M3299" t="s">
        <v>9761</v>
      </c>
      <c r="N3299">
        <v>1.821111111</v>
      </c>
      <c r="O3299">
        <v>0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0.13730644106061335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0.13730644106061335</v>
      </c>
    </row>
    <row r="3300" spans="1:31" x14ac:dyDescent="0.25">
      <c r="A3300">
        <v>2263478</v>
      </c>
      <c r="B3300">
        <v>1</v>
      </c>
      <c r="C3300" t="s">
        <v>81</v>
      </c>
      <c r="D3300" t="s">
        <v>113</v>
      </c>
      <c r="E3300" t="s">
        <v>132</v>
      </c>
      <c r="F3300" t="s">
        <v>9762</v>
      </c>
      <c r="G3300" t="s">
        <v>142</v>
      </c>
      <c r="H3300" t="s">
        <v>135</v>
      </c>
      <c r="I3300" t="s">
        <v>136</v>
      </c>
      <c r="J3300" t="s">
        <v>137</v>
      </c>
      <c r="K3300" t="s">
        <v>138</v>
      </c>
      <c r="L3300" t="s">
        <v>9763</v>
      </c>
      <c r="M3300" t="s">
        <v>9764</v>
      </c>
      <c r="N3300">
        <v>1.921944444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1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0.59687532680754329</v>
      </c>
      <c r="AC3300">
        <v>0</v>
      </c>
      <c r="AD3300">
        <v>0</v>
      </c>
      <c r="AE3300">
        <v>0.59687532680754329</v>
      </c>
    </row>
    <row r="3301" spans="1:31" x14ac:dyDescent="0.25">
      <c r="A3301">
        <v>2263286</v>
      </c>
      <c r="B3301">
        <v>1</v>
      </c>
      <c r="C3301" t="s">
        <v>80</v>
      </c>
      <c r="D3301" t="s">
        <v>97</v>
      </c>
      <c r="E3301" t="s">
        <v>132</v>
      </c>
      <c r="F3301" t="s">
        <v>9765</v>
      </c>
      <c r="G3301" t="s">
        <v>142</v>
      </c>
      <c r="H3301" t="s">
        <v>135</v>
      </c>
      <c r="I3301" t="s">
        <v>136</v>
      </c>
      <c r="J3301" t="s">
        <v>137</v>
      </c>
      <c r="K3301" t="s">
        <v>138</v>
      </c>
      <c r="L3301" t="s">
        <v>9766</v>
      </c>
      <c r="M3301" t="s">
        <v>9767</v>
      </c>
      <c r="N3301">
        <v>1.6572222219999999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3.9891559804319767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3.9891559804319767</v>
      </c>
    </row>
    <row r="3302" spans="1:31" x14ac:dyDescent="0.25">
      <c r="A3302">
        <v>2263498</v>
      </c>
      <c r="B3302">
        <v>1</v>
      </c>
      <c r="C3302" t="s">
        <v>80</v>
      </c>
      <c r="D3302" t="s">
        <v>100</v>
      </c>
      <c r="E3302" t="s">
        <v>132</v>
      </c>
      <c r="F3302" t="s">
        <v>9768</v>
      </c>
      <c r="G3302" t="s">
        <v>142</v>
      </c>
      <c r="H3302" t="s">
        <v>135</v>
      </c>
      <c r="I3302" t="s">
        <v>136</v>
      </c>
      <c r="J3302" t="s">
        <v>137</v>
      </c>
      <c r="K3302" t="s">
        <v>138</v>
      </c>
      <c r="L3302" t="s">
        <v>9769</v>
      </c>
      <c r="M3302" t="s">
        <v>9770</v>
      </c>
      <c r="N3302">
        <v>0.84083333299999996</v>
      </c>
      <c r="O3302">
        <v>0</v>
      </c>
      <c r="P3302">
        <v>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9.5571963978777222E-2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9.5571963978777222E-2</v>
      </c>
    </row>
    <row r="3303" spans="1:31" x14ac:dyDescent="0.25">
      <c r="A3303">
        <v>2263598</v>
      </c>
      <c r="B3303">
        <v>1</v>
      </c>
      <c r="C3303" t="s">
        <v>80</v>
      </c>
      <c r="D3303" t="s">
        <v>100</v>
      </c>
      <c r="E3303" t="s">
        <v>132</v>
      </c>
      <c r="F3303" t="s">
        <v>9771</v>
      </c>
      <c r="G3303" t="s">
        <v>134</v>
      </c>
      <c r="H3303" t="s">
        <v>135</v>
      </c>
      <c r="I3303" t="s">
        <v>136</v>
      </c>
      <c r="J3303" t="s">
        <v>137</v>
      </c>
      <c r="K3303" t="s">
        <v>138</v>
      </c>
      <c r="L3303" t="s">
        <v>9772</v>
      </c>
      <c r="M3303" t="s">
        <v>9773</v>
      </c>
      <c r="N3303">
        <v>2.1327777769999998</v>
      </c>
      <c r="O3303">
        <v>0</v>
      </c>
      <c r="P3303">
        <v>1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1.2913248585925601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1.2913248585925601</v>
      </c>
    </row>
    <row r="3304" spans="1:31" x14ac:dyDescent="0.25">
      <c r="A3304">
        <v>2263578</v>
      </c>
      <c r="B3304">
        <v>1</v>
      </c>
      <c r="C3304" t="s">
        <v>80</v>
      </c>
      <c r="D3304" t="s">
        <v>104</v>
      </c>
      <c r="E3304" t="s">
        <v>151</v>
      </c>
      <c r="F3304" t="s">
        <v>6965</v>
      </c>
      <c r="G3304" t="s">
        <v>160</v>
      </c>
      <c r="H3304" t="s">
        <v>135</v>
      </c>
      <c r="I3304" t="s">
        <v>136</v>
      </c>
      <c r="J3304" t="s">
        <v>137</v>
      </c>
      <c r="K3304" t="s">
        <v>138</v>
      </c>
      <c r="L3304" t="s">
        <v>9774</v>
      </c>
      <c r="M3304" t="s">
        <v>9775</v>
      </c>
      <c r="N3304">
        <v>1.2961111110000001</v>
      </c>
      <c r="O3304">
        <v>0</v>
      </c>
      <c r="P3304">
        <v>76</v>
      </c>
      <c r="Q3304">
        <v>0</v>
      </c>
      <c r="R3304">
        <v>0</v>
      </c>
      <c r="S3304">
        <v>0</v>
      </c>
      <c r="T3304">
        <v>45</v>
      </c>
      <c r="U3304">
        <v>0</v>
      </c>
      <c r="V3304">
        <v>0</v>
      </c>
      <c r="W3304">
        <v>0</v>
      </c>
      <c r="X3304">
        <v>33.636484751359028</v>
      </c>
      <c r="Y3304">
        <v>0</v>
      </c>
      <c r="Z3304">
        <v>0</v>
      </c>
      <c r="AA3304">
        <v>0</v>
      </c>
      <c r="AB3304">
        <v>39.415961385927957</v>
      </c>
      <c r="AC3304">
        <v>0</v>
      </c>
      <c r="AD3304">
        <v>0</v>
      </c>
      <c r="AE3304">
        <v>73.052446137286978</v>
      </c>
    </row>
    <row r="3305" spans="1:31" x14ac:dyDescent="0.25">
      <c r="A3305">
        <v>2263329</v>
      </c>
      <c r="B3305">
        <v>1</v>
      </c>
      <c r="C3305" t="s">
        <v>80</v>
      </c>
      <c r="D3305" t="s">
        <v>84</v>
      </c>
      <c r="E3305" t="s">
        <v>132</v>
      </c>
      <c r="F3305" t="s">
        <v>9776</v>
      </c>
      <c r="G3305" t="s">
        <v>197</v>
      </c>
      <c r="H3305" t="s">
        <v>135</v>
      </c>
      <c r="I3305" t="s">
        <v>136</v>
      </c>
      <c r="J3305" t="s">
        <v>137</v>
      </c>
      <c r="K3305" t="s">
        <v>138</v>
      </c>
      <c r="L3305" t="s">
        <v>9777</v>
      </c>
      <c r="M3305" t="s">
        <v>9778</v>
      </c>
      <c r="N3305">
        <v>2.0449999999999999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1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1.6948082874244585</v>
      </c>
      <c r="AC3305">
        <v>0</v>
      </c>
      <c r="AD3305">
        <v>0</v>
      </c>
      <c r="AE3305">
        <v>1.6948082874244585</v>
      </c>
    </row>
    <row r="3306" spans="1:31" x14ac:dyDescent="0.25">
      <c r="A3306">
        <v>2263243</v>
      </c>
      <c r="B3306">
        <v>1</v>
      </c>
      <c r="C3306" t="s">
        <v>80</v>
      </c>
      <c r="D3306" t="s">
        <v>94</v>
      </c>
      <c r="E3306" t="s">
        <v>151</v>
      </c>
      <c r="F3306" t="s">
        <v>9779</v>
      </c>
      <c r="G3306" t="s">
        <v>197</v>
      </c>
      <c r="H3306" t="s">
        <v>135</v>
      </c>
      <c r="I3306" t="s">
        <v>136</v>
      </c>
      <c r="J3306" t="s">
        <v>137</v>
      </c>
      <c r="K3306" t="s">
        <v>138</v>
      </c>
      <c r="L3306" t="s">
        <v>9780</v>
      </c>
      <c r="M3306" t="s">
        <v>9781</v>
      </c>
      <c r="N3306">
        <v>0.57805555500000005</v>
      </c>
      <c r="O3306">
        <v>0</v>
      </c>
      <c r="P3306">
        <v>51</v>
      </c>
      <c r="Q3306">
        <v>0</v>
      </c>
      <c r="R3306">
        <v>2</v>
      </c>
      <c r="S3306">
        <v>0</v>
      </c>
      <c r="T3306">
        <v>1</v>
      </c>
      <c r="U3306">
        <v>0</v>
      </c>
      <c r="V3306">
        <v>0</v>
      </c>
      <c r="W3306">
        <v>0</v>
      </c>
      <c r="X3306">
        <v>7.1282016198581708</v>
      </c>
      <c r="Y3306">
        <v>0</v>
      </c>
      <c r="Z3306">
        <v>0.52318104652766362</v>
      </c>
      <c r="AA3306">
        <v>0</v>
      </c>
      <c r="AB3306">
        <v>0.53168120954071119</v>
      </c>
      <c r="AC3306">
        <v>0</v>
      </c>
      <c r="AD3306">
        <v>0</v>
      </c>
      <c r="AE3306">
        <v>8.1830638759265462</v>
      </c>
    </row>
    <row r="3307" spans="1:31" x14ac:dyDescent="0.25">
      <c r="A3307">
        <v>2263392</v>
      </c>
      <c r="B3307">
        <v>1</v>
      </c>
      <c r="C3307" t="s">
        <v>80</v>
      </c>
      <c r="D3307" t="s">
        <v>100</v>
      </c>
      <c r="E3307" t="s">
        <v>256</v>
      </c>
      <c r="F3307" t="s">
        <v>9782</v>
      </c>
      <c r="G3307" t="s">
        <v>147</v>
      </c>
      <c r="H3307" t="s">
        <v>148</v>
      </c>
      <c r="I3307" t="s">
        <v>136</v>
      </c>
      <c r="J3307" t="s">
        <v>137</v>
      </c>
      <c r="K3307" t="s">
        <v>138</v>
      </c>
      <c r="L3307" t="s">
        <v>9783</v>
      </c>
      <c r="M3307" t="s">
        <v>9784</v>
      </c>
      <c r="N3307">
        <v>0.76388888799999999</v>
      </c>
      <c r="O3307">
        <v>1</v>
      </c>
      <c r="P3307">
        <v>1328</v>
      </c>
      <c r="Q3307">
        <v>0</v>
      </c>
      <c r="R3307">
        <v>134</v>
      </c>
      <c r="S3307">
        <v>1</v>
      </c>
      <c r="T3307">
        <v>149</v>
      </c>
      <c r="U3307">
        <v>0</v>
      </c>
      <c r="V3307">
        <v>1</v>
      </c>
      <c r="W3307">
        <v>0.19656425104164443</v>
      </c>
      <c r="X3307">
        <v>298.14076829623167</v>
      </c>
      <c r="Y3307">
        <v>0</v>
      </c>
      <c r="Z3307">
        <v>33.727318140165224</v>
      </c>
      <c r="AA3307">
        <v>20.949009669794442</v>
      </c>
      <c r="AB3307">
        <v>181.63855249735445</v>
      </c>
      <c r="AC3307">
        <v>0</v>
      </c>
      <c r="AD3307">
        <v>4.5100439905203089</v>
      </c>
      <c r="AE3307">
        <v>539.16225684510778</v>
      </c>
    </row>
    <row r="3308" spans="1:31" x14ac:dyDescent="0.25">
      <c r="A3308">
        <v>2263555</v>
      </c>
      <c r="B3308">
        <v>1</v>
      </c>
      <c r="C3308" t="s">
        <v>81</v>
      </c>
      <c r="D3308" t="s">
        <v>122</v>
      </c>
      <c r="E3308" t="s">
        <v>256</v>
      </c>
      <c r="F3308" t="s">
        <v>9785</v>
      </c>
      <c r="G3308" t="s">
        <v>318</v>
      </c>
      <c r="H3308" t="s">
        <v>148</v>
      </c>
      <c r="I3308" t="s">
        <v>136</v>
      </c>
      <c r="J3308" t="s">
        <v>137</v>
      </c>
      <c r="K3308" t="s">
        <v>138</v>
      </c>
      <c r="L3308" t="s">
        <v>9786</v>
      </c>
      <c r="M3308" t="s">
        <v>9787</v>
      </c>
      <c r="N3308">
        <v>0.28305555500000001</v>
      </c>
      <c r="O3308">
        <v>0</v>
      </c>
      <c r="P3308">
        <v>370</v>
      </c>
      <c r="Q3308">
        <v>0</v>
      </c>
      <c r="R3308">
        <v>0</v>
      </c>
      <c r="S3308">
        <v>0</v>
      </c>
      <c r="T3308">
        <v>7</v>
      </c>
      <c r="U3308">
        <v>0</v>
      </c>
      <c r="V3308">
        <v>0</v>
      </c>
      <c r="W3308">
        <v>0</v>
      </c>
      <c r="X3308">
        <v>22.96626613080134</v>
      </c>
      <c r="Y3308">
        <v>0</v>
      </c>
      <c r="Z3308">
        <v>0</v>
      </c>
      <c r="AA3308">
        <v>0</v>
      </c>
      <c r="AB3308">
        <v>0.47893171456940004</v>
      </c>
      <c r="AC3308">
        <v>0</v>
      </c>
      <c r="AD3308">
        <v>0</v>
      </c>
      <c r="AE3308">
        <v>23.445197845370739</v>
      </c>
    </row>
    <row r="3309" spans="1:31" x14ac:dyDescent="0.25">
      <c r="A3309">
        <v>2263409</v>
      </c>
      <c r="B3309">
        <v>1</v>
      </c>
      <c r="C3309" t="s">
        <v>80</v>
      </c>
      <c r="D3309" t="s">
        <v>85</v>
      </c>
      <c r="E3309" t="s">
        <v>207</v>
      </c>
      <c r="F3309" t="s">
        <v>9788</v>
      </c>
      <c r="G3309" t="s">
        <v>314</v>
      </c>
      <c r="H3309" t="s">
        <v>135</v>
      </c>
      <c r="I3309" t="s">
        <v>136</v>
      </c>
      <c r="J3309" t="s">
        <v>137</v>
      </c>
      <c r="K3309" t="s">
        <v>138</v>
      </c>
      <c r="L3309" t="s">
        <v>9789</v>
      </c>
      <c r="M3309" t="s">
        <v>9790</v>
      </c>
      <c r="N3309">
        <v>0.153888888</v>
      </c>
      <c r="O3309">
        <v>0</v>
      </c>
      <c r="P3309">
        <v>331</v>
      </c>
      <c r="Q3309">
        <v>0</v>
      </c>
      <c r="R3309">
        <v>0</v>
      </c>
      <c r="S3309">
        <v>0</v>
      </c>
      <c r="T3309">
        <v>20</v>
      </c>
      <c r="U3309">
        <v>0</v>
      </c>
      <c r="V3309">
        <v>0</v>
      </c>
      <c r="W3309">
        <v>0</v>
      </c>
      <c r="X3309">
        <v>13.366201604614339</v>
      </c>
      <c r="Y3309">
        <v>0</v>
      </c>
      <c r="Z3309">
        <v>0</v>
      </c>
      <c r="AA3309">
        <v>0</v>
      </c>
      <c r="AB3309">
        <v>7.0046904387839151</v>
      </c>
      <c r="AC3309">
        <v>0</v>
      </c>
      <c r="AD3309">
        <v>0</v>
      </c>
      <c r="AE3309">
        <v>20.370892043398253</v>
      </c>
    </row>
    <row r="3310" spans="1:31" x14ac:dyDescent="0.25">
      <c r="A3310">
        <v>2263166</v>
      </c>
      <c r="B3310">
        <v>1</v>
      </c>
      <c r="C3310" t="s">
        <v>80</v>
      </c>
      <c r="D3310" t="s">
        <v>95</v>
      </c>
      <c r="E3310" t="s">
        <v>214</v>
      </c>
      <c r="F3310" t="s">
        <v>372</v>
      </c>
      <c r="G3310" t="s">
        <v>340</v>
      </c>
      <c r="H3310" t="s">
        <v>135</v>
      </c>
      <c r="I3310" t="s">
        <v>136</v>
      </c>
      <c r="J3310" t="s">
        <v>137</v>
      </c>
      <c r="K3310" t="s">
        <v>138</v>
      </c>
      <c r="L3310" t="s">
        <v>9791</v>
      </c>
      <c r="M3310" t="s">
        <v>9792</v>
      </c>
      <c r="N3310">
        <v>3.8933333330000002</v>
      </c>
      <c r="O3310">
        <v>0</v>
      </c>
      <c r="P3310">
        <v>57</v>
      </c>
      <c r="Q3310">
        <v>0</v>
      </c>
      <c r="R3310">
        <v>0</v>
      </c>
      <c r="S3310">
        <v>0</v>
      </c>
      <c r="T3310">
        <v>1</v>
      </c>
      <c r="U3310">
        <v>0</v>
      </c>
      <c r="V3310">
        <v>0</v>
      </c>
      <c r="W3310">
        <v>0</v>
      </c>
      <c r="X3310">
        <v>58.349075737261174</v>
      </c>
      <c r="Y3310">
        <v>0</v>
      </c>
      <c r="Z3310">
        <v>0</v>
      </c>
      <c r="AA3310">
        <v>0</v>
      </c>
      <c r="AB3310">
        <v>0.38124295438776001</v>
      </c>
      <c r="AC3310">
        <v>0</v>
      </c>
      <c r="AD3310">
        <v>0</v>
      </c>
      <c r="AE3310">
        <v>58.730318691648932</v>
      </c>
    </row>
    <row r="3311" spans="1:31" x14ac:dyDescent="0.25">
      <c r="A3311">
        <v>2263146</v>
      </c>
      <c r="B3311">
        <v>1</v>
      </c>
      <c r="C3311" t="s">
        <v>80</v>
      </c>
      <c r="D3311" t="s">
        <v>104</v>
      </c>
      <c r="E3311" t="s">
        <v>256</v>
      </c>
      <c r="F3311" t="s">
        <v>9793</v>
      </c>
      <c r="G3311" t="s">
        <v>366</v>
      </c>
      <c r="H3311" t="s">
        <v>148</v>
      </c>
      <c r="I3311" t="s">
        <v>136</v>
      </c>
      <c r="J3311" t="s">
        <v>137</v>
      </c>
      <c r="K3311" t="s">
        <v>172</v>
      </c>
      <c r="L3311" t="s">
        <v>9794</v>
      </c>
      <c r="M3311" t="s">
        <v>9795</v>
      </c>
      <c r="N3311">
        <v>3.4138888879999998</v>
      </c>
      <c r="O3311">
        <v>1</v>
      </c>
      <c r="P3311">
        <v>23</v>
      </c>
      <c r="Q3311">
        <v>13</v>
      </c>
      <c r="R3311">
        <v>33</v>
      </c>
      <c r="S3311">
        <v>2</v>
      </c>
      <c r="T3311">
        <v>12</v>
      </c>
      <c r="U3311">
        <v>0</v>
      </c>
      <c r="V3311">
        <v>0</v>
      </c>
      <c r="W3311">
        <v>0.44329747823309729</v>
      </c>
      <c r="X3311">
        <v>23.299038273002459</v>
      </c>
      <c r="Y3311">
        <v>7.1861893927504674</v>
      </c>
      <c r="Z3311">
        <v>23.919805363151465</v>
      </c>
      <c r="AA3311">
        <v>11.549913177075</v>
      </c>
      <c r="AB3311">
        <v>4.610666040106584</v>
      </c>
      <c r="AC3311">
        <v>0</v>
      </c>
      <c r="AD3311">
        <v>0</v>
      </c>
      <c r="AE3311">
        <v>71.008909724319068</v>
      </c>
    </row>
    <row r="3312" spans="1:31" x14ac:dyDescent="0.25">
      <c r="A3312">
        <v>2263332</v>
      </c>
      <c r="B3312">
        <v>1</v>
      </c>
      <c r="C3312" t="s">
        <v>80</v>
      </c>
      <c r="D3312" t="s">
        <v>84</v>
      </c>
      <c r="E3312" t="s">
        <v>132</v>
      </c>
      <c r="F3312" t="s">
        <v>9796</v>
      </c>
      <c r="G3312" t="s">
        <v>289</v>
      </c>
      <c r="H3312" t="s">
        <v>135</v>
      </c>
      <c r="I3312" t="s">
        <v>136</v>
      </c>
      <c r="J3312" t="s">
        <v>137</v>
      </c>
      <c r="K3312" t="s">
        <v>138</v>
      </c>
      <c r="L3312" t="s">
        <v>9797</v>
      </c>
      <c r="M3312" t="s">
        <v>9798</v>
      </c>
      <c r="N3312">
        <v>4.04</v>
      </c>
      <c r="O3312">
        <v>0</v>
      </c>
      <c r="P3312">
        <v>6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7.370316531642775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7.370316531642775</v>
      </c>
    </row>
    <row r="3313" spans="1:31" x14ac:dyDescent="0.25">
      <c r="A3313">
        <v>2263452</v>
      </c>
      <c r="B3313">
        <v>1</v>
      </c>
      <c r="C3313" t="s">
        <v>80</v>
      </c>
      <c r="D3313" t="s">
        <v>96</v>
      </c>
      <c r="E3313" t="s">
        <v>151</v>
      </c>
      <c r="F3313" t="s">
        <v>9799</v>
      </c>
      <c r="G3313" t="s">
        <v>160</v>
      </c>
      <c r="H3313" t="s">
        <v>135</v>
      </c>
      <c r="I3313" t="s">
        <v>136</v>
      </c>
      <c r="J3313" t="s">
        <v>137</v>
      </c>
      <c r="K3313" t="s">
        <v>138</v>
      </c>
      <c r="L3313" t="s">
        <v>9800</v>
      </c>
      <c r="M3313" t="s">
        <v>9801</v>
      </c>
      <c r="N3313">
        <v>3.0474999999999999</v>
      </c>
      <c r="O3313">
        <v>0</v>
      </c>
      <c r="P3313">
        <v>31</v>
      </c>
      <c r="Q3313">
        <v>0</v>
      </c>
      <c r="R3313">
        <v>1</v>
      </c>
      <c r="S3313">
        <v>0</v>
      </c>
      <c r="T3313">
        <v>5</v>
      </c>
      <c r="U3313">
        <v>0</v>
      </c>
      <c r="V3313">
        <v>0</v>
      </c>
      <c r="W3313">
        <v>0</v>
      </c>
      <c r="X3313">
        <v>68.266745783165973</v>
      </c>
      <c r="Y3313">
        <v>0</v>
      </c>
      <c r="Z3313">
        <v>6.8400417954655808</v>
      </c>
      <c r="AA3313">
        <v>0</v>
      </c>
      <c r="AB3313">
        <v>2.5371462617567553</v>
      </c>
      <c r="AC3313">
        <v>0</v>
      </c>
      <c r="AD3313">
        <v>0</v>
      </c>
      <c r="AE3313">
        <v>77.643933840388314</v>
      </c>
    </row>
    <row r="3314" spans="1:31" x14ac:dyDescent="0.25">
      <c r="A3314">
        <v>2263475</v>
      </c>
      <c r="B3314">
        <v>1</v>
      </c>
      <c r="C3314" t="s">
        <v>80</v>
      </c>
      <c r="D3314" t="s">
        <v>103</v>
      </c>
      <c r="E3314" t="s">
        <v>132</v>
      </c>
      <c r="F3314" t="s">
        <v>9802</v>
      </c>
      <c r="G3314" t="s">
        <v>289</v>
      </c>
      <c r="H3314" t="s">
        <v>135</v>
      </c>
      <c r="I3314" t="s">
        <v>136</v>
      </c>
      <c r="J3314" t="s">
        <v>137</v>
      </c>
      <c r="K3314" t="s">
        <v>138</v>
      </c>
      <c r="L3314" t="s">
        <v>9803</v>
      </c>
      <c r="M3314" t="s">
        <v>9804</v>
      </c>
      <c r="N3314">
        <v>1.2055555549999999</v>
      </c>
      <c r="O3314">
        <v>0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0.37918964285041667</v>
      </c>
      <c r="AA3314">
        <v>0</v>
      </c>
      <c r="AB3314">
        <v>0</v>
      </c>
      <c r="AC3314">
        <v>0</v>
      </c>
      <c r="AD3314">
        <v>0</v>
      </c>
      <c r="AE3314">
        <v>0.37918964285041667</v>
      </c>
    </row>
    <row r="3315" spans="1:31" x14ac:dyDescent="0.25">
      <c r="A3315">
        <v>2263495</v>
      </c>
      <c r="B3315">
        <v>1</v>
      </c>
      <c r="C3315" t="s">
        <v>80</v>
      </c>
      <c r="D3315" t="s">
        <v>90</v>
      </c>
      <c r="E3315" t="s">
        <v>207</v>
      </c>
      <c r="F3315" t="s">
        <v>9805</v>
      </c>
      <c r="G3315" t="s">
        <v>197</v>
      </c>
      <c r="H3315" t="s">
        <v>135</v>
      </c>
      <c r="I3315" t="s">
        <v>136</v>
      </c>
      <c r="J3315" t="s">
        <v>137</v>
      </c>
      <c r="K3315" t="s">
        <v>138</v>
      </c>
      <c r="L3315" t="s">
        <v>9806</v>
      </c>
      <c r="M3315" t="s">
        <v>9807</v>
      </c>
      <c r="N3315">
        <v>1.1886111109999999</v>
      </c>
      <c r="O3315">
        <v>0</v>
      </c>
      <c r="P3315">
        <v>193</v>
      </c>
      <c r="Q3315">
        <v>0</v>
      </c>
      <c r="R3315">
        <v>0</v>
      </c>
      <c r="S3315">
        <v>0</v>
      </c>
      <c r="T3315">
        <v>12</v>
      </c>
      <c r="U3315">
        <v>0</v>
      </c>
      <c r="V3315">
        <v>0</v>
      </c>
      <c r="W3315">
        <v>0</v>
      </c>
      <c r="X3315">
        <v>77.697420814981427</v>
      </c>
      <c r="Y3315">
        <v>0</v>
      </c>
      <c r="Z3315">
        <v>0</v>
      </c>
      <c r="AA3315">
        <v>0</v>
      </c>
      <c r="AB3315">
        <v>11.9324666568741</v>
      </c>
      <c r="AC3315">
        <v>0</v>
      </c>
      <c r="AD3315">
        <v>0</v>
      </c>
      <c r="AE3315">
        <v>89.629887471855525</v>
      </c>
    </row>
    <row r="3316" spans="1:31" x14ac:dyDescent="0.25">
      <c r="A3316">
        <v>2263140</v>
      </c>
      <c r="B3316">
        <v>1</v>
      </c>
      <c r="C3316" t="s">
        <v>81</v>
      </c>
      <c r="D3316" t="s">
        <v>127</v>
      </c>
      <c r="E3316" t="s">
        <v>132</v>
      </c>
      <c r="F3316" t="s">
        <v>9808</v>
      </c>
      <c r="G3316" t="s">
        <v>142</v>
      </c>
      <c r="H3316" t="s">
        <v>135</v>
      </c>
      <c r="I3316" t="s">
        <v>136</v>
      </c>
      <c r="J3316" t="s">
        <v>137</v>
      </c>
      <c r="K3316" t="s">
        <v>138</v>
      </c>
      <c r="L3316" t="s">
        <v>9809</v>
      </c>
      <c r="M3316" t="s">
        <v>9810</v>
      </c>
      <c r="N3316">
        <v>5.6941666660000001</v>
      </c>
      <c r="O3316">
        <v>0</v>
      </c>
      <c r="P3316">
        <v>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2.662845957435191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2.662845957435191</v>
      </c>
    </row>
    <row r="3317" spans="1:31" x14ac:dyDescent="0.25">
      <c r="A3317">
        <v>2263581</v>
      </c>
      <c r="B3317">
        <v>1</v>
      </c>
      <c r="C3317" t="s">
        <v>80</v>
      </c>
      <c r="D3317" t="s">
        <v>110</v>
      </c>
      <c r="E3317" t="s">
        <v>256</v>
      </c>
      <c r="F3317" t="s">
        <v>9811</v>
      </c>
      <c r="G3317" t="s">
        <v>318</v>
      </c>
      <c r="H3317" t="s">
        <v>148</v>
      </c>
      <c r="I3317" t="s">
        <v>136</v>
      </c>
      <c r="J3317" t="s">
        <v>137</v>
      </c>
      <c r="K3317" t="s">
        <v>138</v>
      </c>
      <c r="L3317" t="s">
        <v>9812</v>
      </c>
      <c r="M3317" t="s">
        <v>9813</v>
      </c>
      <c r="N3317">
        <v>1.805833333</v>
      </c>
      <c r="O3317">
        <v>0</v>
      </c>
      <c r="P3317">
        <v>314</v>
      </c>
      <c r="Q3317">
        <v>0</v>
      </c>
      <c r="R3317">
        <v>0</v>
      </c>
      <c r="S3317">
        <v>0</v>
      </c>
      <c r="T3317">
        <v>17</v>
      </c>
      <c r="U3317">
        <v>0</v>
      </c>
      <c r="V3317">
        <v>0</v>
      </c>
      <c r="W3317">
        <v>0</v>
      </c>
      <c r="X3317">
        <v>195.19767527185621</v>
      </c>
      <c r="Y3317">
        <v>0</v>
      </c>
      <c r="Z3317">
        <v>0</v>
      </c>
      <c r="AA3317">
        <v>0</v>
      </c>
      <c r="AB3317">
        <v>61.266381367266462</v>
      </c>
      <c r="AC3317">
        <v>0</v>
      </c>
      <c r="AD3317">
        <v>0</v>
      </c>
      <c r="AE3317">
        <v>256.46405663912265</v>
      </c>
    </row>
    <row r="3318" spans="1:31" x14ac:dyDescent="0.25">
      <c r="A3318">
        <v>2263538</v>
      </c>
      <c r="B3318">
        <v>1</v>
      </c>
      <c r="C3318" t="s">
        <v>80</v>
      </c>
      <c r="D3318" t="s">
        <v>97</v>
      </c>
      <c r="E3318" t="s">
        <v>145</v>
      </c>
      <c r="F3318" t="s">
        <v>9814</v>
      </c>
      <c r="G3318" t="s">
        <v>147</v>
      </c>
      <c r="H3318" t="s">
        <v>148</v>
      </c>
      <c r="I3318" t="s">
        <v>136</v>
      </c>
      <c r="J3318" t="s">
        <v>137</v>
      </c>
      <c r="K3318" t="s">
        <v>138</v>
      </c>
      <c r="L3318" t="s">
        <v>9815</v>
      </c>
      <c r="M3318" t="s">
        <v>9816</v>
      </c>
      <c r="N3318">
        <v>0.450555555</v>
      </c>
      <c r="O3318">
        <v>4</v>
      </c>
      <c r="P3318">
        <v>1522</v>
      </c>
      <c r="Q3318">
        <v>5</v>
      </c>
      <c r="R3318">
        <v>68</v>
      </c>
      <c r="S3318">
        <v>17</v>
      </c>
      <c r="T3318">
        <v>145</v>
      </c>
      <c r="U3318">
        <v>0</v>
      </c>
      <c r="V3318">
        <v>0</v>
      </c>
      <c r="W3318">
        <v>17.75862601448166</v>
      </c>
      <c r="X3318">
        <v>234.26796769405345</v>
      </c>
      <c r="Y3318">
        <v>0.7449045135476422</v>
      </c>
      <c r="Z3318">
        <v>8.028443853294954</v>
      </c>
      <c r="AA3318">
        <v>95.971589967041012</v>
      </c>
      <c r="AB3318">
        <v>44.691280009912745</v>
      </c>
      <c r="AC3318">
        <v>0</v>
      </c>
      <c r="AD3318">
        <v>0</v>
      </c>
      <c r="AE3318">
        <v>401.46281205233146</v>
      </c>
    </row>
    <row r="3319" spans="1:31" x14ac:dyDescent="0.25">
      <c r="A3319">
        <v>2263389</v>
      </c>
      <c r="B3319">
        <v>1</v>
      </c>
      <c r="C3319" t="s">
        <v>80</v>
      </c>
      <c r="D3319" t="s">
        <v>87</v>
      </c>
      <c r="E3319" t="s">
        <v>151</v>
      </c>
      <c r="F3319" t="s">
        <v>9817</v>
      </c>
      <c r="G3319" t="s">
        <v>197</v>
      </c>
      <c r="H3319" t="s">
        <v>135</v>
      </c>
      <c r="I3319" t="s">
        <v>136</v>
      </c>
      <c r="J3319" t="s">
        <v>137</v>
      </c>
      <c r="K3319" t="s">
        <v>138</v>
      </c>
      <c r="L3319" t="s">
        <v>9818</v>
      </c>
      <c r="M3319" t="s">
        <v>9819</v>
      </c>
      <c r="N3319">
        <v>1.105277777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2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3.0306535377969901</v>
      </c>
      <c r="AC3319">
        <v>0</v>
      </c>
      <c r="AD3319">
        <v>0</v>
      </c>
      <c r="AE3319">
        <v>3.0306535377969901</v>
      </c>
    </row>
    <row r="3320" spans="1:31" x14ac:dyDescent="0.25">
      <c r="A3320">
        <v>2263418</v>
      </c>
      <c r="B3320">
        <v>1</v>
      </c>
      <c r="C3320" t="s">
        <v>80</v>
      </c>
      <c r="D3320" t="s">
        <v>108</v>
      </c>
      <c r="E3320" t="s">
        <v>151</v>
      </c>
      <c r="F3320" t="s">
        <v>7283</v>
      </c>
      <c r="G3320" t="s">
        <v>282</v>
      </c>
      <c r="H3320" t="s">
        <v>135</v>
      </c>
      <c r="I3320" t="s">
        <v>136</v>
      </c>
      <c r="J3320" t="s">
        <v>137</v>
      </c>
      <c r="K3320" t="s">
        <v>138</v>
      </c>
      <c r="L3320" t="s">
        <v>9820</v>
      </c>
      <c r="M3320" t="s">
        <v>9821</v>
      </c>
      <c r="N3320">
        <v>1.1119444439999999</v>
      </c>
      <c r="O3320">
        <v>0</v>
      </c>
      <c r="P3320">
        <v>37</v>
      </c>
      <c r="Q3320">
        <v>0</v>
      </c>
      <c r="R3320">
        <v>26</v>
      </c>
      <c r="S3320">
        <v>0</v>
      </c>
      <c r="T3320">
        <v>15</v>
      </c>
      <c r="U3320">
        <v>0</v>
      </c>
      <c r="V3320">
        <v>0</v>
      </c>
      <c r="W3320">
        <v>0</v>
      </c>
      <c r="X3320">
        <v>6.0756820421793236</v>
      </c>
      <c r="Y3320">
        <v>0</v>
      </c>
      <c r="Z3320">
        <v>2.2916433244434482</v>
      </c>
      <c r="AA3320">
        <v>0</v>
      </c>
      <c r="AB3320">
        <v>13.872843907534012</v>
      </c>
      <c r="AC3320">
        <v>0</v>
      </c>
      <c r="AD3320">
        <v>0</v>
      </c>
      <c r="AE3320">
        <v>22.240169274156784</v>
      </c>
    </row>
    <row r="3321" spans="1:31" x14ac:dyDescent="0.25">
      <c r="A3321">
        <v>2263109</v>
      </c>
      <c r="B3321">
        <v>1</v>
      </c>
      <c r="C3321" t="s">
        <v>80</v>
      </c>
      <c r="D3321" t="s">
        <v>98</v>
      </c>
      <c r="E3321" t="s">
        <v>151</v>
      </c>
      <c r="F3321" t="s">
        <v>9822</v>
      </c>
      <c r="G3321" t="s">
        <v>180</v>
      </c>
      <c r="H3321" t="s">
        <v>135</v>
      </c>
      <c r="I3321" t="s">
        <v>136</v>
      </c>
      <c r="J3321" t="s">
        <v>137</v>
      </c>
      <c r="K3321" t="s">
        <v>138</v>
      </c>
      <c r="L3321" t="s">
        <v>9823</v>
      </c>
      <c r="M3321" t="s">
        <v>9824</v>
      </c>
      <c r="N3321">
        <v>1.3963888879999999</v>
      </c>
      <c r="O3321">
        <v>0</v>
      </c>
      <c r="P3321">
        <v>2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0.29379992326512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0.29379992326512</v>
      </c>
    </row>
    <row r="3322" spans="1:31" x14ac:dyDescent="0.25">
      <c r="A3322">
        <v>2263132</v>
      </c>
      <c r="B3322">
        <v>1</v>
      </c>
      <c r="C3322" t="s">
        <v>80</v>
      </c>
      <c r="D3322" t="s">
        <v>82</v>
      </c>
      <c r="E3322" t="s">
        <v>132</v>
      </c>
      <c r="F3322" t="s">
        <v>9825</v>
      </c>
      <c r="G3322" t="s">
        <v>142</v>
      </c>
      <c r="H3322" t="s">
        <v>135</v>
      </c>
      <c r="I3322" t="s">
        <v>136</v>
      </c>
      <c r="J3322" t="s">
        <v>137</v>
      </c>
      <c r="K3322" t="s">
        <v>138</v>
      </c>
      <c r="L3322" t="s">
        <v>9826</v>
      </c>
      <c r="M3322" t="s">
        <v>9827</v>
      </c>
      <c r="N3322">
        <v>1.946666666</v>
      </c>
      <c r="O3322">
        <v>0</v>
      </c>
      <c r="P3322">
        <v>3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1.2662761602390267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1.2662761602390267</v>
      </c>
    </row>
    <row r="3323" spans="1:31" x14ac:dyDescent="0.25">
      <c r="A3323">
        <v>2263318</v>
      </c>
      <c r="B3323">
        <v>1</v>
      </c>
      <c r="C3323" t="s">
        <v>80</v>
      </c>
      <c r="D3323" t="s">
        <v>95</v>
      </c>
      <c r="E3323" t="s">
        <v>151</v>
      </c>
      <c r="F3323" t="s">
        <v>9828</v>
      </c>
      <c r="G3323" t="s">
        <v>153</v>
      </c>
      <c r="H3323" t="s">
        <v>135</v>
      </c>
      <c r="I3323" t="s">
        <v>136</v>
      </c>
      <c r="J3323" t="s">
        <v>137</v>
      </c>
      <c r="K3323" t="s">
        <v>138</v>
      </c>
      <c r="L3323" t="s">
        <v>9829</v>
      </c>
      <c r="M3323" t="s">
        <v>9830</v>
      </c>
      <c r="N3323">
        <v>1.499166666</v>
      </c>
      <c r="O3323">
        <v>0</v>
      </c>
      <c r="P3323">
        <v>10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8.5692815596229153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8.5692815596229153</v>
      </c>
    </row>
    <row r="3324" spans="1:31" x14ac:dyDescent="0.25">
      <c r="A3324">
        <v>2263126</v>
      </c>
      <c r="B3324">
        <v>1</v>
      </c>
      <c r="C3324" t="s">
        <v>80</v>
      </c>
      <c r="D3324" t="s">
        <v>84</v>
      </c>
      <c r="E3324" t="s">
        <v>151</v>
      </c>
      <c r="F3324" t="s">
        <v>9831</v>
      </c>
      <c r="G3324" t="s">
        <v>153</v>
      </c>
      <c r="H3324" t="s">
        <v>135</v>
      </c>
      <c r="I3324" t="s">
        <v>136</v>
      </c>
      <c r="J3324" t="s">
        <v>137</v>
      </c>
      <c r="K3324" t="s">
        <v>138</v>
      </c>
      <c r="L3324" t="s">
        <v>9832</v>
      </c>
      <c r="M3324" t="s">
        <v>9833</v>
      </c>
      <c r="N3324">
        <v>2.2541666660000002</v>
      </c>
      <c r="O3324">
        <v>0</v>
      </c>
      <c r="P3324">
        <v>132</v>
      </c>
      <c r="Q3324">
        <v>0</v>
      </c>
      <c r="R3324">
        <v>0</v>
      </c>
      <c r="S3324">
        <v>0</v>
      </c>
      <c r="T3324">
        <v>4</v>
      </c>
      <c r="U3324">
        <v>0</v>
      </c>
      <c r="V3324">
        <v>0</v>
      </c>
      <c r="W3324">
        <v>0</v>
      </c>
      <c r="X3324">
        <v>101.81714712524048</v>
      </c>
      <c r="Y3324">
        <v>0</v>
      </c>
      <c r="Z3324">
        <v>0</v>
      </c>
      <c r="AA3324">
        <v>0</v>
      </c>
      <c r="AB3324">
        <v>12.041795601874608</v>
      </c>
      <c r="AC3324">
        <v>0</v>
      </c>
      <c r="AD3324">
        <v>0</v>
      </c>
      <c r="AE3324">
        <v>113.85894272711509</v>
      </c>
    </row>
    <row r="3325" spans="1:31" x14ac:dyDescent="0.25">
      <c r="A3325">
        <v>2263272</v>
      </c>
      <c r="B3325">
        <v>1</v>
      </c>
      <c r="C3325" t="s">
        <v>81</v>
      </c>
      <c r="D3325" t="s">
        <v>120</v>
      </c>
      <c r="E3325" t="s">
        <v>207</v>
      </c>
      <c r="F3325" t="s">
        <v>9834</v>
      </c>
      <c r="G3325" t="s">
        <v>231</v>
      </c>
      <c r="H3325" t="s">
        <v>135</v>
      </c>
      <c r="I3325" t="s">
        <v>136</v>
      </c>
      <c r="J3325" t="s">
        <v>137</v>
      </c>
      <c r="K3325" t="s">
        <v>138</v>
      </c>
      <c r="L3325" t="s">
        <v>9835</v>
      </c>
      <c r="M3325" t="s">
        <v>9836</v>
      </c>
      <c r="N3325">
        <v>1.2022222220000001</v>
      </c>
      <c r="O3325">
        <v>0</v>
      </c>
      <c r="P3325">
        <v>72</v>
      </c>
      <c r="Q3325">
        <v>0</v>
      </c>
      <c r="R3325">
        <v>6</v>
      </c>
      <c r="S3325">
        <v>0</v>
      </c>
      <c r="T3325">
        <v>27</v>
      </c>
      <c r="U3325">
        <v>0</v>
      </c>
      <c r="V3325">
        <v>0</v>
      </c>
      <c r="W3325">
        <v>0</v>
      </c>
      <c r="X3325">
        <v>23.108562052176879</v>
      </c>
      <c r="Y3325">
        <v>0</v>
      </c>
      <c r="Z3325">
        <v>1.7787947307543019</v>
      </c>
      <c r="AA3325">
        <v>0</v>
      </c>
      <c r="AB3325">
        <v>20.408043512198301</v>
      </c>
      <c r="AC3325">
        <v>0</v>
      </c>
      <c r="AD3325">
        <v>0</v>
      </c>
      <c r="AE3325">
        <v>45.295400295129483</v>
      </c>
    </row>
    <row r="3326" spans="1:31" x14ac:dyDescent="0.25">
      <c r="A3326">
        <v>2263610</v>
      </c>
      <c r="B3326">
        <v>1</v>
      </c>
      <c r="C3326" t="s">
        <v>81</v>
      </c>
      <c r="D3326" t="s">
        <v>112</v>
      </c>
      <c r="E3326" t="s">
        <v>151</v>
      </c>
      <c r="F3326" t="s">
        <v>9837</v>
      </c>
      <c r="G3326" t="s">
        <v>314</v>
      </c>
      <c r="H3326" t="s">
        <v>135</v>
      </c>
      <c r="I3326" t="s">
        <v>136</v>
      </c>
      <c r="J3326" t="s">
        <v>137</v>
      </c>
      <c r="K3326" t="s">
        <v>138</v>
      </c>
      <c r="L3326" t="s">
        <v>9838</v>
      </c>
      <c r="M3326" t="s">
        <v>9839</v>
      </c>
      <c r="N3326">
        <v>0.45500000000000002</v>
      </c>
      <c r="O3326">
        <v>0</v>
      </c>
      <c r="P3326">
        <v>18</v>
      </c>
      <c r="Q3326">
        <v>0</v>
      </c>
      <c r="R3326">
        <v>23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1.07247233084992</v>
      </c>
      <c r="Y3326">
        <v>0</v>
      </c>
      <c r="Z3326">
        <v>0.70795347804272013</v>
      </c>
      <c r="AA3326">
        <v>0</v>
      </c>
      <c r="AB3326">
        <v>0</v>
      </c>
      <c r="AC3326">
        <v>0</v>
      </c>
      <c r="AD3326">
        <v>0</v>
      </c>
      <c r="AE3326">
        <v>1.7804258088926401</v>
      </c>
    </row>
    <row r="3327" spans="1:31" x14ac:dyDescent="0.25">
      <c r="A3327">
        <v>2263355</v>
      </c>
      <c r="B3327">
        <v>1</v>
      </c>
      <c r="C3327" t="s">
        <v>81</v>
      </c>
      <c r="D3327" t="s">
        <v>112</v>
      </c>
      <c r="E3327" t="s">
        <v>132</v>
      </c>
      <c r="F3327" t="s">
        <v>9840</v>
      </c>
      <c r="G3327" t="s">
        <v>134</v>
      </c>
      <c r="H3327" t="s">
        <v>135</v>
      </c>
      <c r="I3327" t="s">
        <v>136</v>
      </c>
      <c r="J3327" t="s">
        <v>137</v>
      </c>
      <c r="K3327" t="s">
        <v>138</v>
      </c>
      <c r="L3327" t="s">
        <v>9841</v>
      </c>
      <c r="M3327" t="s">
        <v>9842</v>
      </c>
      <c r="N3327">
        <v>3.6358333329999999</v>
      </c>
      <c r="O3327">
        <v>0</v>
      </c>
      <c r="P3327">
        <v>1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0.206152690354065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0.206152690354065</v>
      </c>
    </row>
    <row r="3328" spans="1:31" x14ac:dyDescent="0.25">
      <c r="A3328">
        <v>2263570</v>
      </c>
      <c r="B3328">
        <v>1</v>
      </c>
      <c r="C3328" t="s">
        <v>80</v>
      </c>
      <c r="D3328" t="s">
        <v>106</v>
      </c>
      <c r="E3328" t="s">
        <v>132</v>
      </c>
      <c r="F3328" t="s">
        <v>9843</v>
      </c>
      <c r="G3328" t="s">
        <v>142</v>
      </c>
      <c r="H3328" t="s">
        <v>135</v>
      </c>
      <c r="I3328" t="s">
        <v>136</v>
      </c>
      <c r="J3328" t="s">
        <v>137</v>
      </c>
      <c r="K3328" t="s">
        <v>138</v>
      </c>
      <c r="L3328" t="s">
        <v>9844</v>
      </c>
      <c r="M3328" t="s">
        <v>9845</v>
      </c>
      <c r="N3328">
        <v>1.0452777769999999</v>
      </c>
      <c r="O3328">
        <v>0</v>
      </c>
      <c r="P3328">
        <v>3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7.8278876296419997E-2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7.8278876296419997E-2</v>
      </c>
    </row>
    <row r="3329" spans="1:31" x14ac:dyDescent="0.25">
      <c r="A3329">
        <v>2263527</v>
      </c>
      <c r="B3329">
        <v>1</v>
      </c>
      <c r="C3329" t="s">
        <v>80</v>
      </c>
      <c r="D3329" t="s">
        <v>84</v>
      </c>
      <c r="E3329" t="s">
        <v>151</v>
      </c>
      <c r="F3329" t="s">
        <v>8454</v>
      </c>
      <c r="G3329" t="s">
        <v>197</v>
      </c>
      <c r="H3329" t="s">
        <v>135</v>
      </c>
      <c r="I3329" t="s">
        <v>136</v>
      </c>
      <c r="J3329" t="s">
        <v>137</v>
      </c>
      <c r="K3329" t="s">
        <v>138</v>
      </c>
      <c r="L3329" t="s">
        <v>9846</v>
      </c>
      <c r="M3329" t="s">
        <v>9847</v>
      </c>
      <c r="N3329">
        <v>0.85611111100000004</v>
      </c>
      <c r="O3329">
        <v>0</v>
      </c>
      <c r="P3329">
        <v>118</v>
      </c>
      <c r="Q3329">
        <v>0</v>
      </c>
      <c r="R3329">
        <v>0</v>
      </c>
      <c r="S3329">
        <v>0</v>
      </c>
      <c r="T3329">
        <v>7</v>
      </c>
      <c r="U3329">
        <v>0</v>
      </c>
      <c r="V3329">
        <v>0</v>
      </c>
      <c r="W3329">
        <v>0</v>
      </c>
      <c r="X3329">
        <v>28.689096846258192</v>
      </c>
      <c r="Y3329">
        <v>0</v>
      </c>
      <c r="Z3329">
        <v>0</v>
      </c>
      <c r="AA3329">
        <v>0</v>
      </c>
      <c r="AB3329">
        <v>6.480034380762782</v>
      </c>
      <c r="AC3329">
        <v>0</v>
      </c>
      <c r="AD3329">
        <v>0</v>
      </c>
      <c r="AE3329">
        <v>35.169131227020976</v>
      </c>
    </row>
    <row r="3330" spans="1:31" x14ac:dyDescent="0.25">
      <c r="A3330">
        <v>2263547</v>
      </c>
      <c r="B3330">
        <v>1</v>
      </c>
      <c r="C3330" t="s">
        <v>80</v>
      </c>
      <c r="D3330" t="s">
        <v>97</v>
      </c>
      <c r="E3330" t="s">
        <v>132</v>
      </c>
      <c r="F3330" t="s">
        <v>9848</v>
      </c>
      <c r="G3330" t="s">
        <v>142</v>
      </c>
      <c r="H3330" t="s">
        <v>135</v>
      </c>
      <c r="I3330" t="s">
        <v>136</v>
      </c>
      <c r="J3330" t="s">
        <v>137</v>
      </c>
      <c r="K3330" t="s">
        <v>138</v>
      </c>
      <c r="L3330" t="s">
        <v>9849</v>
      </c>
      <c r="M3330" t="s">
        <v>9850</v>
      </c>
      <c r="N3330">
        <v>1.548888888</v>
      </c>
      <c r="O3330">
        <v>0</v>
      </c>
      <c r="P3330">
        <v>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0.84777895602693332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0.84777895602693332</v>
      </c>
    </row>
    <row r="3331" spans="1:31" x14ac:dyDescent="0.25">
      <c r="A3331">
        <v>2263590</v>
      </c>
      <c r="B3331">
        <v>1</v>
      </c>
      <c r="C3331" t="s">
        <v>80</v>
      </c>
      <c r="D3331" t="s">
        <v>96</v>
      </c>
      <c r="E3331" t="s">
        <v>207</v>
      </c>
      <c r="F3331" t="s">
        <v>9851</v>
      </c>
      <c r="G3331" t="s">
        <v>197</v>
      </c>
      <c r="H3331" t="s">
        <v>135</v>
      </c>
      <c r="I3331" t="s">
        <v>136</v>
      </c>
      <c r="J3331" t="s">
        <v>137</v>
      </c>
      <c r="K3331" t="s">
        <v>138</v>
      </c>
      <c r="L3331" t="s">
        <v>9852</v>
      </c>
      <c r="M3331" t="s">
        <v>9853</v>
      </c>
      <c r="N3331">
        <v>1.008611111</v>
      </c>
      <c r="O3331">
        <v>0</v>
      </c>
      <c r="P3331">
        <v>167</v>
      </c>
      <c r="Q3331">
        <v>0</v>
      </c>
      <c r="R3331">
        <v>0</v>
      </c>
      <c r="S3331">
        <v>0</v>
      </c>
      <c r="T3331">
        <v>13</v>
      </c>
      <c r="U3331">
        <v>0</v>
      </c>
      <c r="V3331">
        <v>0</v>
      </c>
      <c r="W3331">
        <v>0</v>
      </c>
      <c r="X3331">
        <v>82.593668923172103</v>
      </c>
      <c r="Y3331">
        <v>0</v>
      </c>
      <c r="Z3331">
        <v>0</v>
      </c>
      <c r="AA3331">
        <v>0</v>
      </c>
      <c r="AB3331">
        <v>7.8040727735482127</v>
      </c>
      <c r="AC3331">
        <v>0</v>
      </c>
      <c r="AD3331">
        <v>0</v>
      </c>
      <c r="AE3331">
        <v>90.397741696720317</v>
      </c>
    </row>
    <row r="3332" spans="1:31" x14ac:dyDescent="0.25">
      <c r="A3332">
        <v>2263484</v>
      </c>
      <c r="B3332">
        <v>1</v>
      </c>
      <c r="C3332" t="s">
        <v>80</v>
      </c>
      <c r="D3332" t="s">
        <v>90</v>
      </c>
      <c r="E3332" t="s">
        <v>132</v>
      </c>
      <c r="F3332" t="s">
        <v>9854</v>
      </c>
      <c r="G3332" t="s">
        <v>142</v>
      </c>
      <c r="H3332" t="s">
        <v>135</v>
      </c>
      <c r="I3332" t="s">
        <v>136</v>
      </c>
      <c r="J3332" t="s">
        <v>137</v>
      </c>
      <c r="K3332" t="s">
        <v>138</v>
      </c>
      <c r="L3332" t="s">
        <v>9855</v>
      </c>
      <c r="M3332" t="s">
        <v>9856</v>
      </c>
      <c r="N3332">
        <v>1.8869444440000001</v>
      </c>
      <c r="O3332">
        <v>0</v>
      </c>
      <c r="P3332">
        <v>1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1.2829131842666668E-4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1.2829131842666668E-4</v>
      </c>
    </row>
    <row r="3333" spans="1:31" x14ac:dyDescent="0.25">
      <c r="A3333">
        <v>2263235</v>
      </c>
      <c r="B3333">
        <v>1</v>
      </c>
      <c r="C3333" t="s">
        <v>80</v>
      </c>
      <c r="D3333" t="s">
        <v>96</v>
      </c>
      <c r="E3333" t="s">
        <v>477</v>
      </c>
      <c r="F3333" t="s">
        <v>9857</v>
      </c>
      <c r="G3333" t="s">
        <v>314</v>
      </c>
      <c r="H3333" t="s">
        <v>148</v>
      </c>
      <c r="I3333" t="s">
        <v>136</v>
      </c>
      <c r="J3333" t="s">
        <v>137</v>
      </c>
      <c r="K3333" t="s">
        <v>138</v>
      </c>
      <c r="L3333" t="s">
        <v>9858</v>
      </c>
      <c r="M3333" t="s">
        <v>9859</v>
      </c>
      <c r="N3333">
        <v>0.43264527699999999</v>
      </c>
      <c r="O3333">
        <v>0</v>
      </c>
      <c r="P3333">
        <v>274</v>
      </c>
      <c r="Q3333">
        <v>13</v>
      </c>
      <c r="R3333">
        <v>26</v>
      </c>
      <c r="S3333">
        <v>20</v>
      </c>
      <c r="T3333">
        <v>43</v>
      </c>
      <c r="U3333">
        <v>5</v>
      </c>
      <c r="V3333">
        <v>0</v>
      </c>
      <c r="W3333">
        <v>0</v>
      </c>
      <c r="X3333">
        <v>54.998669898535105</v>
      </c>
      <c r="Y3333">
        <v>4.904691401693591</v>
      </c>
      <c r="Z3333">
        <v>5.8347962619872176</v>
      </c>
      <c r="AA3333">
        <v>85.379209334523892</v>
      </c>
      <c r="AB3333">
        <v>18.842947379927086</v>
      </c>
      <c r="AC3333">
        <v>203.64611668012762</v>
      </c>
      <c r="AD3333">
        <v>0</v>
      </c>
      <c r="AE3333">
        <v>373.6064309567945</v>
      </c>
    </row>
    <row r="3334" spans="1:31" x14ac:dyDescent="0.25">
      <c r="A3334">
        <v>2263149</v>
      </c>
      <c r="B3334">
        <v>1</v>
      </c>
      <c r="C3334" t="s">
        <v>81</v>
      </c>
      <c r="D3334" t="s">
        <v>118</v>
      </c>
      <c r="E3334" t="s">
        <v>151</v>
      </c>
      <c r="F3334" t="s">
        <v>9860</v>
      </c>
      <c r="G3334" t="s">
        <v>366</v>
      </c>
      <c r="H3334" t="s">
        <v>135</v>
      </c>
      <c r="I3334" t="s">
        <v>136</v>
      </c>
      <c r="J3334" t="s">
        <v>137</v>
      </c>
      <c r="K3334" t="s">
        <v>172</v>
      </c>
      <c r="L3334" t="s">
        <v>9861</v>
      </c>
      <c r="M3334" t="s">
        <v>9862</v>
      </c>
      <c r="N3334">
        <v>1.2833333330000001</v>
      </c>
      <c r="O3334">
        <v>0</v>
      </c>
      <c r="P3334">
        <v>50</v>
      </c>
      <c r="Q3334">
        <v>0</v>
      </c>
      <c r="R3334">
        <v>0</v>
      </c>
      <c r="S3334">
        <v>0</v>
      </c>
      <c r="T3334">
        <v>7</v>
      </c>
      <c r="U3334">
        <v>0</v>
      </c>
      <c r="V3334">
        <v>0</v>
      </c>
      <c r="W3334">
        <v>0</v>
      </c>
      <c r="X3334">
        <v>15.970852641368747</v>
      </c>
      <c r="Y3334">
        <v>0</v>
      </c>
      <c r="Z3334">
        <v>0</v>
      </c>
      <c r="AA3334">
        <v>0</v>
      </c>
      <c r="AB3334">
        <v>6.0254988093433326</v>
      </c>
      <c r="AC3334">
        <v>0</v>
      </c>
      <c r="AD3334">
        <v>0</v>
      </c>
      <c r="AE3334">
        <v>21.99635145071208</v>
      </c>
    </row>
    <row r="3335" spans="1:31" x14ac:dyDescent="0.25">
      <c r="A3335">
        <v>2263607</v>
      </c>
      <c r="B3335">
        <v>1</v>
      </c>
      <c r="C3335" t="s">
        <v>80</v>
      </c>
      <c r="D3335" t="s">
        <v>107</v>
      </c>
      <c r="E3335" t="s">
        <v>151</v>
      </c>
      <c r="F3335" t="s">
        <v>9863</v>
      </c>
      <c r="G3335" t="s">
        <v>153</v>
      </c>
      <c r="H3335" t="s">
        <v>135</v>
      </c>
      <c r="I3335" t="s">
        <v>136</v>
      </c>
      <c r="J3335" t="s">
        <v>137</v>
      </c>
      <c r="K3335" t="s">
        <v>138</v>
      </c>
      <c r="L3335" t="s">
        <v>9864</v>
      </c>
      <c r="M3335" t="s">
        <v>9865</v>
      </c>
      <c r="N3335">
        <v>2.156111111</v>
      </c>
      <c r="O3335">
        <v>0</v>
      </c>
      <c r="P3335">
        <v>41</v>
      </c>
      <c r="Q3335">
        <v>0</v>
      </c>
      <c r="R3335">
        <v>2</v>
      </c>
      <c r="S3335">
        <v>0</v>
      </c>
      <c r="T3335">
        <v>16</v>
      </c>
      <c r="U3335">
        <v>0</v>
      </c>
      <c r="V3335">
        <v>0</v>
      </c>
      <c r="W3335">
        <v>0</v>
      </c>
      <c r="X3335">
        <v>12.345069598516739</v>
      </c>
      <c r="Y3335">
        <v>0</v>
      </c>
      <c r="Z3335">
        <v>0.43058853068351061</v>
      </c>
      <c r="AA3335">
        <v>0</v>
      </c>
      <c r="AB3335">
        <v>10.517398984171271</v>
      </c>
      <c r="AC3335">
        <v>0</v>
      </c>
      <c r="AD3335">
        <v>0</v>
      </c>
      <c r="AE3335">
        <v>23.293057113371518</v>
      </c>
    </row>
    <row r="3336" spans="1:31" x14ac:dyDescent="0.25">
      <c r="A3336">
        <v>2263507</v>
      </c>
      <c r="B3336">
        <v>1</v>
      </c>
      <c r="C3336" t="s">
        <v>80</v>
      </c>
      <c r="D3336" t="s">
        <v>92</v>
      </c>
      <c r="E3336" t="s">
        <v>214</v>
      </c>
      <c r="F3336" t="s">
        <v>9866</v>
      </c>
      <c r="G3336" t="s">
        <v>241</v>
      </c>
      <c r="H3336" t="s">
        <v>135</v>
      </c>
      <c r="I3336" t="s">
        <v>136</v>
      </c>
      <c r="J3336" t="s">
        <v>137</v>
      </c>
      <c r="K3336" t="s">
        <v>138</v>
      </c>
      <c r="L3336" t="s">
        <v>9867</v>
      </c>
      <c r="M3336" t="s">
        <v>9868</v>
      </c>
      <c r="N3336">
        <v>0.78583333300000002</v>
      </c>
      <c r="O3336">
        <v>0</v>
      </c>
      <c r="P3336">
        <v>33</v>
      </c>
      <c r="Q3336">
        <v>0</v>
      </c>
      <c r="R3336">
        <v>0</v>
      </c>
      <c r="S3336">
        <v>0</v>
      </c>
      <c r="T3336">
        <v>4</v>
      </c>
      <c r="U3336">
        <v>0</v>
      </c>
      <c r="V3336">
        <v>0</v>
      </c>
      <c r="W3336">
        <v>0</v>
      </c>
      <c r="X3336">
        <v>12.168095804328876</v>
      </c>
      <c r="Y3336">
        <v>0</v>
      </c>
      <c r="Z3336">
        <v>0</v>
      </c>
      <c r="AA3336">
        <v>0</v>
      </c>
      <c r="AB3336">
        <v>3.4615722266246784</v>
      </c>
      <c r="AC3336">
        <v>0</v>
      </c>
      <c r="AD3336">
        <v>0</v>
      </c>
      <c r="AE3336">
        <v>15.629668030953555</v>
      </c>
    </row>
    <row r="3337" spans="1:31" x14ac:dyDescent="0.25">
      <c r="A3337">
        <v>2263212</v>
      </c>
      <c r="B3337">
        <v>1</v>
      </c>
      <c r="C3337" t="s">
        <v>81</v>
      </c>
      <c r="D3337" t="s">
        <v>118</v>
      </c>
      <c r="E3337" t="s">
        <v>256</v>
      </c>
      <c r="F3337" t="s">
        <v>9869</v>
      </c>
      <c r="G3337" t="s">
        <v>366</v>
      </c>
      <c r="H3337" t="s">
        <v>148</v>
      </c>
      <c r="I3337" t="s">
        <v>136</v>
      </c>
      <c r="J3337" t="s">
        <v>137</v>
      </c>
      <c r="K3337" t="s">
        <v>172</v>
      </c>
      <c r="L3337" t="s">
        <v>9870</v>
      </c>
      <c r="M3337" t="s">
        <v>9871</v>
      </c>
      <c r="N3337">
        <v>4.858055555</v>
      </c>
      <c r="O3337">
        <v>0</v>
      </c>
      <c r="P3337">
        <v>28</v>
      </c>
      <c r="Q3337">
        <v>33</v>
      </c>
      <c r="R3337">
        <v>34</v>
      </c>
      <c r="S3337">
        <v>3</v>
      </c>
      <c r="T3337">
        <v>8</v>
      </c>
      <c r="U3337">
        <v>0</v>
      </c>
      <c r="V3337">
        <v>0</v>
      </c>
      <c r="W3337">
        <v>0</v>
      </c>
      <c r="X3337">
        <v>25.59683796529589</v>
      </c>
      <c r="Y3337">
        <v>113.24378625421863</v>
      </c>
      <c r="Z3337">
        <v>52.442747405583468</v>
      </c>
      <c r="AA3337">
        <v>11.713443717335194</v>
      </c>
      <c r="AB3337">
        <v>213.31570250836626</v>
      </c>
      <c r="AC3337">
        <v>0</v>
      </c>
      <c r="AD3337">
        <v>0</v>
      </c>
      <c r="AE3337">
        <v>416.31251785079945</v>
      </c>
    </row>
    <row r="3338" spans="1:31" x14ac:dyDescent="0.25">
      <c r="A3338">
        <v>2263567</v>
      </c>
      <c r="B3338">
        <v>1</v>
      </c>
      <c r="C3338" t="s">
        <v>81</v>
      </c>
      <c r="D3338" t="s">
        <v>128</v>
      </c>
      <c r="E3338" t="s">
        <v>132</v>
      </c>
      <c r="F3338" t="s">
        <v>9872</v>
      </c>
      <c r="G3338" t="s">
        <v>142</v>
      </c>
      <c r="H3338" t="s">
        <v>135</v>
      </c>
      <c r="I3338" t="s">
        <v>136</v>
      </c>
      <c r="J3338" t="s">
        <v>137</v>
      </c>
      <c r="K3338" t="s">
        <v>138</v>
      </c>
      <c r="L3338" t="s">
        <v>9873</v>
      </c>
      <c r="M3338" t="s">
        <v>9874</v>
      </c>
      <c r="N3338">
        <v>1.5525</v>
      </c>
      <c r="O3338">
        <v>0</v>
      </c>
      <c r="P3338">
        <v>6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2.4028548554481399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2.4028548554481399</v>
      </c>
    </row>
    <row r="3339" spans="1:31" x14ac:dyDescent="0.25">
      <c r="A3339">
        <v>2263501</v>
      </c>
      <c r="B3339">
        <v>1</v>
      </c>
      <c r="C3339" t="s">
        <v>80</v>
      </c>
      <c r="D3339" t="s">
        <v>92</v>
      </c>
      <c r="E3339" t="s">
        <v>132</v>
      </c>
      <c r="F3339" t="s">
        <v>9875</v>
      </c>
      <c r="G3339" t="s">
        <v>289</v>
      </c>
      <c r="H3339" t="s">
        <v>135</v>
      </c>
      <c r="I3339" t="s">
        <v>136</v>
      </c>
      <c r="J3339" t="s">
        <v>137</v>
      </c>
      <c r="K3339" t="s">
        <v>138</v>
      </c>
      <c r="L3339" t="s">
        <v>9876</v>
      </c>
      <c r="M3339" t="s">
        <v>9877</v>
      </c>
      <c r="N3339">
        <v>3.128055555</v>
      </c>
      <c r="O3339">
        <v>0</v>
      </c>
      <c r="P3339">
        <v>1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4.8228443007687947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4.8228443007687947</v>
      </c>
    </row>
    <row r="3340" spans="1:31" x14ac:dyDescent="0.25">
      <c r="A3340">
        <v>2263381</v>
      </c>
      <c r="B3340">
        <v>1</v>
      </c>
      <c r="C3340" t="s">
        <v>81</v>
      </c>
      <c r="D3340" t="s">
        <v>118</v>
      </c>
      <c r="E3340" t="s">
        <v>151</v>
      </c>
      <c r="F3340" t="s">
        <v>9878</v>
      </c>
      <c r="G3340" t="s">
        <v>366</v>
      </c>
      <c r="H3340" t="s">
        <v>135</v>
      </c>
      <c r="I3340" t="s">
        <v>136</v>
      </c>
      <c r="J3340" t="s">
        <v>137</v>
      </c>
      <c r="K3340" t="s">
        <v>172</v>
      </c>
      <c r="L3340" t="s">
        <v>9879</v>
      </c>
      <c r="M3340" t="s">
        <v>9880</v>
      </c>
      <c r="N3340">
        <v>2.133888888</v>
      </c>
      <c r="O3340">
        <v>0</v>
      </c>
      <c r="P3340">
        <v>52</v>
      </c>
      <c r="Q3340">
        <v>0</v>
      </c>
      <c r="R3340">
        <v>2</v>
      </c>
      <c r="S3340">
        <v>0</v>
      </c>
      <c r="T3340">
        <v>8</v>
      </c>
      <c r="U3340">
        <v>0</v>
      </c>
      <c r="V3340">
        <v>0</v>
      </c>
      <c r="W3340">
        <v>0</v>
      </c>
      <c r="X3340">
        <v>21.515099752725245</v>
      </c>
      <c r="Y3340">
        <v>0</v>
      </c>
      <c r="Z3340">
        <v>0.11552638569021002</v>
      </c>
      <c r="AA3340">
        <v>0</v>
      </c>
      <c r="AB3340">
        <v>11.777095006372379</v>
      </c>
      <c r="AC3340">
        <v>0</v>
      </c>
      <c r="AD3340">
        <v>0</v>
      </c>
      <c r="AE3340">
        <v>33.407721144787835</v>
      </c>
    </row>
    <row r="3341" spans="1:31" x14ac:dyDescent="0.25">
      <c r="A3341">
        <v>2263152</v>
      </c>
      <c r="B3341">
        <v>1</v>
      </c>
      <c r="C3341" t="s">
        <v>80</v>
      </c>
      <c r="D3341" t="s">
        <v>92</v>
      </c>
      <c r="E3341" t="s">
        <v>132</v>
      </c>
      <c r="F3341" t="s">
        <v>9881</v>
      </c>
      <c r="G3341" t="s">
        <v>289</v>
      </c>
      <c r="H3341" t="s">
        <v>135</v>
      </c>
      <c r="I3341" t="s">
        <v>136</v>
      </c>
      <c r="J3341" t="s">
        <v>137</v>
      </c>
      <c r="K3341" t="s">
        <v>138</v>
      </c>
      <c r="L3341" t="s">
        <v>9882</v>
      </c>
      <c r="M3341" t="s">
        <v>9883</v>
      </c>
      <c r="N3341">
        <v>1.6402777770000001</v>
      </c>
      <c r="O3341">
        <v>0</v>
      </c>
      <c r="P3341">
        <v>1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8.8151713582837493E-2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8.8151713582837493E-2</v>
      </c>
    </row>
    <row r="3342" spans="1:31" x14ac:dyDescent="0.25">
      <c r="A3342">
        <v>2263544</v>
      </c>
      <c r="B3342">
        <v>1</v>
      </c>
      <c r="C3342" t="s">
        <v>80</v>
      </c>
      <c r="D3342" t="s">
        <v>85</v>
      </c>
      <c r="E3342" t="s">
        <v>132</v>
      </c>
      <c r="F3342" t="s">
        <v>9884</v>
      </c>
      <c r="G3342" t="s">
        <v>134</v>
      </c>
      <c r="H3342" t="s">
        <v>135</v>
      </c>
      <c r="I3342" t="s">
        <v>136</v>
      </c>
      <c r="J3342" t="s">
        <v>137</v>
      </c>
      <c r="K3342" t="s">
        <v>138</v>
      </c>
      <c r="L3342" t="s">
        <v>9885</v>
      </c>
      <c r="M3342" t="s">
        <v>9886</v>
      </c>
      <c r="N3342">
        <v>6.5788888879999998</v>
      </c>
      <c r="O3342">
        <v>0</v>
      </c>
      <c r="P3342">
        <v>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0.27001998247851089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0.27001998247851089</v>
      </c>
    </row>
    <row r="3343" spans="1:31" x14ac:dyDescent="0.25">
      <c r="A3343">
        <v>2263338</v>
      </c>
      <c r="B3343">
        <v>1</v>
      </c>
      <c r="C3343" t="s">
        <v>80</v>
      </c>
      <c r="D3343" t="s">
        <v>96</v>
      </c>
      <c r="E3343" t="s">
        <v>132</v>
      </c>
      <c r="F3343" t="s">
        <v>9887</v>
      </c>
      <c r="G3343" t="s">
        <v>142</v>
      </c>
      <c r="H3343" t="s">
        <v>135</v>
      </c>
      <c r="I3343" t="s">
        <v>136</v>
      </c>
      <c r="J3343" t="s">
        <v>137</v>
      </c>
      <c r="K3343" t="s">
        <v>138</v>
      </c>
      <c r="L3343" t="s">
        <v>9888</v>
      </c>
      <c r="M3343" t="s">
        <v>9889</v>
      </c>
      <c r="N3343">
        <v>3.0127777770000002</v>
      </c>
      <c r="O3343">
        <v>0</v>
      </c>
      <c r="P3343">
        <v>1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0.13425550753108334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0.13425550753108334</v>
      </c>
    </row>
    <row r="3344" spans="1:31" x14ac:dyDescent="0.25">
      <c r="A3344">
        <v>2263587</v>
      </c>
      <c r="B3344">
        <v>1</v>
      </c>
      <c r="C3344" t="s">
        <v>80</v>
      </c>
      <c r="D3344" t="s">
        <v>92</v>
      </c>
      <c r="E3344" t="s">
        <v>214</v>
      </c>
      <c r="F3344" t="s">
        <v>9490</v>
      </c>
      <c r="G3344" t="s">
        <v>153</v>
      </c>
      <c r="H3344" t="s">
        <v>135</v>
      </c>
      <c r="I3344" t="s">
        <v>136</v>
      </c>
      <c r="J3344" t="s">
        <v>137</v>
      </c>
      <c r="K3344" t="s">
        <v>138</v>
      </c>
      <c r="L3344" t="s">
        <v>9890</v>
      </c>
      <c r="M3344" t="s">
        <v>9891</v>
      </c>
      <c r="N3344">
        <v>2.6391666659999999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2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16.816635104717918</v>
      </c>
      <c r="AC3344">
        <v>0</v>
      </c>
      <c r="AD3344">
        <v>0</v>
      </c>
      <c r="AE3344">
        <v>16.816635104717918</v>
      </c>
    </row>
    <row r="3345" spans="1:31" x14ac:dyDescent="0.25">
      <c r="A3345">
        <v>2263487</v>
      </c>
      <c r="B3345">
        <v>1</v>
      </c>
      <c r="C3345" t="s">
        <v>80</v>
      </c>
      <c r="D3345" t="s">
        <v>92</v>
      </c>
      <c r="E3345" t="s">
        <v>132</v>
      </c>
      <c r="F3345" t="s">
        <v>9892</v>
      </c>
      <c r="G3345" t="s">
        <v>197</v>
      </c>
      <c r="H3345" t="s">
        <v>135</v>
      </c>
      <c r="I3345" t="s">
        <v>136</v>
      </c>
      <c r="J3345" t="s">
        <v>137</v>
      </c>
      <c r="K3345" t="s">
        <v>138</v>
      </c>
      <c r="L3345" t="s">
        <v>9893</v>
      </c>
      <c r="M3345" t="s">
        <v>9894</v>
      </c>
      <c r="N3345">
        <v>1.2188888879999999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1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11.612975167659911</v>
      </c>
      <c r="AC3345">
        <v>0</v>
      </c>
      <c r="AD3345">
        <v>0</v>
      </c>
      <c r="AE3345">
        <v>11.612975167659911</v>
      </c>
    </row>
    <row r="3346" spans="1:31" x14ac:dyDescent="0.25">
      <c r="A3346">
        <v>2264034</v>
      </c>
      <c r="B3346">
        <v>1</v>
      </c>
      <c r="C3346" t="s">
        <v>81</v>
      </c>
      <c r="D3346" t="s">
        <v>118</v>
      </c>
      <c r="E3346" t="s">
        <v>256</v>
      </c>
      <c r="F3346" t="s">
        <v>9895</v>
      </c>
      <c r="G3346" t="s">
        <v>201</v>
      </c>
      <c r="H3346" t="s">
        <v>148</v>
      </c>
      <c r="I3346" t="s">
        <v>136</v>
      </c>
      <c r="J3346" t="s">
        <v>3</v>
      </c>
      <c r="K3346" t="s">
        <v>138</v>
      </c>
      <c r="L3346" t="s">
        <v>9896</v>
      </c>
      <c r="M3346" t="s">
        <v>9897</v>
      </c>
      <c r="N3346">
        <v>1.7691666660000001</v>
      </c>
      <c r="O3346">
        <v>0</v>
      </c>
      <c r="P3346">
        <v>0</v>
      </c>
      <c r="Q3346">
        <v>15</v>
      </c>
      <c r="R3346">
        <v>0</v>
      </c>
      <c r="S3346">
        <v>3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22.934680445925885</v>
      </c>
      <c r="Z3346">
        <v>0</v>
      </c>
      <c r="AA3346">
        <v>49.808480921593286</v>
      </c>
      <c r="AB3346">
        <v>0</v>
      </c>
      <c r="AC3346">
        <v>0</v>
      </c>
      <c r="AD3346">
        <v>0</v>
      </c>
      <c r="AE3346">
        <v>72.743161367519178</v>
      </c>
    </row>
    <row r="3347" spans="1:31" x14ac:dyDescent="0.25">
      <c r="A3347">
        <v>2263656</v>
      </c>
      <c r="B3347">
        <v>1</v>
      </c>
      <c r="C3347" t="s">
        <v>81</v>
      </c>
      <c r="D3347" t="s">
        <v>112</v>
      </c>
      <c r="E3347" t="s">
        <v>132</v>
      </c>
      <c r="F3347" t="s">
        <v>9898</v>
      </c>
      <c r="G3347" t="s">
        <v>289</v>
      </c>
      <c r="H3347" t="s">
        <v>135</v>
      </c>
      <c r="I3347" t="s">
        <v>136</v>
      </c>
      <c r="J3347" t="s">
        <v>137</v>
      </c>
      <c r="K3347" t="s">
        <v>138</v>
      </c>
      <c r="L3347" t="s">
        <v>9899</v>
      </c>
      <c r="M3347" t="s">
        <v>9900</v>
      </c>
      <c r="N3347">
        <v>2.758611111</v>
      </c>
      <c r="O3347">
        <v>0</v>
      </c>
      <c r="P3347">
        <v>1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0.15158017504785998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0.15158017504785998</v>
      </c>
    </row>
    <row r="3348" spans="1:31" x14ac:dyDescent="0.25">
      <c r="A3348">
        <v>2263988</v>
      </c>
      <c r="B3348">
        <v>1</v>
      </c>
      <c r="C3348" t="s">
        <v>80</v>
      </c>
      <c r="D3348" t="s">
        <v>96</v>
      </c>
      <c r="E3348" t="s">
        <v>132</v>
      </c>
      <c r="F3348" t="s">
        <v>4319</v>
      </c>
      <c r="G3348" t="s">
        <v>134</v>
      </c>
      <c r="H3348" t="s">
        <v>135</v>
      </c>
      <c r="I3348" t="s">
        <v>136</v>
      </c>
      <c r="J3348" t="s">
        <v>137</v>
      </c>
      <c r="K3348" t="s">
        <v>138</v>
      </c>
      <c r="L3348" t="s">
        <v>9901</v>
      </c>
      <c r="M3348" t="s">
        <v>9902</v>
      </c>
      <c r="N3348">
        <v>5.5502777769999998</v>
      </c>
      <c r="O3348">
        <v>0</v>
      </c>
      <c r="P3348">
        <v>2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6.4020613674514157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6.4020613674514157</v>
      </c>
    </row>
    <row r="3349" spans="1:31" x14ac:dyDescent="0.25">
      <c r="A3349">
        <v>2263865</v>
      </c>
      <c r="B3349">
        <v>1</v>
      </c>
      <c r="C3349" t="s">
        <v>80</v>
      </c>
      <c r="D3349" t="s">
        <v>96</v>
      </c>
      <c r="E3349" t="s">
        <v>132</v>
      </c>
      <c r="F3349" t="s">
        <v>9903</v>
      </c>
      <c r="G3349" t="s">
        <v>289</v>
      </c>
      <c r="H3349" t="s">
        <v>135</v>
      </c>
      <c r="I3349" t="s">
        <v>136</v>
      </c>
      <c r="J3349" t="s">
        <v>137</v>
      </c>
      <c r="K3349" t="s">
        <v>138</v>
      </c>
      <c r="L3349" t="s">
        <v>9904</v>
      </c>
      <c r="M3349" t="s">
        <v>9905</v>
      </c>
      <c r="N3349">
        <v>8.2502777770000009</v>
      </c>
      <c r="O3349">
        <v>0</v>
      </c>
      <c r="P3349">
        <v>1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</row>
    <row r="3350" spans="1:31" x14ac:dyDescent="0.25">
      <c r="A3350">
        <v>2263842</v>
      </c>
      <c r="B3350">
        <v>1</v>
      </c>
      <c r="C3350" t="s">
        <v>80</v>
      </c>
      <c r="D3350" t="s">
        <v>96</v>
      </c>
      <c r="E3350" t="s">
        <v>132</v>
      </c>
      <c r="F3350" t="s">
        <v>9906</v>
      </c>
      <c r="G3350" t="s">
        <v>197</v>
      </c>
      <c r="H3350" t="s">
        <v>135</v>
      </c>
      <c r="I3350" t="s">
        <v>136</v>
      </c>
      <c r="J3350" t="s">
        <v>137</v>
      </c>
      <c r="K3350" t="s">
        <v>138</v>
      </c>
      <c r="L3350" t="s">
        <v>9907</v>
      </c>
      <c r="M3350" t="s">
        <v>9908</v>
      </c>
      <c r="N3350">
        <v>5.818333333</v>
      </c>
      <c r="O3350">
        <v>0</v>
      </c>
      <c r="P3350">
        <v>1</v>
      </c>
      <c r="Q3350">
        <v>0</v>
      </c>
      <c r="R3350">
        <v>0</v>
      </c>
      <c r="S3350">
        <v>0</v>
      </c>
      <c r="T3350">
        <v>1</v>
      </c>
      <c r="U3350">
        <v>0</v>
      </c>
      <c r="V3350">
        <v>0</v>
      </c>
      <c r="W3350">
        <v>0</v>
      </c>
      <c r="X3350">
        <v>3.2424694669905598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3.2424694669905598</v>
      </c>
    </row>
    <row r="3351" spans="1:31" x14ac:dyDescent="0.25">
      <c r="A3351">
        <v>2263719</v>
      </c>
      <c r="B3351">
        <v>1</v>
      </c>
      <c r="C3351" t="s">
        <v>80</v>
      </c>
      <c r="D3351" t="s">
        <v>104</v>
      </c>
      <c r="E3351" t="s">
        <v>163</v>
      </c>
      <c r="F3351" t="s">
        <v>5550</v>
      </c>
      <c r="G3351" t="s">
        <v>271</v>
      </c>
      <c r="H3351" t="s">
        <v>148</v>
      </c>
      <c r="I3351" t="s">
        <v>136</v>
      </c>
      <c r="J3351" t="s">
        <v>137</v>
      </c>
      <c r="K3351" t="s">
        <v>172</v>
      </c>
      <c r="L3351" t="s">
        <v>9909</v>
      </c>
      <c r="M3351" t="s">
        <v>9910</v>
      </c>
      <c r="N3351">
        <v>0.233333333</v>
      </c>
      <c r="O3351">
        <v>0</v>
      </c>
      <c r="P3351">
        <v>27</v>
      </c>
      <c r="Q3351">
        <v>0</v>
      </c>
      <c r="R3351">
        <v>61</v>
      </c>
      <c r="S3351">
        <v>1</v>
      </c>
      <c r="T3351">
        <v>12</v>
      </c>
      <c r="U3351">
        <v>4</v>
      </c>
      <c r="V3351">
        <v>0</v>
      </c>
      <c r="W3351">
        <v>0</v>
      </c>
      <c r="X3351">
        <v>1.8107760395150996</v>
      </c>
      <c r="Y3351">
        <v>0</v>
      </c>
      <c r="Z3351">
        <v>3.6563509355970347</v>
      </c>
      <c r="AA3351">
        <v>6.7576972390704002</v>
      </c>
      <c r="AB3351">
        <v>2.6486337522876005</v>
      </c>
      <c r="AC3351">
        <v>241.39287129691346</v>
      </c>
      <c r="AD3351">
        <v>0</v>
      </c>
      <c r="AE3351">
        <v>256.26632926338357</v>
      </c>
    </row>
    <row r="3352" spans="1:31" x14ac:dyDescent="0.25">
      <c r="A3352">
        <v>2263911</v>
      </c>
      <c r="B3352">
        <v>1</v>
      </c>
      <c r="C3352" t="s">
        <v>80</v>
      </c>
      <c r="D3352" t="s">
        <v>106</v>
      </c>
      <c r="E3352" t="s">
        <v>151</v>
      </c>
      <c r="F3352" t="s">
        <v>9911</v>
      </c>
      <c r="G3352" t="s">
        <v>153</v>
      </c>
      <c r="H3352" t="s">
        <v>135</v>
      </c>
      <c r="I3352" t="s">
        <v>136</v>
      </c>
      <c r="J3352" t="s">
        <v>137</v>
      </c>
      <c r="K3352" t="s">
        <v>138</v>
      </c>
      <c r="L3352" t="s">
        <v>9912</v>
      </c>
      <c r="M3352" t="s">
        <v>9913</v>
      </c>
      <c r="N3352">
        <v>3.3672222220000001</v>
      </c>
      <c r="O3352">
        <v>0</v>
      </c>
      <c r="P3352">
        <v>0</v>
      </c>
      <c r="Q3352">
        <v>0</v>
      </c>
      <c r="R3352">
        <v>2</v>
      </c>
      <c r="S3352">
        <v>0</v>
      </c>
      <c r="T3352">
        <v>1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1.5251249219672769</v>
      </c>
      <c r="AA3352">
        <v>0</v>
      </c>
      <c r="AB3352">
        <v>0.76300295646731997</v>
      </c>
      <c r="AC3352">
        <v>0</v>
      </c>
      <c r="AD3352">
        <v>0</v>
      </c>
      <c r="AE3352">
        <v>2.2881278784345969</v>
      </c>
    </row>
    <row r="3353" spans="1:31" x14ac:dyDescent="0.25">
      <c r="A3353">
        <v>2263905</v>
      </c>
      <c r="B3353">
        <v>1</v>
      </c>
      <c r="C3353" t="s">
        <v>81</v>
      </c>
      <c r="D3353" t="s">
        <v>112</v>
      </c>
      <c r="E3353" t="s">
        <v>151</v>
      </c>
      <c r="F3353" t="s">
        <v>9914</v>
      </c>
      <c r="G3353" t="s">
        <v>282</v>
      </c>
      <c r="H3353" t="s">
        <v>135</v>
      </c>
      <c r="I3353" t="s">
        <v>136</v>
      </c>
      <c r="J3353" t="s">
        <v>137</v>
      </c>
      <c r="K3353" t="s">
        <v>138</v>
      </c>
      <c r="L3353" t="s">
        <v>9915</v>
      </c>
      <c r="M3353" t="s">
        <v>9916</v>
      </c>
      <c r="N3353">
        <v>1.6950000000000001</v>
      </c>
      <c r="O3353">
        <v>0</v>
      </c>
      <c r="P3353">
        <v>6</v>
      </c>
      <c r="Q3353">
        <v>0</v>
      </c>
      <c r="R3353">
        <v>4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1.1205435665134749</v>
      </c>
      <c r="Y3353">
        <v>0</v>
      </c>
      <c r="Z3353">
        <v>5.0441049685000003E-2</v>
      </c>
      <c r="AA3353">
        <v>0</v>
      </c>
      <c r="AB3353">
        <v>0</v>
      </c>
      <c r="AC3353">
        <v>0</v>
      </c>
      <c r="AD3353">
        <v>0</v>
      </c>
      <c r="AE3353">
        <v>1.1709846161984749</v>
      </c>
    </row>
    <row r="3354" spans="1:31" x14ac:dyDescent="0.25">
      <c r="A3354">
        <v>2264117</v>
      </c>
      <c r="B3354">
        <v>1</v>
      </c>
      <c r="C3354" t="s">
        <v>81</v>
      </c>
      <c r="D3354" t="s">
        <v>113</v>
      </c>
      <c r="E3354" t="s">
        <v>207</v>
      </c>
      <c r="F3354" t="s">
        <v>3381</v>
      </c>
      <c r="G3354" t="s">
        <v>231</v>
      </c>
      <c r="H3354" t="s">
        <v>135</v>
      </c>
      <c r="I3354" t="s">
        <v>136</v>
      </c>
      <c r="J3354" t="s">
        <v>137</v>
      </c>
      <c r="K3354" t="s">
        <v>138</v>
      </c>
      <c r="L3354" t="s">
        <v>9917</v>
      </c>
      <c r="M3354" t="s">
        <v>9918</v>
      </c>
      <c r="N3354">
        <v>1.8619444439999999</v>
      </c>
      <c r="O3354">
        <v>0</v>
      </c>
      <c r="P3354">
        <v>330</v>
      </c>
      <c r="Q3354">
        <v>0</v>
      </c>
      <c r="R3354">
        <v>0</v>
      </c>
      <c r="S3354">
        <v>0</v>
      </c>
      <c r="T3354">
        <v>19</v>
      </c>
      <c r="U3354">
        <v>0</v>
      </c>
      <c r="V3354">
        <v>0</v>
      </c>
      <c r="W3354">
        <v>0</v>
      </c>
      <c r="X3354">
        <v>181.76003642827408</v>
      </c>
      <c r="Y3354">
        <v>0</v>
      </c>
      <c r="Z3354">
        <v>0</v>
      </c>
      <c r="AA3354">
        <v>0</v>
      </c>
      <c r="AB3354">
        <v>18.729527630929212</v>
      </c>
      <c r="AC3354">
        <v>0</v>
      </c>
      <c r="AD3354">
        <v>0</v>
      </c>
      <c r="AE3354">
        <v>200.4895640592033</v>
      </c>
    </row>
    <row r="3355" spans="1:31" x14ac:dyDescent="0.25">
      <c r="A3355">
        <v>2263739</v>
      </c>
      <c r="B3355">
        <v>1</v>
      </c>
      <c r="C3355" t="s">
        <v>81</v>
      </c>
      <c r="D3355" t="s">
        <v>127</v>
      </c>
      <c r="E3355" t="s">
        <v>163</v>
      </c>
      <c r="F3355" t="s">
        <v>9919</v>
      </c>
      <c r="G3355" t="s">
        <v>366</v>
      </c>
      <c r="H3355" t="s">
        <v>148</v>
      </c>
      <c r="I3355" t="s">
        <v>136</v>
      </c>
      <c r="J3355" t="s">
        <v>137</v>
      </c>
      <c r="K3355" t="s">
        <v>172</v>
      </c>
      <c r="L3355" t="s">
        <v>9920</v>
      </c>
      <c r="M3355" t="s">
        <v>9921</v>
      </c>
      <c r="N3355">
        <v>2.6288888880000001</v>
      </c>
      <c r="O3355">
        <v>0</v>
      </c>
      <c r="P3355">
        <v>101</v>
      </c>
      <c r="Q3355">
        <v>0</v>
      </c>
      <c r="R3355">
        <v>15</v>
      </c>
      <c r="S3355">
        <v>0</v>
      </c>
      <c r="T3355">
        <v>21</v>
      </c>
      <c r="U3355">
        <v>0</v>
      </c>
      <c r="V3355">
        <v>0</v>
      </c>
      <c r="W3355">
        <v>0</v>
      </c>
      <c r="X3355">
        <v>54.280816241525308</v>
      </c>
      <c r="Y3355">
        <v>0</v>
      </c>
      <c r="Z3355">
        <v>17.404217750131142</v>
      </c>
      <c r="AA3355">
        <v>0</v>
      </c>
      <c r="AB3355">
        <v>17.632202875667339</v>
      </c>
      <c r="AC3355">
        <v>0</v>
      </c>
      <c r="AD3355">
        <v>0</v>
      </c>
      <c r="AE3355">
        <v>89.3172368673238</v>
      </c>
    </row>
    <row r="3356" spans="1:31" x14ac:dyDescent="0.25">
      <c r="A3356">
        <v>2263925</v>
      </c>
      <c r="B3356">
        <v>1</v>
      </c>
      <c r="C3356" t="s">
        <v>80</v>
      </c>
      <c r="D3356" t="s">
        <v>92</v>
      </c>
      <c r="E3356" t="s">
        <v>207</v>
      </c>
      <c r="F3356" t="s">
        <v>9922</v>
      </c>
      <c r="G3356" t="s">
        <v>160</v>
      </c>
      <c r="H3356" t="s">
        <v>135</v>
      </c>
      <c r="I3356" t="s">
        <v>136</v>
      </c>
      <c r="J3356" t="s">
        <v>137</v>
      </c>
      <c r="K3356" t="s">
        <v>138</v>
      </c>
      <c r="L3356" t="s">
        <v>9923</v>
      </c>
      <c r="M3356" t="s">
        <v>9924</v>
      </c>
      <c r="N3356">
        <v>1.0138888880000001</v>
      </c>
      <c r="O3356">
        <v>0</v>
      </c>
      <c r="P3356">
        <v>0</v>
      </c>
      <c r="Q3356">
        <v>0</v>
      </c>
      <c r="R3356">
        <v>0</v>
      </c>
      <c r="S3356">
        <v>1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2.4843548180729793</v>
      </c>
      <c r="AB3356">
        <v>0</v>
      </c>
      <c r="AC3356">
        <v>0</v>
      </c>
      <c r="AD3356">
        <v>0</v>
      </c>
      <c r="AE3356">
        <v>2.4843548180729793</v>
      </c>
    </row>
    <row r="3357" spans="1:31" x14ac:dyDescent="0.25">
      <c r="A3357">
        <v>2263994</v>
      </c>
      <c r="B3357">
        <v>1</v>
      </c>
      <c r="C3357" t="s">
        <v>80</v>
      </c>
      <c r="D3357" t="s">
        <v>107</v>
      </c>
      <c r="E3357" t="s">
        <v>151</v>
      </c>
      <c r="F3357" t="s">
        <v>9925</v>
      </c>
      <c r="G3357" t="s">
        <v>197</v>
      </c>
      <c r="H3357" t="s">
        <v>135</v>
      </c>
      <c r="I3357" t="s">
        <v>136</v>
      </c>
      <c r="J3357" t="s">
        <v>137</v>
      </c>
      <c r="K3357" t="s">
        <v>138</v>
      </c>
      <c r="L3357" t="s">
        <v>9926</v>
      </c>
      <c r="M3357" t="s">
        <v>9927</v>
      </c>
      <c r="N3357">
        <v>0.76722222200000001</v>
      </c>
      <c r="O3357">
        <v>0</v>
      </c>
      <c r="P3357">
        <v>9</v>
      </c>
      <c r="Q3357">
        <v>0</v>
      </c>
      <c r="R3357">
        <v>0</v>
      </c>
      <c r="S3357">
        <v>0</v>
      </c>
      <c r="T3357">
        <v>2</v>
      </c>
      <c r="U3357">
        <v>0</v>
      </c>
      <c r="V3357">
        <v>0</v>
      </c>
      <c r="W3357">
        <v>0</v>
      </c>
      <c r="X3357">
        <v>1.4030099372070313</v>
      </c>
      <c r="Y3357">
        <v>0</v>
      </c>
      <c r="Z3357">
        <v>0</v>
      </c>
      <c r="AA3357">
        <v>0</v>
      </c>
      <c r="AB3357">
        <v>2.5344002647019153</v>
      </c>
      <c r="AC3357">
        <v>0</v>
      </c>
      <c r="AD3357">
        <v>0</v>
      </c>
      <c r="AE3357">
        <v>3.9374102019089463</v>
      </c>
    </row>
    <row r="3358" spans="1:31" x14ac:dyDescent="0.25">
      <c r="A3358">
        <v>2264074</v>
      </c>
      <c r="B3358">
        <v>1</v>
      </c>
      <c r="C3358" t="s">
        <v>80</v>
      </c>
      <c r="D3358" t="s">
        <v>88</v>
      </c>
      <c r="E3358" t="s">
        <v>132</v>
      </c>
      <c r="F3358" t="s">
        <v>9928</v>
      </c>
      <c r="G3358" t="s">
        <v>289</v>
      </c>
      <c r="H3358" t="s">
        <v>135</v>
      </c>
      <c r="I3358" t="s">
        <v>136</v>
      </c>
      <c r="J3358" t="s">
        <v>137</v>
      </c>
      <c r="K3358" t="s">
        <v>138</v>
      </c>
      <c r="L3358" t="s">
        <v>9929</v>
      </c>
      <c r="M3358" t="s">
        <v>9930</v>
      </c>
      <c r="N3358">
        <v>1.292777777</v>
      </c>
      <c r="O3358">
        <v>0</v>
      </c>
      <c r="P3358">
        <v>4</v>
      </c>
      <c r="Q3358">
        <v>0</v>
      </c>
      <c r="R3358">
        <v>0</v>
      </c>
      <c r="S3358">
        <v>0</v>
      </c>
      <c r="T3358">
        <v>1</v>
      </c>
      <c r="U3358">
        <v>0</v>
      </c>
      <c r="V3358">
        <v>0</v>
      </c>
      <c r="W3358">
        <v>0</v>
      </c>
      <c r="X3358">
        <v>5.8449643265088618</v>
      </c>
      <c r="Y3358">
        <v>0</v>
      </c>
      <c r="Z3358">
        <v>0</v>
      </c>
      <c r="AA3358">
        <v>0</v>
      </c>
      <c r="AB3358">
        <v>1.8346377855128693</v>
      </c>
      <c r="AC3358">
        <v>0</v>
      </c>
      <c r="AD3358">
        <v>0</v>
      </c>
      <c r="AE3358">
        <v>7.6796021120217315</v>
      </c>
    </row>
    <row r="3359" spans="1:31" x14ac:dyDescent="0.25">
      <c r="A3359">
        <v>2263888</v>
      </c>
      <c r="B3359">
        <v>1</v>
      </c>
      <c r="C3359" t="s">
        <v>81</v>
      </c>
      <c r="D3359" t="s">
        <v>118</v>
      </c>
      <c r="E3359" t="s">
        <v>132</v>
      </c>
      <c r="F3359" t="s">
        <v>9931</v>
      </c>
      <c r="G3359" t="s">
        <v>201</v>
      </c>
      <c r="H3359" t="s">
        <v>135</v>
      </c>
      <c r="I3359" t="s">
        <v>136</v>
      </c>
      <c r="J3359" t="s">
        <v>3</v>
      </c>
      <c r="K3359" t="s">
        <v>138</v>
      </c>
      <c r="L3359" t="s">
        <v>9932</v>
      </c>
      <c r="M3359" t="s">
        <v>9933</v>
      </c>
      <c r="N3359">
        <v>2.8047222220000001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1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5.0902591838805007</v>
      </c>
      <c r="AC3359">
        <v>0</v>
      </c>
      <c r="AD3359">
        <v>0</v>
      </c>
      <c r="AE3359">
        <v>5.0902591838805007</v>
      </c>
    </row>
    <row r="3360" spans="1:31" x14ac:dyDescent="0.25">
      <c r="A3360">
        <v>2263633</v>
      </c>
      <c r="B3360">
        <v>1</v>
      </c>
      <c r="C3360" t="s">
        <v>81</v>
      </c>
      <c r="D3360" t="s">
        <v>128</v>
      </c>
      <c r="E3360" t="s">
        <v>151</v>
      </c>
      <c r="F3360" t="s">
        <v>3215</v>
      </c>
      <c r="G3360" t="s">
        <v>153</v>
      </c>
      <c r="H3360" t="s">
        <v>135</v>
      </c>
      <c r="I3360" t="s">
        <v>136</v>
      </c>
      <c r="J3360" t="s">
        <v>137</v>
      </c>
      <c r="K3360" t="s">
        <v>138</v>
      </c>
      <c r="L3360" t="s">
        <v>9934</v>
      </c>
      <c r="M3360" t="s">
        <v>9935</v>
      </c>
      <c r="N3360">
        <v>0.829166666</v>
      </c>
      <c r="O3360">
        <v>0</v>
      </c>
      <c r="P3360">
        <v>163</v>
      </c>
      <c r="Q3360">
        <v>0</v>
      </c>
      <c r="R3360">
        <v>0</v>
      </c>
      <c r="S3360">
        <v>0</v>
      </c>
      <c r="T3360">
        <v>4</v>
      </c>
      <c r="U3360">
        <v>0</v>
      </c>
      <c r="V3360">
        <v>0</v>
      </c>
      <c r="W3360">
        <v>0</v>
      </c>
      <c r="X3360">
        <v>26.379172809553612</v>
      </c>
      <c r="Y3360">
        <v>0</v>
      </c>
      <c r="Z3360">
        <v>0</v>
      </c>
      <c r="AA3360">
        <v>0</v>
      </c>
      <c r="AB3360">
        <v>0.19976764258486251</v>
      </c>
      <c r="AC3360">
        <v>0</v>
      </c>
      <c r="AD3360">
        <v>0</v>
      </c>
      <c r="AE3360">
        <v>26.578940452138475</v>
      </c>
    </row>
    <row r="3361" spans="1:31" x14ac:dyDescent="0.25">
      <c r="A3361">
        <v>2263931</v>
      </c>
      <c r="B3361">
        <v>1</v>
      </c>
      <c r="C3361" t="s">
        <v>80</v>
      </c>
      <c r="D3361" t="s">
        <v>88</v>
      </c>
      <c r="E3361" t="s">
        <v>207</v>
      </c>
      <c r="F3361" t="s">
        <v>9936</v>
      </c>
      <c r="G3361" t="s">
        <v>314</v>
      </c>
      <c r="H3361" t="s">
        <v>135</v>
      </c>
      <c r="I3361" t="s">
        <v>136</v>
      </c>
      <c r="J3361" t="s">
        <v>137</v>
      </c>
      <c r="K3361" t="s">
        <v>138</v>
      </c>
      <c r="L3361" t="s">
        <v>9937</v>
      </c>
      <c r="M3361" t="s">
        <v>9938</v>
      </c>
      <c r="N3361">
        <v>0.23749999999999999</v>
      </c>
      <c r="O3361">
        <v>0</v>
      </c>
      <c r="P3361">
        <v>340</v>
      </c>
      <c r="Q3361">
        <v>0</v>
      </c>
      <c r="R3361">
        <v>0</v>
      </c>
      <c r="S3361">
        <v>0</v>
      </c>
      <c r="T3361">
        <v>1</v>
      </c>
      <c r="U3361">
        <v>0</v>
      </c>
      <c r="V3361">
        <v>0</v>
      </c>
      <c r="W3361">
        <v>0</v>
      </c>
      <c r="X3361">
        <v>33.467323332016839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33.467323332016839</v>
      </c>
    </row>
    <row r="3362" spans="1:31" x14ac:dyDescent="0.25">
      <c r="A3362">
        <v>2263991</v>
      </c>
      <c r="B3362">
        <v>1</v>
      </c>
      <c r="C3362" t="s">
        <v>80</v>
      </c>
      <c r="D3362" t="s">
        <v>82</v>
      </c>
      <c r="E3362" t="s">
        <v>132</v>
      </c>
      <c r="F3362" t="s">
        <v>9939</v>
      </c>
      <c r="G3362" t="s">
        <v>197</v>
      </c>
      <c r="H3362" t="s">
        <v>135</v>
      </c>
      <c r="I3362" t="s">
        <v>136</v>
      </c>
      <c r="J3362" t="s">
        <v>137</v>
      </c>
      <c r="K3362" t="s">
        <v>138</v>
      </c>
      <c r="L3362" t="s">
        <v>9940</v>
      </c>
      <c r="M3362" t="s">
        <v>9941</v>
      </c>
      <c r="N3362">
        <v>0.837777777</v>
      </c>
      <c r="O3362">
        <v>0</v>
      </c>
      <c r="P3362">
        <v>7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3.6051356307261604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3.6051356307261604</v>
      </c>
    </row>
    <row r="3363" spans="1:31" x14ac:dyDescent="0.25">
      <c r="A3363">
        <v>2264008</v>
      </c>
      <c r="B3363">
        <v>1</v>
      </c>
      <c r="C3363" t="s">
        <v>80</v>
      </c>
      <c r="D3363" t="s">
        <v>82</v>
      </c>
      <c r="E3363" t="s">
        <v>132</v>
      </c>
      <c r="F3363" t="s">
        <v>9942</v>
      </c>
      <c r="G3363" t="s">
        <v>289</v>
      </c>
      <c r="H3363" t="s">
        <v>135</v>
      </c>
      <c r="I3363" t="s">
        <v>136</v>
      </c>
      <c r="J3363" t="s">
        <v>137</v>
      </c>
      <c r="K3363" t="s">
        <v>138</v>
      </c>
      <c r="L3363" t="s">
        <v>9943</v>
      </c>
      <c r="M3363" t="s">
        <v>9944</v>
      </c>
      <c r="N3363">
        <v>2.2825000000000002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13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24.730502629760405</v>
      </c>
      <c r="AC3363">
        <v>0</v>
      </c>
      <c r="AD3363">
        <v>0</v>
      </c>
      <c r="AE3363">
        <v>24.730502629760405</v>
      </c>
    </row>
    <row r="3364" spans="1:31" x14ac:dyDescent="0.25">
      <c r="A3364">
        <v>2263659</v>
      </c>
      <c r="B3364">
        <v>1</v>
      </c>
      <c r="C3364" t="s">
        <v>80</v>
      </c>
      <c r="D3364" t="s">
        <v>84</v>
      </c>
      <c r="E3364" t="s">
        <v>132</v>
      </c>
      <c r="F3364" t="s">
        <v>9945</v>
      </c>
      <c r="G3364" t="s">
        <v>142</v>
      </c>
      <c r="H3364" t="s">
        <v>135</v>
      </c>
      <c r="I3364" t="s">
        <v>136</v>
      </c>
      <c r="J3364" t="s">
        <v>137</v>
      </c>
      <c r="K3364" t="s">
        <v>138</v>
      </c>
      <c r="L3364" t="s">
        <v>9946</v>
      </c>
      <c r="M3364" t="s">
        <v>9947</v>
      </c>
      <c r="N3364">
        <v>1.613888888</v>
      </c>
      <c r="O3364">
        <v>0</v>
      </c>
      <c r="P3364">
        <v>7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4.3130284288631939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4.3130284288631939</v>
      </c>
    </row>
    <row r="3365" spans="1:31" x14ac:dyDescent="0.25">
      <c r="A3365">
        <v>2263779</v>
      </c>
      <c r="B3365">
        <v>1</v>
      </c>
      <c r="C3365" t="s">
        <v>80</v>
      </c>
      <c r="D3365" t="s">
        <v>83</v>
      </c>
      <c r="E3365" t="s">
        <v>132</v>
      </c>
      <c r="F3365" t="s">
        <v>9948</v>
      </c>
      <c r="G3365" t="s">
        <v>289</v>
      </c>
      <c r="H3365" t="s">
        <v>135</v>
      </c>
      <c r="I3365" t="s">
        <v>136</v>
      </c>
      <c r="J3365" t="s">
        <v>137</v>
      </c>
      <c r="K3365" t="s">
        <v>138</v>
      </c>
      <c r="L3365" t="s">
        <v>9949</v>
      </c>
      <c r="M3365" t="s">
        <v>9950</v>
      </c>
      <c r="N3365">
        <v>1.226111111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12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19.374325047540037</v>
      </c>
      <c r="AC3365">
        <v>0</v>
      </c>
      <c r="AD3365">
        <v>0</v>
      </c>
      <c r="AE3365">
        <v>19.374325047540037</v>
      </c>
    </row>
    <row r="3366" spans="1:31" x14ac:dyDescent="0.25">
      <c r="A3366">
        <v>2263742</v>
      </c>
      <c r="B3366">
        <v>1</v>
      </c>
      <c r="C3366" t="s">
        <v>80</v>
      </c>
      <c r="D3366" t="s">
        <v>104</v>
      </c>
      <c r="E3366" t="s">
        <v>163</v>
      </c>
      <c r="F3366" t="s">
        <v>4542</v>
      </c>
      <c r="G3366" t="s">
        <v>171</v>
      </c>
      <c r="H3366" t="s">
        <v>148</v>
      </c>
      <c r="I3366" t="s">
        <v>136</v>
      </c>
      <c r="J3366" t="s">
        <v>137</v>
      </c>
      <c r="K3366" t="s">
        <v>172</v>
      </c>
      <c r="L3366" t="s">
        <v>9951</v>
      </c>
      <c r="M3366" t="s">
        <v>9952</v>
      </c>
      <c r="N3366">
        <v>8.9680555549999994</v>
      </c>
      <c r="O3366">
        <v>3</v>
      </c>
      <c r="P3366">
        <v>189</v>
      </c>
      <c r="Q3366">
        <v>21</v>
      </c>
      <c r="R3366">
        <v>241</v>
      </c>
      <c r="S3366">
        <v>14</v>
      </c>
      <c r="T3366">
        <v>68</v>
      </c>
      <c r="U3366">
        <v>4</v>
      </c>
      <c r="V3366">
        <v>0</v>
      </c>
      <c r="W3366">
        <v>385.93739497558408</v>
      </c>
      <c r="X3366">
        <v>585.21156518572332</v>
      </c>
      <c r="Y3366">
        <v>107.93223372033114</v>
      </c>
      <c r="Z3366">
        <v>551.36634478849203</v>
      </c>
      <c r="AA3366">
        <v>753.23931696059469</v>
      </c>
      <c r="AB3366">
        <v>862.62011689460826</v>
      </c>
      <c r="AC3366">
        <v>1877.6599894049796</v>
      </c>
      <c r="AD3366">
        <v>0</v>
      </c>
      <c r="AE3366">
        <v>5123.9669619303131</v>
      </c>
    </row>
    <row r="3367" spans="1:31" x14ac:dyDescent="0.25">
      <c r="A3367">
        <v>2263636</v>
      </c>
      <c r="B3367">
        <v>1</v>
      </c>
      <c r="C3367" t="s">
        <v>80</v>
      </c>
      <c r="D3367" t="s">
        <v>82</v>
      </c>
      <c r="E3367" t="s">
        <v>256</v>
      </c>
      <c r="F3367" t="s">
        <v>9953</v>
      </c>
      <c r="G3367" t="s">
        <v>271</v>
      </c>
      <c r="H3367" t="s">
        <v>148</v>
      </c>
      <c r="I3367" t="s">
        <v>136</v>
      </c>
      <c r="J3367" t="s">
        <v>137</v>
      </c>
      <c r="K3367" t="s">
        <v>172</v>
      </c>
      <c r="L3367" t="s">
        <v>9954</v>
      </c>
      <c r="M3367" t="s">
        <v>9955</v>
      </c>
      <c r="N3367">
        <v>6.4444444000000004E-2</v>
      </c>
      <c r="O3367">
        <v>0</v>
      </c>
      <c r="P3367">
        <v>471</v>
      </c>
      <c r="Q3367">
        <v>0</v>
      </c>
      <c r="R3367">
        <v>0</v>
      </c>
      <c r="S3367">
        <v>3</v>
      </c>
      <c r="T3367">
        <v>1762</v>
      </c>
      <c r="U3367">
        <v>0</v>
      </c>
      <c r="V3367">
        <v>4</v>
      </c>
      <c r="W3367">
        <v>0</v>
      </c>
      <c r="X3367">
        <v>8.2697197139408978</v>
      </c>
      <c r="Y3367">
        <v>0</v>
      </c>
      <c r="Z3367">
        <v>0</v>
      </c>
      <c r="AA3367">
        <v>0.20088206466299999</v>
      </c>
      <c r="AB3367">
        <v>31.100486658206265</v>
      </c>
      <c r="AC3367">
        <v>0</v>
      </c>
      <c r="AD3367">
        <v>4.2689183747131008</v>
      </c>
      <c r="AE3367">
        <v>43.840006811523267</v>
      </c>
    </row>
    <row r="3368" spans="1:31" x14ac:dyDescent="0.25">
      <c r="A3368">
        <v>2263725</v>
      </c>
      <c r="B3368">
        <v>1</v>
      </c>
      <c r="C3368" t="s">
        <v>80</v>
      </c>
      <c r="D3368" t="s">
        <v>106</v>
      </c>
      <c r="E3368" t="s">
        <v>207</v>
      </c>
      <c r="F3368" t="s">
        <v>3472</v>
      </c>
      <c r="G3368" t="s">
        <v>171</v>
      </c>
      <c r="H3368" t="s">
        <v>135</v>
      </c>
      <c r="I3368" t="s">
        <v>136</v>
      </c>
      <c r="J3368" t="s">
        <v>137</v>
      </c>
      <c r="K3368" t="s">
        <v>172</v>
      </c>
      <c r="L3368" t="s">
        <v>9956</v>
      </c>
      <c r="M3368" t="s">
        <v>9957</v>
      </c>
      <c r="N3368">
        <v>8.2149999999999999</v>
      </c>
      <c r="O3368">
        <v>0</v>
      </c>
      <c r="P3368">
        <v>69</v>
      </c>
      <c r="Q3368">
        <v>0</v>
      </c>
      <c r="R3368">
        <v>8</v>
      </c>
      <c r="S3368">
        <v>0</v>
      </c>
      <c r="T3368">
        <v>9</v>
      </c>
      <c r="U3368">
        <v>0</v>
      </c>
      <c r="V3368">
        <v>0</v>
      </c>
      <c r="W3368">
        <v>0</v>
      </c>
      <c r="X3368">
        <v>58.336713041276901</v>
      </c>
      <c r="Y3368">
        <v>0</v>
      </c>
      <c r="Z3368">
        <v>4.7950192166619612</v>
      </c>
      <c r="AA3368">
        <v>0</v>
      </c>
      <c r="AB3368">
        <v>44.895971719470836</v>
      </c>
      <c r="AC3368">
        <v>0</v>
      </c>
      <c r="AD3368">
        <v>0</v>
      </c>
      <c r="AE3368">
        <v>108.0277039774097</v>
      </c>
    </row>
    <row r="3369" spans="1:31" x14ac:dyDescent="0.25">
      <c r="A3369">
        <v>2263708</v>
      </c>
      <c r="B3369">
        <v>1</v>
      </c>
      <c r="C3369" t="s">
        <v>80</v>
      </c>
      <c r="D3369" t="s">
        <v>98</v>
      </c>
      <c r="E3369" t="s">
        <v>256</v>
      </c>
      <c r="F3369" t="s">
        <v>9958</v>
      </c>
      <c r="G3369" t="s">
        <v>171</v>
      </c>
      <c r="H3369" t="s">
        <v>148</v>
      </c>
      <c r="I3369" t="s">
        <v>136</v>
      </c>
      <c r="J3369" t="s">
        <v>137</v>
      </c>
      <c r="K3369" t="s">
        <v>172</v>
      </c>
      <c r="L3369" t="s">
        <v>9959</v>
      </c>
      <c r="M3369" t="s">
        <v>9960</v>
      </c>
      <c r="N3369">
        <v>8.7725000000000009</v>
      </c>
      <c r="O3369">
        <v>0</v>
      </c>
      <c r="P3369">
        <v>417</v>
      </c>
      <c r="Q3369">
        <v>0</v>
      </c>
      <c r="R3369">
        <v>17</v>
      </c>
      <c r="S3369">
        <v>0</v>
      </c>
      <c r="T3369">
        <v>90</v>
      </c>
      <c r="U3369">
        <v>0</v>
      </c>
      <c r="V3369">
        <v>0</v>
      </c>
      <c r="W3369">
        <v>0</v>
      </c>
      <c r="X3369">
        <v>895.90880096071999</v>
      </c>
      <c r="Y3369">
        <v>0</v>
      </c>
      <c r="Z3369">
        <v>96.548148808500471</v>
      </c>
      <c r="AA3369">
        <v>0</v>
      </c>
      <c r="AB3369">
        <v>658.26405886093494</v>
      </c>
      <c r="AC3369">
        <v>0</v>
      </c>
      <c r="AD3369">
        <v>0</v>
      </c>
      <c r="AE3369">
        <v>1650.7210086301554</v>
      </c>
    </row>
    <row r="3370" spans="1:31" x14ac:dyDescent="0.25">
      <c r="A3370">
        <v>2264043</v>
      </c>
      <c r="B3370">
        <v>1</v>
      </c>
      <c r="C3370" t="s">
        <v>81</v>
      </c>
      <c r="D3370" t="s">
        <v>123</v>
      </c>
      <c r="E3370" t="s">
        <v>151</v>
      </c>
      <c r="F3370" t="s">
        <v>9961</v>
      </c>
      <c r="G3370" t="s">
        <v>153</v>
      </c>
      <c r="H3370" t="s">
        <v>135</v>
      </c>
      <c r="I3370" t="s">
        <v>136</v>
      </c>
      <c r="J3370" t="s">
        <v>137</v>
      </c>
      <c r="K3370" t="s">
        <v>138</v>
      </c>
      <c r="L3370" t="s">
        <v>9962</v>
      </c>
      <c r="M3370" t="s">
        <v>9963</v>
      </c>
      <c r="N3370">
        <v>2.3430555549999998</v>
      </c>
      <c r="O3370">
        <v>0</v>
      </c>
      <c r="P3370">
        <v>2</v>
      </c>
      <c r="Q3370">
        <v>0</v>
      </c>
      <c r="R3370">
        <v>17</v>
      </c>
      <c r="S3370">
        <v>0</v>
      </c>
      <c r="T3370">
        <v>2</v>
      </c>
      <c r="U3370">
        <v>0</v>
      </c>
      <c r="V3370">
        <v>0</v>
      </c>
      <c r="W3370">
        <v>0</v>
      </c>
      <c r="X3370">
        <v>0.86124977309930562</v>
      </c>
      <c r="Y3370">
        <v>0</v>
      </c>
      <c r="Z3370">
        <v>4.4549000271593888</v>
      </c>
      <c r="AA3370">
        <v>0</v>
      </c>
      <c r="AB3370">
        <v>1.7952168588490276</v>
      </c>
      <c r="AC3370">
        <v>0</v>
      </c>
      <c r="AD3370">
        <v>0</v>
      </c>
      <c r="AE3370">
        <v>7.1113666591077216</v>
      </c>
    </row>
    <row r="3371" spans="1:31" x14ac:dyDescent="0.25">
      <c r="A3371">
        <v>2264143</v>
      </c>
      <c r="B3371">
        <v>1</v>
      </c>
      <c r="C3371" t="s">
        <v>81</v>
      </c>
      <c r="D3371" t="s">
        <v>119</v>
      </c>
      <c r="E3371" t="s">
        <v>151</v>
      </c>
      <c r="F3371" t="s">
        <v>9964</v>
      </c>
      <c r="G3371" t="s">
        <v>180</v>
      </c>
      <c r="H3371" t="s">
        <v>135</v>
      </c>
      <c r="I3371" t="s">
        <v>136</v>
      </c>
      <c r="J3371" t="s">
        <v>137</v>
      </c>
      <c r="K3371" t="s">
        <v>138</v>
      </c>
      <c r="L3371" t="s">
        <v>9965</v>
      </c>
      <c r="M3371" t="s">
        <v>9966</v>
      </c>
      <c r="N3371">
        <v>1.7111111109999999</v>
      </c>
      <c r="O3371">
        <v>0</v>
      </c>
      <c r="P3371">
        <v>7</v>
      </c>
      <c r="Q3371">
        <v>0</v>
      </c>
      <c r="R3371">
        <v>1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0.68079844874445439</v>
      </c>
      <c r="Y3371">
        <v>0</v>
      </c>
      <c r="Z3371">
        <v>1.0645218537408889</v>
      </c>
      <c r="AA3371">
        <v>0</v>
      </c>
      <c r="AB3371">
        <v>0</v>
      </c>
      <c r="AC3371">
        <v>0</v>
      </c>
      <c r="AD3371">
        <v>0</v>
      </c>
      <c r="AE3371">
        <v>1.7453203024853434</v>
      </c>
    </row>
    <row r="3372" spans="1:31" x14ac:dyDescent="0.25">
      <c r="A3372">
        <v>2263688</v>
      </c>
      <c r="B3372">
        <v>1</v>
      </c>
      <c r="C3372" t="s">
        <v>81</v>
      </c>
      <c r="D3372" t="s">
        <v>113</v>
      </c>
      <c r="E3372" t="s">
        <v>207</v>
      </c>
      <c r="F3372" t="s">
        <v>9967</v>
      </c>
      <c r="G3372" t="s">
        <v>171</v>
      </c>
      <c r="H3372" t="s">
        <v>135</v>
      </c>
      <c r="I3372" t="s">
        <v>136</v>
      </c>
      <c r="J3372" t="s">
        <v>137</v>
      </c>
      <c r="K3372" t="s">
        <v>172</v>
      </c>
      <c r="L3372" t="s">
        <v>2594</v>
      </c>
      <c r="M3372" t="s">
        <v>9968</v>
      </c>
      <c r="N3372">
        <v>8.0980555550000002</v>
      </c>
      <c r="O3372">
        <v>0</v>
      </c>
      <c r="P3372">
        <v>227</v>
      </c>
      <c r="Q3372">
        <v>0</v>
      </c>
      <c r="R3372">
        <v>3</v>
      </c>
      <c r="S3372">
        <v>0</v>
      </c>
      <c r="T3372">
        <v>10</v>
      </c>
      <c r="U3372">
        <v>0</v>
      </c>
      <c r="V3372">
        <v>0</v>
      </c>
      <c r="W3372">
        <v>0</v>
      </c>
      <c r="X3372">
        <v>262.25572360818876</v>
      </c>
      <c r="Y3372">
        <v>0</v>
      </c>
      <c r="Z3372">
        <v>20.580160226791229</v>
      </c>
      <c r="AA3372">
        <v>0</v>
      </c>
      <c r="AB3372">
        <v>15.579589455141972</v>
      </c>
      <c r="AC3372">
        <v>0</v>
      </c>
      <c r="AD3372">
        <v>0</v>
      </c>
      <c r="AE3372">
        <v>298.41547329012195</v>
      </c>
    </row>
    <row r="3373" spans="1:31" x14ac:dyDescent="0.25">
      <c r="A3373">
        <v>2264080</v>
      </c>
      <c r="B3373">
        <v>1</v>
      </c>
      <c r="C3373" t="s">
        <v>80</v>
      </c>
      <c r="D3373" t="s">
        <v>98</v>
      </c>
      <c r="E3373" t="s">
        <v>207</v>
      </c>
      <c r="F3373" t="s">
        <v>9969</v>
      </c>
      <c r="G3373" t="s">
        <v>197</v>
      </c>
      <c r="H3373" t="s">
        <v>135</v>
      </c>
      <c r="I3373" t="s">
        <v>136</v>
      </c>
      <c r="J3373" t="s">
        <v>137</v>
      </c>
      <c r="K3373" t="s">
        <v>138</v>
      </c>
      <c r="L3373" t="s">
        <v>9970</v>
      </c>
      <c r="M3373" t="s">
        <v>9971</v>
      </c>
      <c r="N3373">
        <v>0.57361111099999995</v>
      </c>
      <c r="O3373">
        <v>0</v>
      </c>
      <c r="P3373">
        <v>19</v>
      </c>
      <c r="Q3373">
        <v>0</v>
      </c>
      <c r="R3373">
        <v>2</v>
      </c>
      <c r="S3373">
        <v>0</v>
      </c>
      <c r="T3373">
        <v>14</v>
      </c>
      <c r="U3373">
        <v>0</v>
      </c>
      <c r="V3373">
        <v>0</v>
      </c>
      <c r="W3373">
        <v>0</v>
      </c>
      <c r="X3373">
        <v>2.3722703945026535</v>
      </c>
      <c r="Y3373">
        <v>0</v>
      </c>
      <c r="Z3373">
        <v>0.15462745293955557</v>
      </c>
      <c r="AA3373">
        <v>0</v>
      </c>
      <c r="AB3373">
        <v>0.10269720282579724</v>
      </c>
      <c r="AC3373">
        <v>0</v>
      </c>
      <c r="AD3373">
        <v>0</v>
      </c>
      <c r="AE3373">
        <v>2.6295950502680063</v>
      </c>
    </row>
    <row r="3374" spans="1:31" x14ac:dyDescent="0.25">
      <c r="A3374">
        <v>2264060</v>
      </c>
      <c r="B3374">
        <v>1</v>
      </c>
      <c r="C3374" t="s">
        <v>80</v>
      </c>
      <c r="D3374" t="s">
        <v>103</v>
      </c>
      <c r="E3374" t="s">
        <v>477</v>
      </c>
      <c r="F3374" t="s">
        <v>1773</v>
      </c>
      <c r="G3374" t="s">
        <v>147</v>
      </c>
      <c r="H3374" t="s">
        <v>148</v>
      </c>
      <c r="I3374" t="s">
        <v>704</v>
      </c>
      <c r="J3374" t="s">
        <v>137</v>
      </c>
      <c r="K3374" t="s">
        <v>138</v>
      </c>
      <c r="L3374" t="s">
        <v>9972</v>
      </c>
      <c r="M3374" t="s">
        <v>9973</v>
      </c>
      <c r="N3374">
        <v>3.2805555E-2</v>
      </c>
      <c r="O3374">
        <v>2</v>
      </c>
      <c r="P3374">
        <v>377</v>
      </c>
      <c r="Q3374">
        <v>39</v>
      </c>
      <c r="R3374">
        <v>86</v>
      </c>
      <c r="S3374">
        <v>24</v>
      </c>
      <c r="T3374">
        <v>63</v>
      </c>
      <c r="U3374">
        <v>5</v>
      </c>
      <c r="V3374">
        <v>1</v>
      </c>
      <c r="W3374">
        <v>4.6605197781730008E-2</v>
      </c>
      <c r="X3374">
        <v>4.535967097290734</v>
      </c>
      <c r="Y3374">
        <v>2.3076093436841916</v>
      </c>
      <c r="Z3374">
        <v>1.6566858526570252</v>
      </c>
      <c r="AA3374">
        <v>1.4931243297275203</v>
      </c>
      <c r="AB3374">
        <v>1.0781900583966977</v>
      </c>
      <c r="AC3374">
        <v>11.822186042431126</v>
      </c>
      <c r="AD3374">
        <v>0.66954128252631229</v>
      </c>
      <c r="AE3374">
        <v>23.609909204495338</v>
      </c>
    </row>
    <row r="3375" spans="1:31" x14ac:dyDescent="0.25">
      <c r="A3375">
        <v>2264037</v>
      </c>
      <c r="B3375">
        <v>1</v>
      </c>
      <c r="C3375" t="s">
        <v>80</v>
      </c>
      <c r="D3375" t="s">
        <v>100</v>
      </c>
      <c r="E3375" t="s">
        <v>132</v>
      </c>
      <c r="F3375" t="s">
        <v>9974</v>
      </c>
      <c r="G3375" t="s">
        <v>142</v>
      </c>
      <c r="H3375" t="s">
        <v>135</v>
      </c>
      <c r="I3375" t="s">
        <v>136</v>
      </c>
      <c r="J3375" t="s">
        <v>137</v>
      </c>
      <c r="K3375" t="s">
        <v>138</v>
      </c>
      <c r="L3375" t="s">
        <v>9975</v>
      </c>
      <c r="M3375" t="s">
        <v>9976</v>
      </c>
      <c r="N3375">
        <v>1.7497222219999999</v>
      </c>
      <c r="O3375">
        <v>0</v>
      </c>
      <c r="P3375">
        <v>1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3.7542137452346509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3.7542137452346509</v>
      </c>
    </row>
    <row r="3376" spans="1:31" x14ac:dyDescent="0.25">
      <c r="A3376">
        <v>2264100</v>
      </c>
      <c r="B3376">
        <v>1</v>
      </c>
      <c r="C3376" t="s">
        <v>80</v>
      </c>
      <c r="D3376" t="s">
        <v>91</v>
      </c>
      <c r="E3376" t="s">
        <v>132</v>
      </c>
      <c r="F3376" t="s">
        <v>9977</v>
      </c>
      <c r="G3376" t="s">
        <v>134</v>
      </c>
      <c r="H3376" t="s">
        <v>135</v>
      </c>
      <c r="I3376" t="s">
        <v>136</v>
      </c>
      <c r="J3376" t="s">
        <v>137</v>
      </c>
      <c r="K3376" t="s">
        <v>138</v>
      </c>
      <c r="L3376" t="s">
        <v>9978</v>
      </c>
      <c r="M3376" t="s">
        <v>9979</v>
      </c>
      <c r="N3376">
        <v>6.4527777769999997</v>
      </c>
      <c r="O3376">
        <v>0</v>
      </c>
      <c r="P3376">
        <v>1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4.0875323921384963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4.0875323921384963</v>
      </c>
    </row>
    <row r="3377" spans="1:31" x14ac:dyDescent="0.25">
      <c r="A3377">
        <v>2263768</v>
      </c>
      <c r="B3377">
        <v>1</v>
      </c>
      <c r="C3377" t="s">
        <v>80</v>
      </c>
      <c r="D3377" t="s">
        <v>83</v>
      </c>
      <c r="E3377" t="s">
        <v>132</v>
      </c>
      <c r="F3377" t="s">
        <v>9980</v>
      </c>
      <c r="G3377" t="s">
        <v>201</v>
      </c>
      <c r="H3377" t="s">
        <v>135</v>
      </c>
      <c r="I3377" t="s">
        <v>136</v>
      </c>
      <c r="J3377" t="s">
        <v>3</v>
      </c>
      <c r="K3377" t="s">
        <v>138</v>
      </c>
      <c r="L3377" t="s">
        <v>9981</v>
      </c>
      <c r="M3377" t="s">
        <v>9982</v>
      </c>
      <c r="N3377">
        <v>7.5738888879999999</v>
      </c>
      <c r="O3377">
        <v>0</v>
      </c>
      <c r="P3377">
        <v>5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6.4066201349506722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6.4066201349506722</v>
      </c>
    </row>
    <row r="3378" spans="1:31" x14ac:dyDescent="0.25">
      <c r="A3378">
        <v>2264146</v>
      </c>
      <c r="B3378">
        <v>1</v>
      </c>
      <c r="C3378" t="s">
        <v>81</v>
      </c>
      <c r="D3378" t="s">
        <v>128</v>
      </c>
      <c r="E3378" t="s">
        <v>207</v>
      </c>
      <c r="F3378" t="s">
        <v>9003</v>
      </c>
      <c r="G3378" t="s">
        <v>231</v>
      </c>
      <c r="H3378" t="s">
        <v>135</v>
      </c>
      <c r="I3378" t="s">
        <v>136</v>
      </c>
      <c r="J3378" t="s">
        <v>137</v>
      </c>
      <c r="K3378" t="s">
        <v>138</v>
      </c>
      <c r="L3378" t="s">
        <v>9983</v>
      </c>
      <c r="M3378" t="s">
        <v>9984</v>
      </c>
      <c r="N3378">
        <v>0.380833333</v>
      </c>
      <c r="O3378">
        <v>0</v>
      </c>
      <c r="P3378">
        <v>292</v>
      </c>
      <c r="Q3378">
        <v>0</v>
      </c>
      <c r="R3378">
        <v>5</v>
      </c>
      <c r="S3378">
        <v>0</v>
      </c>
      <c r="T3378">
        <v>8</v>
      </c>
      <c r="U3378">
        <v>0</v>
      </c>
      <c r="V3378">
        <v>0</v>
      </c>
      <c r="W3378">
        <v>0</v>
      </c>
      <c r="X3378">
        <v>32.231950105613144</v>
      </c>
      <c r="Y3378">
        <v>0</v>
      </c>
      <c r="Z3378">
        <v>0.18246400435949997</v>
      </c>
      <c r="AA3378">
        <v>0</v>
      </c>
      <c r="AB3378">
        <v>0.893627475060082</v>
      </c>
      <c r="AC3378">
        <v>0</v>
      </c>
      <c r="AD3378">
        <v>0</v>
      </c>
      <c r="AE3378">
        <v>33.308041585032726</v>
      </c>
    </row>
    <row r="3379" spans="1:31" x14ac:dyDescent="0.25">
      <c r="A3379">
        <v>2263960</v>
      </c>
      <c r="B3379">
        <v>1</v>
      </c>
      <c r="C3379" t="s">
        <v>80</v>
      </c>
      <c r="D3379" t="s">
        <v>103</v>
      </c>
      <c r="E3379" t="s">
        <v>151</v>
      </c>
      <c r="F3379" t="s">
        <v>9985</v>
      </c>
      <c r="G3379" t="s">
        <v>314</v>
      </c>
      <c r="H3379" t="s">
        <v>135</v>
      </c>
      <c r="I3379" t="s">
        <v>136</v>
      </c>
      <c r="J3379" t="s">
        <v>137</v>
      </c>
      <c r="K3379" t="s">
        <v>138</v>
      </c>
      <c r="L3379" t="s">
        <v>9986</v>
      </c>
      <c r="M3379" t="s">
        <v>9987</v>
      </c>
      <c r="N3379">
        <v>0.50555555500000005</v>
      </c>
      <c r="O3379">
        <v>0</v>
      </c>
      <c r="P3379">
        <v>42</v>
      </c>
      <c r="Q3379">
        <v>0</v>
      </c>
      <c r="R3379">
        <v>0</v>
      </c>
      <c r="S3379">
        <v>0</v>
      </c>
      <c r="T3379">
        <v>12</v>
      </c>
      <c r="U3379">
        <v>0</v>
      </c>
      <c r="V3379">
        <v>0</v>
      </c>
      <c r="W3379">
        <v>0</v>
      </c>
      <c r="X3379">
        <v>7.1182200422345039</v>
      </c>
      <c r="Y3379">
        <v>0</v>
      </c>
      <c r="Z3379">
        <v>0</v>
      </c>
      <c r="AA3379">
        <v>0</v>
      </c>
      <c r="AB3379">
        <v>13.165857730895919</v>
      </c>
      <c r="AC3379">
        <v>0</v>
      </c>
      <c r="AD3379">
        <v>0</v>
      </c>
      <c r="AE3379">
        <v>20.284077773130424</v>
      </c>
    </row>
    <row r="3380" spans="1:31" x14ac:dyDescent="0.25">
      <c r="A3380">
        <v>2263877</v>
      </c>
      <c r="B3380">
        <v>1</v>
      </c>
      <c r="C3380" t="s">
        <v>80</v>
      </c>
      <c r="D3380" t="s">
        <v>85</v>
      </c>
      <c r="E3380" t="s">
        <v>214</v>
      </c>
      <c r="F3380" t="s">
        <v>9988</v>
      </c>
      <c r="G3380" t="s">
        <v>314</v>
      </c>
      <c r="H3380" t="s">
        <v>135</v>
      </c>
      <c r="I3380" t="s">
        <v>136</v>
      </c>
      <c r="J3380" t="s">
        <v>137</v>
      </c>
      <c r="K3380" t="s">
        <v>138</v>
      </c>
      <c r="L3380" t="s">
        <v>9989</v>
      </c>
      <c r="M3380" t="s">
        <v>9990</v>
      </c>
      <c r="N3380">
        <v>0.61527777699999997</v>
      </c>
      <c r="O3380">
        <v>0</v>
      </c>
      <c r="P3380">
        <v>176</v>
      </c>
      <c r="Q3380">
        <v>0</v>
      </c>
      <c r="R3380">
        <v>0</v>
      </c>
      <c r="S3380">
        <v>0</v>
      </c>
      <c r="T3380">
        <v>8</v>
      </c>
      <c r="U3380">
        <v>0</v>
      </c>
      <c r="V3380">
        <v>0</v>
      </c>
      <c r="W3380">
        <v>0</v>
      </c>
      <c r="X3380">
        <v>27.987984204724494</v>
      </c>
      <c r="Y3380">
        <v>0</v>
      </c>
      <c r="Z3380">
        <v>0</v>
      </c>
      <c r="AA3380">
        <v>0</v>
      </c>
      <c r="AB3380">
        <v>5.5366474307459663</v>
      </c>
      <c r="AC3380">
        <v>0</v>
      </c>
      <c r="AD3380">
        <v>0</v>
      </c>
      <c r="AE3380">
        <v>33.524631635470463</v>
      </c>
    </row>
    <row r="3381" spans="1:31" x14ac:dyDescent="0.25">
      <c r="A3381">
        <v>2263685</v>
      </c>
      <c r="B3381">
        <v>1</v>
      </c>
      <c r="C3381" t="s">
        <v>81</v>
      </c>
      <c r="D3381" t="s">
        <v>121</v>
      </c>
      <c r="E3381" t="s">
        <v>145</v>
      </c>
      <c r="F3381" t="s">
        <v>9991</v>
      </c>
      <c r="G3381" t="s">
        <v>147</v>
      </c>
      <c r="H3381" t="s">
        <v>148</v>
      </c>
      <c r="I3381" t="s">
        <v>704</v>
      </c>
      <c r="J3381" t="s">
        <v>137</v>
      </c>
      <c r="K3381" t="s">
        <v>138</v>
      </c>
      <c r="L3381" t="s">
        <v>9992</v>
      </c>
      <c r="M3381" t="s">
        <v>9993</v>
      </c>
      <c r="N3381">
        <v>8.3333330000000001E-3</v>
      </c>
      <c r="O3381">
        <v>0</v>
      </c>
      <c r="P3381">
        <v>1214</v>
      </c>
      <c r="Q3381">
        <v>1</v>
      </c>
      <c r="R3381">
        <v>49</v>
      </c>
      <c r="S3381">
        <v>6</v>
      </c>
      <c r="T3381">
        <v>66</v>
      </c>
      <c r="U3381">
        <v>0</v>
      </c>
      <c r="V3381">
        <v>0</v>
      </c>
      <c r="W3381">
        <v>0</v>
      </c>
      <c r="X3381">
        <v>1.0937097845252812</v>
      </c>
      <c r="Y3381">
        <v>0</v>
      </c>
      <c r="Z3381">
        <v>1.8535812151104187E-2</v>
      </c>
      <c r="AA3381">
        <v>0.15422554124229718</v>
      </c>
      <c r="AB3381">
        <v>0.28992309917890396</v>
      </c>
      <c r="AC3381">
        <v>0</v>
      </c>
      <c r="AD3381">
        <v>0</v>
      </c>
      <c r="AE3381">
        <v>1.5563942370975865</v>
      </c>
    </row>
    <row r="3382" spans="1:31" x14ac:dyDescent="0.25">
      <c r="A3382">
        <v>2264004</v>
      </c>
      <c r="B3382">
        <v>1</v>
      </c>
      <c r="C3382" t="s">
        <v>80</v>
      </c>
      <c r="D3382" t="s">
        <v>98</v>
      </c>
      <c r="E3382" t="s">
        <v>132</v>
      </c>
      <c r="F3382" t="s">
        <v>9994</v>
      </c>
      <c r="G3382" t="s">
        <v>142</v>
      </c>
      <c r="H3382" t="s">
        <v>135</v>
      </c>
      <c r="I3382" t="s">
        <v>136</v>
      </c>
      <c r="J3382" t="s">
        <v>137</v>
      </c>
      <c r="K3382" t="s">
        <v>138</v>
      </c>
      <c r="L3382" t="s">
        <v>9995</v>
      </c>
      <c r="M3382" t="s">
        <v>9996</v>
      </c>
      <c r="N3382">
        <v>3.0188888880000002</v>
      </c>
      <c r="O3382">
        <v>0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0.12381497592255612</v>
      </c>
      <c r="AA3382">
        <v>0</v>
      </c>
      <c r="AB3382">
        <v>0</v>
      </c>
      <c r="AC3382">
        <v>0</v>
      </c>
      <c r="AD3382">
        <v>0</v>
      </c>
      <c r="AE3382">
        <v>0.12381497592255612</v>
      </c>
    </row>
    <row r="3383" spans="1:31" x14ac:dyDescent="0.25">
      <c r="A3383">
        <v>2264067</v>
      </c>
      <c r="B3383">
        <v>1</v>
      </c>
      <c r="C3383" t="s">
        <v>80</v>
      </c>
      <c r="D3383" t="s">
        <v>104</v>
      </c>
      <c r="E3383" t="s">
        <v>163</v>
      </c>
      <c r="F3383" t="s">
        <v>5550</v>
      </c>
      <c r="G3383" t="s">
        <v>366</v>
      </c>
      <c r="H3383" t="s">
        <v>148</v>
      </c>
      <c r="I3383" t="s">
        <v>136</v>
      </c>
      <c r="J3383" t="s">
        <v>137</v>
      </c>
      <c r="K3383" t="s">
        <v>172</v>
      </c>
      <c r="L3383" t="s">
        <v>9997</v>
      </c>
      <c r="M3383" t="s">
        <v>9998</v>
      </c>
      <c r="N3383">
        <v>0.71305555499999995</v>
      </c>
      <c r="O3383">
        <v>0</v>
      </c>
      <c r="P3383">
        <v>27</v>
      </c>
      <c r="Q3383">
        <v>0</v>
      </c>
      <c r="R3383">
        <v>61</v>
      </c>
      <c r="S3383">
        <v>1</v>
      </c>
      <c r="T3383">
        <v>12</v>
      </c>
      <c r="U3383">
        <v>4</v>
      </c>
      <c r="V3383">
        <v>0</v>
      </c>
      <c r="W3383">
        <v>0</v>
      </c>
      <c r="X3383">
        <v>5.8888054509345666</v>
      </c>
      <c r="Y3383">
        <v>0</v>
      </c>
      <c r="Z3383">
        <v>12.761379884550553</v>
      </c>
      <c r="AA3383">
        <v>44.550563500307241</v>
      </c>
      <c r="AB3383">
        <v>5.3899393073931288</v>
      </c>
      <c r="AC3383">
        <v>411.86830047728307</v>
      </c>
      <c r="AD3383">
        <v>0</v>
      </c>
      <c r="AE3383">
        <v>480.45898862046857</v>
      </c>
    </row>
    <row r="3384" spans="1:31" x14ac:dyDescent="0.25">
      <c r="A3384">
        <v>2264044</v>
      </c>
      <c r="B3384">
        <v>1</v>
      </c>
      <c r="C3384" t="s">
        <v>80</v>
      </c>
      <c r="D3384" t="s">
        <v>104</v>
      </c>
      <c r="E3384" t="s">
        <v>163</v>
      </c>
      <c r="F3384" t="s">
        <v>9999</v>
      </c>
      <c r="G3384" t="s">
        <v>147</v>
      </c>
      <c r="H3384" t="s">
        <v>148</v>
      </c>
      <c r="I3384" t="s">
        <v>136</v>
      </c>
      <c r="J3384" t="s">
        <v>137</v>
      </c>
      <c r="K3384" t="s">
        <v>138</v>
      </c>
      <c r="L3384" t="s">
        <v>10000</v>
      </c>
      <c r="M3384" t="s">
        <v>10001</v>
      </c>
      <c r="N3384">
        <v>0.57999999999999996</v>
      </c>
      <c r="O3384">
        <v>5</v>
      </c>
      <c r="P3384">
        <v>1785</v>
      </c>
      <c r="Q3384">
        <v>10</v>
      </c>
      <c r="R3384">
        <v>20</v>
      </c>
      <c r="S3384">
        <v>18</v>
      </c>
      <c r="T3384">
        <v>210</v>
      </c>
      <c r="U3384">
        <v>3</v>
      </c>
      <c r="V3384">
        <v>0</v>
      </c>
      <c r="W3384">
        <v>0.26522856049150506</v>
      </c>
      <c r="X3384">
        <v>321.58078080544755</v>
      </c>
      <c r="Y3384">
        <v>1.7819256957446801</v>
      </c>
      <c r="Z3384">
        <v>1.6495610100536</v>
      </c>
      <c r="AA3384">
        <v>151.21820868426678</v>
      </c>
      <c r="AB3384">
        <v>74.241875411114648</v>
      </c>
      <c r="AC3384">
        <v>24.330062756083201</v>
      </c>
      <c r="AD3384">
        <v>0</v>
      </c>
      <c r="AE3384">
        <v>575.0676429232019</v>
      </c>
    </row>
    <row r="3385" spans="1:31" x14ac:dyDescent="0.25">
      <c r="A3385">
        <v>2264018</v>
      </c>
      <c r="B3385">
        <v>1</v>
      </c>
      <c r="C3385" t="s">
        <v>81</v>
      </c>
      <c r="D3385" t="s">
        <v>127</v>
      </c>
      <c r="E3385" t="s">
        <v>132</v>
      </c>
      <c r="F3385" t="s">
        <v>9684</v>
      </c>
      <c r="G3385" t="s">
        <v>142</v>
      </c>
      <c r="H3385" t="s">
        <v>135</v>
      </c>
      <c r="I3385" t="s">
        <v>136</v>
      </c>
      <c r="J3385" t="s">
        <v>137</v>
      </c>
      <c r="K3385" t="s">
        <v>138</v>
      </c>
      <c r="L3385" t="s">
        <v>10002</v>
      </c>
      <c r="M3385" t="s">
        <v>10003</v>
      </c>
      <c r="N3385">
        <v>1.7933333330000001</v>
      </c>
      <c r="O3385">
        <v>0</v>
      </c>
      <c r="P3385">
        <v>2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0.47350598453567505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0.47350598453567505</v>
      </c>
    </row>
    <row r="3386" spans="1:31" x14ac:dyDescent="0.25">
      <c r="A3386">
        <v>2263981</v>
      </c>
      <c r="B3386">
        <v>1</v>
      </c>
      <c r="C3386" t="s">
        <v>80</v>
      </c>
      <c r="D3386" t="s">
        <v>105</v>
      </c>
      <c r="E3386" t="s">
        <v>132</v>
      </c>
      <c r="F3386" t="s">
        <v>10004</v>
      </c>
      <c r="G3386" t="s">
        <v>289</v>
      </c>
      <c r="H3386" t="s">
        <v>135</v>
      </c>
      <c r="I3386" t="s">
        <v>136</v>
      </c>
      <c r="J3386" t="s">
        <v>137</v>
      </c>
      <c r="K3386" t="s">
        <v>138</v>
      </c>
      <c r="L3386" t="s">
        <v>10005</v>
      </c>
      <c r="M3386" t="s">
        <v>10006</v>
      </c>
      <c r="N3386">
        <v>1.524444444</v>
      </c>
      <c r="O3386">
        <v>0</v>
      </c>
      <c r="P3386">
        <v>2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0.45852812084420003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0.45852812084420003</v>
      </c>
    </row>
    <row r="3387" spans="1:31" x14ac:dyDescent="0.25">
      <c r="A3387">
        <v>2263838</v>
      </c>
      <c r="B3387">
        <v>1</v>
      </c>
      <c r="C3387" t="s">
        <v>80</v>
      </c>
      <c r="D3387" t="s">
        <v>92</v>
      </c>
      <c r="E3387" t="s">
        <v>132</v>
      </c>
      <c r="F3387" t="s">
        <v>10007</v>
      </c>
      <c r="G3387" t="s">
        <v>142</v>
      </c>
      <c r="H3387" t="s">
        <v>135</v>
      </c>
      <c r="I3387" t="s">
        <v>136</v>
      </c>
      <c r="J3387" t="s">
        <v>137</v>
      </c>
      <c r="K3387" t="s">
        <v>138</v>
      </c>
      <c r="L3387" t="s">
        <v>10008</v>
      </c>
      <c r="M3387" t="s">
        <v>10009</v>
      </c>
      <c r="N3387">
        <v>2.5244444439999998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0.37120143101361669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0.37120143101361669</v>
      </c>
    </row>
    <row r="3388" spans="1:31" x14ac:dyDescent="0.25">
      <c r="A3388">
        <v>2264153</v>
      </c>
      <c r="B3388">
        <v>1</v>
      </c>
      <c r="C3388" t="s">
        <v>80</v>
      </c>
      <c r="D3388" t="s">
        <v>95</v>
      </c>
      <c r="E3388" t="s">
        <v>151</v>
      </c>
      <c r="F3388" t="s">
        <v>10010</v>
      </c>
      <c r="G3388" t="s">
        <v>153</v>
      </c>
      <c r="H3388" t="s">
        <v>135</v>
      </c>
      <c r="I3388" t="s">
        <v>136</v>
      </c>
      <c r="J3388" t="s">
        <v>137</v>
      </c>
      <c r="K3388" t="s">
        <v>138</v>
      </c>
      <c r="L3388" t="s">
        <v>10011</v>
      </c>
      <c r="M3388" t="s">
        <v>10012</v>
      </c>
      <c r="N3388">
        <v>3.4655555549999999</v>
      </c>
      <c r="O3388">
        <v>0</v>
      </c>
      <c r="P3388">
        <v>22</v>
      </c>
      <c r="Q3388">
        <v>0</v>
      </c>
      <c r="R3388">
        <v>0</v>
      </c>
      <c r="S3388">
        <v>0</v>
      </c>
      <c r="T3388">
        <v>4</v>
      </c>
      <c r="U3388">
        <v>0</v>
      </c>
      <c r="V3388">
        <v>0</v>
      </c>
      <c r="W3388">
        <v>0</v>
      </c>
      <c r="X3388">
        <v>7.5840285933853426</v>
      </c>
      <c r="Y3388">
        <v>0</v>
      </c>
      <c r="Z3388">
        <v>0</v>
      </c>
      <c r="AA3388">
        <v>0</v>
      </c>
      <c r="AB3388">
        <v>2.6738693000404519</v>
      </c>
      <c r="AC3388">
        <v>0</v>
      </c>
      <c r="AD3388">
        <v>0</v>
      </c>
      <c r="AE3388">
        <v>10.257897893425795</v>
      </c>
    </row>
    <row r="3389" spans="1:31" x14ac:dyDescent="0.25">
      <c r="A3389">
        <v>2263798</v>
      </c>
      <c r="B3389">
        <v>1</v>
      </c>
      <c r="C3389" t="s">
        <v>80</v>
      </c>
      <c r="D3389" t="s">
        <v>82</v>
      </c>
      <c r="E3389" t="s">
        <v>132</v>
      </c>
      <c r="F3389" t="s">
        <v>10013</v>
      </c>
      <c r="G3389" t="s">
        <v>197</v>
      </c>
      <c r="H3389" t="s">
        <v>135</v>
      </c>
      <c r="I3389" t="s">
        <v>136</v>
      </c>
      <c r="J3389" t="s">
        <v>137</v>
      </c>
      <c r="K3389" t="s">
        <v>138</v>
      </c>
      <c r="L3389" t="s">
        <v>10014</v>
      </c>
      <c r="M3389" t="s">
        <v>10015</v>
      </c>
      <c r="N3389">
        <v>1.5580555549999999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1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9.1364428880472224E-4</v>
      </c>
      <c r="AC3389">
        <v>0</v>
      </c>
      <c r="AD3389">
        <v>0</v>
      </c>
      <c r="AE3389">
        <v>9.1364428880472224E-4</v>
      </c>
    </row>
    <row r="3390" spans="1:31" x14ac:dyDescent="0.25">
      <c r="A3390">
        <v>2263990</v>
      </c>
      <c r="B3390">
        <v>1</v>
      </c>
      <c r="C3390" t="s">
        <v>80</v>
      </c>
      <c r="D3390" t="s">
        <v>104</v>
      </c>
      <c r="E3390" t="s">
        <v>132</v>
      </c>
      <c r="F3390" t="s">
        <v>10016</v>
      </c>
      <c r="G3390" t="s">
        <v>134</v>
      </c>
      <c r="H3390" t="s">
        <v>135</v>
      </c>
      <c r="I3390" t="s">
        <v>136</v>
      </c>
      <c r="J3390" t="s">
        <v>137</v>
      </c>
      <c r="K3390" t="s">
        <v>138</v>
      </c>
      <c r="L3390" t="s">
        <v>10017</v>
      </c>
      <c r="M3390" t="s">
        <v>10018</v>
      </c>
      <c r="N3390">
        <v>4.9563888880000002</v>
      </c>
      <c r="O3390">
        <v>0</v>
      </c>
      <c r="P3390">
        <v>1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2.2871620521571181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2.2871620521571181</v>
      </c>
    </row>
    <row r="3391" spans="1:31" x14ac:dyDescent="0.25">
      <c r="A3391">
        <v>2263944</v>
      </c>
      <c r="B3391">
        <v>1</v>
      </c>
      <c r="C3391" t="s">
        <v>80</v>
      </c>
      <c r="D3391" t="s">
        <v>95</v>
      </c>
      <c r="E3391" t="s">
        <v>151</v>
      </c>
      <c r="F3391" t="s">
        <v>10019</v>
      </c>
      <c r="G3391" t="s">
        <v>197</v>
      </c>
      <c r="H3391" t="s">
        <v>135</v>
      </c>
      <c r="I3391" t="s">
        <v>136</v>
      </c>
      <c r="J3391" t="s">
        <v>137</v>
      </c>
      <c r="K3391" t="s">
        <v>138</v>
      </c>
      <c r="L3391" t="s">
        <v>10020</v>
      </c>
      <c r="M3391" t="s">
        <v>10021</v>
      </c>
      <c r="N3391">
        <v>2.2524999999999999</v>
      </c>
      <c r="O3391">
        <v>0</v>
      </c>
      <c r="P3391">
        <v>152</v>
      </c>
      <c r="Q3391">
        <v>0</v>
      </c>
      <c r="R3391">
        <v>0</v>
      </c>
      <c r="S3391">
        <v>0</v>
      </c>
      <c r="T3391">
        <v>20</v>
      </c>
      <c r="U3391">
        <v>0</v>
      </c>
      <c r="V3391">
        <v>0</v>
      </c>
      <c r="W3391">
        <v>0</v>
      </c>
      <c r="X3391">
        <v>91.225734277701306</v>
      </c>
      <c r="Y3391">
        <v>0</v>
      </c>
      <c r="Z3391">
        <v>0</v>
      </c>
      <c r="AA3391">
        <v>0</v>
      </c>
      <c r="AB3391">
        <v>46.26730713600864</v>
      </c>
      <c r="AC3391">
        <v>0</v>
      </c>
      <c r="AD3391">
        <v>0</v>
      </c>
      <c r="AE3391">
        <v>137.49304141370993</v>
      </c>
    </row>
    <row r="3392" spans="1:31" x14ac:dyDescent="0.25">
      <c r="A3392">
        <v>2263844</v>
      </c>
      <c r="B3392">
        <v>1</v>
      </c>
      <c r="C3392" t="s">
        <v>80</v>
      </c>
      <c r="D3392" t="s">
        <v>83</v>
      </c>
      <c r="E3392" t="s">
        <v>151</v>
      </c>
      <c r="F3392" t="s">
        <v>9448</v>
      </c>
      <c r="G3392" t="s">
        <v>310</v>
      </c>
      <c r="H3392" t="s">
        <v>135</v>
      </c>
      <c r="I3392" t="s">
        <v>136</v>
      </c>
      <c r="J3392" t="s">
        <v>137</v>
      </c>
      <c r="K3392" t="s">
        <v>138</v>
      </c>
      <c r="L3392" t="s">
        <v>10022</v>
      </c>
      <c r="M3392" t="s">
        <v>10023</v>
      </c>
      <c r="N3392">
        <v>1.880833333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4</v>
      </c>
      <c r="U3392">
        <v>0</v>
      </c>
      <c r="V3392">
        <v>1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54.746875178503437</v>
      </c>
      <c r="AC3392">
        <v>0</v>
      </c>
      <c r="AD3392">
        <v>32.872131647530324</v>
      </c>
      <c r="AE3392">
        <v>87.619006826033768</v>
      </c>
    </row>
    <row r="3393" spans="1:31" x14ac:dyDescent="0.25">
      <c r="A3393">
        <v>2263967</v>
      </c>
      <c r="B3393">
        <v>1</v>
      </c>
      <c r="C3393" t="s">
        <v>80</v>
      </c>
      <c r="D3393" t="s">
        <v>96</v>
      </c>
      <c r="E3393" t="s">
        <v>132</v>
      </c>
      <c r="F3393" t="s">
        <v>10024</v>
      </c>
      <c r="G3393" t="s">
        <v>142</v>
      </c>
      <c r="H3393" t="s">
        <v>135</v>
      </c>
      <c r="I3393" t="s">
        <v>136</v>
      </c>
      <c r="J3393" t="s">
        <v>137</v>
      </c>
      <c r="K3393" t="s">
        <v>138</v>
      </c>
      <c r="L3393" t="s">
        <v>10025</v>
      </c>
      <c r="M3393" t="s">
        <v>10026</v>
      </c>
      <c r="N3393">
        <v>3.2555555549999999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1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</row>
    <row r="3394" spans="1:31" x14ac:dyDescent="0.25">
      <c r="A3394">
        <v>2263721</v>
      </c>
      <c r="B3394">
        <v>1</v>
      </c>
      <c r="C3394" t="s">
        <v>80</v>
      </c>
      <c r="D3394" t="s">
        <v>110</v>
      </c>
      <c r="E3394" t="s">
        <v>145</v>
      </c>
      <c r="F3394" t="s">
        <v>10027</v>
      </c>
      <c r="G3394" t="s">
        <v>147</v>
      </c>
      <c r="H3394" t="s">
        <v>148</v>
      </c>
      <c r="I3394" t="s">
        <v>136</v>
      </c>
      <c r="J3394" t="s">
        <v>137</v>
      </c>
      <c r="K3394" t="s">
        <v>138</v>
      </c>
      <c r="L3394" t="s">
        <v>10028</v>
      </c>
      <c r="M3394" t="s">
        <v>10029</v>
      </c>
      <c r="N3394">
        <v>3.5530555549999998</v>
      </c>
      <c r="O3394">
        <v>0</v>
      </c>
      <c r="P3394">
        <v>0</v>
      </c>
      <c r="Q3394">
        <v>0</v>
      </c>
      <c r="R3394">
        <v>0</v>
      </c>
      <c r="S3394">
        <v>2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12.121510413473999</v>
      </c>
      <c r="AB3394">
        <v>0</v>
      </c>
      <c r="AC3394">
        <v>0</v>
      </c>
      <c r="AD3394">
        <v>0</v>
      </c>
      <c r="AE3394">
        <v>12.121510413473999</v>
      </c>
    </row>
    <row r="3395" spans="1:31" x14ac:dyDescent="0.25">
      <c r="A3395">
        <v>2263804</v>
      </c>
      <c r="B3395">
        <v>1</v>
      </c>
      <c r="C3395" t="s">
        <v>81</v>
      </c>
      <c r="D3395" t="s">
        <v>128</v>
      </c>
      <c r="E3395" t="s">
        <v>132</v>
      </c>
      <c r="F3395" t="s">
        <v>10030</v>
      </c>
      <c r="G3395" t="s">
        <v>197</v>
      </c>
      <c r="H3395" t="s">
        <v>135</v>
      </c>
      <c r="I3395" t="s">
        <v>136</v>
      </c>
      <c r="J3395" t="s">
        <v>137</v>
      </c>
      <c r="K3395" t="s">
        <v>138</v>
      </c>
      <c r="L3395" t="s">
        <v>10031</v>
      </c>
      <c r="M3395" t="s">
        <v>10032</v>
      </c>
      <c r="N3395">
        <v>0.75777777700000004</v>
      </c>
      <c r="O3395">
        <v>0</v>
      </c>
      <c r="P3395">
        <v>2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0.46362857244002448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0.46362857244002448</v>
      </c>
    </row>
    <row r="3396" spans="1:31" x14ac:dyDescent="0.25">
      <c r="A3396">
        <v>2263861</v>
      </c>
      <c r="B3396">
        <v>1</v>
      </c>
      <c r="C3396" t="s">
        <v>80</v>
      </c>
      <c r="D3396" t="s">
        <v>96</v>
      </c>
      <c r="E3396" t="s">
        <v>214</v>
      </c>
      <c r="F3396" t="s">
        <v>7982</v>
      </c>
      <c r="G3396" t="s">
        <v>340</v>
      </c>
      <c r="H3396" t="s">
        <v>135</v>
      </c>
      <c r="I3396" t="s">
        <v>136</v>
      </c>
      <c r="J3396" t="s">
        <v>137</v>
      </c>
      <c r="K3396" t="s">
        <v>138</v>
      </c>
      <c r="L3396" t="s">
        <v>10033</v>
      </c>
      <c r="M3396" t="s">
        <v>10034</v>
      </c>
      <c r="N3396">
        <v>3.74</v>
      </c>
      <c r="O3396">
        <v>0</v>
      </c>
      <c r="P3396">
        <v>38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41.946571533645532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41.946571533645532</v>
      </c>
    </row>
    <row r="3397" spans="1:31" x14ac:dyDescent="0.25">
      <c r="A3397">
        <v>2264007</v>
      </c>
      <c r="B3397">
        <v>1</v>
      </c>
      <c r="C3397" t="s">
        <v>81</v>
      </c>
      <c r="D3397" t="s">
        <v>123</v>
      </c>
      <c r="E3397" t="s">
        <v>163</v>
      </c>
      <c r="F3397" t="s">
        <v>10035</v>
      </c>
      <c r="G3397" t="s">
        <v>147</v>
      </c>
      <c r="H3397" t="s">
        <v>148</v>
      </c>
      <c r="I3397" t="s">
        <v>136</v>
      </c>
      <c r="J3397" t="s">
        <v>137</v>
      </c>
      <c r="K3397" t="s">
        <v>138</v>
      </c>
      <c r="L3397" t="s">
        <v>10036</v>
      </c>
      <c r="M3397" t="s">
        <v>10037</v>
      </c>
      <c r="N3397">
        <v>2.287222222</v>
      </c>
      <c r="O3397">
        <v>0</v>
      </c>
      <c r="P3397">
        <v>1</v>
      </c>
      <c r="Q3397">
        <v>1</v>
      </c>
      <c r="R3397">
        <v>39</v>
      </c>
      <c r="S3397">
        <v>0</v>
      </c>
      <c r="T3397">
        <v>5</v>
      </c>
      <c r="U3397">
        <v>0</v>
      </c>
      <c r="V3397">
        <v>0</v>
      </c>
      <c r="W3397">
        <v>0</v>
      </c>
      <c r="X3397">
        <v>0.37141056825628338</v>
      </c>
      <c r="Y3397">
        <v>1.355072657884</v>
      </c>
      <c r="Z3397">
        <v>64.58148041720267</v>
      </c>
      <c r="AA3397">
        <v>0</v>
      </c>
      <c r="AB3397">
        <v>16.68791424179167</v>
      </c>
      <c r="AC3397">
        <v>0</v>
      </c>
      <c r="AD3397">
        <v>0</v>
      </c>
      <c r="AE3397">
        <v>82.995877885134632</v>
      </c>
    </row>
    <row r="3398" spans="1:31" x14ac:dyDescent="0.25">
      <c r="A3398">
        <v>2263904</v>
      </c>
      <c r="B3398">
        <v>1</v>
      </c>
      <c r="C3398" t="s">
        <v>80</v>
      </c>
      <c r="D3398" t="s">
        <v>96</v>
      </c>
      <c r="E3398" t="s">
        <v>151</v>
      </c>
      <c r="F3398" t="s">
        <v>10038</v>
      </c>
      <c r="G3398" t="s">
        <v>160</v>
      </c>
      <c r="H3398" t="s">
        <v>135</v>
      </c>
      <c r="I3398" t="s">
        <v>136</v>
      </c>
      <c r="J3398" t="s">
        <v>137</v>
      </c>
      <c r="K3398" t="s">
        <v>138</v>
      </c>
      <c r="L3398" t="s">
        <v>10039</v>
      </c>
      <c r="M3398" t="s">
        <v>10040</v>
      </c>
      <c r="N3398">
        <v>4.5083333330000004</v>
      </c>
      <c r="O3398">
        <v>0</v>
      </c>
      <c r="P3398">
        <v>11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26.774545954917663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26.774545954917663</v>
      </c>
    </row>
    <row r="3399" spans="1:31" x14ac:dyDescent="0.25">
      <c r="A3399">
        <v>2264113</v>
      </c>
      <c r="B3399">
        <v>1</v>
      </c>
      <c r="C3399" t="s">
        <v>81</v>
      </c>
      <c r="D3399" t="s">
        <v>117</v>
      </c>
      <c r="E3399" t="s">
        <v>151</v>
      </c>
      <c r="F3399" t="s">
        <v>10041</v>
      </c>
      <c r="G3399" t="s">
        <v>153</v>
      </c>
      <c r="H3399" t="s">
        <v>135</v>
      </c>
      <c r="I3399" t="s">
        <v>136</v>
      </c>
      <c r="J3399" t="s">
        <v>137</v>
      </c>
      <c r="K3399" t="s">
        <v>138</v>
      </c>
      <c r="L3399" t="s">
        <v>10042</v>
      </c>
      <c r="M3399" t="s">
        <v>10043</v>
      </c>
      <c r="N3399">
        <v>0.53944444400000002</v>
      </c>
      <c r="O3399">
        <v>0</v>
      </c>
      <c r="P3399">
        <v>93</v>
      </c>
      <c r="Q3399">
        <v>0</v>
      </c>
      <c r="R3399">
        <v>0</v>
      </c>
      <c r="S3399">
        <v>0</v>
      </c>
      <c r="T3399">
        <v>5</v>
      </c>
      <c r="U3399">
        <v>0</v>
      </c>
      <c r="V3399">
        <v>0</v>
      </c>
      <c r="W3399">
        <v>0</v>
      </c>
      <c r="X3399">
        <v>8.7814576255656824</v>
      </c>
      <c r="Y3399">
        <v>0</v>
      </c>
      <c r="Z3399">
        <v>0</v>
      </c>
      <c r="AA3399">
        <v>0</v>
      </c>
      <c r="AB3399">
        <v>0.81919382860433332</v>
      </c>
      <c r="AC3399">
        <v>0</v>
      </c>
      <c r="AD3399">
        <v>0</v>
      </c>
      <c r="AE3399">
        <v>9.6006514541700163</v>
      </c>
    </row>
    <row r="3400" spans="1:31" x14ac:dyDescent="0.25">
      <c r="A3400">
        <v>2263672</v>
      </c>
      <c r="B3400">
        <v>1</v>
      </c>
      <c r="C3400" t="s">
        <v>81</v>
      </c>
      <c r="D3400" t="s">
        <v>118</v>
      </c>
      <c r="E3400" t="s">
        <v>256</v>
      </c>
      <c r="F3400" t="s">
        <v>10044</v>
      </c>
      <c r="G3400" t="s">
        <v>318</v>
      </c>
      <c r="H3400" t="s">
        <v>148</v>
      </c>
      <c r="I3400" t="s">
        <v>136</v>
      </c>
      <c r="J3400" t="s">
        <v>137</v>
      </c>
      <c r="K3400" t="s">
        <v>138</v>
      </c>
      <c r="L3400" t="s">
        <v>10045</v>
      </c>
      <c r="M3400" t="s">
        <v>10046</v>
      </c>
      <c r="N3400">
        <v>1.8633333329999999</v>
      </c>
      <c r="O3400">
        <v>0</v>
      </c>
      <c r="P3400">
        <v>0</v>
      </c>
      <c r="Q3400">
        <v>1</v>
      </c>
      <c r="R3400">
        <v>0</v>
      </c>
      <c r="S3400">
        <v>1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1.1982374230346666</v>
      </c>
      <c r="Z3400">
        <v>0</v>
      </c>
      <c r="AA3400">
        <v>2.0350305774149469</v>
      </c>
      <c r="AB3400">
        <v>0</v>
      </c>
      <c r="AC3400">
        <v>0</v>
      </c>
      <c r="AD3400">
        <v>0</v>
      </c>
      <c r="AE3400">
        <v>3.2332680004496135</v>
      </c>
    </row>
    <row r="3401" spans="1:31" x14ac:dyDescent="0.25">
      <c r="A3401">
        <v>2263735</v>
      </c>
      <c r="B3401">
        <v>1</v>
      </c>
      <c r="C3401" t="s">
        <v>80</v>
      </c>
      <c r="D3401" t="s">
        <v>108</v>
      </c>
      <c r="E3401" t="s">
        <v>207</v>
      </c>
      <c r="F3401" t="s">
        <v>2098</v>
      </c>
      <c r="G3401" t="s">
        <v>171</v>
      </c>
      <c r="H3401" t="s">
        <v>135</v>
      </c>
      <c r="I3401" t="s">
        <v>136</v>
      </c>
      <c r="J3401" t="s">
        <v>137</v>
      </c>
      <c r="K3401" t="s">
        <v>172</v>
      </c>
      <c r="L3401" t="s">
        <v>10047</v>
      </c>
      <c r="M3401" t="s">
        <v>10048</v>
      </c>
      <c r="N3401">
        <v>5.7383333329999999</v>
      </c>
      <c r="O3401">
        <v>0</v>
      </c>
      <c r="P3401">
        <v>112</v>
      </c>
      <c r="Q3401">
        <v>0</v>
      </c>
      <c r="R3401">
        <v>14</v>
      </c>
      <c r="S3401">
        <v>0</v>
      </c>
      <c r="T3401">
        <v>7</v>
      </c>
      <c r="U3401">
        <v>0</v>
      </c>
      <c r="V3401">
        <v>0</v>
      </c>
      <c r="W3401">
        <v>0</v>
      </c>
      <c r="X3401">
        <v>81.330715678886222</v>
      </c>
      <c r="Y3401">
        <v>0</v>
      </c>
      <c r="Z3401">
        <v>4.1616304454404043</v>
      </c>
      <c r="AA3401">
        <v>0</v>
      </c>
      <c r="AB3401">
        <v>25.020552787340879</v>
      </c>
      <c r="AC3401">
        <v>0</v>
      </c>
      <c r="AD3401">
        <v>0</v>
      </c>
      <c r="AE3401">
        <v>110.51289891166751</v>
      </c>
    </row>
    <row r="3402" spans="1:31" x14ac:dyDescent="0.25">
      <c r="A3402">
        <v>2263987</v>
      </c>
      <c r="B3402">
        <v>1</v>
      </c>
      <c r="C3402" t="s">
        <v>81</v>
      </c>
      <c r="D3402" t="s">
        <v>127</v>
      </c>
      <c r="E3402" t="s">
        <v>151</v>
      </c>
      <c r="F3402" t="s">
        <v>10049</v>
      </c>
      <c r="G3402" t="s">
        <v>153</v>
      </c>
      <c r="H3402" t="s">
        <v>135</v>
      </c>
      <c r="I3402" t="s">
        <v>136</v>
      </c>
      <c r="J3402" t="s">
        <v>137</v>
      </c>
      <c r="K3402" t="s">
        <v>138</v>
      </c>
      <c r="L3402" t="s">
        <v>10050</v>
      </c>
      <c r="M3402" t="s">
        <v>10051</v>
      </c>
      <c r="N3402">
        <v>2.2713888880000002</v>
      </c>
      <c r="O3402">
        <v>0</v>
      </c>
      <c r="P3402">
        <v>6</v>
      </c>
      <c r="Q3402">
        <v>0</v>
      </c>
      <c r="R3402">
        <v>0</v>
      </c>
      <c r="S3402">
        <v>0</v>
      </c>
      <c r="T3402">
        <v>2</v>
      </c>
      <c r="U3402">
        <v>0</v>
      </c>
      <c r="V3402">
        <v>0</v>
      </c>
      <c r="W3402">
        <v>0</v>
      </c>
      <c r="X3402">
        <v>0.79097717138270685</v>
      </c>
      <c r="Y3402">
        <v>0</v>
      </c>
      <c r="Z3402">
        <v>0</v>
      </c>
      <c r="AA3402">
        <v>0</v>
      </c>
      <c r="AB3402">
        <v>3.4828689982813348</v>
      </c>
      <c r="AC3402">
        <v>0</v>
      </c>
      <c r="AD3402">
        <v>0</v>
      </c>
      <c r="AE3402">
        <v>4.2738461696640417</v>
      </c>
    </row>
    <row r="3403" spans="1:31" x14ac:dyDescent="0.25">
      <c r="A3403">
        <v>2263964</v>
      </c>
      <c r="B3403">
        <v>1</v>
      </c>
      <c r="C3403" t="s">
        <v>80</v>
      </c>
      <c r="D3403" t="s">
        <v>97</v>
      </c>
      <c r="E3403" t="s">
        <v>132</v>
      </c>
      <c r="F3403" t="s">
        <v>10052</v>
      </c>
      <c r="G3403" t="s">
        <v>142</v>
      </c>
      <c r="H3403" t="s">
        <v>135</v>
      </c>
      <c r="I3403" t="s">
        <v>136</v>
      </c>
      <c r="J3403" t="s">
        <v>137</v>
      </c>
      <c r="K3403" t="s">
        <v>138</v>
      </c>
      <c r="L3403" t="s">
        <v>10053</v>
      </c>
      <c r="M3403" t="s">
        <v>10054</v>
      </c>
      <c r="N3403">
        <v>3.7725</v>
      </c>
      <c r="O3403">
        <v>0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0.37921598429364173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0.37921598429364173</v>
      </c>
    </row>
    <row r="3404" spans="1:31" x14ac:dyDescent="0.25">
      <c r="A3404">
        <v>2263841</v>
      </c>
      <c r="B3404">
        <v>1</v>
      </c>
      <c r="C3404" t="s">
        <v>80</v>
      </c>
      <c r="D3404" t="s">
        <v>101</v>
      </c>
      <c r="E3404" t="s">
        <v>151</v>
      </c>
      <c r="F3404" t="s">
        <v>10055</v>
      </c>
      <c r="G3404" t="s">
        <v>197</v>
      </c>
      <c r="H3404" t="s">
        <v>135</v>
      </c>
      <c r="I3404" t="s">
        <v>136</v>
      </c>
      <c r="J3404" t="s">
        <v>137</v>
      </c>
      <c r="K3404" t="s">
        <v>138</v>
      </c>
      <c r="L3404" t="s">
        <v>10056</v>
      </c>
      <c r="M3404" t="s">
        <v>10057</v>
      </c>
      <c r="N3404">
        <v>1.5972222220000001</v>
      </c>
      <c r="O3404">
        <v>0</v>
      </c>
      <c r="P3404">
        <v>142</v>
      </c>
      <c r="Q3404">
        <v>0</v>
      </c>
      <c r="R3404">
        <v>1</v>
      </c>
      <c r="S3404">
        <v>0</v>
      </c>
      <c r="T3404">
        <v>6</v>
      </c>
      <c r="U3404">
        <v>0</v>
      </c>
      <c r="V3404">
        <v>0</v>
      </c>
      <c r="W3404">
        <v>0</v>
      </c>
      <c r="X3404">
        <v>89.901796598601251</v>
      </c>
      <c r="Y3404">
        <v>0</v>
      </c>
      <c r="Z3404">
        <v>0.40652366062053008</v>
      </c>
      <c r="AA3404">
        <v>0</v>
      </c>
      <c r="AB3404">
        <v>3.7276093509032155</v>
      </c>
      <c r="AC3404">
        <v>0</v>
      </c>
      <c r="AD3404">
        <v>0</v>
      </c>
      <c r="AE3404">
        <v>94.03592961012501</v>
      </c>
    </row>
    <row r="3405" spans="1:31" x14ac:dyDescent="0.25">
      <c r="A3405">
        <v>2263755</v>
      </c>
      <c r="B3405">
        <v>1</v>
      </c>
      <c r="C3405" t="s">
        <v>80</v>
      </c>
      <c r="D3405" t="s">
        <v>96</v>
      </c>
      <c r="E3405" t="s">
        <v>132</v>
      </c>
      <c r="F3405" t="s">
        <v>10058</v>
      </c>
      <c r="G3405" t="s">
        <v>134</v>
      </c>
      <c r="H3405" t="s">
        <v>135</v>
      </c>
      <c r="I3405" t="s">
        <v>136</v>
      </c>
      <c r="J3405" t="s">
        <v>137</v>
      </c>
      <c r="K3405" t="s">
        <v>138</v>
      </c>
      <c r="L3405" t="s">
        <v>10059</v>
      </c>
      <c r="M3405" t="s">
        <v>10060</v>
      </c>
      <c r="N3405">
        <v>5.8849999999999998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8.573175966249952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8.573175966249952</v>
      </c>
    </row>
    <row r="3406" spans="1:31" x14ac:dyDescent="0.25">
      <c r="A3406">
        <v>2264110</v>
      </c>
      <c r="B3406">
        <v>1</v>
      </c>
      <c r="C3406" t="s">
        <v>81</v>
      </c>
      <c r="D3406" t="s">
        <v>112</v>
      </c>
      <c r="E3406" t="s">
        <v>151</v>
      </c>
      <c r="F3406" t="s">
        <v>10061</v>
      </c>
      <c r="G3406" t="s">
        <v>153</v>
      </c>
      <c r="H3406" t="s">
        <v>135</v>
      </c>
      <c r="I3406" t="s">
        <v>136</v>
      </c>
      <c r="J3406" t="s">
        <v>137</v>
      </c>
      <c r="K3406" t="s">
        <v>138</v>
      </c>
      <c r="L3406" t="s">
        <v>10062</v>
      </c>
      <c r="M3406" t="s">
        <v>10063</v>
      </c>
      <c r="N3406">
        <v>0.52972222199999996</v>
      </c>
      <c r="O3406">
        <v>0</v>
      </c>
      <c r="P3406">
        <v>10</v>
      </c>
      <c r="Q3406">
        <v>0</v>
      </c>
      <c r="R3406">
        <v>2</v>
      </c>
      <c r="S3406">
        <v>0</v>
      </c>
      <c r="T3406">
        <v>3</v>
      </c>
      <c r="U3406">
        <v>0</v>
      </c>
      <c r="V3406">
        <v>0</v>
      </c>
      <c r="W3406">
        <v>0</v>
      </c>
      <c r="X3406">
        <v>1.3864911530445134</v>
      </c>
      <c r="Y3406">
        <v>0</v>
      </c>
      <c r="Z3406">
        <v>0.34187311824285382</v>
      </c>
      <c r="AA3406">
        <v>0</v>
      </c>
      <c r="AB3406">
        <v>0.56223329724106941</v>
      </c>
      <c r="AC3406">
        <v>0</v>
      </c>
      <c r="AD3406">
        <v>0</v>
      </c>
      <c r="AE3406">
        <v>2.2905975685284368</v>
      </c>
    </row>
    <row r="3407" spans="1:31" x14ac:dyDescent="0.25">
      <c r="A3407">
        <v>2263901</v>
      </c>
      <c r="B3407">
        <v>1</v>
      </c>
      <c r="C3407" t="s">
        <v>80</v>
      </c>
      <c r="D3407" t="s">
        <v>97</v>
      </c>
      <c r="E3407" t="s">
        <v>132</v>
      </c>
      <c r="F3407" t="s">
        <v>10064</v>
      </c>
      <c r="G3407" t="s">
        <v>142</v>
      </c>
      <c r="H3407" t="s">
        <v>135</v>
      </c>
      <c r="I3407" t="s">
        <v>136</v>
      </c>
      <c r="J3407" t="s">
        <v>137</v>
      </c>
      <c r="K3407" t="s">
        <v>138</v>
      </c>
      <c r="L3407" t="s">
        <v>10065</v>
      </c>
      <c r="M3407" t="s">
        <v>10066</v>
      </c>
      <c r="N3407">
        <v>3.590833333</v>
      </c>
      <c r="O3407">
        <v>0</v>
      </c>
      <c r="P3407">
        <v>1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0.2205720958577625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0.2205720958577625</v>
      </c>
    </row>
    <row r="3408" spans="1:31" x14ac:dyDescent="0.25">
      <c r="A3408">
        <v>2263718</v>
      </c>
      <c r="B3408">
        <v>1</v>
      </c>
      <c r="C3408" t="s">
        <v>81</v>
      </c>
      <c r="D3408" t="s">
        <v>120</v>
      </c>
      <c r="E3408" t="s">
        <v>256</v>
      </c>
      <c r="F3408" t="s">
        <v>10067</v>
      </c>
      <c r="G3408" t="s">
        <v>366</v>
      </c>
      <c r="H3408" t="s">
        <v>148</v>
      </c>
      <c r="I3408" t="s">
        <v>136</v>
      </c>
      <c r="J3408" t="s">
        <v>137</v>
      </c>
      <c r="K3408" t="s">
        <v>172</v>
      </c>
      <c r="L3408" t="s">
        <v>10068</v>
      </c>
      <c r="M3408" t="s">
        <v>10069</v>
      </c>
      <c r="N3408">
        <v>2.466388888</v>
      </c>
      <c r="O3408">
        <v>0</v>
      </c>
      <c r="P3408">
        <v>13</v>
      </c>
      <c r="Q3408">
        <v>0</v>
      </c>
      <c r="R3408">
        <v>5</v>
      </c>
      <c r="S3408">
        <v>0</v>
      </c>
      <c r="T3408">
        <v>3</v>
      </c>
      <c r="U3408">
        <v>0</v>
      </c>
      <c r="V3408">
        <v>0</v>
      </c>
      <c r="W3408">
        <v>0</v>
      </c>
      <c r="X3408">
        <v>7.7383389697747393</v>
      </c>
      <c r="Y3408">
        <v>0</v>
      </c>
      <c r="Z3408">
        <v>2.5978432267541756</v>
      </c>
      <c r="AA3408">
        <v>0</v>
      </c>
      <c r="AB3408">
        <v>0.23013852162275333</v>
      </c>
      <c r="AC3408">
        <v>0</v>
      </c>
      <c r="AD3408">
        <v>0</v>
      </c>
      <c r="AE3408">
        <v>10.566320718151669</v>
      </c>
    </row>
    <row r="3409" spans="1:31" x14ac:dyDescent="0.25">
      <c r="A3409">
        <v>2263695</v>
      </c>
      <c r="B3409">
        <v>1</v>
      </c>
      <c r="C3409" t="s">
        <v>81</v>
      </c>
      <c r="D3409" t="s">
        <v>114</v>
      </c>
      <c r="E3409" t="s">
        <v>151</v>
      </c>
      <c r="F3409" t="s">
        <v>8880</v>
      </c>
      <c r="G3409" t="s">
        <v>171</v>
      </c>
      <c r="H3409" t="s">
        <v>135</v>
      </c>
      <c r="I3409" t="s">
        <v>136</v>
      </c>
      <c r="J3409" t="s">
        <v>137</v>
      </c>
      <c r="K3409" t="s">
        <v>172</v>
      </c>
      <c r="L3409" t="s">
        <v>10070</v>
      </c>
      <c r="M3409" t="s">
        <v>10071</v>
      </c>
      <c r="N3409">
        <v>7.7358333330000004</v>
      </c>
      <c r="O3409">
        <v>0</v>
      </c>
      <c r="P3409">
        <v>23</v>
      </c>
      <c r="Q3409">
        <v>0</v>
      </c>
      <c r="R3409">
        <v>0</v>
      </c>
      <c r="S3409">
        <v>0</v>
      </c>
      <c r="T3409">
        <v>4</v>
      </c>
      <c r="U3409">
        <v>0</v>
      </c>
      <c r="V3409">
        <v>0</v>
      </c>
      <c r="W3409">
        <v>0</v>
      </c>
      <c r="X3409">
        <v>17.193823002321505</v>
      </c>
      <c r="Y3409">
        <v>0</v>
      </c>
      <c r="Z3409">
        <v>0</v>
      </c>
      <c r="AA3409">
        <v>0</v>
      </c>
      <c r="AB3409">
        <v>3.4216598739753974</v>
      </c>
      <c r="AC3409">
        <v>0</v>
      </c>
      <c r="AD3409">
        <v>0</v>
      </c>
      <c r="AE3409">
        <v>20.615482876296902</v>
      </c>
    </row>
    <row r="3410" spans="1:31" x14ac:dyDescent="0.25">
      <c r="A3410">
        <v>2263887</v>
      </c>
      <c r="B3410">
        <v>1</v>
      </c>
      <c r="C3410" t="s">
        <v>80</v>
      </c>
      <c r="D3410" t="s">
        <v>84</v>
      </c>
      <c r="E3410" t="s">
        <v>151</v>
      </c>
      <c r="F3410" t="s">
        <v>10072</v>
      </c>
      <c r="G3410" t="s">
        <v>555</v>
      </c>
      <c r="H3410" t="s">
        <v>135</v>
      </c>
      <c r="I3410" t="s">
        <v>136</v>
      </c>
      <c r="J3410" t="s">
        <v>137</v>
      </c>
      <c r="K3410" t="s">
        <v>138</v>
      </c>
      <c r="L3410" t="s">
        <v>10073</v>
      </c>
      <c r="M3410" t="s">
        <v>10074</v>
      </c>
      <c r="N3410">
        <v>4.2236111110000003</v>
      </c>
      <c r="O3410">
        <v>0</v>
      </c>
      <c r="P3410">
        <v>44</v>
      </c>
      <c r="Q3410">
        <v>0</v>
      </c>
      <c r="R3410">
        <v>0</v>
      </c>
      <c r="S3410">
        <v>0</v>
      </c>
      <c r="T3410">
        <v>15</v>
      </c>
      <c r="U3410">
        <v>0</v>
      </c>
      <c r="V3410">
        <v>0</v>
      </c>
      <c r="W3410">
        <v>0</v>
      </c>
      <c r="X3410">
        <v>76.27901629409871</v>
      </c>
      <c r="Y3410">
        <v>0</v>
      </c>
      <c r="Z3410">
        <v>0</v>
      </c>
      <c r="AA3410">
        <v>0</v>
      </c>
      <c r="AB3410">
        <v>94.113135384119261</v>
      </c>
      <c r="AC3410">
        <v>0</v>
      </c>
      <c r="AD3410">
        <v>0</v>
      </c>
      <c r="AE3410">
        <v>170.39215167821797</v>
      </c>
    </row>
    <row r="3411" spans="1:31" x14ac:dyDescent="0.25">
      <c r="A3411">
        <v>2263781</v>
      </c>
      <c r="B3411">
        <v>1</v>
      </c>
      <c r="C3411" t="s">
        <v>81</v>
      </c>
      <c r="D3411" t="s">
        <v>116</v>
      </c>
      <c r="E3411" t="s">
        <v>207</v>
      </c>
      <c r="F3411" t="s">
        <v>10075</v>
      </c>
      <c r="G3411" t="s">
        <v>1301</v>
      </c>
      <c r="H3411" t="s">
        <v>135</v>
      </c>
      <c r="I3411" t="s">
        <v>136</v>
      </c>
      <c r="J3411" t="s">
        <v>137</v>
      </c>
      <c r="K3411" t="s">
        <v>138</v>
      </c>
      <c r="L3411" t="s">
        <v>10076</v>
      </c>
      <c r="M3411" t="s">
        <v>10077</v>
      </c>
      <c r="N3411">
        <v>1.8105555550000001</v>
      </c>
      <c r="O3411">
        <v>0</v>
      </c>
      <c r="P3411">
        <v>44</v>
      </c>
      <c r="Q3411">
        <v>0</v>
      </c>
      <c r="R3411">
        <v>1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8.0226175485529758</v>
      </c>
      <c r="Y3411">
        <v>0</v>
      </c>
      <c r="Z3411">
        <v>7.5431320389528891E-2</v>
      </c>
      <c r="AA3411">
        <v>0</v>
      </c>
      <c r="AB3411">
        <v>0</v>
      </c>
      <c r="AC3411">
        <v>0</v>
      </c>
      <c r="AD3411">
        <v>0</v>
      </c>
      <c r="AE3411">
        <v>8.0980488689425041</v>
      </c>
    </row>
    <row r="3412" spans="1:31" x14ac:dyDescent="0.25">
      <c r="A3412">
        <v>2264030</v>
      </c>
      <c r="B3412">
        <v>1</v>
      </c>
      <c r="C3412" t="s">
        <v>80</v>
      </c>
      <c r="D3412" t="s">
        <v>104</v>
      </c>
      <c r="E3412" t="s">
        <v>132</v>
      </c>
      <c r="F3412" t="s">
        <v>10078</v>
      </c>
      <c r="G3412" t="s">
        <v>142</v>
      </c>
      <c r="H3412" t="s">
        <v>135</v>
      </c>
      <c r="I3412" t="s">
        <v>136</v>
      </c>
      <c r="J3412" t="s">
        <v>137</v>
      </c>
      <c r="K3412" t="s">
        <v>138</v>
      </c>
      <c r="L3412" t="s">
        <v>10079</v>
      </c>
      <c r="M3412" t="s">
        <v>10080</v>
      </c>
      <c r="N3412">
        <v>1.0391666660000001</v>
      </c>
      <c r="O3412">
        <v>0</v>
      </c>
      <c r="P3412">
        <v>4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0.7532810925625375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0.7532810925625375</v>
      </c>
    </row>
    <row r="3413" spans="1:31" x14ac:dyDescent="0.25">
      <c r="A3413">
        <v>2263704</v>
      </c>
      <c r="B3413">
        <v>1</v>
      </c>
      <c r="C3413" t="s">
        <v>81</v>
      </c>
      <c r="D3413" t="s">
        <v>127</v>
      </c>
      <c r="E3413" t="s">
        <v>132</v>
      </c>
      <c r="F3413" t="s">
        <v>10081</v>
      </c>
      <c r="G3413" t="s">
        <v>289</v>
      </c>
      <c r="H3413" t="s">
        <v>135</v>
      </c>
      <c r="I3413" t="s">
        <v>136</v>
      </c>
      <c r="J3413" t="s">
        <v>137</v>
      </c>
      <c r="K3413" t="s">
        <v>138</v>
      </c>
      <c r="L3413" t="s">
        <v>10082</v>
      </c>
      <c r="M3413" t="s">
        <v>10083</v>
      </c>
      <c r="N3413">
        <v>1.221666666</v>
      </c>
      <c r="O3413">
        <v>0</v>
      </c>
      <c r="P3413">
        <v>11</v>
      </c>
      <c r="Q3413">
        <v>0</v>
      </c>
      <c r="R3413">
        <v>0</v>
      </c>
      <c r="S3413">
        <v>0</v>
      </c>
      <c r="T3413">
        <v>3</v>
      </c>
      <c r="U3413">
        <v>0</v>
      </c>
      <c r="V3413">
        <v>0</v>
      </c>
      <c r="W3413">
        <v>0</v>
      </c>
      <c r="X3413">
        <v>3.0659033550302395</v>
      </c>
      <c r="Y3413">
        <v>0</v>
      </c>
      <c r="Z3413">
        <v>0</v>
      </c>
      <c r="AA3413">
        <v>0</v>
      </c>
      <c r="AB3413">
        <v>4.9183173544104966</v>
      </c>
      <c r="AC3413">
        <v>0</v>
      </c>
      <c r="AD3413">
        <v>0</v>
      </c>
      <c r="AE3413">
        <v>7.984220709440736</v>
      </c>
    </row>
    <row r="3414" spans="1:31" x14ac:dyDescent="0.25">
      <c r="A3414">
        <v>2263727</v>
      </c>
      <c r="B3414">
        <v>1</v>
      </c>
      <c r="C3414" t="s">
        <v>81</v>
      </c>
      <c r="D3414" t="s">
        <v>114</v>
      </c>
      <c r="E3414" t="s">
        <v>207</v>
      </c>
      <c r="F3414" t="s">
        <v>10084</v>
      </c>
      <c r="G3414" t="s">
        <v>171</v>
      </c>
      <c r="H3414" t="s">
        <v>135</v>
      </c>
      <c r="I3414" t="s">
        <v>136</v>
      </c>
      <c r="J3414" t="s">
        <v>137</v>
      </c>
      <c r="K3414" t="s">
        <v>172</v>
      </c>
      <c r="L3414" t="s">
        <v>10085</v>
      </c>
      <c r="M3414" t="s">
        <v>10086</v>
      </c>
      <c r="N3414">
        <v>7.4872222219999998</v>
      </c>
      <c r="O3414">
        <v>0</v>
      </c>
      <c r="P3414">
        <v>96</v>
      </c>
      <c r="Q3414">
        <v>0</v>
      </c>
      <c r="R3414">
        <v>1</v>
      </c>
      <c r="S3414">
        <v>0</v>
      </c>
      <c r="T3414">
        <v>7</v>
      </c>
      <c r="U3414">
        <v>0</v>
      </c>
      <c r="V3414">
        <v>0</v>
      </c>
      <c r="W3414">
        <v>0</v>
      </c>
      <c r="X3414">
        <v>66.377030661297582</v>
      </c>
      <c r="Y3414">
        <v>0</v>
      </c>
      <c r="Z3414">
        <v>0.75969704422972495</v>
      </c>
      <c r="AA3414">
        <v>0</v>
      </c>
      <c r="AB3414">
        <v>39.094335700041505</v>
      </c>
      <c r="AC3414">
        <v>0</v>
      </c>
      <c r="AD3414">
        <v>0</v>
      </c>
      <c r="AE3414">
        <v>106.23106340556882</v>
      </c>
    </row>
    <row r="3415" spans="1:31" x14ac:dyDescent="0.25">
      <c r="A3415">
        <v>2264059</v>
      </c>
      <c r="B3415">
        <v>1</v>
      </c>
      <c r="C3415" t="s">
        <v>80</v>
      </c>
      <c r="D3415" t="s">
        <v>92</v>
      </c>
      <c r="E3415" t="s">
        <v>132</v>
      </c>
      <c r="F3415" t="s">
        <v>10087</v>
      </c>
      <c r="G3415" t="s">
        <v>289</v>
      </c>
      <c r="H3415" t="s">
        <v>135</v>
      </c>
      <c r="I3415" t="s">
        <v>136</v>
      </c>
      <c r="J3415" t="s">
        <v>137</v>
      </c>
      <c r="K3415" t="s">
        <v>138</v>
      </c>
      <c r="L3415" t="s">
        <v>10088</v>
      </c>
      <c r="M3415" t="s">
        <v>10089</v>
      </c>
      <c r="N3415">
        <v>0.82222222199999995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1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1.1144521619427554</v>
      </c>
      <c r="AC3415">
        <v>0</v>
      </c>
      <c r="AD3415">
        <v>0</v>
      </c>
      <c r="AE3415">
        <v>1.1144521619427554</v>
      </c>
    </row>
    <row r="3416" spans="1:31" x14ac:dyDescent="0.25">
      <c r="A3416">
        <v>2263867</v>
      </c>
      <c r="B3416">
        <v>1</v>
      </c>
      <c r="C3416" t="s">
        <v>81</v>
      </c>
      <c r="D3416" t="s">
        <v>128</v>
      </c>
      <c r="E3416" t="s">
        <v>151</v>
      </c>
      <c r="F3416" t="s">
        <v>356</v>
      </c>
      <c r="G3416" t="s">
        <v>153</v>
      </c>
      <c r="H3416" t="s">
        <v>135</v>
      </c>
      <c r="I3416" t="s">
        <v>136</v>
      </c>
      <c r="J3416" t="s">
        <v>137</v>
      </c>
      <c r="K3416" t="s">
        <v>138</v>
      </c>
      <c r="L3416" t="s">
        <v>10090</v>
      </c>
      <c r="M3416" t="s">
        <v>10091</v>
      </c>
      <c r="N3416">
        <v>2.063055555</v>
      </c>
      <c r="O3416">
        <v>0</v>
      </c>
      <c r="P3416">
        <v>18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7.7118536206473545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7.7118536206473545</v>
      </c>
    </row>
    <row r="3417" spans="1:31" x14ac:dyDescent="0.25">
      <c r="A3417">
        <v>2263850</v>
      </c>
      <c r="B3417">
        <v>1</v>
      </c>
      <c r="C3417" t="s">
        <v>80</v>
      </c>
      <c r="D3417" t="s">
        <v>82</v>
      </c>
      <c r="E3417" t="s">
        <v>132</v>
      </c>
      <c r="F3417" t="s">
        <v>9939</v>
      </c>
      <c r="G3417" t="s">
        <v>201</v>
      </c>
      <c r="H3417" t="s">
        <v>135</v>
      </c>
      <c r="I3417" t="s">
        <v>136</v>
      </c>
      <c r="J3417" t="s">
        <v>137</v>
      </c>
      <c r="K3417" t="s">
        <v>138</v>
      </c>
      <c r="L3417" t="s">
        <v>10092</v>
      </c>
      <c r="M3417" t="s">
        <v>10093</v>
      </c>
      <c r="N3417">
        <v>1.310277777</v>
      </c>
      <c r="O3417">
        <v>0</v>
      </c>
      <c r="P3417">
        <v>7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5.7751004453441643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5.7751004453441643</v>
      </c>
    </row>
    <row r="3418" spans="1:31" x14ac:dyDescent="0.25">
      <c r="A3418">
        <v>2264145</v>
      </c>
      <c r="B3418">
        <v>1</v>
      </c>
      <c r="C3418" t="s">
        <v>80</v>
      </c>
      <c r="D3418" t="s">
        <v>83</v>
      </c>
      <c r="E3418" t="s">
        <v>132</v>
      </c>
      <c r="F3418" t="s">
        <v>10094</v>
      </c>
      <c r="G3418" t="s">
        <v>142</v>
      </c>
      <c r="H3418" t="s">
        <v>135</v>
      </c>
      <c r="I3418" t="s">
        <v>136</v>
      </c>
      <c r="J3418" t="s">
        <v>137</v>
      </c>
      <c r="K3418" t="s">
        <v>138</v>
      </c>
      <c r="L3418" t="s">
        <v>10095</v>
      </c>
      <c r="M3418" t="s">
        <v>10096</v>
      </c>
      <c r="N3418">
        <v>3.8661111109999999</v>
      </c>
      <c r="O3418">
        <v>0</v>
      </c>
      <c r="P3418">
        <v>7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6.1369572400394334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6.1369572400394334</v>
      </c>
    </row>
    <row r="3419" spans="1:31" x14ac:dyDescent="0.25">
      <c r="A3419">
        <v>2263953</v>
      </c>
      <c r="B3419">
        <v>1</v>
      </c>
      <c r="C3419" t="s">
        <v>80</v>
      </c>
      <c r="D3419" t="s">
        <v>96</v>
      </c>
      <c r="E3419" t="s">
        <v>132</v>
      </c>
      <c r="F3419" t="s">
        <v>10097</v>
      </c>
      <c r="G3419" t="s">
        <v>134</v>
      </c>
      <c r="H3419" t="s">
        <v>135</v>
      </c>
      <c r="I3419" t="s">
        <v>136</v>
      </c>
      <c r="J3419" t="s">
        <v>137</v>
      </c>
      <c r="K3419" t="s">
        <v>138</v>
      </c>
      <c r="L3419" t="s">
        <v>10098</v>
      </c>
      <c r="M3419" t="s">
        <v>10099</v>
      </c>
      <c r="N3419">
        <v>5.1397222219999996</v>
      </c>
      <c r="O3419">
        <v>0</v>
      </c>
      <c r="P3419">
        <v>2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26.235364562627929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26.235364562627929</v>
      </c>
    </row>
    <row r="3420" spans="1:31" x14ac:dyDescent="0.25">
      <c r="A3420">
        <v>2264119</v>
      </c>
      <c r="B3420">
        <v>1</v>
      </c>
      <c r="C3420" t="s">
        <v>80</v>
      </c>
      <c r="D3420" t="s">
        <v>104</v>
      </c>
      <c r="E3420" t="s">
        <v>151</v>
      </c>
      <c r="F3420" t="s">
        <v>10100</v>
      </c>
      <c r="G3420" t="s">
        <v>153</v>
      </c>
      <c r="H3420" t="s">
        <v>135</v>
      </c>
      <c r="I3420" t="s">
        <v>136</v>
      </c>
      <c r="J3420" t="s">
        <v>137</v>
      </c>
      <c r="K3420" t="s">
        <v>138</v>
      </c>
      <c r="L3420" t="s">
        <v>10101</v>
      </c>
      <c r="M3420" t="s">
        <v>10102</v>
      </c>
      <c r="N3420">
        <v>2.8458333329999999</v>
      </c>
      <c r="O3420">
        <v>0</v>
      </c>
      <c r="P3420">
        <v>4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2.9184142379255418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2.9184142379255418</v>
      </c>
    </row>
    <row r="3421" spans="1:31" x14ac:dyDescent="0.25">
      <c r="A3421">
        <v>2264096</v>
      </c>
      <c r="B3421">
        <v>1</v>
      </c>
      <c r="C3421" t="s">
        <v>81</v>
      </c>
      <c r="D3421" t="s">
        <v>113</v>
      </c>
      <c r="E3421" t="s">
        <v>151</v>
      </c>
      <c r="F3421" t="s">
        <v>10103</v>
      </c>
      <c r="G3421" t="s">
        <v>153</v>
      </c>
      <c r="H3421" t="s">
        <v>135</v>
      </c>
      <c r="I3421" t="s">
        <v>136</v>
      </c>
      <c r="J3421" t="s">
        <v>137</v>
      </c>
      <c r="K3421" t="s">
        <v>138</v>
      </c>
      <c r="L3421" t="s">
        <v>10104</v>
      </c>
      <c r="M3421" t="s">
        <v>10105</v>
      </c>
      <c r="N3421">
        <v>1.2108333330000001</v>
      </c>
      <c r="O3421">
        <v>0</v>
      </c>
      <c r="P3421">
        <v>82</v>
      </c>
      <c r="Q3421">
        <v>0</v>
      </c>
      <c r="R3421">
        <v>1</v>
      </c>
      <c r="S3421">
        <v>0</v>
      </c>
      <c r="T3421">
        <v>2</v>
      </c>
      <c r="U3421">
        <v>0</v>
      </c>
      <c r="V3421">
        <v>0</v>
      </c>
      <c r="W3421">
        <v>0</v>
      </c>
      <c r="X3421">
        <v>19.423392403734479</v>
      </c>
      <c r="Y3421">
        <v>0</v>
      </c>
      <c r="Z3421">
        <v>0.48528026483409753</v>
      </c>
      <c r="AA3421">
        <v>0</v>
      </c>
      <c r="AB3421">
        <v>0.89613022098540018</v>
      </c>
      <c r="AC3421">
        <v>0</v>
      </c>
      <c r="AD3421">
        <v>0</v>
      </c>
      <c r="AE3421">
        <v>20.804802889553979</v>
      </c>
    </row>
    <row r="3422" spans="1:31" x14ac:dyDescent="0.25">
      <c r="A3422">
        <v>2264019</v>
      </c>
      <c r="B3422">
        <v>1</v>
      </c>
      <c r="C3422" t="s">
        <v>80</v>
      </c>
      <c r="D3422" t="s">
        <v>100</v>
      </c>
      <c r="E3422" t="s">
        <v>132</v>
      </c>
      <c r="F3422" t="s">
        <v>10106</v>
      </c>
      <c r="G3422" t="s">
        <v>197</v>
      </c>
      <c r="H3422" t="s">
        <v>135</v>
      </c>
      <c r="I3422" t="s">
        <v>136</v>
      </c>
      <c r="J3422" t="s">
        <v>137</v>
      </c>
      <c r="K3422" t="s">
        <v>138</v>
      </c>
      <c r="L3422" t="s">
        <v>10107</v>
      </c>
      <c r="M3422" t="s">
        <v>10108</v>
      </c>
      <c r="N3422">
        <v>1.700555555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1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</row>
    <row r="3423" spans="1:31" x14ac:dyDescent="0.25">
      <c r="A3423">
        <v>2264076</v>
      </c>
      <c r="B3423">
        <v>1</v>
      </c>
      <c r="C3423" t="s">
        <v>80</v>
      </c>
      <c r="D3423" t="s">
        <v>94</v>
      </c>
      <c r="E3423" t="s">
        <v>256</v>
      </c>
      <c r="F3423" t="s">
        <v>10109</v>
      </c>
      <c r="G3423" t="s">
        <v>318</v>
      </c>
      <c r="H3423" t="s">
        <v>148</v>
      </c>
      <c r="I3423" t="s">
        <v>136</v>
      </c>
      <c r="J3423" t="s">
        <v>137</v>
      </c>
      <c r="K3423" t="s">
        <v>138</v>
      </c>
      <c r="L3423" t="s">
        <v>10110</v>
      </c>
      <c r="M3423" t="s">
        <v>10111</v>
      </c>
      <c r="N3423">
        <v>1.159166666</v>
      </c>
      <c r="O3423">
        <v>0</v>
      </c>
      <c r="P3423">
        <v>244</v>
      </c>
      <c r="Q3423">
        <v>0</v>
      </c>
      <c r="R3423">
        <v>4</v>
      </c>
      <c r="S3423">
        <v>2</v>
      </c>
      <c r="T3423">
        <v>17</v>
      </c>
      <c r="U3423">
        <v>0</v>
      </c>
      <c r="V3423">
        <v>0</v>
      </c>
      <c r="W3423">
        <v>0</v>
      </c>
      <c r="X3423">
        <v>72.634614774616892</v>
      </c>
      <c r="Y3423">
        <v>0</v>
      </c>
      <c r="Z3423">
        <v>0.43078583878000004</v>
      </c>
      <c r="AA3423">
        <v>36.525056444126179</v>
      </c>
      <c r="AB3423">
        <v>11.995746368659521</v>
      </c>
      <c r="AC3423">
        <v>0</v>
      </c>
      <c r="AD3423">
        <v>0</v>
      </c>
      <c r="AE3423">
        <v>121.58620342618259</v>
      </c>
    </row>
    <row r="3424" spans="1:31" x14ac:dyDescent="0.25">
      <c r="A3424">
        <v>2263684</v>
      </c>
      <c r="B3424">
        <v>1</v>
      </c>
      <c r="C3424" t="s">
        <v>81</v>
      </c>
      <c r="D3424" t="s">
        <v>117</v>
      </c>
      <c r="E3424" t="s">
        <v>145</v>
      </c>
      <c r="F3424" t="s">
        <v>10112</v>
      </c>
      <c r="G3424" t="s">
        <v>147</v>
      </c>
      <c r="H3424" t="s">
        <v>148</v>
      </c>
      <c r="I3424" t="s">
        <v>136</v>
      </c>
      <c r="J3424" t="s">
        <v>137</v>
      </c>
      <c r="K3424" t="s">
        <v>138</v>
      </c>
      <c r="L3424" t="s">
        <v>10113</v>
      </c>
      <c r="M3424" t="s">
        <v>10114</v>
      </c>
      <c r="N3424">
        <v>0.47194444400000002</v>
      </c>
      <c r="O3424">
        <v>0</v>
      </c>
      <c r="P3424">
        <v>401</v>
      </c>
      <c r="Q3424">
        <v>36</v>
      </c>
      <c r="R3424">
        <v>42</v>
      </c>
      <c r="S3424">
        <v>5</v>
      </c>
      <c r="T3424">
        <v>31</v>
      </c>
      <c r="U3424">
        <v>1</v>
      </c>
      <c r="V3424">
        <v>0</v>
      </c>
      <c r="W3424">
        <v>0</v>
      </c>
      <c r="X3424">
        <v>26.027304723201425</v>
      </c>
      <c r="Y3424">
        <v>34.449925407992829</v>
      </c>
      <c r="Z3424">
        <v>3.50603369147314</v>
      </c>
      <c r="AA3424">
        <v>84.880538190994955</v>
      </c>
      <c r="AB3424">
        <v>13.594584471863058</v>
      </c>
      <c r="AC3424">
        <v>39.378773407904745</v>
      </c>
      <c r="AD3424">
        <v>0</v>
      </c>
      <c r="AE3424">
        <v>201.83715989343017</v>
      </c>
    </row>
    <row r="3425" spans="1:31" x14ac:dyDescent="0.25">
      <c r="A3425">
        <v>2264016</v>
      </c>
      <c r="B3425">
        <v>1</v>
      </c>
      <c r="C3425" t="s">
        <v>80</v>
      </c>
      <c r="D3425" t="s">
        <v>83</v>
      </c>
      <c r="E3425" t="s">
        <v>132</v>
      </c>
      <c r="F3425" t="s">
        <v>10115</v>
      </c>
      <c r="G3425" t="s">
        <v>142</v>
      </c>
      <c r="H3425" t="s">
        <v>135</v>
      </c>
      <c r="I3425" t="s">
        <v>136</v>
      </c>
      <c r="J3425" t="s">
        <v>137</v>
      </c>
      <c r="K3425" t="s">
        <v>138</v>
      </c>
      <c r="L3425" t="s">
        <v>10116</v>
      </c>
      <c r="M3425" t="s">
        <v>10117</v>
      </c>
      <c r="N3425">
        <v>1.241666666</v>
      </c>
      <c r="O3425">
        <v>0</v>
      </c>
      <c r="P3425">
        <v>0</v>
      </c>
      <c r="Q3425">
        <v>0</v>
      </c>
      <c r="R3425">
        <v>1</v>
      </c>
      <c r="S3425">
        <v>0</v>
      </c>
      <c r="T3425">
        <v>3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1.0292661788E-3</v>
      </c>
      <c r="AA3425">
        <v>0</v>
      </c>
      <c r="AB3425">
        <v>4.3205524628618166</v>
      </c>
      <c r="AC3425">
        <v>0</v>
      </c>
      <c r="AD3425">
        <v>0</v>
      </c>
      <c r="AE3425">
        <v>4.3215817290406164</v>
      </c>
    </row>
    <row r="3426" spans="1:31" x14ac:dyDescent="0.25">
      <c r="A3426">
        <v>2263910</v>
      </c>
      <c r="B3426">
        <v>1</v>
      </c>
      <c r="C3426" t="s">
        <v>81</v>
      </c>
      <c r="D3426" t="s">
        <v>113</v>
      </c>
      <c r="E3426" t="s">
        <v>163</v>
      </c>
      <c r="F3426" t="s">
        <v>10118</v>
      </c>
      <c r="G3426" t="s">
        <v>147</v>
      </c>
      <c r="H3426" t="s">
        <v>148</v>
      </c>
      <c r="I3426" t="s">
        <v>136</v>
      </c>
      <c r="J3426" t="s">
        <v>137</v>
      </c>
      <c r="K3426" t="s">
        <v>138</v>
      </c>
      <c r="L3426" t="s">
        <v>10119</v>
      </c>
      <c r="M3426" t="s">
        <v>10120</v>
      </c>
      <c r="N3426">
        <v>1.6174999999999999</v>
      </c>
      <c r="O3426">
        <v>2</v>
      </c>
      <c r="P3426">
        <v>94</v>
      </c>
      <c r="Q3426">
        <v>4</v>
      </c>
      <c r="R3426">
        <v>3</v>
      </c>
      <c r="S3426">
        <v>8</v>
      </c>
      <c r="T3426">
        <v>12</v>
      </c>
      <c r="U3426">
        <v>3</v>
      </c>
      <c r="V3426">
        <v>0</v>
      </c>
      <c r="W3426">
        <v>0.72853015208814642</v>
      </c>
      <c r="X3426">
        <v>39.407941595480892</v>
      </c>
      <c r="Y3426">
        <v>19.641291158207942</v>
      </c>
      <c r="Z3426">
        <v>1.4885875981490087</v>
      </c>
      <c r="AA3426">
        <v>515.93130467920571</v>
      </c>
      <c r="AB3426">
        <v>50.774948453897416</v>
      </c>
      <c r="AC3426">
        <v>290.9926130749102</v>
      </c>
      <c r="AD3426">
        <v>0</v>
      </c>
      <c r="AE3426">
        <v>918.96521671193932</v>
      </c>
    </row>
    <row r="3427" spans="1:31" x14ac:dyDescent="0.25">
      <c r="A3427">
        <v>2264056</v>
      </c>
      <c r="B3427">
        <v>1</v>
      </c>
      <c r="C3427" t="s">
        <v>80</v>
      </c>
      <c r="D3427" t="s">
        <v>85</v>
      </c>
      <c r="E3427" t="s">
        <v>214</v>
      </c>
      <c r="F3427" t="s">
        <v>10121</v>
      </c>
      <c r="G3427" t="s">
        <v>241</v>
      </c>
      <c r="H3427" t="s">
        <v>135</v>
      </c>
      <c r="I3427" t="s">
        <v>136</v>
      </c>
      <c r="J3427" t="s">
        <v>137</v>
      </c>
      <c r="K3427" t="s">
        <v>138</v>
      </c>
      <c r="L3427" t="s">
        <v>10122</v>
      </c>
      <c r="M3427" t="s">
        <v>10123</v>
      </c>
      <c r="N3427">
        <v>0.4425</v>
      </c>
      <c r="O3427">
        <v>0</v>
      </c>
      <c r="P3427">
        <v>88</v>
      </c>
      <c r="Q3427">
        <v>0</v>
      </c>
      <c r="R3427">
        <v>0</v>
      </c>
      <c r="S3427">
        <v>0</v>
      </c>
      <c r="T3427">
        <v>2</v>
      </c>
      <c r="U3427">
        <v>0</v>
      </c>
      <c r="V3427">
        <v>0</v>
      </c>
      <c r="W3427">
        <v>0</v>
      </c>
      <c r="X3427">
        <v>10.251927519475531</v>
      </c>
      <c r="Y3427">
        <v>0</v>
      </c>
      <c r="Z3427">
        <v>0</v>
      </c>
      <c r="AA3427">
        <v>0</v>
      </c>
      <c r="AB3427">
        <v>0.77181466287564993</v>
      </c>
      <c r="AC3427">
        <v>0</v>
      </c>
      <c r="AD3427">
        <v>0</v>
      </c>
      <c r="AE3427">
        <v>11.023742182351182</v>
      </c>
    </row>
    <row r="3428" spans="1:31" x14ac:dyDescent="0.25">
      <c r="A3428">
        <v>2263853</v>
      </c>
      <c r="B3428">
        <v>1</v>
      </c>
      <c r="C3428" t="s">
        <v>80</v>
      </c>
      <c r="D3428" t="s">
        <v>84</v>
      </c>
      <c r="E3428" t="s">
        <v>151</v>
      </c>
      <c r="F3428" t="s">
        <v>10124</v>
      </c>
      <c r="G3428" t="s">
        <v>171</v>
      </c>
      <c r="H3428" t="s">
        <v>135</v>
      </c>
      <c r="I3428" t="s">
        <v>136</v>
      </c>
      <c r="J3428" t="s">
        <v>137</v>
      </c>
      <c r="K3428" t="s">
        <v>172</v>
      </c>
      <c r="L3428" t="s">
        <v>10125</v>
      </c>
      <c r="M3428" t="s">
        <v>10126</v>
      </c>
      <c r="N3428">
        <v>2.3516666659999999</v>
      </c>
      <c r="O3428">
        <v>0</v>
      </c>
      <c r="P3428">
        <v>54</v>
      </c>
      <c r="Q3428">
        <v>0</v>
      </c>
      <c r="R3428">
        <v>0</v>
      </c>
      <c r="S3428">
        <v>0</v>
      </c>
      <c r="T3428">
        <v>12</v>
      </c>
      <c r="U3428">
        <v>0</v>
      </c>
      <c r="V3428">
        <v>0</v>
      </c>
      <c r="W3428">
        <v>0</v>
      </c>
      <c r="X3428">
        <v>29.980722357227631</v>
      </c>
      <c r="Y3428">
        <v>0</v>
      </c>
      <c r="Z3428">
        <v>0</v>
      </c>
      <c r="AA3428">
        <v>0</v>
      </c>
      <c r="AB3428">
        <v>23.836852068208337</v>
      </c>
      <c r="AC3428">
        <v>0</v>
      </c>
      <c r="AD3428">
        <v>0</v>
      </c>
      <c r="AE3428">
        <v>53.817574425435964</v>
      </c>
    </row>
    <row r="3429" spans="1:31" x14ac:dyDescent="0.25">
      <c r="A3429">
        <v>2263707</v>
      </c>
      <c r="B3429">
        <v>1</v>
      </c>
      <c r="C3429" t="s">
        <v>81</v>
      </c>
      <c r="D3429" t="s">
        <v>112</v>
      </c>
      <c r="E3429" t="s">
        <v>256</v>
      </c>
      <c r="F3429" t="s">
        <v>10127</v>
      </c>
      <c r="G3429" t="s">
        <v>366</v>
      </c>
      <c r="H3429" t="s">
        <v>148</v>
      </c>
      <c r="I3429" t="s">
        <v>136</v>
      </c>
      <c r="J3429" t="s">
        <v>137</v>
      </c>
      <c r="K3429" t="s">
        <v>172</v>
      </c>
      <c r="L3429" t="s">
        <v>10128</v>
      </c>
      <c r="M3429" t="s">
        <v>10129</v>
      </c>
      <c r="N3429">
        <v>5.8030555550000003</v>
      </c>
      <c r="O3429">
        <v>0</v>
      </c>
      <c r="P3429">
        <v>497</v>
      </c>
      <c r="Q3429">
        <v>0</v>
      </c>
      <c r="R3429">
        <v>4</v>
      </c>
      <c r="S3429">
        <v>0</v>
      </c>
      <c r="T3429">
        <v>51</v>
      </c>
      <c r="U3429">
        <v>0</v>
      </c>
      <c r="V3429">
        <v>0</v>
      </c>
      <c r="W3429">
        <v>0</v>
      </c>
      <c r="X3429">
        <v>366.66334452257547</v>
      </c>
      <c r="Y3429">
        <v>0</v>
      </c>
      <c r="Z3429">
        <v>10.98366294773348</v>
      </c>
      <c r="AA3429">
        <v>0</v>
      </c>
      <c r="AB3429">
        <v>140.65422295566037</v>
      </c>
      <c r="AC3429">
        <v>0</v>
      </c>
      <c r="AD3429">
        <v>0</v>
      </c>
      <c r="AE3429">
        <v>518.30123042596938</v>
      </c>
    </row>
    <row r="3430" spans="1:31" x14ac:dyDescent="0.25">
      <c r="A3430">
        <v>2264102</v>
      </c>
      <c r="B3430">
        <v>1</v>
      </c>
      <c r="C3430" t="s">
        <v>80</v>
      </c>
      <c r="D3430" t="s">
        <v>110</v>
      </c>
      <c r="E3430" t="s">
        <v>132</v>
      </c>
      <c r="F3430" t="s">
        <v>10130</v>
      </c>
      <c r="G3430" t="s">
        <v>142</v>
      </c>
      <c r="H3430" t="s">
        <v>135</v>
      </c>
      <c r="I3430" t="s">
        <v>136</v>
      </c>
      <c r="J3430" t="s">
        <v>137</v>
      </c>
      <c r="K3430" t="s">
        <v>138</v>
      </c>
      <c r="L3430" t="s">
        <v>10131</v>
      </c>
      <c r="M3430" t="s">
        <v>10132</v>
      </c>
      <c r="N3430">
        <v>1.298611111</v>
      </c>
      <c r="O3430">
        <v>0</v>
      </c>
      <c r="P3430">
        <v>1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0.33325843054870058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0.33325843054870058</v>
      </c>
    </row>
    <row r="3431" spans="1:31" x14ac:dyDescent="0.25">
      <c r="A3431">
        <v>2263973</v>
      </c>
      <c r="B3431">
        <v>1</v>
      </c>
      <c r="C3431" t="s">
        <v>80</v>
      </c>
      <c r="D3431" t="s">
        <v>96</v>
      </c>
      <c r="E3431" t="s">
        <v>132</v>
      </c>
      <c r="F3431" t="s">
        <v>10133</v>
      </c>
      <c r="G3431" t="s">
        <v>134</v>
      </c>
      <c r="H3431" t="s">
        <v>135</v>
      </c>
      <c r="I3431" t="s">
        <v>136</v>
      </c>
      <c r="J3431" t="s">
        <v>137</v>
      </c>
      <c r="K3431" t="s">
        <v>138</v>
      </c>
      <c r="L3431" t="s">
        <v>10134</v>
      </c>
      <c r="M3431" t="s">
        <v>10135</v>
      </c>
      <c r="N3431">
        <v>6.2211111109999999</v>
      </c>
      <c r="O3431">
        <v>0</v>
      </c>
      <c r="P3431">
        <v>1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</row>
    <row r="3432" spans="1:31" x14ac:dyDescent="0.25">
      <c r="A3432">
        <v>2263638</v>
      </c>
      <c r="B3432">
        <v>1</v>
      </c>
      <c r="C3432" t="s">
        <v>80</v>
      </c>
      <c r="D3432" t="s">
        <v>96</v>
      </c>
      <c r="E3432" t="s">
        <v>207</v>
      </c>
      <c r="F3432" t="s">
        <v>10136</v>
      </c>
      <c r="G3432" t="s">
        <v>314</v>
      </c>
      <c r="H3432" t="s">
        <v>135</v>
      </c>
      <c r="I3432" t="s">
        <v>136</v>
      </c>
      <c r="J3432" t="s">
        <v>137</v>
      </c>
      <c r="K3432" t="s">
        <v>138</v>
      </c>
      <c r="L3432" t="s">
        <v>10137</v>
      </c>
      <c r="M3432" t="s">
        <v>10138</v>
      </c>
      <c r="N3432">
        <v>0.21555555500000001</v>
      </c>
      <c r="O3432">
        <v>0</v>
      </c>
      <c r="P3432">
        <v>79</v>
      </c>
      <c r="Q3432">
        <v>0</v>
      </c>
      <c r="R3432">
        <v>0</v>
      </c>
      <c r="S3432">
        <v>0</v>
      </c>
      <c r="T3432">
        <v>12</v>
      </c>
      <c r="U3432">
        <v>0</v>
      </c>
      <c r="V3432">
        <v>0</v>
      </c>
      <c r="W3432">
        <v>0</v>
      </c>
      <c r="X3432">
        <v>4.5689166476623884</v>
      </c>
      <c r="Y3432">
        <v>0</v>
      </c>
      <c r="Z3432">
        <v>0</v>
      </c>
      <c r="AA3432">
        <v>0</v>
      </c>
      <c r="AB3432">
        <v>1.2490427151622379</v>
      </c>
      <c r="AC3432">
        <v>0</v>
      </c>
      <c r="AD3432">
        <v>0</v>
      </c>
      <c r="AE3432">
        <v>5.8179593628246264</v>
      </c>
    </row>
    <row r="3433" spans="1:31" x14ac:dyDescent="0.25">
      <c r="A3433">
        <v>2263873</v>
      </c>
      <c r="B3433">
        <v>1</v>
      </c>
      <c r="C3433" t="s">
        <v>81</v>
      </c>
      <c r="D3433" t="s">
        <v>116</v>
      </c>
      <c r="E3433" t="s">
        <v>256</v>
      </c>
      <c r="F3433" t="s">
        <v>10139</v>
      </c>
      <c r="G3433" t="s">
        <v>318</v>
      </c>
      <c r="H3433" t="s">
        <v>148</v>
      </c>
      <c r="I3433" t="s">
        <v>136</v>
      </c>
      <c r="J3433" t="s">
        <v>137</v>
      </c>
      <c r="K3433" t="s">
        <v>138</v>
      </c>
      <c r="L3433" t="s">
        <v>10140</v>
      </c>
      <c r="M3433" t="s">
        <v>10141</v>
      </c>
      <c r="N3433">
        <v>1.5194444439999999</v>
      </c>
      <c r="O3433">
        <v>0</v>
      </c>
      <c r="P3433">
        <v>10</v>
      </c>
      <c r="Q3433">
        <v>1</v>
      </c>
      <c r="R3433">
        <v>1</v>
      </c>
      <c r="S3433">
        <v>3</v>
      </c>
      <c r="T3433">
        <v>1</v>
      </c>
      <c r="U3433">
        <v>0</v>
      </c>
      <c r="V3433">
        <v>0</v>
      </c>
      <c r="W3433">
        <v>0</v>
      </c>
      <c r="X3433">
        <v>0.45076637245605561</v>
      </c>
      <c r="Y3433">
        <v>0.90111410534444458</v>
      </c>
      <c r="Z3433">
        <v>0.2555182474940445</v>
      </c>
      <c r="AA3433">
        <v>52.300359165578463</v>
      </c>
      <c r="AB3433">
        <v>0</v>
      </c>
      <c r="AC3433">
        <v>0</v>
      </c>
      <c r="AD3433">
        <v>0</v>
      </c>
      <c r="AE3433">
        <v>53.907757890873008</v>
      </c>
    </row>
    <row r="3434" spans="1:31" x14ac:dyDescent="0.25">
      <c r="A3434">
        <v>2263830</v>
      </c>
      <c r="B3434">
        <v>1</v>
      </c>
      <c r="C3434" t="s">
        <v>80</v>
      </c>
      <c r="D3434" t="s">
        <v>88</v>
      </c>
      <c r="E3434" t="s">
        <v>214</v>
      </c>
      <c r="F3434" t="s">
        <v>10142</v>
      </c>
      <c r="G3434" t="s">
        <v>201</v>
      </c>
      <c r="H3434" t="s">
        <v>135</v>
      </c>
      <c r="I3434" t="s">
        <v>136</v>
      </c>
      <c r="J3434" t="s">
        <v>3</v>
      </c>
      <c r="K3434" t="s">
        <v>138</v>
      </c>
      <c r="L3434" t="s">
        <v>10143</v>
      </c>
      <c r="M3434" t="s">
        <v>10144</v>
      </c>
      <c r="N3434">
        <v>6.8627777769999998</v>
      </c>
      <c r="O3434">
        <v>0</v>
      </c>
      <c r="P3434">
        <v>38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100.10262026037593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100.10262026037593</v>
      </c>
    </row>
    <row r="3435" spans="1:31" x14ac:dyDescent="0.25">
      <c r="A3435">
        <v>2263750</v>
      </c>
      <c r="B3435">
        <v>1</v>
      </c>
      <c r="C3435" t="s">
        <v>80</v>
      </c>
      <c r="D3435" t="s">
        <v>96</v>
      </c>
      <c r="E3435" t="s">
        <v>132</v>
      </c>
      <c r="F3435" t="s">
        <v>10145</v>
      </c>
      <c r="G3435" t="s">
        <v>134</v>
      </c>
      <c r="H3435" t="s">
        <v>135</v>
      </c>
      <c r="I3435" t="s">
        <v>136</v>
      </c>
      <c r="J3435" t="s">
        <v>137</v>
      </c>
      <c r="K3435" t="s">
        <v>138</v>
      </c>
      <c r="L3435" t="s">
        <v>10146</v>
      </c>
      <c r="M3435" t="s">
        <v>10147</v>
      </c>
      <c r="N3435">
        <v>3.451944444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1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</row>
    <row r="3436" spans="1:31" x14ac:dyDescent="0.25">
      <c r="A3436">
        <v>2263902</v>
      </c>
      <c r="B3436">
        <v>1</v>
      </c>
      <c r="C3436" t="s">
        <v>80</v>
      </c>
      <c r="D3436" t="s">
        <v>96</v>
      </c>
      <c r="E3436" t="s">
        <v>132</v>
      </c>
      <c r="F3436" t="s">
        <v>10148</v>
      </c>
      <c r="G3436" t="s">
        <v>134</v>
      </c>
      <c r="H3436" t="s">
        <v>135</v>
      </c>
      <c r="I3436" t="s">
        <v>136</v>
      </c>
      <c r="J3436" t="s">
        <v>137</v>
      </c>
      <c r="K3436" t="s">
        <v>138</v>
      </c>
      <c r="L3436" t="s">
        <v>10149</v>
      </c>
      <c r="M3436" t="s">
        <v>10150</v>
      </c>
      <c r="N3436">
        <v>5.4563888880000002</v>
      </c>
      <c r="O3436">
        <v>0</v>
      </c>
      <c r="P3436">
        <v>1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0.28665203701392505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0.28665203701392505</v>
      </c>
    </row>
    <row r="3437" spans="1:31" x14ac:dyDescent="0.25">
      <c r="A3437">
        <v>2263859</v>
      </c>
      <c r="B3437">
        <v>1</v>
      </c>
      <c r="C3437" t="s">
        <v>81</v>
      </c>
      <c r="D3437" t="s">
        <v>113</v>
      </c>
      <c r="E3437" t="s">
        <v>132</v>
      </c>
      <c r="F3437" t="s">
        <v>10151</v>
      </c>
      <c r="G3437" t="s">
        <v>142</v>
      </c>
      <c r="H3437" t="s">
        <v>135</v>
      </c>
      <c r="I3437" t="s">
        <v>136</v>
      </c>
      <c r="J3437" t="s">
        <v>137</v>
      </c>
      <c r="K3437" t="s">
        <v>138</v>
      </c>
      <c r="L3437" t="s">
        <v>10152</v>
      </c>
      <c r="M3437" t="s">
        <v>10153</v>
      </c>
      <c r="N3437">
        <v>2.4022222219999998</v>
      </c>
      <c r="O3437">
        <v>0</v>
      </c>
      <c r="P3437">
        <v>2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1.3517810488229445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1.3517810488229445</v>
      </c>
    </row>
    <row r="3438" spans="1:31" x14ac:dyDescent="0.25">
      <c r="A3438">
        <v>2264045</v>
      </c>
      <c r="B3438">
        <v>1</v>
      </c>
      <c r="C3438" t="s">
        <v>81</v>
      </c>
      <c r="D3438" t="s">
        <v>127</v>
      </c>
      <c r="E3438" t="s">
        <v>132</v>
      </c>
      <c r="F3438" t="s">
        <v>10154</v>
      </c>
      <c r="G3438" t="s">
        <v>142</v>
      </c>
      <c r="H3438" t="s">
        <v>135</v>
      </c>
      <c r="I3438" t="s">
        <v>136</v>
      </c>
      <c r="J3438" t="s">
        <v>137</v>
      </c>
      <c r="K3438" t="s">
        <v>138</v>
      </c>
      <c r="L3438" t="s">
        <v>10155</v>
      </c>
      <c r="M3438" t="s">
        <v>10156</v>
      </c>
      <c r="N3438">
        <v>2.244444444</v>
      </c>
      <c r="O3438">
        <v>0</v>
      </c>
      <c r="P3438">
        <v>1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0.21807037806621665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0.21807037806621665</v>
      </c>
    </row>
    <row r="3439" spans="1:31" x14ac:dyDescent="0.25">
      <c r="A3439">
        <v>2263876</v>
      </c>
      <c r="B3439">
        <v>1</v>
      </c>
      <c r="C3439" t="s">
        <v>80</v>
      </c>
      <c r="D3439" t="s">
        <v>99</v>
      </c>
      <c r="E3439" t="s">
        <v>145</v>
      </c>
      <c r="F3439" t="s">
        <v>6154</v>
      </c>
      <c r="G3439" t="s">
        <v>147</v>
      </c>
      <c r="H3439" t="s">
        <v>148</v>
      </c>
      <c r="I3439" t="s">
        <v>136</v>
      </c>
      <c r="J3439" t="s">
        <v>137</v>
      </c>
      <c r="K3439" t="s">
        <v>138</v>
      </c>
      <c r="L3439" t="s">
        <v>10157</v>
      </c>
      <c r="M3439" t="s">
        <v>10158</v>
      </c>
      <c r="N3439">
        <v>0.30555555499999998</v>
      </c>
      <c r="O3439">
        <v>0</v>
      </c>
      <c r="P3439">
        <v>0</v>
      </c>
      <c r="Q3439">
        <v>0</v>
      </c>
      <c r="R3439">
        <v>0</v>
      </c>
      <c r="S3439">
        <v>8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80.488412569380088</v>
      </c>
      <c r="AB3439">
        <v>0</v>
      </c>
      <c r="AC3439">
        <v>0</v>
      </c>
      <c r="AD3439">
        <v>0</v>
      </c>
      <c r="AE3439">
        <v>80.488412569380088</v>
      </c>
    </row>
    <row r="3440" spans="1:31" x14ac:dyDescent="0.25">
      <c r="A3440">
        <v>2264025</v>
      </c>
      <c r="B3440">
        <v>1</v>
      </c>
      <c r="C3440" t="s">
        <v>80</v>
      </c>
      <c r="D3440" t="s">
        <v>85</v>
      </c>
      <c r="E3440" t="s">
        <v>132</v>
      </c>
      <c r="F3440" t="s">
        <v>10159</v>
      </c>
      <c r="G3440" t="s">
        <v>289</v>
      </c>
      <c r="H3440" t="s">
        <v>135</v>
      </c>
      <c r="I3440" t="s">
        <v>136</v>
      </c>
      <c r="J3440" t="s">
        <v>137</v>
      </c>
      <c r="K3440" t="s">
        <v>138</v>
      </c>
      <c r="L3440" t="s">
        <v>10160</v>
      </c>
      <c r="M3440" t="s">
        <v>10161</v>
      </c>
      <c r="N3440">
        <v>2.9452777769999998</v>
      </c>
      <c r="O3440">
        <v>0</v>
      </c>
      <c r="P3440">
        <v>11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10.944700250005576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10.944700250005576</v>
      </c>
    </row>
    <row r="3441" spans="1:31" x14ac:dyDescent="0.25">
      <c r="A3441">
        <v>2264125</v>
      </c>
      <c r="B3441">
        <v>1</v>
      </c>
      <c r="C3441" t="s">
        <v>80</v>
      </c>
      <c r="D3441" t="s">
        <v>97</v>
      </c>
      <c r="E3441" t="s">
        <v>132</v>
      </c>
      <c r="F3441" t="s">
        <v>10162</v>
      </c>
      <c r="G3441" t="s">
        <v>289</v>
      </c>
      <c r="H3441" t="s">
        <v>135</v>
      </c>
      <c r="I3441" t="s">
        <v>136</v>
      </c>
      <c r="J3441" t="s">
        <v>137</v>
      </c>
      <c r="K3441" t="s">
        <v>138</v>
      </c>
      <c r="L3441" t="s">
        <v>10163</v>
      </c>
      <c r="M3441" t="s">
        <v>10164</v>
      </c>
      <c r="N3441">
        <v>1.457777777</v>
      </c>
      <c r="O3441">
        <v>0</v>
      </c>
      <c r="P3441">
        <v>1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0.18888491677560446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0.18888491677560446</v>
      </c>
    </row>
    <row r="3442" spans="1:31" x14ac:dyDescent="0.25">
      <c r="A3442">
        <v>2264108</v>
      </c>
      <c r="B3442">
        <v>1</v>
      </c>
      <c r="C3442" t="s">
        <v>80</v>
      </c>
      <c r="D3442" t="s">
        <v>106</v>
      </c>
      <c r="E3442" t="s">
        <v>207</v>
      </c>
      <c r="F3442" t="s">
        <v>3472</v>
      </c>
      <c r="G3442" t="s">
        <v>2895</v>
      </c>
      <c r="H3442" t="s">
        <v>135</v>
      </c>
      <c r="I3442" t="s">
        <v>136</v>
      </c>
      <c r="J3442" t="s">
        <v>137</v>
      </c>
      <c r="K3442" t="s">
        <v>138</v>
      </c>
      <c r="L3442" t="s">
        <v>10165</v>
      </c>
      <c r="M3442" t="s">
        <v>10166</v>
      </c>
      <c r="N3442">
        <v>2.3683333329999998</v>
      </c>
      <c r="O3442">
        <v>0</v>
      </c>
      <c r="P3442">
        <v>69</v>
      </c>
      <c r="Q3442">
        <v>0</v>
      </c>
      <c r="R3442">
        <v>8</v>
      </c>
      <c r="S3442">
        <v>0</v>
      </c>
      <c r="T3442">
        <v>9</v>
      </c>
      <c r="U3442">
        <v>0</v>
      </c>
      <c r="V3442">
        <v>0</v>
      </c>
      <c r="W3442">
        <v>0</v>
      </c>
      <c r="X3442">
        <v>17.682100554901588</v>
      </c>
      <c r="Y3442">
        <v>0</v>
      </c>
      <c r="Z3442">
        <v>1.5154386999463065</v>
      </c>
      <c r="AA3442">
        <v>0</v>
      </c>
      <c r="AB3442">
        <v>6.9548462761542877</v>
      </c>
      <c r="AC3442">
        <v>0</v>
      </c>
      <c r="AD3442">
        <v>0</v>
      </c>
      <c r="AE3442">
        <v>26.152385531002182</v>
      </c>
    </row>
    <row r="3443" spans="1:31" x14ac:dyDescent="0.25">
      <c r="A3443">
        <v>2263985</v>
      </c>
      <c r="B3443">
        <v>1</v>
      </c>
      <c r="C3443" t="s">
        <v>80</v>
      </c>
      <c r="D3443" t="s">
        <v>109</v>
      </c>
      <c r="E3443" t="s">
        <v>132</v>
      </c>
      <c r="F3443" t="s">
        <v>10167</v>
      </c>
      <c r="G3443" t="s">
        <v>142</v>
      </c>
      <c r="H3443" t="s">
        <v>135</v>
      </c>
      <c r="I3443" t="s">
        <v>136</v>
      </c>
      <c r="J3443" t="s">
        <v>137</v>
      </c>
      <c r="K3443" t="s">
        <v>138</v>
      </c>
      <c r="L3443" t="s">
        <v>10168</v>
      </c>
      <c r="M3443" t="s">
        <v>10169</v>
      </c>
      <c r="N3443">
        <v>1.156666666</v>
      </c>
      <c r="O3443">
        <v>0</v>
      </c>
      <c r="P3443">
        <v>1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0.28013064136613336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0.28013064136613336</v>
      </c>
    </row>
    <row r="3444" spans="1:31" x14ac:dyDescent="0.25">
      <c r="A3444">
        <v>2264085</v>
      </c>
      <c r="B3444">
        <v>1</v>
      </c>
      <c r="C3444" t="s">
        <v>80</v>
      </c>
      <c r="D3444" t="s">
        <v>82</v>
      </c>
      <c r="E3444" t="s">
        <v>132</v>
      </c>
      <c r="F3444" t="s">
        <v>10170</v>
      </c>
      <c r="G3444" t="s">
        <v>153</v>
      </c>
      <c r="H3444" t="s">
        <v>135</v>
      </c>
      <c r="I3444" t="s">
        <v>136</v>
      </c>
      <c r="J3444" t="s">
        <v>137</v>
      </c>
      <c r="K3444" t="s">
        <v>138</v>
      </c>
      <c r="L3444" t="s">
        <v>10171</v>
      </c>
      <c r="M3444" t="s">
        <v>10172</v>
      </c>
      <c r="N3444">
        <v>3.0308333329999999</v>
      </c>
      <c r="O3444">
        <v>0</v>
      </c>
      <c r="P3444">
        <v>13</v>
      </c>
      <c r="Q3444">
        <v>0</v>
      </c>
      <c r="R3444">
        <v>0</v>
      </c>
      <c r="S3444">
        <v>0</v>
      </c>
      <c r="T3444">
        <v>3</v>
      </c>
      <c r="U3444">
        <v>0</v>
      </c>
      <c r="V3444">
        <v>0</v>
      </c>
      <c r="W3444">
        <v>0</v>
      </c>
      <c r="X3444">
        <v>37.671735717150419</v>
      </c>
      <c r="Y3444">
        <v>0</v>
      </c>
      <c r="Z3444">
        <v>0</v>
      </c>
      <c r="AA3444">
        <v>0</v>
      </c>
      <c r="AB3444">
        <v>43.374747719646578</v>
      </c>
      <c r="AC3444">
        <v>0</v>
      </c>
      <c r="AD3444">
        <v>0</v>
      </c>
      <c r="AE3444">
        <v>81.04648343679699</v>
      </c>
    </row>
    <row r="3445" spans="1:31" x14ac:dyDescent="0.25">
      <c r="A3445">
        <v>2264062</v>
      </c>
      <c r="B3445">
        <v>1</v>
      </c>
      <c r="C3445" t="s">
        <v>80</v>
      </c>
      <c r="D3445" t="s">
        <v>93</v>
      </c>
      <c r="E3445" t="s">
        <v>132</v>
      </c>
      <c r="F3445" t="s">
        <v>10173</v>
      </c>
      <c r="G3445" t="s">
        <v>142</v>
      </c>
      <c r="H3445" t="s">
        <v>135</v>
      </c>
      <c r="I3445" t="s">
        <v>136</v>
      </c>
      <c r="J3445" t="s">
        <v>137</v>
      </c>
      <c r="K3445" t="s">
        <v>138</v>
      </c>
      <c r="L3445" t="s">
        <v>10174</v>
      </c>
      <c r="M3445" t="s">
        <v>10175</v>
      </c>
      <c r="N3445">
        <v>4.2766666659999997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1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0.11447614474765253</v>
      </c>
      <c r="AC3445">
        <v>0</v>
      </c>
      <c r="AD3445">
        <v>0</v>
      </c>
      <c r="AE3445">
        <v>0.11447614474765253</v>
      </c>
    </row>
    <row r="3446" spans="1:31" x14ac:dyDescent="0.25">
      <c r="A3446">
        <v>2264002</v>
      </c>
      <c r="B3446">
        <v>1</v>
      </c>
      <c r="C3446" t="s">
        <v>81</v>
      </c>
      <c r="D3446" t="s">
        <v>112</v>
      </c>
      <c r="E3446" t="s">
        <v>132</v>
      </c>
      <c r="F3446" t="s">
        <v>10176</v>
      </c>
      <c r="G3446" t="s">
        <v>142</v>
      </c>
      <c r="H3446" t="s">
        <v>135</v>
      </c>
      <c r="I3446" t="s">
        <v>136</v>
      </c>
      <c r="J3446" t="s">
        <v>137</v>
      </c>
      <c r="K3446" t="s">
        <v>138</v>
      </c>
      <c r="L3446" t="s">
        <v>10177</v>
      </c>
      <c r="M3446" t="s">
        <v>10178</v>
      </c>
      <c r="N3446">
        <v>2.088333333</v>
      </c>
      <c r="O3446">
        <v>0</v>
      </c>
      <c r="P3446">
        <v>1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0.51616087247499998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0.51616087247499998</v>
      </c>
    </row>
    <row r="3447" spans="1:31" x14ac:dyDescent="0.25">
      <c r="A3447">
        <v>2264048</v>
      </c>
      <c r="B3447">
        <v>1</v>
      </c>
      <c r="C3447" t="s">
        <v>81</v>
      </c>
      <c r="D3447" t="s">
        <v>128</v>
      </c>
      <c r="E3447" t="s">
        <v>207</v>
      </c>
      <c r="F3447" t="s">
        <v>10179</v>
      </c>
      <c r="G3447" t="s">
        <v>231</v>
      </c>
      <c r="H3447" t="s">
        <v>135</v>
      </c>
      <c r="I3447" t="s">
        <v>136</v>
      </c>
      <c r="J3447" t="s">
        <v>137</v>
      </c>
      <c r="K3447" t="s">
        <v>138</v>
      </c>
      <c r="L3447" t="s">
        <v>10180</v>
      </c>
      <c r="M3447" t="s">
        <v>10181</v>
      </c>
      <c r="N3447">
        <v>1.7527777769999999</v>
      </c>
      <c r="O3447">
        <v>0</v>
      </c>
      <c r="P3447">
        <v>145</v>
      </c>
      <c r="Q3447">
        <v>0</v>
      </c>
      <c r="R3447">
        <v>2</v>
      </c>
      <c r="S3447">
        <v>0</v>
      </c>
      <c r="T3447">
        <v>15</v>
      </c>
      <c r="U3447">
        <v>0</v>
      </c>
      <c r="V3447">
        <v>0</v>
      </c>
      <c r="W3447">
        <v>0</v>
      </c>
      <c r="X3447">
        <v>77.97103396818548</v>
      </c>
      <c r="Y3447">
        <v>0</v>
      </c>
      <c r="Z3447">
        <v>0.14978394357405889</v>
      </c>
      <c r="AA3447">
        <v>0</v>
      </c>
      <c r="AB3447">
        <v>19.890015761922381</v>
      </c>
      <c r="AC3447">
        <v>0</v>
      </c>
      <c r="AD3447">
        <v>0</v>
      </c>
      <c r="AE3447">
        <v>98.01083367368193</v>
      </c>
    </row>
    <row r="3448" spans="1:31" x14ac:dyDescent="0.25">
      <c r="A3448">
        <v>2264065</v>
      </c>
      <c r="B3448">
        <v>1</v>
      </c>
      <c r="C3448" t="s">
        <v>80</v>
      </c>
      <c r="D3448" t="s">
        <v>83</v>
      </c>
      <c r="E3448" t="s">
        <v>132</v>
      </c>
      <c r="F3448" t="s">
        <v>10182</v>
      </c>
      <c r="G3448" t="s">
        <v>201</v>
      </c>
      <c r="H3448" t="s">
        <v>135</v>
      </c>
      <c r="I3448" t="s">
        <v>136</v>
      </c>
      <c r="J3448" t="s">
        <v>137</v>
      </c>
      <c r="K3448" t="s">
        <v>138</v>
      </c>
      <c r="L3448" t="s">
        <v>10183</v>
      </c>
      <c r="M3448" t="s">
        <v>10184</v>
      </c>
      <c r="N3448">
        <v>2.1747222220000002</v>
      </c>
      <c r="O3448">
        <v>0</v>
      </c>
      <c r="P3448">
        <v>7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3.5339656856990325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3.5339656856990325</v>
      </c>
    </row>
    <row r="3449" spans="1:31" x14ac:dyDescent="0.25">
      <c r="A3449">
        <v>2263736</v>
      </c>
      <c r="B3449">
        <v>1</v>
      </c>
      <c r="C3449" t="s">
        <v>81</v>
      </c>
      <c r="D3449" t="s">
        <v>116</v>
      </c>
      <c r="E3449" t="s">
        <v>132</v>
      </c>
      <c r="F3449" t="s">
        <v>10185</v>
      </c>
      <c r="G3449" t="s">
        <v>142</v>
      </c>
      <c r="H3449" t="s">
        <v>135</v>
      </c>
      <c r="I3449" t="s">
        <v>136</v>
      </c>
      <c r="J3449" t="s">
        <v>137</v>
      </c>
      <c r="K3449" t="s">
        <v>138</v>
      </c>
      <c r="L3449" t="s">
        <v>10186</v>
      </c>
      <c r="M3449" t="s">
        <v>10187</v>
      </c>
      <c r="N3449">
        <v>3.3088888879999998</v>
      </c>
      <c r="O3449">
        <v>0</v>
      </c>
      <c r="P3449">
        <v>7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0.68539038822200005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0.68539038822200005</v>
      </c>
    </row>
    <row r="3450" spans="1:31" x14ac:dyDescent="0.25">
      <c r="A3450">
        <v>2264698</v>
      </c>
      <c r="B3450">
        <v>1</v>
      </c>
      <c r="C3450" t="s">
        <v>80</v>
      </c>
      <c r="D3450" t="s">
        <v>107</v>
      </c>
      <c r="E3450" t="s">
        <v>132</v>
      </c>
      <c r="F3450" t="s">
        <v>10188</v>
      </c>
      <c r="G3450" t="s">
        <v>134</v>
      </c>
      <c r="H3450" t="s">
        <v>135</v>
      </c>
      <c r="I3450" t="s">
        <v>136</v>
      </c>
      <c r="J3450" t="s">
        <v>137</v>
      </c>
      <c r="K3450" t="s">
        <v>138</v>
      </c>
      <c r="L3450" t="s">
        <v>10189</v>
      </c>
      <c r="M3450" t="s">
        <v>10190</v>
      </c>
      <c r="N3450">
        <v>5.0930555550000003</v>
      </c>
      <c r="O3450">
        <v>0</v>
      </c>
      <c r="P3450">
        <v>2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3.6919960734939545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3.6919960734939545</v>
      </c>
    </row>
    <row r="3451" spans="1:31" x14ac:dyDescent="0.25">
      <c r="A3451">
        <v>2264721</v>
      </c>
      <c r="B3451">
        <v>1</v>
      </c>
      <c r="C3451" t="s">
        <v>80</v>
      </c>
      <c r="D3451" t="s">
        <v>93</v>
      </c>
      <c r="E3451" t="s">
        <v>145</v>
      </c>
      <c r="F3451" t="s">
        <v>10191</v>
      </c>
      <c r="G3451" t="s">
        <v>147</v>
      </c>
      <c r="H3451" t="s">
        <v>148</v>
      </c>
      <c r="I3451" t="s">
        <v>136</v>
      </c>
      <c r="J3451" t="s">
        <v>137</v>
      </c>
      <c r="K3451" t="s">
        <v>138</v>
      </c>
      <c r="L3451" t="s">
        <v>10192</v>
      </c>
      <c r="M3451" t="s">
        <v>10193</v>
      </c>
      <c r="N3451">
        <v>0.87277777700000003</v>
      </c>
      <c r="O3451">
        <v>2</v>
      </c>
      <c r="P3451">
        <v>331</v>
      </c>
      <c r="Q3451">
        <v>10</v>
      </c>
      <c r="R3451">
        <v>271</v>
      </c>
      <c r="S3451">
        <v>2</v>
      </c>
      <c r="T3451">
        <v>102</v>
      </c>
      <c r="U3451">
        <v>0</v>
      </c>
      <c r="V3451">
        <v>0</v>
      </c>
      <c r="W3451">
        <v>2.9970400409367604</v>
      </c>
      <c r="X3451">
        <v>28.545690150240901</v>
      </c>
      <c r="Y3451">
        <v>8.9451864487689594</v>
      </c>
      <c r="Z3451">
        <v>40.951079199003296</v>
      </c>
      <c r="AA3451">
        <v>1.3127560582028466</v>
      </c>
      <c r="AB3451">
        <v>28.364819876219389</v>
      </c>
      <c r="AC3451">
        <v>0</v>
      </c>
      <c r="AD3451">
        <v>0</v>
      </c>
      <c r="AE3451">
        <v>111.11657177337216</v>
      </c>
    </row>
    <row r="3452" spans="1:31" x14ac:dyDescent="0.25">
      <c r="A3452">
        <v>2264320</v>
      </c>
      <c r="B3452">
        <v>1</v>
      </c>
      <c r="C3452" t="s">
        <v>80</v>
      </c>
      <c r="D3452" t="s">
        <v>99</v>
      </c>
      <c r="E3452" t="s">
        <v>151</v>
      </c>
      <c r="F3452" t="s">
        <v>6675</v>
      </c>
      <c r="G3452" t="s">
        <v>153</v>
      </c>
      <c r="H3452" t="s">
        <v>135</v>
      </c>
      <c r="I3452" t="s">
        <v>136</v>
      </c>
      <c r="J3452" t="s">
        <v>137</v>
      </c>
      <c r="K3452" t="s">
        <v>138</v>
      </c>
      <c r="L3452" t="s">
        <v>10194</v>
      </c>
      <c r="M3452" t="s">
        <v>10195</v>
      </c>
      <c r="N3452">
        <v>2.0663888880000001</v>
      </c>
      <c r="O3452">
        <v>0</v>
      </c>
      <c r="P3452">
        <v>23</v>
      </c>
      <c r="Q3452">
        <v>0</v>
      </c>
      <c r="R3452">
        <v>0</v>
      </c>
      <c r="S3452">
        <v>0</v>
      </c>
      <c r="T3452">
        <v>8</v>
      </c>
      <c r="U3452">
        <v>0</v>
      </c>
      <c r="V3452">
        <v>0</v>
      </c>
      <c r="W3452">
        <v>0</v>
      </c>
      <c r="X3452">
        <v>11.105615518731165</v>
      </c>
      <c r="Y3452">
        <v>0</v>
      </c>
      <c r="Z3452">
        <v>0</v>
      </c>
      <c r="AA3452">
        <v>0</v>
      </c>
      <c r="AB3452">
        <v>3.3370672436048663</v>
      </c>
      <c r="AC3452">
        <v>0</v>
      </c>
      <c r="AD3452">
        <v>0</v>
      </c>
      <c r="AE3452">
        <v>14.44268276233603</v>
      </c>
    </row>
    <row r="3453" spans="1:31" x14ac:dyDescent="0.25">
      <c r="A3453">
        <v>2264930</v>
      </c>
      <c r="B3453">
        <v>1</v>
      </c>
      <c r="C3453" t="s">
        <v>80</v>
      </c>
      <c r="D3453" t="s">
        <v>108</v>
      </c>
      <c r="E3453" t="s">
        <v>163</v>
      </c>
      <c r="F3453" t="s">
        <v>10196</v>
      </c>
      <c r="G3453" t="s">
        <v>147</v>
      </c>
      <c r="H3453" t="s">
        <v>148</v>
      </c>
      <c r="I3453" t="s">
        <v>704</v>
      </c>
      <c r="J3453" t="s">
        <v>137</v>
      </c>
      <c r="K3453" t="s">
        <v>138</v>
      </c>
      <c r="L3453" t="s">
        <v>10197</v>
      </c>
      <c r="M3453" t="s">
        <v>10198</v>
      </c>
      <c r="N3453">
        <v>4.3055555000000002E-2</v>
      </c>
      <c r="O3453">
        <v>0</v>
      </c>
      <c r="P3453">
        <v>325</v>
      </c>
      <c r="Q3453">
        <v>0</v>
      </c>
      <c r="R3453">
        <v>136</v>
      </c>
      <c r="S3453">
        <v>3</v>
      </c>
      <c r="T3453">
        <v>74</v>
      </c>
      <c r="U3453">
        <v>0</v>
      </c>
      <c r="V3453">
        <v>0</v>
      </c>
      <c r="W3453">
        <v>0</v>
      </c>
      <c r="X3453">
        <v>1.567679203574091</v>
      </c>
      <c r="Y3453">
        <v>0</v>
      </c>
      <c r="Z3453">
        <v>0.91669394086654243</v>
      </c>
      <c r="AA3453">
        <v>9.4588280306287492E-2</v>
      </c>
      <c r="AB3453">
        <v>0.70564876014221112</v>
      </c>
      <c r="AC3453">
        <v>0</v>
      </c>
      <c r="AD3453">
        <v>0</v>
      </c>
      <c r="AE3453">
        <v>3.2846101848891318</v>
      </c>
    </row>
    <row r="3454" spans="1:31" x14ac:dyDescent="0.25">
      <c r="A3454">
        <v>2264489</v>
      </c>
      <c r="B3454">
        <v>1</v>
      </c>
      <c r="C3454" t="s">
        <v>80</v>
      </c>
      <c r="D3454" t="s">
        <v>83</v>
      </c>
      <c r="E3454" t="s">
        <v>163</v>
      </c>
      <c r="F3454" t="s">
        <v>10199</v>
      </c>
      <c r="G3454" t="s">
        <v>147</v>
      </c>
      <c r="H3454" t="s">
        <v>148</v>
      </c>
      <c r="I3454" t="s">
        <v>136</v>
      </c>
      <c r="J3454" t="s">
        <v>137</v>
      </c>
      <c r="K3454" t="s">
        <v>138</v>
      </c>
      <c r="L3454" t="s">
        <v>10200</v>
      </c>
      <c r="M3454" t="s">
        <v>10201</v>
      </c>
      <c r="N3454">
        <v>0.85416666600000002</v>
      </c>
      <c r="O3454">
        <v>0</v>
      </c>
      <c r="P3454">
        <v>244</v>
      </c>
      <c r="Q3454">
        <v>0</v>
      </c>
      <c r="R3454">
        <v>3</v>
      </c>
      <c r="S3454">
        <v>1</v>
      </c>
      <c r="T3454">
        <v>13</v>
      </c>
      <c r="U3454">
        <v>0</v>
      </c>
      <c r="V3454">
        <v>0</v>
      </c>
      <c r="W3454">
        <v>0</v>
      </c>
      <c r="X3454">
        <v>109.66729341574789</v>
      </c>
      <c r="Y3454">
        <v>0</v>
      </c>
      <c r="Z3454">
        <v>0.63783809979604955</v>
      </c>
      <c r="AA3454">
        <v>16.400623525755979</v>
      </c>
      <c r="AB3454">
        <v>14.27563532005526</v>
      </c>
      <c r="AC3454">
        <v>0</v>
      </c>
      <c r="AD3454">
        <v>0</v>
      </c>
      <c r="AE3454">
        <v>140.98139036135518</v>
      </c>
    </row>
    <row r="3455" spans="1:31" x14ac:dyDescent="0.25">
      <c r="A3455">
        <v>2264243</v>
      </c>
      <c r="B3455">
        <v>1</v>
      </c>
      <c r="C3455" t="s">
        <v>80</v>
      </c>
      <c r="D3455" t="s">
        <v>104</v>
      </c>
      <c r="E3455" t="s">
        <v>163</v>
      </c>
      <c r="F3455" t="s">
        <v>10202</v>
      </c>
      <c r="G3455" t="s">
        <v>171</v>
      </c>
      <c r="H3455" t="s">
        <v>148</v>
      </c>
      <c r="I3455" t="s">
        <v>136</v>
      </c>
      <c r="J3455" t="s">
        <v>137</v>
      </c>
      <c r="K3455" t="s">
        <v>172</v>
      </c>
      <c r="L3455" t="s">
        <v>10203</v>
      </c>
      <c r="M3455" t="s">
        <v>10204</v>
      </c>
      <c r="N3455">
        <v>8.4955555549999993</v>
      </c>
      <c r="O3455">
        <v>0</v>
      </c>
      <c r="P3455">
        <v>0</v>
      </c>
      <c r="Q3455">
        <v>1</v>
      </c>
      <c r="R3455">
        <v>0</v>
      </c>
      <c r="S3455">
        <v>1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1.3963057109141066</v>
      </c>
      <c r="Z3455">
        <v>0</v>
      </c>
      <c r="AA3455">
        <v>258.78226942639765</v>
      </c>
      <c r="AB3455">
        <v>0</v>
      </c>
      <c r="AC3455">
        <v>0</v>
      </c>
      <c r="AD3455">
        <v>0</v>
      </c>
      <c r="AE3455">
        <v>260.17857513731178</v>
      </c>
    </row>
    <row r="3456" spans="1:31" x14ac:dyDescent="0.25">
      <c r="A3456">
        <v>2264758</v>
      </c>
      <c r="B3456">
        <v>1</v>
      </c>
      <c r="C3456" t="s">
        <v>80</v>
      </c>
      <c r="D3456" t="s">
        <v>100</v>
      </c>
      <c r="E3456" t="s">
        <v>151</v>
      </c>
      <c r="F3456" t="s">
        <v>10205</v>
      </c>
      <c r="G3456" t="s">
        <v>153</v>
      </c>
      <c r="H3456" t="s">
        <v>135</v>
      </c>
      <c r="I3456" t="s">
        <v>136</v>
      </c>
      <c r="J3456" t="s">
        <v>137</v>
      </c>
      <c r="K3456" t="s">
        <v>138</v>
      </c>
      <c r="L3456" t="s">
        <v>10206</v>
      </c>
      <c r="M3456" t="s">
        <v>10207</v>
      </c>
      <c r="N3456">
        <v>2.3086111109999998</v>
      </c>
      <c r="O3456">
        <v>0</v>
      </c>
      <c r="P3456">
        <v>7</v>
      </c>
      <c r="Q3456">
        <v>0</v>
      </c>
      <c r="R3456">
        <v>6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9.3186677863533518</v>
      </c>
      <c r="Y3456">
        <v>0</v>
      </c>
      <c r="Z3456">
        <v>12.871537967343574</v>
      </c>
      <c r="AA3456">
        <v>0</v>
      </c>
      <c r="AB3456">
        <v>0</v>
      </c>
      <c r="AC3456">
        <v>0</v>
      </c>
      <c r="AD3456">
        <v>0</v>
      </c>
      <c r="AE3456">
        <v>22.190205753696926</v>
      </c>
    </row>
    <row r="3457" spans="1:31" x14ac:dyDescent="0.25">
      <c r="A3457">
        <v>2264635</v>
      </c>
      <c r="B3457">
        <v>1</v>
      </c>
      <c r="C3457" t="s">
        <v>80</v>
      </c>
      <c r="D3457" t="s">
        <v>106</v>
      </c>
      <c r="E3457" t="s">
        <v>207</v>
      </c>
      <c r="F3457" t="s">
        <v>10208</v>
      </c>
      <c r="G3457" t="s">
        <v>231</v>
      </c>
      <c r="H3457" t="s">
        <v>135</v>
      </c>
      <c r="I3457" t="s">
        <v>136</v>
      </c>
      <c r="J3457" t="s">
        <v>137</v>
      </c>
      <c r="K3457" t="s">
        <v>138</v>
      </c>
      <c r="L3457" t="s">
        <v>10209</v>
      </c>
      <c r="M3457" t="s">
        <v>10210</v>
      </c>
      <c r="N3457">
        <v>1.366666666</v>
      </c>
      <c r="O3457">
        <v>0</v>
      </c>
      <c r="P3457">
        <v>0</v>
      </c>
      <c r="Q3457">
        <v>0</v>
      </c>
      <c r="R3457">
        <v>14</v>
      </c>
      <c r="S3457">
        <v>0</v>
      </c>
      <c r="T3457">
        <v>5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7.0868917678821672</v>
      </c>
      <c r="AA3457">
        <v>0</v>
      </c>
      <c r="AB3457">
        <v>5.1385413108903295</v>
      </c>
      <c r="AC3457">
        <v>0</v>
      </c>
      <c r="AD3457">
        <v>0</v>
      </c>
      <c r="AE3457">
        <v>12.225433078772497</v>
      </c>
    </row>
    <row r="3458" spans="1:31" x14ac:dyDescent="0.25">
      <c r="A3458">
        <v>2264801</v>
      </c>
      <c r="B3458">
        <v>1</v>
      </c>
      <c r="C3458" t="s">
        <v>80</v>
      </c>
      <c r="D3458" t="s">
        <v>82</v>
      </c>
      <c r="E3458" t="s">
        <v>151</v>
      </c>
      <c r="F3458" t="s">
        <v>10211</v>
      </c>
      <c r="G3458" t="s">
        <v>153</v>
      </c>
      <c r="H3458" t="s">
        <v>135</v>
      </c>
      <c r="I3458" t="s">
        <v>136</v>
      </c>
      <c r="J3458" t="s">
        <v>137</v>
      </c>
      <c r="K3458" t="s">
        <v>138</v>
      </c>
      <c r="L3458" t="s">
        <v>10212</v>
      </c>
      <c r="M3458" t="s">
        <v>10213</v>
      </c>
      <c r="N3458">
        <v>2.0319444440000001</v>
      </c>
      <c r="O3458">
        <v>0</v>
      </c>
      <c r="P3458">
        <v>132</v>
      </c>
      <c r="Q3458">
        <v>0</v>
      </c>
      <c r="R3458">
        <v>0</v>
      </c>
      <c r="S3458">
        <v>0</v>
      </c>
      <c r="T3458">
        <v>4</v>
      </c>
      <c r="U3458">
        <v>0</v>
      </c>
      <c r="V3458">
        <v>0</v>
      </c>
      <c r="W3458">
        <v>0</v>
      </c>
      <c r="X3458">
        <v>71.436739970410002</v>
      </c>
      <c r="Y3458">
        <v>0</v>
      </c>
      <c r="Z3458">
        <v>0</v>
      </c>
      <c r="AA3458">
        <v>0</v>
      </c>
      <c r="AB3458">
        <v>0.81966030195704864</v>
      </c>
      <c r="AC3458">
        <v>0</v>
      </c>
      <c r="AD3458">
        <v>0</v>
      </c>
      <c r="AE3458">
        <v>72.256400272367046</v>
      </c>
    </row>
    <row r="3459" spans="1:31" x14ac:dyDescent="0.25">
      <c r="A3459">
        <v>2264715</v>
      </c>
      <c r="B3459">
        <v>1</v>
      </c>
      <c r="C3459" t="s">
        <v>80</v>
      </c>
      <c r="D3459" t="s">
        <v>92</v>
      </c>
      <c r="E3459" t="s">
        <v>132</v>
      </c>
      <c r="F3459" t="s">
        <v>10214</v>
      </c>
      <c r="G3459" t="s">
        <v>142</v>
      </c>
      <c r="H3459" t="s">
        <v>135</v>
      </c>
      <c r="I3459" t="s">
        <v>136</v>
      </c>
      <c r="J3459" t="s">
        <v>137</v>
      </c>
      <c r="K3459" t="s">
        <v>138</v>
      </c>
      <c r="L3459" t="s">
        <v>10215</v>
      </c>
      <c r="M3459" t="s">
        <v>10216</v>
      </c>
      <c r="N3459">
        <v>0.63638888800000004</v>
      </c>
      <c r="O3459">
        <v>0</v>
      </c>
      <c r="P3459">
        <v>1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0.91690665826596185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0.91690665826596185</v>
      </c>
    </row>
    <row r="3460" spans="1:31" x14ac:dyDescent="0.25">
      <c r="A3460">
        <v>2264466</v>
      </c>
      <c r="B3460">
        <v>1</v>
      </c>
      <c r="C3460" t="s">
        <v>80</v>
      </c>
      <c r="D3460" t="s">
        <v>82</v>
      </c>
      <c r="E3460" t="s">
        <v>132</v>
      </c>
      <c r="F3460" t="s">
        <v>10217</v>
      </c>
      <c r="G3460" t="s">
        <v>201</v>
      </c>
      <c r="H3460" t="s">
        <v>135</v>
      </c>
      <c r="I3460" t="s">
        <v>136</v>
      </c>
      <c r="J3460" t="s">
        <v>137</v>
      </c>
      <c r="K3460" t="s">
        <v>138</v>
      </c>
      <c r="L3460" t="s">
        <v>10218</v>
      </c>
      <c r="M3460" t="s">
        <v>10219</v>
      </c>
      <c r="N3460">
        <v>1.0391666660000001</v>
      </c>
      <c r="O3460">
        <v>0</v>
      </c>
      <c r="P3460">
        <v>6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0.85481921201722499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0.85481921201722499</v>
      </c>
    </row>
    <row r="3461" spans="1:31" x14ac:dyDescent="0.25">
      <c r="A3461">
        <v>2264280</v>
      </c>
      <c r="B3461">
        <v>1</v>
      </c>
      <c r="C3461" t="s">
        <v>80</v>
      </c>
      <c r="D3461" t="s">
        <v>110</v>
      </c>
      <c r="E3461" t="s">
        <v>256</v>
      </c>
      <c r="F3461" t="s">
        <v>10220</v>
      </c>
      <c r="G3461" t="s">
        <v>171</v>
      </c>
      <c r="H3461" t="s">
        <v>148</v>
      </c>
      <c r="I3461" t="s">
        <v>136</v>
      </c>
      <c r="J3461" t="s">
        <v>137</v>
      </c>
      <c r="K3461" t="s">
        <v>172</v>
      </c>
      <c r="L3461" t="s">
        <v>10221</v>
      </c>
      <c r="M3461" t="s">
        <v>10222</v>
      </c>
      <c r="N3461">
        <v>1.914722222</v>
      </c>
      <c r="O3461">
        <v>0</v>
      </c>
      <c r="P3461">
        <v>0</v>
      </c>
      <c r="Q3461">
        <v>0</v>
      </c>
      <c r="R3461">
        <v>0</v>
      </c>
      <c r="S3461">
        <v>1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48.414921555487375</v>
      </c>
      <c r="AB3461">
        <v>0</v>
      </c>
      <c r="AC3461">
        <v>0</v>
      </c>
      <c r="AD3461">
        <v>0</v>
      </c>
      <c r="AE3461">
        <v>48.414921555487375</v>
      </c>
    </row>
    <row r="3462" spans="1:31" x14ac:dyDescent="0.25">
      <c r="A3462">
        <v>2264180</v>
      </c>
      <c r="B3462">
        <v>1</v>
      </c>
      <c r="C3462" t="s">
        <v>81</v>
      </c>
      <c r="D3462" t="s">
        <v>128</v>
      </c>
      <c r="E3462" t="s">
        <v>151</v>
      </c>
      <c r="F3462" t="s">
        <v>10223</v>
      </c>
      <c r="G3462" t="s">
        <v>160</v>
      </c>
      <c r="H3462" t="s">
        <v>135</v>
      </c>
      <c r="I3462" t="s">
        <v>136</v>
      </c>
      <c r="J3462" t="s">
        <v>137</v>
      </c>
      <c r="K3462" t="s">
        <v>138</v>
      </c>
      <c r="L3462" t="s">
        <v>10224</v>
      </c>
      <c r="M3462" t="s">
        <v>10225</v>
      </c>
      <c r="N3462">
        <v>1.4827777769999999</v>
      </c>
      <c r="O3462">
        <v>0</v>
      </c>
      <c r="P3462">
        <v>5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0.82735974393016398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0.82735974393016398</v>
      </c>
    </row>
    <row r="3463" spans="1:31" x14ac:dyDescent="0.25">
      <c r="A3463">
        <v>2264864</v>
      </c>
      <c r="B3463">
        <v>1</v>
      </c>
      <c r="C3463" t="s">
        <v>80</v>
      </c>
      <c r="D3463" t="s">
        <v>108</v>
      </c>
      <c r="E3463" t="s">
        <v>151</v>
      </c>
      <c r="F3463" t="s">
        <v>10226</v>
      </c>
      <c r="G3463" t="s">
        <v>153</v>
      </c>
      <c r="H3463" t="s">
        <v>135</v>
      </c>
      <c r="I3463" t="s">
        <v>136</v>
      </c>
      <c r="J3463" t="s">
        <v>137</v>
      </c>
      <c r="K3463" t="s">
        <v>138</v>
      </c>
      <c r="L3463" t="s">
        <v>10227</v>
      </c>
      <c r="M3463" t="s">
        <v>10228</v>
      </c>
      <c r="N3463">
        <v>0.79555555499999997</v>
      </c>
      <c r="O3463">
        <v>0</v>
      </c>
      <c r="P3463">
        <v>3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0.17237170813665251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0.17237170813665251</v>
      </c>
    </row>
    <row r="3464" spans="1:31" x14ac:dyDescent="0.25">
      <c r="A3464">
        <v>2264532</v>
      </c>
      <c r="B3464">
        <v>1</v>
      </c>
      <c r="C3464" t="s">
        <v>80</v>
      </c>
      <c r="D3464" t="s">
        <v>96</v>
      </c>
      <c r="E3464" t="s">
        <v>132</v>
      </c>
      <c r="F3464" t="s">
        <v>10229</v>
      </c>
      <c r="G3464" t="s">
        <v>134</v>
      </c>
      <c r="H3464" t="s">
        <v>135</v>
      </c>
      <c r="I3464" t="s">
        <v>136</v>
      </c>
      <c r="J3464" t="s">
        <v>137</v>
      </c>
      <c r="K3464" t="s">
        <v>138</v>
      </c>
      <c r="L3464" t="s">
        <v>10230</v>
      </c>
      <c r="M3464" t="s">
        <v>10231</v>
      </c>
      <c r="N3464">
        <v>3.8774999999999999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0.88326568199208344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0.88326568199208344</v>
      </c>
    </row>
    <row r="3465" spans="1:31" x14ac:dyDescent="0.25">
      <c r="A3465">
        <v>2264701</v>
      </c>
      <c r="B3465">
        <v>1</v>
      </c>
      <c r="C3465" t="s">
        <v>80</v>
      </c>
      <c r="D3465" t="s">
        <v>93</v>
      </c>
      <c r="E3465" t="s">
        <v>151</v>
      </c>
      <c r="F3465" t="s">
        <v>6321</v>
      </c>
      <c r="G3465" t="s">
        <v>153</v>
      </c>
      <c r="H3465" t="s">
        <v>135</v>
      </c>
      <c r="I3465" t="s">
        <v>136</v>
      </c>
      <c r="J3465" t="s">
        <v>137</v>
      </c>
      <c r="K3465" t="s">
        <v>138</v>
      </c>
      <c r="L3465" t="s">
        <v>10232</v>
      </c>
      <c r="M3465" t="s">
        <v>10233</v>
      </c>
      <c r="N3465">
        <v>6.1691666659999997</v>
      </c>
      <c r="O3465">
        <v>0</v>
      </c>
      <c r="P3465">
        <v>3</v>
      </c>
      <c r="Q3465">
        <v>0</v>
      </c>
      <c r="R3465">
        <v>1</v>
      </c>
      <c r="S3465">
        <v>0</v>
      </c>
      <c r="T3465">
        <v>2</v>
      </c>
      <c r="U3465">
        <v>0</v>
      </c>
      <c r="V3465">
        <v>0</v>
      </c>
      <c r="W3465">
        <v>0</v>
      </c>
      <c r="X3465">
        <v>1.6510900040227776</v>
      </c>
      <c r="Y3465">
        <v>0</v>
      </c>
      <c r="Z3465">
        <v>8.8487652060937505E-2</v>
      </c>
      <c r="AA3465">
        <v>0</v>
      </c>
      <c r="AB3465">
        <v>6.3877027101258044</v>
      </c>
      <c r="AC3465">
        <v>0</v>
      </c>
      <c r="AD3465">
        <v>0</v>
      </c>
      <c r="AE3465">
        <v>8.1272803662095185</v>
      </c>
    </row>
    <row r="3466" spans="1:31" x14ac:dyDescent="0.25">
      <c r="A3466">
        <v>2264678</v>
      </c>
      <c r="B3466">
        <v>1</v>
      </c>
      <c r="C3466" t="s">
        <v>80</v>
      </c>
      <c r="D3466" t="s">
        <v>104</v>
      </c>
      <c r="E3466" t="s">
        <v>151</v>
      </c>
      <c r="F3466" t="s">
        <v>10234</v>
      </c>
      <c r="G3466" t="s">
        <v>153</v>
      </c>
      <c r="H3466" t="s">
        <v>135</v>
      </c>
      <c r="I3466" t="s">
        <v>136</v>
      </c>
      <c r="J3466" t="s">
        <v>137</v>
      </c>
      <c r="K3466" t="s">
        <v>138</v>
      </c>
      <c r="L3466" t="s">
        <v>10235</v>
      </c>
      <c r="M3466" t="s">
        <v>10236</v>
      </c>
      <c r="N3466">
        <v>1.033055555</v>
      </c>
      <c r="O3466">
        <v>0</v>
      </c>
      <c r="P3466">
        <v>173</v>
      </c>
      <c r="Q3466">
        <v>0</v>
      </c>
      <c r="R3466">
        <v>0</v>
      </c>
      <c r="S3466">
        <v>0</v>
      </c>
      <c r="T3466">
        <v>19</v>
      </c>
      <c r="U3466">
        <v>0</v>
      </c>
      <c r="V3466">
        <v>0</v>
      </c>
      <c r="W3466">
        <v>0</v>
      </c>
      <c r="X3466">
        <v>42.573624877265665</v>
      </c>
      <c r="Y3466">
        <v>0</v>
      </c>
      <c r="Z3466">
        <v>0</v>
      </c>
      <c r="AA3466">
        <v>0</v>
      </c>
      <c r="AB3466">
        <v>12.097596082177443</v>
      </c>
      <c r="AC3466">
        <v>0</v>
      </c>
      <c r="AD3466">
        <v>0</v>
      </c>
      <c r="AE3466">
        <v>54.671220959443104</v>
      </c>
    </row>
    <row r="3467" spans="1:31" x14ac:dyDescent="0.25">
      <c r="A3467">
        <v>2264655</v>
      </c>
      <c r="B3467">
        <v>1</v>
      </c>
      <c r="C3467" t="s">
        <v>81</v>
      </c>
      <c r="D3467" t="s">
        <v>112</v>
      </c>
      <c r="E3467" t="s">
        <v>207</v>
      </c>
      <c r="F3467" t="s">
        <v>10237</v>
      </c>
      <c r="G3467" t="s">
        <v>160</v>
      </c>
      <c r="H3467" t="s">
        <v>135</v>
      </c>
      <c r="I3467" t="s">
        <v>136</v>
      </c>
      <c r="J3467" t="s">
        <v>137</v>
      </c>
      <c r="K3467" t="s">
        <v>138</v>
      </c>
      <c r="L3467" t="s">
        <v>10238</v>
      </c>
      <c r="M3467" t="s">
        <v>10239</v>
      </c>
      <c r="N3467">
        <v>1.919166666</v>
      </c>
      <c r="O3467">
        <v>0</v>
      </c>
      <c r="P3467">
        <v>84</v>
      </c>
      <c r="Q3467">
        <v>0</v>
      </c>
      <c r="R3467">
        <v>0</v>
      </c>
      <c r="S3467">
        <v>0</v>
      </c>
      <c r="T3467">
        <v>1</v>
      </c>
      <c r="U3467">
        <v>0</v>
      </c>
      <c r="V3467">
        <v>0</v>
      </c>
      <c r="W3467">
        <v>0</v>
      </c>
      <c r="X3467">
        <v>10.266991696519936</v>
      </c>
      <c r="Y3467">
        <v>0</v>
      </c>
      <c r="Z3467">
        <v>0</v>
      </c>
      <c r="AA3467">
        <v>0</v>
      </c>
      <c r="AB3467">
        <v>3.4220072737745827E-2</v>
      </c>
      <c r="AC3467">
        <v>0</v>
      </c>
      <c r="AD3467">
        <v>0</v>
      </c>
      <c r="AE3467">
        <v>10.301211769257682</v>
      </c>
    </row>
    <row r="3468" spans="1:31" x14ac:dyDescent="0.25">
      <c r="A3468">
        <v>2264549</v>
      </c>
      <c r="B3468">
        <v>1</v>
      </c>
      <c r="C3468" t="s">
        <v>80</v>
      </c>
      <c r="D3468" t="s">
        <v>93</v>
      </c>
      <c r="E3468" t="s">
        <v>145</v>
      </c>
      <c r="F3468" t="s">
        <v>10240</v>
      </c>
      <c r="G3468" t="s">
        <v>465</v>
      </c>
      <c r="H3468" t="s">
        <v>148</v>
      </c>
      <c r="I3468" t="s">
        <v>136</v>
      </c>
      <c r="J3468" t="s">
        <v>137</v>
      </c>
      <c r="K3468" t="s">
        <v>138</v>
      </c>
      <c r="L3468" t="s">
        <v>10241</v>
      </c>
      <c r="M3468" t="s">
        <v>10242</v>
      </c>
      <c r="N3468">
        <v>1.8208333329999999</v>
      </c>
      <c r="O3468">
        <v>2</v>
      </c>
      <c r="P3468">
        <v>331</v>
      </c>
      <c r="Q3468">
        <v>10</v>
      </c>
      <c r="R3468">
        <v>271</v>
      </c>
      <c r="S3468">
        <v>2</v>
      </c>
      <c r="T3468">
        <v>102</v>
      </c>
      <c r="U3468">
        <v>0</v>
      </c>
      <c r="V3468">
        <v>0</v>
      </c>
      <c r="W3468">
        <v>4.540718582085578</v>
      </c>
      <c r="X3468">
        <v>53.073015709195985</v>
      </c>
      <c r="Y3468">
        <v>17.784762441465475</v>
      </c>
      <c r="Z3468">
        <v>73.16153876588497</v>
      </c>
      <c r="AA3468">
        <v>2.5908903846209204</v>
      </c>
      <c r="AB3468">
        <v>77.270240160177039</v>
      </c>
      <c r="AC3468">
        <v>0</v>
      </c>
      <c r="AD3468">
        <v>0</v>
      </c>
      <c r="AE3468">
        <v>228.42116604342999</v>
      </c>
    </row>
    <row r="3469" spans="1:31" x14ac:dyDescent="0.25">
      <c r="A3469">
        <v>2264492</v>
      </c>
      <c r="B3469">
        <v>1</v>
      </c>
      <c r="C3469" t="s">
        <v>81</v>
      </c>
      <c r="D3469" t="s">
        <v>128</v>
      </c>
      <c r="E3469" t="s">
        <v>132</v>
      </c>
      <c r="F3469" t="s">
        <v>10243</v>
      </c>
      <c r="G3469" t="s">
        <v>134</v>
      </c>
      <c r="H3469" t="s">
        <v>135</v>
      </c>
      <c r="I3469" t="s">
        <v>136</v>
      </c>
      <c r="J3469" t="s">
        <v>137</v>
      </c>
      <c r="K3469" t="s">
        <v>138</v>
      </c>
      <c r="L3469" t="s">
        <v>10244</v>
      </c>
      <c r="M3469" t="s">
        <v>10245</v>
      </c>
      <c r="N3469">
        <v>5.4352777769999996</v>
      </c>
      <c r="O3469">
        <v>0</v>
      </c>
      <c r="P3469">
        <v>5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4.9952316591966257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4.9952316591966257</v>
      </c>
    </row>
    <row r="3470" spans="1:31" x14ac:dyDescent="0.25">
      <c r="A3470">
        <v>2264847</v>
      </c>
      <c r="B3470">
        <v>1</v>
      </c>
      <c r="C3470" t="s">
        <v>81</v>
      </c>
      <c r="D3470" t="s">
        <v>128</v>
      </c>
      <c r="E3470" t="s">
        <v>132</v>
      </c>
      <c r="F3470" t="s">
        <v>10246</v>
      </c>
      <c r="G3470" t="s">
        <v>289</v>
      </c>
      <c r="H3470" t="s">
        <v>135</v>
      </c>
      <c r="I3470" t="s">
        <v>136</v>
      </c>
      <c r="J3470" t="s">
        <v>137</v>
      </c>
      <c r="K3470" t="s">
        <v>138</v>
      </c>
      <c r="L3470" t="s">
        <v>10247</v>
      </c>
      <c r="M3470" t="s">
        <v>10248</v>
      </c>
      <c r="N3470">
        <v>1.4950000000000001</v>
      </c>
      <c r="O3470">
        <v>0</v>
      </c>
      <c r="P3470">
        <v>3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1.0272905277789002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1.0272905277789002</v>
      </c>
    </row>
    <row r="3471" spans="1:31" x14ac:dyDescent="0.25">
      <c r="A3471">
        <v>2264695</v>
      </c>
      <c r="B3471">
        <v>1</v>
      </c>
      <c r="C3471" t="s">
        <v>80</v>
      </c>
      <c r="D3471" t="s">
        <v>100</v>
      </c>
      <c r="E3471" t="s">
        <v>151</v>
      </c>
      <c r="F3471" t="s">
        <v>10249</v>
      </c>
      <c r="G3471" t="s">
        <v>160</v>
      </c>
      <c r="H3471" t="s">
        <v>135</v>
      </c>
      <c r="I3471" t="s">
        <v>136</v>
      </c>
      <c r="J3471" t="s">
        <v>137</v>
      </c>
      <c r="K3471" t="s">
        <v>138</v>
      </c>
      <c r="L3471" t="s">
        <v>10250</v>
      </c>
      <c r="M3471" t="s">
        <v>10251</v>
      </c>
      <c r="N3471">
        <v>0.62277777700000003</v>
      </c>
      <c r="O3471">
        <v>0</v>
      </c>
      <c r="P3471">
        <v>27</v>
      </c>
      <c r="Q3471">
        <v>0</v>
      </c>
      <c r="R3471">
        <v>9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6.5502184892192989</v>
      </c>
      <c r="Y3471">
        <v>0</v>
      </c>
      <c r="Z3471">
        <v>9.5705098552791448</v>
      </c>
      <c r="AA3471">
        <v>0</v>
      </c>
      <c r="AB3471">
        <v>0</v>
      </c>
      <c r="AC3471">
        <v>0</v>
      </c>
      <c r="AD3471">
        <v>0</v>
      </c>
      <c r="AE3471">
        <v>16.120728344498445</v>
      </c>
    </row>
    <row r="3472" spans="1:31" x14ac:dyDescent="0.25">
      <c r="A3472">
        <v>2264595</v>
      </c>
      <c r="B3472">
        <v>1</v>
      </c>
      <c r="C3472" t="s">
        <v>81</v>
      </c>
      <c r="D3472" t="s">
        <v>128</v>
      </c>
      <c r="E3472" t="s">
        <v>151</v>
      </c>
      <c r="F3472" t="s">
        <v>393</v>
      </c>
      <c r="G3472" t="s">
        <v>153</v>
      </c>
      <c r="H3472" t="s">
        <v>135</v>
      </c>
      <c r="I3472" t="s">
        <v>136</v>
      </c>
      <c r="J3472" t="s">
        <v>137</v>
      </c>
      <c r="K3472" t="s">
        <v>138</v>
      </c>
      <c r="L3472" t="s">
        <v>10252</v>
      </c>
      <c r="M3472" t="s">
        <v>10253</v>
      </c>
      <c r="N3472">
        <v>2.9988888880000002</v>
      </c>
      <c r="O3472">
        <v>0</v>
      </c>
      <c r="P3472">
        <v>5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3.4047660911073443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3.4047660911073443</v>
      </c>
    </row>
    <row r="3473" spans="1:31" x14ac:dyDescent="0.25">
      <c r="A3473">
        <v>2264781</v>
      </c>
      <c r="B3473">
        <v>1</v>
      </c>
      <c r="C3473" t="s">
        <v>81</v>
      </c>
      <c r="D3473" t="s">
        <v>118</v>
      </c>
      <c r="E3473" t="s">
        <v>256</v>
      </c>
      <c r="F3473" t="s">
        <v>10254</v>
      </c>
      <c r="G3473" t="s">
        <v>318</v>
      </c>
      <c r="H3473" t="s">
        <v>148</v>
      </c>
      <c r="I3473" t="s">
        <v>136</v>
      </c>
      <c r="J3473" t="s">
        <v>137</v>
      </c>
      <c r="K3473" t="s">
        <v>138</v>
      </c>
      <c r="L3473" t="s">
        <v>10255</v>
      </c>
      <c r="M3473" t="s">
        <v>10256</v>
      </c>
      <c r="N3473">
        <v>2.3897222220000001</v>
      </c>
      <c r="O3473">
        <v>1</v>
      </c>
      <c r="P3473">
        <v>0</v>
      </c>
      <c r="Q3473">
        <v>7</v>
      </c>
      <c r="R3473">
        <v>0</v>
      </c>
      <c r="S3473">
        <v>3</v>
      </c>
      <c r="T3473">
        <v>0</v>
      </c>
      <c r="U3473">
        <v>0</v>
      </c>
      <c r="V3473">
        <v>0</v>
      </c>
      <c r="W3473">
        <v>0.84514398042810113</v>
      </c>
      <c r="X3473">
        <v>0</v>
      </c>
      <c r="Y3473">
        <v>8.512305350457499</v>
      </c>
      <c r="Z3473">
        <v>0</v>
      </c>
      <c r="AA3473">
        <v>41.456901631450741</v>
      </c>
      <c r="AB3473">
        <v>0</v>
      </c>
      <c r="AC3473">
        <v>0</v>
      </c>
      <c r="AD3473">
        <v>0</v>
      </c>
      <c r="AE3473">
        <v>50.814350962336341</v>
      </c>
    </row>
    <row r="3474" spans="1:31" x14ac:dyDescent="0.25">
      <c r="A3474">
        <v>2264904</v>
      </c>
      <c r="B3474">
        <v>1</v>
      </c>
      <c r="C3474" t="s">
        <v>80</v>
      </c>
      <c r="D3474" t="s">
        <v>106</v>
      </c>
      <c r="E3474" t="s">
        <v>163</v>
      </c>
      <c r="F3474" t="s">
        <v>10257</v>
      </c>
      <c r="G3474" t="s">
        <v>9390</v>
      </c>
      <c r="H3474" t="s">
        <v>148</v>
      </c>
      <c r="I3474" t="s">
        <v>136</v>
      </c>
      <c r="J3474" t="s">
        <v>137</v>
      </c>
      <c r="K3474" t="s">
        <v>138</v>
      </c>
      <c r="L3474" t="s">
        <v>10258</v>
      </c>
      <c r="M3474" t="s">
        <v>10259</v>
      </c>
      <c r="N3474">
        <v>3.6697222219999999</v>
      </c>
      <c r="O3474">
        <v>0</v>
      </c>
      <c r="P3474">
        <v>78</v>
      </c>
      <c r="Q3474">
        <v>14</v>
      </c>
      <c r="R3474">
        <v>24</v>
      </c>
      <c r="S3474">
        <v>3</v>
      </c>
      <c r="T3474">
        <v>17</v>
      </c>
      <c r="U3474">
        <v>1</v>
      </c>
      <c r="V3474">
        <v>0</v>
      </c>
      <c r="W3474">
        <v>0</v>
      </c>
      <c r="X3474">
        <v>101.31286148544385</v>
      </c>
      <c r="Y3474">
        <v>6.2783674900834905</v>
      </c>
      <c r="Z3474">
        <v>68.027438053379726</v>
      </c>
      <c r="AA3474">
        <v>12.212061582083919</v>
      </c>
      <c r="AB3474">
        <v>31.131660376205087</v>
      </c>
      <c r="AC3474">
        <v>282.17308927468923</v>
      </c>
      <c r="AD3474">
        <v>0</v>
      </c>
      <c r="AE3474">
        <v>501.13547826188528</v>
      </c>
    </row>
    <row r="3475" spans="1:31" x14ac:dyDescent="0.25">
      <c r="A3475">
        <v>2264263</v>
      </c>
      <c r="B3475">
        <v>1</v>
      </c>
      <c r="C3475" t="s">
        <v>80</v>
      </c>
      <c r="D3475" t="s">
        <v>107</v>
      </c>
      <c r="E3475" t="s">
        <v>256</v>
      </c>
      <c r="F3475" t="s">
        <v>10260</v>
      </c>
      <c r="G3475" t="s">
        <v>171</v>
      </c>
      <c r="H3475" t="s">
        <v>148</v>
      </c>
      <c r="I3475" t="s">
        <v>136</v>
      </c>
      <c r="J3475" t="s">
        <v>137</v>
      </c>
      <c r="K3475" t="s">
        <v>172</v>
      </c>
      <c r="L3475" t="s">
        <v>10261</v>
      </c>
      <c r="M3475" t="s">
        <v>10262</v>
      </c>
      <c r="N3475">
        <v>8.6141666659999991</v>
      </c>
      <c r="O3475">
        <v>0</v>
      </c>
      <c r="P3475">
        <v>313</v>
      </c>
      <c r="Q3475">
        <v>0</v>
      </c>
      <c r="R3475">
        <v>0</v>
      </c>
      <c r="S3475">
        <v>0</v>
      </c>
      <c r="T3475">
        <v>7</v>
      </c>
      <c r="U3475">
        <v>0</v>
      </c>
      <c r="V3475">
        <v>0</v>
      </c>
      <c r="W3475">
        <v>0</v>
      </c>
      <c r="X3475">
        <v>890.32805737349827</v>
      </c>
      <c r="Y3475">
        <v>0</v>
      </c>
      <c r="Z3475">
        <v>0</v>
      </c>
      <c r="AA3475">
        <v>0</v>
      </c>
      <c r="AB3475">
        <v>90.410850118957455</v>
      </c>
      <c r="AC3475">
        <v>0</v>
      </c>
      <c r="AD3475">
        <v>0</v>
      </c>
      <c r="AE3475">
        <v>980.73890749245572</v>
      </c>
    </row>
    <row r="3476" spans="1:31" x14ac:dyDescent="0.25">
      <c r="A3476">
        <v>2264383</v>
      </c>
      <c r="B3476">
        <v>1</v>
      </c>
      <c r="C3476" t="s">
        <v>80</v>
      </c>
      <c r="D3476" t="s">
        <v>106</v>
      </c>
      <c r="E3476" t="s">
        <v>207</v>
      </c>
      <c r="F3476" t="s">
        <v>10263</v>
      </c>
      <c r="G3476" t="s">
        <v>231</v>
      </c>
      <c r="H3476" t="s">
        <v>135</v>
      </c>
      <c r="I3476" t="s">
        <v>136</v>
      </c>
      <c r="J3476" t="s">
        <v>137</v>
      </c>
      <c r="K3476" t="s">
        <v>138</v>
      </c>
      <c r="L3476" t="s">
        <v>10264</v>
      </c>
      <c r="M3476" t="s">
        <v>10265</v>
      </c>
      <c r="N3476">
        <v>4.1461111109999997</v>
      </c>
      <c r="O3476">
        <v>0</v>
      </c>
      <c r="P3476">
        <v>0</v>
      </c>
      <c r="Q3476">
        <v>0</v>
      </c>
      <c r="R3476">
        <v>10</v>
      </c>
      <c r="S3476">
        <v>0</v>
      </c>
      <c r="T3476">
        <v>5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17.79941922737757</v>
      </c>
      <c r="AA3476">
        <v>0</v>
      </c>
      <c r="AB3476">
        <v>9.363450584590268</v>
      </c>
      <c r="AC3476">
        <v>0</v>
      </c>
      <c r="AD3476">
        <v>0</v>
      </c>
      <c r="AE3476">
        <v>27.162869811967838</v>
      </c>
    </row>
    <row r="3477" spans="1:31" x14ac:dyDescent="0.25">
      <c r="A3477">
        <v>2264761</v>
      </c>
      <c r="B3477">
        <v>1</v>
      </c>
      <c r="C3477" t="s">
        <v>80</v>
      </c>
      <c r="D3477" t="s">
        <v>82</v>
      </c>
      <c r="E3477" t="s">
        <v>151</v>
      </c>
      <c r="F3477" t="s">
        <v>414</v>
      </c>
      <c r="G3477" t="s">
        <v>153</v>
      </c>
      <c r="H3477" t="s">
        <v>135</v>
      </c>
      <c r="I3477" t="s">
        <v>136</v>
      </c>
      <c r="J3477" t="s">
        <v>137</v>
      </c>
      <c r="K3477" t="s">
        <v>138</v>
      </c>
      <c r="L3477" t="s">
        <v>10266</v>
      </c>
      <c r="M3477" t="s">
        <v>10267</v>
      </c>
      <c r="N3477">
        <v>1.467777777</v>
      </c>
      <c r="O3477">
        <v>0</v>
      </c>
      <c r="P3477">
        <v>63</v>
      </c>
      <c r="Q3477">
        <v>0</v>
      </c>
      <c r="R3477">
        <v>0</v>
      </c>
      <c r="S3477">
        <v>0</v>
      </c>
      <c r="T3477">
        <v>4</v>
      </c>
      <c r="U3477">
        <v>0</v>
      </c>
      <c r="V3477">
        <v>0</v>
      </c>
      <c r="W3477">
        <v>0</v>
      </c>
      <c r="X3477">
        <v>60.458301308627028</v>
      </c>
      <c r="Y3477">
        <v>0</v>
      </c>
      <c r="Z3477">
        <v>0</v>
      </c>
      <c r="AA3477">
        <v>0</v>
      </c>
      <c r="AB3477">
        <v>2.7009770179846999</v>
      </c>
      <c r="AC3477">
        <v>0</v>
      </c>
      <c r="AD3477">
        <v>0</v>
      </c>
      <c r="AE3477">
        <v>63.159278326611727</v>
      </c>
    </row>
    <row r="3478" spans="1:31" x14ac:dyDescent="0.25">
      <c r="A3478">
        <v>2264220</v>
      </c>
      <c r="B3478">
        <v>1</v>
      </c>
      <c r="C3478" t="s">
        <v>80</v>
      </c>
      <c r="D3478" t="s">
        <v>96</v>
      </c>
      <c r="E3478" t="s">
        <v>132</v>
      </c>
      <c r="F3478" t="s">
        <v>10268</v>
      </c>
      <c r="G3478" t="s">
        <v>142</v>
      </c>
      <c r="H3478" t="s">
        <v>135</v>
      </c>
      <c r="I3478" t="s">
        <v>136</v>
      </c>
      <c r="J3478" t="s">
        <v>137</v>
      </c>
      <c r="K3478" t="s">
        <v>138</v>
      </c>
      <c r="L3478" t="s">
        <v>10269</v>
      </c>
      <c r="M3478" t="s">
        <v>10270</v>
      </c>
      <c r="N3478">
        <v>0.88249999999999995</v>
      </c>
      <c r="O3478">
        <v>0</v>
      </c>
      <c r="P3478">
        <v>7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2.4757386521379399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2.4757386521379399</v>
      </c>
    </row>
    <row r="3479" spans="1:31" x14ac:dyDescent="0.25">
      <c r="A3479">
        <v>2264867</v>
      </c>
      <c r="B3479">
        <v>1</v>
      </c>
      <c r="C3479" t="s">
        <v>81</v>
      </c>
      <c r="D3479" t="s">
        <v>113</v>
      </c>
      <c r="E3479" t="s">
        <v>151</v>
      </c>
      <c r="F3479" t="s">
        <v>10271</v>
      </c>
      <c r="G3479" t="s">
        <v>153</v>
      </c>
      <c r="H3479" t="s">
        <v>135</v>
      </c>
      <c r="I3479" t="s">
        <v>136</v>
      </c>
      <c r="J3479" t="s">
        <v>137</v>
      </c>
      <c r="K3479" t="s">
        <v>138</v>
      </c>
      <c r="L3479" t="s">
        <v>10272</v>
      </c>
      <c r="M3479" t="s">
        <v>10273</v>
      </c>
      <c r="N3479">
        <v>4.2813888880000004</v>
      </c>
      <c r="O3479">
        <v>0</v>
      </c>
      <c r="P3479">
        <v>27</v>
      </c>
      <c r="Q3479">
        <v>0</v>
      </c>
      <c r="R3479">
        <v>1</v>
      </c>
      <c r="S3479">
        <v>0</v>
      </c>
      <c r="T3479">
        <v>4</v>
      </c>
      <c r="U3479">
        <v>0</v>
      </c>
      <c r="V3479">
        <v>0</v>
      </c>
      <c r="W3479">
        <v>0</v>
      </c>
      <c r="X3479">
        <v>9.1536880640336094</v>
      </c>
      <c r="Y3479">
        <v>0</v>
      </c>
      <c r="Z3479">
        <v>8.2063787303266675E-2</v>
      </c>
      <c r="AA3479">
        <v>0</v>
      </c>
      <c r="AB3479">
        <v>1.4166017840998049</v>
      </c>
      <c r="AC3479">
        <v>0</v>
      </c>
      <c r="AD3479">
        <v>0</v>
      </c>
      <c r="AE3479">
        <v>10.652353635436681</v>
      </c>
    </row>
    <row r="3480" spans="1:31" x14ac:dyDescent="0.25">
      <c r="A3480">
        <v>2264618</v>
      </c>
      <c r="B3480">
        <v>1</v>
      </c>
      <c r="C3480" t="s">
        <v>80</v>
      </c>
      <c r="D3480" t="s">
        <v>94</v>
      </c>
      <c r="E3480" t="s">
        <v>151</v>
      </c>
      <c r="F3480" t="s">
        <v>1528</v>
      </c>
      <c r="G3480" t="s">
        <v>153</v>
      </c>
      <c r="H3480" t="s">
        <v>135</v>
      </c>
      <c r="I3480" t="s">
        <v>136</v>
      </c>
      <c r="J3480" t="s">
        <v>137</v>
      </c>
      <c r="K3480" t="s">
        <v>138</v>
      </c>
      <c r="L3480" t="s">
        <v>10274</v>
      </c>
      <c r="M3480" t="s">
        <v>10275</v>
      </c>
      <c r="N3480">
        <v>1.1233333329999999</v>
      </c>
      <c r="O3480">
        <v>0</v>
      </c>
      <c r="P3480">
        <v>7</v>
      </c>
      <c r="Q3480">
        <v>0</v>
      </c>
      <c r="R3480">
        <v>0</v>
      </c>
      <c r="S3480">
        <v>0</v>
      </c>
      <c r="T3480">
        <v>2</v>
      </c>
      <c r="U3480">
        <v>0</v>
      </c>
      <c r="V3480">
        <v>0</v>
      </c>
      <c r="W3480">
        <v>0</v>
      </c>
      <c r="X3480">
        <v>1.0368115329686356</v>
      </c>
      <c r="Y3480">
        <v>0</v>
      </c>
      <c r="Z3480">
        <v>0</v>
      </c>
      <c r="AA3480">
        <v>0</v>
      </c>
      <c r="AB3480">
        <v>0.27625606153093668</v>
      </c>
      <c r="AC3480">
        <v>0</v>
      </c>
      <c r="AD3480">
        <v>0</v>
      </c>
      <c r="AE3480">
        <v>1.3130675944995722</v>
      </c>
    </row>
    <row r="3481" spans="1:31" x14ac:dyDescent="0.25">
      <c r="A3481">
        <v>2264469</v>
      </c>
      <c r="B3481">
        <v>1</v>
      </c>
      <c r="C3481" t="s">
        <v>80</v>
      </c>
      <c r="D3481" t="s">
        <v>83</v>
      </c>
      <c r="E3481" t="s">
        <v>132</v>
      </c>
      <c r="F3481" t="s">
        <v>10276</v>
      </c>
      <c r="G3481" t="s">
        <v>142</v>
      </c>
      <c r="H3481" t="s">
        <v>135</v>
      </c>
      <c r="I3481" t="s">
        <v>136</v>
      </c>
      <c r="J3481" t="s">
        <v>137</v>
      </c>
      <c r="K3481" t="s">
        <v>138</v>
      </c>
      <c r="L3481" t="s">
        <v>10277</v>
      </c>
      <c r="M3481" t="s">
        <v>10278</v>
      </c>
      <c r="N3481">
        <v>3.0391666659999999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1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88.985519463813532</v>
      </c>
      <c r="AC3481">
        <v>0</v>
      </c>
      <c r="AD3481">
        <v>0</v>
      </c>
      <c r="AE3481">
        <v>88.985519463813532</v>
      </c>
    </row>
    <row r="3482" spans="1:31" x14ac:dyDescent="0.25">
      <c r="A3482">
        <v>2264177</v>
      </c>
      <c r="B3482">
        <v>1</v>
      </c>
      <c r="C3482" t="s">
        <v>80</v>
      </c>
      <c r="D3482" t="s">
        <v>85</v>
      </c>
      <c r="E3482" t="s">
        <v>132</v>
      </c>
      <c r="F3482" t="s">
        <v>10279</v>
      </c>
      <c r="G3482" t="s">
        <v>289</v>
      </c>
      <c r="H3482" t="s">
        <v>135</v>
      </c>
      <c r="I3482" t="s">
        <v>136</v>
      </c>
      <c r="J3482" t="s">
        <v>137</v>
      </c>
      <c r="K3482" t="s">
        <v>138</v>
      </c>
      <c r="L3482" t="s">
        <v>10280</v>
      </c>
      <c r="M3482" t="s">
        <v>10281</v>
      </c>
      <c r="N3482">
        <v>0.961388888</v>
      </c>
      <c r="O3482">
        <v>0</v>
      </c>
      <c r="P3482">
        <v>9</v>
      </c>
      <c r="Q3482">
        <v>0</v>
      </c>
      <c r="R3482">
        <v>0</v>
      </c>
      <c r="S3482">
        <v>0</v>
      </c>
      <c r="T3482">
        <v>1</v>
      </c>
      <c r="U3482">
        <v>0</v>
      </c>
      <c r="V3482">
        <v>0</v>
      </c>
      <c r="W3482">
        <v>0</v>
      </c>
      <c r="X3482">
        <v>0.98249856301395821</v>
      </c>
      <c r="Y3482">
        <v>0</v>
      </c>
      <c r="Z3482">
        <v>0</v>
      </c>
      <c r="AA3482">
        <v>0</v>
      </c>
      <c r="AB3482">
        <v>2.06081999175E-3</v>
      </c>
      <c r="AC3482">
        <v>0</v>
      </c>
      <c r="AD3482">
        <v>0</v>
      </c>
      <c r="AE3482">
        <v>0.98455938300570822</v>
      </c>
    </row>
    <row r="3483" spans="1:31" x14ac:dyDescent="0.25">
      <c r="A3483">
        <v>2264718</v>
      </c>
      <c r="B3483">
        <v>1</v>
      </c>
      <c r="C3483" t="s">
        <v>80</v>
      </c>
      <c r="D3483" t="s">
        <v>93</v>
      </c>
      <c r="E3483" t="s">
        <v>151</v>
      </c>
      <c r="F3483" t="s">
        <v>10282</v>
      </c>
      <c r="G3483" t="s">
        <v>282</v>
      </c>
      <c r="H3483" t="s">
        <v>135</v>
      </c>
      <c r="I3483" t="s">
        <v>136</v>
      </c>
      <c r="J3483" t="s">
        <v>137</v>
      </c>
      <c r="K3483" t="s">
        <v>138</v>
      </c>
      <c r="L3483" t="s">
        <v>10283</v>
      </c>
      <c r="M3483" t="s">
        <v>10284</v>
      </c>
      <c r="N3483">
        <v>1.800277777</v>
      </c>
      <c r="O3483">
        <v>0</v>
      </c>
      <c r="P3483">
        <v>31</v>
      </c>
      <c r="Q3483">
        <v>0</v>
      </c>
      <c r="R3483">
        <v>0</v>
      </c>
      <c r="S3483">
        <v>0</v>
      </c>
      <c r="T3483">
        <v>2</v>
      </c>
      <c r="U3483">
        <v>0</v>
      </c>
      <c r="V3483">
        <v>0</v>
      </c>
      <c r="W3483">
        <v>0</v>
      </c>
      <c r="X3483">
        <v>8.902616403225073</v>
      </c>
      <c r="Y3483">
        <v>0</v>
      </c>
      <c r="Z3483">
        <v>0</v>
      </c>
      <c r="AA3483">
        <v>0</v>
      </c>
      <c r="AB3483">
        <v>0.68471717553620692</v>
      </c>
      <c r="AC3483">
        <v>0</v>
      </c>
      <c r="AD3483">
        <v>0</v>
      </c>
      <c r="AE3483">
        <v>9.5873335787612799</v>
      </c>
    </row>
    <row r="3484" spans="1:31" x14ac:dyDescent="0.25">
      <c r="A3484">
        <v>2264558</v>
      </c>
      <c r="B3484">
        <v>1</v>
      </c>
      <c r="C3484" t="s">
        <v>80</v>
      </c>
      <c r="D3484" t="s">
        <v>94</v>
      </c>
      <c r="E3484" t="s">
        <v>132</v>
      </c>
      <c r="F3484" t="s">
        <v>10285</v>
      </c>
      <c r="G3484" t="s">
        <v>142</v>
      </c>
      <c r="H3484" t="s">
        <v>135</v>
      </c>
      <c r="I3484" t="s">
        <v>136</v>
      </c>
      <c r="J3484" t="s">
        <v>137</v>
      </c>
      <c r="K3484" t="s">
        <v>138</v>
      </c>
      <c r="L3484" t="s">
        <v>10286</v>
      </c>
      <c r="M3484" t="s">
        <v>10287</v>
      </c>
      <c r="N3484">
        <v>2.4480555549999998</v>
      </c>
      <c r="O3484">
        <v>0</v>
      </c>
      <c r="P3484">
        <v>1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0.19894571030327002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0.19894571030327002</v>
      </c>
    </row>
    <row r="3485" spans="1:31" x14ac:dyDescent="0.25">
      <c r="A3485">
        <v>2264435</v>
      </c>
      <c r="B3485">
        <v>1</v>
      </c>
      <c r="C3485" t="s">
        <v>80</v>
      </c>
      <c r="D3485" t="s">
        <v>88</v>
      </c>
      <c r="E3485" t="s">
        <v>132</v>
      </c>
      <c r="F3485" t="s">
        <v>10288</v>
      </c>
      <c r="G3485" t="s">
        <v>142</v>
      </c>
      <c r="H3485" t="s">
        <v>135</v>
      </c>
      <c r="I3485" t="s">
        <v>136</v>
      </c>
      <c r="J3485" t="s">
        <v>137</v>
      </c>
      <c r="K3485" t="s">
        <v>138</v>
      </c>
      <c r="L3485" t="s">
        <v>10289</v>
      </c>
      <c r="M3485" t="s">
        <v>10290</v>
      </c>
      <c r="N3485">
        <v>1.815555555</v>
      </c>
      <c r="O3485">
        <v>0</v>
      </c>
      <c r="P3485">
        <v>1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0.23001478434851114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0.23001478434851114</v>
      </c>
    </row>
    <row r="3486" spans="1:31" x14ac:dyDescent="0.25">
      <c r="A3486">
        <v>2264704</v>
      </c>
      <c r="B3486">
        <v>1</v>
      </c>
      <c r="C3486" t="s">
        <v>80</v>
      </c>
      <c r="D3486" t="s">
        <v>85</v>
      </c>
      <c r="E3486" t="s">
        <v>132</v>
      </c>
      <c r="F3486" t="s">
        <v>10291</v>
      </c>
      <c r="G3486" t="s">
        <v>142</v>
      </c>
      <c r="H3486" t="s">
        <v>135</v>
      </c>
      <c r="I3486" t="s">
        <v>136</v>
      </c>
      <c r="J3486" t="s">
        <v>137</v>
      </c>
      <c r="K3486" t="s">
        <v>138</v>
      </c>
      <c r="L3486" t="s">
        <v>10292</v>
      </c>
      <c r="M3486" t="s">
        <v>10293</v>
      </c>
      <c r="N3486">
        <v>1.4111111110000001</v>
      </c>
      <c r="O3486">
        <v>0</v>
      </c>
      <c r="P3486">
        <v>1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</row>
    <row r="3487" spans="1:31" x14ac:dyDescent="0.25">
      <c r="A3487">
        <v>2264598</v>
      </c>
      <c r="B3487">
        <v>1</v>
      </c>
      <c r="C3487" t="s">
        <v>80</v>
      </c>
      <c r="D3487" t="s">
        <v>98</v>
      </c>
      <c r="E3487" t="s">
        <v>151</v>
      </c>
      <c r="F3487" t="s">
        <v>4371</v>
      </c>
      <c r="G3487" t="s">
        <v>153</v>
      </c>
      <c r="H3487" t="s">
        <v>135</v>
      </c>
      <c r="I3487" t="s">
        <v>136</v>
      </c>
      <c r="J3487" t="s">
        <v>137</v>
      </c>
      <c r="K3487" t="s">
        <v>138</v>
      </c>
      <c r="L3487" t="s">
        <v>10294</v>
      </c>
      <c r="M3487" t="s">
        <v>10295</v>
      </c>
      <c r="N3487">
        <v>5.1458333329999997</v>
      </c>
      <c r="O3487">
        <v>0</v>
      </c>
      <c r="P3487">
        <v>0</v>
      </c>
      <c r="Q3487">
        <v>0</v>
      </c>
      <c r="R3487">
        <v>1</v>
      </c>
      <c r="S3487">
        <v>0</v>
      </c>
      <c r="T3487">
        <v>1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2.8706567198785002</v>
      </c>
      <c r="AA3487">
        <v>0</v>
      </c>
      <c r="AB3487">
        <v>4.3496607350072631</v>
      </c>
      <c r="AC3487">
        <v>0</v>
      </c>
      <c r="AD3487">
        <v>0</v>
      </c>
      <c r="AE3487">
        <v>7.2203174548857634</v>
      </c>
    </row>
    <row r="3488" spans="1:31" x14ac:dyDescent="0.25">
      <c r="A3488">
        <v>2264395</v>
      </c>
      <c r="B3488">
        <v>1</v>
      </c>
      <c r="C3488" t="s">
        <v>80</v>
      </c>
      <c r="D3488" t="s">
        <v>94</v>
      </c>
      <c r="E3488" t="s">
        <v>477</v>
      </c>
      <c r="F3488" t="s">
        <v>10296</v>
      </c>
      <c r="G3488" t="s">
        <v>201</v>
      </c>
      <c r="H3488" t="s">
        <v>148</v>
      </c>
      <c r="I3488" t="s">
        <v>136</v>
      </c>
      <c r="J3488" t="s">
        <v>3</v>
      </c>
      <c r="K3488" t="s">
        <v>138</v>
      </c>
      <c r="L3488" t="s">
        <v>10297</v>
      </c>
      <c r="M3488" t="s">
        <v>10298</v>
      </c>
      <c r="N3488">
        <v>0.14027777699999999</v>
      </c>
      <c r="O3488">
        <v>0</v>
      </c>
      <c r="P3488">
        <v>12503</v>
      </c>
      <c r="Q3488">
        <v>9</v>
      </c>
      <c r="R3488">
        <v>167</v>
      </c>
      <c r="S3488">
        <v>35</v>
      </c>
      <c r="T3488">
        <v>948</v>
      </c>
      <c r="U3488">
        <v>0</v>
      </c>
      <c r="V3488">
        <v>1</v>
      </c>
      <c r="W3488">
        <v>0</v>
      </c>
      <c r="X3488">
        <v>570.34145629151294</v>
      </c>
      <c r="Y3488">
        <v>0.34904367894687505</v>
      </c>
      <c r="Z3488">
        <v>6.6458569727701668</v>
      </c>
      <c r="AA3488">
        <v>47.060749966408984</v>
      </c>
      <c r="AB3488">
        <v>203.38974024259375</v>
      </c>
      <c r="AC3488">
        <v>0</v>
      </c>
      <c r="AD3488">
        <v>3.9574254048655892</v>
      </c>
      <c r="AE3488">
        <v>831.74427255709827</v>
      </c>
    </row>
    <row r="3489" spans="1:31" x14ac:dyDescent="0.25">
      <c r="A3489">
        <v>2264644</v>
      </c>
      <c r="B3489">
        <v>1</v>
      </c>
      <c r="C3489" t="s">
        <v>80</v>
      </c>
      <c r="D3489" t="s">
        <v>93</v>
      </c>
      <c r="E3489" t="s">
        <v>132</v>
      </c>
      <c r="F3489" t="s">
        <v>10299</v>
      </c>
      <c r="G3489" t="s">
        <v>142</v>
      </c>
      <c r="H3489" t="s">
        <v>135</v>
      </c>
      <c r="I3489" t="s">
        <v>136</v>
      </c>
      <c r="J3489" t="s">
        <v>137</v>
      </c>
      <c r="K3489" t="s">
        <v>138</v>
      </c>
      <c r="L3489" t="s">
        <v>10300</v>
      </c>
      <c r="M3489" t="s">
        <v>10301</v>
      </c>
      <c r="N3489">
        <v>1.410833333</v>
      </c>
      <c r="O3489">
        <v>0</v>
      </c>
      <c r="P3489">
        <v>2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0.22653217017860003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0.22653217017860003</v>
      </c>
    </row>
    <row r="3490" spans="1:31" x14ac:dyDescent="0.25">
      <c r="A3490">
        <v>2264329</v>
      </c>
      <c r="B3490">
        <v>1</v>
      </c>
      <c r="C3490" t="s">
        <v>80</v>
      </c>
      <c r="D3490" t="s">
        <v>84</v>
      </c>
      <c r="E3490" t="s">
        <v>256</v>
      </c>
      <c r="F3490" t="s">
        <v>10302</v>
      </c>
      <c r="G3490" t="s">
        <v>147</v>
      </c>
      <c r="H3490" t="s">
        <v>148</v>
      </c>
      <c r="I3490" t="s">
        <v>136</v>
      </c>
      <c r="J3490" t="s">
        <v>137</v>
      </c>
      <c r="K3490" t="s">
        <v>138</v>
      </c>
      <c r="L3490" t="s">
        <v>10303</v>
      </c>
      <c r="M3490" t="s">
        <v>10304</v>
      </c>
      <c r="N3490">
        <v>1.095</v>
      </c>
      <c r="O3490">
        <v>9</v>
      </c>
      <c r="P3490">
        <v>428</v>
      </c>
      <c r="Q3490">
        <v>2</v>
      </c>
      <c r="R3490">
        <v>161</v>
      </c>
      <c r="S3490">
        <v>6</v>
      </c>
      <c r="T3490">
        <v>59</v>
      </c>
      <c r="U3490">
        <v>0</v>
      </c>
      <c r="V3490">
        <v>0</v>
      </c>
      <c r="W3490">
        <v>4.035786732916776</v>
      </c>
      <c r="X3490">
        <v>140.95444317135218</v>
      </c>
      <c r="Y3490">
        <v>18.56172443534712</v>
      </c>
      <c r="Z3490">
        <v>75.117447958618982</v>
      </c>
      <c r="AA3490">
        <v>17.281768253115192</v>
      </c>
      <c r="AB3490">
        <v>57.750687452227233</v>
      </c>
      <c r="AC3490">
        <v>0</v>
      </c>
      <c r="AD3490">
        <v>0</v>
      </c>
      <c r="AE3490">
        <v>313.70185800357751</v>
      </c>
    </row>
    <row r="3491" spans="1:31" x14ac:dyDescent="0.25">
      <c r="A3491">
        <v>2264664</v>
      </c>
      <c r="B3491">
        <v>1</v>
      </c>
      <c r="C3491" t="s">
        <v>80</v>
      </c>
      <c r="D3491" t="s">
        <v>88</v>
      </c>
      <c r="E3491" t="s">
        <v>151</v>
      </c>
      <c r="F3491" t="s">
        <v>10305</v>
      </c>
      <c r="G3491" t="s">
        <v>555</v>
      </c>
      <c r="H3491" t="s">
        <v>135</v>
      </c>
      <c r="I3491" t="s">
        <v>136</v>
      </c>
      <c r="J3491" t="s">
        <v>137</v>
      </c>
      <c r="K3491" t="s">
        <v>138</v>
      </c>
      <c r="L3491" t="s">
        <v>10306</v>
      </c>
      <c r="M3491" t="s">
        <v>10307</v>
      </c>
      <c r="N3491">
        <v>1.76</v>
      </c>
      <c r="O3491">
        <v>0</v>
      </c>
      <c r="P3491">
        <v>15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13.304657679688924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13.304657679688924</v>
      </c>
    </row>
    <row r="3492" spans="1:31" x14ac:dyDescent="0.25">
      <c r="A3492">
        <v>2264850</v>
      </c>
      <c r="B3492">
        <v>1</v>
      </c>
      <c r="C3492" t="s">
        <v>80</v>
      </c>
      <c r="D3492" t="s">
        <v>87</v>
      </c>
      <c r="E3492" t="s">
        <v>132</v>
      </c>
      <c r="F3492" t="s">
        <v>10308</v>
      </c>
      <c r="G3492" t="s">
        <v>142</v>
      </c>
      <c r="H3492" t="s">
        <v>135</v>
      </c>
      <c r="I3492" t="s">
        <v>136</v>
      </c>
      <c r="J3492" t="s">
        <v>137</v>
      </c>
      <c r="K3492" t="s">
        <v>138</v>
      </c>
      <c r="L3492" t="s">
        <v>10309</v>
      </c>
      <c r="M3492" t="s">
        <v>10310</v>
      </c>
      <c r="N3492">
        <v>0.80472222199999999</v>
      </c>
      <c r="O3492">
        <v>0</v>
      </c>
      <c r="P3492">
        <v>1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0.53370506158024011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0.53370506158024011</v>
      </c>
    </row>
    <row r="3493" spans="1:31" x14ac:dyDescent="0.25">
      <c r="A3493">
        <v>2264684</v>
      </c>
      <c r="B3493">
        <v>1</v>
      </c>
      <c r="C3493" t="s">
        <v>80</v>
      </c>
      <c r="D3493" t="s">
        <v>82</v>
      </c>
      <c r="E3493" t="s">
        <v>132</v>
      </c>
      <c r="F3493" t="s">
        <v>10311</v>
      </c>
      <c r="G3493" t="s">
        <v>142</v>
      </c>
      <c r="H3493" t="s">
        <v>135</v>
      </c>
      <c r="I3493" t="s">
        <v>136</v>
      </c>
      <c r="J3493" t="s">
        <v>137</v>
      </c>
      <c r="K3493" t="s">
        <v>138</v>
      </c>
      <c r="L3493" t="s">
        <v>10312</v>
      </c>
      <c r="M3493" t="s">
        <v>10313</v>
      </c>
      <c r="N3493">
        <v>3.1530555549999999</v>
      </c>
      <c r="O3493">
        <v>0</v>
      </c>
      <c r="P3493">
        <v>3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0.93104909734475583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0.93104909734475583</v>
      </c>
    </row>
    <row r="3494" spans="1:31" x14ac:dyDescent="0.25">
      <c r="A3494">
        <v>2264166</v>
      </c>
      <c r="B3494">
        <v>1</v>
      </c>
      <c r="C3494" t="s">
        <v>80</v>
      </c>
      <c r="D3494" t="s">
        <v>93</v>
      </c>
      <c r="E3494" t="s">
        <v>145</v>
      </c>
      <c r="F3494" t="s">
        <v>10314</v>
      </c>
      <c r="G3494" t="s">
        <v>366</v>
      </c>
      <c r="H3494" t="s">
        <v>148</v>
      </c>
      <c r="I3494" t="s">
        <v>136</v>
      </c>
      <c r="J3494" t="s">
        <v>137</v>
      </c>
      <c r="K3494" t="s">
        <v>172</v>
      </c>
      <c r="L3494" t="s">
        <v>10315</v>
      </c>
      <c r="M3494" t="s">
        <v>10316</v>
      </c>
      <c r="N3494">
        <v>2.2380555549999999</v>
      </c>
      <c r="O3494">
        <v>0</v>
      </c>
      <c r="P3494">
        <v>53</v>
      </c>
      <c r="Q3494">
        <v>0</v>
      </c>
      <c r="R3494">
        <v>0</v>
      </c>
      <c r="S3494">
        <v>1</v>
      </c>
      <c r="T3494">
        <v>1</v>
      </c>
      <c r="U3494">
        <v>0</v>
      </c>
      <c r="V3494">
        <v>0</v>
      </c>
      <c r="W3494">
        <v>0</v>
      </c>
      <c r="X3494">
        <v>27.584033177594272</v>
      </c>
      <c r="Y3494">
        <v>0</v>
      </c>
      <c r="Z3494">
        <v>0</v>
      </c>
      <c r="AA3494">
        <v>323.39471740854884</v>
      </c>
      <c r="AB3494">
        <v>1.9640603181937499</v>
      </c>
      <c r="AC3494">
        <v>0</v>
      </c>
      <c r="AD3494">
        <v>0</v>
      </c>
      <c r="AE3494">
        <v>352.94281090433685</v>
      </c>
    </row>
    <row r="3495" spans="1:31" x14ac:dyDescent="0.25">
      <c r="A3495">
        <v>2264870</v>
      </c>
      <c r="B3495">
        <v>1</v>
      </c>
      <c r="C3495" t="s">
        <v>80</v>
      </c>
      <c r="D3495" t="s">
        <v>83</v>
      </c>
      <c r="E3495" t="s">
        <v>151</v>
      </c>
      <c r="F3495" t="s">
        <v>10317</v>
      </c>
      <c r="G3495" t="s">
        <v>153</v>
      </c>
      <c r="H3495" t="s">
        <v>135</v>
      </c>
      <c r="I3495" t="s">
        <v>136</v>
      </c>
      <c r="J3495" t="s">
        <v>137</v>
      </c>
      <c r="K3495" t="s">
        <v>138</v>
      </c>
      <c r="L3495" t="s">
        <v>10318</v>
      </c>
      <c r="M3495" t="s">
        <v>10319</v>
      </c>
      <c r="N3495">
        <v>2.835</v>
      </c>
      <c r="O3495">
        <v>0</v>
      </c>
      <c r="P3495">
        <v>58</v>
      </c>
      <c r="Q3495">
        <v>0</v>
      </c>
      <c r="R3495">
        <v>0</v>
      </c>
      <c r="S3495">
        <v>0</v>
      </c>
      <c r="T3495">
        <v>20</v>
      </c>
      <c r="U3495">
        <v>0</v>
      </c>
      <c r="V3495">
        <v>0</v>
      </c>
      <c r="W3495">
        <v>0</v>
      </c>
      <c r="X3495">
        <v>41.687809445619266</v>
      </c>
      <c r="Y3495">
        <v>0</v>
      </c>
      <c r="Z3495">
        <v>0</v>
      </c>
      <c r="AA3495">
        <v>0</v>
      </c>
      <c r="AB3495">
        <v>74.832741320011209</v>
      </c>
      <c r="AC3495">
        <v>0</v>
      </c>
      <c r="AD3495">
        <v>0</v>
      </c>
      <c r="AE3495">
        <v>116.52055076563047</v>
      </c>
    </row>
    <row r="3496" spans="1:31" x14ac:dyDescent="0.25">
      <c r="A3496">
        <v>2264621</v>
      </c>
      <c r="B3496">
        <v>1</v>
      </c>
      <c r="C3496" t="s">
        <v>80</v>
      </c>
      <c r="D3496" t="s">
        <v>92</v>
      </c>
      <c r="E3496" t="s">
        <v>132</v>
      </c>
      <c r="F3496" t="s">
        <v>10320</v>
      </c>
      <c r="G3496" t="s">
        <v>134</v>
      </c>
      <c r="H3496" t="s">
        <v>135</v>
      </c>
      <c r="I3496" t="s">
        <v>136</v>
      </c>
      <c r="J3496" t="s">
        <v>137</v>
      </c>
      <c r="K3496" t="s">
        <v>138</v>
      </c>
      <c r="L3496" t="s">
        <v>10321</v>
      </c>
      <c r="M3496" t="s">
        <v>10322</v>
      </c>
      <c r="N3496">
        <v>3.1061111110000001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1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0.97653934693444999</v>
      </c>
      <c r="AC3496">
        <v>0</v>
      </c>
      <c r="AD3496">
        <v>0</v>
      </c>
      <c r="AE3496">
        <v>0.97653934693444999</v>
      </c>
    </row>
    <row r="3497" spans="1:31" x14ac:dyDescent="0.25">
      <c r="A3497">
        <v>2264372</v>
      </c>
      <c r="B3497">
        <v>1</v>
      </c>
      <c r="C3497" t="s">
        <v>80</v>
      </c>
      <c r="D3497" t="s">
        <v>92</v>
      </c>
      <c r="E3497" t="s">
        <v>151</v>
      </c>
      <c r="F3497" t="s">
        <v>10323</v>
      </c>
      <c r="G3497" t="s">
        <v>153</v>
      </c>
      <c r="H3497" t="s">
        <v>135</v>
      </c>
      <c r="I3497" t="s">
        <v>136</v>
      </c>
      <c r="J3497" t="s">
        <v>137</v>
      </c>
      <c r="K3497" t="s">
        <v>138</v>
      </c>
      <c r="L3497" t="s">
        <v>10324</v>
      </c>
      <c r="M3497" t="s">
        <v>10325</v>
      </c>
      <c r="N3497">
        <v>2.8955555550000001</v>
      </c>
      <c r="O3497">
        <v>0</v>
      </c>
      <c r="P3497">
        <v>6</v>
      </c>
      <c r="Q3497">
        <v>0</v>
      </c>
      <c r="R3497">
        <v>6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12.924238600685147</v>
      </c>
      <c r="Y3497">
        <v>0</v>
      </c>
      <c r="Z3497">
        <v>0.39126439012312231</v>
      </c>
      <c r="AA3497">
        <v>0</v>
      </c>
      <c r="AB3497">
        <v>0</v>
      </c>
      <c r="AC3497">
        <v>0</v>
      </c>
      <c r="AD3497">
        <v>0</v>
      </c>
      <c r="AE3497">
        <v>13.31550299080827</v>
      </c>
    </row>
    <row r="3498" spans="1:31" x14ac:dyDescent="0.25">
      <c r="A3498">
        <v>2264229</v>
      </c>
      <c r="B3498">
        <v>1</v>
      </c>
      <c r="C3498" t="s">
        <v>80</v>
      </c>
      <c r="D3498" t="s">
        <v>92</v>
      </c>
      <c r="E3498" t="s">
        <v>132</v>
      </c>
      <c r="F3498" t="s">
        <v>10326</v>
      </c>
      <c r="G3498" t="s">
        <v>289</v>
      </c>
      <c r="H3498" t="s">
        <v>135</v>
      </c>
      <c r="I3498" t="s">
        <v>136</v>
      </c>
      <c r="J3498" t="s">
        <v>137</v>
      </c>
      <c r="K3498" t="s">
        <v>138</v>
      </c>
      <c r="L3498" t="s">
        <v>10327</v>
      </c>
      <c r="M3498" t="s">
        <v>10328</v>
      </c>
      <c r="N3498">
        <v>0.70111111100000001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4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4.3622297652144324</v>
      </c>
      <c r="AC3498">
        <v>0</v>
      </c>
      <c r="AD3498">
        <v>0</v>
      </c>
      <c r="AE3498">
        <v>4.3622297652144324</v>
      </c>
    </row>
    <row r="3499" spans="1:31" x14ac:dyDescent="0.25">
      <c r="A3499">
        <v>2264727</v>
      </c>
      <c r="B3499">
        <v>1</v>
      </c>
      <c r="C3499" t="s">
        <v>80</v>
      </c>
      <c r="D3499" t="s">
        <v>83</v>
      </c>
      <c r="E3499" t="s">
        <v>132</v>
      </c>
      <c r="F3499" t="s">
        <v>10329</v>
      </c>
      <c r="G3499" t="s">
        <v>289</v>
      </c>
      <c r="H3499" t="s">
        <v>135</v>
      </c>
      <c r="I3499" t="s">
        <v>136</v>
      </c>
      <c r="J3499" t="s">
        <v>137</v>
      </c>
      <c r="K3499" t="s">
        <v>138</v>
      </c>
      <c r="L3499" t="s">
        <v>10330</v>
      </c>
      <c r="M3499" t="s">
        <v>10331</v>
      </c>
      <c r="N3499">
        <v>1.2336111110000001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5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4.8575021977179755</v>
      </c>
      <c r="AC3499">
        <v>0</v>
      </c>
      <c r="AD3499">
        <v>0</v>
      </c>
      <c r="AE3499">
        <v>4.8575021977179755</v>
      </c>
    </row>
    <row r="3500" spans="1:31" x14ac:dyDescent="0.25">
      <c r="A3500">
        <v>2264813</v>
      </c>
      <c r="B3500">
        <v>1</v>
      </c>
      <c r="C3500" t="s">
        <v>80</v>
      </c>
      <c r="D3500" t="s">
        <v>104</v>
      </c>
      <c r="E3500" t="s">
        <v>132</v>
      </c>
      <c r="F3500" t="s">
        <v>10332</v>
      </c>
      <c r="G3500" t="s">
        <v>142</v>
      </c>
      <c r="H3500" t="s">
        <v>135</v>
      </c>
      <c r="I3500" t="s">
        <v>136</v>
      </c>
      <c r="J3500" t="s">
        <v>137</v>
      </c>
      <c r="K3500" t="s">
        <v>138</v>
      </c>
      <c r="L3500" t="s">
        <v>10333</v>
      </c>
      <c r="M3500" t="s">
        <v>10334</v>
      </c>
      <c r="N3500">
        <v>0.79305555500000002</v>
      </c>
      <c r="O3500">
        <v>0</v>
      </c>
      <c r="P3500">
        <v>1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0.12226961092866556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0.12226961092866556</v>
      </c>
    </row>
    <row r="3501" spans="1:31" x14ac:dyDescent="0.25">
      <c r="A3501">
        <v>2264913</v>
      </c>
      <c r="B3501">
        <v>1</v>
      </c>
      <c r="C3501" t="s">
        <v>80</v>
      </c>
      <c r="D3501" t="s">
        <v>96</v>
      </c>
      <c r="E3501" t="s">
        <v>256</v>
      </c>
      <c r="F3501" t="s">
        <v>10335</v>
      </c>
      <c r="G3501" t="s">
        <v>10336</v>
      </c>
      <c r="H3501" t="s">
        <v>148</v>
      </c>
      <c r="I3501" t="s">
        <v>136</v>
      </c>
      <c r="J3501" t="s">
        <v>137</v>
      </c>
      <c r="K3501" t="s">
        <v>138</v>
      </c>
      <c r="L3501" t="s">
        <v>10337</v>
      </c>
      <c r="M3501" t="s">
        <v>10338</v>
      </c>
      <c r="N3501">
        <v>2.258888888</v>
      </c>
      <c r="O3501">
        <v>0</v>
      </c>
      <c r="P3501">
        <v>244</v>
      </c>
      <c r="Q3501">
        <v>0</v>
      </c>
      <c r="R3501">
        <v>0</v>
      </c>
      <c r="S3501">
        <v>1</v>
      </c>
      <c r="T3501">
        <v>28</v>
      </c>
      <c r="U3501">
        <v>0</v>
      </c>
      <c r="V3501">
        <v>0</v>
      </c>
      <c r="W3501">
        <v>0</v>
      </c>
      <c r="X3501">
        <v>292.72864152071725</v>
      </c>
      <c r="Y3501">
        <v>0</v>
      </c>
      <c r="Z3501">
        <v>0</v>
      </c>
      <c r="AA3501">
        <v>88.851731841355502</v>
      </c>
      <c r="AB3501">
        <v>41.911126102709218</v>
      </c>
      <c r="AC3501">
        <v>0</v>
      </c>
      <c r="AD3501">
        <v>0</v>
      </c>
      <c r="AE3501">
        <v>423.49149946478195</v>
      </c>
    </row>
    <row r="3502" spans="1:31" x14ac:dyDescent="0.25">
      <c r="A3502">
        <v>2264521</v>
      </c>
      <c r="B3502">
        <v>1</v>
      </c>
      <c r="C3502" t="s">
        <v>81</v>
      </c>
      <c r="D3502" t="s">
        <v>112</v>
      </c>
      <c r="E3502" t="s">
        <v>477</v>
      </c>
      <c r="F3502" t="s">
        <v>10339</v>
      </c>
      <c r="G3502" t="s">
        <v>147</v>
      </c>
      <c r="H3502" t="s">
        <v>148</v>
      </c>
      <c r="I3502" t="s">
        <v>136</v>
      </c>
      <c r="J3502" t="s">
        <v>137</v>
      </c>
      <c r="K3502" t="s">
        <v>138</v>
      </c>
      <c r="L3502" t="s">
        <v>10340</v>
      </c>
      <c r="M3502" t="s">
        <v>10341</v>
      </c>
      <c r="N3502">
        <v>0.12888888800000001</v>
      </c>
      <c r="O3502">
        <v>1</v>
      </c>
      <c r="P3502">
        <v>204</v>
      </c>
      <c r="Q3502">
        <v>202</v>
      </c>
      <c r="R3502">
        <v>82</v>
      </c>
      <c r="S3502">
        <v>11</v>
      </c>
      <c r="T3502">
        <v>16</v>
      </c>
      <c r="U3502">
        <v>4</v>
      </c>
      <c r="V3502">
        <v>0</v>
      </c>
      <c r="W3502">
        <v>2.3850078195422668</v>
      </c>
      <c r="X3502">
        <v>8.4403011466493645</v>
      </c>
      <c r="Y3502">
        <v>4.4726135075867788</v>
      </c>
      <c r="Z3502">
        <v>1.3831993047841566</v>
      </c>
      <c r="AA3502">
        <v>45.023485625548908</v>
      </c>
      <c r="AB3502">
        <v>1.3295897585536531</v>
      </c>
      <c r="AC3502">
        <v>188.64811990112577</v>
      </c>
      <c r="AD3502">
        <v>0</v>
      </c>
      <c r="AE3502">
        <v>251.68231706379089</v>
      </c>
    </row>
    <row r="3503" spans="1:31" x14ac:dyDescent="0.25">
      <c r="A3503">
        <v>2264578</v>
      </c>
      <c r="B3503">
        <v>1</v>
      </c>
      <c r="C3503" t="s">
        <v>81</v>
      </c>
      <c r="D3503" t="s">
        <v>118</v>
      </c>
      <c r="E3503" t="s">
        <v>132</v>
      </c>
      <c r="F3503" t="s">
        <v>10342</v>
      </c>
      <c r="G3503" t="s">
        <v>142</v>
      </c>
      <c r="H3503" t="s">
        <v>135</v>
      </c>
      <c r="I3503" t="s">
        <v>136</v>
      </c>
      <c r="J3503" t="s">
        <v>137</v>
      </c>
      <c r="K3503" t="s">
        <v>138</v>
      </c>
      <c r="L3503" t="s">
        <v>10343</v>
      </c>
      <c r="M3503" t="s">
        <v>10344</v>
      </c>
      <c r="N3503">
        <v>3.1686111110000001</v>
      </c>
      <c r="O3503">
        <v>0</v>
      </c>
      <c r="P3503">
        <v>1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0.92129106153938334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0.92129106153938334</v>
      </c>
    </row>
    <row r="3504" spans="1:31" x14ac:dyDescent="0.25">
      <c r="A3504">
        <v>2264415</v>
      </c>
      <c r="B3504">
        <v>1</v>
      </c>
      <c r="C3504" t="s">
        <v>80</v>
      </c>
      <c r="D3504" t="s">
        <v>99</v>
      </c>
      <c r="E3504" t="s">
        <v>132</v>
      </c>
      <c r="F3504" t="s">
        <v>10345</v>
      </c>
      <c r="G3504" t="s">
        <v>142</v>
      </c>
      <c r="H3504" t="s">
        <v>135</v>
      </c>
      <c r="I3504" t="s">
        <v>136</v>
      </c>
      <c r="J3504" t="s">
        <v>137</v>
      </c>
      <c r="K3504" t="s">
        <v>138</v>
      </c>
      <c r="L3504" t="s">
        <v>10346</v>
      </c>
      <c r="M3504" t="s">
        <v>10347</v>
      </c>
      <c r="N3504">
        <v>1.9541666660000001</v>
      </c>
      <c r="O3504">
        <v>0</v>
      </c>
      <c r="P3504">
        <v>1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1.752995118511004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1.752995118511004</v>
      </c>
    </row>
    <row r="3505" spans="1:31" x14ac:dyDescent="0.25">
      <c r="A3505">
        <v>2264269</v>
      </c>
      <c r="B3505">
        <v>1</v>
      </c>
      <c r="C3505" t="s">
        <v>80</v>
      </c>
      <c r="D3505" t="s">
        <v>93</v>
      </c>
      <c r="E3505" t="s">
        <v>207</v>
      </c>
      <c r="F3505" t="s">
        <v>10348</v>
      </c>
      <c r="G3505" t="s">
        <v>366</v>
      </c>
      <c r="H3505" t="s">
        <v>135</v>
      </c>
      <c r="I3505" t="s">
        <v>136</v>
      </c>
      <c r="J3505" t="s">
        <v>137</v>
      </c>
      <c r="K3505" t="s">
        <v>172</v>
      </c>
      <c r="L3505" t="s">
        <v>10349</v>
      </c>
      <c r="M3505" t="s">
        <v>10350</v>
      </c>
      <c r="N3505">
        <v>7.3380555550000004</v>
      </c>
      <c r="O3505">
        <v>0</v>
      </c>
      <c r="P3505">
        <v>62</v>
      </c>
      <c r="Q3505">
        <v>0</v>
      </c>
      <c r="R3505">
        <v>6</v>
      </c>
      <c r="S3505">
        <v>0</v>
      </c>
      <c r="T3505">
        <v>16</v>
      </c>
      <c r="U3505">
        <v>0</v>
      </c>
      <c r="V3505">
        <v>0</v>
      </c>
      <c r="W3505">
        <v>0</v>
      </c>
      <c r="X3505">
        <v>100.09597717602419</v>
      </c>
      <c r="Y3505">
        <v>0</v>
      </c>
      <c r="Z3505">
        <v>45.06708394669333</v>
      </c>
      <c r="AA3505">
        <v>0</v>
      </c>
      <c r="AB3505">
        <v>109.21817966713792</v>
      </c>
      <c r="AC3505">
        <v>0</v>
      </c>
      <c r="AD3505">
        <v>0</v>
      </c>
      <c r="AE3505">
        <v>254.38124078985544</v>
      </c>
    </row>
    <row r="3506" spans="1:31" x14ac:dyDescent="0.25">
      <c r="A3506">
        <v>2264584</v>
      </c>
      <c r="B3506">
        <v>1</v>
      </c>
      <c r="C3506" t="s">
        <v>80</v>
      </c>
      <c r="D3506" t="s">
        <v>83</v>
      </c>
      <c r="E3506" t="s">
        <v>132</v>
      </c>
      <c r="F3506" t="s">
        <v>10351</v>
      </c>
      <c r="G3506" t="s">
        <v>142</v>
      </c>
      <c r="H3506" t="s">
        <v>135</v>
      </c>
      <c r="I3506" t="s">
        <v>136</v>
      </c>
      <c r="J3506" t="s">
        <v>137</v>
      </c>
      <c r="K3506" t="s">
        <v>138</v>
      </c>
      <c r="L3506" t="s">
        <v>10352</v>
      </c>
      <c r="M3506" t="s">
        <v>10353</v>
      </c>
      <c r="N3506">
        <v>7.1894444440000003</v>
      </c>
      <c r="O3506">
        <v>0</v>
      </c>
      <c r="P3506">
        <v>6</v>
      </c>
      <c r="Q3506">
        <v>0</v>
      </c>
      <c r="R3506">
        <v>0</v>
      </c>
      <c r="S3506">
        <v>0</v>
      </c>
      <c r="T3506">
        <v>1</v>
      </c>
      <c r="U3506">
        <v>0</v>
      </c>
      <c r="V3506">
        <v>0</v>
      </c>
      <c r="W3506">
        <v>0</v>
      </c>
      <c r="X3506">
        <v>17.840945407390951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17.840945407390951</v>
      </c>
    </row>
    <row r="3507" spans="1:31" x14ac:dyDescent="0.25">
      <c r="A3507">
        <v>2264641</v>
      </c>
      <c r="B3507">
        <v>1</v>
      </c>
      <c r="C3507" t="s">
        <v>80</v>
      </c>
      <c r="D3507" t="s">
        <v>84</v>
      </c>
      <c r="E3507" t="s">
        <v>132</v>
      </c>
      <c r="F3507" t="s">
        <v>10354</v>
      </c>
      <c r="G3507" t="s">
        <v>142</v>
      </c>
      <c r="H3507" t="s">
        <v>135</v>
      </c>
      <c r="I3507" t="s">
        <v>136</v>
      </c>
      <c r="J3507" t="s">
        <v>137</v>
      </c>
      <c r="K3507" t="s">
        <v>138</v>
      </c>
      <c r="L3507" t="s">
        <v>10355</v>
      </c>
      <c r="M3507" t="s">
        <v>10356</v>
      </c>
      <c r="N3507">
        <v>2.0394444439999999</v>
      </c>
      <c r="O3507">
        <v>0</v>
      </c>
      <c r="P3507">
        <v>10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6.5296730292251253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6.5296730292251253</v>
      </c>
    </row>
    <row r="3508" spans="1:31" x14ac:dyDescent="0.25">
      <c r="A3508">
        <v>2264647</v>
      </c>
      <c r="B3508">
        <v>1</v>
      </c>
      <c r="C3508" t="s">
        <v>80</v>
      </c>
      <c r="D3508" t="s">
        <v>107</v>
      </c>
      <c r="E3508" t="s">
        <v>132</v>
      </c>
      <c r="F3508" t="s">
        <v>10357</v>
      </c>
      <c r="G3508" t="s">
        <v>201</v>
      </c>
      <c r="H3508" t="s">
        <v>135</v>
      </c>
      <c r="I3508" t="s">
        <v>136</v>
      </c>
      <c r="J3508" t="s">
        <v>137</v>
      </c>
      <c r="K3508" t="s">
        <v>138</v>
      </c>
      <c r="L3508" t="s">
        <v>10358</v>
      </c>
      <c r="M3508" t="s">
        <v>10359</v>
      </c>
      <c r="N3508">
        <v>6.8769444440000003</v>
      </c>
      <c r="O3508">
        <v>0</v>
      </c>
      <c r="P3508">
        <v>3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13.133820859060974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13.133820859060974</v>
      </c>
    </row>
    <row r="3509" spans="1:31" x14ac:dyDescent="0.25">
      <c r="A3509">
        <v>2264873</v>
      </c>
      <c r="B3509">
        <v>1</v>
      </c>
      <c r="C3509" t="s">
        <v>81</v>
      </c>
      <c r="D3509" t="s">
        <v>121</v>
      </c>
      <c r="E3509" t="s">
        <v>151</v>
      </c>
      <c r="F3509" t="s">
        <v>10360</v>
      </c>
      <c r="G3509" t="s">
        <v>153</v>
      </c>
      <c r="H3509" t="s">
        <v>135</v>
      </c>
      <c r="I3509" t="s">
        <v>136</v>
      </c>
      <c r="J3509" t="s">
        <v>137</v>
      </c>
      <c r="K3509" t="s">
        <v>138</v>
      </c>
      <c r="L3509" t="s">
        <v>10361</v>
      </c>
      <c r="M3509" t="s">
        <v>10362</v>
      </c>
      <c r="N3509">
        <v>1.3674999999999999</v>
      </c>
      <c r="O3509">
        <v>0</v>
      </c>
      <c r="P3509">
        <v>5</v>
      </c>
      <c r="Q3509">
        <v>0</v>
      </c>
      <c r="R3509">
        <v>1</v>
      </c>
      <c r="S3509">
        <v>0</v>
      </c>
      <c r="T3509">
        <v>1</v>
      </c>
      <c r="U3509">
        <v>0</v>
      </c>
      <c r="V3509">
        <v>0</v>
      </c>
      <c r="W3509">
        <v>0</v>
      </c>
      <c r="X3509">
        <v>7.3304626761348343E-2</v>
      </c>
      <c r="Y3509">
        <v>0</v>
      </c>
      <c r="Z3509">
        <v>5.7418027859066675E-2</v>
      </c>
      <c r="AA3509">
        <v>0</v>
      </c>
      <c r="AB3509">
        <v>0.24540898817822446</v>
      </c>
      <c r="AC3509">
        <v>0</v>
      </c>
      <c r="AD3509">
        <v>0</v>
      </c>
      <c r="AE3509">
        <v>0.37613164279863948</v>
      </c>
    </row>
    <row r="3510" spans="1:31" x14ac:dyDescent="0.25">
      <c r="A3510">
        <v>2264163</v>
      </c>
      <c r="B3510">
        <v>1</v>
      </c>
      <c r="C3510" t="s">
        <v>80</v>
      </c>
      <c r="D3510" t="s">
        <v>110</v>
      </c>
      <c r="E3510" t="s">
        <v>132</v>
      </c>
      <c r="F3510" t="s">
        <v>10363</v>
      </c>
      <c r="G3510" t="s">
        <v>142</v>
      </c>
      <c r="H3510" t="s">
        <v>135</v>
      </c>
      <c r="I3510" t="s">
        <v>136</v>
      </c>
      <c r="J3510" t="s">
        <v>137</v>
      </c>
      <c r="K3510" t="s">
        <v>138</v>
      </c>
      <c r="L3510" t="s">
        <v>10364</v>
      </c>
      <c r="M3510" t="s">
        <v>10365</v>
      </c>
      <c r="N3510">
        <v>1.163611111</v>
      </c>
      <c r="O3510">
        <v>0</v>
      </c>
      <c r="P3510">
        <v>2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0.68670150896032367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0.68670150896032367</v>
      </c>
    </row>
    <row r="3511" spans="1:31" x14ac:dyDescent="0.25">
      <c r="A3511">
        <v>2264730</v>
      </c>
      <c r="B3511">
        <v>1</v>
      </c>
      <c r="C3511" t="s">
        <v>81</v>
      </c>
      <c r="D3511" t="s">
        <v>122</v>
      </c>
      <c r="E3511" t="s">
        <v>132</v>
      </c>
      <c r="F3511" t="s">
        <v>10366</v>
      </c>
      <c r="G3511" t="s">
        <v>142</v>
      </c>
      <c r="H3511" t="s">
        <v>135</v>
      </c>
      <c r="I3511" t="s">
        <v>136</v>
      </c>
      <c r="J3511" t="s">
        <v>137</v>
      </c>
      <c r="K3511" t="s">
        <v>138</v>
      </c>
      <c r="L3511" t="s">
        <v>10367</v>
      </c>
      <c r="M3511" t="s">
        <v>10368</v>
      </c>
      <c r="N3511">
        <v>2.7188888879999999</v>
      </c>
      <c r="O3511">
        <v>0</v>
      </c>
      <c r="P3511">
        <v>1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0.26445278186886223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0.26445278186886223</v>
      </c>
    </row>
    <row r="3512" spans="1:31" x14ac:dyDescent="0.25">
      <c r="A3512">
        <v>2264418</v>
      </c>
      <c r="B3512">
        <v>1</v>
      </c>
      <c r="C3512" t="s">
        <v>80</v>
      </c>
      <c r="D3512" t="s">
        <v>83</v>
      </c>
      <c r="E3512" t="s">
        <v>151</v>
      </c>
      <c r="F3512" t="s">
        <v>10369</v>
      </c>
      <c r="G3512" t="s">
        <v>153</v>
      </c>
      <c r="H3512" t="s">
        <v>135</v>
      </c>
      <c r="I3512" t="s">
        <v>136</v>
      </c>
      <c r="J3512" t="s">
        <v>137</v>
      </c>
      <c r="K3512" t="s">
        <v>138</v>
      </c>
      <c r="L3512" t="s">
        <v>10370</v>
      </c>
      <c r="M3512" t="s">
        <v>10371</v>
      </c>
      <c r="N3512">
        <v>1.851388888</v>
      </c>
      <c r="O3512">
        <v>0</v>
      </c>
      <c r="P3512">
        <v>109</v>
      </c>
      <c r="Q3512">
        <v>0</v>
      </c>
      <c r="R3512">
        <v>0</v>
      </c>
      <c r="S3512">
        <v>0</v>
      </c>
      <c r="T3512">
        <v>50</v>
      </c>
      <c r="U3512">
        <v>0</v>
      </c>
      <c r="V3512">
        <v>0</v>
      </c>
      <c r="W3512">
        <v>0</v>
      </c>
      <c r="X3512">
        <v>63.520954206177009</v>
      </c>
      <c r="Y3512">
        <v>0</v>
      </c>
      <c r="Z3512">
        <v>0</v>
      </c>
      <c r="AA3512">
        <v>0</v>
      </c>
      <c r="AB3512">
        <v>77.622571828983155</v>
      </c>
      <c r="AC3512">
        <v>0</v>
      </c>
      <c r="AD3512">
        <v>0</v>
      </c>
      <c r="AE3512">
        <v>141.14352603516016</v>
      </c>
    </row>
    <row r="3513" spans="1:31" x14ac:dyDescent="0.25">
      <c r="A3513">
        <v>2264624</v>
      </c>
      <c r="B3513">
        <v>1</v>
      </c>
      <c r="C3513" t="s">
        <v>81</v>
      </c>
      <c r="D3513" t="s">
        <v>127</v>
      </c>
      <c r="E3513" t="s">
        <v>151</v>
      </c>
      <c r="F3513" t="s">
        <v>10372</v>
      </c>
      <c r="G3513" t="s">
        <v>153</v>
      </c>
      <c r="H3513" t="s">
        <v>135</v>
      </c>
      <c r="I3513" t="s">
        <v>136</v>
      </c>
      <c r="J3513" t="s">
        <v>137</v>
      </c>
      <c r="K3513" t="s">
        <v>138</v>
      </c>
      <c r="L3513" t="s">
        <v>10373</v>
      </c>
      <c r="M3513" t="s">
        <v>10374</v>
      </c>
      <c r="N3513">
        <v>3.713333333</v>
      </c>
      <c r="O3513">
        <v>0</v>
      </c>
      <c r="P3513">
        <v>1</v>
      </c>
      <c r="Q3513">
        <v>0</v>
      </c>
      <c r="R3513">
        <v>0</v>
      </c>
      <c r="S3513">
        <v>0</v>
      </c>
      <c r="T3513">
        <v>1</v>
      </c>
      <c r="U3513">
        <v>0</v>
      </c>
      <c r="V3513">
        <v>0</v>
      </c>
      <c r="W3513">
        <v>0</v>
      </c>
      <c r="X3513">
        <v>1.5714820342167</v>
      </c>
      <c r="Y3513">
        <v>0</v>
      </c>
      <c r="Z3513">
        <v>0</v>
      </c>
      <c r="AA3513">
        <v>0</v>
      </c>
      <c r="AB3513">
        <v>1.8467240832704523</v>
      </c>
      <c r="AC3513">
        <v>0</v>
      </c>
      <c r="AD3513">
        <v>0</v>
      </c>
      <c r="AE3513">
        <v>3.4182061174871521</v>
      </c>
    </row>
    <row r="3514" spans="1:31" x14ac:dyDescent="0.25">
      <c r="A3514">
        <v>2264369</v>
      </c>
      <c r="B3514">
        <v>1</v>
      </c>
      <c r="C3514" t="s">
        <v>80</v>
      </c>
      <c r="D3514" t="s">
        <v>87</v>
      </c>
      <c r="E3514" t="s">
        <v>132</v>
      </c>
      <c r="F3514" t="s">
        <v>10375</v>
      </c>
      <c r="G3514" t="s">
        <v>142</v>
      </c>
      <c r="H3514" t="s">
        <v>135</v>
      </c>
      <c r="I3514" t="s">
        <v>136</v>
      </c>
      <c r="J3514" t="s">
        <v>137</v>
      </c>
      <c r="K3514" t="s">
        <v>138</v>
      </c>
      <c r="L3514" t="s">
        <v>10376</v>
      </c>
      <c r="M3514" t="s">
        <v>10377</v>
      </c>
      <c r="N3514">
        <v>1.7980555549999999</v>
      </c>
      <c r="O3514">
        <v>0</v>
      </c>
      <c r="P3514">
        <v>1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0.43253595562613334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0.43253595562613334</v>
      </c>
    </row>
    <row r="3515" spans="1:31" x14ac:dyDescent="0.25">
      <c r="A3515">
        <v>2264518</v>
      </c>
      <c r="B3515">
        <v>1</v>
      </c>
      <c r="C3515" t="s">
        <v>80</v>
      </c>
      <c r="D3515" t="s">
        <v>111</v>
      </c>
      <c r="E3515" t="s">
        <v>151</v>
      </c>
      <c r="F3515" t="s">
        <v>10378</v>
      </c>
      <c r="G3515" t="s">
        <v>160</v>
      </c>
      <c r="H3515" t="s">
        <v>135</v>
      </c>
      <c r="I3515" t="s">
        <v>136</v>
      </c>
      <c r="J3515" t="s">
        <v>137</v>
      </c>
      <c r="K3515" t="s">
        <v>138</v>
      </c>
      <c r="L3515" t="s">
        <v>10379</v>
      </c>
      <c r="M3515" t="s">
        <v>10380</v>
      </c>
      <c r="N3515">
        <v>4.8972222219999999</v>
      </c>
      <c r="O3515">
        <v>0</v>
      </c>
      <c r="P3515">
        <v>6</v>
      </c>
      <c r="Q3515">
        <v>0</v>
      </c>
      <c r="R3515">
        <v>15</v>
      </c>
      <c r="S3515">
        <v>0</v>
      </c>
      <c r="T3515">
        <v>5</v>
      </c>
      <c r="U3515">
        <v>0</v>
      </c>
      <c r="V3515">
        <v>0</v>
      </c>
      <c r="W3515">
        <v>0</v>
      </c>
      <c r="X3515">
        <v>12.781533164481973</v>
      </c>
      <c r="Y3515">
        <v>0</v>
      </c>
      <c r="Z3515">
        <v>18.335020674465444</v>
      </c>
      <c r="AA3515">
        <v>0</v>
      </c>
      <c r="AB3515">
        <v>94.424462023930133</v>
      </c>
      <c r="AC3515">
        <v>0</v>
      </c>
      <c r="AD3515">
        <v>0</v>
      </c>
      <c r="AE3515">
        <v>125.54101586287754</v>
      </c>
    </row>
    <row r="3516" spans="1:31" x14ac:dyDescent="0.25">
      <c r="A3516">
        <v>2264916</v>
      </c>
      <c r="B3516">
        <v>1</v>
      </c>
      <c r="C3516" t="s">
        <v>80</v>
      </c>
      <c r="D3516" t="s">
        <v>104</v>
      </c>
      <c r="E3516" t="s">
        <v>163</v>
      </c>
      <c r="F3516" t="s">
        <v>10381</v>
      </c>
      <c r="G3516" t="s">
        <v>147</v>
      </c>
      <c r="H3516" t="s">
        <v>148</v>
      </c>
      <c r="I3516" t="s">
        <v>136</v>
      </c>
      <c r="J3516" t="s">
        <v>137</v>
      </c>
      <c r="K3516" t="s">
        <v>138</v>
      </c>
      <c r="L3516" t="s">
        <v>10382</v>
      </c>
      <c r="M3516" t="s">
        <v>10383</v>
      </c>
      <c r="N3516">
        <v>2.2213888879999999</v>
      </c>
      <c r="O3516">
        <v>0</v>
      </c>
      <c r="P3516">
        <v>112</v>
      </c>
      <c r="Q3516">
        <v>3</v>
      </c>
      <c r="R3516">
        <v>5</v>
      </c>
      <c r="S3516">
        <v>13</v>
      </c>
      <c r="T3516">
        <v>11</v>
      </c>
      <c r="U3516">
        <v>2</v>
      </c>
      <c r="V3516">
        <v>0</v>
      </c>
      <c r="W3516">
        <v>0</v>
      </c>
      <c r="X3516">
        <v>53.450646696310194</v>
      </c>
      <c r="Y3516">
        <v>2.2464530211487785</v>
      </c>
      <c r="Z3516">
        <v>2.9322968241330378</v>
      </c>
      <c r="AA3516">
        <v>189.84893904236949</v>
      </c>
      <c r="AB3516">
        <v>2.6146178564250491</v>
      </c>
      <c r="AC3516">
        <v>229.55967172863086</v>
      </c>
      <c r="AD3516">
        <v>0</v>
      </c>
      <c r="AE3516">
        <v>480.65262516901737</v>
      </c>
    </row>
    <row r="3517" spans="1:31" x14ac:dyDescent="0.25">
      <c r="A3517">
        <v>2264667</v>
      </c>
      <c r="B3517">
        <v>1</v>
      </c>
      <c r="C3517" t="s">
        <v>81</v>
      </c>
      <c r="D3517" t="s">
        <v>127</v>
      </c>
      <c r="E3517" t="s">
        <v>151</v>
      </c>
      <c r="F3517" t="s">
        <v>10384</v>
      </c>
      <c r="G3517" t="s">
        <v>153</v>
      </c>
      <c r="H3517" t="s">
        <v>135</v>
      </c>
      <c r="I3517" t="s">
        <v>136</v>
      </c>
      <c r="J3517" t="s">
        <v>137</v>
      </c>
      <c r="K3517" t="s">
        <v>138</v>
      </c>
      <c r="L3517" t="s">
        <v>10385</v>
      </c>
      <c r="M3517" t="s">
        <v>10386</v>
      </c>
      <c r="N3517">
        <v>3.2641666659999999</v>
      </c>
      <c r="O3517">
        <v>0</v>
      </c>
      <c r="P3517">
        <v>19</v>
      </c>
      <c r="Q3517">
        <v>0</v>
      </c>
      <c r="R3517">
        <v>1</v>
      </c>
      <c r="S3517">
        <v>0</v>
      </c>
      <c r="T3517">
        <v>1</v>
      </c>
      <c r="U3517">
        <v>0</v>
      </c>
      <c r="V3517">
        <v>0</v>
      </c>
      <c r="W3517">
        <v>0</v>
      </c>
      <c r="X3517">
        <v>17.567313021180595</v>
      </c>
      <c r="Y3517">
        <v>0</v>
      </c>
      <c r="Z3517">
        <v>0</v>
      </c>
      <c r="AA3517">
        <v>0</v>
      </c>
      <c r="AB3517">
        <v>3.0775043480066673E-3</v>
      </c>
      <c r="AC3517">
        <v>0</v>
      </c>
      <c r="AD3517">
        <v>0</v>
      </c>
      <c r="AE3517">
        <v>17.570390525528602</v>
      </c>
    </row>
    <row r="3518" spans="1:31" x14ac:dyDescent="0.25">
      <c r="A3518">
        <v>2264627</v>
      </c>
      <c r="B3518">
        <v>1</v>
      </c>
      <c r="C3518" t="s">
        <v>80</v>
      </c>
      <c r="D3518" t="s">
        <v>83</v>
      </c>
      <c r="E3518" t="s">
        <v>151</v>
      </c>
      <c r="F3518" t="s">
        <v>10387</v>
      </c>
      <c r="G3518" t="s">
        <v>153</v>
      </c>
      <c r="H3518" t="s">
        <v>135</v>
      </c>
      <c r="I3518" t="s">
        <v>136</v>
      </c>
      <c r="J3518" t="s">
        <v>137</v>
      </c>
      <c r="K3518" t="s">
        <v>138</v>
      </c>
      <c r="L3518" t="s">
        <v>10388</v>
      </c>
      <c r="M3518" t="s">
        <v>10389</v>
      </c>
      <c r="N3518">
        <v>3.4133333330000002</v>
      </c>
      <c r="O3518">
        <v>0</v>
      </c>
      <c r="P3518">
        <v>37</v>
      </c>
      <c r="Q3518">
        <v>0</v>
      </c>
      <c r="R3518">
        <v>0</v>
      </c>
      <c r="S3518">
        <v>0</v>
      </c>
      <c r="T3518">
        <v>8</v>
      </c>
      <c r="U3518">
        <v>0</v>
      </c>
      <c r="V3518">
        <v>3</v>
      </c>
      <c r="W3518">
        <v>0</v>
      </c>
      <c r="X3518">
        <v>53.322979349698521</v>
      </c>
      <c r="Y3518">
        <v>0</v>
      </c>
      <c r="Z3518">
        <v>0</v>
      </c>
      <c r="AA3518">
        <v>0</v>
      </c>
      <c r="AB3518">
        <v>9.3059594094671105</v>
      </c>
      <c r="AC3518">
        <v>0</v>
      </c>
      <c r="AD3518">
        <v>61.56960898361924</v>
      </c>
      <c r="AE3518">
        <v>124.19854774278488</v>
      </c>
    </row>
    <row r="3519" spans="1:31" x14ac:dyDescent="0.25">
      <c r="A3519">
        <v>2264650</v>
      </c>
      <c r="B3519">
        <v>1</v>
      </c>
      <c r="C3519" t="s">
        <v>80</v>
      </c>
      <c r="D3519" t="s">
        <v>89</v>
      </c>
      <c r="E3519" t="s">
        <v>132</v>
      </c>
      <c r="F3519" t="s">
        <v>10390</v>
      </c>
      <c r="G3519" t="s">
        <v>289</v>
      </c>
      <c r="H3519" t="s">
        <v>135</v>
      </c>
      <c r="I3519" t="s">
        <v>136</v>
      </c>
      <c r="J3519" t="s">
        <v>137</v>
      </c>
      <c r="K3519" t="s">
        <v>138</v>
      </c>
      <c r="L3519" t="s">
        <v>10391</v>
      </c>
      <c r="M3519" t="s">
        <v>10392</v>
      </c>
      <c r="N3519">
        <v>2.5547222220000001</v>
      </c>
      <c r="O3519">
        <v>0</v>
      </c>
      <c r="P3519">
        <v>2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1.1751063184703265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1.1751063184703265</v>
      </c>
    </row>
    <row r="3520" spans="1:31" x14ac:dyDescent="0.25">
      <c r="A3520">
        <v>2264255</v>
      </c>
      <c r="B3520">
        <v>1</v>
      </c>
      <c r="C3520" t="s">
        <v>80</v>
      </c>
      <c r="D3520" t="s">
        <v>107</v>
      </c>
      <c r="E3520" t="s">
        <v>151</v>
      </c>
      <c r="F3520" t="s">
        <v>10393</v>
      </c>
      <c r="G3520" t="s">
        <v>197</v>
      </c>
      <c r="H3520" t="s">
        <v>135</v>
      </c>
      <c r="I3520" t="s">
        <v>136</v>
      </c>
      <c r="J3520" t="s">
        <v>137</v>
      </c>
      <c r="K3520" t="s">
        <v>138</v>
      </c>
      <c r="L3520" t="s">
        <v>10394</v>
      </c>
      <c r="M3520" t="s">
        <v>10395</v>
      </c>
      <c r="N3520">
        <v>0.80638888799999997</v>
      </c>
      <c r="O3520">
        <v>0</v>
      </c>
      <c r="P3520">
        <v>58</v>
      </c>
      <c r="Q3520">
        <v>0</v>
      </c>
      <c r="R3520">
        <v>2</v>
      </c>
      <c r="S3520">
        <v>0</v>
      </c>
      <c r="T3520">
        <v>8</v>
      </c>
      <c r="U3520">
        <v>0</v>
      </c>
      <c r="V3520">
        <v>0</v>
      </c>
      <c r="W3520">
        <v>0</v>
      </c>
      <c r="X3520">
        <v>11.058539742072192</v>
      </c>
      <c r="Y3520">
        <v>0</v>
      </c>
      <c r="Z3520">
        <v>0.28702125680062496</v>
      </c>
      <c r="AA3520">
        <v>0</v>
      </c>
      <c r="AB3520">
        <v>8.253149947127346</v>
      </c>
      <c r="AC3520">
        <v>0</v>
      </c>
      <c r="AD3520">
        <v>0</v>
      </c>
      <c r="AE3520">
        <v>19.598710946000161</v>
      </c>
    </row>
    <row r="3521" spans="1:31" x14ac:dyDescent="0.25">
      <c r="A3521">
        <v>2264587</v>
      </c>
      <c r="B3521">
        <v>1</v>
      </c>
      <c r="C3521" t="s">
        <v>80</v>
      </c>
      <c r="D3521" t="s">
        <v>106</v>
      </c>
      <c r="E3521" t="s">
        <v>145</v>
      </c>
      <c r="F3521" t="s">
        <v>464</v>
      </c>
      <c r="G3521" t="s">
        <v>147</v>
      </c>
      <c r="H3521" t="s">
        <v>148</v>
      </c>
      <c r="I3521" t="s">
        <v>136</v>
      </c>
      <c r="J3521" t="s">
        <v>137</v>
      </c>
      <c r="K3521" t="s">
        <v>138</v>
      </c>
      <c r="L3521" t="s">
        <v>10396</v>
      </c>
      <c r="M3521" t="s">
        <v>10397</v>
      </c>
      <c r="N3521">
        <v>0.15583333299999999</v>
      </c>
      <c r="O3521">
        <v>0</v>
      </c>
      <c r="P3521">
        <v>4</v>
      </c>
      <c r="Q3521">
        <v>32</v>
      </c>
      <c r="R3521">
        <v>271</v>
      </c>
      <c r="S3521">
        <v>8</v>
      </c>
      <c r="T3521">
        <v>61</v>
      </c>
      <c r="U3521">
        <v>0</v>
      </c>
      <c r="V3521">
        <v>0</v>
      </c>
      <c r="W3521">
        <v>0</v>
      </c>
      <c r="X3521">
        <v>0.22112321472046664</v>
      </c>
      <c r="Y3521">
        <v>2.7087930132262992</v>
      </c>
      <c r="Z3521">
        <v>17.248293544528217</v>
      </c>
      <c r="AA3521">
        <v>0.99386221979868972</v>
      </c>
      <c r="AB3521">
        <v>8.7331771693406619</v>
      </c>
      <c r="AC3521">
        <v>0</v>
      </c>
      <c r="AD3521">
        <v>0</v>
      </c>
      <c r="AE3521">
        <v>29.905249161614336</v>
      </c>
    </row>
    <row r="3522" spans="1:31" x14ac:dyDescent="0.25">
      <c r="A3522">
        <v>2264836</v>
      </c>
      <c r="B3522">
        <v>1</v>
      </c>
      <c r="C3522" t="s">
        <v>80</v>
      </c>
      <c r="D3522" t="s">
        <v>89</v>
      </c>
      <c r="E3522" t="s">
        <v>207</v>
      </c>
      <c r="F3522" t="s">
        <v>5154</v>
      </c>
      <c r="G3522" t="s">
        <v>231</v>
      </c>
      <c r="H3522" t="s">
        <v>135</v>
      </c>
      <c r="I3522" t="s">
        <v>136</v>
      </c>
      <c r="J3522" t="s">
        <v>137</v>
      </c>
      <c r="K3522" t="s">
        <v>138</v>
      </c>
      <c r="L3522" t="s">
        <v>10398</v>
      </c>
      <c r="M3522" t="s">
        <v>10399</v>
      </c>
      <c r="N3522">
        <v>0.51861111100000001</v>
      </c>
      <c r="O3522">
        <v>0</v>
      </c>
      <c r="P3522">
        <v>189</v>
      </c>
      <c r="Q3522">
        <v>0</v>
      </c>
      <c r="R3522">
        <v>0</v>
      </c>
      <c r="S3522">
        <v>0</v>
      </c>
      <c r="T3522">
        <v>1</v>
      </c>
      <c r="U3522">
        <v>0</v>
      </c>
      <c r="V3522">
        <v>0</v>
      </c>
      <c r="W3522">
        <v>0</v>
      </c>
      <c r="X3522">
        <v>50.138505281691678</v>
      </c>
      <c r="Y3522">
        <v>0</v>
      </c>
      <c r="Z3522">
        <v>0</v>
      </c>
      <c r="AA3522">
        <v>0</v>
      </c>
      <c r="AB3522">
        <v>1.6204798402987778E-2</v>
      </c>
      <c r="AC3522">
        <v>0</v>
      </c>
      <c r="AD3522">
        <v>0</v>
      </c>
      <c r="AE3522">
        <v>50.154710080094667</v>
      </c>
    </row>
    <row r="3523" spans="1:31" x14ac:dyDescent="0.25">
      <c r="A3523">
        <v>2264504</v>
      </c>
      <c r="B3523">
        <v>1</v>
      </c>
      <c r="C3523" t="s">
        <v>80</v>
      </c>
      <c r="D3523" t="s">
        <v>85</v>
      </c>
      <c r="E3523" t="s">
        <v>132</v>
      </c>
      <c r="F3523" t="s">
        <v>10400</v>
      </c>
      <c r="G3523" t="s">
        <v>201</v>
      </c>
      <c r="H3523" t="s">
        <v>135</v>
      </c>
      <c r="I3523" t="s">
        <v>136</v>
      </c>
      <c r="J3523" t="s">
        <v>137</v>
      </c>
      <c r="K3523" t="s">
        <v>138</v>
      </c>
      <c r="L3523" t="s">
        <v>10401</v>
      </c>
      <c r="M3523" t="s">
        <v>10402</v>
      </c>
      <c r="N3523">
        <v>4.7441666659999999</v>
      </c>
      <c r="O3523">
        <v>0</v>
      </c>
      <c r="P3523">
        <v>6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8.3799789658659076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8.3799789658659076</v>
      </c>
    </row>
    <row r="3524" spans="1:31" x14ac:dyDescent="0.25">
      <c r="A3524">
        <v>2264195</v>
      </c>
      <c r="B3524">
        <v>1</v>
      </c>
      <c r="C3524" t="s">
        <v>80</v>
      </c>
      <c r="D3524" t="s">
        <v>84</v>
      </c>
      <c r="E3524" t="s">
        <v>151</v>
      </c>
      <c r="F3524" t="s">
        <v>4310</v>
      </c>
      <c r="G3524" t="s">
        <v>153</v>
      </c>
      <c r="H3524" t="s">
        <v>135</v>
      </c>
      <c r="I3524" t="s">
        <v>136</v>
      </c>
      <c r="J3524" t="s">
        <v>137</v>
      </c>
      <c r="K3524" t="s">
        <v>138</v>
      </c>
      <c r="L3524" t="s">
        <v>10403</v>
      </c>
      <c r="M3524" t="s">
        <v>10404</v>
      </c>
      <c r="N3524">
        <v>1.4650000000000001</v>
      </c>
      <c r="O3524">
        <v>0</v>
      </c>
      <c r="P3524">
        <v>11</v>
      </c>
      <c r="Q3524">
        <v>0</v>
      </c>
      <c r="R3524">
        <v>0</v>
      </c>
      <c r="S3524">
        <v>0</v>
      </c>
      <c r="T3524">
        <v>5</v>
      </c>
      <c r="U3524">
        <v>0</v>
      </c>
      <c r="V3524">
        <v>0</v>
      </c>
      <c r="W3524">
        <v>0</v>
      </c>
      <c r="X3524">
        <v>7.9643580469643087</v>
      </c>
      <c r="Y3524">
        <v>0</v>
      </c>
      <c r="Z3524">
        <v>0</v>
      </c>
      <c r="AA3524">
        <v>0</v>
      </c>
      <c r="AB3524">
        <v>1.31357881487475</v>
      </c>
      <c r="AC3524">
        <v>0</v>
      </c>
      <c r="AD3524">
        <v>0</v>
      </c>
      <c r="AE3524">
        <v>9.2779368618390592</v>
      </c>
    </row>
    <row r="3525" spans="1:31" x14ac:dyDescent="0.25">
      <c r="A3525">
        <v>2264690</v>
      </c>
      <c r="B3525">
        <v>1</v>
      </c>
      <c r="C3525" t="s">
        <v>81</v>
      </c>
      <c r="D3525" t="s">
        <v>113</v>
      </c>
      <c r="E3525" t="s">
        <v>151</v>
      </c>
      <c r="F3525" t="s">
        <v>10405</v>
      </c>
      <c r="G3525" t="s">
        <v>153</v>
      </c>
      <c r="H3525" t="s">
        <v>135</v>
      </c>
      <c r="I3525" t="s">
        <v>136</v>
      </c>
      <c r="J3525" t="s">
        <v>137</v>
      </c>
      <c r="K3525" t="s">
        <v>138</v>
      </c>
      <c r="L3525" t="s">
        <v>10406</v>
      </c>
      <c r="M3525" t="s">
        <v>10407</v>
      </c>
      <c r="N3525">
        <v>2.375277777</v>
      </c>
      <c r="O3525">
        <v>0</v>
      </c>
      <c r="P3525">
        <v>1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0.43661565843609196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0.43661565843609196</v>
      </c>
    </row>
    <row r="3526" spans="1:31" x14ac:dyDescent="0.25">
      <c r="A3526">
        <v>2264235</v>
      </c>
      <c r="B3526">
        <v>1</v>
      </c>
      <c r="C3526" t="s">
        <v>80</v>
      </c>
      <c r="D3526" t="s">
        <v>109</v>
      </c>
      <c r="E3526" t="s">
        <v>256</v>
      </c>
      <c r="F3526" t="s">
        <v>8675</v>
      </c>
      <c r="G3526" t="s">
        <v>171</v>
      </c>
      <c r="H3526" t="s">
        <v>148</v>
      </c>
      <c r="I3526" t="s">
        <v>136</v>
      </c>
      <c r="J3526" t="s">
        <v>137</v>
      </c>
      <c r="K3526" t="s">
        <v>172</v>
      </c>
      <c r="L3526" t="s">
        <v>10408</v>
      </c>
      <c r="M3526" t="s">
        <v>10409</v>
      </c>
      <c r="N3526">
        <v>9.7344444439999993</v>
      </c>
      <c r="O3526">
        <v>0</v>
      </c>
      <c r="P3526">
        <v>6</v>
      </c>
      <c r="Q3526">
        <v>0</v>
      </c>
      <c r="R3526">
        <v>6</v>
      </c>
      <c r="S3526">
        <v>0</v>
      </c>
      <c r="T3526">
        <v>11</v>
      </c>
      <c r="U3526">
        <v>1</v>
      </c>
      <c r="V3526">
        <v>0</v>
      </c>
      <c r="W3526">
        <v>0</v>
      </c>
      <c r="X3526">
        <v>12.758254770718416</v>
      </c>
      <c r="Y3526">
        <v>0</v>
      </c>
      <c r="Z3526">
        <v>54.123318742558254</v>
      </c>
      <c r="AA3526">
        <v>0</v>
      </c>
      <c r="AB3526">
        <v>58.879085319572624</v>
      </c>
      <c r="AC3526">
        <v>442.88858014758966</v>
      </c>
      <c r="AD3526">
        <v>0</v>
      </c>
      <c r="AE3526">
        <v>568.64923898043889</v>
      </c>
    </row>
    <row r="3527" spans="1:31" x14ac:dyDescent="0.25">
      <c r="A3527">
        <v>2264733</v>
      </c>
      <c r="B3527">
        <v>1</v>
      </c>
      <c r="C3527" t="s">
        <v>80</v>
      </c>
      <c r="D3527" t="s">
        <v>109</v>
      </c>
      <c r="E3527" t="s">
        <v>132</v>
      </c>
      <c r="F3527" t="s">
        <v>10410</v>
      </c>
      <c r="G3527" t="s">
        <v>142</v>
      </c>
      <c r="H3527" t="s">
        <v>135</v>
      </c>
      <c r="I3527" t="s">
        <v>136</v>
      </c>
      <c r="J3527" t="s">
        <v>137</v>
      </c>
      <c r="K3527" t="s">
        <v>138</v>
      </c>
      <c r="L3527" t="s">
        <v>10411</v>
      </c>
      <c r="M3527" t="s">
        <v>10412</v>
      </c>
      <c r="N3527">
        <v>1.9375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1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2.8325286186750001E-4</v>
      </c>
      <c r="AC3527">
        <v>0</v>
      </c>
      <c r="AD3527">
        <v>0</v>
      </c>
      <c r="AE3527">
        <v>2.8325286186750001E-4</v>
      </c>
    </row>
    <row r="3528" spans="1:31" x14ac:dyDescent="0.25">
      <c r="A3528">
        <v>2264401</v>
      </c>
      <c r="B3528">
        <v>1</v>
      </c>
      <c r="C3528" t="s">
        <v>80</v>
      </c>
      <c r="D3528" t="s">
        <v>95</v>
      </c>
      <c r="E3528" t="s">
        <v>151</v>
      </c>
      <c r="F3528" t="s">
        <v>10413</v>
      </c>
      <c r="G3528" t="s">
        <v>197</v>
      </c>
      <c r="H3528" t="s">
        <v>135</v>
      </c>
      <c r="I3528" t="s">
        <v>136</v>
      </c>
      <c r="J3528" t="s">
        <v>137</v>
      </c>
      <c r="K3528" t="s">
        <v>138</v>
      </c>
      <c r="L3528" t="s">
        <v>10414</v>
      </c>
      <c r="M3528" t="s">
        <v>10415</v>
      </c>
      <c r="N3528">
        <v>0.60972222200000004</v>
      </c>
      <c r="O3528">
        <v>0</v>
      </c>
      <c r="P3528">
        <v>74</v>
      </c>
      <c r="Q3528">
        <v>0</v>
      </c>
      <c r="R3528">
        <v>1</v>
      </c>
      <c r="S3528">
        <v>0</v>
      </c>
      <c r="T3528">
        <v>1</v>
      </c>
      <c r="U3528">
        <v>0</v>
      </c>
      <c r="V3528">
        <v>0</v>
      </c>
      <c r="W3528">
        <v>0</v>
      </c>
      <c r="X3528">
        <v>13.641806883502642</v>
      </c>
      <c r="Y3528">
        <v>0</v>
      </c>
      <c r="Z3528">
        <v>6.7297222307708343E-3</v>
      </c>
      <c r="AA3528">
        <v>0</v>
      </c>
      <c r="AB3528">
        <v>1.1559839504062501</v>
      </c>
      <c r="AC3528">
        <v>0</v>
      </c>
      <c r="AD3528">
        <v>0</v>
      </c>
      <c r="AE3528">
        <v>14.804520556139664</v>
      </c>
    </row>
    <row r="3529" spans="1:31" x14ac:dyDescent="0.25">
      <c r="A3529">
        <v>2264258</v>
      </c>
      <c r="B3529">
        <v>1</v>
      </c>
      <c r="C3529" t="s">
        <v>80</v>
      </c>
      <c r="D3529" t="s">
        <v>104</v>
      </c>
      <c r="E3529" t="s">
        <v>151</v>
      </c>
      <c r="F3529" t="s">
        <v>10416</v>
      </c>
      <c r="G3529" t="s">
        <v>153</v>
      </c>
      <c r="H3529" t="s">
        <v>135</v>
      </c>
      <c r="I3529" t="s">
        <v>136</v>
      </c>
      <c r="J3529" t="s">
        <v>137</v>
      </c>
      <c r="K3529" t="s">
        <v>138</v>
      </c>
      <c r="L3529" t="s">
        <v>10417</v>
      </c>
      <c r="M3529" t="s">
        <v>10418</v>
      </c>
      <c r="N3529">
        <v>1.998611111</v>
      </c>
      <c r="O3529">
        <v>0</v>
      </c>
      <c r="P3529">
        <v>2</v>
      </c>
      <c r="Q3529">
        <v>0</v>
      </c>
      <c r="R3529">
        <v>2</v>
      </c>
      <c r="S3529">
        <v>0</v>
      </c>
      <c r="T3529">
        <v>2</v>
      </c>
      <c r="U3529">
        <v>0</v>
      </c>
      <c r="V3529">
        <v>0</v>
      </c>
      <c r="W3529">
        <v>0</v>
      </c>
      <c r="X3529">
        <v>0.38581068094045562</v>
      </c>
      <c r="Y3529">
        <v>0</v>
      </c>
      <c r="Z3529">
        <v>0.16208086437376557</v>
      </c>
      <c r="AA3529">
        <v>0</v>
      </c>
      <c r="AB3529">
        <v>4.5045384359213334E-2</v>
      </c>
      <c r="AC3529">
        <v>0</v>
      </c>
      <c r="AD3529">
        <v>0</v>
      </c>
      <c r="AE3529">
        <v>0.59293692967343459</v>
      </c>
    </row>
    <row r="3530" spans="1:31" x14ac:dyDescent="0.25">
      <c r="A3530">
        <v>2264590</v>
      </c>
      <c r="B3530">
        <v>1</v>
      </c>
      <c r="C3530" t="s">
        <v>80</v>
      </c>
      <c r="D3530" t="s">
        <v>99</v>
      </c>
      <c r="E3530" t="s">
        <v>132</v>
      </c>
      <c r="F3530" t="s">
        <v>10419</v>
      </c>
      <c r="G3530" t="s">
        <v>142</v>
      </c>
      <c r="H3530" t="s">
        <v>135</v>
      </c>
      <c r="I3530" t="s">
        <v>136</v>
      </c>
      <c r="J3530" t="s">
        <v>137</v>
      </c>
      <c r="K3530" t="s">
        <v>138</v>
      </c>
      <c r="L3530" t="s">
        <v>10420</v>
      </c>
      <c r="M3530" t="s">
        <v>10421</v>
      </c>
      <c r="N3530">
        <v>4.4072222219999997</v>
      </c>
      <c r="O3530">
        <v>0</v>
      </c>
      <c r="P3530">
        <v>2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1.6763478349022931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1.6763478349022931</v>
      </c>
    </row>
    <row r="3531" spans="1:31" x14ac:dyDescent="0.25">
      <c r="A3531">
        <v>2264613</v>
      </c>
      <c r="B3531">
        <v>1</v>
      </c>
      <c r="C3531" t="s">
        <v>80</v>
      </c>
      <c r="D3531" t="s">
        <v>92</v>
      </c>
      <c r="E3531" t="s">
        <v>207</v>
      </c>
      <c r="F3531" t="s">
        <v>10422</v>
      </c>
      <c r="G3531" t="s">
        <v>231</v>
      </c>
      <c r="H3531" t="s">
        <v>135</v>
      </c>
      <c r="I3531" t="s">
        <v>136</v>
      </c>
      <c r="J3531" t="s">
        <v>137</v>
      </c>
      <c r="K3531" t="s">
        <v>138</v>
      </c>
      <c r="L3531" t="s">
        <v>10423</v>
      </c>
      <c r="M3531" t="s">
        <v>10424</v>
      </c>
      <c r="N3531">
        <v>1.0947222219999999</v>
      </c>
      <c r="O3531">
        <v>0</v>
      </c>
      <c r="P3531">
        <v>26</v>
      </c>
      <c r="Q3531">
        <v>0</v>
      </c>
      <c r="R3531">
        <v>14</v>
      </c>
      <c r="S3531">
        <v>0</v>
      </c>
      <c r="T3531">
        <v>2</v>
      </c>
      <c r="U3531">
        <v>0</v>
      </c>
      <c r="V3531">
        <v>0</v>
      </c>
      <c r="W3531">
        <v>0</v>
      </c>
      <c r="X3531">
        <v>13.941322947816305</v>
      </c>
      <c r="Y3531">
        <v>0</v>
      </c>
      <c r="Z3531">
        <v>5.8750160652207928</v>
      </c>
      <c r="AA3531">
        <v>0</v>
      </c>
      <c r="AB3531">
        <v>3.4614737280585004</v>
      </c>
      <c r="AC3531">
        <v>0</v>
      </c>
      <c r="AD3531">
        <v>0</v>
      </c>
      <c r="AE3531">
        <v>23.277812741095598</v>
      </c>
    </row>
    <row r="3532" spans="1:31" x14ac:dyDescent="0.25">
      <c r="A3532">
        <v>2264925</v>
      </c>
      <c r="B3532">
        <v>1</v>
      </c>
      <c r="C3532" t="s">
        <v>80</v>
      </c>
      <c r="D3532" t="s">
        <v>85</v>
      </c>
      <c r="E3532" t="s">
        <v>132</v>
      </c>
      <c r="F3532" t="s">
        <v>10425</v>
      </c>
      <c r="G3532" t="s">
        <v>142</v>
      </c>
      <c r="H3532" t="s">
        <v>135</v>
      </c>
      <c r="I3532" t="s">
        <v>136</v>
      </c>
      <c r="J3532" t="s">
        <v>137</v>
      </c>
      <c r="K3532" t="s">
        <v>138</v>
      </c>
      <c r="L3532" t="s">
        <v>10426</v>
      </c>
      <c r="M3532" t="s">
        <v>10427</v>
      </c>
      <c r="N3532">
        <v>0.79444444400000003</v>
      </c>
      <c r="O3532">
        <v>0</v>
      </c>
      <c r="P3532">
        <v>11</v>
      </c>
      <c r="Q3532">
        <v>0</v>
      </c>
      <c r="R3532">
        <v>0</v>
      </c>
      <c r="S3532">
        <v>0</v>
      </c>
      <c r="T3532">
        <v>1</v>
      </c>
      <c r="U3532">
        <v>0</v>
      </c>
      <c r="V3532">
        <v>0</v>
      </c>
      <c r="W3532">
        <v>0</v>
      </c>
      <c r="X3532">
        <v>1.9383552494412539</v>
      </c>
      <c r="Y3532">
        <v>0</v>
      </c>
      <c r="Z3532">
        <v>0</v>
      </c>
      <c r="AA3532">
        <v>0</v>
      </c>
      <c r="AB3532">
        <v>0.1119950283544089</v>
      </c>
      <c r="AC3532">
        <v>0</v>
      </c>
      <c r="AD3532">
        <v>0</v>
      </c>
      <c r="AE3532">
        <v>2.0503502777956628</v>
      </c>
    </row>
    <row r="3533" spans="1:31" x14ac:dyDescent="0.25">
      <c r="A3533">
        <v>2264172</v>
      </c>
      <c r="B3533">
        <v>1</v>
      </c>
      <c r="C3533" t="s">
        <v>80</v>
      </c>
      <c r="D3533" t="s">
        <v>108</v>
      </c>
      <c r="E3533" t="s">
        <v>151</v>
      </c>
      <c r="F3533" t="s">
        <v>10428</v>
      </c>
      <c r="G3533" t="s">
        <v>153</v>
      </c>
      <c r="H3533" t="s">
        <v>135</v>
      </c>
      <c r="I3533" t="s">
        <v>136</v>
      </c>
      <c r="J3533" t="s">
        <v>137</v>
      </c>
      <c r="K3533" t="s">
        <v>138</v>
      </c>
      <c r="L3533" t="s">
        <v>10429</v>
      </c>
      <c r="M3533" t="s">
        <v>10430</v>
      </c>
      <c r="N3533">
        <v>1.4966666660000001</v>
      </c>
      <c r="O3533">
        <v>0</v>
      </c>
      <c r="P3533">
        <v>18</v>
      </c>
      <c r="Q3533">
        <v>0</v>
      </c>
      <c r="R3533">
        <v>1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3.0470300141167601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3.0470300141167601</v>
      </c>
    </row>
    <row r="3534" spans="1:31" x14ac:dyDescent="0.25">
      <c r="A3534">
        <v>2264713</v>
      </c>
      <c r="B3534">
        <v>1</v>
      </c>
      <c r="C3534" t="s">
        <v>80</v>
      </c>
      <c r="D3534" t="s">
        <v>101</v>
      </c>
      <c r="E3534" t="s">
        <v>132</v>
      </c>
      <c r="F3534" t="s">
        <v>10431</v>
      </c>
      <c r="G3534" t="s">
        <v>142</v>
      </c>
      <c r="H3534" t="s">
        <v>135</v>
      </c>
      <c r="I3534" t="s">
        <v>136</v>
      </c>
      <c r="J3534" t="s">
        <v>137</v>
      </c>
      <c r="K3534" t="s">
        <v>138</v>
      </c>
      <c r="L3534" t="s">
        <v>10432</v>
      </c>
      <c r="M3534" t="s">
        <v>10433</v>
      </c>
      <c r="N3534">
        <v>1.8502777770000001</v>
      </c>
      <c r="O3534">
        <v>0</v>
      </c>
      <c r="P3534">
        <v>2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0.4458449662366189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0.4458449662366189</v>
      </c>
    </row>
    <row r="3535" spans="1:31" x14ac:dyDescent="0.25">
      <c r="A3535">
        <v>2264819</v>
      </c>
      <c r="B3535">
        <v>1</v>
      </c>
      <c r="C3535" t="s">
        <v>80</v>
      </c>
      <c r="D3535" t="s">
        <v>90</v>
      </c>
      <c r="E3535" t="s">
        <v>151</v>
      </c>
      <c r="F3535" t="s">
        <v>10434</v>
      </c>
      <c r="G3535" t="s">
        <v>153</v>
      </c>
      <c r="H3535" t="s">
        <v>135</v>
      </c>
      <c r="I3535" t="s">
        <v>136</v>
      </c>
      <c r="J3535" t="s">
        <v>137</v>
      </c>
      <c r="K3535" t="s">
        <v>138</v>
      </c>
      <c r="L3535" t="s">
        <v>10435</v>
      </c>
      <c r="M3535" t="s">
        <v>10436</v>
      </c>
      <c r="N3535">
        <v>1.044166666</v>
      </c>
      <c r="O3535">
        <v>0</v>
      </c>
      <c r="P3535">
        <v>77</v>
      </c>
      <c r="Q3535">
        <v>0</v>
      </c>
      <c r="R3535">
        <v>0</v>
      </c>
      <c r="S3535">
        <v>0</v>
      </c>
      <c r="T3535">
        <v>4</v>
      </c>
      <c r="U3535">
        <v>0</v>
      </c>
      <c r="V3535">
        <v>0</v>
      </c>
      <c r="W3535">
        <v>0</v>
      </c>
      <c r="X3535">
        <v>34.669860114354051</v>
      </c>
      <c r="Y3535">
        <v>0</v>
      </c>
      <c r="Z3535">
        <v>0</v>
      </c>
      <c r="AA3535">
        <v>0</v>
      </c>
      <c r="AB3535">
        <v>0.64153123166248871</v>
      </c>
      <c r="AC3535">
        <v>0</v>
      </c>
      <c r="AD3535">
        <v>0</v>
      </c>
      <c r="AE3535">
        <v>35.311391346016542</v>
      </c>
    </row>
    <row r="3536" spans="1:31" x14ac:dyDescent="0.25">
      <c r="A3536">
        <v>2264862</v>
      </c>
      <c r="B3536">
        <v>1</v>
      </c>
      <c r="C3536" t="s">
        <v>80</v>
      </c>
      <c r="D3536" t="s">
        <v>103</v>
      </c>
      <c r="E3536" t="s">
        <v>151</v>
      </c>
      <c r="F3536" t="s">
        <v>10437</v>
      </c>
      <c r="G3536" t="s">
        <v>282</v>
      </c>
      <c r="H3536" t="s">
        <v>135</v>
      </c>
      <c r="I3536" t="s">
        <v>136</v>
      </c>
      <c r="J3536" t="s">
        <v>137</v>
      </c>
      <c r="K3536" t="s">
        <v>138</v>
      </c>
      <c r="L3536" t="s">
        <v>10438</v>
      </c>
      <c r="M3536" t="s">
        <v>10439</v>
      </c>
      <c r="N3536">
        <v>2.0013888880000001</v>
      </c>
      <c r="O3536">
        <v>0</v>
      </c>
      <c r="P3536">
        <v>2</v>
      </c>
      <c r="Q3536">
        <v>0</v>
      </c>
      <c r="R3536">
        <v>0</v>
      </c>
      <c r="S3536">
        <v>0</v>
      </c>
      <c r="T3536">
        <v>2</v>
      </c>
      <c r="U3536">
        <v>0</v>
      </c>
      <c r="V3536">
        <v>0</v>
      </c>
      <c r="W3536">
        <v>0</v>
      </c>
      <c r="X3536">
        <v>2.0211373211954529</v>
      </c>
      <c r="Y3536">
        <v>0</v>
      </c>
      <c r="Z3536">
        <v>0</v>
      </c>
      <c r="AA3536">
        <v>0</v>
      </c>
      <c r="AB3536">
        <v>1.1170093255792364</v>
      </c>
      <c r="AC3536">
        <v>0</v>
      </c>
      <c r="AD3536">
        <v>0</v>
      </c>
      <c r="AE3536">
        <v>3.1381466467746892</v>
      </c>
    </row>
    <row r="3537" spans="1:31" x14ac:dyDescent="0.25">
      <c r="A3537">
        <v>2264321</v>
      </c>
      <c r="B3537">
        <v>1</v>
      </c>
      <c r="C3537" t="s">
        <v>80</v>
      </c>
      <c r="D3537" t="s">
        <v>97</v>
      </c>
      <c r="E3537" t="s">
        <v>132</v>
      </c>
      <c r="F3537" t="s">
        <v>10440</v>
      </c>
      <c r="G3537" t="s">
        <v>142</v>
      </c>
      <c r="H3537" t="s">
        <v>135</v>
      </c>
      <c r="I3537" t="s">
        <v>136</v>
      </c>
      <c r="J3537" t="s">
        <v>137</v>
      </c>
      <c r="K3537" t="s">
        <v>138</v>
      </c>
      <c r="L3537" t="s">
        <v>10441</v>
      </c>
      <c r="M3537" t="s">
        <v>10442</v>
      </c>
      <c r="N3537">
        <v>2.2188888879999999</v>
      </c>
      <c r="O3537">
        <v>0</v>
      </c>
      <c r="P3537">
        <v>1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5.7207761528200009E-3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5.7207761528200009E-3</v>
      </c>
    </row>
    <row r="3538" spans="1:31" x14ac:dyDescent="0.25">
      <c r="A3538">
        <v>2264421</v>
      </c>
      <c r="B3538">
        <v>1</v>
      </c>
      <c r="C3538" t="s">
        <v>80</v>
      </c>
      <c r="D3538" t="s">
        <v>85</v>
      </c>
      <c r="E3538" t="s">
        <v>132</v>
      </c>
      <c r="F3538" t="s">
        <v>10443</v>
      </c>
      <c r="G3538" t="s">
        <v>134</v>
      </c>
      <c r="H3538" t="s">
        <v>135</v>
      </c>
      <c r="I3538" t="s">
        <v>136</v>
      </c>
      <c r="J3538" t="s">
        <v>137</v>
      </c>
      <c r="K3538" t="s">
        <v>138</v>
      </c>
      <c r="L3538" t="s">
        <v>10444</v>
      </c>
      <c r="M3538" t="s">
        <v>10445</v>
      </c>
      <c r="N3538">
        <v>4.7283333330000001</v>
      </c>
      <c r="O3538">
        <v>0</v>
      </c>
      <c r="P3538">
        <v>5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4.7644659995922494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4.7644659995922494</v>
      </c>
    </row>
    <row r="3539" spans="1:31" x14ac:dyDescent="0.25">
      <c r="A3539">
        <v>2264793</v>
      </c>
      <c r="B3539">
        <v>1</v>
      </c>
      <c r="C3539" t="s">
        <v>80</v>
      </c>
      <c r="D3539" t="s">
        <v>82</v>
      </c>
      <c r="E3539" t="s">
        <v>132</v>
      </c>
      <c r="F3539" t="s">
        <v>10446</v>
      </c>
      <c r="G3539" t="s">
        <v>289</v>
      </c>
      <c r="H3539" t="s">
        <v>135</v>
      </c>
      <c r="I3539" t="s">
        <v>136</v>
      </c>
      <c r="J3539" t="s">
        <v>137</v>
      </c>
      <c r="K3539" t="s">
        <v>138</v>
      </c>
      <c r="L3539" t="s">
        <v>10447</v>
      </c>
      <c r="M3539" t="s">
        <v>10448</v>
      </c>
      <c r="N3539">
        <v>1.051388888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1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0.87717558624558356</v>
      </c>
      <c r="AC3539">
        <v>0</v>
      </c>
      <c r="AD3539">
        <v>0</v>
      </c>
      <c r="AE3539">
        <v>0.87717558624558356</v>
      </c>
    </row>
    <row r="3540" spans="1:31" x14ac:dyDescent="0.25">
      <c r="A3540">
        <v>2264630</v>
      </c>
      <c r="B3540">
        <v>1</v>
      </c>
      <c r="C3540" t="s">
        <v>80</v>
      </c>
      <c r="D3540" t="s">
        <v>108</v>
      </c>
      <c r="E3540" t="s">
        <v>151</v>
      </c>
      <c r="F3540" t="s">
        <v>10449</v>
      </c>
      <c r="G3540" t="s">
        <v>153</v>
      </c>
      <c r="H3540" t="s">
        <v>135</v>
      </c>
      <c r="I3540" t="s">
        <v>136</v>
      </c>
      <c r="J3540" t="s">
        <v>137</v>
      </c>
      <c r="K3540" t="s">
        <v>138</v>
      </c>
      <c r="L3540" t="s">
        <v>10450</v>
      </c>
      <c r="M3540" t="s">
        <v>10451</v>
      </c>
      <c r="N3540">
        <v>3.844166666</v>
      </c>
      <c r="O3540">
        <v>0</v>
      </c>
      <c r="P3540">
        <v>21</v>
      </c>
      <c r="Q3540">
        <v>0</v>
      </c>
      <c r="R3540">
        <v>4</v>
      </c>
      <c r="S3540">
        <v>0</v>
      </c>
      <c r="T3540">
        <v>5</v>
      </c>
      <c r="U3540">
        <v>0</v>
      </c>
      <c r="V3540">
        <v>0</v>
      </c>
      <c r="W3540">
        <v>0</v>
      </c>
      <c r="X3540">
        <v>13.503111729978398</v>
      </c>
      <c r="Y3540">
        <v>0</v>
      </c>
      <c r="Z3540">
        <v>0.48152673152207998</v>
      </c>
      <c r="AA3540">
        <v>0</v>
      </c>
      <c r="AB3540">
        <v>10.999683073811324</v>
      </c>
      <c r="AC3540">
        <v>0</v>
      </c>
      <c r="AD3540">
        <v>0</v>
      </c>
      <c r="AE3540">
        <v>24.984321535311803</v>
      </c>
    </row>
    <row r="3541" spans="1:31" x14ac:dyDescent="0.25">
      <c r="A3541">
        <v>2264338</v>
      </c>
      <c r="B3541">
        <v>1</v>
      </c>
      <c r="C3541" t="s">
        <v>80</v>
      </c>
      <c r="D3541" t="s">
        <v>88</v>
      </c>
      <c r="E3541" t="s">
        <v>132</v>
      </c>
      <c r="F3541" t="s">
        <v>10452</v>
      </c>
      <c r="G3541" t="s">
        <v>289</v>
      </c>
      <c r="H3541" t="s">
        <v>135</v>
      </c>
      <c r="I3541" t="s">
        <v>136</v>
      </c>
      <c r="J3541" t="s">
        <v>137</v>
      </c>
      <c r="K3541" t="s">
        <v>138</v>
      </c>
      <c r="L3541" t="s">
        <v>10453</v>
      </c>
      <c r="M3541" t="s">
        <v>10454</v>
      </c>
      <c r="N3541">
        <v>2.6936111110000001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9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27.289340314965056</v>
      </c>
      <c r="AC3541">
        <v>0</v>
      </c>
      <c r="AD3541">
        <v>0</v>
      </c>
      <c r="AE3541">
        <v>27.289340314965056</v>
      </c>
    </row>
    <row r="3542" spans="1:31" x14ac:dyDescent="0.25">
      <c r="A3542">
        <v>2264507</v>
      </c>
      <c r="B3542">
        <v>1</v>
      </c>
      <c r="C3542" t="s">
        <v>80</v>
      </c>
      <c r="D3542" t="s">
        <v>83</v>
      </c>
      <c r="E3542" t="s">
        <v>132</v>
      </c>
      <c r="F3542" t="s">
        <v>4507</v>
      </c>
      <c r="G3542" t="s">
        <v>289</v>
      </c>
      <c r="H3542" t="s">
        <v>135</v>
      </c>
      <c r="I3542" t="s">
        <v>136</v>
      </c>
      <c r="J3542" t="s">
        <v>137</v>
      </c>
      <c r="K3542" t="s">
        <v>138</v>
      </c>
      <c r="L3542" t="s">
        <v>10455</v>
      </c>
      <c r="M3542" t="s">
        <v>10456</v>
      </c>
      <c r="N3542">
        <v>3.1269444439999998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10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116.37844756049732</v>
      </c>
      <c r="AC3542">
        <v>0</v>
      </c>
      <c r="AD3542">
        <v>0</v>
      </c>
      <c r="AE3542">
        <v>116.37844756049732</v>
      </c>
    </row>
    <row r="3543" spans="1:31" x14ac:dyDescent="0.25">
      <c r="A3543">
        <v>2264607</v>
      </c>
      <c r="B3543">
        <v>1</v>
      </c>
      <c r="C3543" t="s">
        <v>81</v>
      </c>
      <c r="D3543" t="s">
        <v>125</v>
      </c>
      <c r="E3543" t="s">
        <v>256</v>
      </c>
      <c r="F3543" t="s">
        <v>10457</v>
      </c>
      <c r="G3543" t="s">
        <v>318</v>
      </c>
      <c r="H3543" t="s">
        <v>148</v>
      </c>
      <c r="I3543" t="s">
        <v>136</v>
      </c>
      <c r="J3543" t="s">
        <v>137</v>
      </c>
      <c r="K3543" t="s">
        <v>138</v>
      </c>
      <c r="L3543" t="s">
        <v>10458</v>
      </c>
      <c r="M3543" t="s">
        <v>10459</v>
      </c>
      <c r="N3543">
        <v>0.94527777700000004</v>
      </c>
      <c r="O3543">
        <v>0</v>
      </c>
      <c r="P3543">
        <v>131</v>
      </c>
      <c r="Q3543">
        <v>0</v>
      </c>
      <c r="R3543">
        <v>4</v>
      </c>
      <c r="S3543">
        <v>0</v>
      </c>
      <c r="T3543">
        <v>7</v>
      </c>
      <c r="U3543">
        <v>0</v>
      </c>
      <c r="V3543">
        <v>0</v>
      </c>
      <c r="W3543">
        <v>0</v>
      </c>
      <c r="X3543">
        <v>26.35997096346982</v>
      </c>
      <c r="Y3543">
        <v>0</v>
      </c>
      <c r="Z3543">
        <v>0</v>
      </c>
      <c r="AA3543">
        <v>0</v>
      </c>
      <c r="AB3543">
        <v>4.0424958869358534</v>
      </c>
      <c r="AC3543">
        <v>0</v>
      </c>
      <c r="AD3543">
        <v>0</v>
      </c>
      <c r="AE3543">
        <v>30.402466850405673</v>
      </c>
    </row>
    <row r="3544" spans="1:31" x14ac:dyDescent="0.25">
      <c r="A3544">
        <v>2264799</v>
      </c>
      <c r="B3544">
        <v>1</v>
      </c>
      <c r="C3544" t="s">
        <v>80</v>
      </c>
      <c r="D3544" t="s">
        <v>86</v>
      </c>
      <c r="E3544" t="s">
        <v>151</v>
      </c>
      <c r="F3544" t="s">
        <v>10460</v>
      </c>
      <c r="G3544" t="s">
        <v>153</v>
      </c>
      <c r="H3544" t="s">
        <v>135</v>
      </c>
      <c r="I3544" t="s">
        <v>136</v>
      </c>
      <c r="J3544" t="s">
        <v>137</v>
      </c>
      <c r="K3544" t="s">
        <v>138</v>
      </c>
      <c r="L3544" t="s">
        <v>10461</v>
      </c>
      <c r="M3544" t="s">
        <v>10462</v>
      </c>
      <c r="N3544">
        <v>0.76</v>
      </c>
      <c r="O3544">
        <v>0</v>
      </c>
      <c r="P3544">
        <v>82</v>
      </c>
      <c r="Q3544">
        <v>0</v>
      </c>
      <c r="R3544">
        <v>0</v>
      </c>
      <c r="S3544">
        <v>0</v>
      </c>
      <c r="T3544">
        <v>5</v>
      </c>
      <c r="U3544">
        <v>0</v>
      </c>
      <c r="V3544">
        <v>0</v>
      </c>
      <c r="W3544">
        <v>0</v>
      </c>
      <c r="X3544">
        <v>27.109355461150194</v>
      </c>
      <c r="Y3544">
        <v>0</v>
      </c>
      <c r="Z3544">
        <v>0</v>
      </c>
      <c r="AA3544">
        <v>0</v>
      </c>
      <c r="AB3544">
        <v>0.42540637334080006</v>
      </c>
      <c r="AC3544">
        <v>0</v>
      </c>
      <c r="AD3544">
        <v>0</v>
      </c>
      <c r="AE3544">
        <v>27.534761834490993</v>
      </c>
    </row>
    <row r="3545" spans="1:31" x14ac:dyDescent="0.25">
      <c r="A3545">
        <v>2264298</v>
      </c>
      <c r="B3545">
        <v>1</v>
      </c>
      <c r="C3545" t="s">
        <v>80</v>
      </c>
      <c r="D3545" t="s">
        <v>93</v>
      </c>
      <c r="E3545" t="s">
        <v>132</v>
      </c>
      <c r="F3545" t="s">
        <v>10173</v>
      </c>
      <c r="G3545" t="s">
        <v>197</v>
      </c>
      <c r="H3545" t="s">
        <v>135</v>
      </c>
      <c r="I3545" t="s">
        <v>136</v>
      </c>
      <c r="J3545" t="s">
        <v>137</v>
      </c>
      <c r="K3545" t="s">
        <v>138</v>
      </c>
      <c r="L3545" t="s">
        <v>10463</v>
      </c>
      <c r="M3545" t="s">
        <v>10464</v>
      </c>
      <c r="N3545">
        <v>2.0622222219999999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0.10116869955177916</v>
      </c>
      <c r="AC3545">
        <v>0</v>
      </c>
      <c r="AD3545">
        <v>0</v>
      </c>
      <c r="AE3545">
        <v>0.10116869955177916</v>
      </c>
    </row>
    <row r="3546" spans="1:31" x14ac:dyDescent="0.25">
      <c r="A3546">
        <v>2264398</v>
      </c>
      <c r="B3546">
        <v>1</v>
      </c>
      <c r="C3546" t="s">
        <v>80</v>
      </c>
      <c r="D3546" t="s">
        <v>107</v>
      </c>
      <c r="E3546" t="s">
        <v>132</v>
      </c>
      <c r="F3546" t="s">
        <v>10465</v>
      </c>
      <c r="G3546" t="s">
        <v>201</v>
      </c>
      <c r="H3546" t="s">
        <v>135</v>
      </c>
      <c r="I3546" t="s">
        <v>136</v>
      </c>
      <c r="J3546" t="s">
        <v>137</v>
      </c>
      <c r="K3546" t="s">
        <v>138</v>
      </c>
      <c r="L3546" t="s">
        <v>10466</v>
      </c>
      <c r="M3546" t="s">
        <v>10467</v>
      </c>
      <c r="N3546">
        <v>3.622777777</v>
      </c>
      <c r="O3546">
        <v>0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3.7244944902825004E-2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3.7244944902825004E-2</v>
      </c>
    </row>
    <row r="3547" spans="1:31" x14ac:dyDescent="0.25">
      <c r="A3547">
        <v>2264693</v>
      </c>
      <c r="B3547">
        <v>1</v>
      </c>
      <c r="C3547" t="s">
        <v>81</v>
      </c>
      <c r="D3547" t="s">
        <v>113</v>
      </c>
      <c r="E3547" t="s">
        <v>151</v>
      </c>
      <c r="F3547" t="s">
        <v>10468</v>
      </c>
      <c r="G3547" t="s">
        <v>153</v>
      </c>
      <c r="H3547" t="s">
        <v>135</v>
      </c>
      <c r="I3547" t="s">
        <v>136</v>
      </c>
      <c r="J3547" t="s">
        <v>137</v>
      </c>
      <c r="K3547" t="s">
        <v>138</v>
      </c>
      <c r="L3547" t="s">
        <v>10469</v>
      </c>
      <c r="M3547" t="s">
        <v>10435</v>
      </c>
      <c r="N3547">
        <v>1.5963888879999999</v>
      </c>
      <c r="O3547">
        <v>0</v>
      </c>
      <c r="P3547">
        <v>35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7.1647302337202117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7.1647302337202117</v>
      </c>
    </row>
    <row r="3548" spans="1:31" x14ac:dyDescent="0.25">
      <c r="A3548">
        <v>2264922</v>
      </c>
      <c r="B3548">
        <v>1</v>
      </c>
      <c r="C3548" t="s">
        <v>81</v>
      </c>
      <c r="D3548" t="s">
        <v>112</v>
      </c>
      <c r="E3548" t="s">
        <v>256</v>
      </c>
      <c r="F3548" t="s">
        <v>7785</v>
      </c>
      <c r="G3548" t="s">
        <v>147</v>
      </c>
      <c r="H3548" t="s">
        <v>148</v>
      </c>
      <c r="I3548" t="s">
        <v>136</v>
      </c>
      <c r="J3548" t="s">
        <v>137</v>
      </c>
      <c r="K3548" t="s">
        <v>138</v>
      </c>
      <c r="L3548" t="s">
        <v>10470</v>
      </c>
      <c r="M3548" t="s">
        <v>10471</v>
      </c>
      <c r="N3548">
        <v>1.0638888879999999</v>
      </c>
      <c r="O3548">
        <v>0</v>
      </c>
      <c r="P3548">
        <v>233</v>
      </c>
      <c r="Q3548">
        <v>0</v>
      </c>
      <c r="R3548">
        <v>97</v>
      </c>
      <c r="S3548">
        <v>1</v>
      </c>
      <c r="T3548">
        <v>21</v>
      </c>
      <c r="U3548">
        <v>0</v>
      </c>
      <c r="V3548">
        <v>0</v>
      </c>
      <c r="W3548">
        <v>0</v>
      </c>
      <c r="X3548">
        <v>47.950280145815306</v>
      </c>
      <c r="Y3548">
        <v>0</v>
      </c>
      <c r="Z3548">
        <v>19.021207001654307</v>
      </c>
      <c r="AA3548">
        <v>1.1252569322924999</v>
      </c>
      <c r="AB3548">
        <v>8.9214192685985054</v>
      </c>
      <c r="AC3548">
        <v>0</v>
      </c>
      <c r="AD3548">
        <v>0</v>
      </c>
      <c r="AE3548">
        <v>77.018163348360616</v>
      </c>
    </row>
    <row r="3549" spans="1:31" x14ac:dyDescent="0.25">
      <c r="A3549">
        <v>2264759</v>
      </c>
      <c r="B3549">
        <v>1</v>
      </c>
      <c r="C3549" t="s">
        <v>80</v>
      </c>
      <c r="D3549" t="s">
        <v>86</v>
      </c>
      <c r="E3549" t="s">
        <v>132</v>
      </c>
      <c r="F3549" t="s">
        <v>10472</v>
      </c>
      <c r="G3549" t="s">
        <v>142</v>
      </c>
      <c r="H3549" t="s">
        <v>135</v>
      </c>
      <c r="I3549" t="s">
        <v>136</v>
      </c>
      <c r="J3549" t="s">
        <v>137</v>
      </c>
      <c r="K3549" t="s">
        <v>138</v>
      </c>
      <c r="L3549" t="s">
        <v>10473</v>
      </c>
      <c r="M3549" t="s">
        <v>10474</v>
      </c>
      <c r="N3549">
        <v>0.525277777</v>
      </c>
      <c r="O3549">
        <v>0</v>
      </c>
      <c r="P3549">
        <v>1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0.49197218308888879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0.49197218308888879</v>
      </c>
    </row>
    <row r="3550" spans="1:31" x14ac:dyDescent="0.25">
      <c r="A3550">
        <v>2264238</v>
      </c>
      <c r="B3550">
        <v>1</v>
      </c>
      <c r="C3550" t="s">
        <v>80</v>
      </c>
      <c r="D3550" t="s">
        <v>82</v>
      </c>
      <c r="E3550" t="s">
        <v>151</v>
      </c>
      <c r="F3550" t="s">
        <v>10475</v>
      </c>
      <c r="G3550" t="s">
        <v>366</v>
      </c>
      <c r="H3550" t="s">
        <v>135</v>
      </c>
      <c r="I3550" t="s">
        <v>136</v>
      </c>
      <c r="J3550" t="s">
        <v>137</v>
      </c>
      <c r="K3550" t="s">
        <v>172</v>
      </c>
      <c r="L3550" t="s">
        <v>10476</v>
      </c>
      <c r="M3550" t="s">
        <v>10477</v>
      </c>
      <c r="N3550">
        <v>0.32750000000000001</v>
      </c>
      <c r="O3550">
        <v>0</v>
      </c>
      <c r="P3550">
        <v>205</v>
      </c>
      <c r="Q3550">
        <v>0</v>
      </c>
      <c r="R3550">
        <v>0</v>
      </c>
      <c r="S3550">
        <v>0</v>
      </c>
      <c r="T3550">
        <v>48</v>
      </c>
      <c r="U3550">
        <v>0</v>
      </c>
      <c r="V3550">
        <v>0</v>
      </c>
      <c r="W3550">
        <v>0</v>
      </c>
      <c r="X3550">
        <v>20.22721868075898</v>
      </c>
      <c r="Y3550">
        <v>0</v>
      </c>
      <c r="Z3550">
        <v>0</v>
      </c>
      <c r="AA3550">
        <v>0</v>
      </c>
      <c r="AB3550">
        <v>14.451912705514882</v>
      </c>
      <c r="AC3550">
        <v>0</v>
      </c>
      <c r="AD3550">
        <v>0</v>
      </c>
      <c r="AE3550">
        <v>34.679131386273866</v>
      </c>
    </row>
    <row r="3551" spans="1:31" x14ac:dyDescent="0.25">
      <c r="A3551">
        <v>2264467</v>
      </c>
      <c r="B3551">
        <v>1</v>
      </c>
      <c r="C3551" t="s">
        <v>81</v>
      </c>
      <c r="D3551" t="s">
        <v>125</v>
      </c>
      <c r="E3551" t="s">
        <v>256</v>
      </c>
      <c r="F3551" t="s">
        <v>10478</v>
      </c>
      <c r="G3551" t="s">
        <v>318</v>
      </c>
      <c r="H3551" t="s">
        <v>148</v>
      </c>
      <c r="I3551" t="s">
        <v>136</v>
      </c>
      <c r="J3551" t="s">
        <v>137</v>
      </c>
      <c r="K3551" t="s">
        <v>138</v>
      </c>
      <c r="L3551" t="s">
        <v>10479</v>
      </c>
      <c r="M3551" t="s">
        <v>10480</v>
      </c>
      <c r="N3551">
        <v>1.547222222</v>
      </c>
      <c r="O3551">
        <v>0</v>
      </c>
      <c r="P3551">
        <v>0</v>
      </c>
      <c r="Q3551">
        <v>0</v>
      </c>
      <c r="R3551">
        <v>8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9.7622969950202911</v>
      </c>
      <c r="AA3551">
        <v>0</v>
      </c>
      <c r="AB3551">
        <v>0</v>
      </c>
      <c r="AC3551">
        <v>0</v>
      </c>
      <c r="AD3551">
        <v>0</v>
      </c>
      <c r="AE3551">
        <v>9.7622969950202911</v>
      </c>
    </row>
    <row r="3552" spans="1:31" x14ac:dyDescent="0.25">
      <c r="A3552">
        <v>2264610</v>
      </c>
      <c r="B3552">
        <v>1</v>
      </c>
      <c r="C3552" t="s">
        <v>81</v>
      </c>
      <c r="D3552" t="s">
        <v>116</v>
      </c>
      <c r="E3552" t="s">
        <v>207</v>
      </c>
      <c r="F3552" t="s">
        <v>10481</v>
      </c>
      <c r="G3552" t="s">
        <v>366</v>
      </c>
      <c r="H3552" t="s">
        <v>135</v>
      </c>
      <c r="I3552" t="s">
        <v>136</v>
      </c>
      <c r="J3552" t="s">
        <v>137</v>
      </c>
      <c r="K3552" t="s">
        <v>172</v>
      </c>
      <c r="L3552" t="s">
        <v>10482</v>
      </c>
      <c r="M3552" t="s">
        <v>10483</v>
      </c>
      <c r="N3552">
        <v>1.753055555</v>
      </c>
      <c r="O3552">
        <v>0</v>
      </c>
      <c r="P3552">
        <v>142</v>
      </c>
      <c r="Q3552">
        <v>0</v>
      </c>
      <c r="R3552">
        <v>2</v>
      </c>
      <c r="S3552">
        <v>0</v>
      </c>
      <c r="T3552">
        <v>10</v>
      </c>
      <c r="U3552">
        <v>0</v>
      </c>
      <c r="V3552">
        <v>0</v>
      </c>
      <c r="W3552">
        <v>0</v>
      </c>
      <c r="X3552">
        <v>34.246214237816119</v>
      </c>
      <c r="Y3552">
        <v>0</v>
      </c>
      <c r="Z3552">
        <v>3.6701663872377777E-2</v>
      </c>
      <c r="AA3552">
        <v>0</v>
      </c>
      <c r="AB3552">
        <v>1.2650219725253777</v>
      </c>
      <c r="AC3552">
        <v>0</v>
      </c>
      <c r="AD3552">
        <v>0</v>
      </c>
      <c r="AE3552">
        <v>35.547937874213872</v>
      </c>
    </row>
    <row r="3553" spans="1:31" x14ac:dyDescent="0.25">
      <c r="A3553">
        <v>2264773</v>
      </c>
      <c r="B3553">
        <v>1</v>
      </c>
      <c r="C3553" t="s">
        <v>80</v>
      </c>
      <c r="D3553" t="s">
        <v>92</v>
      </c>
      <c r="E3553" t="s">
        <v>214</v>
      </c>
      <c r="F3553" t="s">
        <v>9659</v>
      </c>
      <c r="G3553" t="s">
        <v>153</v>
      </c>
      <c r="H3553" t="s">
        <v>135</v>
      </c>
      <c r="I3553" t="s">
        <v>136</v>
      </c>
      <c r="J3553" t="s">
        <v>137</v>
      </c>
      <c r="K3553" t="s">
        <v>138</v>
      </c>
      <c r="L3553" t="s">
        <v>10484</v>
      </c>
      <c r="M3553" t="s">
        <v>10485</v>
      </c>
      <c r="N3553">
        <v>1.7825</v>
      </c>
      <c r="O3553">
        <v>0</v>
      </c>
      <c r="P3553">
        <v>60</v>
      </c>
      <c r="Q3553">
        <v>0</v>
      </c>
      <c r="R3553">
        <v>0</v>
      </c>
      <c r="S3553">
        <v>0</v>
      </c>
      <c r="T3553">
        <v>15</v>
      </c>
      <c r="U3553">
        <v>0</v>
      </c>
      <c r="V3553">
        <v>0</v>
      </c>
      <c r="W3553">
        <v>0</v>
      </c>
      <c r="X3553">
        <v>53.501676495142306</v>
      </c>
      <c r="Y3553">
        <v>0</v>
      </c>
      <c r="Z3553">
        <v>0</v>
      </c>
      <c r="AA3553">
        <v>0</v>
      </c>
      <c r="AB3553">
        <v>11.674335932478398</v>
      </c>
      <c r="AC3553">
        <v>0</v>
      </c>
      <c r="AD3553">
        <v>0</v>
      </c>
      <c r="AE3553">
        <v>65.176012427620705</v>
      </c>
    </row>
    <row r="3554" spans="1:31" x14ac:dyDescent="0.25">
      <c r="A3554">
        <v>2264275</v>
      </c>
      <c r="B3554">
        <v>1</v>
      </c>
      <c r="C3554" t="s">
        <v>80</v>
      </c>
      <c r="D3554" t="s">
        <v>105</v>
      </c>
      <c r="E3554" t="s">
        <v>214</v>
      </c>
      <c r="F3554" t="s">
        <v>10486</v>
      </c>
      <c r="G3554" t="s">
        <v>171</v>
      </c>
      <c r="H3554" t="s">
        <v>135</v>
      </c>
      <c r="I3554" t="s">
        <v>136</v>
      </c>
      <c r="J3554" t="s">
        <v>137</v>
      </c>
      <c r="K3554" t="s">
        <v>172</v>
      </c>
      <c r="L3554" t="s">
        <v>10487</v>
      </c>
      <c r="M3554" t="s">
        <v>10488</v>
      </c>
      <c r="N3554">
        <v>7.4969444440000004</v>
      </c>
      <c r="O3554">
        <v>0</v>
      </c>
      <c r="P3554">
        <v>8</v>
      </c>
      <c r="Q3554">
        <v>0</v>
      </c>
      <c r="R3554">
        <v>0</v>
      </c>
      <c r="S3554">
        <v>0</v>
      </c>
      <c r="T3554">
        <v>2</v>
      </c>
      <c r="U3554">
        <v>0</v>
      </c>
      <c r="V3554">
        <v>0</v>
      </c>
      <c r="W3554">
        <v>0</v>
      </c>
      <c r="X3554">
        <v>29.268291856052912</v>
      </c>
      <c r="Y3554">
        <v>0</v>
      </c>
      <c r="Z3554">
        <v>0</v>
      </c>
      <c r="AA3554">
        <v>0</v>
      </c>
      <c r="AB3554">
        <v>20.527859927090368</v>
      </c>
      <c r="AC3554">
        <v>0</v>
      </c>
      <c r="AD3554">
        <v>0</v>
      </c>
      <c r="AE3554">
        <v>49.79615178314328</v>
      </c>
    </row>
    <row r="3555" spans="1:31" x14ac:dyDescent="0.25">
      <c r="A3555">
        <v>2264816</v>
      </c>
      <c r="B3555">
        <v>1</v>
      </c>
      <c r="C3555" t="s">
        <v>80</v>
      </c>
      <c r="D3555" t="s">
        <v>104</v>
      </c>
      <c r="E3555" t="s">
        <v>151</v>
      </c>
      <c r="F3555" t="s">
        <v>10489</v>
      </c>
      <c r="G3555" t="s">
        <v>282</v>
      </c>
      <c r="H3555" t="s">
        <v>135</v>
      </c>
      <c r="I3555" t="s">
        <v>136</v>
      </c>
      <c r="J3555" t="s">
        <v>137</v>
      </c>
      <c r="K3555" t="s">
        <v>138</v>
      </c>
      <c r="L3555" t="s">
        <v>10490</v>
      </c>
      <c r="M3555" t="s">
        <v>10491</v>
      </c>
      <c r="N3555">
        <v>1.368055555</v>
      </c>
      <c r="O3555">
        <v>0</v>
      </c>
      <c r="P3555">
        <v>1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0.56949042665557348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0.56949042665557348</v>
      </c>
    </row>
    <row r="3556" spans="1:31" x14ac:dyDescent="0.25">
      <c r="A3556">
        <v>2264556</v>
      </c>
      <c r="B3556">
        <v>1</v>
      </c>
      <c r="C3556" t="s">
        <v>80</v>
      </c>
      <c r="D3556" t="s">
        <v>83</v>
      </c>
      <c r="E3556" t="s">
        <v>132</v>
      </c>
      <c r="F3556" t="s">
        <v>10492</v>
      </c>
      <c r="G3556" t="s">
        <v>289</v>
      </c>
      <c r="H3556" t="s">
        <v>135</v>
      </c>
      <c r="I3556" t="s">
        <v>136</v>
      </c>
      <c r="J3556" t="s">
        <v>137</v>
      </c>
      <c r="K3556" t="s">
        <v>138</v>
      </c>
      <c r="L3556" t="s">
        <v>10493</v>
      </c>
      <c r="M3556" t="s">
        <v>10494</v>
      </c>
      <c r="N3556">
        <v>5.38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1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53.186970686506797</v>
      </c>
      <c r="AE3556">
        <v>53.186970686506797</v>
      </c>
    </row>
    <row r="3557" spans="1:31" x14ac:dyDescent="0.25">
      <c r="A3557">
        <v>2264364</v>
      </c>
      <c r="B3557">
        <v>1</v>
      </c>
      <c r="C3557" t="s">
        <v>80</v>
      </c>
      <c r="D3557" t="s">
        <v>105</v>
      </c>
      <c r="E3557" t="s">
        <v>151</v>
      </c>
      <c r="F3557" t="s">
        <v>10495</v>
      </c>
      <c r="G3557" t="s">
        <v>197</v>
      </c>
      <c r="H3557" t="s">
        <v>135</v>
      </c>
      <c r="I3557" t="s">
        <v>136</v>
      </c>
      <c r="J3557" t="s">
        <v>137</v>
      </c>
      <c r="K3557" t="s">
        <v>138</v>
      </c>
      <c r="L3557" t="s">
        <v>10496</v>
      </c>
      <c r="M3557" t="s">
        <v>10497</v>
      </c>
      <c r="N3557">
        <v>1.7794444439999999</v>
      </c>
      <c r="O3557">
        <v>0</v>
      </c>
      <c r="P3557">
        <v>45</v>
      </c>
      <c r="Q3557">
        <v>0</v>
      </c>
      <c r="R3557">
        <v>1</v>
      </c>
      <c r="S3557">
        <v>0</v>
      </c>
      <c r="T3557">
        <v>1</v>
      </c>
      <c r="U3557">
        <v>0</v>
      </c>
      <c r="V3557">
        <v>0</v>
      </c>
      <c r="W3557">
        <v>0</v>
      </c>
      <c r="X3557">
        <v>19.457462979826168</v>
      </c>
      <c r="Y3557">
        <v>0</v>
      </c>
      <c r="Z3557">
        <v>7.9532164783803339</v>
      </c>
      <c r="AA3557">
        <v>0</v>
      </c>
      <c r="AB3557">
        <v>9.6997383746483123</v>
      </c>
      <c r="AC3557">
        <v>0</v>
      </c>
      <c r="AD3557">
        <v>0</v>
      </c>
      <c r="AE3557">
        <v>37.110417832854814</v>
      </c>
    </row>
    <row r="3558" spans="1:31" x14ac:dyDescent="0.25">
      <c r="A3558">
        <v>2264656</v>
      </c>
      <c r="B3558">
        <v>1</v>
      </c>
      <c r="C3558" t="s">
        <v>80</v>
      </c>
      <c r="D3558" t="s">
        <v>83</v>
      </c>
      <c r="E3558" t="s">
        <v>132</v>
      </c>
      <c r="F3558" t="s">
        <v>10498</v>
      </c>
      <c r="G3558" t="s">
        <v>142</v>
      </c>
      <c r="H3558" t="s">
        <v>135</v>
      </c>
      <c r="I3558" t="s">
        <v>136</v>
      </c>
      <c r="J3558" t="s">
        <v>137</v>
      </c>
      <c r="K3558" t="s">
        <v>138</v>
      </c>
      <c r="L3558" t="s">
        <v>10499</v>
      </c>
      <c r="M3558" t="s">
        <v>10500</v>
      </c>
      <c r="N3558">
        <v>1.5522222219999999</v>
      </c>
      <c r="O3558">
        <v>0</v>
      </c>
      <c r="P3558">
        <v>4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1.782350885934143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1.782350885934143</v>
      </c>
    </row>
    <row r="3559" spans="1:31" x14ac:dyDescent="0.25">
      <c r="A3559">
        <v>2264241</v>
      </c>
      <c r="B3559">
        <v>1</v>
      </c>
      <c r="C3559" t="s">
        <v>80</v>
      </c>
      <c r="D3559" t="s">
        <v>82</v>
      </c>
      <c r="E3559" t="s">
        <v>151</v>
      </c>
      <c r="F3559" t="s">
        <v>10501</v>
      </c>
      <c r="G3559" t="s">
        <v>366</v>
      </c>
      <c r="H3559" t="s">
        <v>135</v>
      </c>
      <c r="I3559" t="s">
        <v>136</v>
      </c>
      <c r="J3559" t="s">
        <v>137</v>
      </c>
      <c r="K3559" t="s">
        <v>172</v>
      </c>
      <c r="L3559" t="s">
        <v>10502</v>
      </c>
      <c r="M3559" t="s">
        <v>10503</v>
      </c>
      <c r="N3559">
        <v>0.35833333299999998</v>
      </c>
      <c r="O3559">
        <v>0</v>
      </c>
      <c r="P3559">
        <v>187</v>
      </c>
      <c r="Q3559">
        <v>0</v>
      </c>
      <c r="R3559">
        <v>0</v>
      </c>
      <c r="S3559">
        <v>0</v>
      </c>
      <c r="T3559">
        <v>30</v>
      </c>
      <c r="U3559">
        <v>0</v>
      </c>
      <c r="V3559">
        <v>0</v>
      </c>
      <c r="W3559">
        <v>0</v>
      </c>
      <c r="X3559">
        <v>19.432241040256656</v>
      </c>
      <c r="Y3559">
        <v>0</v>
      </c>
      <c r="Z3559">
        <v>0</v>
      </c>
      <c r="AA3559">
        <v>0</v>
      </c>
      <c r="AB3559">
        <v>5.6894973063894678</v>
      </c>
      <c r="AC3559">
        <v>0</v>
      </c>
      <c r="AD3559">
        <v>0</v>
      </c>
      <c r="AE3559">
        <v>25.121738346646126</v>
      </c>
    </row>
    <row r="3560" spans="1:31" x14ac:dyDescent="0.25">
      <c r="A3560">
        <v>2264493</v>
      </c>
      <c r="B3560">
        <v>1</v>
      </c>
      <c r="C3560" t="s">
        <v>80</v>
      </c>
      <c r="D3560" t="s">
        <v>88</v>
      </c>
      <c r="E3560" t="s">
        <v>132</v>
      </c>
      <c r="F3560" t="s">
        <v>10504</v>
      </c>
      <c r="G3560" t="s">
        <v>142</v>
      </c>
      <c r="H3560" t="s">
        <v>135</v>
      </c>
      <c r="I3560" t="s">
        <v>136</v>
      </c>
      <c r="J3560" t="s">
        <v>137</v>
      </c>
      <c r="K3560" t="s">
        <v>138</v>
      </c>
      <c r="L3560" t="s">
        <v>10505</v>
      </c>
      <c r="M3560" t="s">
        <v>10506</v>
      </c>
      <c r="N3560">
        <v>0.82777777699999999</v>
      </c>
      <c r="O3560">
        <v>0</v>
      </c>
      <c r="P3560">
        <v>29</v>
      </c>
      <c r="Q3560">
        <v>0</v>
      </c>
      <c r="R3560">
        <v>0</v>
      </c>
      <c r="S3560">
        <v>0</v>
      </c>
      <c r="T3560">
        <v>1</v>
      </c>
      <c r="U3560">
        <v>0</v>
      </c>
      <c r="V3560">
        <v>0</v>
      </c>
      <c r="W3560">
        <v>0</v>
      </c>
      <c r="X3560">
        <v>7.0133966733577129</v>
      </c>
      <c r="Y3560">
        <v>0</v>
      </c>
      <c r="Z3560">
        <v>0</v>
      </c>
      <c r="AA3560">
        <v>0</v>
      </c>
      <c r="AB3560">
        <v>0.14134197367463333</v>
      </c>
      <c r="AC3560">
        <v>0</v>
      </c>
      <c r="AD3560">
        <v>0</v>
      </c>
      <c r="AE3560">
        <v>7.154738647032346</v>
      </c>
    </row>
    <row r="3561" spans="1:31" x14ac:dyDescent="0.25">
      <c r="A3561">
        <v>2264447</v>
      </c>
      <c r="B3561">
        <v>1</v>
      </c>
      <c r="C3561" t="s">
        <v>80</v>
      </c>
      <c r="D3561" t="s">
        <v>90</v>
      </c>
      <c r="E3561" t="s">
        <v>132</v>
      </c>
      <c r="F3561" t="s">
        <v>10507</v>
      </c>
      <c r="G3561" t="s">
        <v>142</v>
      </c>
      <c r="H3561" t="s">
        <v>135</v>
      </c>
      <c r="I3561" t="s">
        <v>136</v>
      </c>
      <c r="J3561" t="s">
        <v>137</v>
      </c>
      <c r="K3561" t="s">
        <v>138</v>
      </c>
      <c r="L3561" t="s">
        <v>10508</v>
      </c>
      <c r="M3561" t="s">
        <v>10509</v>
      </c>
      <c r="N3561">
        <v>2.9497222220000001</v>
      </c>
      <c r="O3561">
        <v>0</v>
      </c>
      <c r="P3561">
        <v>5</v>
      </c>
      <c r="Q3561">
        <v>0</v>
      </c>
      <c r="R3561">
        <v>0</v>
      </c>
      <c r="S3561">
        <v>0</v>
      </c>
      <c r="T3561">
        <v>1</v>
      </c>
      <c r="U3561">
        <v>0</v>
      </c>
      <c r="V3561">
        <v>0</v>
      </c>
      <c r="W3561">
        <v>0</v>
      </c>
      <c r="X3561">
        <v>6.5390017018860691</v>
      </c>
      <c r="Y3561">
        <v>0</v>
      </c>
      <c r="Z3561">
        <v>0</v>
      </c>
      <c r="AA3561">
        <v>0</v>
      </c>
      <c r="AB3561">
        <v>3.1286311765048667</v>
      </c>
      <c r="AC3561">
        <v>0</v>
      </c>
      <c r="AD3561">
        <v>0</v>
      </c>
      <c r="AE3561">
        <v>9.6676328783909362</v>
      </c>
    </row>
    <row r="3562" spans="1:31" x14ac:dyDescent="0.25">
      <c r="A3562">
        <v>2264307</v>
      </c>
      <c r="B3562">
        <v>1</v>
      </c>
      <c r="C3562" t="s">
        <v>80</v>
      </c>
      <c r="D3562" t="s">
        <v>107</v>
      </c>
      <c r="E3562" t="s">
        <v>163</v>
      </c>
      <c r="F3562" t="s">
        <v>10510</v>
      </c>
      <c r="G3562" t="s">
        <v>147</v>
      </c>
      <c r="H3562" t="s">
        <v>148</v>
      </c>
      <c r="I3562" t="s">
        <v>136</v>
      </c>
      <c r="J3562" t="s">
        <v>137</v>
      </c>
      <c r="K3562" t="s">
        <v>138</v>
      </c>
      <c r="L3562" t="s">
        <v>10511</v>
      </c>
      <c r="M3562" t="s">
        <v>10512</v>
      </c>
      <c r="N3562">
        <v>0.75111111100000005</v>
      </c>
      <c r="O3562">
        <v>0</v>
      </c>
      <c r="P3562">
        <v>471</v>
      </c>
      <c r="Q3562">
        <v>4</v>
      </c>
      <c r="R3562">
        <v>3</v>
      </c>
      <c r="S3562">
        <v>0</v>
      </c>
      <c r="T3562">
        <v>27</v>
      </c>
      <c r="U3562">
        <v>0</v>
      </c>
      <c r="V3562">
        <v>1</v>
      </c>
      <c r="W3562">
        <v>0</v>
      </c>
      <c r="X3562">
        <v>65.573417502318378</v>
      </c>
      <c r="Y3562">
        <v>1.4506017116349268</v>
      </c>
      <c r="Z3562">
        <v>0.46648862541756003</v>
      </c>
      <c r="AA3562">
        <v>0</v>
      </c>
      <c r="AB3562">
        <v>27.2408113605007</v>
      </c>
      <c r="AC3562">
        <v>0</v>
      </c>
      <c r="AD3562">
        <v>0.92372878895915012</v>
      </c>
      <c r="AE3562">
        <v>95.655047988830717</v>
      </c>
    </row>
    <row r="3563" spans="1:31" x14ac:dyDescent="0.25">
      <c r="A3563">
        <v>2264639</v>
      </c>
      <c r="B3563">
        <v>1</v>
      </c>
      <c r="C3563" t="s">
        <v>80</v>
      </c>
      <c r="D3563" t="s">
        <v>108</v>
      </c>
      <c r="E3563" t="s">
        <v>151</v>
      </c>
      <c r="F3563" t="s">
        <v>10513</v>
      </c>
      <c r="G3563" t="s">
        <v>153</v>
      </c>
      <c r="H3563" t="s">
        <v>135</v>
      </c>
      <c r="I3563" t="s">
        <v>136</v>
      </c>
      <c r="J3563" t="s">
        <v>137</v>
      </c>
      <c r="K3563" t="s">
        <v>138</v>
      </c>
      <c r="L3563" t="s">
        <v>10514</v>
      </c>
      <c r="M3563" t="s">
        <v>10515</v>
      </c>
      <c r="N3563">
        <v>1.4569444439999999</v>
      </c>
      <c r="O3563">
        <v>0</v>
      </c>
      <c r="P3563">
        <v>11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1.6252495838685088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1.6252495838685088</v>
      </c>
    </row>
    <row r="3564" spans="1:31" x14ac:dyDescent="0.25">
      <c r="A3564">
        <v>2264805</v>
      </c>
      <c r="B3564">
        <v>1</v>
      </c>
      <c r="C3564" t="s">
        <v>80</v>
      </c>
      <c r="D3564" t="s">
        <v>104</v>
      </c>
      <c r="E3564" t="s">
        <v>151</v>
      </c>
      <c r="F3564" t="s">
        <v>10100</v>
      </c>
      <c r="G3564" t="s">
        <v>153</v>
      </c>
      <c r="H3564" t="s">
        <v>135</v>
      </c>
      <c r="I3564" t="s">
        <v>136</v>
      </c>
      <c r="J3564" t="s">
        <v>137</v>
      </c>
      <c r="K3564" t="s">
        <v>138</v>
      </c>
      <c r="L3564" t="s">
        <v>10516</v>
      </c>
      <c r="M3564" t="s">
        <v>10517</v>
      </c>
      <c r="N3564">
        <v>2.733055555</v>
      </c>
      <c r="O3564">
        <v>0</v>
      </c>
      <c r="P3564">
        <v>4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2.752263579113003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2.752263579113003</v>
      </c>
    </row>
    <row r="3565" spans="1:31" x14ac:dyDescent="0.25">
      <c r="A3565">
        <v>2264662</v>
      </c>
      <c r="B3565">
        <v>1</v>
      </c>
      <c r="C3565" t="s">
        <v>80</v>
      </c>
      <c r="D3565" t="s">
        <v>103</v>
      </c>
      <c r="E3565" t="s">
        <v>151</v>
      </c>
      <c r="F3565" t="s">
        <v>10518</v>
      </c>
      <c r="G3565" t="s">
        <v>160</v>
      </c>
      <c r="H3565" t="s">
        <v>135</v>
      </c>
      <c r="I3565" t="s">
        <v>136</v>
      </c>
      <c r="J3565" t="s">
        <v>137</v>
      </c>
      <c r="K3565" t="s">
        <v>138</v>
      </c>
      <c r="L3565" t="s">
        <v>10519</v>
      </c>
      <c r="M3565" t="s">
        <v>10520</v>
      </c>
      <c r="N3565">
        <v>1.974444444</v>
      </c>
      <c r="O3565">
        <v>0</v>
      </c>
      <c r="P3565">
        <v>60</v>
      </c>
      <c r="Q3565">
        <v>0</v>
      </c>
      <c r="R3565">
        <v>0</v>
      </c>
      <c r="S3565">
        <v>0</v>
      </c>
      <c r="T3565">
        <v>4</v>
      </c>
      <c r="U3565">
        <v>0</v>
      </c>
      <c r="V3565">
        <v>0</v>
      </c>
      <c r="W3565">
        <v>0</v>
      </c>
      <c r="X3565">
        <v>31.85534573584474</v>
      </c>
      <c r="Y3565">
        <v>0</v>
      </c>
      <c r="Z3565">
        <v>0</v>
      </c>
      <c r="AA3565">
        <v>0</v>
      </c>
      <c r="AB3565">
        <v>1.8153610230824602</v>
      </c>
      <c r="AC3565">
        <v>0</v>
      </c>
      <c r="AD3565">
        <v>0</v>
      </c>
      <c r="AE3565">
        <v>33.670706758927203</v>
      </c>
    </row>
    <row r="3566" spans="1:31" x14ac:dyDescent="0.25">
      <c r="A3566">
        <v>2264682</v>
      </c>
      <c r="B3566">
        <v>1</v>
      </c>
      <c r="C3566" t="s">
        <v>80</v>
      </c>
      <c r="D3566" t="s">
        <v>108</v>
      </c>
      <c r="E3566" t="s">
        <v>151</v>
      </c>
      <c r="F3566" t="s">
        <v>10521</v>
      </c>
      <c r="G3566" t="s">
        <v>153</v>
      </c>
      <c r="H3566" t="s">
        <v>135</v>
      </c>
      <c r="I3566" t="s">
        <v>136</v>
      </c>
      <c r="J3566" t="s">
        <v>137</v>
      </c>
      <c r="K3566" t="s">
        <v>138</v>
      </c>
      <c r="L3566" t="s">
        <v>10522</v>
      </c>
      <c r="M3566" t="s">
        <v>10523</v>
      </c>
      <c r="N3566">
        <v>1.9111111110000001</v>
      </c>
      <c r="O3566">
        <v>0</v>
      </c>
      <c r="P3566">
        <v>7</v>
      </c>
      <c r="Q3566">
        <v>0</v>
      </c>
      <c r="R3566">
        <v>4</v>
      </c>
      <c r="S3566">
        <v>0</v>
      </c>
      <c r="T3566">
        <v>1</v>
      </c>
      <c r="U3566">
        <v>0</v>
      </c>
      <c r="V3566">
        <v>0</v>
      </c>
      <c r="W3566">
        <v>0</v>
      </c>
      <c r="X3566">
        <v>1.5985759313912502</v>
      </c>
      <c r="Y3566">
        <v>0</v>
      </c>
      <c r="Z3566">
        <v>0.29812161155761119</v>
      </c>
      <c r="AA3566">
        <v>0</v>
      </c>
      <c r="AB3566">
        <v>0</v>
      </c>
      <c r="AC3566">
        <v>0</v>
      </c>
      <c r="AD3566">
        <v>0</v>
      </c>
      <c r="AE3566">
        <v>1.8966975429488615</v>
      </c>
    </row>
    <row r="3567" spans="1:31" x14ac:dyDescent="0.25">
      <c r="A3567">
        <v>2264513</v>
      </c>
      <c r="B3567">
        <v>1</v>
      </c>
      <c r="C3567" t="s">
        <v>80</v>
      </c>
      <c r="D3567" t="s">
        <v>110</v>
      </c>
      <c r="E3567" t="s">
        <v>132</v>
      </c>
      <c r="F3567" t="s">
        <v>10524</v>
      </c>
      <c r="G3567" t="s">
        <v>142</v>
      </c>
      <c r="H3567" t="s">
        <v>135</v>
      </c>
      <c r="I3567" t="s">
        <v>136</v>
      </c>
      <c r="J3567" t="s">
        <v>137</v>
      </c>
      <c r="K3567" t="s">
        <v>138</v>
      </c>
      <c r="L3567" t="s">
        <v>10525</v>
      </c>
      <c r="M3567" t="s">
        <v>10526</v>
      </c>
      <c r="N3567">
        <v>3.7030555550000002</v>
      </c>
      <c r="O3567">
        <v>0</v>
      </c>
      <c r="P3567">
        <v>1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1.4282771379702741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1.4282771379702741</v>
      </c>
    </row>
    <row r="3568" spans="1:31" x14ac:dyDescent="0.25">
      <c r="A3568">
        <v>2264576</v>
      </c>
      <c r="B3568">
        <v>1</v>
      </c>
      <c r="C3568" t="s">
        <v>80</v>
      </c>
      <c r="D3568" t="s">
        <v>99</v>
      </c>
      <c r="E3568" t="s">
        <v>151</v>
      </c>
      <c r="F3568" t="s">
        <v>554</v>
      </c>
      <c r="G3568" t="s">
        <v>153</v>
      </c>
      <c r="H3568" t="s">
        <v>135</v>
      </c>
      <c r="I3568" t="s">
        <v>136</v>
      </c>
      <c r="J3568" t="s">
        <v>137</v>
      </c>
      <c r="K3568" t="s">
        <v>138</v>
      </c>
      <c r="L3568" t="s">
        <v>10527</v>
      </c>
      <c r="M3568" t="s">
        <v>10528</v>
      </c>
      <c r="N3568">
        <v>3.1941666660000001</v>
      </c>
      <c r="O3568">
        <v>0</v>
      </c>
      <c r="P3568">
        <v>29</v>
      </c>
      <c r="Q3568">
        <v>0</v>
      </c>
      <c r="R3568">
        <v>0</v>
      </c>
      <c r="S3568">
        <v>0</v>
      </c>
      <c r="T3568">
        <v>1</v>
      </c>
      <c r="U3568">
        <v>0</v>
      </c>
      <c r="V3568">
        <v>0</v>
      </c>
      <c r="W3568">
        <v>0</v>
      </c>
      <c r="X3568">
        <v>17.531389355919174</v>
      </c>
      <c r="Y3568">
        <v>0</v>
      </c>
      <c r="Z3568">
        <v>0</v>
      </c>
      <c r="AA3568">
        <v>0</v>
      </c>
      <c r="AB3568">
        <v>4.9500485644102499</v>
      </c>
      <c r="AC3568">
        <v>0</v>
      </c>
      <c r="AD3568">
        <v>0</v>
      </c>
      <c r="AE3568">
        <v>22.481437920329423</v>
      </c>
    </row>
    <row r="3569" spans="1:31" x14ac:dyDescent="0.25">
      <c r="A3569">
        <v>2264868</v>
      </c>
      <c r="B3569">
        <v>1</v>
      </c>
      <c r="C3569" t="s">
        <v>80</v>
      </c>
      <c r="D3569" t="s">
        <v>88</v>
      </c>
      <c r="E3569" t="s">
        <v>256</v>
      </c>
      <c r="F3569" t="s">
        <v>10529</v>
      </c>
      <c r="G3569" t="s">
        <v>318</v>
      </c>
      <c r="H3569" t="s">
        <v>148</v>
      </c>
      <c r="I3569" t="s">
        <v>136</v>
      </c>
      <c r="J3569" t="s">
        <v>137</v>
      </c>
      <c r="K3569" t="s">
        <v>138</v>
      </c>
      <c r="L3569" t="s">
        <v>10530</v>
      </c>
      <c r="M3569" t="s">
        <v>10531</v>
      </c>
      <c r="N3569">
        <v>2.9536111109999998</v>
      </c>
      <c r="O3569">
        <v>0</v>
      </c>
      <c r="P3569">
        <v>434</v>
      </c>
      <c r="Q3569">
        <v>0</v>
      </c>
      <c r="R3569">
        <v>0</v>
      </c>
      <c r="S3569">
        <v>0</v>
      </c>
      <c r="T3569">
        <v>12</v>
      </c>
      <c r="U3569">
        <v>0</v>
      </c>
      <c r="V3569">
        <v>0</v>
      </c>
      <c r="W3569">
        <v>0</v>
      </c>
      <c r="X3569">
        <v>526.16160014162119</v>
      </c>
      <c r="Y3569">
        <v>0</v>
      </c>
      <c r="Z3569">
        <v>0</v>
      </c>
      <c r="AA3569">
        <v>0</v>
      </c>
      <c r="AB3569">
        <v>184.35466430962947</v>
      </c>
      <c r="AC3569">
        <v>0</v>
      </c>
      <c r="AD3569">
        <v>0</v>
      </c>
      <c r="AE3569">
        <v>710.51626445125066</v>
      </c>
    </row>
    <row r="3570" spans="1:31" x14ac:dyDescent="0.25">
      <c r="A3570">
        <v>2264370</v>
      </c>
      <c r="B3570">
        <v>1</v>
      </c>
      <c r="C3570" t="s">
        <v>80</v>
      </c>
      <c r="D3570" t="s">
        <v>96</v>
      </c>
      <c r="E3570" t="s">
        <v>132</v>
      </c>
      <c r="F3570" t="s">
        <v>10532</v>
      </c>
      <c r="G3570" t="s">
        <v>142</v>
      </c>
      <c r="H3570" t="s">
        <v>135</v>
      </c>
      <c r="I3570" t="s">
        <v>136</v>
      </c>
      <c r="J3570" t="s">
        <v>137</v>
      </c>
      <c r="K3570" t="s">
        <v>138</v>
      </c>
      <c r="L3570" t="s">
        <v>10533</v>
      </c>
      <c r="M3570" t="s">
        <v>10534</v>
      </c>
      <c r="N3570">
        <v>1.5169444439999999</v>
      </c>
      <c r="O3570">
        <v>0</v>
      </c>
      <c r="P3570">
        <v>7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6.9791183486948789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6.9791183486948789</v>
      </c>
    </row>
    <row r="3571" spans="1:31" x14ac:dyDescent="0.25">
      <c r="A3571">
        <v>2264178</v>
      </c>
      <c r="B3571">
        <v>1</v>
      </c>
      <c r="C3571" t="s">
        <v>81</v>
      </c>
      <c r="D3571" t="s">
        <v>123</v>
      </c>
      <c r="E3571" t="s">
        <v>145</v>
      </c>
      <c r="F3571" t="s">
        <v>10535</v>
      </c>
      <c r="G3571" t="s">
        <v>147</v>
      </c>
      <c r="H3571" t="s">
        <v>148</v>
      </c>
      <c r="I3571" t="s">
        <v>136</v>
      </c>
      <c r="J3571" t="s">
        <v>137</v>
      </c>
      <c r="K3571" t="s">
        <v>138</v>
      </c>
      <c r="L3571" t="s">
        <v>10536</v>
      </c>
      <c r="M3571" t="s">
        <v>10537</v>
      </c>
      <c r="N3571">
        <v>2.2863888879999998</v>
      </c>
      <c r="O3571">
        <v>0</v>
      </c>
      <c r="P3571">
        <v>919</v>
      </c>
      <c r="Q3571">
        <v>28</v>
      </c>
      <c r="R3571">
        <v>142</v>
      </c>
      <c r="S3571">
        <v>3</v>
      </c>
      <c r="T3571">
        <v>96</v>
      </c>
      <c r="U3571">
        <v>0</v>
      </c>
      <c r="V3571">
        <v>0</v>
      </c>
      <c r="W3571">
        <v>0</v>
      </c>
      <c r="X3571">
        <v>203.97750152862645</v>
      </c>
      <c r="Y3571">
        <v>7.1402267520481608</v>
      </c>
      <c r="Z3571">
        <v>36.481229809955742</v>
      </c>
      <c r="AA3571">
        <v>8.1346460021061446</v>
      </c>
      <c r="AB3571">
        <v>29.651917502826251</v>
      </c>
      <c r="AC3571">
        <v>0</v>
      </c>
      <c r="AD3571">
        <v>0</v>
      </c>
      <c r="AE3571">
        <v>285.38552159556275</v>
      </c>
    </row>
    <row r="3572" spans="1:31" x14ac:dyDescent="0.25">
      <c r="A3572">
        <v>2264413</v>
      </c>
      <c r="B3572">
        <v>1</v>
      </c>
      <c r="C3572" t="s">
        <v>80</v>
      </c>
      <c r="D3572" t="s">
        <v>82</v>
      </c>
      <c r="E3572" t="s">
        <v>214</v>
      </c>
      <c r="F3572" t="s">
        <v>10538</v>
      </c>
      <c r="G3572" t="s">
        <v>1264</v>
      </c>
      <c r="H3572" t="s">
        <v>135</v>
      </c>
      <c r="I3572" t="s">
        <v>136</v>
      </c>
      <c r="J3572" t="s">
        <v>137</v>
      </c>
      <c r="K3572" t="s">
        <v>138</v>
      </c>
      <c r="L3572" t="s">
        <v>10539</v>
      </c>
      <c r="M3572" t="s">
        <v>10540</v>
      </c>
      <c r="N3572">
        <v>5.0527777770000002</v>
      </c>
      <c r="O3572">
        <v>0</v>
      </c>
      <c r="P3572">
        <v>58</v>
      </c>
      <c r="Q3572">
        <v>0</v>
      </c>
      <c r="R3572">
        <v>0</v>
      </c>
      <c r="S3572">
        <v>0</v>
      </c>
      <c r="T3572">
        <v>2</v>
      </c>
      <c r="U3572">
        <v>0</v>
      </c>
      <c r="V3572">
        <v>0</v>
      </c>
      <c r="W3572">
        <v>0</v>
      </c>
      <c r="X3572">
        <v>91.406102649496788</v>
      </c>
      <c r="Y3572">
        <v>0</v>
      </c>
      <c r="Z3572">
        <v>0</v>
      </c>
      <c r="AA3572">
        <v>0</v>
      </c>
      <c r="AB3572">
        <v>7.1095440545635729</v>
      </c>
      <c r="AC3572">
        <v>0</v>
      </c>
      <c r="AD3572">
        <v>0</v>
      </c>
      <c r="AE3572">
        <v>98.515646704060359</v>
      </c>
    </row>
    <row r="3573" spans="1:31" x14ac:dyDescent="0.25">
      <c r="A3573">
        <v>2264553</v>
      </c>
      <c r="B3573">
        <v>1</v>
      </c>
      <c r="C3573" t="s">
        <v>80</v>
      </c>
      <c r="D3573" t="s">
        <v>103</v>
      </c>
      <c r="E3573" t="s">
        <v>477</v>
      </c>
      <c r="F3573" t="s">
        <v>6430</v>
      </c>
      <c r="G3573" t="s">
        <v>147</v>
      </c>
      <c r="H3573" t="s">
        <v>148</v>
      </c>
      <c r="I3573" t="s">
        <v>136</v>
      </c>
      <c r="J3573" t="s">
        <v>137</v>
      </c>
      <c r="K3573" t="s">
        <v>138</v>
      </c>
      <c r="L3573" t="s">
        <v>10541</v>
      </c>
      <c r="M3573" t="s">
        <v>10542</v>
      </c>
      <c r="N3573">
        <v>0.2339175</v>
      </c>
      <c r="O3573">
        <v>0</v>
      </c>
      <c r="P3573">
        <v>0</v>
      </c>
      <c r="Q3573">
        <v>8</v>
      </c>
      <c r="R3573">
        <v>1</v>
      </c>
      <c r="S3573">
        <v>7</v>
      </c>
      <c r="T3573">
        <v>29</v>
      </c>
      <c r="U3573">
        <v>11</v>
      </c>
      <c r="V3573">
        <v>4</v>
      </c>
      <c r="W3573">
        <v>0</v>
      </c>
      <c r="X3573">
        <v>0</v>
      </c>
      <c r="Y3573">
        <v>4.1977248487911636</v>
      </c>
      <c r="Z3573">
        <v>0</v>
      </c>
      <c r="AA3573">
        <v>51.154058485572605</v>
      </c>
      <c r="AB3573">
        <v>16.314257506037343</v>
      </c>
      <c r="AC3573">
        <v>1539.3368246784455</v>
      </c>
      <c r="AD3573">
        <v>84.944563223274699</v>
      </c>
      <c r="AE3573">
        <v>1695.9474287421212</v>
      </c>
    </row>
    <row r="3574" spans="1:31" x14ac:dyDescent="0.25">
      <c r="A3574">
        <v>2264845</v>
      </c>
      <c r="B3574">
        <v>1</v>
      </c>
      <c r="C3574" t="s">
        <v>80</v>
      </c>
      <c r="D3574" t="s">
        <v>110</v>
      </c>
      <c r="E3574" t="s">
        <v>132</v>
      </c>
      <c r="F3574" t="s">
        <v>10543</v>
      </c>
      <c r="G3574" t="s">
        <v>142</v>
      </c>
      <c r="H3574" t="s">
        <v>135</v>
      </c>
      <c r="I3574" t="s">
        <v>136</v>
      </c>
      <c r="J3574" t="s">
        <v>137</v>
      </c>
      <c r="K3574" t="s">
        <v>138</v>
      </c>
      <c r="L3574" t="s">
        <v>10544</v>
      </c>
      <c r="M3574" t="s">
        <v>10545</v>
      </c>
      <c r="N3574">
        <v>0.61694444400000004</v>
      </c>
      <c r="O3574">
        <v>0</v>
      </c>
      <c r="P3574">
        <v>1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0.33650220355122501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0.33650220355122501</v>
      </c>
    </row>
    <row r="3575" spans="1:31" x14ac:dyDescent="0.25">
      <c r="A3575">
        <v>2264490</v>
      </c>
      <c r="B3575">
        <v>1</v>
      </c>
      <c r="C3575" t="s">
        <v>80</v>
      </c>
      <c r="D3575" t="s">
        <v>107</v>
      </c>
      <c r="E3575" t="s">
        <v>151</v>
      </c>
      <c r="F3575" t="s">
        <v>10546</v>
      </c>
      <c r="G3575" t="s">
        <v>197</v>
      </c>
      <c r="H3575" t="s">
        <v>135</v>
      </c>
      <c r="I3575" t="s">
        <v>136</v>
      </c>
      <c r="J3575" t="s">
        <v>137</v>
      </c>
      <c r="K3575" t="s">
        <v>138</v>
      </c>
      <c r="L3575" t="s">
        <v>10547</v>
      </c>
      <c r="M3575" t="s">
        <v>10548</v>
      </c>
      <c r="N3575">
        <v>0.76777777700000005</v>
      </c>
      <c r="O3575">
        <v>0</v>
      </c>
      <c r="P3575">
        <v>9</v>
      </c>
      <c r="Q3575">
        <v>0</v>
      </c>
      <c r="R3575">
        <v>1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3.1143114312480167</v>
      </c>
      <c r="Y3575">
        <v>0</v>
      </c>
      <c r="Z3575">
        <v>2.0299040434208892E-2</v>
      </c>
      <c r="AA3575">
        <v>0</v>
      </c>
      <c r="AB3575">
        <v>0</v>
      </c>
      <c r="AC3575">
        <v>0</v>
      </c>
      <c r="AD3575">
        <v>0</v>
      </c>
      <c r="AE3575">
        <v>3.1346104716822256</v>
      </c>
    </row>
    <row r="3576" spans="1:31" x14ac:dyDescent="0.25">
      <c r="A3576">
        <v>2264473</v>
      </c>
      <c r="B3576">
        <v>1</v>
      </c>
      <c r="C3576" t="s">
        <v>80</v>
      </c>
      <c r="D3576" t="s">
        <v>84</v>
      </c>
      <c r="E3576" t="s">
        <v>132</v>
      </c>
      <c r="F3576" t="s">
        <v>10549</v>
      </c>
      <c r="G3576" t="s">
        <v>134</v>
      </c>
      <c r="H3576" t="s">
        <v>135</v>
      </c>
      <c r="I3576" t="s">
        <v>136</v>
      </c>
      <c r="J3576" t="s">
        <v>137</v>
      </c>
      <c r="K3576" t="s">
        <v>138</v>
      </c>
      <c r="L3576" t="s">
        <v>10550</v>
      </c>
      <c r="M3576" t="s">
        <v>10551</v>
      </c>
      <c r="N3576">
        <v>4.2949999999999999</v>
      </c>
      <c r="O3576">
        <v>0</v>
      </c>
      <c r="P3576">
        <v>9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6.2598383556565338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6.2598383556565338</v>
      </c>
    </row>
    <row r="3577" spans="1:31" x14ac:dyDescent="0.25">
      <c r="A3577">
        <v>2264616</v>
      </c>
      <c r="B3577">
        <v>1</v>
      </c>
      <c r="C3577" t="s">
        <v>80</v>
      </c>
      <c r="D3577" t="s">
        <v>96</v>
      </c>
      <c r="E3577" t="s">
        <v>132</v>
      </c>
      <c r="F3577" t="s">
        <v>10552</v>
      </c>
      <c r="G3577" t="s">
        <v>134</v>
      </c>
      <c r="H3577" t="s">
        <v>135</v>
      </c>
      <c r="I3577" t="s">
        <v>136</v>
      </c>
      <c r="J3577" t="s">
        <v>137</v>
      </c>
      <c r="K3577" t="s">
        <v>138</v>
      </c>
      <c r="L3577" t="s">
        <v>10553</v>
      </c>
      <c r="M3577" t="s">
        <v>10554</v>
      </c>
      <c r="N3577">
        <v>7.489166666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1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4.2020815628480381</v>
      </c>
      <c r="AC3577">
        <v>0</v>
      </c>
      <c r="AD3577">
        <v>0</v>
      </c>
      <c r="AE3577">
        <v>4.2020815628480381</v>
      </c>
    </row>
    <row r="3578" spans="1:31" x14ac:dyDescent="0.25">
      <c r="A3578">
        <v>2264281</v>
      </c>
      <c r="B3578">
        <v>1</v>
      </c>
      <c r="C3578" t="s">
        <v>81</v>
      </c>
      <c r="D3578" t="s">
        <v>117</v>
      </c>
      <c r="E3578" t="s">
        <v>151</v>
      </c>
      <c r="F3578" t="s">
        <v>10555</v>
      </c>
      <c r="G3578" t="s">
        <v>153</v>
      </c>
      <c r="H3578" t="s">
        <v>135</v>
      </c>
      <c r="I3578" t="s">
        <v>136</v>
      </c>
      <c r="J3578" t="s">
        <v>137</v>
      </c>
      <c r="K3578" t="s">
        <v>138</v>
      </c>
      <c r="L3578" t="s">
        <v>10556</v>
      </c>
      <c r="M3578" t="s">
        <v>10557</v>
      </c>
      <c r="N3578">
        <v>0.39277777699999999</v>
      </c>
      <c r="O3578">
        <v>0</v>
      </c>
      <c r="P3578">
        <v>82</v>
      </c>
      <c r="Q3578">
        <v>0</v>
      </c>
      <c r="R3578">
        <v>0</v>
      </c>
      <c r="S3578">
        <v>0</v>
      </c>
      <c r="T3578">
        <v>1</v>
      </c>
      <c r="U3578">
        <v>0</v>
      </c>
      <c r="V3578">
        <v>0</v>
      </c>
      <c r="W3578">
        <v>0</v>
      </c>
      <c r="X3578">
        <v>5.649721850972214</v>
      </c>
      <c r="Y3578">
        <v>0</v>
      </c>
      <c r="Z3578">
        <v>0</v>
      </c>
      <c r="AA3578">
        <v>0</v>
      </c>
      <c r="AB3578">
        <v>0.80425107664124984</v>
      </c>
      <c r="AC3578">
        <v>0</v>
      </c>
      <c r="AD3578">
        <v>0</v>
      </c>
      <c r="AE3578">
        <v>6.4539729276134636</v>
      </c>
    </row>
    <row r="3579" spans="1:31" x14ac:dyDescent="0.25">
      <c r="A3579">
        <v>2264802</v>
      </c>
      <c r="B3579">
        <v>1</v>
      </c>
      <c r="C3579" t="s">
        <v>80</v>
      </c>
      <c r="D3579" t="s">
        <v>108</v>
      </c>
      <c r="E3579" t="s">
        <v>151</v>
      </c>
      <c r="F3579" t="s">
        <v>10558</v>
      </c>
      <c r="G3579" t="s">
        <v>153</v>
      </c>
      <c r="H3579" t="s">
        <v>135</v>
      </c>
      <c r="I3579" t="s">
        <v>136</v>
      </c>
      <c r="J3579" t="s">
        <v>137</v>
      </c>
      <c r="K3579" t="s">
        <v>138</v>
      </c>
      <c r="L3579" t="s">
        <v>10559</v>
      </c>
      <c r="M3579" t="s">
        <v>10560</v>
      </c>
      <c r="N3579">
        <v>1.2466666660000001</v>
      </c>
      <c r="O3579">
        <v>0</v>
      </c>
      <c r="P3579">
        <v>8</v>
      </c>
      <c r="Q3579">
        <v>0</v>
      </c>
      <c r="R3579">
        <v>1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0.84992867962784346</v>
      </c>
      <c r="Y3579">
        <v>0</v>
      </c>
      <c r="Z3579">
        <v>6.3976324451769997E-2</v>
      </c>
      <c r="AA3579">
        <v>0</v>
      </c>
      <c r="AB3579">
        <v>0</v>
      </c>
      <c r="AC3579">
        <v>0</v>
      </c>
      <c r="AD3579">
        <v>0</v>
      </c>
      <c r="AE3579">
        <v>0.9139050040796135</v>
      </c>
    </row>
    <row r="3580" spans="1:31" x14ac:dyDescent="0.25">
      <c r="A3580">
        <v>2264808</v>
      </c>
      <c r="B3580">
        <v>1</v>
      </c>
      <c r="C3580" t="s">
        <v>80</v>
      </c>
      <c r="D3580" t="s">
        <v>108</v>
      </c>
      <c r="E3580" t="s">
        <v>151</v>
      </c>
      <c r="F3580" t="s">
        <v>6502</v>
      </c>
      <c r="G3580" t="s">
        <v>153</v>
      </c>
      <c r="H3580" t="s">
        <v>135</v>
      </c>
      <c r="I3580" t="s">
        <v>136</v>
      </c>
      <c r="J3580" t="s">
        <v>137</v>
      </c>
      <c r="K3580" t="s">
        <v>138</v>
      </c>
      <c r="L3580" t="s">
        <v>10561</v>
      </c>
      <c r="M3580" t="s">
        <v>10562</v>
      </c>
      <c r="N3580">
        <v>5.6208333330000002</v>
      </c>
      <c r="O3580">
        <v>0</v>
      </c>
      <c r="P3580">
        <v>6</v>
      </c>
      <c r="Q3580">
        <v>0</v>
      </c>
      <c r="R3580">
        <v>1</v>
      </c>
      <c r="S3580">
        <v>0</v>
      </c>
      <c r="T3580">
        <v>1</v>
      </c>
      <c r="U3580">
        <v>0</v>
      </c>
      <c r="V3580">
        <v>0</v>
      </c>
      <c r="W3580">
        <v>0</v>
      </c>
      <c r="X3580">
        <v>4.2602455675387949</v>
      </c>
      <c r="Y3580">
        <v>0</v>
      </c>
      <c r="Z3580">
        <v>0</v>
      </c>
      <c r="AA3580">
        <v>0</v>
      </c>
      <c r="AB3580">
        <v>0.15916756411168997</v>
      </c>
      <c r="AC3580">
        <v>0</v>
      </c>
      <c r="AD3580">
        <v>0</v>
      </c>
      <c r="AE3580">
        <v>4.4194131316504848</v>
      </c>
    </row>
    <row r="3581" spans="1:31" x14ac:dyDescent="0.25">
      <c r="A3581">
        <v>2264161</v>
      </c>
      <c r="B3581">
        <v>1</v>
      </c>
      <c r="C3581" t="s">
        <v>81</v>
      </c>
      <c r="D3581" t="s">
        <v>128</v>
      </c>
      <c r="E3581" t="s">
        <v>151</v>
      </c>
      <c r="F3581" t="s">
        <v>10563</v>
      </c>
      <c r="G3581" t="s">
        <v>1552</v>
      </c>
      <c r="H3581" t="s">
        <v>135</v>
      </c>
      <c r="I3581" t="s">
        <v>136</v>
      </c>
      <c r="J3581" t="s">
        <v>137</v>
      </c>
      <c r="K3581" t="s">
        <v>138</v>
      </c>
      <c r="L3581" t="s">
        <v>10564</v>
      </c>
      <c r="M3581" t="s">
        <v>10565</v>
      </c>
      <c r="N3581">
        <v>1.926666666</v>
      </c>
      <c r="O3581">
        <v>0</v>
      </c>
      <c r="P3581">
        <v>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1.0786308521718466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1.0786308521718466</v>
      </c>
    </row>
    <row r="3582" spans="1:31" x14ac:dyDescent="0.25">
      <c r="A3582">
        <v>2264287</v>
      </c>
      <c r="B3582">
        <v>1</v>
      </c>
      <c r="C3582" t="s">
        <v>80</v>
      </c>
      <c r="D3582" t="s">
        <v>93</v>
      </c>
      <c r="E3582" t="s">
        <v>151</v>
      </c>
      <c r="F3582" t="s">
        <v>10566</v>
      </c>
      <c r="G3582" t="s">
        <v>160</v>
      </c>
      <c r="H3582" t="s">
        <v>135</v>
      </c>
      <c r="I3582" t="s">
        <v>136</v>
      </c>
      <c r="J3582" t="s">
        <v>137</v>
      </c>
      <c r="K3582" t="s">
        <v>138</v>
      </c>
      <c r="L3582" t="s">
        <v>10567</v>
      </c>
      <c r="M3582" t="s">
        <v>10568</v>
      </c>
      <c r="N3582">
        <v>2.4649999999999999</v>
      </c>
      <c r="O3582">
        <v>0</v>
      </c>
      <c r="P3582">
        <v>0</v>
      </c>
      <c r="Q3582">
        <v>0</v>
      </c>
      <c r="R3582">
        <v>5</v>
      </c>
      <c r="S3582">
        <v>0</v>
      </c>
      <c r="T3582">
        <v>1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16.558997781460803</v>
      </c>
      <c r="AA3582">
        <v>0</v>
      </c>
      <c r="AB3582">
        <v>0</v>
      </c>
      <c r="AC3582">
        <v>0</v>
      </c>
      <c r="AD3582">
        <v>0</v>
      </c>
      <c r="AE3582">
        <v>16.558997781460803</v>
      </c>
    </row>
    <row r="3583" spans="1:31" x14ac:dyDescent="0.25">
      <c r="A3583">
        <v>2264573</v>
      </c>
      <c r="B3583">
        <v>1</v>
      </c>
      <c r="C3583" t="s">
        <v>81</v>
      </c>
      <c r="D3583" t="s">
        <v>116</v>
      </c>
      <c r="E3583" t="s">
        <v>132</v>
      </c>
      <c r="F3583" t="s">
        <v>10569</v>
      </c>
      <c r="G3583" t="s">
        <v>142</v>
      </c>
      <c r="H3583" t="s">
        <v>135</v>
      </c>
      <c r="I3583" t="s">
        <v>136</v>
      </c>
      <c r="J3583" t="s">
        <v>137</v>
      </c>
      <c r="K3583" t="s">
        <v>138</v>
      </c>
      <c r="L3583" t="s">
        <v>10570</v>
      </c>
      <c r="M3583" t="s">
        <v>10571</v>
      </c>
      <c r="N3583">
        <v>3.335555555</v>
      </c>
      <c r="O3583">
        <v>0</v>
      </c>
      <c r="P3583">
        <v>1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0.47959901526151116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0.47959901526151116</v>
      </c>
    </row>
    <row r="3584" spans="1:31" x14ac:dyDescent="0.25">
      <c r="A3584">
        <v>2264181</v>
      </c>
      <c r="B3584">
        <v>1</v>
      </c>
      <c r="C3584" t="s">
        <v>80</v>
      </c>
      <c r="D3584" t="s">
        <v>85</v>
      </c>
      <c r="E3584" t="s">
        <v>132</v>
      </c>
      <c r="F3584" t="s">
        <v>10572</v>
      </c>
      <c r="G3584" t="s">
        <v>134</v>
      </c>
      <c r="H3584" t="s">
        <v>135</v>
      </c>
      <c r="I3584" t="s">
        <v>136</v>
      </c>
      <c r="J3584" t="s">
        <v>137</v>
      </c>
      <c r="K3584" t="s">
        <v>138</v>
      </c>
      <c r="L3584" t="s">
        <v>10573</v>
      </c>
      <c r="M3584" t="s">
        <v>10574</v>
      </c>
      <c r="N3584">
        <v>5.1755555549999999</v>
      </c>
      <c r="O3584">
        <v>0</v>
      </c>
      <c r="P3584">
        <v>5</v>
      </c>
      <c r="Q3584">
        <v>0</v>
      </c>
      <c r="R3584">
        <v>0</v>
      </c>
      <c r="S3584">
        <v>0</v>
      </c>
      <c r="T3584">
        <v>2</v>
      </c>
      <c r="U3584">
        <v>0</v>
      </c>
      <c r="V3584">
        <v>0</v>
      </c>
      <c r="W3584">
        <v>0</v>
      </c>
      <c r="X3584">
        <v>6.3630679070386575</v>
      </c>
      <c r="Y3584">
        <v>0</v>
      </c>
      <c r="Z3584">
        <v>0</v>
      </c>
      <c r="AA3584">
        <v>0</v>
      </c>
      <c r="AB3584">
        <v>0.60270150802044176</v>
      </c>
      <c r="AC3584">
        <v>0</v>
      </c>
      <c r="AD3584">
        <v>0</v>
      </c>
      <c r="AE3584">
        <v>6.965769415059099</v>
      </c>
    </row>
    <row r="3585" spans="1:31" x14ac:dyDescent="0.25">
      <c r="A3585">
        <v>2264516</v>
      </c>
      <c r="B3585">
        <v>1</v>
      </c>
      <c r="C3585" t="s">
        <v>80</v>
      </c>
      <c r="D3585" t="s">
        <v>82</v>
      </c>
      <c r="E3585" t="s">
        <v>132</v>
      </c>
      <c r="F3585" t="s">
        <v>10575</v>
      </c>
      <c r="G3585" t="s">
        <v>197</v>
      </c>
      <c r="H3585" t="s">
        <v>135</v>
      </c>
      <c r="I3585" t="s">
        <v>136</v>
      </c>
      <c r="J3585" t="s">
        <v>137</v>
      </c>
      <c r="K3585" t="s">
        <v>138</v>
      </c>
      <c r="L3585" t="s">
        <v>10576</v>
      </c>
      <c r="M3585" t="s">
        <v>10577</v>
      </c>
      <c r="N3585">
        <v>4.227222222</v>
      </c>
      <c r="O3585">
        <v>0</v>
      </c>
      <c r="P3585">
        <v>1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2.2077873521728524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2.2077873521728524</v>
      </c>
    </row>
    <row r="3586" spans="1:31" x14ac:dyDescent="0.25">
      <c r="A3586">
        <v>2264822</v>
      </c>
      <c r="B3586">
        <v>1</v>
      </c>
      <c r="C3586" t="s">
        <v>80</v>
      </c>
      <c r="D3586" t="s">
        <v>104</v>
      </c>
      <c r="E3586" t="s">
        <v>151</v>
      </c>
      <c r="F3586" t="s">
        <v>10578</v>
      </c>
      <c r="G3586" t="s">
        <v>153</v>
      </c>
      <c r="H3586" t="s">
        <v>135</v>
      </c>
      <c r="I3586" t="s">
        <v>136</v>
      </c>
      <c r="J3586" t="s">
        <v>137</v>
      </c>
      <c r="K3586" t="s">
        <v>138</v>
      </c>
      <c r="L3586" t="s">
        <v>10579</v>
      </c>
      <c r="M3586" t="s">
        <v>10580</v>
      </c>
      <c r="N3586">
        <v>1.457777777</v>
      </c>
      <c r="O3586">
        <v>0</v>
      </c>
      <c r="P3586">
        <v>7</v>
      </c>
      <c r="Q3586">
        <v>0</v>
      </c>
      <c r="R3586">
        <v>4</v>
      </c>
      <c r="S3586">
        <v>0</v>
      </c>
      <c r="T3586">
        <v>1</v>
      </c>
      <c r="U3586">
        <v>0</v>
      </c>
      <c r="V3586">
        <v>0</v>
      </c>
      <c r="W3586">
        <v>0</v>
      </c>
      <c r="X3586">
        <v>3.6898475337582104</v>
      </c>
      <c r="Y3586">
        <v>0</v>
      </c>
      <c r="Z3586">
        <v>1.4555642750537825</v>
      </c>
      <c r="AA3586">
        <v>0</v>
      </c>
      <c r="AB3586">
        <v>0.32542368940593336</v>
      </c>
      <c r="AC3586">
        <v>0</v>
      </c>
      <c r="AD3586">
        <v>0</v>
      </c>
      <c r="AE3586">
        <v>5.4708354982179257</v>
      </c>
    </row>
    <row r="3587" spans="1:31" x14ac:dyDescent="0.25">
      <c r="A3587">
        <v>2264908</v>
      </c>
      <c r="B3587">
        <v>1</v>
      </c>
      <c r="C3587" t="s">
        <v>80</v>
      </c>
      <c r="D3587" t="s">
        <v>100</v>
      </c>
      <c r="E3587" t="s">
        <v>151</v>
      </c>
      <c r="F3587" t="s">
        <v>10581</v>
      </c>
      <c r="G3587" t="s">
        <v>153</v>
      </c>
      <c r="H3587" t="s">
        <v>135</v>
      </c>
      <c r="I3587" t="s">
        <v>136</v>
      </c>
      <c r="J3587" t="s">
        <v>137</v>
      </c>
      <c r="K3587" t="s">
        <v>138</v>
      </c>
      <c r="L3587" t="s">
        <v>10582</v>
      </c>
      <c r="M3587" t="s">
        <v>10583</v>
      </c>
      <c r="N3587">
        <v>1.6347222219999999</v>
      </c>
      <c r="O3587">
        <v>0</v>
      </c>
      <c r="P3587">
        <v>62</v>
      </c>
      <c r="Q3587">
        <v>0</v>
      </c>
      <c r="R3587">
        <v>3</v>
      </c>
      <c r="S3587">
        <v>0</v>
      </c>
      <c r="T3587">
        <v>7</v>
      </c>
      <c r="U3587">
        <v>0</v>
      </c>
      <c r="V3587">
        <v>0</v>
      </c>
      <c r="W3587">
        <v>0</v>
      </c>
      <c r="X3587">
        <v>16.170816858023422</v>
      </c>
      <c r="Y3587">
        <v>0</v>
      </c>
      <c r="Z3587">
        <v>0.19837644165850002</v>
      </c>
      <c r="AA3587">
        <v>0</v>
      </c>
      <c r="AB3587">
        <v>1.5360260853737433</v>
      </c>
      <c r="AC3587">
        <v>0</v>
      </c>
      <c r="AD3587">
        <v>0</v>
      </c>
      <c r="AE3587">
        <v>17.905219385055666</v>
      </c>
    </row>
    <row r="3588" spans="1:31" x14ac:dyDescent="0.25">
      <c r="A3588">
        <v>2264765</v>
      </c>
      <c r="B3588">
        <v>1</v>
      </c>
      <c r="C3588" t="s">
        <v>80</v>
      </c>
      <c r="D3588" t="s">
        <v>96</v>
      </c>
      <c r="E3588" t="s">
        <v>151</v>
      </c>
      <c r="F3588" t="s">
        <v>3695</v>
      </c>
      <c r="G3588" t="s">
        <v>153</v>
      </c>
      <c r="H3588" t="s">
        <v>135</v>
      </c>
      <c r="I3588" t="s">
        <v>136</v>
      </c>
      <c r="J3588" t="s">
        <v>137</v>
      </c>
      <c r="K3588" t="s">
        <v>138</v>
      </c>
      <c r="L3588" t="s">
        <v>10584</v>
      </c>
      <c r="M3588" t="s">
        <v>10585</v>
      </c>
      <c r="N3588">
        <v>1.4969444439999999</v>
      </c>
      <c r="O3588">
        <v>0</v>
      </c>
      <c r="P3588">
        <v>23</v>
      </c>
      <c r="Q3588">
        <v>0</v>
      </c>
      <c r="R3588">
        <v>0</v>
      </c>
      <c r="S3588">
        <v>0</v>
      </c>
      <c r="T3588">
        <v>3</v>
      </c>
      <c r="U3588">
        <v>0</v>
      </c>
      <c r="V3588">
        <v>0</v>
      </c>
      <c r="W3588">
        <v>0</v>
      </c>
      <c r="X3588">
        <v>20.857335500484528</v>
      </c>
      <c r="Y3588">
        <v>0</v>
      </c>
      <c r="Z3588">
        <v>0</v>
      </c>
      <c r="AA3588">
        <v>0</v>
      </c>
      <c r="AB3588">
        <v>10.260634143096738</v>
      </c>
      <c r="AC3588">
        <v>0</v>
      </c>
      <c r="AD3588">
        <v>0</v>
      </c>
      <c r="AE3588">
        <v>31.117969643581265</v>
      </c>
    </row>
    <row r="3589" spans="1:31" x14ac:dyDescent="0.25">
      <c r="A3589">
        <v>2264324</v>
      </c>
      <c r="B3589">
        <v>1</v>
      </c>
      <c r="C3589" t="s">
        <v>80</v>
      </c>
      <c r="D3589" t="s">
        <v>95</v>
      </c>
      <c r="E3589" t="s">
        <v>132</v>
      </c>
      <c r="F3589" t="s">
        <v>10586</v>
      </c>
      <c r="G3589" t="s">
        <v>142</v>
      </c>
      <c r="H3589" t="s">
        <v>135</v>
      </c>
      <c r="I3589" t="s">
        <v>136</v>
      </c>
      <c r="J3589" t="s">
        <v>137</v>
      </c>
      <c r="K3589" t="s">
        <v>138</v>
      </c>
      <c r="L3589" t="s">
        <v>10587</v>
      </c>
      <c r="M3589" t="s">
        <v>10588</v>
      </c>
      <c r="N3589">
        <v>2.5211111110000002</v>
      </c>
      <c r="O3589">
        <v>0</v>
      </c>
      <c r="P3589">
        <v>2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1.1313256367395625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1.1313256367395625</v>
      </c>
    </row>
    <row r="3590" spans="1:31" x14ac:dyDescent="0.25">
      <c r="A3590">
        <v>2264794</v>
      </c>
      <c r="B3590">
        <v>1</v>
      </c>
      <c r="C3590" t="s">
        <v>81</v>
      </c>
      <c r="D3590" t="s">
        <v>128</v>
      </c>
      <c r="E3590" t="s">
        <v>256</v>
      </c>
      <c r="F3590" t="s">
        <v>10589</v>
      </c>
      <c r="G3590" t="s">
        <v>4548</v>
      </c>
      <c r="H3590" t="s">
        <v>148</v>
      </c>
      <c r="I3590" t="s">
        <v>136</v>
      </c>
      <c r="J3590" t="s">
        <v>137</v>
      </c>
      <c r="K3590" t="s">
        <v>138</v>
      </c>
      <c r="L3590" t="s">
        <v>10590</v>
      </c>
      <c r="M3590" t="s">
        <v>10591</v>
      </c>
      <c r="N3590">
        <v>2.4624999999999999</v>
      </c>
      <c r="O3590">
        <v>0</v>
      </c>
      <c r="P3590">
        <v>121</v>
      </c>
      <c r="Q3590">
        <v>0</v>
      </c>
      <c r="R3590">
        <v>7</v>
      </c>
      <c r="S3590">
        <v>0</v>
      </c>
      <c r="T3590">
        <v>15</v>
      </c>
      <c r="U3590">
        <v>0</v>
      </c>
      <c r="V3590">
        <v>0</v>
      </c>
      <c r="W3590">
        <v>0</v>
      </c>
      <c r="X3590">
        <v>66.055556464374817</v>
      </c>
      <c r="Y3590">
        <v>0</v>
      </c>
      <c r="Z3590">
        <v>2.3710840042889139</v>
      </c>
      <c r="AA3590">
        <v>0</v>
      </c>
      <c r="AB3590">
        <v>10.56044075106856</v>
      </c>
      <c r="AC3590">
        <v>0</v>
      </c>
      <c r="AD3590">
        <v>0</v>
      </c>
      <c r="AE3590">
        <v>78.987081219732289</v>
      </c>
    </row>
    <row r="3591" spans="1:31" x14ac:dyDescent="0.25">
      <c r="A3591">
        <v>2264771</v>
      </c>
      <c r="B3591">
        <v>1</v>
      </c>
      <c r="C3591" t="s">
        <v>80</v>
      </c>
      <c r="D3591" t="s">
        <v>104</v>
      </c>
      <c r="E3591" t="s">
        <v>163</v>
      </c>
      <c r="F3591" t="s">
        <v>10592</v>
      </c>
      <c r="G3591" t="s">
        <v>147</v>
      </c>
      <c r="H3591" t="s">
        <v>148</v>
      </c>
      <c r="I3591" t="s">
        <v>136</v>
      </c>
      <c r="J3591" t="s">
        <v>137</v>
      </c>
      <c r="K3591" t="s">
        <v>138</v>
      </c>
      <c r="L3591" t="s">
        <v>10593</v>
      </c>
      <c r="M3591" t="s">
        <v>10594</v>
      </c>
      <c r="N3591">
        <v>1.471944444</v>
      </c>
      <c r="O3591">
        <v>1</v>
      </c>
      <c r="P3591">
        <v>716</v>
      </c>
      <c r="Q3591">
        <v>9</v>
      </c>
      <c r="R3591">
        <v>8</v>
      </c>
      <c r="S3591">
        <v>30</v>
      </c>
      <c r="T3591">
        <v>61</v>
      </c>
      <c r="U3591">
        <v>6</v>
      </c>
      <c r="V3591">
        <v>0</v>
      </c>
      <c r="W3591">
        <v>9.5250869836400021E-2</v>
      </c>
      <c r="X3591">
        <v>283.67415415618512</v>
      </c>
      <c r="Y3591">
        <v>131.09718893333579</v>
      </c>
      <c r="Z3591">
        <v>9.6470704504637439</v>
      </c>
      <c r="AA3591">
        <v>2537.5693089480096</v>
      </c>
      <c r="AB3591">
        <v>21.141472005540997</v>
      </c>
      <c r="AC3591">
        <v>451.63915513149851</v>
      </c>
      <c r="AD3591">
        <v>0</v>
      </c>
      <c r="AE3591">
        <v>3434.8636004948703</v>
      </c>
    </row>
    <row r="3592" spans="1:31" x14ac:dyDescent="0.25">
      <c r="A3592">
        <v>2264270</v>
      </c>
      <c r="B3592">
        <v>1</v>
      </c>
      <c r="C3592" t="s">
        <v>81</v>
      </c>
      <c r="D3592" t="s">
        <v>120</v>
      </c>
      <c r="E3592" t="s">
        <v>207</v>
      </c>
      <c r="F3592" t="s">
        <v>10595</v>
      </c>
      <c r="G3592" t="s">
        <v>231</v>
      </c>
      <c r="H3592" t="s">
        <v>135</v>
      </c>
      <c r="I3592" t="s">
        <v>136</v>
      </c>
      <c r="J3592" t="s">
        <v>137</v>
      </c>
      <c r="K3592" t="s">
        <v>138</v>
      </c>
      <c r="L3592" t="s">
        <v>10596</v>
      </c>
      <c r="M3592" t="s">
        <v>10597</v>
      </c>
      <c r="N3592">
        <v>1.9397222220000001</v>
      </c>
      <c r="O3592">
        <v>0</v>
      </c>
      <c r="P3592">
        <v>109</v>
      </c>
      <c r="Q3592">
        <v>0</v>
      </c>
      <c r="R3592">
        <v>8</v>
      </c>
      <c r="S3592">
        <v>0</v>
      </c>
      <c r="T3592">
        <v>10</v>
      </c>
      <c r="U3592">
        <v>0</v>
      </c>
      <c r="V3592">
        <v>0</v>
      </c>
      <c r="W3592">
        <v>0</v>
      </c>
      <c r="X3592">
        <v>73.427045880218131</v>
      </c>
      <c r="Y3592">
        <v>0</v>
      </c>
      <c r="Z3592">
        <v>6.7417538640519679</v>
      </c>
      <c r="AA3592">
        <v>0</v>
      </c>
      <c r="AB3592">
        <v>11.18897305107771</v>
      </c>
      <c r="AC3592">
        <v>0</v>
      </c>
      <c r="AD3592">
        <v>0</v>
      </c>
      <c r="AE3592">
        <v>91.357772795347813</v>
      </c>
    </row>
    <row r="3593" spans="1:31" x14ac:dyDescent="0.25">
      <c r="A3593">
        <v>2264602</v>
      </c>
      <c r="B3593">
        <v>1</v>
      </c>
      <c r="C3593" t="s">
        <v>80</v>
      </c>
      <c r="D3593" t="s">
        <v>94</v>
      </c>
      <c r="E3593" t="s">
        <v>132</v>
      </c>
      <c r="F3593" t="s">
        <v>10598</v>
      </c>
      <c r="G3593" t="s">
        <v>142</v>
      </c>
      <c r="H3593" t="s">
        <v>135</v>
      </c>
      <c r="I3593" t="s">
        <v>136</v>
      </c>
      <c r="J3593" t="s">
        <v>137</v>
      </c>
      <c r="K3593" t="s">
        <v>138</v>
      </c>
      <c r="L3593" t="s">
        <v>10599</v>
      </c>
      <c r="M3593" t="s">
        <v>10600</v>
      </c>
      <c r="N3593">
        <v>1.713055555</v>
      </c>
      <c r="O3593">
        <v>0</v>
      </c>
      <c r="P3593">
        <v>5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2.0546233539531671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2.0546233539531671</v>
      </c>
    </row>
    <row r="3594" spans="1:31" x14ac:dyDescent="0.25">
      <c r="A3594">
        <v>2264625</v>
      </c>
      <c r="B3594">
        <v>1</v>
      </c>
      <c r="C3594" t="s">
        <v>80</v>
      </c>
      <c r="D3594" t="s">
        <v>87</v>
      </c>
      <c r="E3594" t="s">
        <v>151</v>
      </c>
      <c r="F3594" t="s">
        <v>10601</v>
      </c>
      <c r="G3594" t="s">
        <v>160</v>
      </c>
      <c r="H3594" t="s">
        <v>135</v>
      </c>
      <c r="I3594" t="s">
        <v>136</v>
      </c>
      <c r="J3594" t="s">
        <v>137</v>
      </c>
      <c r="K3594" t="s">
        <v>138</v>
      </c>
      <c r="L3594" t="s">
        <v>10602</v>
      </c>
      <c r="M3594" t="s">
        <v>10603</v>
      </c>
      <c r="N3594">
        <v>3.3377777769999999</v>
      </c>
      <c r="O3594">
        <v>0</v>
      </c>
      <c r="P3594">
        <v>115</v>
      </c>
      <c r="Q3594">
        <v>0</v>
      </c>
      <c r="R3594">
        <v>0</v>
      </c>
      <c r="S3594">
        <v>0</v>
      </c>
      <c r="T3594">
        <v>15</v>
      </c>
      <c r="U3594">
        <v>0</v>
      </c>
      <c r="V3594">
        <v>0</v>
      </c>
      <c r="W3594">
        <v>0</v>
      </c>
      <c r="X3594">
        <v>142.20088485808714</v>
      </c>
      <c r="Y3594">
        <v>0</v>
      </c>
      <c r="Z3594">
        <v>0</v>
      </c>
      <c r="AA3594">
        <v>0</v>
      </c>
      <c r="AB3594">
        <v>43.056954156468414</v>
      </c>
      <c r="AC3594">
        <v>0</v>
      </c>
      <c r="AD3594">
        <v>0</v>
      </c>
      <c r="AE3594">
        <v>185.25783901455554</v>
      </c>
    </row>
    <row r="3595" spans="1:31" x14ac:dyDescent="0.25">
      <c r="A3595">
        <v>2264748</v>
      </c>
      <c r="B3595">
        <v>1</v>
      </c>
      <c r="C3595" t="s">
        <v>80</v>
      </c>
      <c r="D3595" t="s">
        <v>108</v>
      </c>
      <c r="E3595" t="s">
        <v>151</v>
      </c>
      <c r="F3595" t="s">
        <v>3008</v>
      </c>
      <c r="G3595" t="s">
        <v>153</v>
      </c>
      <c r="H3595" t="s">
        <v>135</v>
      </c>
      <c r="I3595" t="s">
        <v>136</v>
      </c>
      <c r="J3595" t="s">
        <v>137</v>
      </c>
      <c r="K3595" t="s">
        <v>138</v>
      </c>
      <c r="L3595" t="s">
        <v>10604</v>
      </c>
      <c r="M3595" t="s">
        <v>10605</v>
      </c>
      <c r="N3595">
        <v>0.54722222200000004</v>
      </c>
      <c r="O3595">
        <v>0</v>
      </c>
      <c r="P3595">
        <v>8</v>
      </c>
      <c r="Q3595">
        <v>0</v>
      </c>
      <c r="R3595">
        <v>11</v>
      </c>
      <c r="S3595">
        <v>0</v>
      </c>
      <c r="T3595">
        <v>1</v>
      </c>
      <c r="U3595">
        <v>0</v>
      </c>
      <c r="V3595">
        <v>0</v>
      </c>
      <c r="W3595">
        <v>0</v>
      </c>
      <c r="X3595">
        <v>1.1498912470061469</v>
      </c>
      <c r="Y3595">
        <v>0</v>
      </c>
      <c r="Z3595">
        <v>1.24232074339093</v>
      </c>
      <c r="AA3595">
        <v>0</v>
      </c>
      <c r="AB3595">
        <v>0.10700560540727361</v>
      </c>
      <c r="AC3595">
        <v>0</v>
      </c>
      <c r="AD3595">
        <v>0</v>
      </c>
      <c r="AE3595">
        <v>2.4992175958043505</v>
      </c>
    </row>
    <row r="3596" spans="1:31" x14ac:dyDescent="0.25">
      <c r="A3596">
        <v>2264293</v>
      </c>
      <c r="B3596">
        <v>1</v>
      </c>
      <c r="C3596" t="s">
        <v>80</v>
      </c>
      <c r="D3596" t="s">
        <v>105</v>
      </c>
      <c r="E3596" t="s">
        <v>214</v>
      </c>
      <c r="F3596" t="s">
        <v>10606</v>
      </c>
      <c r="G3596" t="s">
        <v>171</v>
      </c>
      <c r="H3596" t="s">
        <v>135</v>
      </c>
      <c r="I3596" t="s">
        <v>136</v>
      </c>
      <c r="J3596" t="s">
        <v>137</v>
      </c>
      <c r="K3596" t="s">
        <v>172</v>
      </c>
      <c r="L3596" t="s">
        <v>10607</v>
      </c>
      <c r="M3596" t="s">
        <v>10608</v>
      </c>
      <c r="N3596">
        <v>7.4727777770000001</v>
      </c>
      <c r="O3596">
        <v>0</v>
      </c>
      <c r="P3596">
        <v>7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21.519878446072713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21.519878446072713</v>
      </c>
    </row>
    <row r="3597" spans="1:31" x14ac:dyDescent="0.25">
      <c r="A3597">
        <v>2264316</v>
      </c>
      <c r="B3597">
        <v>1</v>
      </c>
      <c r="C3597" t="s">
        <v>80</v>
      </c>
      <c r="D3597" t="s">
        <v>107</v>
      </c>
      <c r="E3597" t="s">
        <v>151</v>
      </c>
      <c r="F3597" t="s">
        <v>10609</v>
      </c>
      <c r="G3597" t="s">
        <v>197</v>
      </c>
      <c r="H3597" t="s">
        <v>135</v>
      </c>
      <c r="I3597" t="s">
        <v>136</v>
      </c>
      <c r="J3597" t="s">
        <v>137</v>
      </c>
      <c r="K3597" t="s">
        <v>138</v>
      </c>
      <c r="L3597" t="s">
        <v>10610</v>
      </c>
      <c r="M3597" t="s">
        <v>10611</v>
      </c>
      <c r="N3597">
        <v>0.69361111099999995</v>
      </c>
      <c r="O3597">
        <v>0</v>
      </c>
      <c r="P3597">
        <v>29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5.4164417357173233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5.4164417357173233</v>
      </c>
    </row>
    <row r="3598" spans="1:31" x14ac:dyDescent="0.25">
      <c r="A3598">
        <v>2264894</v>
      </c>
      <c r="B3598">
        <v>1</v>
      </c>
      <c r="C3598" t="s">
        <v>80</v>
      </c>
      <c r="D3598" t="s">
        <v>92</v>
      </c>
      <c r="E3598" t="s">
        <v>214</v>
      </c>
      <c r="F3598" t="s">
        <v>9659</v>
      </c>
      <c r="G3598" t="s">
        <v>153</v>
      </c>
      <c r="H3598" t="s">
        <v>135</v>
      </c>
      <c r="I3598" t="s">
        <v>136</v>
      </c>
      <c r="J3598" t="s">
        <v>137</v>
      </c>
      <c r="K3598" t="s">
        <v>138</v>
      </c>
      <c r="L3598" t="s">
        <v>10612</v>
      </c>
      <c r="M3598" t="s">
        <v>10613</v>
      </c>
      <c r="N3598">
        <v>0.53361111100000003</v>
      </c>
      <c r="O3598">
        <v>0</v>
      </c>
      <c r="P3598">
        <v>60</v>
      </c>
      <c r="Q3598">
        <v>0</v>
      </c>
      <c r="R3598">
        <v>0</v>
      </c>
      <c r="S3598">
        <v>0</v>
      </c>
      <c r="T3598">
        <v>15</v>
      </c>
      <c r="U3598">
        <v>0</v>
      </c>
      <c r="V3598">
        <v>0</v>
      </c>
      <c r="W3598">
        <v>0</v>
      </c>
      <c r="X3598">
        <v>14.64118884656096</v>
      </c>
      <c r="Y3598">
        <v>0</v>
      </c>
      <c r="Z3598">
        <v>0</v>
      </c>
      <c r="AA3598">
        <v>0</v>
      </c>
      <c r="AB3598">
        <v>3.6993857326768937</v>
      </c>
      <c r="AC3598">
        <v>0</v>
      </c>
      <c r="AD3598">
        <v>0</v>
      </c>
      <c r="AE3598">
        <v>18.340574579237853</v>
      </c>
    </row>
    <row r="3599" spans="1:31" x14ac:dyDescent="0.25">
      <c r="A3599">
        <v>2264788</v>
      </c>
      <c r="B3599">
        <v>1</v>
      </c>
      <c r="C3599" t="s">
        <v>80</v>
      </c>
      <c r="D3599" t="s">
        <v>93</v>
      </c>
      <c r="E3599" t="s">
        <v>132</v>
      </c>
      <c r="F3599" t="s">
        <v>10614</v>
      </c>
      <c r="G3599" t="s">
        <v>142</v>
      </c>
      <c r="H3599" t="s">
        <v>135</v>
      </c>
      <c r="I3599" t="s">
        <v>136</v>
      </c>
      <c r="J3599" t="s">
        <v>137</v>
      </c>
      <c r="K3599" t="s">
        <v>138</v>
      </c>
      <c r="L3599" t="s">
        <v>10615</v>
      </c>
      <c r="M3599" t="s">
        <v>10616</v>
      </c>
      <c r="N3599">
        <v>1.052777777</v>
      </c>
      <c r="O3599">
        <v>0</v>
      </c>
      <c r="P3599">
        <v>1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0.72893778973799606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0.72893778973799606</v>
      </c>
    </row>
    <row r="3600" spans="1:31" x14ac:dyDescent="0.25">
      <c r="A3600">
        <v>2264585</v>
      </c>
      <c r="B3600">
        <v>1</v>
      </c>
      <c r="C3600" t="s">
        <v>80</v>
      </c>
      <c r="D3600" t="s">
        <v>82</v>
      </c>
      <c r="E3600" t="s">
        <v>132</v>
      </c>
      <c r="F3600" t="s">
        <v>10617</v>
      </c>
      <c r="G3600" t="s">
        <v>142</v>
      </c>
      <c r="H3600" t="s">
        <v>135</v>
      </c>
      <c r="I3600" t="s">
        <v>136</v>
      </c>
      <c r="J3600" t="s">
        <v>137</v>
      </c>
      <c r="K3600" t="s">
        <v>138</v>
      </c>
      <c r="L3600" t="s">
        <v>10618</v>
      </c>
      <c r="M3600" t="s">
        <v>10619</v>
      </c>
      <c r="N3600">
        <v>6.6808333329999998</v>
      </c>
      <c r="O3600">
        <v>0</v>
      </c>
      <c r="P3600">
        <v>2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1.1660593754498312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1.1660593754498312</v>
      </c>
    </row>
    <row r="3601" spans="1:31" x14ac:dyDescent="0.25">
      <c r="A3601">
        <v>2264207</v>
      </c>
      <c r="B3601">
        <v>1</v>
      </c>
      <c r="C3601" t="s">
        <v>80</v>
      </c>
      <c r="D3601" t="s">
        <v>95</v>
      </c>
      <c r="E3601" t="s">
        <v>151</v>
      </c>
      <c r="F3601" t="s">
        <v>10620</v>
      </c>
      <c r="G3601" t="s">
        <v>350</v>
      </c>
      <c r="H3601" t="s">
        <v>135</v>
      </c>
      <c r="I3601" t="s">
        <v>136</v>
      </c>
      <c r="J3601" t="s">
        <v>137</v>
      </c>
      <c r="K3601" t="s">
        <v>138</v>
      </c>
      <c r="L3601" t="s">
        <v>10621</v>
      </c>
      <c r="M3601" t="s">
        <v>10622</v>
      </c>
      <c r="N3601">
        <v>3.3455555549999998</v>
      </c>
      <c r="O3601">
        <v>0</v>
      </c>
      <c r="P3601">
        <v>23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10.159854883976058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10.159854883976058</v>
      </c>
    </row>
    <row r="3602" spans="1:31" x14ac:dyDescent="0.25">
      <c r="A3602">
        <v>2264834</v>
      </c>
      <c r="B3602">
        <v>1</v>
      </c>
      <c r="C3602" t="s">
        <v>80</v>
      </c>
      <c r="D3602" t="s">
        <v>100</v>
      </c>
      <c r="E3602" t="s">
        <v>132</v>
      </c>
      <c r="F3602" t="s">
        <v>10623</v>
      </c>
      <c r="G3602" t="s">
        <v>142</v>
      </c>
      <c r="H3602" t="s">
        <v>135</v>
      </c>
      <c r="I3602" t="s">
        <v>136</v>
      </c>
      <c r="J3602" t="s">
        <v>137</v>
      </c>
      <c r="K3602" t="s">
        <v>138</v>
      </c>
      <c r="L3602" t="s">
        <v>10624</v>
      </c>
      <c r="M3602" t="s">
        <v>10591</v>
      </c>
      <c r="N3602">
        <v>1.381388888</v>
      </c>
      <c r="O3602">
        <v>0</v>
      </c>
      <c r="P3602">
        <v>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0.51285545184114001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0.51285545184114001</v>
      </c>
    </row>
    <row r="3603" spans="1:31" x14ac:dyDescent="0.25">
      <c r="A3603">
        <v>2264393</v>
      </c>
      <c r="B3603">
        <v>1</v>
      </c>
      <c r="C3603" t="s">
        <v>80</v>
      </c>
      <c r="D3603" t="s">
        <v>107</v>
      </c>
      <c r="E3603" t="s">
        <v>151</v>
      </c>
      <c r="F3603" t="s">
        <v>10625</v>
      </c>
      <c r="G3603" t="s">
        <v>197</v>
      </c>
      <c r="H3603" t="s">
        <v>135</v>
      </c>
      <c r="I3603" t="s">
        <v>136</v>
      </c>
      <c r="J3603" t="s">
        <v>137</v>
      </c>
      <c r="K3603" t="s">
        <v>138</v>
      </c>
      <c r="L3603" t="s">
        <v>10626</v>
      </c>
      <c r="M3603" t="s">
        <v>10627</v>
      </c>
      <c r="N3603">
        <v>0.64916666599999995</v>
      </c>
      <c r="O3603">
        <v>0</v>
      </c>
      <c r="P3603">
        <v>33</v>
      </c>
      <c r="Q3603">
        <v>0</v>
      </c>
      <c r="R3603">
        <v>0</v>
      </c>
      <c r="S3603">
        <v>0</v>
      </c>
      <c r="T3603">
        <v>1</v>
      </c>
      <c r="U3603">
        <v>0</v>
      </c>
      <c r="V3603">
        <v>0</v>
      </c>
      <c r="W3603">
        <v>0</v>
      </c>
      <c r="X3603">
        <v>3.5524556717328335</v>
      </c>
      <c r="Y3603">
        <v>0</v>
      </c>
      <c r="Z3603">
        <v>0</v>
      </c>
      <c r="AA3603">
        <v>0</v>
      </c>
      <c r="AB3603">
        <v>1.2693770918750001E-3</v>
      </c>
      <c r="AC3603">
        <v>0</v>
      </c>
      <c r="AD3603">
        <v>0</v>
      </c>
      <c r="AE3603">
        <v>3.5537250488247083</v>
      </c>
    </row>
    <row r="3604" spans="1:31" x14ac:dyDescent="0.25">
      <c r="A3604">
        <v>2264399</v>
      </c>
      <c r="B3604">
        <v>1</v>
      </c>
      <c r="C3604" t="s">
        <v>81</v>
      </c>
      <c r="D3604" t="s">
        <v>127</v>
      </c>
      <c r="E3604" t="s">
        <v>151</v>
      </c>
      <c r="F3604" t="s">
        <v>10628</v>
      </c>
      <c r="G3604" t="s">
        <v>555</v>
      </c>
      <c r="H3604" t="s">
        <v>135</v>
      </c>
      <c r="I3604" t="s">
        <v>136</v>
      </c>
      <c r="J3604" t="s">
        <v>137</v>
      </c>
      <c r="K3604" t="s">
        <v>138</v>
      </c>
      <c r="L3604" t="s">
        <v>10629</v>
      </c>
      <c r="M3604" t="s">
        <v>10630</v>
      </c>
      <c r="N3604">
        <v>2.0466666660000001</v>
      </c>
      <c r="O3604">
        <v>0</v>
      </c>
      <c r="P3604">
        <v>41</v>
      </c>
      <c r="Q3604">
        <v>0</v>
      </c>
      <c r="R3604">
        <v>1</v>
      </c>
      <c r="S3604">
        <v>0</v>
      </c>
      <c r="T3604">
        <v>3</v>
      </c>
      <c r="U3604">
        <v>0</v>
      </c>
      <c r="V3604">
        <v>0</v>
      </c>
      <c r="W3604">
        <v>0</v>
      </c>
      <c r="X3604">
        <v>8.7956675222898824</v>
      </c>
      <c r="Y3604">
        <v>0</v>
      </c>
      <c r="Z3604">
        <v>1.298122530075E-3</v>
      </c>
      <c r="AA3604">
        <v>0</v>
      </c>
      <c r="AB3604">
        <v>3.8456755790367265</v>
      </c>
      <c r="AC3604">
        <v>0</v>
      </c>
      <c r="AD3604">
        <v>0</v>
      </c>
      <c r="AE3604">
        <v>12.642641223856684</v>
      </c>
    </row>
    <row r="3605" spans="1:31" x14ac:dyDescent="0.25">
      <c r="A3605">
        <v>2264648</v>
      </c>
      <c r="B3605">
        <v>1</v>
      </c>
      <c r="C3605" t="s">
        <v>80</v>
      </c>
      <c r="D3605" t="s">
        <v>99</v>
      </c>
      <c r="E3605" t="s">
        <v>151</v>
      </c>
      <c r="F3605" t="s">
        <v>10631</v>
      </c>
      <c r="G3605" t="s">
        <v>176</v>
      </c>
      <c r="H3605" t="s">
        <v>135</v>
      </c>
      <c r="I3605" t="s">
        <v>136</v>
      </c>
      <c r="J3605" t="s">
        <v>137</v>
      </c>
      <c r="K3605" t="s">
        <v>138</v>
      </c>
      <c r="L3605" t="s">
        <v>10632</v>
      </c>
      <c r="M3605" t="s">
        <v>10633</v>
      </c>
      <c r="N3605">
        <v>4.6505555550000004</v>
      </c>
      <c r="O3605">
        <v>0</v>
      </c>
      <c r="P3605">
        <v>41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22.378630162122853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22.378630162122853</v>
      </c>
    </row>
    <row r="3606" spans="1:31" x14ac:dyDescent="0.25">
      <c r="A3606">
        <v>2264688</v>
      </c>
      <c r="B3606">
        <v>1</v>
      </c>
      <c r="C3606" t="s">
        <v>80</v>
      </c>
      <c r="D3606" t="s">
        <v>83</v>
      </c>
      <c r="E3606" t="s">
        <v>207</v>
      </c>
      <c r="F3606" t="s">
        <v>10634</v>
      </c>
      <c r="G3606" t="s">
        <v>197</v>
      </c>
      <c r="H3606" t="s">
        <v>135</v>
      </c>
      <c r="I3606" t="s">
        <v>136</v>
      </c>
      <c r="J3606" t="s">
        <v>137</v>
      </c>
      <c r="K3606" t="s">
        <v>138</v>
      </c>
      <c r="L3606" t="s">
        <v>10635</v>
      </c>
      <c r="M3606" t="s">
        <v>10636</v>
      </c>
      <c r="N3606">
        <v>0.34611111100000003</v>
      </c>
      <c r="O3606">
        <v>0</v>
      </c>
      <c r="P3606">
        <v>1</v>
      </c>
      <c r="Q3606">
        <v>0</v>
      </c>
      <c r="R3606">
        <v>0</v>
      </c>
      <c r="S3606">
        <v>0</v>
      </c>
      <c r="T3606">
        <v>59</v>
      </c>
      <c r="U3606">
        <v>0</v>
      </c>
      <c r="V3606">
        <v>17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42.261989709929495</v>
      </c>
      <c r="AC3606">
        <v>0</v>
      </c>
      <c r="AD3606">
        <v>190.90527098740421</v>
      </c>
      <c r="AE3606">
        <v>233.16726069733369</v>
      </c>
    </row>
    <row r="3607" spans="1:31" x14ac:dyDescent="0.25">
      <c r="A3607">
        <v>2264731</v>
      </c>
      <c r="B3607">
        <v>1</v>
      </c>
      <c r="C3607" t="s">
        <v>80</v>
      </c>
      <c r="D3607" t="s">
        <v>105</v>
      </c>
      <c r="E3607" t="s">
        <v>256</v>
      </c>
      <c r="F3607" t="s">
        <v>10637</v>
      </c>
      <c r="G3607" t="s">
        <v>318</v>
      </c>
      <c r="H3607" t="s">
        <v>148</v>
      </c>
      <c r="I3607" t="s">
        <v>136</v>
      </c>
      <c r="J3607" t="s">
        <v>137</v>
      </c>
      <c r="K3607" t="s">
        <v>138</v>
      </c>
      <c r="L3607" t="s">
        <v>10638</v>
      </c>
      <c r="M3607" t="s">
        <v>10639</v>
      </c>
      <c r="N3607">
        <v>2.2566666660000001</v>
      </c>
      <c r="O3607">
        <v>2</v>
      </c>
      <c r="P3607">
        <v>0</v>
      </c>
      <c r="Q3607">
        <v>2</v>
      </c>
      <c r="R3607">
        <v>0</v>
      </c>
      <c r="S3607">
        <v>12</v>
      </c>
      <c r="T3607">
        <v>0</v>
      </c>
      <c r="U3607">
        <v>0</v>
      </c>
      <c r="V3607">
        <v>0</v>
      </c>
      <c r="W3607">
        <v>5.5762813159190001</v>
      </c>
      <c r="X3607">
        <v>0</v>
      </c>
      <c r="Y3607">
        <v>1.0026229379384355</v>
      </c>
      <c r="Z3607">
        <v>0</v>
      </c>
      <c r="AA3607">
        <v>111.46279339158572</v>
      </c>
      <c r="AB3607">
        <v>0</v>
      </c>
      <c r="AC3607">
        <v>0</v>
      </c>
      <c r="AD3607">
        <v>0</v>
      </c>
      <c r="AE3607">
        <v>118.04169764544315</v>
      </c>
    </row>
    <row r="3608" spans="1:31" x14ac:dyDescent="0.25">
      <c r="A3608">
        <v>2264831</v>
      </c>
      <c r="B3608">
        <v>1</v>
      </c>
      <c r="C3608" t="s">
        <v>80</v>
      </c>
      <c r="D3608" t="s">
        <v>108</v>
      </c>
      <c r="E3608" t="s">
        <v>151</v>
      </c>
      <c r="F3608" t="s">
        <v>10640</v>
      </c>
      <c r="G3608" t="s">
        <v>153</v>
      </c>
      <c r="H3608" t="s">
        <v>135</v>
      </c>
      <c r="I3608" t="s">
        <v>136</v>
      </c>
      <c r="J3608" t="s">
        <v>137</v>
      </c>
      <c r="K3608" t="s">
        <v>138</v>
      </c>
      <c r="L3608" t="s">
        <v>10641</v>
      </c>
      <c r="M3608" t="s">
        <v>10642</v>
      </c>
      <c r="N3608">
        <v>1.2294444440000001</v>
      </c>
      <c r="O3608">
        <v>0</v>
      </c>
      <c r="P3608">
        <v>37</v>
      </c>
      <c r="Q3608">
        <v>0</v>
      </c>
      <c r="R3608">
        <v>13</v>
      </c>
      <c r="S3608">
        <v>0</v>
      </c>
      <c r="T3608">
        <v>3</v>
      </c>
      <c r="U3608">
        <v>0</v>
      </c>
      <c r="V3608">
        <v>0</v>
      </c>
      <c r="W3608">
        <v>0</v>
      </c>
      <c r="X3608">
        <v>5.5438993256644453</v>
      </c>
      <c r="Y3608">
        <v>0</v>
      </c>
      <c r="Z3608">
        <v>2.313513483627335</v>
      </c>
      <c r="AA3608">
        <v>0</v>
      </c>
      <c r="AB3608">
        <v>0.50708932765295267</v>
      </c>
      <c r="AC3608">
        <v>0</v>
      </c>
      <c r="AD3608">
        <v>0</v>
      </c>
      <c r="AE3608">
        <v>8.3645021369447328</v>
      </c>
    </row>
    <row r="3609" spans="1:31" x14ac:dyDescent="0.25">
      <c r="A3609">
        <v>2264705</v>
      </c>
      <c r="B3609">
        <v>1</v>
      </c>
      <c r="C3609" t="s">
        <v>80</v>
      </c>
      <c r="D3609" t="s">
        <v>96</v>
      </c>
      <c r="E3609" t="s">
        <v>132</v>
      </c>
      <c r="F3609" t="s">
        <v>10643</v>
      </c>
      <c r="G3609" t="s">
        <v>134</v>
      </c>
      <c r="H3609" t="s">
        <v>135</v>
      </c>
      <c r="I3609" t="s">
        <v>136</v>
      </c>
      <c r="J3609" t="s">
        <v>137</v>
      </c>
      <c r="K3609" t="s">
        <v>138</v>
      </c>
      <c r="L3609" t="s">
        <v>10644</v>
      </c>
      <c r="M3609" t="s">
        <v>10645</v>
      </c>
      <c r="N3609">
        <v>2.7286111110000002</v>
      </c>
      <c r="O3609">
        <v>0</v>
      </c>
      <c r="P3609">
        <v>1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0.16416989298639445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0.16416989298639445</v>
      </c>
    </row>
    <row r="3610" spans="1:31" x14ac:dyDescent="0.25">
      <c r="A3610">
        <v>2264811</v>
      </c>
      <c r="B3610">
        <v>1</v>
      </c>
      <c r="C3610" t="s">
        <v>80</v>
      </c>
      <c r="D3610" t="s">
        <v>103</v>
      </c>
      <c r="E3610" t="s">
        <v>256</v>
      </c>
      <c r="F3610" t="s">
        <v>10646</v>
      </c>
      <c r="G3610" t="s">
        <v>870</v>
      </c>
      <c r="H3610" t="s">
        <v>148</v>
      </c>
      <c r="I3610" t="s">
        <v>136</v>
      </c>
      <c r="J3610" t="s">
        <v>137</v>
      </c>
      <c r="K3610" t="s">
        <v>138</v>
      </c>
      <c r="L3610" t="s">
        <v>10647</v>
      </c>
      <c r="M3610" t="s">
        <v>10648</v>
      </c>
      <c r="N3610">
        <v>1.832777777</v>
      </c>
      <c r="O3610">
        <v>0</v>
      </c>
      <c r="P3610">
        <v>81</v>
      </c>
      <c r="Q3610">
        <v>0</v>
      </c>
      <c r="R3610">
        <v>7</v>
      </c>
      <c r="S3610">
        <v>0</v>
      </c>
      <c r="T3610">
        <v>34</v>
      </c>
      <c r="U3610">
        <v>0</v>
      </c>
      <c r="V3610">
        <v>0</v>
      </c>
      <c r="W3610">
        <v>0</v>
      </c>
      <c r="X3610">
        <v>26.63870074082833</v>
      </c>
      <c r="Y3610">
        <v>0</v>
      </c>
      <c r="Z3610">
        <v>5.1823153158982525</v>
      </c>
      <c r="AA3610">
        <v>0</v>
      </c>
      <c r="AB3610">
        <v>11.842081882466777</v>
      </c>
      <c r="AC3610">
        <v>0</v>
      </c>
      <c r="AD3610">
        <v>0</v>
      </c>
      <c r="AE3610">
        <v>43.663097939193364</v>
      </c>
    </row>
    <row r="3611" spans="1:31" x14ac:dyDescent="0.25">
      <c r="A3611">
        <v>2264562</v>
      </c>
      <c r="B3611">
        <v>1</v>
      </c>
      <c r="C3611" t="s">
        <v>80</v>
      </c>
      <c r="D3611" t="s">
        <v>99</v>
      </c>
      <c r="E3611" t="s">
        <v>132</v>
      </c>
      <c r="F3611" t="s">
        <v>10649</v>
      </c>
      <c r="G3611" t="s">
        <v>289</v>
      </c>
      <c r="H3611" t="s">
        <v>135</v>
      </c>
      <c r="I3611" t="s">
        <v>136</v>
      </c>
      <c r="J3611" t="s">
        <v>137</v>
      </c>
      <c r="K3611" t="s">
        <v>138</v>
      </c>
      <c r="L3611" t="s">
        <v>10650</v>
      </c>
      <c r="M3611" t="s">
        <v>10651</v>
      </c>
      <c r="N3611">
        <v>0.85583333299999997</v>
      </c>
      <c r="O3611">
        <v>0</v>
      </c>
      <c r="P3611">
        <v>4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0.40139083503484774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0.40139083503484774</v>
      </c>
    </row>
    <row r="3612" spans="1:31" x14ac:dyDescent="0.25">
      <c r="A3612">
        <v>2264917</v>
      </c>
      <c r="B3612">
        <v>1</v>
      </c>
      <c r="C3612" t="s">
        <v>80</v>
      </c>
      <c r="D3612" t="s">
        <v>103</v>
      </c>
      <c r="E3612" t="s">
        <v>145</v>
      </c>
      <c r="F3612" t="s">
        <v>10652</v>
      </c>
      <c r="G3612" t="s">
        <v>147</v>
      </c>
      <c r="H3612" t="s">
        <v>148</v>
      </c>
      <c r="I3612" t="s">
        <v>136</v>
      </c>
      <c r="J3612" t="s">
        <v>137</v>
      </c>
      <c r="K3612" t="s">
        <v>138</v>
      </c>
      <c r="L3612" t="s">
        <v>10653</v>
      </c>
      <c r="M3612" t="s">
        <v>10654</v>
      </c>
      <c r="N3612">
        <v>0.385833333</v>
      </c>
      <c r="O3612">
        <v>0</v>
      </c>
      <c r="P3612">
        <v>638</v>
      </c>
      <c r="Q3612">
        <v>11</v>
      </c>
      <c r="R3612">
        <v>30</v>
      </c>
      <c r="S3612">
        <v>9</v>
      </c>
      <c r="T3612">
        <v>75</v>
      </c>
      <c r="U3612">
        <v>3</v>
      </c>
      <c r="V3612">
        <v>0</v>
      </c>
      <c r="W3612">
        <v>0</v>
      </c>
      <c r="X3612">
        <v>82.296268432767334</v>
      </c>
      <c r="Y3612">
        <v>8.5343204302996192</v>
      </c>
      <c r="Z3612">
        <v>8.5839892265904059</v>
      </c>
      <c r="AA3612">
        <v>12.269218921976201</v>
      </c>
      <c r="AB3612">
        <v>15.771329858587949</v>
      </c>
      <c r="AC3612">
        <v>142.69190776305999</v>
      </c>
      <c r="AD3612">
        <v>0</v>
      </c>
      <c r="AE3612">
        <v>270.14703463328146</v>
      </c>
    </row>
    <row r="3613" spans="1:31" x14ac:dyDescent="0.25">
      <c r="A3613">
        <v>2264476</v>
      </c>
      <c r="B3613">
        <v>1</v>
      </c>
      <c r="C3613" t="s">
        <v>80</v>
      </c>
      <c r="D3613" t="s">
        <v>92</v>
      </c>
      <c r="E3613" t="s">
        <v>132</v>
      </c>
      <c r="F3613" t="s">
        <v>10655</v>
      </c>
      <c r="G3613" t="s">
        <v>289</v>
      </c>
      <c r="H3613" t="s">
        <v>135</v>
      </c>
      <c r="I3613" t="s">
        <v>136</v>
      </c>
      <c r="J3613" t="s">
        <v>137</v>
      </c>
      <c r="K3613" t="s">
        <v>138</v>
      </c>
      <c r="L3613" t="s">
        <v>10656</v>
      </c>
      <c r="M3613" t="s">
        <v>10657</v>
      </c>
      <c r="N3613">
        <v>1.9155555550000001</v>
      </c>
      <c r="O3613">
        <v>0</v>
      </c>
      <c r="P3613">
        <v>4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5.4727515180241326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5.4727515180241326</v>
      </c>
    </row>
    <row r="3614" spans="1:31" x14ac:dyDescent="0.25">
      <c r="A3614">
        <v>2264376</v>
      </c>
      <c r="B3614">
        <v>1</v>
      </c>
      <c r="C3614" t="s">
        <v>81</v>
      </c>
      <c r="D3614" t="s">
        <v>114</v>
      </c>
      <c r="E3614" t="s">
        <v>151</v>
      </c>
      <c r="F3614" t="s">
        <v>10658</v>
      </c>
      <c r="G3614" t="s">
        <v>153</v>
      </c>
      <c r="H3614" t="s">
        <v>135</v>
      </c>
      <c r="I3614" t="s">
        <v>136</v>
      </c>
      <c r="J3614" t="s">
        <v>137</v>
      </c>
      <c r="K3614" t="s">
        <v>138</v>
      </c>
      <c r="L3614" t="s">
        <v>10659</v>
      </c>
      <c r="M3614" t="s">
        <v>10660</v>
      </c>
      <c r="N3614">
        <v>1.6019444439999999</v>
      </c>
      <c r="O3614">
        <v>0</v>
      </c>
      <c r="P3614">
        <v>21</v>
      </c>
      <c r="Q3614">
        <v>0</v>
      </c>
      <c r="R3614">
        <v>0</v>
      </c>
      <c r="S3614">
        <v>0</v>
      </c>
      <c r="T3614">
        <v>3</v>
      </c>
      <c r="U3614">
        <v>0</v>
      </c>
      <c r="V3614">
        <v>0</v>
      </c>
      <c r="W3614">
        <v>0</v>
      </c>
      <c r="X3614">
        <v>4.5890495526986674</v>
      </c>
      <c r="Y3614">
        <v>0</v>
      </c>
      <c r="Z3614">
        <v>0</v>
      </c>
      <c r="AA3614">
        <v>0</v>
      </c>
      <c r="AB3614">
        <v>5.231813680540923</v>
      </c>
      <c r="AC3614">
        <v>0</v>
      </c>
      <c r="AD3614">
        <v>0</v>
      </c>
      <c r="AE3614">
        <v>9.8208632332395904</v>
      </c>
    </row>
    <row r="3615" spans="1:31" x14ac:dyDescent="0.25">
      <c r="A3615">
        <v>2264519</v>
      </c>
      <c r="B3615">
        <v>1</v>
      </c>
      <c r="C3615" t="s">
        <v>80</v>
      </c>
      <c r="D3615" t="s">
        <v>105</v>
      </c>
      <c r="E3615" t="s">
        <v>151</v>
      </c>
      <c r="F3615" t="s">
        <v>10661</v>
      </c>
      <c r="G3615" t="s">
        <v>153</v>
      </c>
      <c r="H3615" t="s">
        <v>135</v>
      </c>
      <c r="I3615" t="s">
        <v>136</v>
      </c>
      <c r="J3615" t="s">
        <v>137</v>
      </c>
      <c r="K3615" t="s">
        <v>138</v>
      </c>
      <c r="L3615" t="s">
        <v>10662</v>
      </c>
      <c r="M3615" t="s">
        <v>10663</v>
      </c>
      <c r="N3615">
        <v>1.4241666660000001</v>
      </c>
      <c r="O3615">
        <v>0</v>
      </c>
      <c r="P3615">
        <v>10</v>
      </c>
      <c r="Q3615">
        <v>0</v>
      </c>
      <c r="R3615">
        <v>1</v>
      </c>
      <c r="S3615">
        <v>0</v>
      </c>
      <c r="T3615">
        <v>3</v>
      </c>
      <c r="U3615">
        <v>0</v>
      </c>
      <c r="V3615">
        <v>0</v>
      </c>
      <c r="W3615">
        <v>0</v>
      </c>
      <c r="X3615">
        <v>1.8469698545799866</v>
      </c>
      <c r="Y3615">
        <v>0</v>
      </c>
      <c r="Z3615">
        <v>7.5900106839975005E-3</v>
      </c>
      <c r="AA3615">
        <v>0</v>
      </c>
      <c r="AB3615">
        <v>2.844045636026018</v>
      </c>
      <c r="AC3615">
        <v>0</v>
      </c>
      <c r="AD3615">
        <v>0</v>
      </c>
      <c r="AE3615">
        <v>4.6986055012900021</v>
      </c>
    </row>
    <row r="3616" spans="1:31" x14ac:dyDescent="0.25">
      <c r="A3616">
        <v>2264668</v>
      </c>
      <c r="B3616">
        <v>1</v>
      </c>
      <c r="C3616" t="s">
        <v>81</v>
      </c>
      <c r="D3616" t="s">
        <v>128</v>
      </c>
      <c r="E3616" t="s">
        <v>132</v>
      </c>
      <c r="F3616" t="s">
        <v>10664</v>
      </c>
      <c r="G3616" t="s">
        <v>134</v>
      </c>
      <c r="H3616" t="s">
        <v>135</v>
      </c>
      <c r="I3616" t="s">
        <v>136</v>
      </c>
      <c r="J3616" t="s">
        <v>137</v>
      </c>
      <c r="K3616" t="s">
        <v>138</v>
      </c>
      <c r="L3616" t="s">
        <v>10665</v>
      </c>
      <c r="M3616" t="s">
        <v>10666</v>
      </c>
      <c r="N3616">
        <v>1.1475</v>
      </c>
      <c r="O3616">
        <v>0</v>
      </c>
      <c r="P3616">
        <v>8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1.4031363682222404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1.4031363682222404</v>
      </c>
    </row>
    <row r="3617" spans="1:31" x14ac:dyDescent="0.25">
      <c r="A3617">
        <v>2264628</v>
      </c>
      <c r="B3617">
        <v>1</v>
      </c>
      <c r="C3617" t="s">
        <v>80</v>
      </c>
      <c r="D3617" t="s">
        <v>97</v>
      </c>
      <c r="E3617" t="s">
        <v>151</v>
      </c>
      <c r="F3617" t="s">
        <v>10667</v>
      </c>
      <c r="G3617" t="s">
        <v>153</v>
      </c>
      <c r="H3617" t="s">
        <v>135</v>
      </c>
      <c r="I3617" t="s">
        <v>136</v>
      </c>
      <c r="J3617" t="s">
        <v>137</v>
      </c>
      <c r="K3617" t="s">
        <v>138</v>
      </c>
      <c r="L3617" t="s">
        <v>10668</v>
      </c>
      <c r="M3617" t="s">
        <v>10669</v>
      </c>
      <c r="N3617">
        <v>4.1397222219999996</v>
      </c>
      <c r="O3617">
        <v>0</v>
      </c>
      <c r="P3617">
        <v>4</v>
      </c>
      <c r="Q3617">
        <v>0</v>
      </c>
      <c r="R3617">
        <v>3</v>
      </c>
      <c r="S3617">
        <v>0</v>
      </c>
      <c r="T3617">
        <v>1</v>
      </c>
      <c r="U3617">
        <v>0</v>
      </c>
      <c r="V3617">
        <v>0</v>
      </c>
      <c r="W3617">
        <v>0</v>
      </c>
      <c r="X3617">
        <v>1.8479693850131091</v>
      </c>
      <c r="Y3617">
        <v>0</v>
      </c>
      <c r="Z3617">
        <v>5.2024126668379091</v>
      </c>
      <c r="AA3617">
        <v>0</v>
      </c>
      <c r="AB3617">
        <v>8.6725153415471645</v>
      </c>
      <c r="AC3617">
        <v>0</v>
      </c>
      <c r="AD3617">
        <v>0</v>
      </c>
      <c r="AE3617">
        <v>15.722897393398183</v>
      </c>
    </row>
    <row r="3618" spans="1:31" x14ac:dyDescent="0.25">
      <c r="A3618">
        <v>2264296</v>
      </c>
      <c r="B3618">
        <v>1</v>
      </c>
      <c r="C3618" t="s">
        <v>80</v>
      </c>
      <c r="D3618" t="s">
        <v>108</v>
      </c>
      <c r="E3618" t="s">
        <v>256</v>
      </c>
      <c r="F3618" t="s">
        <v>10670</v>
      </c>
      <c r="G3618" t="s">
        <v>171</v>
      </c>
      <c r="H3618" t="s">
        <v>148</v>
      </c>
      <c r="I3618" t="s">
        <v>136</v>
      </c>
      <c r="J3618" t="s">
        <v>137</v>
      </c>
      <c r="K3618" t="s">
        <v>172</v>
      </c>
      <c r="L3618" t="s">
        <v>10221</v>
      </c>
      <c r="M3618" t="s">
        <v>10671</v>
      </c>
      <c r="N3618">
        <v>7.767222222</v>
      </c>
      <c r="O3618">
        <v>0</v>
      </c>
      <c r="P3618">
        <v>72</v>
      </c>
      <c r="Q3618">
        <v>0</v>
      </c>
      <c r="R3618">
        <v>13</v>
      </c>
      <c r="S3618">
        <v>0</v>
      </c>
      <c r="T3618">
        <v>6</v>
      </c>
      <c r="U3618">
        <v>0</v>
      </c>
      <c r="V3618">
        <v>0</v>
      </c>
      <c r="W3618">
        <v>0</v>
      </c>
      <c r="X3618">
        <v>77.45111318974827</v>
      </c>
      <c r="Y3618">
        <v>0</v>
      </c>
      <c r="Z3618">
        <v>7.9844409104357741</v>
      </c>
      <c r="AA3618">
        <v>0</v>
      </c>
      <c r="AB3618">
        <v>3.9636689958707794</v>
      </c>
      <c r="AC3618">
        <v>0</v>
      </c>
      <c r="AD3618">
        <v>0</v>
      </c>
      <c r="AE3618">
        <v>89.399223096054826</v>
      </c>
    </row>
    <row r="3619" spans="1:31" x14ac:dyDescent="0.25">
      <c r="A3619">
        <v>2264482</v>
      </c>
      <c r="B3619">
        <v>1</v>
      </c>
      <c r="C3619" t="s">
        <v>80</v>
      </c>
      <c r="D3619" t="s">
        <v>82</v>
      </c>
      <c r="E3619" t="s">
        <v>207</v>
      </c>
      <c r="F3619" t="s">
        <v>10672</v>
      </c>
      <c r="G3619" t="s">
        <v>6380</v>
      </c>
      <c r="H3619" t="s">
        <v>135</v>
      </c>
      <c r="I3619" t="s">
        <v>136</v>
      </c>
      <c r="J3619" t="s">
        <v>137</v>
      </c>
      <c r="K3619" t="s">
        <v>138</v>
      </c>
      <c r="L3619" t="s">
        <v>10673</v>
      </c>
      <c r="M3619" t="s">
        <v>10674</v>
      </c>
      <c r="N3619">
        <v>5.4527777769999997</v>
      </c>
      <c r="O3619">
        <v>0</v>
      </c>
      <c r="P3619">
        <v>65</v>
      </c>
      <c r="Q3619">
        <v>0</v>
      </c>
      <c r="R3619">
        <v>0</v>
      </c>
      <c r="S3619">
        <v>0</v>
      </c>
      <c r="T3619">
        <v>30</v>
      </c>
      <c r="U3619">
        <v>0</v>
      </c>
      <c r="V3619">
        <v>1</v>
      </c>
      <c r="W3619">
        <v>0</v>
      </c>
      <c r="X3619">
        <v>80.444534624719864</v>
      </c>
      <c r="Y3619">
        <v>0</v>
      </c>
      <c r="Z3619">
        <v>0</v>
      </c>
      <c r="AA3619">
        <v>0</v>
      </c>
      <c r="AB3619">
        <v>114.73690205589561</v>
      </c>
      <c r="AC3619">
        <v>0</v>
      </c>
      <c r="AD3619">
        <v>491.84720612895615</v>
      </c>
      <c r="AE3619">
        <v>687.02864280957169</v>
      </c>
    </row>
    <row r="3620" spans="1:31" x14ac:dyDescent="0.25">
      <c r="A3620">
        <v>2264605</v>
      </c>
      <c r="B3620">
        <v>1</v>
      </c>
      <c r="C3620" t="s">
        <v>80</v>
      </c>
      <c r="D3620" t="s">
        <v>95</v>
      </c>
      <c r="E3620" t="s">
        <v>214</v>
      </c>
      <c r="F3620" t="s">
        <v>10675</v>
      </c>
      <c r="G3620" t="s">
        <v>197</v>
      </c>
      <c r="H3620" t="s">
        <v>135</v>
      </c>
      <c r="I3620" t="s">
        <v>136</v>
      </c>
      <c r="J3620" t="s">
        <v>137</v>
      </c>
      <c r="K3620" t="s">
        <v>138</v>
      </c>
      <c r="L3620" t="s">
        <v>10676</v>
      </c>
      <c r="M3620" t="s">
        <v>10677</v>
      </c>
      <c r="N3620">
        <v>0.14833333300000001</v>
      </c>
      <c r="O3620">
        <v>0</v>
      </c>
      <c r="P3620">
        <v>6</v>
      </c>
      <c r="Q3620">
        <v>0</v>
      </c>
      <c r="R3620">
        <v>0</v>
      </c>
      <c r="S3620">
        <v>0</v>
      </c>
      <c r="T3620">
        <v>1</v>
      </c>
      <c r="U3620">
        <v>0</v>
      </c>
      <c r="V3620">
        <v>0</v>
      </c>
      <c r="W3620">
        <v>0</v>
      </c>
      <c r="X3620">
        <v>0.34238224211130336</v>
      </c>
      <c r="Y3620">
        <v>0</v>
      </c>
      <c r="Z3620">
        <v>0</v>
      </c>
      <c r="AA3620">
        <v>0</v>
      </c>
      <c r="AB3620">
        <v>0.25405816303350004</v>
      </c>
      <c r="AC3620">
        <v>0</v>
      </c>
      <c r="AD3620">
        <v>0</v>
      </c>
      <c r="AE3620">
        <v>0.59644040514480334</v>
      </c>
    </row>
    <row r="3621" spans="1:31" x14ac:dyDescent="0.25">
      <c r="A3621">
        <v>2264791</v>
      </c>
      <c r="B3621">
        <v>1</v>
      </c>
      <c r="C3621" t="s">
        <v>80</v>
      </c>
      <c r="D3621" t="s">
        <v>98</v>
      </c>
      <c r="E3621" t="s">
        <v>132</v>
      </c>
      <c r="F3621" t="s">
        <v>10678</v>
      </c>
      <c r="G3621" t="s">
        <v>142</v>
      </c>
      <c r="H3621" t="s">
        <v>135</v>
      </c>
      <c r="I3621" t="s">
        <v>136</v>
      </c>
      <c r="J3621" t="s">
        <v>137</v>
      </c>
      <c r="K3621" t="s">
        <v>138</v>
      </c>
      <c r="L3621" t="s">
        <v>10679</v>
      </c>
      <c r="M3621" t="s">
        <v>10680</v>
      </c>
      <c r="N3621">
        <v>2.4083333329999999</v>
      </c>
      <c r="O3621">
        <v>0</v>
      </c>
      <c r="P3621">
        <v>1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1.1795964314802094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1.1795964314802094</v>
      </c>
    </row>
    <row r="3622" spans="1:31" x14ac:dyDescent="0.25">
      <c r="A3622">
        <v>2264379</v>
      </c>
      <c r="B3622">
        <v>1</v>
      </c>
      <c r="C3622" t="s">
        <v>80</v>
      </c>
      <c r="D3622" t="s">
        <v>85</v>
      </c>
      <c r="E3622" t="s">
        <v>132</v>
      </c>
      <c r="F3622" t="s">
        <v>10681</v>
      </c>
      <c r="G3622" t="s">
        <v>134</v>
      </c>
      <c r="H3622" t="s">
        <v>135</v>
      </c>
      <c r="I3622" t="s">
        <v>136</v>
      </c>
      <c r="J3622" t="s">
        <v>137</v>
      </c>
      <c r="K3622" t="s">
        <v>138</v>
      </c>
      <c r="L3622" t="s">
        <v>10682</v>
      </c>
      <c r="M3622" t="s">
        <v>10683</v>
      </c>
      <c r="N3622">
        <v>5.6050000000000004</v>
      </c>
      <c r="O3622">
        <v>0</v>
      </c>
      <c r="P3622">
        <v>10</v>
      </c>
      <c r="Q3622">
        <v>0</v>
      </c>
      <c r="R3622">
        <v>0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25.774803086190463</v>
      </c>
      <c r="Y3622">
        <v>0</v>
      </c>
      <c r="Z3622">
        <v>0</v>
      </c>
      <c r="AA3622">
        <v>0</v>
      </c>
      <c r="AB3622">
        <v>5.919882105325466</v>
      </c>
      <c r="AC3622">
        <v>0</v>
      </c>
      <c r="AD3622">
        <v>0</v>
      </c>
      <c r="AE3622">
        <v>31.69468519151593</v>
      </c>
    </row>
    <row r="3623" spans="1:31" x14ac:dyDescent="0.25">
      <c r="A3623">
        <v>2264310</v>
      </c>
      <c r="B3623">
        <v>1</v>
      </c>
      <c r="C3623" t="s">
        <v>80</v>
      </c>
      <c r="D3623" t="s">
        <v>82</v>
      </c>
      <c r="E3623" t="s">
        <v>132</v>
      </c>
      <c r="F3623" t="s">
        <v>10684</v>
      </c>
      <c r="G3623" t="s">
        <v>134</v>
      </c>
      <c r="H3623" t="s">
        <v>135</v>
      </c>
      <c r="I3623" t="s">
        <v>136</v>
      </c>
      <c r="J3623" t="s">
        <v>137</v>
      </c>
      <c r="K3623" t="s">
        <v>138</v>
      </c>
      <c r="L3623" t="s">
        <v>10685</v>
      </c>
      <c r="M3623" t="s">
        <v>10686</v>
      </c>
      <c r="N3623">
        <v>3.1888888880000001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1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6.2039297322239992</v>
      </c>
      <c r="AC3623">
        <v>0</v>
      </c>
      <c r="AD3623">
        <v>0</v>
      </c>
      <c r="AE3623">
        <v>6.2039297322239992</v>
      </c>
    </row>
    <row r="3624" spans="1:31" x14ac:dyDescent="0.25">
      <c r="A3624">
        <v>2264167</v>
      </c>
      <c r="B3624">
        <v>1</v>
      </c>
      <c r="C3624" t="s">
        <v>80</v>
      </c>
      <c r="D3624" t="s">
        <v>90</v>
      </c>
      <c r="E3624" t="s">
        <v>132</v>
      </c>
      <c r="F3624" t="s">
        <v>2617</v>
      </c>
      <c r="G3624" t="s">
        <v>289</v>
      </c>
      <c r="H3624" t="s">
        <v>135</v>
      </c>
      <c r="I3624" t="s">
        <v>136</v>
      </c>
      <c r="J3624" t="s">
        <v>137</v>
      </c>
      <c r="K3624" t="s">
        <v>138</v>
      </c>
      <c r="L3624" t="s">
        <v>10687</v>
      </c>
      <c r="M3624" t="s">
        <v>10688</v>
      </c>
      <c r="N3624">
        <v>0.88638888800000004</v>
      </c>
      <c r="O3624">
        <v>0</v>
      </c>
      <c r="P3624">
        <v>3</v>
      </c>
      <c r="Q3624">
        <v>0</v>
      </c>
      <c r="R3624">
        <v>0</v>
      </c>
      <c r="S3624">
        <v>0</v>
      </c>
      <c r="T3624">
        <v>1</v>
      </c>
      <c r="U3624">
        <v>0</v>
      </c>
      <c r="V3624">
        <v>0</v>
      </c>
      <c r="W3624">
        <v>0</v>
      </c>
      <c r="X3624">
        <v>0.71111366813648336</v>
      </c>
      <c r="Y3624">
        <v>0</v>
      </c>
      <c r="Z3624">
        <v>0</v>
      </c>
      <c r="AA3624">
        <v>0</v>
      </c>
      <c r="AB3624">
        <v>0.68449124071023948</v>
      </c>
      <c r="AC3624">
        <v>0</v>
      </c>
      <c r="AD3624">
        <v>0</v>
      </c>
      <c r="AE3624">
        <v>1.3956049088467228</v>
      </c>
    </row>
    <row r="3625" spans="1:31" x14ac:dyDescent="0.25">
      <c r="A3625">
        <v>2264708</v>
      </c>
      <c r="B3625">
        <v>1</v>
      </c>
      <c r="C3625" t="s">
        <v>81</v>
      </c>
      <c r="D3625" t="s">
        <v>118</v>
      </c>
      <c r="E3625" t="s">
        <v>151</v>
      </c>
      <c r="F3625" t="s">
        <v>10689</v>
      </c>
      <c r="G3625" t="s">
        <v>153</v>
      </c>
      <c r="H3625" t="s">
        <v>135</v>
      </c>
      <c r="I3625" t="s">
        <v>136</v>
      </c>
      <c r="J3625" t="s">
        <v>137</v>
      </c>
      <c r="K3625" t="s">
        <v>138</v>
      </c>
      <c r="L3625" t="s">
        <v>10690</v>
      </c>
      <c r="M3625" t="s">
        <v>10691</v>
      </c>
      <c r="N3625">
        <v>0.92166666600000002</v>
      </c>
      <c r="O3625">
        <v>0</v>
      </c>
      <c r="P3625">
        <v>38</v>
      </c>
      <c r="Q3625">
        <v>0</v>
      </c>
      <c r="R3625">
        <v>3</v>
      </c>
      <c r="S3625">
        <v>0</v>
      </c>
      <c r="T3625">
        <v>10</v>
      </c>
      <c r="U3625">
        <v>0</v>
      </c>
      <c r="V3625">
        <v>0</v>
      </c>
      <c r="W3625">
        <v>0</v>
      </c>
      <c r="X3625">
        <v>5.2161733559675589</v>
      </c>
      <c r="Y3625">
        <v>0</v>
      </c>
      <c r="Z3625">
        <v>1.2515389208430001E-2</v>
      </c>
      <c r="AA3625">
        <v>0</v>
      </c>
      <c r="AB3625">
        <v>4.2366041156720629</v>
      </c>
      <c r="AC3625">
        <v>0</v>
      </c>
      <c r="AD3625">
        <v>0</v>
      </c>
      <c r="AE3625">
        <v>9.4652928608480522</v>
      </c>
    </row>
    <row r="3626" spans="1:31" x14ac:dyDescent="0.25">
      <c r="A3626">
        <v>2264920</v>
      </c>
      <c r="B3626">
        <v>1</v>
      </c>
      <c r="C3626" t="s">
        <v>80</v>
      </c>
      <c r="D3626" t="s">
        <v>97</v>
      </c>
      <c r="E3626" t="s">
        <v>151</v>
      </c>
      <c r="F3626" t="s">
        <v>10692</v>
      </c>
      <c r="G3626" t="s">
        <v>153</v>
      </c>
      <c r="H3626" t="s">
        <v>135</v>
      </c>
      <c r="I3626" t="s">
        <v>136</v>
      </c>
      <c r="J3626" t="s">
        <v>137</v>
      </c>
      <c r="K3626" t="s">
        <v>138</v>
      </c>
      <c r="L3626" t="s">
        <v>10693</v>
      </c>
      <c r="M3626" t="s">
        <v>10694</v>
      </c>
      <c r="N3626">
        <v>1.058333333</v>
      </c>
      <c r="O3626">
        <v>0</v>
      </c>
      <c r="P3626">
        <v>10</v>
      </c>
      <c r="Q3626">
        <v>0</v>
      </c>
      <c r="R3626">
        <v>10</v>
      </c>
      <c r="S3626">
        <v>0</v>
      </c>
      <c r="T3626">
        <v>2</v>
      </c>
      <c r="U3626">
        <v>0</v>
      </c>
      <c r="V3626">
        <v>0</v>
      </c>
      <c r="W3626">
        <v>0</v>
      </c>
      <c r="X3626">
        <v>3.7113093700865667</v>
      </c>
      <c r="Y3626">
        <v>0</v>
      </c>
      <c r="Z3626">
        <v>12.332397946724862</v>
      </c>
      <c r="AA3626">
        <v>0</v>
      </c>
      <c r="AB3626">
        <v>0.8454939591717946</v>
      </c>
      <c r="AC3626">
        <v>0</v>
      </c>
      <c r="AD3626">
        <v>0</v>
      </c>
      <c r="AE3626">
        <v>16.889201275983222</v>
      </c>
    </row>
    <row r="3627" spans="1:31" x14ac:dyDescent="0.25">
      <c r="A3627">
        <v>2264814</v>
      </c>
      <c r="B3627">
        <v>1</v>
      </c>
      <c r="C3627" t="s">
        <v>81</v>
      </c>
      <c r="D3627" t="s">
        <v>123</v>
      </c>
      <c r="E3627" t="s">
        <v>132</v>
      </c>
      <c r="F3627" t="s">
        <v>10695</v>
      </c>
      <c r="G3627" t="s">
        <v>142</v>
      </c>
      <c r="H3627" t="s">
        <v>135</v>
      </c>
      <c r="I3627" t="s">
        <v>136</v>
      </c>
      <c r="J3627" t="s">
        <v>137</v>
      </c>
      <c r="K3627" t="s">
        <v>138</v>
      </c>
      <c r="L3627" t="s">
        <v>10696</v>
      </c>
      <c r="M3627" t="s">
        <v>10697</v>
      </c>
      <c r="N3627">
        <v>1.374166666</v>
      </c>
      <c r="O3627">
        <v>0</v>
      </c>
      <c r="P3627">
        <v>1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0.49327880606929753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0.49327880606929753</v>
      </c>
    </row>
    <row r="3628" spans="1:31" x14ac:dyDescent="0.25">
      <c r="A3628">
        <v>2264273</v>
      </c>
      <c r="B3628">
        <v>1</v>
      </c>
      <c r="C3628" t="s">
        <v>80</v>
      </c>
      <c r="D3628" t="s">
        <v>84</v>
      </c>
      <c r="E3628" t="s">
        <v>256</v>
      </c>
      <c r="F3628" t="s">
        <v>10698</v>
      </c>
      <c r="G3628" t="s">
        <v>318</v>
      </c>
      <c r="H3628" t="s">
        <v>148</v>
      </c>
      <c r="I3628" t="s">
        <v>136</v>
      </c>
      <c r="J3628" t="s">
        <v>137</v>
      </c>
      <c r="K3628" t="s">
        <v>138</v>
      </c>
      <c r="L3628" t="s">
        <v>10699</v>
      </c>
      <c r="M3628" t="s">
        <v>10700</v>
      </c>
      <c r="N3628">
        <v>2.3077777770000001</v>
      </c>
      <c r="O3628">
        <v>0</v>
      </c>
      <c r="P3628">
        <v>36</v>
      </c>
      <c r="Q3628">
        <v>0</v>
      </c>
      <c r="R3628">
        <v>42</v>
      </c>
      <c r="S3628">
        <v>0</v>
      </c>
      <c r="T3628">
        <v>8</v>
      </c>
      <c r="U3628">
        <v>0</v>
      </c>
      <c r="V3628">
        <v>0</v>
      </c>
      <c r="W3628">
        <v>0</v>
      </c>
      <c r="X3628">
        <v>14.493301525940954</v>
      </c>
      <c r="Y3628">
        <v>0</v>
      </c>
      <c r="Z3628">
        <v>34.981230554100868</v>
      </c>
      <c r="AA3628">
        <v>0</v>
      </c>
      <c r="AB3628">
        <v>9.0191101529153777</v>
      </c>
      <c r="AC3628">
        <v>0</v>
      </c>
      <c r="AD3628">
        <v>0</v>
      </c>
      <c r="AE3628">
        <v>58.4936422329572</v>
      </c>
    </row>
    <row r="3629" spans="1:31" x14ac:dyDescent="0.25">
      <c r="A3629">
        <v>2264522</v>
      </c>
      <c r="B3629">
        <v>1</v>
      </c>
      <c r="C3629" t="s">
        <v>80</v>
      </c>
      <c r="D3629" t="s">
        <v>101</v>
      </c>
      <c r="E3629" t="s">
        <v>256</v>
      </c>
      <c r="F3629" t="s">
        <v>10701</v>
      </c>
      <c r="G3629" t="s">
        <v>318</v>
      </c>
      <c r="H3629" t="s">
        <v>148</v>
      </c>
      <c r="I3629" t="s">
        <v>136</v>
      </c>
      <c r="J3629" t="s">
        <v>137</v>
      </c>
      <c r="K3629" t="s">
        <v>138</v>
      </c>
      <c r="L3629" t="s">
        <v>10702</v>
      </c>
      <c r="M3629" t="s">
        <v>10703</v>
      </c>
      <c r="N3629">
        <v>2.2791666660000001</v>
      </c>
      <c r="O3629">
        <v>0</v>
      </c>
      <c r="P3629">
        <v>64</v>
      </c>
      <c r="Q3629">
        <v>0</v>
      </c>
      <c r="R3629">
        <v>0</v>
      </c>
      <c r="S3629">
        <v>0</v>
      </c>
      <c r="T3629">
        <v>8</v>
      </c>
      <c r="U3629">
        <v>0</v>
      </c>
      <c r="V3629">
        <v>0</v>
      </c>
      <c r="W3629">
        <v>0</v>
      </c>
      <c r="X3629">
        <v>98.823853948657401</v>
      </c>
      <c r="Y3629">
        <v>0</v>
      </c>
      <c r="Z3629">
        <v>0</v>
      </c>
      <c r="AA3629">
        <v>0</v>
      </c>
      <c r="AB3629">
        <v>26.902360040508754</v>
      </c>
      <c r="AC3629">
        <v>0</v>
      </c>
      <c r="AD3629">
        <v>0</v>
      </c>
      <c r="AE3629">
        <v>125.72621398916615</v>
      </c>
    </row>
    <row r="3630" spans="1:31" x14ac:dyDescent="0.25">
      <c r="A3630">
        <v>2264914</v>
      </c>
      <c r="B3630">
        <v>1</v>
      </c>
      <c r="C3630" t="s">
        <v>80</v>
      </c>
      <c r="D3630" t="s">
        <v>97</v>
      </c>
      <c r="E3630" t="s">
        <v>151</v>
      </c>
      <c r="F3630" t="s">
        <v>5443</v>
      </c>
      <c r="G3630" t="s">
        <v>153</v>
      </c>
      <c r="H3630" t="s">
        <v>135</v>
      </c>
      <c r="I3630" t="s">
        <v>136</v>
      </c>
      <c r="J3630" t="s">
        <v>137</v>
      </c>
      <c r="K3630" t="s">
        <v>138</v>
      </c>
      <c r="L3630" t="s">
        <v>10704</v>
      </c>
      <c r="M3630" t="s">
        <v>10705</v>
      </c>
      <c r="N3630">
        <v>1.865555555</v>
      </c>
      <c r="O3630">
        <v>0</v>
      </c>
      <c r="P3630">
        <v>12</v>
      </c>
      <c r="Q3630">
        <v>0</v>
      </c>
      <c r="R3630">
        <v>19</v>
      </c>
      <c r="S3630">
        <v>0</v>
      </c>
      <c r="T3630">
        <v>3</v>
      </c>
      <c r="U3630">
        <v>0</v>
      </c>
      <c r="V3630">
        <v>0</v>
      </c>
      <c r="W3630">
        <v>0</v>
      </c>
      <c r="X3630">
        <v>9.0820783160885199</v>
      </c>
      <c r="Y3630">
        <v>0</v>
      </c>
      <c r="Z3630">
        <v>7.8913122011777288</v>
      </c>
      <c r="AA3630">
        <v>0</v>
      </c>
      <c r="AB3630">
        <v>0.81852401093101335</v>
      </c>
      <c r="AC3630">
        <v>0</v>
      </c>
      <c r="AD3630">
        <v>0</v>
      </c>
      <c r="AE3630">
        <v>17.791914528197264</v>
      </c>
    </row>
    <row r="3631" spans="1:31" x14ac:dyDescent="0.25">
      <c r="A3631">
        <v>2264373</v>
      </c>
      <c r="B3631">
        <v>1</v>
      </c>
      <c r="C3631" t="s">
        <v>80</v>
      </c>
      <c r="D3631" t="s">
        <v>85</v>
      </c>
      <c r="E3631" t="s">
        <v>151</v>
      </c>
      <c r="F3631" t="s">
        <v>10706</v>
      </c>
      <c r="G3631" t="s">
        <v>366</v>
      </c>
      <c r="H3631" t="s">
        <v>135</v>
      </c>
      <c r="I3631" t="s">
        <v>136</v>
      </c>
      <c r="J3631" t="s">
        <v>137</v>
      </c>
      <c r="K3631" t="s">
        <v>172</v>
      </c>
      <c r="L3631" t="s">
        <v>10707</v>
      </c>
      <c r="M3631" t="s">
        <v>10708</v>
      </c>
      <c r="N3631">
        <v>0.778888888</v>
      </c>
      <c r="O3631">
        <v>0</v>
      </c>
      <c r="P3631">
        <v>33</v>
      </c>
      <c r="Q3631">
        <v>0</v>
      </c>
      <c r="R3631">
        <v>0</v>
      </c>
      <c r="S3631">
        <v>0</v>
      </c>
      <c r="T3631">
        <v>13</v>
      </c>
      <c r="U3631">
        <v>0</v>
      </c>
      <c r="V3631">
        <v>0</v>
      </c>
      <c r="W3631">
        <v>0</v>
      </c>
      <c r="X3631">
        <v>5.7926629373751242</v>
      </c>
      <c r="Y3631">
        <v>0</v>
      </c>
      <c r="Z3631">
        <v>0</v>
      </c>
      <c r="AA3631">
        <v>0</v>
      </c>
      <c r="AB3631">
        <v>13.118173518307072</v>
      </c>
      <c r="AC3631">
        <v>0</v>
      </c>
      <c r="AD3631">
        <v>0</v>
      </c>
      <c r="AE3631">
        <v>18.910836455682198</v>
      </c>
    </row>
    <row r="3632" spans="1:31" x14ac:dyDescent="0.25">
      <c r="A3632">
        <v>2264817</v>
      </c>
      <c r="B3632">
        <v>1</v>
      </c>
      <c r="C3632" t="s">
        <v>80</v>
      </c>
      <c r="D3632" t="s">
        <v>96</v>
      </c>
      <c r="E3632" t="s">
        <v>132</v>
      </c>
      <c r="F3632" t="s">
        <v>10709</v>
      </c>
      <c r="G3632" t="s">
        <v>142</v>
      </c>
      <c r="H3632" t="s">
        <v>135</v>
      </c>
      <c r="I3632" t="s">
        <v>136</v>
      </c>
      <c r="J3632" t="s">
        <v>137</v>
      </c>
      <c r="K3632" t="s">
        <v>138</v>
      </c>
      <c r="L3632" t="s">
        <v>10710</v>
      </c>
      <c r="M3632" t="s">
        <v>10711</v>
      </c>
      <c r="N3632">
        <v>1.1441666660000001</v>
      </c>
      <c r="O3632">
        <v>0</v>
      </c>
      <c r="P3632">
        <v>1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</row>
    <row r="3633" spans="1:31" x14ac:dyDescent="0.25">
      <c r="A3633">
        <v>2264654</v>
      </c>
      <c r="B3633">
        <v>1</v>
      </c>
      <c r="C3633" t="s">
        <v>80</v>
      </c>
      <c r="D3633" t="s">
        <v>83</v>
      </c>
      <c r="E3633" t="s">
        <v>132</v>
      </c>
      <c r="F3633" t="s">
        <v>10712</v>
      </c>
      <c r="G3633" t="s">
        <v>142</v>
      </c>
      <c r="H3633" t="s">
        <v>135</v>
      </c>
      <c r="I3633" t="s">
        <v>136</v>
      </c>
      <c r="J3633" t="s">
        <v>137</v>
      </c>
      <c r="K3633" t="s">
        <v>138</v>
      </c>
      <c r="L3633" t="s">
        <v>10713</v>
      </c>
      <c r="M3633" t="s">
        <v>10714</v>
      </c>
      <c r="N3633">
        <v>2.5825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16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24.582764051544</v>
      </c>
      <c r="AC3633">
        <v>0</v>
      </c>
      <c r="AD3633">
        <v>0</v>
      </c>
      <c r="AE3633">
        <v>24.582764051544</v>
      </c>
    </row>
    <row r="3634" spans="1:31" x14ac:dyDescent="0.25">
      <c r="A3634">
        <v>2264677</v>
      </c>
      <c r="B3634">
        <v>1</v>
      </c>
      <c r="C3634" t="s">
        <v>80</v>
      </c>
      <c r="D3634" t="s">
        <v>97</v>
      </c>
      <c r="E3634" t="s">
        <v>132</v>
      </c>
      <c r="F3634" t="s">
        <v>10715</v>
      </c>
      <c r="G3634" t="s">
        <v>142</v>
      </c>
      <c r="H3634" t="s">
        <v>135</v>
      </c>
      <c r="I3634" t="s">
        <v>136</v>
      </c>
      <c r="J3634" t="s">
        <v>137</v>
      </c>
      <c r="K3634" t="s">
        <v>138</v>
      </c>
      <c r="L3634" t="s">
        <v>10716</v>
      </c>
      <c r="M3634" t="s">
        <v>10717</v>
      </c>
      <c r="N3634">
        <v>3.7352777769999999</v>
      </c>
      <c r="O3634">
        <v>0</v>
      </c>
      <c r="P3634">
        <v>1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1.779492745943642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1.779492745943642</v>
      </c>
    </row>
    <row r="3635" spans="1:31" x14ac:dyDescent="0.25">
      <c r="A3635">
        <v>2264800</v>
      </c>
      <c r="B3635">
        <v>1</v>
      </c>
      <c r="C3635" t="s">
        <v>80</v>
      </c>
      <c r="D3635" t="s">
        <v>104</v>
      </c>
      <c r="E3635" t="s">
        <v>132</v>
      </c>
      <c r="F3635" t="s">
        <v>10718</v>
      </c>
      <c r="G3635" t="s">
        <v>142</v>
      </c>
      <c r="H3635" t="s">
        <v>135</v>
      </c>
      <c r="I3635" t="s">
        <v>136</v>
      </c>
      <c r="J3635" t="s">
        <v>137</v>
      </c>
      <c r="K3635" t="s">
        <v>138</v>
      </c>
      <c r="L3635" t="s">
        <v>10719</v>
      </c>
      <c r="M3635" t="s">
        <v>10720</v>
      </c>
      <c r="N3635">
        <v>3.8533333330000001</v>
      </c>
      <c r="O3635">
        <v>0</v>
      </c>
      <c r="P3635">
        <v>1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0.78594046898546999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0.78594046898546999</v>
      </c>
    </row>
    <row r="3636" spans="1:31" x14ac:dyDescent="0.25">
      <c r="A3636">
        <v>2264548</v>
      </c>
      <c r="B3636">
        <v>1</v>
      </c>
      <c r="C3636" t="s">
        <v>80</v>
      </c>
      <c r="D3636" t="s">
        <v>83</v>
      </c>
      <c r="E3636" t="s">
        <v>163</v>
      </c>
      <c r="F3636" t="s">
        <v>10721</v>
      </c>
      <c r="G3636" t="s">
        <v>147</v>
      </c>
      <c r="H3636" t="s">
        <v>148</v>
      </c>
      <c r="I3636" t="s">
        <v>136</v>
      </c>
      <c r="J3636" t="s">
        <v>137</v>
      </c>
      <c r="K3636" t="s">
        <v>138</v>
      </c>
      <c r="L3636" t="s">
        <v>10722</v>
      </c>
      <c r="M3636" t="s">
        <v>10723</v>
      </c>
      <c r="N3636">
        <v>0.959166666</v>
      </c>
      <c r="O3636">
        <v>0</v>
      </c>
      <c r="P3636">
        <v>244</v>
      </c>
      <c r="Q3636">
        <v>0</v>
      </c>
      <c r="R3636">
        <v>3</v>
      </c>
      <c r="S3636">
        <v>1</v>
      </c>
      <c r="T3636">
        <v>13</v>
      </c>
      <c r="U3636">
        <v>0</v>
      </c>
      <c r="V3636">
        <v>0</v>
      </c>
      <c r="W3636">
        <v>0</v>
      </c>
      <c r="X3636">
        <v>122.08659033660287</v>
      </c>
      <c r="Y3636">
        <v>0</v>
      </c>
      <c r="Z3636">
        <v>0.74738911292307497</v>
      </c>
      <c r="AA3636">
        <v>17.317910075743661</v>
      </c>
      <c r="AB3636">
        <v>15.096787508474524</v>
      </c>
      <c r="AC3636">
        <v>0</v>
      </c>
      <c r="AD3636">
        <v>0</v>
      </c>
      <c r="AE3636">
        <v>155.24867703374414</v>
      </c>
    </row>
    <row r="3637" spans="1:31" x14ac:dyDescent="0.25">
      <c r="A3637">
        <v>2264886</v>
      </c>
      <c r="B3637">
        <v>1</v>
      </c>
      <c r="C3637" t="s">
        <v>80</v>
      </c>
      <c r="D3637" t="s">
        <v>91</v>
      </c>
      <c r="E3637" t="s">
        <v>151</v>
      </c>
      <c r="F3637" t="s">
        <v>10724</v>
      </c>
      <c r="G3637" t="s">
        <v>153</v>
      </c>
      <c r="H3637" t="s">
        <v>135</v>
      </c>
      <c r="I3637" t="s">
        <v>136</v>
      </c>
      <c r="J3637" t="s">
        <v>137</v>
      </c>
      <c r="K3637" t="s">
        <v>138</v>
      </c>
      <c r="L3637" t="s">
        <v>10725</v>
      </c>
      <c r="M3637" t="s">
        <v>10726</v>
      </c>
      <c r="N3637">
        <v>1.599722222</v>
      </c>
      <c r="O3637">
        <v>0</v>
      </c>
      <c r="P3637">
        <v>0</v>
      </c>
      <c r="Q3637">
        <v>0</v>
      </c>
      <c r="R3637">
        <v>4</v>
      </c>
      <c r="S3637">
        <v>0</v>
      </c>
      <c r="T3637">
        <v>1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1.3733588200343376</v>
      </c>
      <c r="AA3637">
        <v>0</v>
      </c>
      <c r="AB3637">
        <v>0</v>
      </c>
      <c r="AC3637">
        <v>0</v>
      </c>
      <c r="AD3637">
        <v>0</v>
      </c>
      <c r="AE3637">
        <v>1.3733588200343376</v>
      </c>
    </row>
    <row r="3638" spans="1:31" x14ac:dyDescent="0.25">
      <c r="A3638">
        <v>2264694</v>
      </c>
      <c r="B3638">
        <v>1</v>
      </c>
      <c r="C3638" t="s">
        <v>80</v>
      </c>
      <c r="D3638" t="s">
        <v>97</v>
      </c>
      <c r="E3638" t="s">
        <v>256</v>
      </c>
      <c r="F3638" t="s">
        <v>10727</v>
      </c>
      <c r="G3638" t="s">
        <v>318</v>
      </c>
      <c r="H3638" t="s">
        <v>148</v>
      </c>
      <c r="I3638" t="s">
        <v>136</v>
      </c>
      <c r="J3638" t="s">
        <v>137</v>
      </c>
      <c r="K3638" t="s">
        <v>138</v>
      </c>
      <c r="L3638" t="s">
        <v>10728</v>
      </c>
      <c r="M3638" t="s">
        <v>10729</v>
      </c>
      <c r="N3638">
        <v>0.30249999999999999</v>
      </c>
      <c r="O3638">
        <v>0</v>
      </c>
      <c r="P3638">
        <v>346</v>
      </c>
      <c r="Q3638">
        <v>0</v>
      </c>
      <c r="R3638">
        <v>23</v>
      </c>
      <c r="S3638">
        <v>0</v>
      </c>
      <c r="T3638">
        <v>40</v>
      </c>
      <c r="U3638">
        <v>0</v>
      </c>
      <c r="V3638">
        <v>0</v>
      </c>
      <c r="W3638">
        <v>0</v>
      </c>
      <c r="X3638">
        <v>60.593800693381354</v>
      </c>
      <c r="Y3638">
        <v>0</v>
      </c>
      <c r="Z3638">
        <v>3.7693852857263495</v>
      </c>
      <c r="AA3638">
        <v>0</v>
      </c>
      <c r="AB3638">
        <v>19.092284885925025</v>
      </c>
      <c r="AC3638">
        <v>0</v>
      </c>
      <c r="AD3638">
        <v>0</v>
      </c>
      <c r="AE3638">
        <v>83.455470865032723</v>
      </c>
    </row>
    <row r="3639" spans="1:31" x14ac:dyDescent="0.25">
      <c r="A3639">
        <v>2264445</v>
      </c>
      <c r="B3639">
        <v>1</v>
      </c>
      <c r="C3639" t="s">
        <v>80</v>
      </c>
      <c r="D3639" t="s">
        <v>110</v>
      </c>
      <c r="E3639" t="s">
        <v>151</v>
      </c>
      <c r="F3639" t="s">
        <v>10730</v>
      </c>
      <c r="G3639" t="s">
        <v>171</v>
      </c>
      <c r="H3639" t="s">
        <v>135</v>
      </c>
      <c r="I3639" t="s">
        <v>136</v>
      </c>
      <c r="J3639" t="s">
        <v>137</v>
      </c>
      <c r="K3639" t="s">
        <v>172</v>
      </c>
      <c r="L3639" t="s">
        <v>10731</v>
      </c>
      <c r="M3639" t="s">
        <v>10732</v>
      </c>
      <c r="N3639">
        <v>3.2066666659999998</v>
      </c>
      <c r="O3639">
        <v>0</v>
      </c>
      <c r="P3639">
        <v>13</v>
      </c>
      <c r="Q3639">
        <v>0</v>
      </c>
      <c r="R3639">
        <v>0</v>
      </c>
      <c r="S3639">
        <v>0</v>
      </c>
      <c r="T3639">
        <v>1</v>
      </c>
      <c r="U3639">
        <v>0</v>
      </c>
      <c r="V3639">
        <v>0</v>
      </c>
      <c r="W3639">
        <v>0</v>
      </c>
      <c r="X3639">
        <v>9.2963723435215595</v>
      </c>
      <c r="Y3639">
        <v>0</v>
      </c>
      <c r="Z3639">
        <v>0</v>
      </c>
      <c r="AA3639">
        <v>0</v>
      </c>
      <c r="AB3639">
        <v>1.3295622817438721</v>
      </c>
      <c r="AC3639">
        <v>0</v>
      </c>
      <c r="AD3639">
        <v>0</v>
      </c>
      <c r="AE3639">
        <v>10.625934625265431</v>
      </c>
    </row>
    <row r="3640" spans="1:31" x14ac:dyDescent="0.25">
      <c r="A3640">
        <v>2264594</v>
      </c>
      <c r="B3640">
        <v>1</v>
      </c>
      <c r="C3640" t="s">
        <v>81</v>
      </c>
      <c r="D3640" t="s">
        <v>119</v>
      </c>
      <c r="E3640" t="s">
        <v>132</v>
      </c>
      <c r="F3640" t="s">
        <v>10733</v>
      </c>
      <c r="G3640" t="s">
        <v>142</v>
      </c>
      <c r="H3640" t="s">
        <v>135</v>
      </c>
      <c r="I3640" t="s">
        <v>136</v>
      </c>
      <c r="J3640" t="s">
        <v>137</v>
      </c>
      <c r="K3640" t="s">
        <v>138</v>
      </c>
      <c r="L3640" t="s">
        <v>10734</v>
      </c>
      <c r="M3640" t="s">
        <v>10735</v>
      </c>
      <c r="N3640">
        <v>1.967777777</v>
      </c>
      <c r="O3640">
        <v>0</v>
      </c>
      <c r="P3640">
        <v>1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0.61578013143370558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0.61578013143370558</v>
      </c>
    </row>
    <row r="3641" spans="1:31" x14ac:dyDescent="0.25">
      <c r="A3641">
        <v>2264840</v>
      </c>
      <c r="B3641">
        <v>1</v>
      </c>
      <c r="C3641" t="s">
        <v>80</v>
      </c>
      <c r="D3641" t="s">
        <v>93</v>
      </c>
      <c r="E3641" t="s">
        <v>151</v>
      </c>
      <c r="F3641" t="s">
        <v>10736</v>
      </c>
      <c r="G3641" t="s">
        <v>153</v>
      </c>
      <c r="H3641" t="s">
        <v>135</v>
      </c>
      <c r="I3641" t="s">
        <v>136</v>
      </c>
      <c r="J3641" t="s">
        <v>137</v>
      </c>
      <c r="K3641" t="s">
        <v>138</v>
      </c>
      <c r="L3641" t="s">
        <v>10737</v>
      </c>
      <c r="M3641" t="s">
        <v>10738</v>
      </c>
      <c r="N3641">
        <v>3.7102777769999999</v>
      </c>
      <c r="O3641">
        <v>0</v>
      </c>
      <c r="P3641">
        <v>23</v>
      </c>
      <c r="Q3641">
        <v>0</v>
      </c>
      <c r="R3641">
        <v>2</v>
      </c>
      <c r="S3641">
        <v>0</v>
      </c>
      <c r="T3641">
        <v>5</v>
      </c>
      <c r="U3641">
        <v>0</v>
      </c>
      <c r="V3641">
        <v>0</v>
      </c>
      <c r="W3641">
        <v>0</v>
      </c>
      <c r="X3641">
        <v>12.520772118070084</v>
      </c>
      <c r="Y3641">
        <v>0</v>
      </c>
      <c r="Z3641">
        <v>2.494304532142682</v>
      </c>
      <c r="AA3641">
        <v>0</v>
      </c>
      <c r="AB3641">
        <v>14.324241006353754</v>
      </c>
      <c r="AC3641">
        <v>0</v>
      </c>
      <c r="AD3641">
        <v>0</v>
      </c>
      <c r="AE3641">
        <v>29.339317656566521</v>
      </c>
    </row>
    <row r="3642" spans="1:31" x14ac:dyDescent="0.25">
      <c r="A3642">
        <v>2264299</v>
      </c>
      <c r="B3642">
        <v>1</v>
      </c>
      <c r="C3642" t="s">
        <v>80</v>
      </c>
      <c r="D3642" t="s">
        <v>108</v>
      </c>
      <c r="E3642" t="s">
        <v>163</v>
      </c>
      <c r="F3642" t="s">
        <v>8209</v>
      </c>
      <c r="G3642" t="s">
        <v>147</v>
      </c>
      <c r="H3642" t="s">
        <v>148</v>
      </c>
      <c r="I3642" t="s">
        <v>136</v>
      </c>
      <c r="J3642" t="s">
        <v>137</v>
      </c>
      <c r="K3642" t="s">
        <v>138</v>
      </c>
      <c r="L3642" t="s">
        <v>10739</v>
      </c>
      <c r="M3642" t="s">
        <v>10740</v>
      </c>
      <c r="N3642">
        <v>0.45611111100000001</v>
      </c>
      <c r="O3642">
        <v>0</v>
      </c>
      <c r="P3642">
        <v>678</v>
      </c>
      <c r="Q3642">
        <v>0</v>
      </c>
      <c r="R3642">
        <v>103</v>
      </c>
      <c r="S3642">
        <v>3</v>
      </c>
      <c r="T3642">
        <v>112</v>
      </c>
      <c r="U3642">
        <v>0</v>
      </c>
      <c r="V3642">
        <v>0</v>
      </c>
      <c r="W3642">
        <v>0</v>
      </c>
      <c r="X3642">
        <v>47.178029835799016</v>
      </c>
      <c r="Y3642">
        <v>0</v>
      </c>
      <c r="Z3642">
        <v>6.8514276436870034</v>
      </c>
      <c r="AA3642">
        <v>1.8927900503683333</v>
      </c>
      <c r="AB3642">
        <v>24.137825450754818</v>
      </c>
      <c r="AC3642">
        <v>0</v>
      </c>
      <c r="AD3642">
        <v>0</v>
      </c>
      <c r="AE3642">
        <v>80.060072980609164</v>
      </c>
    </row>
    <row r="3643" spans="1:31" x14ac:dyDescent="0.25">
      <c r="A3643">
        <v>2264760</v>
      </c>
      <c r="B3643">
        <v>1</v>
      </c>
      <c r="C3643" t="s">
        <v>81</v>
      </c>
      <c r="D3643" t="s">
        <v>112</v>
      </c>
      <c r="E3643" t="s">
        <v>132</v>
      </c>
      <c r="F3643" t="s">
        <v>10741</v>
      </c>
      <c r="G3643" t="s">
        <v>134</v>
      </c>
      <c r="H3643" t="s">
        <v>135</v>
      </c>
      <c r="I3643" t="s">
        <v>136</v>
      </c>
      <c r="J3643" t="s">
        <v>137</v>
      </c>
      <c r="K3643" t="s">
        <v>138</v>
      </c>
      <c r="L3643" t="s">
        <v>10742</v>
      </c>
      <c r="M3643" t="s">
        <v>10743</v>
      </c>
      <c r="N3643">
        <v>0.95138888799999999</v>
      </c>
      <c r="O3643">
        <v>0</v>
      </c>
      <c r="P3643">
        <v>8</v>
      </c>
      <c r="Q3643">
        <v>0</v>
      </c>
      <c r="R3643">
        <v>0</v>
      </c>
      <c r="S3643">
        <v>0</v>
      </c>
      <c r="T3643">
        <v>3</v>
      </c>
      <c r="U3643">
        <v>0</v>
      </c>
      <c r="V3643">
        <v>0</v>
      </c>
      <c r="W3643">
        <v>0</v>
      </c>
      <c r="X3643">
        <v>2.4300140367221541</v>
      </c>
      <c r="Y3643">
        <v>0</v>
      </c>
      <c r="Z3643">
        <v>0</v>
      </c>
      <c r="AA3643">
        <v>0</v>
      </c>
      <c r="AB3643">
        <v>1.3747497501678125</v>
      </c>
      <c r="AC3643">
        <v>0</v>
      </c>
      <c r="AD3643">
        <v>0</v>
      </c>
      <c r="AE3643">
        <v>3.8047637868899669</v>
      </c>
    </row>
    <row r="3644" spans="1:31" x14ac:dyDescent="0.25">
      <c r="A3644">
        <v>2264382</v>
      </c>
      <c r="B3644">
        <v>1</v>
      </c>
      <c r="C3644" t="s">
        <v>80</v>
      </c>
      <c r="D3644" t="s">
        <v>85</v>
      </c>
      <c r="E3644" t="s">
        <v>132</v>
      </c>
      <c r="F3644" t="s">
        <v>10744</v>
      </c>
      <c r="G3644" t="s">
        <v>142</v>
      </c>
      <c r="H3644" t="s">
        <v>135</v>
      </c>
      <c r="I3644" t="s">
        <v>136</v>
      </c>
      <c r="J3644" t="s">
        <v>137</v>
      </c>
      <c r="K3644" t="s">
        <v>138</v>
      </c>
      <c r="L3644" t="s">
        <v>10745</v>
      </c>
      <c r="M3644" t="s">
        <v>10746</v>
      </c>
      <c r="N3644">
        <v>6.4591666659999998</v>
      </c>
      <c r="O3644">
        <v>0</v>
      </c>
      <c r="P3644">
        <v>2</v>
      </c>
      <c r="Q3644">
        <v>0</v>
      </c>
      <c r="R3644">
        <v>0</v>
      </c>
      <c r="S3644">
        <v>0</v>
      </c>
      <c r="T3644">
        <v>2</v>
      </c>
      <c r="U3644">
        <v>0</v>
      </c>
      <c r="V3644">
        <v>0</v>
      </c>
      <c r="W3644">
        <v>0</v>
      </c>
      <c r="X3644">
        <v>1.7843844875625132</v>
      </c>
      <c r="Y3644">
        <v>0</v>
      </c>
      <c r="Z3644">
        <v>0</v>
      </c>
      <c r="AA3644">
        <v>0</v>
      </c>
      <c r="AB3644">
        <v>8.3594791735494542</v>
      </c>
      <c r="AC3644">
        <v>0</v>
      </c>
      <c r="AD3644">
        <v>0</v>
      </c>
      <c r="AE3644">
        <v>10.143863661111968</v>
      </c>
    </row>
    <row r="3645" spans="1:31" x14ac:dyDescent="0.25">
      <c r="A3645">
        <v>2264468</v>
      </c>
      <c r="B3645">
        <v>1</v>
      </c>
      <c r="C3645" t="s">
        <v>80</v>
      </c>
      <c r="D3645" t="s">
        <v>97</v>
      </c>
      <c r="E3645" t="s">
        <v>151</v>
      </c>
      <c r="F3645" t="s">
        <v>10747</v>
      </c>
      <c r="G3645" t="s">
        <v>1552</v>
      </c>
      <c r="H3645" t="s">
        <v>135</v>
      </c>
      <c r="I3645" t="s">
        <v>136</v>
      </c>
      <c r="J3645" t="s">
        <v>137</v>
      </c>
      <c r="K3645" t="s">
        <v>138</v>
      </c>
      <c r="L3645" t="s">
        <v>10748</v>
      </c>
      <c r="M3645" t="s">
        <v>10749</v>
      </c>
      <c r="N3645">
        <v>2.3691666659999999</v>
      </c>
      <c r="O3645">
        <v>0</v>
      </c>
      <c r="P3645">
        <v>58</v>
      </c>
      <c r="Q3645">
        <v>0</v>
      </c>
      <c r="R3645">
        <v>0</v>
      </c>
      <c r="S3645">
        <v>0</v>
      </c>
      <c r="T3645">
        <v>1</v>
      </c>
      <c r="U3645">
        <v>0</v>
      </c>
      <c r="V3645">
        <v>0</v>
      </c>
      <c r="W3645">
        <v>0</v>
      </c>
      <c r="X3645">
        <v>101.96736377072045</v>
      </c>
      <c r="Y3645">
        <v>0</v>
      </c>
      <c r="Z3645">
        <v>0</v>
      </c>
      <c r="AA3645">
        <v>0</v>
      </c>
      <c r="AB3645">
        <v>7.878715836064E-2</v>
      </c>
      <c r="AC3645">
        <v>0</v>
      </c>
      <c r="AD3645">
        <v>0</v>
      </c>
      <c r="AE3645">
        <v>102.04615092908109</v>
      </c>
    </row>
    <row r="3646" spans="1:31" x14ac:dyDescent="0.25">
      <c r="A3646">
        <v>2264611</v>
      </c>
      <c r="B3646">
        <v>1</v>
      </c>
      <c r="C3646" t="s">
        <v>81</v>
      </c>
      <c r="D3646" t="s">
        <v>113</v>
      </c>
      <c r="E3646" t="s">
        <v>151</v>
      </c>
      <c r="F3646" t="s">
        <v>10468</v>
      </c>
      <c r="G3646" t="s">
        <v>153</v>
      </c>
      <c r="H3646" t="s">
        <v>135</v>
      </c>
      <c r="I3646" t="s">
        <v>136</v>
      </c>
      <c r="J3646" t="s">
        <v>137</v>
      </c>
      <c r="K3646" t="s">
        <v>138</v>
      </c>
      <c r="L3646" t="s">
        <v>10750</v>
      </c>
      <c r="M3646" t="s">
        <v>10751</v>
      </c>
      <c r="N3646">
        <v>1.740277777</v>
      </c>
      <c r="O3646">
        <v>0</v>
      </c>
      <c r="P3646">
        <v>35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6.7245781278435208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6.7245781278435208</v>
      </c>
    </row>
    <row r="3647" spans="1:31" x14ac:dyDescent="0.25">
      <c r="A3647">
        <v>2264717</v>
      </c>
      <c r="B3647">
        <v>1</v>
      </c>
      <c r="C3647" t="s">
        <v>80</v>
      </c>
      <c r="D3647" t="s">
        <v>103</v>
      </c>
      <c r="E3647" t="s">
        <v>132</v>
      </c>
      <c r="F3647" t="s">
        <v>10752</v>
      </c>
      <c r="G3647" t="s">
        <v>289</v>
      </c>
      <c r="H3647" t="s">
        <v>135</v>
      </c>
      <c r="I3647" t="s">
        <v>136</v>
      </c>
      <c r="J3647" t="s">
        <v>137</v>
      </c>
      <c r="K3647" t="s">
        <v>138</v>
      </c>
      <c r="L3647" t="s">
        <v>10753</v>
      </c>
      <c r="M3647" t="s">
        <v>10754</v>
      </c>
      <c r="N3647">
        <v>0.71972222200000002</v>
      </c>
      <c r="O3647">
        <v>0</v>
      </c>
      <c r="P3647">
        <v>2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7.2462827896610016E-2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7.2462827896610016E-2</v>
      </c>
    </row>
    <row r="3648" spans="1:31" x14ac:dyDescent="0.25">
      <c r="A3648">
        <v>2264651</v>
      </c>
      <c r="B3648">
        <v>1</v>
      </c>
      <c r="C3648" t="s">
        <v>80</v>
      </c>
      <c r="D3648" t="s">
        <v>98</v>
      </c>
      <c r="E3648" t="s">
        <v>151</v>
      </c>
      <c r="F3648" t="s">
        <v>10755</v>
      </c>
      <c r="G3648" t="s">
        <v>153</v>
      </c>
      <c r="H3648" t="s">
        <v>135</v>
      </c>
      <c r="I3648" t="s">
        <v>136</v>
      </c>
      <c r="J3648" t="s">
        <v>137</v>
      </c>
      <c r="K3648" t="s">
        <v>138</v>
      </c>
      <c r="L3648" t="s">
        <v>10756</v>
      </c>
      <c r="M3648" t="s">
        <v>10757</v>
      </c>
      <c r="N3648">
        <v>3.170555555</v>
      </c>
      <c r="O3648">
        <v>0</v>
      </c>
      <c r="P3648">
        <v>6</v>
      </c>
      <c r="Q3648">
        <v>0</v>
      </c>
      <c r="R3648">
        <v>5</v>
      </c>
      <c r="S3648">
        <v>0</v>
      </c>
      <c r="T3648">
        <v>9</v>
      </c>
      <c r="U3648">
        <v>0</v>
      </c>
      <c r="V3648">
        <v>0</v>
      </c>
      <c r="W3648">
        <v>0</v>
      </c>
      <c r="X3648">
        <v>1.5115423788924762</v>
      </c>
      <c r="Y3648">
        <v>0</v>
      </c>
      <c r="Z3648">
        <v>2.1500745158766534</v>
      </c>
      <c r="AA3648">
        <v>0</v>
      </c>
      <c r="AB3648">
        <v>10.931941547174803</v>
      </c>
      <c r="AC3648">
        <v>0</v>
      </c>
      <c r="AD3648">
        <v>0</v>
      </c>
      <c r="AE3648">
        <v>14.593558441943934</v>
      </c>
    </row>
    <row r="3649" spans="1:31" x14ac:dyDescent="0.25">
      <c r="A3649">
        <v>2264697</v>
      </c>
      <c r="B3649">
        <v>1</v>
      </c>
      <c r="C3649" t="s">
        <v>80</v>
      </c>
      <c r="D3649" t="s">
        <v>97</v>
      </c>
      <c r="E3649" t="s">
        <v>151</v>
      </c>
      <c r="F3649" t="s">
        <v>10758</v>
      </c>
      <c r="G3649" t="s">
        <v>153</v>
      </c>
      <c r="H3649" t="s">
        <v>135</v>
      </c>
      <c r="I3649" t="s">
        <v>136</v>
      </c>
      <c r="J3649" t="s">
        <v>137</v>
      </c>
      <c r="K3649" t="s">
        <v>138</v>
      </c>
      <c r="L3649" t="s">
        <v>10759</v>
      </c>
      <c r="M3649" t="s">
        <v>10760</v>
      </c>
      <c r="N3649">
        <v>2.9333333330000002</v>
      </c>
      <c r="O3649">
        <v>0</v>
      </c>
      <c r="P3649">
        <v>21</v>
      </c>
      <c r="Q3649">
        <v>0</v>
      </c>
      <c r="R3649">
        <v>0</v>
      </c>
      <c r="S3649">
        <v>0</v>
      </c>
      <c r="T3649">
        <v>72</v>
      </c>
      <c r="U3649">
        <v>0</v>
      </c>
      <c r="V3649">
        <v>0</v>
      </c>
      <c r="W3649">
        <v>0</v>
      </c>
      <c r="X3649">
        <v>22.868293486072329</v>
      </c>
      <c r="Y3649">
        <v>0</v>
      </c>
      <c r="Z3649">
        <v>0</v>
      </c>
      <c r="AA3649">
        <v>0</v>
      </c>
      <c r="AB3649">
        <v>87.107388751651513</v>
      </c>
      <c r="AC3649">
        <v>0</v>
      </c>
      <c r="AD3649">
        <v>0</v>
      </c>
      <c r="AE3649">
        <v>109.97568223772384</v>
      </c>
    </row>
    <row r="3650" spans="1:31" x14ac:dyDescent="0.25">
      <c r="A3650">
        <v>2264511</v>
      </c>
      <c r="B3650">
        <v>1</v>
      </c>
      <c r="C3650" t="s">
        <v>80</v>
      </c>
      <c r="D3650" t="s">
        <v>93</v>
      </c>
      <c r="E3650" t="s">
        <v>151</v>
      </c>
      <c r="F3650" t="s">
        <v>10761</v>
      </c>
      <c r="G3650" t="s">
        <v>153</v>
      </c>
      <c r="H3650" t="s">
        <v>135</v>
      </c>
      <c r="I3650" t="s">
        <v>136</v>
      </c>
      <c r="J3650" t="s">
        <v>137</v>
      </c>
      <c r="K3650" t="s">
        <v>138</v>
      </c>
      <c r="L3650" t="s">
        <v>10762</v>
      </c>
      <c r="M3650" t="s">
        <v>10763</v>
      </c>
      <c r="N3650">
        <v>5.2591666659999996</v>
      </c>
      <c r="O3650">
        <v>0</v>
      </c>
      <c r="P3650">
        <v>26</v>
      </c>
      <c r="Q3650">
        <v>0</v>
      </c>
      <c r="R3650">
        <v>0</v>
      </c>
      <c r="S3650">
        <v>0</v>
      </c>
      <c r="T3650">
        <v>2</v>
      </c>
      <c r="U3650">
        <v>0</v>
      </c>
      <c r="V3650">
        <v>0</v>
      </c>
      <c r="W3650">
        <v>0</v>
      </c>
      <c r="X3650">
        <v>9.4653346282997379</v>
      </c>
      <c r="Y3650">
        <v>0</v>
      </c>
      <c r="Z3650">
        <v>0</v>
      </c>
      <c r="AA3650">
        <v>0</v>
      </c>
      <c r="AB3650">
        <v>1.80176550246123</v>
      </c>
      <c r="AC3650">
        <v>0</v>
      </c>
      <c r="AD3650">
        <v>0</v>
      </c>
      <c r="AE3650">
        <v>11.267100130760968</v>
      </c>
    </row>
    <row r="3651" spans="1:31" x14ac:dyDescent="0.25">
      <c r="A3651">
        <v>2264302</v>
      </c>
      <c r="B3651">
        <v>1</v>
      </c>
      <c r="C3651" t="s">
        <v>80</v>
      </c>
      <c r="D3651" t="s">
        <v>88</v>
      </c>
      <c r="E3651" t="s">
        <v>132</v>
      </c>
      <c r="F3651" t="s">
        <v>10764</v>
      </c>
      <c r="G3651" t="s">
        <v>142</v>
      </c>
      <c r="H3651" t="s">
        <v>135</v>
      </c>
      <c r="I3651" t="s">
        <v>136</v>
      </c>
      <c r="J3651" t="s">
        <v>137</v>
      </c>
      <c r="K3651" t="s">
        <v>138</v>
      </c>
      <c r="L3651" t="s">
        <v>10765</v>
      </c>
      <c r="M3651" t="s">
        <v>10454</v>
      </c>
      <c r="N3651">
        <v>3.4880555549999999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1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6.7829499091514993</v>
      </c>
      <c r="AC3651">
        <v>0</v>
      </c>
      <c r="AD3651">
        <v>0</v>
      </c>
      <c r="AE3651">
        <v>6.7829499091514993</v>
      </c>
    </row>
    <row r="3652" spans="1:31" x14ac:dyDescent="0.25">
      <c r="A3652">
        <v>2264256</v>
      </c>
      <c r="B3652">
        <v>1</v>
      </c>
      <c r="C3652" t="s">
        <v>81</v>
      </c>
      <c r="D3652" t="s">
        <v>113</v>
      </c>
      <c r="E3652" t="s">
        <v>207</v>
      </c>
      <c r="F3652" t="s">
        <v>10766</v>
      </c>
      <c r="G3652" t="s">
        <v>171</v>
      </c>
      <c r="H3652" t="s">
        <v>135</v>
      </c>
      <c r="I3652" t="s">
        <v>136</v>
      </c>
      <c r="J3652" t="s">
        <v>137</v>
      </c>
      <c r="K3652" t="s">
        <v>172</v>
      </c>
      <c r="L3652" t="s">
        <v>10767</v>
      </c>
      <c r="M3652" t="s">
        <v>10768</v>
      </c>
      <c r="N3652">
        <v>4.7019444439999996</v>
      </c>
      <c r="O3652">
        <v>0</v>
      </c>
      <c r="P3652">
        <v>73</v>
      </c>
      <c r="Q3652">
        <v>0</v>
      </c>
      <c r="R3652">
        <v>5</v>
      </c>
      <c r="S3652">
        <v>0</v>
      </c>
      <c r="T3652">
        <v>7</v>
      </c>
      <c r="U3652">
        <v>0</v>
      </c>
      <c r="V3652">
        <v>0</v>
      </c>
      <c r="W3652">
        <v>0</v>
      </c>
      <c r="X3652">
        <v>57.971679129987997</v>
      </c>
      <c r="Y3652">
        <v>0</v>
      </c>
      <c r="Z3652">
        <v>8.0384862166663194</v>
      </c>
      <c r="AA3652">
        <v>0</v>
      </c>
      <c r="AB3652">
        <v>31.018722057348366</v>
      </c>
      <c r="AC3652">
        <v>0</v>
      </c>
      <c r="AD3652">
        <v>0</v>
      </c>
      <c r="AE3652">
        <v>97.028887404002688</v>
      </c>
    </row>
    <row r="3653" spans="1:31" x14ac:dyDescent="0.25">
      <c r="A3653">
        <v>2264402</v>
      </c>
      <c r="B3653">
        <v>1</v>
      </c>
      <c r="C3653" t="s">
        <v>80</v>
      </c>
      <c r="D3653" t="s">
        <v>105</v>
      </c>
      <c r="E3653" t="s">
        <v>145</v>
      </c>
      <c r="F3653" t="s">
        <v>10769</v>
      </c>
      <c r="G3653" t="s">
        <v>201</v>
      </c>
      <c r="H3653" t="s">
        <v>148</v>
      </c>
      <c r="I3653" t="s">
        <v>136</v>
      </c>
      <c r="J3653" t="s">
        <v>3</v>
      </c>
      <c r="K3653" t="s">
        <v>138</v>
      </c>
      <c r="L3653" t="s">
        <v>10770</v>
      </c>
      <c r="M3653" t="s">
        <v>10771</v>
      </c>
      <c r="N3653">
        <v>1.159166666</v>
      </c>
      <c r="O3653">
        <v>0</v>
      </c>
      <c r="P3653">
        <v>483</v>
      </c>
      <c r="Q3653">
        <v>0</v>
      </c>
      <c r="R3653">
        <v>0</v>
      </c>
      <c r="S3653">
        <v>0</v>
      </c>
      <c r="T3653">
        <v>55</v>
      </c>
      <c r="U3653">
        <v>0</v>
      </c>
      <c r="V3653">
        <v>0</v>
      </c>
      <c r="W3653">
        <v>0</v>
      </c>
      <c r="X3653">
        <v>248.58084760023905</v>
      </c>
      <c r="Y3653">
        <v>0</v>
      </c>
      <c r="Z3653">
        <v>0</v>
      </c>
      <c r="AA3653">
        <v>0</v>
      </c>
      <c r="AB3653">
        <v>90.620702352335996</v>
      </c>
      <c r="AC3653">
        <v>0</v>
      </c>
      <c r="AD3653">
        <v>0</v>
      </c>
      <c r="AE3653">
        <v>339.20154995257508</v>
      </c>
    </row>
    <row r="3654" spans="1:31" x14ac:dyDescent="0.25">
      <c r="A3654">
        <v>2264734</v>
      </c>
      <c r="B3654">
        <v>1</v>
      </c>
      <c r="C3654" t="s">
        <v>80</v>
      </c>
      <c r="D3654" t="s">
        <v>106</v>
      </c>
      <c r="E3654" t="s">
        <v>151</v>
      </c>
      <c r="F3654" t="s">
        <v>10772</v>
      </c>
      <c r="G3654" t="s">
        <v>153</v>
      </c>
      <c r="H3654" t="s">
        <v>135</v>
      </c>
      <c r="I3654" t="s">
        <v>136</v>
      </c>
      <c r="J3654" t="s">
        <v>137</v>
      </c>
      <c r="K3654" t="s">
        <v>138</v>
      </c>
      <c r="L3654" t="s">
        <v>10773</v>
      </c>
      <c r="M3654" t="s">
        <v>10774</v>
      </c>
      <c r="N3654">
        <v>1.2694444439999999</v>
      </c>
      <c r="O3654">
        <v>0</v>
      </c>
      <c r="P3654">
        <v>1</v>
      </c>
      <c r="Q3654">
        <v>0</v>
      </c>
      <c r="R3654">
        <v>3</v>
      </c>
      <c r="S3654">
        <v>0</v>
      </c>
      <c r="T3654">
        <v>3</v>
      </c>
      <c r="U3654">
        <v>0</v>
      </c>
      <c r="V3654">
        <v>0</v>
      </c>
      <c r="W3654">
        <v>0</v>
      </c>
      <c r="X3654">
        <v>0.19276609920991941</v>
      </c>
      <c r="Y3654">
        <v>0</v>
      </c>
      <c r="Z3654">
        <v>7.2547213178149432</v>
      </c>
      <c r="AA3654">
        <v>0</v>
      </c>
      <c r="AB3654">
        <v>4.3464921177445506</v>
      </c>
      <c r="AC3654">
        <v>0</v>
      </c>
      <c r="AD3654">
        <v>0</v>
      </c>
      <c r="AE3654">
        <v>11.793979534769413</v>
      </c>
    </row>
    <row r="3655" spans="1:31" x14ac:dyDescent="0.25">
      <c r="A3655">
        <v>2264757</v>
      </c>
      <c r="B3655">
        <v>1</v>
      </c>
      <c r="C3655" t="s">
        <v>80</v>
      </c>
      <c r="D3655" t="s">
        <v>97</v>
      </c>
      <c r="E3655" t="s">
        <v>151</v>
      </c>
      <c r="F3655" t="s">
        <v>10775</v>
      </c>
      <c r="G3655" t="s">
        <v>153</v>
      </c>
      <c r="H3655" t="s">
        <v>135</v>
      </c>
      <c r="I3655" t="s">
        <v>136</v>
      </c>
      <c r="J3655" t="s">
        <v>137</v>
      </c>
      <c r="K3655" t="s">
        <v>138</v>
      </c>
      <c r="L3655" t="s">
        <v>10776</v>
      </c>
      <c r="M3655" t="s">
        <v>10777</v>
      </c>
      <c r="N3655">
        <v>0.76861111100000001</v>
      </c>
      <c r="O3655">
        <v>0</v>
      </c>
      <c r="P3655">
        <v>8</v>
      </c>
      <c r="Q3655">
        <v>0</v>
      </c>
      <c r="R3655">
        <v>25</v>
      </c>
      <c r="S3655">
        <v>0</v>
      </c>
      <c r="T3655">
        <v>6</v>
      </c>
      <c r="U3655">
        <v>0</v>
      </c>
      <c r="V3655">
        <v>0</v>
      </c>
      <c r="W3655">
        <v>0</v>
      </c>
      <c r="X3655">
        <v>10.851200192528943</v>
      </c>
      <c r="Y3655">
        <v>0</v>
      </c>
      <c r="Z3655">
        <v>9.8037191989070109</v>
      </c>
      <c r="AA3655">
        <v>0</v>
      </c>
      <c r="AB3655">
        <v>2.8174115388465588</v>
      </c>
      <c r="AC3655">
        <v>0</v>
      </c>
      <c r="AD3655">
        <v>0</v>
      </c>
      <c r="AE3655">
        <v>23.472330930282514</v>
      </c>
    </row>
    <row r="3656" spans="1:31" x14ac:dyDescent="0.25">
      <c r="A3656">
        <v>2264591</v>
      </c>
      <c r="B3656">
        <v>1</v>
      </c>
      <c r="C3656" t="s">
        <v>80</v>
      </c>
      <c r="D3656" t="s">
        <v>96</v>
      </c>
      <c r="E3656" t="s">
        <v>132</v>
      </c>
      <c r="F3656" t="s">
        <v>10778</v>
      </c>
      <c r="G3656" t="s">
        <v>289</v>
      </c>
      <c r="H3656" t="s">
        <v>135</v>
      </c>
      <c r="I3656" t="s">
        <v>136</v>
      </c>
      <c r="J3656" t="s">
        <v>137</v>
      </c>
      <c r="K3656" t="s">
        <v>138</v>
      </c>
      <c r="L3656" t="s">
        <v>10779</v>
      </c>
      <c r="M3656" t="s">
        <v>10780</v>
      </c>
      <c r="N3656">
        <v>4.2383333329999999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1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4.935086226600334E-2</v>
      </c>
      <c r="AC3656">
        <v>0</v>
      </c>
      <c r="AD3656">
        <v>0</v>
      </c>
      <c r="AE3656">
        <v>4.935086226600334E-2</v>
      </c>
    </row>
    <row r="3657" spans="1:31" x14ac:dyDescent="0.25">
      <c r="A3657">
        <v>2264614</v>
      </c>
      <c r="B3657">
        <v>1</v>
      </c>
      <c r="C3657" t="s">
        <v>80</v>
      </c>
      <c r="D3657" t="s">
        <v>93</v>
      </c>
      <c r="E3657" t="s">
        <v>151</v>
      </c>
      <c r="F3657" t="s">
        <v>10781</v>
      </c>
      <c r="G3657" t="s">
        <v>153</v>
      </c>
      <c r="H3657" t="s">
        <v>135</v>
      </c>
      <c r="I3657" t="s">
        <v>136</v>
      </c>
      <c r="J3657" t="s">
        <v>137</v>
      </c>
      <c r="K3657" t="s">
        <v>138</v>
      </c>
      <c r="L3657" t="s">
        <v>10782</v>
      </c>
      <c r="M3657" t="s">
        <v>10783</v>
      </c>
      <c r="N3657">
        <v>2.1588888879999999</v>
      </c>
      <c r="O3657">
        <v>0</v>
      </c>
      <c r="P3657">
        <v>14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1.1353389711838924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1.1353389711838924</v>
      </c>
    </row>
    <row r="3658" spans="1:31" x14ac:dyDescent="0.25">
      <c r="A3658">
        <v>2264777</v>
      </c>
      <c r="B3658">
        <v>1</v>
      </c>
      <c r="C3658" t="s">
        <v>80</v>
      </c>
      <c r="D3658" t="s">
        <v>97</v>
      </c>
      <c r="E3658" t="s">
        <v>132</v>
      </c>
      <c r="F3658" t="s">
        <v>10784</v>
      </c>
      <c r="G3658" t="s">
        <v>142</v>
      </c>
      <c r="H3658" t="s">
        <v>135</v>
      </c>
      <c r="I3658" t="s">
        <v>136</v>
      </c>
      <c r="J3658" t="s">
        <v>137</v>
      </c>
      <c r="K3658" t="s">
        <v>138</v>
      </c>
      <c r="L3658" t="s">
        <v>10785</v>
      </c>
      <c r="M3658" t="s">
        <v>10786</v>
      </c>
      <c r="N3658">
        <v>2.7119444439999998</v>
      </c>
      <c r="O3658">
        <v>0</v>
      </c>
      <c r="P3658">
        <v>1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2.1078200436442152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2.1078200436442152</v>
      </c>
    </row>
    <row r="3659" spans="1:31" x14ac:dyDescent="0.25">
      <c r="A3659">
        <v>2264926</v>
      </c>
      <c r="B3659">
        <v>1</v>
      </c>
      <c r="C3659" t="s">
        <v>80</v>
      </c>
      <c r="D3659" t="s">
        <v>90</v>
      </c>
      <c r="E3659" t="s">
        <v>151</v>
      </c>
      <c r="F3659" t="s">
        <v>10787</v>
      </c>
      <c r="G3659" t="s">
        <v>180</v>
      </c>
      <c r="H3659" t="s">
        <v>135</v>
      </c>
      <c r="I3659" t="s">
        <v>136</v>
      </c>
      <c r="J3659" t="s">
        <v>137</v>
      </c>
      <c r="K3659" t="s">
        <v>138</v>
      </c>
      <c r="L3659" t="s">
        <v>10788</v>
      </c>
      <c r="M3659" t="s">
        <v>10789</v>
      </c>
      <c r="N3659">
        <v>1.496388888</v>
      </c>
      <c r="O3659">
        <v>0</v>
      </c>
      <c r="P3659">
        <v>95</v>
      </c>
      <c r="Q3659">
        <v>0</v>
      </c>
      <c r="R3659">
        <v>0</v>
      </c>
      <c r="S3659">
        <v>0</v>
      </c>
      <c r="T3659">
        <v>7</v>
      </c>
      <c r="U3659">
        <v>0</v>
      </c>
      <c r="V3659">
        <v>0</v>
      </c>
      <c r="W3659">
        <v>0</v>
      </c>
      <c r="X3659">
        <v>33.527254437765087</v>
      </c>
      <c r="Y3659">
        <v>0</v>
      </c>
      <c r="Z3659">
        <v>0</v>
      </c>
      <c r="AA3659">
        <v>0</v>
      </c>
      <c r="AB3659">
        <v>3.7791382975793897</v>
      </c>
      <c r="AC3659">
        <v>0</v>
      </c>
      <c r="AD3659">
        <v>0</v>
      </c>
      <c r="AE3659">
        <v>37.306392735344474</v>
      </c>
    </row>
    <row r="3660" spans="1:31" x14ac:dyDescent="0.25">
      <c r="A3660">
        <v>2264657</v>
      </c>
      <c r="B3660">
        <v>1</v>
      </c>
      <c r="C3660" t="s">
        <v>80</v>
      </c>
      <c r="D3660" t="s">
        <v>106</v>
      </c>
      <c r="E3660" t="s">
        <v>207</v>
      </c>
      <c r="F3660" t="s">
        <v>10790</v>
      </c>
      <c r="G3660" t="s">
        <v>231</v>
      </c>
      <c r="H3660" t="s">
        <v>135</v>
      </c>
      <c r="I3660" t="s">
        <v>136</v>
      </c>
      <c r="J3660" t="s">
        <v>137</v>
      </c>
      <c r="K3660" t="s">
        <v>138</v>
      </c>
      <c r="L3660" t="s">
        <v>10791</v>
      </c>
      <c r="M3660" t="s">
        <v>10792</v>
      </c>
      <c r="N3660">
        <v>2.3397222219999998</v>
      </c>
      <c r="O3660">
        <v>0</v>
      </c>
      <c r="P3660">
        <v>28</v>
      </c>
      <c r="Q3660">
        <v>0</v>
      </c>
      <c r="R3660">
        <v>3</v>
      </c>
      <c r="S3660">
        <v>0</v>
      </c>
      <c r="T3660">
        <v>3</v>
      </c>
      <c r="U3660">
        <v>0</v>
      </c>
      <c r="V3660">
        <v>0</v>
      </c>
      <c r="W3660">
        <v>0</v>
      </c>
      <c r="X3660">
        <v>6.9759538392168441</v>
      </c>
      <c r="Y3660">
        <v>0</v>
      </c>
      <c r="Z3660">
        <v>0.43208679601409006</v>
      </c>
      <c r="AA3660">
        <v>0</v>
      </c>
      <c r="AB3660">
        <v>1.3791156217560583</v>
      </c>
      <c r="AC3660">
        <v>0</v>
      </c>
      <c r="AD3660">
        <v>0</v>
      </c>
      <c r="AE3660">
        <v>8.787156256986993</v>
      </c>
    </row>
    <row r="3661" spans="1:31" x14ac:dyDescent="0.25">
      <c r="A3661">
        <v>2264279</v>
      </c>
      <c r="B3661">
        <v>1</v>
      </c>
      <c r="C3661" t="s">
        <v>81</v>
      </c>
      <c r="D3661" t="s">
        <v>119</v>
      </c>
      <c r="E3661" t="s">
        <v>132</v>
      </c>
      <c r="F3661" t="s">
        <v>10793</v>
      </c>
      <c r="G3661" t="s">
        <v>142</v>
      </c>
      <c r="H3661" t="s">
        <v>135</v>
      </c>
      <c r="I3661" t="s">
        <v>136</v>
      </c>
      <c r="J3661" t="s">
        <v>137</v>
      </c>
      <c r="K3661" t="s">
        <v>138</v>
      </c>
      <c r="L3661" t="s">
        <v>10794</v>
      </c>
      <c r="M3661" t="s">
        <v>10795</v>
      </c>
      <c r="N3661">
        <v>5.5647222220000003</v>
      </c>
      <c r="O3661">
        <v>0</v>
      </c>
      <c r="P3661">
        <v>1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0.94199045618931609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0.94199045618931609</v>
      </c>
    </row>
    <row r="3662" spans="1:31" x14ac:dyDescent="0.25">
      <c r="A3662">
        <v>2264528</v>
      </c>
      <c r="B3662">
        <v>1</v>
      </c>
      <c r="C3662" t="s">
        <v>80</v>
      </c>
      <c r="D3662" t="s">
        <v>93</v>
      </c>
      <c r="E3662" t="s">
        <v>145</v>
      </c>
      <c r="F3662" t="s">
        <v>10191</v>
      </c>
      <c r="G3662" t="s">
        <v>147</v>
      </c>
      <c r="H3662" t="s">
        <v>148</v>
      </c>
      <c r="I3662" t="s">
        <v>704</v>
      </c>
      <c r="J3662" t="s">
        <v>137</v>
      </c>
      <c r="K3662" t="s">
        <v>138</v>
      </c>
      <c r="L3662" t="s">
        <v>10796</v>
      </c>
      <c r="M3662" t="s">
        <v>10797</v>
      </c>
      <c r="N3662">
        <v>3.0555555000000002E-2</v>
      </c>
      <c r="O3662">
        <v>2</v>
      </c>
      <c r="P3662">
        <v>331</v>
      </c>
      <c r="Q3662">
        <v>10</v>
      </c>
      <c r="R3662">
        <v>271</v>
      </c>
      <c r="S3662">
        <v>2</v>
      </c>
      <c r="T3662">
        <v>102</v>
      </c>
      <c r="U3662">
        <v>0</v>
      </c>
      <c r="V3662">
        <v>0</v>
      </c>
      <c r="W3662">
        <v>7.5480811236599998E-2</v>
      </c>
      <c r="X3662">
        <v>0.88980692721760246</v>
      </c>
      <c r="Y3662">
        <v>0.3125116358800944</v>
      </c>
      <c r="Z3662">
        <v>1.1466168673469581</v>
      </c>
      <c r="AA3662">
        <v>4.6942459356466668E-2</v>
      </c>
      <c r="AB3662">
        <v>1.401584904385722</v>
      </c>
      <c r="AC3662">
        <v>0</v>
      </c>
      <c r="AD3662">
        <v>0</v>
      </c>
      <c r="AE3662">
        <v>3.8729436054234436</v>
      </c>
    </row>
    <row r="3663" spans="1:31" x14ac:dyDescent="0.25">
      <c r="A3663">
        <v>2264322</v>
      </c>
      <c r="B3663">
        <v>1</v>
      </c>
      <c r="C3663" t="s">
        <v>80</v>
      </c>
      <c r="D3663" t="s">
        <v>108</v>
      </c>
      <c r="E3663" t="s">
        <v>151</v>
      </c>
      <c r="F3663" t="s">
        <v>10798</v>
      </c>
      <c r="G3663" t="s">
        <v>153</v>
      </c>
      <c r="H3663" t="s">
        <v>135</v>
      </c>
      <c r="I3663" t="s">
        <v>136</v>
      </c>
      <c r="J3663" t="s">
        <v>137</v>
      </c>
      <c r="K3663" t="s">
        <v>138</v>
      </c>
      <c r="L3663" t="s">
        <v>10799</v>
      </c>
      <c r="M3663" t="s">
        <v>10800</v>
      </c>
      <c r="N3663">
        <v>1.4911111109999999</v>
      </c>
      <c r="O3663">
        <v>0</v>
      </c>
      <c r="P3663">
        <v>4</v>
      </c>
      <c r="Q3663">
        <v>0</v>
      </c>
      <c r="R3663">
        <v>6</v>
      </c>
      <c r="S3663">
        <v>0</v>
      </c>
      <c r="T3663">
        <v>2</v>
      </c>
      <c r="U3663">
        <v>0</v>
      </c>
      <c r="V3663">
        <v>0</v>
      </c>
      <c r="W3663">
        <v>0</v>
      </c>
      <c r="X3663">
        <v>1.2057220213656101</v>
      </c>
      <c r="Y3663">
        <v>0</v>
      </c>
      <c r="Z3663">
        <v>0.70641637806379898</v>
      </c>
      <c r="AA3663">
        <v>0</v>
      </c>
      <c r="AB3663">
        <v>5.9444165993729996</v>
      </c>
      <c r="AC3663">
        <v>0</v>
      </c>
      <c r="AD3663">
        <v>0</v>
      </c>
      <c r="AE3663">
        <v>7.8565549988024088</v>
      </c>
    </row>
    <row r="3664" spans="1:31" x14ac:dyDescent="0.25">
      <c r="A3664">
        <v>2264571</v>
      </c>
      <c r="B3664">
        <v>1</v>
      </c>
      <c r="C3664" t="s">
        <v>81</v>
      </c>
      <c r="D3664" t="s">
        <v>116</v>
      </c>
      <c r="E3664" t="s">
        <v>132</v>
      </c>
      <c r="F3664" t="s">
        <v>10801</v>
      </c>
      <c r="G3664" t="s">
        <v>142</v>
      </c>
      <c r="H3664" t="s">
        <v>135</v>
      </c>
      <c r="I3664" t="s">
        <v>136</v>
      </c>
      <c r="J3664" t="s">
        <v>137</v>
      </c>
      <c r="K3664" t="s">
        <v>138</v>
      </c>
      <c r="L3664" t="s">
        <v>10802</v>
      </c>
      <c r="M3664" t="s">
        <v>10803</v>
      </c>
      <c r="N3664">
        <v>0.87638888800000003</v>
      </c>
      <c r="O3664">
        <v>0</v>
      </c>
      <c r="P3664">
        <v>1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0.15242068572547499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0.15242068572547499</v>
      </c>
    </row>
    <row r="3665" spans="1:31" x14ac:dyDescent="0.25">
      <c r="A3665">
        <v>2264720</v>
      </c>
      <c r="B3665">
        <v>1</v>
      </c>
      <c r="C3665" t="s">
        <v>80</v>
      </c>
      <c r="D3665" t="s">
        <v>93</v>
      </c>
      <c r="E3665" t="s">
        <v>151</v>
      </c>
      <c r="F3665" t="s">
        <v>10804</v>
      </c>
      <c r="G3665" t="s">
        <v>160</v>
      </c>
      <c r="H3665" t="s">
        <v>135</v>
      </c>
      <c r="I3665" t="s">
        <v>136</v>
      </c>
      <c r="J3665" t="s">
        <v>137</v>
      </c>
      <c r="K3665" t="s">
        <v>138</v>
      </c>
      <c r="L3665" t="s">
        <v>10528</v>
      </c>
      <c r="M3665" t="s">
        <v>10805</v>
      </c>
      <c r="N3665">
        <v>4.2813888880000004</v>
      </c>
      <c r="O3665">
        <v>0</v>
      </c>
      <c r="P3665">
        <v>0</v>
      </c>
      <c r="Q3665">
        <v>0</v>
      </c>
      <c r="R3665">
        <v>4</v>
      </c>
      <c r="S3665">
        <v>0</v>
      </c>
      <c r="T3665">
        <v>6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4.0544620765570247</v>
      </c>
      <c r="AA3665">
        <v>0</v>
      </c>
      <c r="AB3665">
        <v>12.233978340017071</v>
      </c>
      <c r="AC3665">
        <v>0</v>
      </c>
      <c r="AD3665">
        <v>0</v>
      </c>
      <c r="AE3665">
        <v>16.288440416574097</v>
      </c>
    </row>
    <row r="3666" spans="1:31" x14ac:dyDescent="0.25">
      <c r="A3666">
        <v>2264863</v>
      </c>
      <c r="B3666">
        <v>1</v>
      </c>
      <c r="C3666" t="s">
        <v>80</v>
      </c>
      <c r="D3666" t="s">
        <v>96</v>
      </c>
      <c r="E3666" t="s">
        <v>132</v>
      </c>
      <c r="F3666" t="s">
        <v>10806</v>
      </c>
      <c r="G3666" t="s">
        <v>142</v>
      </c>
      <c r="H3666" t="s">
        <v>135</v>
      </c>
      <c r="I3666" t="s">
        <v>136</v>
      </c>
      <c r="J3666" t="s">
        <v>137</v>
      </c>
      <c r="K3666" t="s">
        <v>138</v>
      </c>
      <c r="L3666" t="s">
        <v>10807</v>
      </c>
      <c r="M3666" t="s">
        <v>10808</v>
      </c>
      <c r="N3666">
        <v>2.508888888</v>
      </c>
      <c r="O3666">
        <v>0</v>
      </c>
      <c r="P3666">
        <v>2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1.4538467092443557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1.4538467092443557</v>
      </c>
    </row>
    <row r="3667" spans="1:31" x14ac:dyDescent="0.25">
      <c r="A3667">
        <v>2264700</v>
      </c>
      <c r="B3667">
        <v>1</v>
      </c>
      <c r="C3667" t="s">
        <v>81</v>
      </c>
      <c r="D3667" t="s">
        <v>112</v>
      </c>
      <c r="E3667" t="s">
        <v>151</v>
      </c>
      <c r="F3667" t="s">
        <v>10809</v>
      </c>
      <c r="G3667" t="s">
        <v>153</v>
      </c>
      <c r="H3667" t="s">
        <v>135</v>
      </c>
      <c r="I3667" t="s">
        <v>136</v>
      </c>
      <c r="J3667" t="s">
        <v>137</v>
      </c>
      <c r="K3667" t="s">
        <v>138</v>
      </c>
      <c r="L3667" t="s">
        <v>10810</v>
      </c>
      <c r="M3667" t="s">
        <v>10811</v>
      </c>
      <c r="N3667">
        <v>0.54722222200000004</v>
      </c>
      <c r="O3667">
        <v>0</v>
      </c>
      <c r="P3667">
        <v>174</v>
      </c>
      <c r="Q3667">
        <v>0</v>
      </c>
      <c r="R3667">
        <v>0</v>
      </c>
      <c r="S3667">
        <v>0</v>
      </c>
      <c r="T3667">
        <v>8</v>
      </c>
      <c r="U3667">
        <v>0</v>
      </c>
      <c r="V3667">
        <v>0</v>
      </c>
      <c r="W3667">
        <v>0</v>
      </c>
      <c r="X3667">
        <v>22.364301519443611</v>
      </c>
      <c r="Y3667">
        <v>0</v>
      </c>
      <c r="Z3667">
        <v>0</v>
      </c>
      <c r="AA3667">
        <v>0</v>
      </c>
      <c r="AB3667">
        <v>3.2946849445890556</v>
      </c>
      <c r="AC3667">
        <v>0</v>
      </c>
      <c r="AD3667">
        <v>0</v>
      </c>
      <c r="AE3667">
        <v>25.658986464032665</v>
      </c>
    </row>
    <row r="3668" spans="1:31" x14ac:dyDescent="0.25">
      <c r="A3668">
        <v>2264723</v>
      </c>
      <c r="B3668">
        <v>1</v>
      </c>
      <c r="C3668" t="s">
        <v>80</v>
      </c>
      <c r="D3668" t="s">
        <v>105</v>
      </c>
      <c r="E3668" t="s">
        <v>214</v>
      </c>
      <c r="F3668" t="s">
        <v>10812</v>
      </c>
      <c r="G3668" t="s">
        <v>160</v>
      </c>
      <c r="H3668" t="s">
        <v>135</v>
      </c>
      <c r="I3668" t="s">
        <v>136</v>
      </c>
      <c r="J3668" t="s">
        <v>137</v>
      </c>
      <c r="K3668" t="s">
        <v>138</v>
      </c>
      <c r="L3668" t="s">
        <v>10813</v>
      </c>
      <c r="M3668" t="s">
        <v>10814</v>
      </c>
      <c r="N3668">
        <v>1.646666666</v>
      </c>
      <c r="O3668">
        <v>0</v>
      </c>
      <c r="P3668">
        <v>69</v>
      </c>
      <c r="Q3668">
        <v>0</v>
      </c>
      <c r="R3668">
        <v>0</v>
      </c>
      <c r="S3668">
        <v>0</v>
      </c>
      <c r="T3668">
        <v>6</v>
      </c>
      <c r="U3668">
        <v>0</v>
      </c>
      <c r="V3668">
        <v>0</v>
      </c>
      <c r="W3668">
        <v>0</v>
      </c>
      <c r="X3668">
        <v>40.986512874985564</v>
      </c>
      <c r="Y3668">
        <v>0</v>
      </c>
      <c r="Z3668">
        <v>0</v>
      </c>
      <c r="AA3668">
        <v>0</v>
      </c>
      <c r="AB3668">
        <v>5.970227948621563</v>
      </c>
      <c r="AC3668">
        <v>0</v>
      </c>
      <c r="AD3668">
        <v>0</v>
      </c>
      <c r="AE3668">
        <v>46.956740823607127</v>
      </c>
    </row>
    <row r="3669" spans="1:31" x14ac:dyDescent="0.25">
      <c r="A3669">
        <v>2264391</v>
      </c>
      <c r="B3669">
        <v>1</v>
      </c>
      <c r="C3669" t="s">
        <v>80</v>
      </c>
      <c r="D3669" t="s">
        <v>94</v>
      </c>
      <c r="E3669" t="s">
        <v>151</v>
      </c>
      <c r="F3669" t="s">
        <v>10815</v>
      </c>
      <c r="G3669" t="s">
        <v>314</v>
      </c>
      <c r="H3669" t="s">
        <v>135</v>
      </c>
      <c r="I3669" t="s">
        <v>136</v>
      </c>
      <c r="J3669" t="s">
        <v>137</v>
      </c>
      <c r="K3669" t="s">
        <v>138</v>
      </c>
      <c r="L3669" t="s">
        <v>10816</v>
      </c>
      <c r="M3669" t="s">
        <v>10817</v>
      </c>
      <c r="N3669">
        <v>3.3772222219999999</v>
      </c>
      <c r="O3669">
        <v>0</v>
      </c>
      <c r="P3669">
        <v>48</v>
      </c>
      <c r="Q3669">
        <v>0</v>
      </c>
      <c r="R3669">
        <v>0</v>
      </c>
      <c r="S3669">
        <v>0</v>
      </c>
      <c r="T3669">
        <v>6</v>
      </c>
      <c r="U3669">
        <v>0</v>
      </c>
      <c r="V3669">
        <v>0</v>
      </c>
      <c r="W3669">
        <v>0</v>
      </c>
      <c r="X3669">
        <v>26.097943802265462</v>
      </c>
      <c r="Y3669">
        <v>0</v>
      </c>
      <c r="Z3669">
        <v>0</v>
      </c>
      <c r="AA3669">
        <v>0</v>
      </c>
      <c r="AB3669">
        <v>9.1698950419284593</v>
      </c>
      <c r="AC3669">
        <v>0</v>
      </c>
      <c r="AD3669">
        <v>0</v>
      </c>
      <c r="AE3669">
        <v>35.267838844193918</v>
      </c>
    </row>
    <row r="3670" spans="1:31" x14ac:dyDescent="0.25">
      <c r="A3670">
        <v>2264577</v>
      </c>
      <c r="B3670">
        <v>1</v>
      </c>
      <c r="C3670" t="s">
        <v>80</v>
      </c>
      <c r="D3670" t="s">
        <v>106</v>
      </c>
      <c r="E3670" t="s">
        <v>207</v>
      </c>
      <c r="F3670" t="s">
        <v>10818</v>
      </c>
      <c r="G3670" t="s">
        <v>231</v>
      </c>
      <c r="H3670" t="s">
        <v>135</v>
      </c>
      <c r="I3670" t="s">
        <v>136</v>
      </c>
      <c r="J3670" t="s">
        <v>137</v>
      </c>
      <c r="K3670" t="s">
        <v>138</v>
      </c>
      <c r="L3670" t="s">
        <v>10819</v>
      </c>
      <c r="M3670" t="s">
        <v>10820</v>
      </c>
      <c r="N3670">
        <v>7.943888888</v>
      </c>
      <c r="O3670">
        <v>0</v>
      </c>
      <c r="P3670">
        <v>1</v>
      </c>
      <c r="Q3670">
        <v>0</v>
      </c>
      <c r="R3670">
        <v>20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16.687980606167599</v>
      </c>
      <c r="Y3670">
        <v>0</v>
      </c>
      <c r="Z3670">
        <v>94.850319385871288</v>
      </c>
      <c r="AA3670">
        <v>0</v>
      </c>
      <c r="AB3670">
        <v>0</v>
      </c>
      <c r="AC3670">
        <v>0</v>
      </c>
      <c r="AD3670">
        <v>0</v>
      </c>
      <c r="AE3670">
        <v>111.53829999203889</v>
      </c>
    </row>
    <row r="3671" spans="1:31" x14ac:dyDescent="0.25">
      <c r="A3671">
        <v>2264554</v>
      </c>
      <c r="B3671">
        <v>1</v>
      </c>
      <c r="C3671" t="s">
        <v>80</v>
      </c>
      <c r="D3671" t="s">
        <v>97</v>
      </c>
      <c r="E3671" t="s">
        <v>151</v>
      </c>
      <c r="F3671" t="s">
        <v>10821</v>
      </c>
      <c r="G3671" t="s">
        <v>160</v>
      </c>
      <c r="H3671" t="s">
        <v>135</v>
      </c>
      <c r="I3671" t="s">
        <v>136</v>
      </c>
      <c r="J3671" t="s">
        <v>137</v>
      </c>
      <c r="K3671" t="s">
        <v>138</v>
      </c>
      <c r="L3671" t="s">
        <v>10822</v>
      </c>
      <c r="M3671" t="s">
        <v>10823</v>
      </c>
      <c r="N3671">
        <v>4.4455555550000003</v>
      </c>
      <c r="O3671">
        <v>0</v>
      </c>
      <c r="P3671">
        <v>58</v>
      </c>
      <c r="Q3671">
        <v>0</v>
      </c>
      <c r="R3671">
        <v>10</v>
      </c>
      <c r="S3671">
        <v>0</v>
      </c>
      <c r="T3671">
        <v>4</v>
      </c>
      <c r="U3671">
        <v>0</v>
      </c>
      <c r="V3671">
        <v>0</v>
      </c>
      <c r="W3671">
        <v>0</v>
      </c>
      <c r="X3671">
        <v>59.121332251750097</v>
      </c>
      <c r="Y3671">
        <v>0</v>
      </c>
      <c r="Z3671">
        <v>16.302171704276567</v>
      </c>
      <c r="AA3671">
        <v>0</v>
      </c>
      <c r="AB3671">
        <v>2.1838138798792288</v>
      </c>
      <c r="AC3671">
        <v>0</v>
      </c>
      <c r="AD3671">
        <v>0</v>
      </c>
      <c r="AE3671">
        <v>77.607317835905889</v>
      </c>
    </row>
    <row r="3672" spans="1:31" x14ac:dyDescent="0.25">
      <c r="A3672">
        <v>2264786</v>
      </c>
      <c r="B3672">
        <v>1</v>
      </c>
      <c r="C3672" t="s">
        <v>80</v>
      </c>
      <c r="D3672" t="s">
        <v>90</v>
      </c>
      <c r="E3672" t="s">
        <v>132</v>
      </c>
      <c r="F3672" t="s">
        <v>10824</v>
      </c>
      <c r="G3672" t="s">
        <v>142</v>
      </c>
      <c r="H3672" t="s">
        <v>135</v>
      </c>
      <c r="I3672" t="s">
        <v>136</v>
      </c>
      <c r="J3672" t="s">
        <v>137</v>
      </c>
      <c r="K3672" t="s">
        <v>138</v>
      </c>
      <c r="L3672" t="s">
        <v>10825</v>
      </c>
      <c r="M3672" t="s">
        <v>10826</v>
      </c>
      <c r="N3672">
        <v>2.6441666659999998</v>
      </c>
      <c r="O3672">
        <v>0</v>
      </c>
      <c r="P3672">
        <v>2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3.7889780371266357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3.7889780371266357</v>
      </c>
    </row>
    <row r="3673" spans="1:31" x14ac:dyDescent="0.25">
      <c r="A3673">
        <v>2264932</v>
      </c>
      <c r="B3673">
        <v>1</v>
      </c>
      <c r="C3673" t="s">
        <v>80</v>
      </c>
      <c r="D3673" t="s">
        <v>99</v>
      </c>
      <c r="E3673" t="s">
        <v>151</v>
      </c>
      <c r="F3673" t="s">
        <v>10827</v>
      </c>
      <c r="G3673" t="s">
        <v>153</v>
      </c>
      <c r="H3673" t="s">
        <v>135</v>
      </c>
      <c r="I3673" t="s">
        <v>136</v>
      </c>
      <c r="J3673" t="s">
        <v>137</v>
      </c>
      <c r="K3673" t="s">
        <v>138</v>
      </c>
      <c r="L3673" t="s">
        <v>10828</v>
      </c>
      <c r="M3673" t="s">
        <v>10829</v>
      </c>
      <c r="N3673">
        <v>1.785833333</v>
      </c>
      <c r="O3673">
        <v>0</v>
      </c>
      <c r="P3673">
        <v>20</v>
      </c>
      <c r="Q3673">
        <v>0</v>
      </c>
      <c r="R3673">
        <v>13</v>
      </c>
      <c r="S3673">
        <v>0</v>
      </c>
      <c r="T3673">
        <v>4</v>
      </c>
      <c r="U3673">
        <v>0</v>
      </c>
      <c r="V3673">
        <v>0</v>
      </c>
      <c r="W3673">
        <v>0</v>
      </c>
      <c r="X3673">
        <v>8.6687055167938691</v>
      </c>
      <c r="Y3673">
        <v>0</v>
      </c>
      <c r="Z3673">
        <v>2.769601628573064</v>
      </c>
      <c r="AA3673">
        <v>0</v>
      </c>
      <c r="AB3673">
        <v>1.6587730868322745</v>
      </c>
      <c r="AC3673">
        <v>0</v>
      </c>
      <c r="AD3673">
        <v>0</v>
      </c>
      <c r="AE3673">
        <v>13.097080232199207</v>
      </c>
    </row>
    <row r="3674" spans="1:31" x14ac:dyDescent="0.25">
      <c r="A3674">
        <v>2264846</v>
      </c>
      <c r="B3674">
        <v>1</v>
      </c>
      <c r="C3674" t="s">
        <v>80</v>
      </c>
      <c r="D3674" t="s">
        <v>110</v>
      </c>
      <c r="E3674" t="s">
        <v>132</v>
      </c>
      <c r="F3674" t="s">
        <v>10830</v>
      </c>
      <c r="G3674" t="s">
        <v>142</v>
      </c>
      <c r="H3674" t="s">
        <v>135</v>
      </c>
      <c r="I3674" t="s">
        <v>136</v>
      </c>
      <c r="J3674" t="s">
        <v>137</v>
      </c>
      <c r="K3674" t="s">
        <v>138</v>
      </c>
      <c r="L3674" t="s">
        <v>10831</v>
      </c>
      <c r="M3674" t="s">
        <v>10832</v>
      </c>
      <c r="N3674">
        <v>1.314444444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1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2.9519265432386664E-2</v>
      </c>
      <c r="AC3674">
        <v>0</v>
      </c>
      <c r="AD3674">
        <v>0</v>
      </c>
      <c r="AE3674">
        <v>2.9519265432386664E-2</v>
      </c>
    </row>
    <row r="3675" spans="1:31" x14ac:dyDescent="0.25">
      <c r="A3675">
        <v>2264331</v>
      </c>
      <c r="B3675">
        <v>1</v>
      </c>
      <c r="C3675" t="s">
        <v>80</v>
      </c>
      <c r="D3675" t="s">
        <v>83</v>
      </c>
      <c r="E3675" t="s">
        <v>132</v>
      </c>
      <c r="F3675" t="s">
        <v>10833</v>
      </c>
      <c r="G3675" t="s">
        <v>142</v>
      </c>
      <c r="H3675" t="s">
        <v>135</v>
      </c>
      <c r="I3675" t="s">
        <v>136</v>
      </c>
      <c r="J3675" t="s">
        <v>137</v>
      </c>
      <c r="K3675" t="s">
        <v>138</v>
      </c>
      <c r="L3675" t="s">
        <v>10834</v>
      </c>
      <c r="M3675" t="s">
        <v>10835</v>
      </c>
      <c r="N3675">
        <v>3.2911111110000002</v>
      </c>
      <c r="O3675">
        <v>0</v>
      </c>
      <c r="P3675">
        <v>3</v>
      </c>
      <c r="Q3675">
        <v>0</v>
      </c>
      <c r="R3675">
        <v>0</v>
      </c>
      <c r="S3675">
        <v>0</v>
      </c>
      <c r="T3675">
        <v>1</v>
      </c>
      <c r="U3675">
        <v>0</v>
      </c>
      <c r="V3675">
        <v>0</v>
      </c>
      <c r="W3675">
        <v>0</v>
      </c>
      <c r="X3675">
        <v>6.6819536441094671</v>
      </c>
      <c r="Y3675">
        <v>0</v>
      </c>
      <c r="Z3675">
        <v>0</v>
      </c>
      <c r="AA3675">
        <v>0</v>
      </c>
      <c r="AB3675">
        <v>1.1044177967188167</v>
      </c>
      <c r="AC3675">
        <v>0</v>
      </c>
      <c r="AD3675">
        <v>0</v>
      </c>
      <c r="AE3675">
        <v>7.786371440828284</v>
      </c>
    </row>
    <row r="3676" spans="1:31" x14ac:dyDescent="0.25">
      <c r="A3676">
        <v>2264497</v>
      </c>
      <c r="B3676">
        <v>1</v>
      </c>
      <c r="C3676" t="s">
        <v>81</v>
      </c>
      <c r="D3676" t="s">
        <v>117</v>
      </c>
      <c r="E3676" t="s">
        <v>151</v>
      </c>
      <c r="F3676" t="s">
        <v>10836</v>
      </c>
      <c r="G3676" t="s">
        <v>153</v>
      </c>
      <c r="H3676" t="s">
        <v>135</v>
      </c>
      <c r="I3676" t="s">
        <v>136</v>
      </c>
      <c r="J3676" t="s">
        <v>137</v>
      </c>
      <c r="K3676" t="s">
        <v>138</v>
      </c>
      <c r="L3676" t="s">
        <v>10837</v>
      </c>
      <c r="M3676" t="s">
        <v>10838</v>
      </c>
      <c r="N3676">
        <v>0.86250000000000004</v>
      </c>
      <c r="O3676">
        <v>0</v>
      </c>
      <c r="P3676">
        <v>0</v>
      </c>
      <c r="Q3676">
        <v>0</v>
      </c>
      <c r="R3676">
        <v>1</v>
      </c>
      <c r="S3676">
        <v>0</v>
      </c>
      <c r="T3676">
        <v>2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1.55665750506525</v>
      </c>
      <c r="AC3676">
        <v>0</v>
      </c>
      <c r="AD3676">
        <v>0</v>
      </c>
      <c r="AE3676">
        <v>1.55665750506525</v>
      </c>
    </row>
    <row r="3677" spans="1:31" x14ac:dyDescent="0.25">
      <c r="A3677">
        <v>2264474</v>
      </c>
      <c r="B3677">
        <v>1</v>
      </c>
      <c r="C3677" t="s">
        <v>80</v>
      </c>
      <c r="D3677" t="s">
        <v>96</v>
      </c>
      <c r="E3677" t="s">
        <v>132</v>
      </c>
      <c r="F3677" t="s">
        <v>10839</v>
      </c>
      <c r="G3677" t="s">
        <v>134</v>
      </c>
      <c r="H3677" t="s">
        <v>135</v>
      </c>
      <c r="I3677" t="s">
        <v>136</v>
      </c>
      <c r="J3677" t="s">
        <v>137</v>
      </c>
      <c r="K3677" t="s">
        <v>138</v>
      </c>
      <c r="L3677" t="s">
        <v>10840</v>
      </c>
      <c r="M3677" t="s">
        <v>10841</v>
      </c>
      <c r="N3677">
        <v>4.9086111109999999</v>
      </c>
      <c r="O3677">
        <v>0</v>
      </c>
      <c r="P3677">
        <v>1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0.43371550307072587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0.43371550307072587</v>
      </c>
    </row>
    <row r="3678" spans="1:31" x14ac:dyDescent="0.25">
      <c r="A3678">
        <v>2264637</v>
      </c>
      <c r="B3678">
        <v>1</v>
      </c>
      <c r="C3678" t="s">
        <v>80</v>
      </c>
      <c r="D3678" t="s">
        <v>103</v>
      </c>
      <c r="E3678" t="s">
        <v>151</v>
      </c>
      <c r="F3678" t="s">
        <v>10842</v>
      </c>
      <c r="G3678" t="s">
        <v>153</v>
      </c>
      <c r="H3678" t="s">
        <v>135</v>
      </c>
      <c r="I3678" t="s">
        <v>136</v>
      </c>
      <c r="J3678" t="s">
        <v>137</v>
      </c>
      <c r="K3678" t="s">
        <v>138</v>
      </c>
      <c r="L3678" t="s">
        <v>10843</v>
      </c>
      <c r="M3678" t="s">
        <v>10844</v>
      </c>
      <c r="N3678">
        <v>1.756388888</v>
      </c>
      <c r="O3678">
        <v>0</v>
      </c>
      <c r="P3678">
        <v>6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2.9532608303623822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2.9532608303623822</v>
      </c>
    </row>
    <row r="3679" spans="1:31" x14ac:dyDescent="0.25">
      <c r="A3679">
        <v>2264305</v>
      </c>
      <c r="B3679">
        <v>1</v>
      </c>
      <c r="C3679" t="s">
        <v>80</v>
      </c>
      <c r="D3679" t="s">
        <v>108</v>
      </c>
      <c r="E3679" t="s">
        <v>256</v>
      </c>
      <c r="F3679" t="s">
        <v>10845</v>
      </c>
      <c r="G3679" t="s">
        <v>171</v>
      </c>
      <c r="H3679" t="s">
        <v>148</v>
      </c>
      <c r="I3679" t="s">
        <v>136</v>
      </c>
      <c r="J3679" t="s">
        <v>137</v>
      </c>
      <c r="K3679" t="s">
        <v>172</v>
      </c>
      <c r="L3679" t="s">
        <v>10846</v>
      </c>
      <c r="M3679" t="s">
        <v>10847</v>
      </c>
      <c r="N3679">
        <v>8.1608333329999994</v>
      </c>
      <c r="O3679">
        <v>0</v>
      </c>
      <c r="P3679">
        <v>16</v>
      </c>
      <c r="Q3679">
        <v>0</v>
      </c>
      <c r="R3679">
        <v>10</v>
      </c>
      <c r="S3679">
        <v>0</v>
      </c>
      <c r="T3679">
        <v>4</v>
      </c>
      <c r="U3679">
        <v>0</v>
      </c>
      <c r="V3679">
        <v>0</v>
      </c>
      <c r="W3679">
        <v>0</v>
      </c>
      <c r="X3679">
        <v>18.762696795411298</v>
      </c>
      <c r="Y3679">
        <v>0</v>
      </c>
      <c r="Z3679">
        <v>4.5672783554378089</v>
      </c>
      <c r="AA3679">
        <v>0</v>
      </c>
      <c r="AB3679">
        <v>17.335515988410226</v>
      </c>
      <c r="AC3679">
        <v>0</v>
      </c>
      <c r="AD3679">
        <v>0</v>
      </c>
      <c r="AE3679">
        <v>40.665491139259331</v>
      </c>
    </row>
    <row r="3680" spans="1:31" x14ac:dyDescent="0.25">
      <c r="A3680">
        <v>2264686</v>
      </c>
      <c r="B3680">
        <v>1</v>
      </c>
      <c r="C3680" t="s">
        <v>80</v>
      </c>
      <c r="D3680" t="s">
        <v>97</v>
      </c>
      <c r="E3680" t="s">
        <v>151</v>
      </c>
      <c r="F3680" t="s">
        <v>6371</v>
      </c>
      <c r="G3680" t="s">
        <v>153</v>
      </c>
      <c r="H3680" t="s">
        <v>135</v>
      </c>
      <c r="I3680" t="s">
        <v>136</v>
      </c>
      <c r="J3680" t="s">
        <v>137</v>
      </c>
      <c r="K3680" t="s">
        <v>138</v>
      </c>
      <c r="L3680" t="s">
        <v>10848</v>
      </c>
      <c r="M3680" t="s">
        <v>10849</v>
      </c>
      <c r="N3680">
        <v>5.664722222</v>
      </c>
      <c r="O3680">
        <v>0</v>
      </c>
      <c r="P3680">
        <v>15</v>
      </c>
      <c r="Q3680">
        <v>0</v>
      </c>
      <c r="R3680">
        <v>16</v>
      </c>
      <c r="S3680">
        <v>0</v>
      </c>
      <c r="T3680">
        <v>5</v>
      </c>
      <c r="U3680">
        <v>0</v>
      </c>
      <c r="V3680">
        <v>0</v>
      </c>
      <c r="W3680">
        <v>0</v>
      </c>
      <c r="X3680">
        <v>108.72596263996569</v>
      </c>
      <c r="Y3680">
        <v>0</v>
      </c>
      <c r="Z3680">
        <v>35.640448736918401</v>
      </c>
      <c r="AA3680">
        <v>0</v>
      </c>
      <c r="AB3680">
        <v>6.4705717056683989</v>
      </c>
      <c r="AC3680">
        <v>0</v>
      </c>
      <c r="AD3680">
        <v>0</v>
      </c>
      <c r="AE3680">
        <v>150.83698308255248</v>
      </c>
    </row>
    <row r="3681" spans="1:31" x14ac:dyDescent="0.25">
      <c r="A3681">
        <v>2264162</v>
      </c>
      <c r="B3681">
        <v>1</v>
      </c>
      <c r="C3681" t="s">
        <v>80</v>
      </c>
      <c r="D3681" t="s">
        <v>84</v>
      </c>
      <c r="E3681" t="s">
        <v>151</v>
      </c>
      <c r="F3681" t="s">
        <v>9095</v>
      </c>
      <c r="G3681" t="s">
        <v>160</v>
      </c>
      <c r="H3681" t="s">
        <v>135</v>
      </c>
      <c r="I3681" t="s">
        <v>136</v>
      </c>
      <c r="J3681" t="s">
        <v>137</v>
      </c>
      <c r="K3681" t="s">
        <v>138</v>
      </c>
      <c r="L3681" t="s">
        <v>10850</v>
      </c>
      <c r="M3681" t="s">
        <v>10851</v>
      </c>
      <c r="N3681">
        <v>2.318888888</v>
      </c>
      <c r="O3681">
        <v>0</v>
      </c>
      <c r="P3681">
        <v>62</v>
      </c>
      <c r="Q3681">
        <v>0</v>
      </c>
      <c r="R3681">
        <v>0</v>
      </c>
      <c r="S3681">
        <v>0</v>
      </c>
      <c r="T3681">
        <v>5</v>
      </c>
      <c r="U3681">
        <v>0</v>
      </c>
      <c r="V3681">
        <v>1</v>
      </c>
      <c r="W3681">
        <v>0</v>
      </c>
      <c r="X3681">
        <v>40.493427738112999</v>
      </c>
      <c r="Y3681">
        <v>0</v>
      </c>
      <c r="Z3681">
        <v>0</v>
      </c>
      <c r="AA3681">
        <v>0</v>
      </c>
      <c r="AB3681">
        <v>12.56089565547088</v>
      </c>
      <c r="AC3681">
        <v>0</v>
      </c>
      <c r="AD3681">
        <v>0</v>
      </c>
      <c r="AE3681">
        <v>53.054323393583878</v>
      </c>
    </row>
    <row r="3682" spans="1:31" x14ac:dyDescent="0.25">
      <c r="A3682">
        <v>2264288</v>
      </c>
      <c r="B3682">
        <v>1</v>
      </c>
      <c r="C3682" t="s">
        <v>80</v>
      </c>
      <c r="D3682" t="s">
        <v>92</v>
      </c>
      <c r="E3682" t="s">
        <v>132</v>
      </c>
      <c r="F3682" t="s">
        <v>10852</v>
      </c>
      <c r="G3682" t="s">
        <v>197</v>
      </c>
      <c r="H3682" t="s">
        <v>135</v>
      </c>
      <c r="I3682" t="s">
        <v>136</v>
      </c>
      <c r="J3682" t="s">
        <v>137</v>
      </c>
      <c r="K3682" t="s">
        <v>138</v>
      </c>
      <c r="L3682" t="s">
        <v>10853</v>
      </c>
      <c r="M3682" t="s">
        <v>10854</v>
      </c>
      <c r="N3682">
        <v>4.6577777769999997</v>
      </c>
      <c r="O3682">
        <v>0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6.6879459277511114E-2</v>
      </c>
      <c r="AA3682">
        <v>0</v>
      </c>
      <c r="AB3682">
        <v>0</v>
      </c>
      <c r="AC3682">
        <v>0</v>
      </c>
      <c r="AD3682">
        <v>0</v>
      </c>
      <c r="AE3682">
        <v>6.6879459277511114E-2</v>
      </c>
    </row>
    <row r="3683" spans="1:31" x14ac:dyDescent="0.25">
      <c r="A3683">
        <v>2264325</v>
      </c>
      <c r="B3683">
        <v>1</v>
      </c>
      <c r="C3683" t="s">
        <v>81</v>
      </c>
      <c r="D3683" t="s">
        <v>125</v>
      </c>
      <c r="E3683" t="s">
        <v>256</v>
      </c>
      <c r="F3683" t="s">
        <v>10855</v>
      </c>
      <c r="G3683" t="s">
        <v>318</v>
      </c>
      <c r="H3683" t="s">
        <v>148</v>
      </c>
      <c r="I3683" t="s">
        <v>136</v>
      </c>
      <c r="J3683" t="s">
        <v>137</v>
      </c>
      <c r="K3683" t="s">
        <v>138</v>
      </c>
      <c r="L3683" t="s">
        <v>10856</v>
      </c>
      <c r="M3683" t="s">
        <v>10857</v>
      </c>
      <c r="N3683">
        <v>0.99527777699999997</v>
      </c>
      <c r="O3683">
        <v>0</v>
      </c>
      <c r="P3683">
        <v>0</v>
      </c>
      <c r="Q3683">
        <v>0</v>
      </c>
      <c r="R3683">
        <v>4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0.58847450559911341</v>
      </c>
      <c r="AA3683">
        <v>0</v>
      </c>
      <c r="AB3683">
        <v>0</v>
      </c>
      <c r="AC3683">
        <v>0</v>
      </c>
      <c r="AD3683">
        <v>0</v>
      </c>
      <c r="AE3683">
        <v>0.58847450559911341</v>
      </c>
    </row>
    <row r="3684" spans="1:31" x14ac:dyDescent="0.25">
      <c r="A3684">
        <v>2264623</v>
      </c>
      <c r="B3684">
        <v>1</v>
      </c>
      <c r="C3684" t="s">
        <v>80</v>
      </c>
      <c r="D3684" t="s">
        <v>106</v>
      </c>
      <c r="E3684" t="s">
        <v>132</v>
      </c>
      <c r="F3684" t="s">
        <v>10858</v>
      </c>
      <c r="G3684" t="s">
        <v>289</v>
      </c>
      <c r="H3684" t="s">
        <v>135</v>
      </c>
      <c r="I3684" t="s">
        <v>136</v>
      </c>
      <c r="J3684" t="s">
        <v>137</v>
      </c>
      <c r="K3684" t="s">
        <v>138</v>
      </c>
      <c r="L3684" t="s">
        <v>10859</v>
      </c>
      <c r="M3684" t="s">
        <v>10860</v>
      </c>
      <c r="N3684">
        <v>2.3963888880000002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9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22.532404690445297</v>
      </c>
      <c r="AC3684">
        <v>0</v>
      </c>
      <c r="AD3684">
        <v>0</v>
      </c>
      <c r="AE3684">
        <v>22.532404690445297</v>
      </c>
    </row>
    <row r="3685" spans="1:31" x14ac:dyDescent="0.25">
      <c r="A3685">
        <v>2264182</v>
      </c>
      <c r="B3685">
        <v>1</v>
      </c>
      <c r="C3685" t="s">
        <v>80</v>
      </c>
      <c r="D3685" t="s">
        <v>103</v>
      </c>
      <c r="E3685" t="s">
        <v>145</v>
      </c>
      <c r="F3685" t="s">
        <v>10861</v>
      </c>
      <c r="G3685" t="s">
        <v>147</v>
      </c>
      <c r="H3685" t="s">
        <v>148</v>
      </c>
      <c r="I3685" t="s">
        <v>136</v>
      </c>
      <c r="J3685" t="s">
        <v>137</v>
      </c>
      <c r="K3685" t="s">
        <v>138</v>
      </c>
      <c r="L3685" t="s">
        <v>10862</v>
      </c>
      <c r="M3685" t="s">
        <v>10863</v>
      </c>
      <c r="N3685">
        <v>0.65361111100000002</v>
      </c>
      <c r="O3685">
        <v>0</v>
      </c>
      <c r="P3685">
        <v>0</v>
      </c>
      <c r="Q3685">
        <v>6</v>
      </c>
      <c r="R3685">
        <v>6</v>
      </c>
      <c r="S3685">
        <v>2</v>
      </c>
      <c r="T3685">
        <v>5</v>
      </c>
      <c r="U3685">
        <v>2</v>
      </c>
      <c r="V3685">
        <v>0</v>
      </c>
      <c r="W3685">
        <v>0</v>
      </c>
      <c r="X3685">
        <v>0</v>
      </c>
      <c r="Y3685">
        <v>18.936128568320605</v>
      </c>
      <c r="Z3685">
        <v>3.6756333575726741</v>
      </c>
      <c r="AA3685">
        <v>1.8765488828786703</v>
      </c>
      <c r="AB3685">
        <v>12.626699735790142</v>
      </c>
      <c r="AC3685">
        <v>74.214985565409521</v>
      </c>
      <c r="AD3685">
        <v>0</v>
      </c>
      <c r="AE3685">
        <v>111.3299961099716</v>
      </c>
    </row>
    <row r="3686" spans="1:31" x14ac:dyDescent="0.25">
      <c r="A3686">
        <v>2264517</v>
      </c>
      <c r="B3686">
        <v>1</v>
      </c>
      <c r="C3686" t="s">
        <v>80</v>
      </c>
      <c r="D3686" t="s">
        <v>96</v>
      </c>
      <c r="E3686" t="s">
        <v>132</v>
      </c>
      <c r="F3686" t="s">
        <v>10864</v>
      </c>
      <c r="G3686" t="s">
        <v>142</v>
      </c>
      <c r="H3686" t="s">
        <v>135</v>
      </c>
      <c r="I3686" t="s">
        <v>136</v>
      </c>
      <c r="J3686" t="s">
        <v>137</v>
      </c>
      <c r="K3686" t="s">
        <v>138</v>
      </c>
      <c r="L3686" t="s">
        <v>10865</v>
      </c>
      <c r="M3686" t="s">
        <v>10866</v>
      </c>
      <c r="N3686">
        <v>3.5608333330000002</v>
      </c>
      <c r="O3686">
        <v>0</v>
      </c>
      <c r="P3686">
        <v>2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19.729325326765501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19.729325326765501</v>
      </c>
    </row>
    <row r="3687" spans="1:31" x14ac:dyDescent="0.25">
      <c r="A3687">
        <v>2264617</v>
      </c>
      <c r="B3687">
        <v>1</v>
      </c>
      <c r="C3687" t="s">
        <v>80</v>
      </c>
      <c r="D3687" t="s">
        <v>82</v>
      </c>
      <c r="E3687" t="s">
        <v>132</v>
      </c>
      <c r="F3687" t="s">
        <v>10867</v>
      </c>
      <c r="G3687" t="s">
        <v>289</v>
      </c>
      <c r="H3687" t="s">
        <v>135</v>
      </c>
      <c r="I3687" t="s">
        <v>136</v>
      </c>
      <c r="J3687" t="s">
        <v>137</v>
      </c>
      <c r="K3687" t="s">
        <v>138</v>
      </c>
      <c r="L3687" t="s">
        <v>10868</v>
      </c>
      <c r="M3687" t="s">
        <v>10869</v>
      </c>
      <c r="N3687">
        <v>2.3983333330000001</v>
      </c>
      <c r="O3687">
        <v>0</v>
      </c>
      <c r="P3687">
        <v>1</v>
      </c>
      <c r="Q3687">
        <v>0</v>
      </c>
      <c r="R3687">
        <v>0</v>
      </c>
      <c r="S3687">
        <v>0</v>
      </c>
      <c r="T3687">
        <v>1</v>
      </c>
      <c r="U3687">
        <v>0</v>
      </c>
      <c r="V3687">
        <v>0</v>
      </c>
      <c r="W3687">
        <v>0</v>
      </c>
      <c r="X3687">
        <v>0.48067071097070663</v>
      </c>
      <c r="Y3687">
        <v>0</v>
      </c>
      <c r="Z3687">
        <v>0</v>
      </c>
      <c r="AA3687">
        <v>0</v>
      </c>
      <c r="AB3687">
        <v>4.0523778952968888E-2</v>
      </c>
      <c r="AC3687">
        <v>0</v>
      </c>
      <c r="AD3687">
        <v>0</v>
      </c>
      <c r="AE3687">
        <v>0.52119448992367556</v>
      </c>
    </row>
    <row r="3688" spans="1:31" x14ac:dyDescent="0.25">
      <c r="A3688">
        <v>2264866</v>
      </c>
      <c r="B3688">
        <v>1</v>
      </c>
      <c r="C3688" t="s">
        <v>80</v>
      </c>
      <c r="D3688" t="s">
        <v>98</v>
      </c>
      <c r="E3688" t="s">
        <v>151</v>
      </c>
      <c r="F3688" t="s">
        <v>10870</v>
      </c>
      <c r="G3688" t="s">
        <v>153</v>
      </c>
      <c r="H3688" t="s">
        <v>135</v>
      </c>
      <c r="I3688" t="s">
        <v>136</v>
      </c>
      <c r="J3688" t="s">
        <v>137</v>
      </c>
      <c r="K3688" t="s">
        <v>138</v>
      </c>
      <c r="L3688" t="s">
        <v>10871</v>
      </c>
      <c r="M3688" t="s">
        <v>10872</v>
      </c>
      <c r="N3688">
        <v>6.0905555549999999</v>
      </c>
      <c r="O3688">
        <v>0</v>
      </c>
      <c r="P3688">
        <v>3</v>
      </c>
      <c r="Q3688">
        <v>0</v>
      </c>
      <c r="R3688">
        <v>8</v>
      </c>
      <c r="S3688">
        <v>0</v>
      </c>
      <c r="T3688">
        <v>3</v>
      </c>
      <c r="U3688">
        <v>0</v>
      </c>
      <c r="V3688">
        <v>0</v>
      </c>
      <c r="W3688">
        <v>0</v>
      </c>
      <c r="X3688">
        <v>0.4826543974278717</v>
      </c>
      <c r="Y3688">
        <v>0</v>
      </c>
      <c r="Z3688">
        <v>36.328986929706417</v>
      </c>
      <c r="AA3688">
        <v>0</v>
      </c>
      <c r="AB3688">
        <v>14.242833263834051</v>
      </c>
      <c r="AC3688">
        <v>0</v>
      </c>
      <c r="AD3688">
        <v>0</v>
      </c>
      <c r="AE3688">
        <v>51.05447459096834</v>
      </c>
    </row>
    <row r="3689" spans="1:31" x14ac:dyDescent="0.25">
      <c r="A3689">
        <v>2264374</v>
      </c>
      <c r="B3689">
        <v>1</v>
      </c>
      <c r="C3689" t="s">
        <v>80</v>
      </c>
      <c r="D3689" t="s">
        <v>107</v>
      </c>
      <c r="E3689" t="s">
        <v>151</v>
      </c>
      <c r="F3689" t="s">
        <v>9863</v>
      </c>
      <c r="G3689" t="s">
        <v>153</v>
      </c>
      <c r="H3689" t="s">
        <v>135</v>
      </c>
      <c r="I3689" t="s">
        <v>136</v>
      </c>
      <c r="J3689" t="s">
        <v>137</v>
      </c>
      <c r="K3689" t="s">
        <v>138</v>
      </c>
      <c r="L3689" t="s">
        <v>10873</v>
      </c>
      <c r="M3689" t="s">
        <v>10874</v>
      </c>
      <c r="N3689">
        <v>3.0338888879999999</v>
      </c>
      <c r="O3689">
        <v>0</v>
      </c>
      <c r="P3689">
        <v>41</v>
      </c>
      <c r="Q3689">
        <v>0</v>
      </c>
      <c r="R3689">
        <v>2</v>
      </c>
      <c r="S3689">
        <v>0</v>
      </c>
      <c r="T3689">
        <v>16</v>
      </c>
      <c r="U3689">
        <v>0</v>
      </c>
      <c r="V3689">
        <v>0</v>
      </c>
      <c r="W3689">
        <v>0</v>
      </c>
      <c r="X3689">
        <v>18.729412194194776</v>
      </c>
      <c r="Y3689">
        <v>0</v>
      </c>
      <c r="Z3689">
        <v>0.60753252627233145</v>
      </c>
      <c r="AA3689">
        <v>0</v>
      </c>
      <c r="AB3689">
        <v>32.130335226196387</v>
      </c>
      <c r="AC3689">
        <v>0</v>
      </c>
      <c r="AD3689">
        <v>0</v>
      </c>
      <c r="AE3689">
        <v>51.467279946663496</v>
      </c>
    </row>
    <row r="3690" spans="1:31" x14ac:dyDescent="0.25">
      <c r="A3690">
        <v>2264912</v>
      </c>
      <c r="B3690">
        <v>1</v>
      </c>
      <c r="C3690" t="s">
        <v>80</v>
      </c>
      <c r="D3690" t="s">
        <v>93</v>
      </c>
      <c r="E3690" t="s">
        <v>145</v>
      </c>
      <c r="F3690" t="s">
        <v>10875</v>
      </c>
      <c r="G3690" t="s">
        <v>147</v>
      </c>
      <c r="H3690" t="s">
        <v>148</v>
      </c>
      <c r="I3690" t="s">
        <v>136</v>
      </c>
      <c r="J3690" t="s">
        <v>137</v>
      </c>
      <c r="K3690" t="s">
        <v>138</v>
      </c>
      <c r="L3690" t="s">
        <v>10876</v>
      </c>
      <c r="M3690" t="s">
        <v>10877</v>
      </c>
      <c r="N3690">
        <v>1.0247222220000001</v>
      </c>
      <c r="O3690">
        <v>0</v>
      </c>
      <c r="P3690">
        <v>193</v>
      </c>
      <c r="Q3690">
        <v>2</v>
      </c>
      <c r="R3690">
        <v>45</v>
      </c>
      <c r="S3690">
        <v>3</v>
      </c>
      <c r="T3690">
        <v>40</v>
      </c>
      <c r="U3690">
        <v>0</v>
      </c>
      <c r="V3690">
        <v>0</v>
      </c>
      <c r="W3690">
        <v>0</v>
      </c>
      <c r="X3690">
        <v>16.429401284547687</v>
      </c>
      <c r="Y3690">
        <v>0.12231694667991667</v>
      </c>
      <c r="Z3690">
        <v>6.5709260209721991</v>
      </c>
      <c r="AA3690">
        <v>3.2721230082082502</v>
      </c>
      <c r="AB3690">
        <v>7.9798920389317702</v>
      </c>
      <c r="AC3690">
        <v>0</v>
      </c>
      <c r="AD3690">
        <v>0</v>
      </c>
      <c r="AE3690">
        <v>34.374659299339825</v>
      </c>
    </row>
    <row r="3691" spans="1:31" x14ac:dyDescent="0.25">
      <c r="A3691">
        <v>2264248</v>
      </c>
      <c r="B3691">
        <v>1</v>
      </c>
      <c r="C3691" t="s">
        <v>81</v>
      </c>
      <c r="D3691" t="s">
        <v>112</v>
      </c>
      <c r="E3691" t="s">
        <v>256</v>
      </c>
      <c r="F3691" t="s">
        <v>10878</v>
      </c>
      <c r="G3691" t="s">
        <v>366</v>
      </c>
      <c r="H3691" t="s">
        <v>148</v>
      </c>
      <c r="I3691" t="s">
        <v>136</v>
      </c>
      <c r="J3691" t="s">
        <v>137</v>
      </c>
      <c r="K3691" t="s">
        <v>172</v>
      </c>
      <c r="L3691" t="s">
        <v>10879</v>
      </c>
      <c r="M3691" t="s">
        <v>10880</v>
      </c>
      <c r="N3691">
        <v>7.9824999999999999</v>
      </c>
      <c r="O3691">
        <v>0</v>
      </c>
      <c r="P3691">
        <v>35</v>
      </c>
      <c r="Q3691">
        <v>0</v>
      </c>
      <c r="R3691">
        <v>8</v>
      </c>
      <c r="S3691">
        <v>0</v>
      </c>
      <c r="T3691">
        <v>1</v>
      </c>
      <c r="U3691">
        <v>0</v>
      </c>
      <c r="V3691">
        <v>0</v>
      </c>
      <c r="W3691">
        <v>0</v>
      </c>
      <c r="X3691">
        <v>15.982765838406324</v>
      </c>
      <c r="Y3691">
        <v>0</v>
      </c>
      <c r="Z3691">
        <v>7.0040888691165373</v>
      </c>
      <c r="AA3691">
        <v>0</v>
      </c>
      <c r="AB3691">
        <v>14.731069680195748</v>
      </c>
      <c r="AC3691">
        <v>0</v>
      </c>
      <c r="AD3691">
        <v>0</v>
      </c>
      <c r="AE3691">
        <v>37.717924387718611</v>
      </c>
    </row>
    <row r="3692" spans="1:31" x14ac:dyDescent="0.25">
      <c r="A3692">
        <v>2264726</v>
      </c>
      <c r="B3692">
        <v>1</v>
      </c>
      <c r="C3692" t="s">
        <v>80</v>
      </c>
      <c r="D3692" t="s">
        <v>100</v>
      </c>
      <c r="E3692" t="s">
        <v>151</v>
      </c>
      <c r="F3692" t="s">
        <v>10881</v>
      </c>
      <c r="G3692" t="s">
        <v>160</v>
      </c>
      <c r="H3692" t="s">
        <v>135</v>
      </c>
      <c r="I3692" t="s">
        <v>136</v>
      </c>
      <c r="J3692" t="s">
        <v>137</v>
      </c>
      <c r="K3692" t="s">
        <v>138</v>
      </c>
      <c r="L3692" t="s">
        <v>10882</v>
      </c>
      <c r="M3692" t="s">
        <v>10883</v>
      </c>
      <c r="N3692">
        <v>3.4741666659999999</v>
      </c>
      <c r="O3692">
        <v>0</v>
      </c>
      <c r="P3692">
        <v>31</v>
      </c>
      <c r="Q3692">
        <v>0</v>
      </c>
      <c r="R3692">
        <v>4</v>
      </c>
      <c r="S3692">
        <v>0</v>
      </c>
      <c r="T3692">
        <v>1</v>
      </c>
      <c r="U3692">
        <v>0</v>
      </c>
      <c r="V3692">
        <v>0</v>
      </c>
      <c r="W3692">
        <v>0</v>
      </c>
      <c r="X3692">
        <v>42.544629726530609</v>
      </c>
      <c r="Y3692">
        <v>0</v>
      </c>
      <c r="Z3692">
        <v>6.5954527240396494</v>
      </c>
      <c r="AA3692">
        <v>0</v>
      </c>
      <c r="AB3692">
        <v>1.0919534509658666</v>
      </c>
      <c r="AC3692">
        <v>0</v>
      </c>
      <c r="AD3692">
        <v>0</v>
      </c>
      <c r="AE3692">
        <v>50.232035901536129</v>
      </c>
    </row>
    <row r="3693" spans="1:31" x14ac:dyDescent="0.25">
      <c r="A3693">
        <v>2264388</v>
      </c>
      <c r="B3693">
        <v>1</v>
      </c>
      <c r="C3693" t="s">
        <v>80</v>
      </c>
      <c r="D3693" t="s">
        <v>88</v>
      </c>
      <c r="E3693" t="s">
        <v>163</v>
      </c>
      <c r="F3693" t="s">
        <v>10884</v>
      </c>
      <c r="G3693" t="s">
        <v>171</v>
      </c>
      <c r="H3693" t="s">
        <v>148</v>
      </c>
      <c r="I3693" t="s">
        <v>136</v>
      </c>
      <c r="J3693" t="s">
        <v>137</v>
      </c>
      <c r="K3693" t="s">
        <v>172</v>
      </c>
      <c r="L3693" t="s">
        <v>10885</v>
      </c>
      <c r="M3693" t="s">
        <v>10886</v>
      </c>
      <c r="N3693">
        <v>2.395277777</v>
      </c>
      <c r="O3693">
        <v>0</v>
      </c>
      <c r="P3693">
        <v>0</v>
      </c>
      <c r="Q3693">
        <v>0</v>
      </c>
      <c r="R3693">
        <v>0</v>
      </c>
      <c r="S3693">
        <v>3</v>
      </c>
      <c r="T3693">
        <v>0</v>
      </c>
      <c r="U3693">
        <v>2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40.276393513034236</v>
      </c>
      <c r="AB3693">
        <v>0</v>
      </c>
      <c r="AC3693">
        <v>408.67714123563843</v>
      </c>
      <c r="AD3693">
        <v>0</v>
      </c>
      <c r="AE3693">
        <v>448.95353474867267</v>
      </c>
    </row>
    <row r="3694" spans="1:31" x14ac:dyDescent="0.25">
      <c r="A3694">
        <v>2264680</v>
      </c>
      <c r="B3694">
        <v>1</v>
      </c>
      <c r="C3694" t="s">
        <v>80</v>
      </c>
      <c r="D3694" t="s">
        <v>83</v>
      </c>
      <c r="E3694" t="s">
        <v>132</v>
      </c>
      <c r="F3694" t="s">
        <v>10887</v>
      </c>
      <c r="G3694" t="s">
        <v>142</v>
      </c>
      <c r="H3694" t="s">
        <v>135</v>
      </c>
      <c r="I3694" t="s">
        <v>136</v>
      </c>
      <c r="J3694" t="s">
        <v>137</v>
      </c>
      <c r="K3694" t="s">
        <v>138</v>
      </c>
      <c r="L3694" t="s">
        <v>10888</v>
      </c>
      <c r="M3694" t="s">
        <v>10889</v>
      </c>
      <c r="N3694">
        <v>3.761666666</v>
      </c>
      <c r="O3694">
        <v>0</v>
      </c>
      <c r="P3694">
        <v>3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9.4230910810421857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9.4230910810421857</v>
      </c>
    </row>
    <row r="3695" spans="1:31" x14ac:dyDescent="0.25">
      <c r="A3695">
        <v>2264242</v>
      </c>
      <c r="B3695">
        <v>1</v>
      </c>
      <c r="C3695" t="s">
        <v>81</v>
      </c>
      <c r="D3695" t="s">
        <v>120</v>
      </c>
      <c r="E3695" t="s">
        <v>207</v>
      </c>
      <c r="F3695" t="s">
        <v>6629</v>
      </c>
      <c r="G3695" t="s">
        <v>171</v>
      </c>
      <c r="H3695" t="s">
        <v>135</v>
      </c>
      <c r="I3695" t="s">
        <v>136</v>
      </c>
      <c r="J3695" t="s">
        <v>137</v>
      </c>
      <c r="K3695" t="s">
        <v>172</v>
      </c>
      <c r="L3695" t="s">
        <v>10502</v>
      </c>
      <c r="M3695" t="s">
        <v>10890</v>
      </c>
      <c r="N3695">
        <v>2.7011111109999999</v>
      </c>
      <c r="O3695">
        <v>0</v>
      </c>
      <c r="P3695">
        <v>240</v>
      </c>
      <c r="Q3695">
        <v>0</v>
      </c>
      <c r="R3695">
        <v>8</v>
      </c>
      <c r="S3695">
        <v>0</v>
      </c>
      <c r="T3695">
        <v>30</v>
      </c>
      <c r="U3695">
        <v>0</v>
      </c>
      <c r="V3695">
        <v>0</v>
      </c>
      <c r="W3695">
        <v>0</v>
      </c>
      <c r="X3695">
        <v>122.51224950571248</v>
      </c>
      <c r="Y3695">
        <v>0</v>
      </c>
      <c r="Z3695">
        <v>1.0884689108828258</v>
      </c>
      <c r="AA3695">
        <v>0</v>
      </c>
      <c r="AB3695">
        <v>28.240677429537616</v>
      </c>
      <c r="AC3695">
        <v>0</v>
      </c>
      <c r="AD3695">
        <v>0</v>
      </c>
      <c r="AE3695">
        <v>151.84139584613291</v>
      </c>
    </row>
    <row r="3696" spans="1:31" x14ac:dyDescent="0.25">
      <c r="A3696">
        <v>2264597</v>
      </c>
      <c r="B3696">
        <v>1</v>
      </c>
      <c r="C3696" t="s">
        <v>80</v>
      </c>
      <c r="D3696" t="s">
        <v>96</v>
      </c>
      <c r="E3696" t="s">
        <v>132</v>
      </c>
      <c r="F3696" t="s">
        <v>10891</v>
      </c>
      <c r="G3696" t="s">
        <v>134</v>
      </c>
      <c r="H3696" t="s">
        <v>135</v>
      </c>
      <c r="I3696" t="s">
        <v>136</v>
      </c>
      <c r="J3696" t="s">
        <v>137</v>
      </c>
      <c r="K3696" t="s">
        <v>138</v>
      </c>
      <c r="L3696" t="s">
        <v>10892</v>
      </c>
      <c r="M3696" t="s">
        <v>10893</v>
      </c>
      <c r="N3696">
        <v>0.35138888800000001</v>
      </c>
      <c r="O3696">
        <v>0</v>
      </c>
      <c r="P3696">
        <v>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3.8155420285888891E-2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3.8155420285888891E-2</v>
      </c>
    </row>
    <row r="3697" spans="1:31" x14ac:dyDescent="0.25">
      <c r="A3697">
        <v>2264540</v>
      </c>
      <c r="B3697">
        <v>1</v>
      </c>
      <c r="C3697" t="s">
        <v>80</v>
      </c>
      <c r="D3697" t="s">
        <v>100</v>
      </c>
      <c r="E3697" t="s">
        <v>132</v>
      </c>
      <c r="F3697" t="s">
        <v>10894</v>
      </c>
      <c r="G3697" t="s">
        <v>197</v>
      </c>
      <c r="H3697" t="s">
        <v>135</v>
      </c>
      <c r="I3697" t="s">
        <v>136</v>
      </c>
      <c r="J3697" t="s">
        <v>137</v>
      </c>
      <c r="K3697" t="s">
        <v>138</v>
      </c>
      <c r="L3697" t="s">
        <v>10895</v>
      </c>
      <c r="M3697" t="s">
        <v>10896</v>
      </c>
      <c r="N3697">
        <v>1.5463888880000001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0.20748720260679446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0.20748720260679446</v>
      </c>
    </row>
    <row r="3698" spans="1:31" x14ac:dyDescent="0.25">
      <c r="A3698">
        <v>2264889</v>
      </c>
      <c r="B3698">
        <v>1</v>
      </c>
      <c r="C3698" t="s">
        <v>80</v>
      </c>
      <c r="D3698" t="s">
        <v>100</v>
      </c>
      <c r="E3698" t="s">
        <v>151</v>
      </c>
      <c r="F3698" t="s">
        <v>10897</v>
      </c>
      <c r="G3698" t="s">
        <v>153</v>
      </c>
      <c r="H3698" t="s">
        <v>135</v>
      </c>
      <c r="I3698" t="s">
        <v>136</v>
      </c>
      <c r="J3698" t="s">
        <v>137</v>
      </c>
      <c r="K3698" t="s">
        <v>138</v>
      </c>
      <c r="L3698" t="s">
        <v>10898</v>
      </c>
      <c r="M3698" t="s">
        <v>10899</v>
      </c>
      <c r="N3698">
        <v>2.1669444439999999</v>
      </c>
      <c r="O3698">
        <v>0</v>
      </c>
      <c r="P3698">
        <v>10</v>
      </c>
      <c r="Q3698">
        <v>0</v>
      </c>
      <c r="R3698">
        <v>3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21.487193305645491</v>
      </c>
      <c r="Y3698">
        <v>0</v>
      </c>
      <c r="Z3698">
        <v>0.32112587072697563</v>
      </c>
      <c r="AA3698">
        <v>0</v>
      </c>
      <c r="AB3698">
        <v>0</v>
      </c>
      <c r="AC3698">
        <v>0</v>
      </c>
      <c r="AD3698">
        <v>0</v>
      </c>
      <c r="AE3698">
        <v>21.808319176372468</v>
      </c>
    </row>
    <row r="3699" spans="1:31" x14ac:dyDescent="0.25">
      <c r="A3699">
        <v>2264806</v>
      </c>
      <c r="B3699">
        <v>1</v>
      </c>
      <c r="C3699" t="s">
        <v>80</v>
      </c>
      <c r="D3699" t="s">
        <v>100</v>
      </c>
      <c r="E3699" t="s">
        <v>151</v>
      </c>
      <c r="F3699" t="s">
        <v>10900</v>
      </c>
      <c r="G3699" t="s">
        <v>153</v>
      </c>
      <c r="H3699" t="s">
        <v>135</v>
      </c>
      <c r="I3699" t="s">
        <v>136</v>
      </c>
      <c r="J3699" t="s">
        <v>137</v>
      </c>
      <c r="K3699" t="s">
        <v>138</v>
      </c>
      <c r="L3699" t="s">
        <v>10901</v>
      </c>
      <c r="M3699" t="s">
        <v>10902</v>
      </c>
      <c r="N3699">
        <v>2.156111111</v>
      </c>
      <c r="O3699">
        <v>0</v>
      </c>
      <c r="P3699">
        <v>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0.66445968660170007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0.66445968660170007</v>
      </c>
    </row>
    <row r="3700" spans="1:31" x14ac:dyDescent="0.25">
      <c r="A3700">
        <v>2264308</v>
      </c>
      <c r="B3700">
        <v>1</v>
      </c>
      <c r="C3700" t="s">
        <v>80</v>
      </c>
      <c r="D3700" t="s">
        <v>108</v>
      </c>
      <c r="E3700" t="s">
        <v>256</v>
      </c>
      <c r="F3700" t="s">
        <v>10903</v>
      </c>
      <c r="G3700" t="s">
        <v>543</v>
      </c>
      <c r="H3700" t="s">
        <v>148</v>
      </c>
      <c r="I3700" t="s">
        <v>136</v>
      </c>
      <c r="J3700" t="s">
        <v>137</v>
      </c>
      <c r="K3700" t="s">
        <v>138</v>
      </c>
      <c r="L3700" t="s">
        <v>10904</v>
      </c>
      <c r="M3700" t="s">
        <v>10905</v>
      </c>
      <c r="N3700">
        <v>0.47972222199999998</v>
      </c>
      <c r="O3700">
        <v>0</v>
      </c>
      <c r="P3700">
        <v>8</v>
      </c>
      <c r="Q3700">
        <v>0</v>
      </c>
      <c r="R3700">
        <v>21</v>
      </c>
      <c r="S3700">
        <v>0</v>
      </c>
      <c r="T3700">
        <v>4</v>
      </c>
      <c r="U3700">
        <v>0</v>
      </c>
      <c r="V3700">
        <v>0</v>
      </c>
      <c r="W3700">
        <v>0</v>
      </c>
      <c r="X3700">
        <v>0.30473741548916111</v>
      </c>
      <c r="Y3700">
        <v>0</v>
      </c>
      <c r="Z3700">
        <v>5.8374162374991476</v>
      </c>
      <c r="AA3700">
        <v>0</v>
      </c>
      <c r="AB3700">
        <v>0.20430395479384</v>
      </c>
      <c r="AC3700">
        <v>0</v>
      </c>
      <c r="AD3700">
        <v>0</v>
      </c>
      <c r="AE3700">
        <v>6.3464576077821491</v>
      </c>
    </row>
    <row r="3701" spans="1:31" x14ac:dyDescent="0.25">
      <c r="A3701">
        <v>2264783</v>
      </c>
      <c r="B3701">
        <v>1</v>
      </c>
      <c r="C3701" t="s">
        <v>80</v>
      </c>
      <c r="D3701" t="s">
        <v>104</v>
      </c>
      <c r="E3701" t="s">
        <v>132</v>
      </c>
      <c r="F3701" t="s">
        <v>10906</v>
      </c>
      <c r="G3701" t="s">
        <v>142</v>
      </c>
      <c r="H3701" t="s">
        <v>135</v>
      </c>
      <c r="I3701" t="s">
        <v>136</v>
      </c>
      <c r="J3701" t="s">
        <v>137</v>
      </c>
      <c r="K3701" t="s">
        <v>138</v>
      </c>
      <c r="L3701" t="s">
        <v>10907</v>
      </c>
      <c r="M3701" t="s">
        <v>10908</v>
      </c>
      <c r="N3701">
        <v>3.056944444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1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0.40823838015543057</v>
      </c>
      <c r="AC3701">
        <v>0</v>
      </c>
      <c r="AD3701">
        <v>0</v>
      </c>
      <c r="AE3701">
        <v>0.40823838015543057</v>
      </c>
    </row>
    <row r="3702" spans="1:31" x14ac:dyDescent="0.25">
      <c r="A3702">
        <v>2264826</v>
      </c>
      <c r="B3702">
        <v>1</v>
      </c>
      <c r="C3702" t="s">
        <v>81</v>
      </c>
      <c r="D3702" t="s">
        <v>112</v>
      </c>
      <c r="E3702" t="s">
        <v>132</v>
      </c>
      <c r="F3702" t="s">
        <v>10741</v>
      </c>
      <c r="G3702" t="s">
        <v>134</v>
      </c>
      <c r="H3702" t="s">
        <v>135</v>
      </c>
      <c r="I3702" t="s">
        <v>136</v>
      </c>
      <c r="J3702" t="s">
        <v>137</v>
      </c>
      <c r="K3702" t="s">
        <v>138</v>
      </c>
      <c r="L3702" t="s">
        <v>10909</v>
      </c>
      <c r="M3702" t="s">
        <v>10910</v>
      </c>
      <c r="N3702">
        <v>5.1711111110000001</v>
      </c>
      <c r="O3702">
        <v>0</v>
      </c>
      <c r="P3702">
        <v>8</v>
      </c>
      <c r="Q3702">
        <v>0</v>
      </c>
      <c r="R3702">
        <v>0</v>
      </c>
      <c r="S3702">
        <v>0</v>
      </c>
      <c r="T3702">
        <v>3</v>
      </c>
      <c r="U3702">
        <v>0</v>
      </c>
      <c r="V3702">
        <v>0</v>
      </c>
      <c r="W3702">
        <v>0</v>
      </c>
      <c r="X3702">
        <v>10.077488418944135</v>
      </c>
      <c r="Y3702">
        <v>0</v>
      </c>
      <c r="Z3702">
        <v>0</v>
      </c>
      <c r="AA3702">
        <v>0</v>
      </c>
      <c r="AB3702">
        <v>5.9163087531528777</v>
      </c>
      <c r="AC3702">
        <v>0</v>
      </c>
      <c r="AD3702">
        <v>0</v>
      </c>
      <c r="AE3702">
        <v>15.993797172097013</v>
      </c>
    </row>
    <row r="3703" spans="1:31" x14ac:dyDescent="0.25">
      <c r="A3703">
        <v>2264763</v>
      </c>
      <c r="B3703">
        <v>1</v>
      </c>
      <c r="C3703" t="s">
        <v>80</v>
      </c>
      <c r="D3703" t="s">
        <v>105</v>
      </c>
      <c r="E3703" t="s">
        <v>132</v>
      </c>
      <c r="F3703" t="s">
        <v>10911</v>
      </c>
      <c r="G3703" t="s">
        <v>142</v>
      </c>
      <c r="H3703" t="s">
        <v>135</v>
      </c>
      <c r="I3703" t="s">
        <v>136</v>
      </c>
      <c r="J3703" t="s">
        <v>137</v>
      </c>
      <c r="K3703" t="s">
        <v>138</v>
      </c>
      <c r="L3703" t="s">
        <v>10912</v>
      </c>
      <c r="M3703" t="s">
        <v>10913</v>
      </c>
      <c r="N3703">
        <v>1.7880555549999999</v>
      </c>
      <c r="O3703">
        <v>0</v>
      </c>
      <c r="P3703">
        <v>1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3.3850001670379082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3.3850001670379082</v>
      </c>
    </row>
    <row r="3704" spans="1:31" x14ac:dyDescent="0.25">
      <c r="A3704">
        <v>2264477</v>
      </c>
      <c r="B3704">
        <v>1</v>
      </c>
      <c r="C3704" t="s">
        <v>80</v>
      </c>
      <c r="D3704" t="s">
        <v>104</v>
      </c>
      <c r="E3704" t="s">
        <v>151</v>
      </c>
      <c r="F3704" t="s">
        <v>10914</v>
      </c>
      <c r="G3704" t="s">
        <v>153</v>
      </c>
      <c r="H3704" t="s">
        <v>135</v>
      </c>
      <c r="I3704" t="s">
        <v>136</v>
      </c>
      <c r="J3704" t="s">
        <v>137</v>
      </c>
      <c r="K3704" t="s">
        <v>138</v>
      </c>
      <c r="L3704" t="s">
        <v>10915</v>
      </c>
      <c r="M3704" t="s">
        <v>10916</v>
      </c>
      <c r="N3704">
        <v>1.77</v>
      </c>
      <c r="O3704">
        <v>0</v>
      </c>
      <c r="P3704">
        <v>137</v>
      </c>
      <c r="Q3704">
        <v>0</v>
      </c>
      <c r="R3704">
        <v>0</v>
      </c>
      <c r="S3704">
        <v>0</v>
      </c>
      <c r="T3704">
        <v>32</v>
      </c>
      <c r="U3704">
        <v>0</v>
      </c>
      <c r="V3704">
        <v>0</v>
      </c>
      <c r="W3704">
        <v>0</v>
      </c>
      <c r="X3704">
        <v>84.113208922892227</v>
      </c>
      <c r="Y3704">
        <v>0</v>
      </c>
      <c r="Z3704">
        <v>0</v>
      </c>
      <c r="AA3704">
        <v>0</v>
      </c>
      <c r="AB3704">
        <v>43.322123484740509</v>
      </c>
      <c r="AC3704">
        <v>0</v>
      </c>
      <c r="AD3704">
        <v>0</v>
      </c>
      <c r="AE3704">
        <v>127.43533240763273</v>
      </c>
    </row>
    <row r="3705" spans="1:31" x14ac:dyDescent="0.25">
      <c r="A3705">
        <v>2264222</v>
      </c>
      <c r="B3705">
        <v>1</v>
      </c>
      <c r="C3705" t="s">
        <v>80</v>
      </c>
      <c r="D3705" t="s">
        <v>83</v>
      </c>
      <c r="E3705" t="s">
        <v>151</v>
      </c>
      <c r="F3705" t="s">
        <v>10917</v>
      </c>
      <c r="G3705" t="s">
        <v>6387</v>
      </c>
      <c r="H3705" t="s">
        <v>135</v>
      </c>
      <c r="I3705" t="s">
        <v>136</v>
      </c>
      <c r="J3705" t="s">
        <v>3</v>
      </c>
      <c r="K3705" t="s">
        <v>138</v>
      </c>
      <c r="L3705" t="s">
        <v>10918</v>
      </c>
      <c r="M3705" t="s">
        <v>10919</v>
      </c>
      <c r="N3705">
        <v>1.8433333329999999</v>
      </c>
      <c r="O3705">
        <v>0</v>
      </c>
      <c r="P3705">
        <v>115</v>
      </c>
      <c r="Q3705">
        <v>0</v>
      </c>
      <c r="R3705">
        <v>0</v>
      </c>
      <c r="S3705">
        <v>0</v>
      </c>
      <c r="T3705">
        <v>22</v>
      </c>
      <c r="U3705">
        <v>0</v>
      </c>
      <c r="V3705">
        <v>0</v>
      </c>
      <c r="W3705">
        <v>0</v>
      </c>
      <c r="X3705">
        <v>89.68555140989902</v>
      </c>
      <c r="Y3705">
        <v>0</v>
      </c>
      <c r="Z3705">
        <v>0</v>
      </c>
      <c r="AA3705">
        <v>0</v>
      </c>
      <c r="AB3705">
        <v>69.365148441188055</v>
      </c>
      <c r="AC3705">
        <v>0</v>
      </c>
      <c r="AD3705">
        <v>0</v>
      </c>
      <c r="AE3705">
        <v>159.05069985108707</v>
      </c>
    </row>
    <row r="3706" spans="1:31" x14ac:dyDescent="0.25">
      <c r="A3706">
        <v>2264228</v>
      </c>
      <c r="B3706">
        <v>1</v>
      </c>
      <c r="C3706" t="s">
        <v>80</v>
      </c>
      <c r="D3706" t="s">
        <v>82</v>
      </c>
      <c r="E3706" t="s">
        <v>214</v>
      </c>
      <c r="F3706" t="s">
        <v>10920</v>
      </c>
      <c r="G3706" t="s">
        <v>241</v>
      </c>
      <c r="H3706" t="s">
        <v>135</v>
      </c>
      <c r="I3706" t="s">
        <v>136</v>
      </c>
      <c r="J3706" t="s">
        <v>137</v>
      </c>
      <c r="K3706" t="s">
        <v>138</v>
      </c>
      <c r="L3706" t="s">
        <v>10921</v>
      </c>
      <c r="M3706" t="s">
        <v>10922</v>
      </c>
      <c r="N3706">
        <v>1.1263888879999999</v>
      </c>
      <c r="O3706">
        <v>0</v>
      </c>
      <c r="P3706">
        <v>2</v>
      </c>
      <c r="Q3706">
        <v>0</v>
      </c>
      <c r="R3706">
        <v>0</v>
      </c>
      <c r="S3706">
        <v>0</v>
      </c>
      <c r="T3706">
        <v>69</v>
      </c>
      <c r="U3706">
        <v>0</v>
      </c>
      <c r="V3706">
        <v>0</v>
      </c>
      <c r="W3706">
        <v>0</v>
      </c>
      <c r="X3706">
        <v>0.41322057458466055</v>
      </c>
      <c r="Y3706">
        <v>0</v>
      </c>
      <c r="Z3706">
        <v>0</v>
      </c>
      <c r="AA3706">
        <v>0</v>
      </c>
      <c r="AB3706">
        <v>48.015545711081877</v>
      </c>
      <c r="AC3706">
        <v>0</v>
      </c>
      <c r="AD3706">
        <v>0</v>
      </c>
      <c r="AE3706">
        <v>48.428766285666541</v>
      </c>
    </row>
    <row r="3707" spans="1:31" x14ac:dyDescent="0.25">
      <c r="A3707">
        <v>2264620</v>
      </c>
      <c r="B3707">
        <v>1</v>
      </c>
      <c r="C3707" t="s">
        <v>80</v>
      </c>
      <c r="D3707" t="s">
        <v>84</v>
      </c>
      <c r="E3707" t="s">
        <v>151</v>
      </c>
      <c r="F3707" t="s">
        <v>10923</v>
      </c>
      <c r="G3707" t="s">
        <v>153</v>
      </c>
      <c r="H3707" t="s">
        <v>135</v>
      </c>
      <c r="I3707" t="s">
        <v>136</v>
      </c>
      <c r="J3707" t="s">
        <v>137</v>
      </c>
      <c r="K3707" t="s">
        <v>138</v>
      </c>
      <c r="L3707" t="s">
        <v>10924</v>
      </c>
      <c r="M3707" t="s">
        <v>10925</v>
      </c>
      <c r="N3707">
        <v>2.0680555549999999</v>
      </c>
      <c r="O3707">
        <v>0</v>
      </c>
      <c r="P3707">
        <v>106</v>
      </c>
      <c r="Q3707">
        <v>0</v>
      </c>
      <c r="R3707">
        <v>0</v>
      </c>
      <c r="S3707">
        <v>0</v>
      </c>
      <c r="T3707">
        <v>9</v>
      </c>
      <c r="U3707">
        <v>0</v>
      </c>
      <c r="V3707">
        <v>0</v>
      </c>
      <c r="W3707">
        <v>0</v>
      </c>
      <c r="X3707">
        <v>59.641036241671863</v>
      </c>
      <c r="Y3707">
        <v>0</v>
      </c>
      <c r="Z3707">
        <v>0</v>
      </c>
      <c r="AA3707">
        <v>0</v>
      </c>
      <c r="AB3707">
        <v>18.23338917266577</v>
      </c>
      <c r="AC3707">
        <v>0</v>
      </c>
      <c r="AD3707">
        <v>0</v>
      </c>
      <c r="AE3707">
        <v>77.874425414337637</v>
      </c>
    </row>
    <row r="3708" spans="1:31" x14ac:dyDescent="0.25">
      <c r="A3708">
        <v>2264471</v>
      </c>
      <c r="B3708">
        <v>1</v>
      </c>
      <c r="C3708" t="s">
        <v>80</v>
      </c>
      <c r="D3708" t="s">
        <v>103</v>
      </c>
      <c r="E3708" t="s">
        <v>132</v>
      </c>
      <c r="F3708" t="s">
        <v>10926</v>
      </c>
      <c r="G3708" t="s">
        <v>289</v>
      </c>
      <c r="H3708" t="s">
        <v>135</v>
      </c>
      <c r="I3708" t="s">
        <v>136</v>
      </c>
      <c r="J3708" t="s">
        <v>137</v>
      </c>
      <c r="K3708" t="s">
        <v>138</v>
      </c>
      <c r="L3708" t="s">
        <v>10927</v>
      </c>
      <c r="M3708" t="s">
        <v>10928</v>
      </c>
      <c r="N3708">
        <v>1.631388888</v>
      </c>
      <c r="O3708">
        <v>0</v>
      </c>
      <c r="P3708">
        <v>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0.44867903415610894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0.44867903415610894</v>
      </c>
    </row>
    <row r="3709" spans="1:31" x14ac:dyDescent="0.25">
      <c r="A3709">
        <v>2264583</v>
      </c>
      <c r="B3709">
        <v>1</v>
      </c>
      <c r="C3709" t="s">
        <v>80</v>
      </c>
      <c r="D3709" t="s">
        <v>90</v>
      </c>
      <c r="E3709" t="s">
        <v>132</v>
      </c>
      <c r="F3709" t="s">
        <v>10929</v>
      </c>
      <c r="G3709" t="s">
        <v>289</v>
      </c>
      <c r="H3709" t="s">
        <v>135</v>
      </c>
      <c r="I3709" t="s">
        <v>136</v>
      </c>
      <c r="J3709" t="s">
        <v>137</v>
      </c>
      <c r="K3709" t="s">
        <v>138</v>
      </c>
      <c r="L3709" t="s">
        <v>10930</v>
      </c>
      <c r="M3709" t="s">
        <v>10931</v>
      </c>
      <c r="N3709">
        <v>5.1675000000000004</v>
      </c>
      <c r="O3709">
        <v>0</v>
      </c>
      <c r="P3709">
        <v>4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9.4290956645355219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9.4290956645355219</v>
      </c>
    </row>
    <row r="3710" spans="1:31" x14ac:dyDescent="0.25">
      <c r="A3710">
        <v>2264629</v>
      </c>
      <c r="B3710">
        <v>1</v>
      </c>
      <c r="C3710" t="s">
        <v>80</v>
      </c>
      <c r="D3710" t="s">
        <v>93</v>
      </c>
      <c r="E3710" t="s">
        <v>207</v>
      </c>
      <c r="F3710" t="s">
        <v>10932</v>
      </c>
      <c r="G3710" t="s">
        <v>231</v>
      </c>
      <c r="H3710" t="s">
        <v>135</v>
      </c>
      <c r="I3710" t="s">
        <v>136</v>
      </c>
      <c r="J3710" t="s">
        <v>137</v>
      </c>
      <c r="K3710" t="s">
        <v>138</v>
      </c>
      <c r="L3710" t="s">
        <v>10933</v>
      </c>
      <c r="M3710" t="s">
        <v>10934</v>
      </c>
      <c r="N3710">
        <v>1.183333333</v>
      </c>
      <c r="O3710">
        <v>0</v>
      </c>
      <c r="P3710">
        <v>15</v>
      </c>
      <c r="Q3710">
        <v>0</v>
      </c>
      <c r="R3710">
        <v>7</v>
      </c>
      <c r="S3710">
        <v>0</v>
      </c>
      <c r="T3710">
        <v>5</v>
      </c>
      <c r="U3710">
        <v>0</v>
      </c>
      <c r="V3710">
        <v>0</v>
      </c>
      <c r="W3710">
        <v>0</v>
      </c>
      <c r="X3710">
        <v>3.1382517135071675</v>
      </c>
      <c r="Y3710">
        <v>0</v>
      </c>
      <c r="Z3710">
        <v>4.6348596756621303</v>
      </c>
      <c r="AA3710">
        <v>0</v>
      </c>
      <c r="AB3710">
        <v>2.2970501997707848</v>
      </c>
      <c r="AC3710">
        <v>0</v>
      </c>
      <c r="AD3710">
        <v>0</v>
      </c>
      <c r="AE3710">
        <v>10.070161588940083</v>
      </c>
    </row>
    <row r="3711" spans="1:31" x14ac:dyDescent="0.25">
      <c r="A3711">
        <v>2264752</v>
      </c>
      <c r="B3711">
        <v>1</v>
      </c>
      <c r="C3711" t="s">
        <v>80</v>
      </c>
      <c r="D3711" t="s">
        <v>100</v>
      </c>
      <c r="E3711" t="s">
        <v>132</v>
      </c>
      <c r="F3711" t="s">
        <v>10935</v>
      </c>
      <c r="G3711" t="s">
        <v>142</v>
      </c>
      <c r="H3711" t="s">
        <v>135</v>
      </c>
      <c r="I3711" t="s">
        <v>136</v>
      </c>
      <c r="J3711" t="s">
        <v>137</v>
      </c>
      <c r="K3711" t="s">
        <v>138</v>
      </c>
      <c r="L3711" t="s">
        <v>10936</v>
      </c>
      <c r="M3711" t="s">
        <v>10937</v>
      </c>
      <c r="N3711">
        <v>2.5619444439999999</v>
      </c>
      <c r="O3711">
        <v>0</v>
      </c>
      <c r="P3711">
        <v>7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3.9176209702303662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3.9176209702303662</v>
      </c>
    </row>
    <row r="3712" spans="1:31" x14ac:dyDescent="0.25">
      <c r="A3712">
        <v>2264443</v>
      </c>
      <c r="B3712">
        <v>1</v>
      </c>
      <c r="C3712" t="s">
        <v>80</v>
      </c>
      <c r="D3712" t="s">
        <v>83</v>
      </c>
      <c r="E3712" t="s">
        <v>163</v>
      </c>
      <c r="F3712" t="s">
        <v>10938</v>
      </c>
      <c r="G3712" t="s">
        <v>147</v>
      </c>
      <c r="H3712" t="s">
        <v>148</v>
      </c>
      <c r="I3712" t="s">
        <v>136</v>
      </c>
      <c r="J3712" t="s">
        <v>137</v>
      </c>
      <c r="K3712" t="s">
        <v>138</v>
      </c>
      <c r="L3712" t="s">
        <v>10939</v>
      </c>
      <c r="M3712" t="s">
        <v>10940</v>
      </c>
      <c r="N3712">
        <v>0.111111111</v>
      </c>
      <c r="O3712">
        <v>8</v>
      </c>
      <c r="P3712">
        <v>731</v>
      </c>
      <c r="Q3712">
        <v>14</v>
      </c>
      <c r="R3712">
        <v>43</v>
      </c>
      <c r="S3712">
        <v>28</v>
      </c>
      <c r="T3712">
        <v>57</v>
      </c>
      <c r="U3712">
        <v>1</v>
      </c>
      <c r="V3712">
        <v>0</v>
      </c>
      <c r="W3712">
        <v>2.0096106061488888</v>
      </c>
      <c r="X3712">
        <v>30.414247186721827</v>
      </c>
      <c r="Y3712">
        <v>3.7130854688360007</v>
      </c>
      <c r="Z3712">
        <v>1.9734908402782225</v>
      </c>
      <c r="AA3712">
        <v>47.071503902288448</v>
      </c>
      <c r="AB3712">
        <v>8.2176929338788902</v>
      </c>
      <c r="AC3712">
        <v>2.5846609769466662</v>
      </c>
      <c r="AD3712">
        <v>0</v>
      </c>
      <c r="AE3712">
        <v>95.984291915098936</v>
      </c>
    </row>
    <row r="3713" spans="1:31" x14ac:dyDescent="0.25">
      <c r="A3713">
        <v>2264646</v>
      </c>
      <c r="B3713">
        <v>1</v>
      </c>
      <c r="C3713" t="s">
        <v>80</v>
      </c>
      <c r="D3713" t="s">
        <v>83</v>
      </c>
      <c r="E3713" t="s">
        <v>151</v>
      </c>
      <c r="F3713" t="s">
        <v>10941</v>
      </c>
      <c r="G3713" t="s">
        <v>197</v>
      </c>
      <c r="H3713" t="s">
        <v>135</v>
      </c>
      <c r="I3713" t="s">
        <v>136</v>
      </c>
      <c r="J3713" t="s">
        <v>137</v>
      </c>
      <c r="K3713" t="s">
        <v>138</v>
      </c>
      <c r="L3713" t="s">
        <v>10942</v>
      </c>
      <c r="M3713" t="s">
        <v>10943</v>
      </c>
      <c r="N3713">
        <v>0.75555555500000005</v>
      </c>
      <c r="O3713">
        <v>0</v>
      </c>
      <c r="P3713">
        <v>229</v>
      </c>
      <c r="Q3713">
        <v>0</v>
      </c>
      <c r="R3713">
        <v>0</v>
      </c>
      <c r="S3713">
        <v>0</v>
      </c>
      <c r="T3713">
        <v>9</v>
      </c>
      <c r="U3713">
        <v>0</v>
      </c>
      <c r="V3713">
        <v>0</v>
      </c>
      <c r="W3713">
        <v>0</v>
      </c>
      <c r="X3713">
        <v>62.715882921786317</v>
      </c>
      <c r="Y3713">
        <v>0</v>
      </c>
      <c r="Z3713">
        <v>0</v>
      </c>
      <c r="AA3713">
        <v>0</v>
      </c>
      <c r="AB3713">
        <v>3.2237256461653336</v>
      </c>
      <c r="AC3713">
        <v>0</v>
      </c>
      <c r="AD3713">
        <v>0</v>
      </c>
      <c r="AE3713">
        <v>65.939608567951652</v>
      </c>
    </row>
    <row r="3714" spans="1:31" x14ac:dyDescent="0.25">
      <c r="A3714">
        <v>2264798</v>
      </c>
      <c r="B3714">
        <v>1</v>
      </c>
      <c r="C3714" t="s">
        <v>81</v>
      </c>
      <c r="D3714" t="s">
        <v>128</v>
      </c>
      <c r="E3714" t="s">
        <v>151</v>
      </c>
      <c r="F3714" t="s">
        <v>10944</v>
      </c>
      <c r="G3714" t="s">
        <v>153</v>
      </c>
      <c r="H3714" t="s">
        <v>135</v>
      </c>
      <c r="I3714" t="s">
        <v>136</v>
      </c>
      <c r="J3714" t="s">
        <v>137</v>
      </c>
      <c r="K3714" t="s">
        <v>138</v>
      </c>
      <c r="L3714" t="s">
        <v>10945</v>
      </c>
      <c r="M3714" t="s">
        <v>10946</v>
      </c>
      <c r="N3714">
        <v>3.031111111</v>
      </c>
      <c r="O3714">
        <v>0</v>
      </c>
      <c r="P3714">
        <v>71</v>
      </c>
      <c r="Q3714">
        <v>0</v>
      </c>
      <c r="R3714">
        <v>0</v>
      </c>
      <c r="S3714">
        <v>0</v>
      </c>
      <c r="T3714">
        <v>4</v>
      </c>
      <c r="U3714">
        <v>0</v>
      </c>
      <c r="V3714">
        <v>0</v>
      </c>
      <c r="W3714">
        <v>0</v>
      </c>
      <c r="X3714">
        <v>62.160348203054461</v>
      </c>
      <c r="Y3714">
        <v>0</v>
      </c>
      <c r="Z3714">
        <v>0</v>
      </c>
      <c r="AA3714">
        <v>0</v>
      </c>
      <c r="AB3714">
        <v>4.7182670028671332</v>
      </c>
      <c r="AC3714">
        <v>0</v>
      </c>
      <c r="AD3714">
        <v>0</v>
      </c>
      <c r="AE3714">
        <v>66.878615205921591</v>
      </c>
    </row>
    <row r="3715" spans="1:31" x14ac:dyDescent="0.25">
      <c r="A3715">
        <v>2264838</v>
      </c>
      <c r="B3715">
        <v>1</v>
      </c>
      <c r="C3715" t="s">
        <v>80</v>
      </c>
      <c r="D3715" t="s">
        <v>105</v>
      </c>
      <c r="E3715" t="s">
        <v>132</v>
      </c>
      <c r="F3715" t="s">
        <v>10947</v>
      </c>
      <c r="G3715" t="s">
        <v>134</v>
      </c>
      <c r="H3715" t="s">
        <v>135</v>
      </c>
      <c r="I3715" t="s">
        <v>136</v>
      </c>
      <c r="J3715" t="s">
        <v>137</v>
      </c>
      <c r="K3715" t="s">
        <v>138</v>
      </c>
      <c r="L3715" t="s">
        <v>10948</v>
      </c>
      <c r="M3715" t="s">
        <v>10949</v>
      </c>
      <c r="N3715">
        <v>4.7336111110000001</v>
      </c>
      <c r="O3715">
        <v>0</v>
      </c>
      <c r="P3715">
        <v>7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9.0814942951306534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9.0814942951306534</v>
      </c>
    </row>
    <row r="3716" spans="1:31" x14ac:dyDescent="0.25">
      <c r="A3716">
        <v>2264792</v>
      </c>
      <c r="B3716">
        <v>1</v>
      </c>
      <c r="C3716" t="s">
        <v>80</v>
      </c>
      <c r="D3716" t="s">
        <v>108</v>
      </c>
      <c r="E3716" t="s">
        <v>151</v>
      </c>
      <c r="F3716" t="s">
        <v>10950</v>
      </c>
      <c r="G3716" t="s">
        <v>153</v>
      </c>
      <c r="H3716" t="s">
        <v>135</v>
      </c>
      <c r="I3716" t="s">
        <v>136</v>
      </c>
      <c r="J3716" t="s">
        <v>137</v>
      </c>
      <c r="K3716" t="s">
        <v>138</v>
      </c>
      <c r="L3716" t="s">
        <v>10951</v>
      </c>
      <c r="M3716" t="s">
        <v>10952</v>
      </c>
      <c r="N3716">
        <v>1.481666666</v>
      </c>
      <c r="O3716">
        <v>0</v>
      </c>
      <c r="P3716">
        <v>1</v>
      </c>
      <c r="Q3716">
        <v>0</v>
      </c>
      <c r="R3716">
        <v>2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0.29058186730750613</v>
      </c>
      <c r="Y3716">
        <v>0</v>
      </c>
      <c r="Z3716">
        <v>0.46163745496812325</v>
      </c>
      <c r="AA3716">
        <v>0</v>
      </c>
      <c r="AB3716">
        <v>0</v>
      </c>
      <c r="AC3716">
        <v>0</v>
      </c>
      <c r="AD3716">
        <v>0</v>
      </c>
      <c r="AE3716">
        <v>0.75221932227562938</v>
      </c>
    </row>
    <row r="3717" spans="1:31" x14ac:dyDescent="0.25">
      <c r="A3717">
        <v>2264546</v>
      </c>
      <c r="B3717">
        <v>1</v>
      </c>
      <c r="C3717" t="s">
        <v>80</v>
      </c>
      <c r="D3717" t="s">
        <v>104</v>
      </c>
      <c r="E3717" t="s">
        <v>151</v>
      </c>
      <c r="F3717" t="s">
        <v>10953</v>
      </c>
      <c r="G3717" t="s">
        <v>153</v>
      </c>
      <c r="H3717" t="s">
        <v>135</v>
      </c>
      <c r="I3717" t="s">
        <v>136</v>
      </c>
      <c r="J3717" t="s">
        <v>137</v>
      </c>
      <c r="K3717" t="s">
        <v>138</v>
      </c>
      <c r="L3717" t="s">
        <v>10954</v>
      </c>
      <c r="M3717" t="s">
        <v>10955</v>
      </c>
      <c r="N3717">
        <v>2.3038888879999999</v>
      </c>
      <c r="O3717">
        <v>0</v>
      </c>
      <c r="P3717">
        <v>75</v>
      </c>
      <c r="Q3717">
        <v>0</v>
      </c>
      <c r="R3717">
        <v>0</v>
      </c>
      <c r="S3717">
        <v>0</v>
      </c>
      <c r="T3717">
        <v>11</v>
      </c>
      <c r="U3717">
        <v>0</v>
      </c>
      <c r="V3717">
        <v>0</v>
      </c>
      <c r="W3717">
        <v>0</v>
      </c>
      <c r="X3717">
        <v>52.616947833694482</v>
      </c>
      <c r="Y3717">
        <v>0</v>
      </c>
      <c r="Z3717">
        <v>0</v>
      </c>
      <c r="AA3717">
        <v>0</v>
      </c>
      <c r="AB3717">
        <v>41.418006700794464</v>
      </c>
      <c r="AC3717">
        <v>0</v>
      </c>
      <c r="AD3717">
        <v>0</v>
      </c>
      <c r="AE3717">
        <v>94.034954534488946</v>
      </c>
    </row>
    <row r="3718" spans="1:31" x14ac:dyDescent="0.25">
      <c r="A3718">
        <v>2264692</v>
      </c>
      <c r="B3718">
        <v>1</v>
      </c>
      <c r="C3718" t="s">
        <v>80</v>
      </c>
      <c r="D3718" t="s">
        <v>100</v>
      </c>
      <c r="E3718" t="s">
        <v>151</v>
      </c>
      <c r="F3718" t="s">
        <v>10956</v>
      </c>
      <c r="G3718" t="s">
        <v>153</v>
      </c>
      <c r="H3718" t="s">
        <v>135</v>
      </c>
      <c r="I3718" t="s">
        <v>136</v>
      </c>
      <c r="J3718" t="s">
        <v>137</v>
      </c>
      <c r="K3718" t="s">
        <v>138</v>
      </c>
      <c r="L3718" t="s">
        <v>10957</v>
      </c>
      <c r="M3718" t="s">
        <v>10958</v>
      </c>
      <c r="N3718">
        <v>0.88638888800000004</v>
      </c>
      <c r="O3718">
        <v>0</v>
      </c>
      <c r="P3718">
        <v>1</v>
      </c>
      <c r="Q3718">
        <v>0</v>
      </c>
      <c r="R3718">
        <v>1</v>
      </c>
      <c r="S3718">
        <v>0</v>
      </c>
      <c r="T3718">
        <v>1</v>
      </c>
      <c r="U3718">
        <v>0</v>
      </c>
      <c r="V3718">
        <v>0</v>
      </c>
      <c r="W3718">
        <v>0</v>
      </c>
      <c r="X3718">
        <v>1.7846453074666666E-3</v>
      </c>
      <c r="Y3718">
        <v>0</v>
      </c>
      <c r="Z3718">
        <v>1.6097928352872399</v>
      </c>
      <c r="AA3718">
        <v>0</v>
      </c>
      <c r="AB3718">
        <v>1.8006938055855906</v>
      </c>
      <c r="AC3718">
        <v>0</v>
      </c>
      <c r="AD3718">
        <v>0</v>
      </c>
      <c r="AE3718">
        <v>3.4122712861802968</v>
      </c>
    </row>
    <row r="3719" spans="1:31" x14ac:dyDescent="0.25">
      <c r="A3719">
        <v>2264360</v>
      </c>
      <c r="B3719">
        <v>1</v>
      </c>
      <c r="C3719" t="s">
        <v>81</v>
      </c>
      <c r="D3719" t="s">
        <v>118</v>
      </c>
      <c r="E3719" t="s">
        <v>256</v>
      </c>
      <c r="F3719" t="s">
        <v>10959</v>
      </c>
      <c r="G3719" t="s">
        <v>318</v>
      </c>
      <c r="H3719" t="s">
        <v>148</v>
      </c>
      <c r="I3719" t="s">
        <v>136</v>
      </c>
      <c r="J3719" t="s">
        <v>137</v>
      </c>
      <c r="K3719" t="s">
        <v>138</v>
      </c>
      <c r="L3719" t="s">
        <v>10960</v>
      </c>
      <c r="M3719" t="s">
        <v>10961</v>
      </c>
      <c r="N3719">
        <v>4.250555555</v>
      </c>
      <c r="O3719">
        <v>0</v>
      </c>
      <c r="P3719">
        <v>0</v>
      </c>
      <c r="Q3719">
        <v>1</v>
      </c>
      <c r="R3719">
        <v>0</v>
      </c>
      <c r="S3719">
        <v>1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4.0977594016590935</v>
      </c>
      <c r="Z3719">
        <v>0</v>
      </c>
      <c r="AA3719">
        <v>28.89065105526489</v>
      </c>
      <c r="AB3719">
        <v>0</v>
      </c>
      <c r="AC3719">
        <v>0</v>
      </c>
      <c r="AD3719">
        <v>0</v>
      </c>
      <c r="AE3719">
        <v>32.988410456923987</v>
      </c>
    </row>
    <row r="3720" spans="1:31" x14ac:dyDescent="0.25">
      <c r="A3720">
        <v>2264188</v>
      </c>
      <c r="B3720">
        <v>1</v>
      </c>
      <c r="C3720" t="s">
        <v>80</v>
      </c>
      <c r="D3720" t="s">
        <v>82</v>
      </c>
      <c r="E3720" t="s">
        <v>132</v>
      </c>
      <c r="F3720" t="s">
        <v>10962</v>
      </c>
      <c r="G3720" t="s">
        <v>142</v>
      </c>
      <c r="H3720" t="s">
        <v>135</v>
      </c>
      <c r="I3720" t="s">
        <v>136</v>
      </c>
      <c r="J3720" t="s">
        <v>137</v>
      </c>
      <c r="K3720" t="s">
        <v>138</v>
      </c>
      <c r="L3720" t="s">
        <v>10963</v>
      </c>
      <c r="M3720" t="s">
        <v>10964</v>
      </c>
      <c r="N3720">
        <v>1.5375000000000001</v>
      </c>
      <c r="O3720">
        <v>0</v>
      </c>
      <c r="P3720">
        <v>1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1.7435791163872278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1.7435791163872278</v>
      </c>
    </row>
    <row r="3721" spans="1:31" x14ac:dyDescent="0.25">
      <c r="A3721">
        <v>2264609</v>
      </c>
      <c r="B3721">
        <v>1</v>
      </c>
      <c r="C3721" t="s">
        <v>80</v>
      </c>
      <c r="D3721" t="s">
        <v>103</v>
      </c>
      <c r="E3721" t="s">
        <v>477</v>
      </c>
      <c r="F3721" t="s">
        <v>6430</v>
      </c>
      <c r="G3721" t="s">
        <v>147</v>
      </c>
      <c r="H3721" t="s">
        <v>148</v>
      </c>
      <c r="I3721" t="s">
        <v>136</v>
      </c>
      <c r="J3721" t="s">
        <v>137</v>
      </c>
      <c r="K3721" t="s">
        <v>138</v>
      </c>
      <c r="L3721" t="s">
        <v>10965</v>
      </c>
      <c r="M3721" t="s">
        <v>10966</v>
      </c>
      <c r="N3721">
        <v>1.0875925</v>
      </c>
      <c r="O3721">
        <v>0</v>
      </c>
      <c r="P3721">
        <v>0</v>
      </c>
      <c r="Q3721">
        <v>8</v>
      </c>
      <c r="R3721">
        <v>1</v>
      </c>
      <c r="S3721">
        <v>7</v>
      </c>
      <c r="T3721">
        <v>29</v>
      </c>
      <c r="U3721">
        <v>11</v>
      </c>
      <c r="V3721">
        <v>4</v>
      </c>
      <c r="W3721">
        <v>0</v>
      </c>
      <c r="X3721">
        <v>0</v>
      </c>
      <c r="Y3721">
        <v>18.612712563135009</v>
      </c>
      <c r="Z3721">
        <v>0</v>
      </c>
      <c r="AA3721">
        <v>219.58525650921763</v>
      </c>
      <c r="AB3721">
        <v>70.035639091077726</v>
      </c>
      <c r="AC3721">
        <v>6354.6453589810098</v>
      </c>
      <c r="AD3721">
        <v>366.4924577863307</v>
      </c>
      <c r="AE3721">
        <v>7029.3714249307704</v>
      </c>
    </row>
    <row r="3722" spans="1:31" x14ac:dyDescent="0.25">
      <c r="A3722">
        <v>2264231</v>
      </c>
      <c r="B3722">
        <v>1</v>
      </c>
      <c r="C3722" t="s">
        <v>81</v>
      </c>
      <c r="D3722" t="s">
        <v>118</v>
      </c>
      <c r="E3722" t="s">
        <v>256</v>
      </c>
      <c r="F3722" t="s">
        <v>10967</v>
      </c>
      <c r="G3722" t="s">
        <v>366</v>
      </c>
      <c r="H3722" t="s">
        <v>148</v>
      </c>
      <c r="I3722" t="s">
        <v>136</v>
      </c>
      <c r="J3722" t="s">
        <v>137</v>
      </c>
      <c r="K3722" t="s">
        <v>172</v>
      </c>
      <c r="L3722" t="s">
        <v>10968</v>
      </c>
      <c r="M3722" t="s">
        <v>10969</v>
      </c>
      <c r="N3722">
        <v>0.88833333299999995</v>
      </c>
      <c r="O3722">
        <v>0</v>
      </c>
      <c r="P3722">
        <v>0</v>
      </c>
      <c r="Q3722">
        <v>10</v>
      </c>
      <c r="R3722">
        <v>0</v>
      </c>
      <c r="S3722">
        <v>1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12.691275159602606</v>
      </c>
      <c r="Z3722">
        <v>0</v>
      </c>
      <c r="AA3722">
        <v>0.55928013244778996</v>
      </c>
      <c r="AB3722">
        <v>0</v>
      </c>
      <c r="AC3722">
        <v>0</v>
      </c>
      <c r="AD3722">
        <v>0</v>
      </c>
      <c r="AE3722">
        <v>13.250555292050397</v>
      </c>
    </row>
    <row r="3723" spans="1:31" x14ac:dyDescent="0.25">
      <c r="A3723">
        <v>2264417</v>
      </c>
      <c r="B3723">
        <v>1</v>
      </c>
      <c r="C3723" t="s">
        <v>80</v>
      </c>
      <c r="D3723" t="s">
        <v>97</v>
      </c>
      <c r="E3723" t="s">
        <v>256</v>
      </c>
      <c r="F3723" t="s">
        <v>10970</v>
      </c>
      <c r="G3723" t="s">
        <v>318</v>
      </c>
      <c r="H3723" t="s">
        <v>148</v>
      </c>
      <c r="I3723" t="s">
        <v>136</v>
      </c>
      <c r="J3723" t="s">
        <v>137</v>
      </c>
      <c r="K3723" t="s">
        <v>138</v>
      </c>
      <c r="L3723" t="s">
        <v>10971</v>
      </c>
      <c r="M3723" t="s">
        <v>10972</v>
      </c>
      <c r="N3723">
        <v>6.1322222220000002</v>
      </c>
      <c r="O3723">
        <v>0</v>
      </c>
      <c r="P3723">
        <v>159</v>
      </c>
      <c r="Q3723">
        <v>0</v>
      </c>
      <c r="R3723">
        <v>11</v>
      </c>
      <c r="S3723">
        <v>2</v>
      </c>
      <c r="T3723">
        <v>23</v>
      </c>
      <c r="U3723">
        <v>0</v>
      </c>
      <c r="V3723">
        <v>0</v>
      </c>
      <c r="W3723">
        <v>0</v>
      </c>
      <c r="X3723">
        <v>294.71170045550537</v>
      </c>
      <c r="Y3723">
        <v>0</v>
      </c>
      <c r="Z3723">
        <v>20.212392694085668</v>
      </c>
      <c r="AA3723">
        <v>17.641996147691998</v>
      </c>
      <c r="AB3723">
        <v>62.935310421091216</v>
      </c>
      <c r="AC3723">
        <v>0</v>
      </c>
      <c r="AD3723">
        <v>0</v>
      </c>
      <c r="AE3723">
        <v>395.50139971837427</v>
      </c>
    </row>
    <row r="3724" spans="1:31" x14ac:dyDescent="0.25">
      <c r="A3724">
        <v>2264672</v>
      </c>
      <c r="B3724">
        <v>1</v>
      </c>
      <c r="C3724" t="s">
        <v>80</v>
      </c>
      <c r="D3724" t="s">
        <v>107</v>
      </c>
      <c r="E3724" t="s">
        <v>256</v>
      </c>
      <c r="F3724" t="s">
        <v>10973</v>
      </c>
      <c r="G3724" t="s">
        <v>147</v>
      </c>
      <c r="H3724" t="s">
        <v>148</v>
      </c>
      <c r="I3724" t="s">
        <v>136</v>
      </c>
      <c r="J3724" t="s">
        <v>137</v>
      </c>
      <c r="K3724" t="s">
        <v>138</v>
      </c>
      <c r="L3724" t="s">
        <v>10974</v>
      </c>
      <c r="M3724" t="s">
        <v>10975</v>
      </c>
      <c r="N3724">
        <v>0.58499999999999996</v>
      </c>
      <c r="O3724">
        <v>0</v>
      </c>
      <c r="P3724">
        <v>2357</v>
      </c>
      <c r="Q3724">
        <v>0</v>
      </c>
      <c r="R3724">
        <v>3</v>
      </c>
      <c r="S3724">
        <v>2</v>
      </c>
      <c r="T3724">
        <v>125</v>
      </c>
      <c r="U3724">
        <v>0</v>
      </c>
      <c r="V3724">
        <v>1</v>
      </c>
      <c r="W3724">
        <v>0</v>
      </c>
      <c r="X3724">
        <v>260.85396408728815</v>
      </c>
      <c r="Y3724">
        <v>0</v>
      </c>
      <c r="Z3724">
        <v>0.10810141877983501</v>
      </c>
      <c r="AA3724">
        <v>21.946349520014401</v>
      </c>
      <c r="AB3724">
        <v>55.415037849493139</v>
      </c>
      <c r="AC3724">
        <v>0</v>
      </c>
      <c r="AD3724">
        <v>0.40717831193909998</v>
      </c>
      <c r="AE3724">
        <v>338.73063118751463</v>
      </c>
    </row>
    <row r="3725" spans="1:31" x14ac:dyDescent="0.25">
      <c r="A3725">
        <v>2264666</v>
      </c>
      <c r="B3725">
        <v>1</v>
      </c>
      <c r="C3725" t="s">
        <v>80</v>
      </c>
      <c r="D3725" t="s">
        <v>83</v>
      </c>
      <c r="E3725" t="s">
        <v>151</v>
      </c>
      <c r="F3725" t="s">
        <v>10976</v>
      </c>
      <c r="G3725" t="s">
        <v>176</v>
      </c>
      <c r="H3725" t="s">
        <v>135</v>
      </c>
      <c r="I3725" t="s">
        <v>136</v>
      </c>
      <c r="J3725" t="s">
        <v>137</v>
      </c>
      <c r="K3725" t="s">
        <v>138</v>
      </c>
      <c r="L3725" t="s">
        <v>10977</v>
      </c>
      <c r="M3725" t="s">
        <v>10978</v>
      </c>
      <c r="N3725">
        <v>1.445277777</v>
      </c>
      <c r="O3725">
        <v>0</v>
      </c>
      <c r="P3725">
        <v>164</v>
      </c>
      <c r="Q3725">
        <v>0</v>
      </c>
      <c r="R3725">
        <v>0</v>
      </c>
      <c r="S3725">
        <v>0</v>
      </c>
      <c r="T3725">
        <v>9</v>
      </c>
      <c r="U3725">
        <v>0</v>
      </c>
      <c r="V3725">
        <v>0</v>
      </c>
      <c r="W3725">
        <v>0</v>
      </c>
      <c r="X3725">
        <v>90.662444967905614</v>
      </c>
      <c r="Y3725">
        <v>0</v>
      </c>
      <c r="Z3725">
        <v>0</v>
      </c>
      <c r="AA3725">
        <v>0</v>
      </c>
      <c r="AB3725">
        <v>4.706507614325008</v>
      </c>
      <c r="AC3725">
        <v>0</v>
      </c>
      <c r="AD3725">
        <v>0</v>
      </c>
      <c r="AE3725">
        <v>95.368952582230619</v>
      </c>
    </row>
    <row r="3726" spans="1:31" x14ac:dyDescent="0.25">
      <c r="A3726">
        <v>2264274</v>
      </c>
      <c r="B3726">
        <v>1</v>
      </c>
      <c r="C3726" t="s">
        <v>80</v>
      </c>
      <c r="D3726" t="s">
        <v>95</v>
      </c>
      <c r="E3726" t="s">
        <v>477</v>
      </c>
      <c r="F3726" t="s">
        <v>10979</v>
      </c>
      <c r="G3726" t="s">
        <v>147</v>
      </c>
      <c r="H3726" t="s">
        <v>148</v>
      </c>
      <c r="I3726" t="s">
        <v>136</v>
      </c>
      <c r="J3726" t="s">
        <v>137</v>
      </c>
      <c r="K3726" t="s">
        <v>138</v>
      </c>
      <c r="L3726" t="s">
        <v>10980</v>
      </c>
      <c r="M3726" t="s">
        <v>10981</v>
      </c>
      <c r="N3726">
        <v>0.269166666</v>
      </c>
      <c r="O3726">
        <v>2</v>
      </c>
      <c r="P3726">
        <v>177</v>
      </c>
      <c r="Q3726">
        <v>0</v>
      </c>
      <c r="R3726">
        <v>6</v>
      </c>
      <c r="S3726">
        <v>8</v>
      </c>
      <c r="T3726">
        <v>10</v>
      </c>
      <c r="U3726">
        <v>0</v>
      </c>
      <c r="V3726">
        <v>0</v>
      </c>
      <c r="W3726">
        <v>0.36027301845308002</v>
      </c>
      <c r="X3726">
        <v>11.657955382584724</v>
      </c>
      <c r="Y3726">
        <v>0</v>
      </c>
      <c r="Z3726">
        <v>1.3138104000214792</v>
      </c>
      <c r="AA3726">
        <v>10.218805788314596</v>
      </c>
      <c r="AB3726">
        <v>1.639285678459961</v>
      </c>
      <c r="AC3726">
        <v>0</v>
      </c>
      <c r="AD3726">
        <v>0</v>
      </c>
      <c r="AE3726">
        <v>25.19013026783384</v>
      </c>
    </row>
    <row r="3727" spans="1:31" x14ac:dyDescent="0.25">
      <c r="A3727">
        <v>2264815</v>
      </c>
      <c r="B3727">
        <v>1</v>
      </c>
      <c r="C3727" t="s">
        <v>80</v>
      </c>
      <c r="D3727" t="s">
        <v>83</v>
      </c>
      <c r="E3727" t="s">
        <v>477</v>
      </c>
      <c r="F3727" t="s">
        <v>10982</v>
      </c>
      <c r="G3727" t="s">
        <v>10983</v>
      </c>
      <c r="H3727" t="s">
        <v>479</v>
      </c>
      <c r="I3727" t="s">
        <v>136</v>
      </c>
      <c r="J3727" t="s">
        <v>137</v>
      </c>
      <c r="K3727" t="s">
        <v>138</v>
      </c>
      <c r="L3727" t="s">
        <v>10984</v>
      </c>
      <c r="M3727" t="s">
        <v>10985</v>
      </c>
      <c r="N3727">
        <v>1.7708333329999999</v>
      </c>
      <c r="O3727">
        <v>1</v>
      </c>
      <c r="P3727">
        <v>9543</v>
      </c>
      <c r="Q3727">
        <v>0</v>
      </c>
      <c r="R3727">
        <v>1</v>
      </c>
      <c r="S3727">
        <v>36</v>
      </c>
      <c r="T3727">
        <v>2285</v>
      </c>
      <c r="U3727">
        <v>6</v>
      </c>
      <c r="V3727">
        <v>21</v>
      </c>
      <c r="W3727">
        <v>14.950287957184051</v>
      </c>
      <c r="X3727">
        <v>6009.0790271941805</v>
      </c>
      <c r="Y3727">
        <v>0</v>
      </c>
      <c r="Z3727">
        <v>0.22457440289629998</v>
      </c>
      <c r="AA3727">
        <v>999.87427015624337</v>
      </c>
      <c r="AB3727">
        <v>2217.2916221828286</v>
      </c>
      <c r="AC3727">
        <v>53.472208950254114</v>
      </c>
      <c r="AD3727">
        <v>252.17950096075865</v>
      </c>
      <c r="AE3727">
        <v>9547.071491804345</v>
      </c>
    </row>
    <row r="3728" spans="1:31" x14ac:dyDescent="0.25">
      <c r="A3728">
        <v>2264818</v>
      </c>
      <c r="B3728">
        <v>1</v>
      </c>
      <c r="C3728" t="s">
        <v>80</v>
      </c>
      <c r="D3728" t="s">
        <v>97</v>
      </c>
      <c r="E3728" t="s">
        <v>132</v>
      </c>
      <c r="F3728" t="s">
        <v>10986</v>
      </c>
      <c r="G3728" t="s">
        <v>142</v>
      </c>
      <c r="H3728" t="s">
        <v>135</v>
      </c>
      <c r="I3728" t="s">
        <v>136</v>
      </c>
      <c r="J3728" t="s">
        <v>137</v>
      </c>
      <c r="K3728" t="s">
        <v>138</v>
      </c>
      <c r="L3728" t="s">
        <v>10987</v>
      </c>
      <c r="M3728" t="s">
        <v>10988</v>
      </c>
      <c r="N3728">
        <v>2.900833333</v>
      </c>
      <c r="O3728">
        <v>0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4.2722468346404519</v>
      </c>
      <c r="AA3728">
        <v>0</v>
      </c>
      <c r="AB3728">
        <v>0</v>
      </c>
      <c r="AC3728">
        <v>0</v>
      </c>
      <c r="AD3728">
        <v>0</v>
      </c>
      <c r="AE3728">
        <v>4.2722468346404519</v>
      </c>
    </row>
    <row r="3729" spans="1:31" x14ac:dyDescent="0.25">
      <c r="A3729">
        <v>2264603</v>
      </c>
      <c r="B3729">
        <v>1</v>
      </c>
      <c r="C3729" t="s">
        <v>80</v>
      </c>
      <c r="D3729" t="s">
        <v>100</v>
      </c>
      <c r="E3729" t="s">
        <v>151</v>
      </c>
      <c r="F3729" t="s">
        <v>6070</v>
      </c>
      <c r="G3729" t="s">
        <v>153</v>
      </c>
      <c r="H3729" t="s">
        <v>135</v>
      </c>
      <c r="I3729" t="s">
        <v>136</v>
      </c>
      <c r="J3729" t="s">
        <v>137</v>
      </c>
      <c r="K3729" t="s">
        <v>138</v>
      </c>
      <c r="L3729" t="s">
        <v>10989</v>
      </c>
      <c r="M3729" t="s">
        <v>10990</v>
      </c>
      <c r="N3729">
        <v>1.8574999999999999</v>
      </c>
      <c r="O3729">
        <v>0</v>
      </c>
      <c r="P3729">
        <v>1</v>
      </c>
      <c r="Q3729">
        <v>0</v>
      </c>
      <c r="R3729">
        <v>4</v>
      </c>
      <c r="S3729">
        <v>0</v>
      </c>
      <c r="T3729">
        <v>1</v>
      </c>
      <c r="U3729">
        <v>0</v>
      </c>
      <c r="V3729">
        <v>0</v>
      </c>
      <c r="W3729">
        <v>0</v>
      </c>
      <c r="X3729">
        <v>7.4637545903066663E-2</v>
      </c>
      <c r="Y3729">
        <v>0</v>
      </c>
      <c r="Z3729">
        <v>0.44551521231815949</v>
      </c>
      <c r="AA3729">
        <v>0</v>
      </c>
      <c r="AB3729">
        <v>1.7303712912500002E-4</v>
      </c>
      <c r="AC3729">
        <v>0</v>
      </c>
      <c r="AD3729">
        <v>0</v>
      </c>
      <c r="AE3729">
        <v>0.52032579535035117</v>
      </c>
    </row>
    <row r="3730" spans="1:31" x14ac:dyDescent="0.25">
      <c r="A3730">
        <v>2264294</v>
      </c>
      <c r="B3730">
        <v>1</v>
      </c>
      <c r="C3730" t="s">
        <v>80</v>
      </c>
      <c r="D3730" t="s">
        <v>110</v>
      </c>
      <c r="E3730" t="s">
        <v>132</v>
      </c>
      <c r="F3730" t="s">
        <v>10991</v>
      </c>
      <c r="G3730" t="s">
        <v>289</v>
      </c>
      <c r="H3730" t="s">
        <v>135</v>
      </c>
      <c r="I3730" t="s">
        <v>136</v>
      </c>
      <c r="J3730" t="s">
        <v>137</v>
      </c>
      <c r="K3730" t="s">
        <v>138</v>
      </c>
      <c r="L3730" t="s">
        <v>10992</v>
      </c>
      <c r="M3730" t="s">
        <v>10993</v>
      </c>
      <c r="N3730">
        <v>1.7819444440000001</v>
      </c>
      <c r="O3730">
        <v>0</v>
      </c>
      <c r="P3730">
        <v>1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0.43713176938499587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0.43713176938499587</v>
      </c>
    </row>
    <row r="3731" spans="1:31" x14ac:dyDescent="0.25">
      <c r="A3731">
        <v>2264440</v>
      </c>
      <c r="B3731">
        <v>1</v>
      </c>
      <c r="C3731" t="s">
        <v>81</v>
      </c>
      <c r="D3731" t="s">
        <v>120</v>
      </c>
      <c r="E3731" t="s">
        <v>207</v>
      </c>
      <c r="F3731" t="s">
        <v>10994</v>
      </c>
      <c r="G3731" t="s">
        <v>171</v>
      </c>
      <c r="H3731" t="s">
        <v>135</v>
      </c>
      <c r="I3731" t="s">
        <v>136</v>
      </c>
      <c r="J3731" t="s">
        <v>137</v>
      </c>
      <c r="K3731" t="s">
        <v>172</v>
      </c>
      <c r="L3731" t="s">
        <v>10995</v>
      </c>
      <c r="M3731" t="s">
        <v>10996</v>
      </c>
      <c r="N3731">
        <v>4.1188888879999999</v>
      </c>
      <c r="O3731">
        <v>0</v>
      </c>
      <c r="P3731">
        <v>61</v>
      </c>
      <c r="Q3731">
        <v>0</v>
      </c>
      <c r="R3731">
        <v>6</v>
      </c>
      <c r="S3731">
        <v>0</v>
      </c>
      <c r="T3731">
        <v>5</v>
      </c>
      <c r="U3731">
        <v>0</v>
      </c>
      <c r="V3731">
        <v>0</v>
      </c>
      <c r="W3731">
        <v>0</v>
      </c>
      <c r="X3731">
        <v>36.840907195774491</v>
      </c>
      <c r="Y3731">
        <v>0</v>
      </c>
      <c r="Z3731">
        <v>1.9686911778020044</v>
      </c>
      <c r="AA3731">
        <v>0</v>
      </c>
      <c r="AB3731">
        <v>16.537523769671644</v>
      </c>
      <c r="AC3731">
        <v>0</v>
      </c>
      <c r="AD3731">
        <v>0</v>
      </c>
      <c r="AE3731">
        <v>55.347122143248143</v>
      </c>
    </row>
    <row r="3732" spans="1:31" x14ac:dyDescent="0.25">
      <c r="A3732">
        <v>2264772</v>
      </c>
      <c r="B3732">
        <v>1</v>
      </c>
      <c r="C3732" t="s">
        <v>81</v>
      </c>
      <c r="D3732" t="s">
        <v>112</v>
      </c>
      <c r="E3732" t="s">
        <v>132</v>
      </c>
      <c r="F3732" t="s">
        <v>10997</v>
      </c>
      <c r="G3732" t="s">
        <v>142</v>
      </c>
      <c r="H3732" t="s">
        <v>135</v>
      </c>
      <c r="I3732" t="s">
        <v>136</v>
      </c>
      <c r="J3732" t="s">
        <v>137</v>
      </c>
      <c r="K3732" t="s">
        <v>138</v>
      </c>
      <c r="L3732" t="s">
        <v>10998</v>
      </c>
      <c r="M3732" t="s">
        <v>10999</v>
      </c>
      <c r="N3732">
        <v>1.3805555549999999</v>
      </c>
      <c r="O3732">
        <v>0</v>
      </c>
      <c r="P3732">
        <v>5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1.0044056881205945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1.0044056881205945</v>
      </c>
    </row>
    <row r="3733" spans="1:31" x14ac:dyDescent="0.25">
      <c r="A3733">
        <v>2264749</v>
      </c>
      <c r="B3733">
        <v>1</v>
      </c>
      <c r="C3733" t="s">
        <v>80</v>
      </c>
      <c r="D3733" t="s">
        <v>89</v>
      </c>
      <c r="E3733" t="s">
        <v>132</v>
      </c>
      <c r="F3733" t="s">
        <v>11000</v>
      </c>
      <c r="G3733" t="s">
        <v>142</v>
      </c>
      <c r="H3733" t="s">
        <v>135</v>
      </c>
      <c r="I3733" t="s">
        <v>136</v>
      </c>
      <c r="J3733" t="s">
        <v>137</v>
      </c>
      <c r="K3733" t="s">
        <v>138</v>
      </c>
      <c r="L3733" t="s">
        <v>11001</v>
      </c>
      <c r="M3733" t="s">
        <v>11002</v>
      </c>
      <c r="N3733">
        <v>0.52944444400000001</v>
      </c>
      <c r="O3733">
        <v>0</v>
      </c>
      <c r="P3733">
        <v>2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0.62396833038885502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0.62396833038885502</v>
      </c>
    </row>
    <row r="3734" spans="1:31" x14ac:dyDescent="0.25">
      <c r="A3734">
        <v>2264586</v>
      </c>
      <c r="B3734">
        <v>1</v>
      </c>
      <c r="C3734" t="s">
        <v>80</v>
      </c>
      <c r="D3734" t="s">
        <v>103</v>
      </c>
      <c r="E3734" t="s">
        <v>477</v>
      </c>
      <c r="F3734" t="s">
        <v>6430</v>
      </c>
      <c r="G3734" t="s">
        <v>147</v>
      </c>
      <c r="H3734" t="s">
        <v>148</v>
      </c>
      <c r="I3734" t="s">
        <v>136</v>
      </c>
      <c r="J3734" t="s">
        <v>137</v>
      </c>
      <c r="K3734" t="s">
        <v>138</v>
      </c>
      <c r="L3734" t="s">
        <v>11003</v>
      </c>
      <c r="M3734" t="s">
        <v>11004</v>
      </c>
      <c r="N3734">
        <v>0.13359333300000001</v>
      </c>
      <c r="O3734">
        <v>0</v>
      </c>
      <c r="P3734">
        <v>0</v>
      </c>
      <c r="Q3734">
        <v>8</v>
      </c>
      <c r="R3734">
        <v>1</v>
      </c>
      <c r="S3734">
        <v>7</v>
      </c>
      <c r="T3734">
        <v>29</v>
      </c>
      <c r="U3734">
        <v>11</v>
      </c>
      <c r="V3734">
        <v>4</v>
      </c>
      <c r="W3734">
        <v>0</v>
      </c>
      <c r="X3734">
        <v>0</v>
      </c>
      <c r="Y3734">
        <v>2.3870981184389333</v>
      </c>
      <c r="Z3734">
        <v>0</v>
      </c>
      <c r="AA3734">
        <v>29.041374631672795</v>
      </c>
      <c r="AB3734">
        <v>9.2609330497773339</v>
      </c>
      <c r="AC3734">
        <v>875.5805856710756</v>
      </c>
      <c r="AD3734">
        <v>48.367331436340002</v>
      </c>
      <c r="AE3734">
        <v>964.63732290730468</v>
      </c>
    </row>
    <row r="3735" spans="1:31" x14ac:dyDescent="0.25">
      <c r="A3735">
        <v>2264254</v>
      </c>
      <c r="B3735">
        <v>1</v>
      </c>
      <c r="C3735" t="s">
        <v>81</v>
      </c>
      <c r="D3735" t="s">
        <v>116</v>
      </c>
      <c r="E3735" t="s">
        <v>207</v>
      </c>
      <c r="F3735" t="s">
        <v>10481</v>
      </c>
      <c r="G3735" t="s">
        <v>366</v>
      </c>
      <c r="H3735" t="s">
        <v>135</v>
      </c>
      <c r="I3735" t="s">
        <v>136</v>
      </c>
      <c r="J3735" t="s">
        <v>137</v>
      </c>
      <c r="K3735" t="s">
        <v>172</v>
      </c>
      <c r="L3735" t="s">
        <v>11005</v>
      </c>
      <c r="M3735" t="s">
        <v>11006</v>
      </c>
      <c r="N3735">
        <v>6.5219444439999998</v>
      </c>
      <c r="O3735">
        <v>0</v>
      </c>
      <c r="P3735">
        <v>142</v>
      </c>
      <c r="Q3735">
        <v>0</v>
      </c>
      <c r="R3735">
        <v>2</v>
      </c>
      <c r="S3735">
        <v>0</v>
      </c>
      <c r="T3735">
        <v>10</v>
      </c>
      <c r="U3735">
        <v>0</v>
      </c>
      <c r="V3735">
        <v>0</v>
      </c>
      <c r="W3735">
        <v>0</v>
      </c>
      <c r="X3735">
        <v>136.97067962413752</v>
      </c>
      <c r="Y3735">
        <v>0</v>
      </c>
      <c r="Z3735">
        <v>0.13549174436155109</v>
      </c>
      <c r="AA3735">
        <v>0</v>
      </c>
      <c r="AB3735">
        <v>5.4934133772780598</v>
      </c>
      <c r="AC3735">
        <v>0</v>
      </c>
      <c r="AD3735">
        <v>0</v>
      </c>
      <c r="AE3735">
        <v>142.59958474577712</v>
      </c>
    </row>
    <row r="3736" spans="1:31" x14ac:dyDescent="0.25">
      <c r="A3736">
        <v>2264881</v>
      </c>
      <c r="B3736">
        <v>1</v>
      </c>
      <c r="C3736" t="s">
        <v>81</v>
      </c>
      <c r="D3736" t="s">
        <v>123</v>
      </c>
      <c r="E3736" t="s">
        <v>132</v>
      </c>
      <c r="F3736" t="s">
        <v>11007</v>
      </c>
      <c r="G3736" t="s">
        <v>142</v>
      </c>
      <c r="H3736" t="s">
        <v>135</v>
      </c>
      <c r="I3736" t="s">
        <v>136</v>
      </c>
      <c r="J3736" t="s">
        <v>137</v>
      </c>
      <c r="K3736" t="s">
        <v>138</v>
      </c>
      <c r="L3736" t="s">
        <v>11008</v>
      </c>
      <c r="M3736" t="s">
        <v>11009</v>
      </c>
      <c r="N3736">
        <v>1.456111111</v>
      </c>
      <c r="O3736">
        <v>0</v>
      </c>
      <c r="P3736">
        <v>1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0.13573309714497667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0.13573309714497667</v>
      </c>
    </row>
    <row r="3737" spans="1:31" x14ac:dyDescent="0.25">
      <c r="A3737">
        <v>2264400</v>
      </c>
      <c r="B3737">
        <v>1</v>
      </c>
      <c r="C3737" t="s">
        <v>80</v>
      </c>
      <c r="D3737" t="s">
        <v>92</v>
      </c>
      <c r="E3737" t="s">
        <v>214</v>
      </c>
      <c r="F3737" t="s">
        <v>11010</v>
      </c>
      <c r="G3737" t="s">
        <v>340</v>
      </c>
      <c r="H3737" t="s">
        <v>135</v>
      </c>
      <c r="I3737" t="s">
        <v>136</v>
      </c>
      <c r="J3737" t="s">
        <v>137</v>
      </c>
      <c r="K3737" t="s">
        <v>138</v>
      </c>
      <c r="L3737" t="s">
        <v>11011</v>
      </c>
      <c r="M3737" t="s">
        <v>11012</v>
      </c>
      <c r="N3737">
        <v>3.565555555</v>
      </c>
      <c r="O3737">
        <v>0</v>
      </c>
      <c r="P3737">
        <v>2</v>
      </c>
      <c r="Q3737">
        <v>0</v>
      </c>
      <c r="R3737">
        <v>0</v>
      </c>
      <c r="S3737">
        <v>0</v>
      </c>
      <c r="T3737">
        <v>1</v>
      </c>
      <c r="U3737">
        <v>0</v>
      </c>
      <c r="V3737">
        <v>0</v>
      </c>
      <c r="W3737">
        <v>0</v>
      </c>
      <c r="X3737">
        <v>9.8262260386408773</v>
      </c>
      <c r="Y3737">
        <v>0</v>
      </c>
      <c r="Z3737">
        <v>0</v>
      </c>
      <c r="AA3737">
        <v>0</v>
      </c>
      <c r="AB3737">
        <v>6.4839443312070006</v>
      </c>
      <c r="AC3737">
        <v>0</v>
      </c>
      <c r="AD3737">
        <v>0</v>
      </c>
      <c r="AE3737">
        <v>16.310170369847878</v>
      </c>
    </row>
    <row r="3738" spans="1:31" x14ac:dyDescent="0.25">
      <c r="A3738">
        <v>2264832</v>
      </c>
      <c r="B3738">
        <v>1</v>
      </c>
      <c r="C3738" t="s">
        <v>80</v>
      </c>
      <c r="D3738" t="s">
        <v>104</v>
      </c>
      <c r="E3738" t="s">
        <v>132</v>
      </c>
      <c r="F3738" t="s">
        <v>11013</v>
      </c>
      <c r="G3738" t="s">
        <v>142</v>
      </c>
      <c r="H3738" t="s">
        <v>135</v>
      </c>
      <c r="I3738" t="s">
        <v>136</v>
      </c>
      <c r="J3738" t="s">
        <v>137</v>
      </c>
      <c r="K3738" t="s">
        <v>138</v>
      </c>
      <c r="L3738" t="s">
        <v>10593</v>
      </c>
      <c r="M3738" t="s">
        <v>11014</v>
      </c>
      <c r="N3738">
        <v>1.8955555550000001</v>
      </c>
      <c r="O3738">
        <v>0</v>
      </c>
      <c r="P3738">
        <v>1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0.71794359797185114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0.71794359797185114</v>
      </c>
    </row>
    <row r="3739" spans="1:31" x14ac:dyDescent="0.25">
      <c r="A3739">
        <v>2264855</v>
      </c>
      <c r="B3739">
        <v>1</v>
      </c>
      <c r="C3739" t="s">
        <v>80</v>
      </c>
      <c r="D3739" t="s">
        <v>97</v>
      </c>
      <c r="E3739" t="s">
        <v>151</v>
      </c>
      <c r="F3739" t="s">
        <v>10758</v>
      </c>
      <c r="G3739" t="s">
        <v>310</v>
      </c>
      <c r="H3739" t="s">
        <v>135</v>
      </c>
      <c r="I3739" t="s">
        <v>136</v>
      </c>
      <c r="J3739" t="s">
        <v>137</v>
      </c>
      <c r="K3739" t="s">
        <v>138</v>
      </c>
      <c r="L3739" t="s">
        <v>11015</v>
      </c>
      <c r="M3739" t="s">
        <v>11016</v>
      </c>
      <c r="N3739">
        <v>2.3166666660000002</v>
      </c>
      <c r="O3739">
        <v>0</v>
      </c>
      <c r="P3739">
        <v>21</v>
      </c>
      <c r="Q3739">
        <v>0</v>
      </c>
      <c r="R3739">
        <v>0</v>
      </c>
      <c r="S3739">
        <v>0</v>
      </c>
      <c r="T3739">
        <v>72</v>
      </c>
      <c r="U3739">
        <v>0</v>
      </c>
      <c r="V3739">
        <v>0</v>
      </c>
      <c r="W3739">
        <v>0</v>
      </c>
      <c r="X3739">
        <v>16.027949932969101</v>
      </c>
      <c r="Y3739">
        <v>0</v>
      </c>
      <c r="Z3739">
        <v>0</v>
      </c>
      <c r="AA3739">
        <v>0</v>
      </c>
      <c r="AB3739">
        <v>53.338342152675899</v>
      </c>
      <c r="AC3739">
        <v>0</v>
      </c>
      <c r="AD3739">
        <v>0</v>
      </c>
      <c r="AE3739">
        <v>69.366292085645</v>
      </c>
    </row>
    <row r="3740" spans="1:31" x14ac:dyDescent="0.25">
      <c r="A3740">
        <v>2264898</v>
      </c>
      <c r="B3740">
        <v>1</v>
      </c>
      <c r="C3740" t="s">
        <v>80</v>
      </c>
      <c r="D3740" t="s">
        <v>108</v>
      </c>
      <c r="E3740" t="s">
        <v>207</v>
      </c>
      <c r="F3740" t="s">
        <v>11017</v>
      </c>
      <c r="G3740" t="s">
        <v>1264</v>
      </c>
      <c r="H3740" t="s">
        <v>135</v>
      </c>
      <c r="I3740" t="s">
        <v>136</v>
      </c>
      <c r="J3740" t="s">
        <v>137</v>
      </c>
      <c r="K3740" t="s">
        <v>138</v>
      </c>
      <c r="L3740" t="s">
        <v>11018</v>
      </c>
      <c r="M3740" t="s">
        <v>11019</v>
      </c>
      <c r="N3740">
        <v>5.5333333329999999</v>
      </c>
      <c r="O3740">
        <v>0</v>
      </c>
      <c r="P3740">
        <v>66</v>
      </c>
      <c r="Q3740">
        <v>0</v>
      </c>
      <c r="R3740">
        <v>12</v>
      </c>
      <c r="S3740">
        <v>0</v>
      </c>
      <c r="T3740">
        <v>3</v>
      </c>
      <c r="U3740">
        <v>0</v>
      </c>
      <c r="V3740">
        <v>0</v>
      </c>
      <c r="W3740">
        <v>0</v>
      </c>
      <c r="X3740">
        <v>30.91127671082986</v>
      </c>
      <c r="Y3740">
        <v>0</v>
      </c>
      <c r="Z3740">
        <v>2.5501036368873273</v>
      </c>
      <c r="AA3740">
        <v>0</v>
      </c>
      <c r="AB3740">
        <v>5.7156554775581085</v>
      </c>
      <c r="AC3740">
        <v>0</v>
      </c>
      <c r="AD3740">
        <v>0</v>
      </c>
      <c r="AE3740">
        <v>39.177035825275297</v>
      </c>
    </row>
    <row r="3741" spans="1:31" x14ac:dyDescent="0.25">
      <c r="A3741">
        <v>2264191</v>
      </c>
      <c r="B3741">
        <v>1</v>
      </c>
      <c r="C3741" t="s">
        <v>81</v>
      </c>
      <c r="D3741" t="s">
        <v>116</v>
      </c>
      <c r="E3741" t="s">
        <v>151</v>
      </c>
      <c r="F3741" t="s">
        <v>11020</v>
      </c>
      <c r="G3741" t="s">
        <v>153</v>
      </c>
      <c r="H3741" t="s">
        <v>135</v>
      </c>
      <c r="I3741" t="s">
        <v>136</v>
      </c>
      <c r="J3741" t="s">
        <v>137</v>
      </c>
      <c r="K3741" t="s">
        <v>138</v>
      </c>
      <c r="L3741" t="s">
        <v>11021</v>
      </c>
      <c r="M3741" t="s">
        <v>11022</v>
      </c>
      <c r="N3741">
        <v>3.0097222220000002</v>
      </c>
      <c r="O3741">
        <v>0</v>
      </c>
      <c r="P3741">
        <v>5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2.2322492613814235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2.2322492613814235</v>
      </c>
    </row>
    <row r="3742" spans="1:31" x14ac:dyDescent="0.25">
      <c r="A3742">
        <v>2264732</v>
      </c>
      <c r="B3742">
        <v>1</v>
      </c>
      <c r="C3742" t="s">
        <v>80</v>
      </c>
      <c r="D3742" t="s">
        <v>103</v>
      </c>
      <c r="E3742" t="s">
        <v>132</v>
      </c>
      <c r="F3742" t="s">
        <v>11023</v>
      </c>
      <c r="G3742" t="s">
        <v>142</v>
      </c>
      <c r="H3742" t="s">
        <v>135</v>
      </c>
      <c r="I3742" t="s">
        <v>136</v>
      </c>
      <c r="J3742" t="s">
        <v>137</v>
      </c>
      <c r="K3742" t="s">
        <v>138</v>
      </c>
      <c r="L3742" t="s">
        <v>11024</v>
      </c>
      <c r="M3742" t="s">
        <v>11025</v>
      </c>
      <c r="N3742">
        <v>1.237777777</v>
      </c>
      <c r="O3742">
        <v>0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1.7896599402960001E-2</v>
      </c>
      <c r="AA3742">
        <v>0</v>
      </c>
      <c r="AB3742">
        <v>0</v>
      </c>
      <c r="AC3742">
        <v>0</v>
      </c>
      <c r="AD3742">
        <v>0</v>
      </c>
      <c r="AE3742">
        <v>1.7896599402960001E-2</v>
      </c>
    </row>
    <row r="3743" spans="1:31" x14ac:dyDescent="0.25">
      <c r="A3743">
        <v>2264669</v>
      </c>
      <c r="B3743">
        <v>1</v>
      </c>
      <c r="C3743" t="s">
        <v>81</v>
      </c>
      <c r="D3743" t="s">
        <v>119</v>
      </c>
      <c r="E3743" t="s">
        <v>151</v>
      </c>
      <c r="F3743" t="s">
        <v>11026</v>
      </c>
      <c r="G3743" t="s">
        <v>153</v>
      </c>
      <c r="H3743" t="s">
        <v>135</v>
      </c>
      <c r="I3743" t="s">
        <v>136</v>
      </c>
      <c r="J3743" t="s">
        <v>137</v>
      </c>
      <c r="K3743" t="s">
        <v>138</v>
      </c>
      <c r="L3743" t="s">
        <v>11027</v>
      </c>
      <c r="M3743" t="s">
        <v>11028</v>
      </c>
      <c r="N3743">
        <v>1.4230555549999999</v>
      </c>
      <c r="O3743">
        <v>0</v>
      </c>
      <c r="P3743">
        <v>43</v>
      </c>
      <c r="Q3743">
        <v>0</v>
      </c>
      <c r="R3743">
        <v>0</v>
      </c>
      <c r="S3743">
        <v>0</v>
      </c>
      <c r="T3743">
        <v>1</v>
      </c>
      <c r="U3743">
        <v>0</v>
      </c>
      <c r="V3743">
        <v>0</v>
      </c>
      <c r="W3743">
        <v>0</v>
      </c>
      <c r="X3743">
        <v>10.574557982052944</v>
      </c>
      <c r="Y3743">
        <v>0</v>
      </c>
      <c r="Z3743">
        <v>0</v>
      </c>
      <c r="AA3743">
        <v>0</v>
      </c>
      <c r="AB3743">
        <v>0.2028337346621025</v>
      </c>
      <c r="AC3743">
        <v>0</v>
      </c>
      <c r="AD3743">
        <v>0</v>
      </c>
      <c r="AE3743">
        <v>10.777391716715046</v>
      </c>
    </row>
    <row r="3744" spans="1:31" x14ac:dyDescent="0.25">
      <c r="A3744">
        <v>2264277</v>
      </c>
      <c r="B3744">
        <v>1</v>
      </c>
      <c r="C3744" t="s">
        <v>80</v>
      </c>
      <c r="D3744" t="s">
        <v>94</v>
      </c>
      <c r="E3744" t="s">
        <v>207</v>
      </c>
      <c r="F3744" t="s">
        <v>11029</v>
      </c>
      <c r="G3744" t="s">
        <v>314</v>
      </c>
      <c r="H3744" t="s">
        <v>135</v>
      </c>
      <c r="I3744" t="s">
        <v>136</v>
      </c>
      <c r="J3744" t="s">
        <v>137</v>
      </c>
      <c r="K3744" t="s">
        <v>138</v>
      </c>
      <c r="L3744" t="s">
        <v>11030</v>
      </c>
      <c r="M3744" t="s">
        <v>11031</v>
      </c>
      <c r="N3744">
        <v>3.866666666</v>
      </c>
      <c r="O3744">
        <v>0</v>
      </c>
      <c r="P3744">
        <v>234</v>
      </c>
      <c r="Q3744">
        <v>0</v>
      </c>
      <c r="R3744">
        <v>1</v>
      </c>
      <c r="S3744">
        <v>0</v>
      </c>
      <c r="T3744">
        <v>42</v>
      </c>
      <c r="U3744">
        <v>0</v>
      </c>
      <c r="V3744">
        <v>0</v>
      </c>
      <c r="W3744">
        <v>0</v>
      </c>
      <c r="X3744">
        <v>87.83738741369055</v>
      </c>
      <c r="Y3744">
        <v>0</v>
      </c>
      <c r="Z3744">
        <v>2.2684147351946669</v>
      </c>
      <c r="AA3744">
        <v>0</v>
      </c>
      <c r="AB3744">
        <v>43.984650408240384</v>
      </c>
      <c r="AC3744">
        <v>0</v>
      </c>
      <c r="AD3744">
        <v>0</v>
      </c>
      <c r="AE3744">
        <v>134.09045255712562</v>
      </c>
    </row>
    <row r="3745" spans="1:31" x14ac:dyDescent="0.25">
      <c r="A3745">
        <v>2264812</v>
      </c>
      <c r="B3745">
        <v>1</v>
      </c>
      <c r="C3745" t="s">
        <v>80</v>
      </c>
      <c r="D3745" t="s">
        <v>102</v>
      </c>
      <c r="E3745" t="s">
        <v>132</v>
      </c>
      <c r="F3745" t="s">
        <v>11032</v>
      </c>
      <c r="G3745" t="s">
        <v>142</v>
      </c>
      <c r="H3745" t="s">
        <v>135</v>
      </c>
      <c r="I3745" t="s">
        <v>136</v>
      </c>
      <c r="J3745" t="s">
        <v>137</v>
      </c>
      <c r="K3745" t="s">
        <v>138</v>
      </c>
      <c r="L3745" t="s">
        <v>11033</v>
      </c>
      <c r="M3745" t="s">
        <v>11034</v>
      </c>
      <c r="N3745">
        <v>0.74222222199999999</v>
      </c>
      <c r="O3745">
        <v>0</v>
      </c>
      <c r="P3745">
        <v>1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0.42156972901129336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0.42156972901129336</v>
      </c>
    </row>
    <row r="3746" spans="1:31" x14ac:dyDescent="0.25">
      <c r="A3746">
        <v>2264314</v>
      </c>
      <c r="B3746">
        <v>1</v>
      </c>
      <c r="C3746" t="s">
        <v>80</v>
      </c>
      <c r="D3746" t="s">
        <v>100</v>
      </c>
      <c r="E3746" t="s">
        <v>151</v>
      </c>
      <c r="F3746" t="s">
        <v>11035</v>
      </c>
      <c r="G3746" t="s">
        <v>160</v>
      </c>
      <c r="H3746" t="s">
        <v>135</v>
      </c>
      <c r="I3746" t="s">
        <v>136</v>
      </c>
      <c r="J3746" t="s">
        <v>137</v>
      </c>
      <c r="K3746" t="s">
        <v>138</v>
      </c>
      <c r="L3746" t="s">
        <v>11036</v>
      </c>
      <c r="M3746" t="s">
        <v>11037</v>
      </c>
      <c r="N3746">
        <v>2.2666666659999999</v>
      </c>
      <c r="O3746">
        <v>0</v>
      </c>
      <c r="P3746">
        <v>5</v>
      </c>
      <c r="Q3746">
        <v>0</v>
      </c>
      <c r="R3746">
        <v>15</v>
      </c>
      <c r="S3746">
        <v>0</v>
      </c>
      <c r="T3746">
        <v>3</v>
      </c>
      <c r="U3746">
        <v>0</v>
      </c>
      <c r="V3746">
        <v>0</v>
      </c>
      <c r="W3746">
        <v>0</v>
      </c>
      <c r="X3746">
        <v>2.2720112440548088</v>
      </c>
      <c r="Y3746">
        <v>0</v>
      </c>
      <c r="Z3746">
        <v>16.247337376650417</v>
      </c>
      <c r="AA3746">
        <v>0</v>
      </c>
      <c r="AB3746">
        <v>7.9622527249274553</v>
      </c>
      <c r="AC3746">
        <v>0</v>
      </c>
      <c r="AD3746">
        <v>0</v>
      </c>
      <c r="AE3746">
        <v>26.481601345632683</v>
      </c>
    </row>
    <row r="3747" spans="1:31" x14ac:dyDescent="0.25">
      <c r="A3747">
        <v>2264526</v>
      </c>
      <c r="B3747">
        <v>1</v>
      </c>
      <c r="C3747" t="s">
        <v>81</v>
      </c>
      <c r="D3747" t="s">
        <v>128</v>
      </c>
      <c r="E3747" t="s">
        <v>132</v>
      </c>
      <c r="F3747" t="s">
        <v>11038</v>
      </c>
      <c r="G3747" t="s">
        <v>142</v>
      </c>
      <c r="H3747" t="s">
        <v>135</v>
      </c>
      <c r="I3747" t="s">
        <v>136</v>
      </c>
      <c r="J3747" t="s">
        <v>137</v>
      </c>
      <c r="K3747" t="s">
        <v>138</v>
      </c>
      <c r="L3747" t="s">
        <v>11039</v>
      </c>
      <c r="M3747" t="s">
        <v>11040</v>
      </c>
      <c r="N3747">
        <v>3.1302777769999999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0.31561505275205387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0.31561505275205387</v>
      </c>
    </row>
    <row r="3748" spans="1:31" x14ac:dyDescent="0.25">
      <c r="A3748">
        <v>2264520</v>
      </c>
      <c r="B3748">
        <v>1</v>
      </c>
      <c r="C3748" t="s">
        <v>80</v>
      </c>
      <c r="D3748" t="s">
        <v>82</v>
      </c>
      <c r="E3748" t="s">
        <v>132</v>
      </c>
      <c r="F3748" t="s">
        <v>11041</v>
      </c>
      <c r="G3748" t="s">
        <v>142</v>
      </c>
      <c r="H3748" t="s">
        <v>135</v>
      </c>
      <c r="I3748" t="s">
        <v>136</v>
      </c>
      <c r="J3748" t="s">
        <v>137</v>
      </c>
      <c r="K3748" t="s">
        <v>138</v>
      </c>
      <c r="L3748" t="s">
        <v>11042</v>
      </c>
      <c r="M3748" t="s">
        <v>11043</v>
      </c>
      <c r="N3748">
        <v>4.744722222</v>
      </c>
      <c r="O3748">
        <v>0</v>
      </c>
      <c r="P3748">
        <v>1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3.447014520715749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3.447014520715749</v>
      </c>
    </row>
    <row r="3749" spans="1:31" x14ac:dyDescent="0.25">
      <c r="A3749">
        <v>2265053</v>
      </c>
      <c r="B3749">
        <v>1</v>
      </c>
      <c r="C3749" t="s">
        <v>80</v>
      </c>
      <c r="D3749" t="s">
        <v>103</v>
      </c>
      <c r="E3749" t="s">
        <v>132</v>
      </c>
      <c r="F3749" t="s">
        <v>11044</v>
      </c>
      <c r="G3749" t="s">
        <v>142</v>
      </c>
      <c r="H3749" t="s">
        <v>135</v>
      </c>
      <c r="I3749" t="s">
        <v>136</v>
      </c>
      <c r="J3749" t="s">
        <v>137</v>
      </c>
      <c r="K3749" t="s">
        <v>138</v>
      </c>
      <c r="L3749" t="s">
        <v>11045</v>
      </c>
      <c r="M3749" t="s">
        <v>11046</v>
      </c>
      <c r="N3749">
        <v>1.2024999999999999</v>
      </c>
      <c r="O3749">
        <v>0</v>
      </c>
      <c r="P3749">
        <v>2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1.2328515531726534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1.2328515531726534</v>
      </c>
    </row>
    <row r="3750" spans="1:31" x14ac:dyDescent="0.25">
      <c r="A3750">
        <v>2265199</v>
      </c>
      <c r="B3750">
        <v>1</v>
      </c>
      <c r="C3750" t="s">
        <v>80</v>
      </c>
      <c r="D3750" t="s">
        <v>93</v>
      </c>
      <c r="E3750" t="s">
        <v>145</v>
      </c>
      <c r="F3750" t="s">
        <v>10875</v>
      </c>
      <c r="G3750" t="s">
        <v>147</v>
      </c>
      <c r="H3750" t="s">
        <v>148</v>
      </c>
      <c r="I3750" t="s">
        <v>136</v>
      </c>
      <c r="J3750" t="s">
        <v>137</v>
      </c>
      <c r="K3750" t="s">
        <v>138</v>
      </c>
      <c r="L3750" t="s">
        <v>11047</v>
      </c>
      <c r="M3750" t="s">
        <v>11048</v>
      </c>
      <c r="N3750">
        <v>0.55500000000000005</v>
      </c>
      <c r="O3750">
        <v>0</v>
      </c>
      <c r="P3750">
        <v>193</v>
      </c>
      <c r="Q3750">
        <v>2</v>
      </c>
      <c r="R3750">
        <v>45</v>
      </c>
      <c r="S3750">
        <v>3</v>
      </c>
      <c r="T3750">
        <v>40</v>
      </c>
      <c r="U3750">
        <v>0</v>
      </c>
      <c r="V3750">
        <v>0</v>
      </c>
      <c r="W3750">
        <v>0</v>
      </c>
      <c r="X3750">
        <v>8.8654459779417643</v>
      </c>
      <c r="Y3750">
        <v>6.6996777891600023E-2</v>
      </c>
      <c r="Z3750">
        <v>3.7758652219015651</v>
      </c>
      <c r="AA3750">
        <v>2.1477075341085001</v>
      </c>
      <c r="AB3750">
        <v>7.3639953533022009</v>
      </c>
      <c r="AC3750">
        <v>0</v>
      </c>
      <c r="AD3750">
        <v>0</v>
      </c>
      <c r="AE3750">
        <v>22.220010865145632</v>
      </c>
    </row>
    <row r="3751" spans="1:31" x14ac:dyDescent="0.25">
      <c r="A3751">
        <v>2265076</v>
      </c>
      <c r="B3751">
        <v>1</v>
      </c>
      <c r="C3751" t="s">
        <v>81</v>
      </c>
      <c r="D3751" t="s">
        <v>113</v>
      </c>
      <c r="E3751" t="s">
        <v>163</v>
      </c>
      <c r="F3751" t="s">
        <v>2827</v>
      </c>
      <c r="G3751" t="s">
        <v>171</v>
      </c>
      <c r="H3751" t="s">
        <v>148</v>
      </c>
      <c r="I3751" t="s">
        <v>136</v>
      </c>
      <c r="J3751" t="s">
        <v>137</v>
      </c>
      <c r="K3751" t="s">
        <v>172</v>
      </c>
      <c r="L3751" t="s">
        <v>11049</v>
      </c>
      <c r="M3751" t="s">
        <v>11050</v>
      </c>
      <c r="N3751">
        <v>6.8650000000000002</v>
      </c>
      <c r="O3751">
        <v>0</v>
      </c>
      <c r="P3751">
        <v>239</v>
      </c>
      <c r="Q3751">
        <v>2</v>
      </c>
      <c r="R3751">
        <v>41</v>
      </c>
      <c r="S3751">
        <v>2</v>
      </c>
      <c r="T3751">
        <v>12</v>
      </c>
      <c r="U3751">
        <v>0</v>
      </c>
      <c r="V3751">
        <v>0</v>
      </c>
      <c r="W3751">
        <v>0</v>
      </c>
      <c r="X3751">
        <v>259.50523599472183</v>
      </c>
      <c r="Y3751">
        <v>8.4662734496872005</v>
      </c>
      <c r="Z3751">
        <v>177.29813766244408</v>
      </c>
      <c r="AA3751">
        <v>78.684432055998627</v>
      </c>
      <c r="AB3751">
        <v>53.580453122128709</v>
      </c>
      <c r="AC3751">
        <v>0</v>
      </c>
      <c r="AD3751">
        <v>0</v>
      </c>
      <c r="AE3751">
        <v>577.5345322849804</v>
      </c>
    </row>
    <row r="3752" spans="1:31" x14ac:dyDescent="0.25">
      <c r="A3752">
        <v>2265222</v>
      </c>
      <c r="B3752">
        <v>1</v>
      </c>
      <c r="C3752" t="s">
        <v>80</v>
      </c>
      <c r="D3752" t="s">
        <v>97</v>
      </c>
      <c r="E3752" t="s">
        <v>132</v>
      </c>
      <c r="F3752" t="s">
        <v>11051</v>
      </c>
      <c r="G3752" t="s">
        <v>142</v>
      </c>
      <c r="H3752" t="s">
        <v>135</v>
      </c>
      <c r="I3752" t="s">
        <v>136</v>
      </c>
      <c r="J3752" t="s">
        <v>137</v>
      </c>
      <c r="K3752" t="s">
        <v>138</v>
      </c>
      <c r="L3752" t="s">
        <v>11052</v>
      </c>
      <c r="M3752" t="s">
        <v>11053</v>
      </c>
      <c r="N3752">
        <v>3.1472222219999999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1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4.4656100126399991</v>
      </c>
      <c r="AC3752">
        <v>0</v>
      </c>
      <c r="AD3752">
        <v>0</v>
      </c>
      <c r="AE3752">
        <v>4.4656100126399991</v>
      </c>
    </row>
    <row r="3753" spans="1:31" x14ac:dyDescent="0.25">
      <c r="A3753">
        <v>2265485</v>
      </c>
      <c r="B3753">
        <v>1</v>
      </c>
      <c r="C3753" t="s">
        <v>81</v>
      </c>
      <c r="D3753" t="s">
        <v>112</v>
      </c>
      <c r="E3753" t="s">
        <v>256</v>
      </c>
      <c r="F3753" t="s">
        <v>11054</v>
      </c>
      <c r="G3753" t="s">
        <v>201</v>
      </c>
      <c r="H3753" t="s">
        <v>148</v>
      </c>
      <c r="I3753" t="s">
        <v>136</v>
      </c>
      <c r="J3753" t="s">
        <v>137</v>
      </c>
      <c r="K3753" t="s">
        <v>138</v>
      </c>
      <c r="L3753" t="s">
        <v>11055</v>
      </c>
      <c r="M3753" t="s">
        <v>11056</v>
      </c>
      <c r="N3753">
        <v>1.373611111</v>
      </c>
      <c r="O3753">
        <v>0</v>
      </c>
      <c r="P3753">
        <v>517</v>
      </c>
      <c r="Q3753">
        <v>2</v>
      </c>
      <c r="R3753">
        <v>123</v>
      </c>
      <c r="S3753">
        <v>8</v>
      </c>
      <c r="T3753">
        <v>36</v>
      </c>
      <c r="U3753">
        <v>0</v>
      </c>
      <c r="V3753">
        <v>0</v>
      </c>
      <c r="W3753">
        <v>0</v>
      </c>
      <c r="X3753">
        <v>61.567635221543107</v>
      </c>
      <c r="Y3753">
        <v>13.608335160833096</v>
      </c>
      <c r="Z3753">
        <v>4.4389967116404927</v>
      </c>
      <c r="AA3753">
        <v>19.831384275821904</v>
      </c>
      <c r="AB3753">
        <v>11.492996018728444</v>
      </c>
      <c r="AC3753">
        <v>0</v>
      </c>
      <c r="AD3753">
        <v>0</v>
      </c>
      <c r="AE3753">
        <v>110.93934738856706</v>
      </c>
    </row>
    <row r="3754" spans="1:31" x14ac:dyDescent="0.25">
      <c r="A3754">
        <v>2265239</v>
      </c>
      <c r="B3754">
        <v>1</v>
      </c>
      <c r="C3754" t="s">
        <v>80</v>
      </c>
      <c r="D3754" t="s">
        <v>88</v>
      </c>
      <c r="E3754" t="s">
        <v>132</v>
      </c>
      <c r="F3754" t="s">
        <v>11057</v>
      </c>
      <c r="G3754" t="s">
        <v>201</v>
      </c>
      <c r="H3754" t="s">
        <v>135</v>
      </c>
      <c r="I3754" t="s">
        <v>136</v>
      </c>
      <c r="J3754" t="s">
        <v>3</v>
      </c>
      <c r="K3754" t="s">
        <v>138</v>
      </c>
      <c r="L3754" t="s">
        <v>11058</v>
      </c>
      <c r="M3754" t="s">
        <v>11059</v>
      </c>
      <c r="N3754">
        <v>4.6924999999999999</v>
      </c>
      <c r="O3754">
        <v>0</v>
      </c>
      <c r="P3754">
        <v>17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17.602614037764837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17.602614037764837</v>
      </c>
    </row>
    <row r="3755" spans="1:31" x14ac:dyDescent="0.25">
      <c r="A3755">
        <v>2265425</v>
      </c>
      <c r="B3755">
        <v>1</v>
      </c>
      <c r="C3755" t="s">
        <v>80</v>
      </c>
      <c r="D3755" t="s">
        <v>104</v>
      </c>
      <c r="E3755" t="s">
        <v>163</v>
      </c>
      <c r="F3755" t="s">
        <v>5550</v>
      </c>
      <c r="G3755" t="s">
        <v>271</v>
      </c>
      <c r="H3755" t="s">
        <v>148</v>
      </c>
      <c r="I3755" t="s">
        <v>704</v>
      </c>
      <c r="J3755" t="s">
        <v>137</v>
      </c>
      <c r="K3755" t="s">
        <v>172</v>
      </c>
      <c r="L3755" t="s">
        <v>11060</v>
      </c>
      <c r="M3755" t="s">
        <v>11061</v>
      </c>
      <c r="N3755">
        <v>1.3055555E-2</v>
      </c>
      <c r="O3755">
        <v>0</v>
      </c>
      <c r="P3755">
        <v>27</v>
      </c>
      <c r="Q3755">
        <v>0</v>
      </c>
      <c r="R3755">
        <v>61</v>
      </c>
      <c r="S3755">
        <v>1</v>
      </c>
      <c r="T3755">
        <v>12</v>
      </c>
      <c r="U3755">
        <v>4</v>
      </c>
      <c r="V3755">
        <v>0</v>
      </c>
      <c r="W3755">
        <v>0</v>
      </c>
      <c r="X3755">
        <v>9.2128118624077521E-2</v>
      </c>
      <c r="Y3755">
        <v>0</v>
      </c>
      <c r="Z3755">
        <v>0.23762291824021164</v>
      </c>
      <c r="AA3755">
        <v>0.74047908532072004</v>
      </c>
      <c r="AB3755">
        <v>8.9245111903650559E-2</v>
      </c>
      <c r="AC3755">
        <v>5.3847608813481056</v>
      </c>
      <c r="AD3755">
        <v>0</v>
      </c>
      <c r="AE3755">
        <v>6.5442361154367656</v>
      </c>
    </row>
    <row r="3756" spans="1:31" x14ac:dyDescent="0.25">
      <c r="A3756">
        <v>2265093</v>
      </c>
      <c r="B3756">
        <v>1</v>
      </c>
      <c r="C3756" t="s">
        <v>80</v>
      </c>
      <c r="D3756" t="s">
        <v>82</v>
      </c>
      <c r="E3756" t="s">
        <v>214</v>
      </c>
      <c r="F3756" t="s">
        <v>11062</v>
      </c>
      <c r="G3756" t="s">
        <v>241</v>
      </c>
      <c r="H3756" t="s">
        <v>135</v>
      </c>
      <c r="I3756" t="s">
        <v>136</v>
      </c>
      <c r="J3756" t="s">
        <v>137</v>
      </c>
      <c r="K3756" t="s">
        <v>138</v>
      </c>
      <c r="L3756" t="s">
        <v>11063</v>
      </c>
      <c r="M3756" t="s">
        <v>11064</v>
      </c>
      <c r="N3756">
        <v>0.77444444400000001</v>
      </c>
      <c r="O3756">
        <v>0</v>
      </c>
      <c r="P3756">
        <v>9</v>
      </c>
      <c r="Q3756">
        <v>0</v>
      </c>
      <c r="R3756">
        <v>0</v>
      </c>
      <c r="S3756">
        <v>0</v>
      </c>
      <c r="T3756">
        <v>94</v>
      </c>
      <c r="U3756">
        <v>0</v>
      </c>
      <c r="V3756">
        <v>0</v>
      </c>
      <c r="W3756">
        <v>0</v>
      </c>
      <c r="X3756">
        <v>0.69937821630166774</v>
      </c>
      <c r="Y3756">
        <v>0</v>
      </c>
      <c r="Z3756">
        <v>0</v>
      </c>
      <c r="AA3756">
        <v>0</v>
      </c>
      <c r="AB3756">
        <v>37.239469470211603</v>
      </c>
      <c r="AC3756">
        <v>0</v>
      </c>
      <c r="AD3756">
        <v>0</v>
      </c>
      <c r="AE3756">
        <v>37.93884768651327</v>
      </c>
    </row>
    <row r="3757" spans="1:31" x14ac:dyDescent="0.25">
      <c r="A3757">
        <v>2264944</v>
      </c>
      <c r="B3757">
        <v>1</v>
      </c>
      <c r="C3757" t="s">
        <v>80</v>
      </c>
      <c r="D3757" t="s">
        <v>96</v>
      </c>
      <c r="E3757" t="s">
        <v>256</v>
      </c>
      <c r="F3757" t="s">
        <v>11065</v>
      </c>
      <c r="G3757" t="s">
        <v>147</v>
      </c>
      <c r="H3757" t="s">
        <v>148</v>
      </c>
      <c r="I3757" t="s">
        <v>136</v>
      </c>
      <c r="J3757" t="s">
        <v>137</v>
      </c>
      <c r="K3757" t="s">
        <v>138</v>
      </c>
      <c r="L3757" t="s">
        <v>11066</v>
      </c>
      <c r="M3757" t="s">
        <v>11067</v>
      </c>
      <c r="N3757">
        <v>0.95138888799999999</v>
      </c>
      <c r="O3757">
        <v>0</v>
      </c>
      <c r="P3757">
        <v>306</v>
      </c>
      <c r="Q3757">
        <v>0</v>
      </c>
      <c r="R3757">
        <v>0</v>
      </c>
      <c r="S3757">
        <v>2</v>
      </c>
      <c r="T3757">
        <v>33</v>
      </c>
      <c r="U3757">
        <v>0</v>
      </c>
      <c r="V3757">
        <v>0</v>
      </c>
      <c r="W3757">
        <v>0</v>
      </c>
      <c r="X3757">
        <v>128.6255904654713</v>
      </c>
      <c r="Y3757">
        <v>0</v>
      </c>
      <c r="Z3757">
        <v>0</v>
      </c>
      <c r="AA3757">
        <v>45.14053062551001</v>
      </c>
      <c r="AB3757">
        <v>23.552503145980268</v>
      </c>
      <c r="AC3757">
        <v>0</v>
      </c>
      <c r="AD3757">
        <v>0</v>
      </c>
      <c r="AE3757">
        <v>197.31862423696157</v>
      </c>
    </row>
    <row r="3758" spans="1:31" x14ac:dyDescent="0.25">
      <c r="A3758">
        <v>2265136</v>
      </c>
      <c r="B3758">
        <v>1</v>
      </c>
      <c r="C3758" t="s">
        <v>80</v>
      </c>
      <c r="D3758" t="s">
        <v>101</v>
      </c>
      <c r="E3758" t="s">
        <v>151</v>
      </c>
      <c r="F3758" t="s">
        <v>11068</v>
      </c>
      <c r="G3758" t="s">
        <v>197</v>
      </c>
      <c r="H3758" t="s">
        <v>135</v>
      </c>
      <c r="I3758" t="s">
        <v>136</v>
      </c>
      <c r="J3758" t="s">
        <v>137</v>
      </c>
      <c r="K3758" t="s">
        <v>138</v>
      </c>
      <c r="L3758" t="s">
        <v>11069</v>
      </c>
      <c r="M3758" t="s">
        <v>11070</v>
      </c>
      <c r="N3758">
        <v>0.55305555500000003</v>
      </c>
      <c r="O3758">
        <v>0</v>
      </c>
      <c r="P3758">
        <v>15</v>
      </c>
      <c r="Q3758">
        <v>0</v>
      </c>
      <c r="R3758">
        <v>0</v>
      </c>
      <c r="S3758">
        <v>0</v>
      </c>
      <c r="T3758">
        <v>2</v>
      </c>
      <c r="U3758">
        <v>0</v>
      </c>
      <c r="V3758">
        <v>0</v>
      </c>
      <c r="W3758">
        <v>0</v>
      </c>
      <c r="X3758">
        <v>2.3970692627447496</v>
      </c>
      <c r="Y3758">
        <v>0</v>
      </c>
      <c r="Z3758">
        <v>0</v>
      </c>
      <c r="AA3758">
        <v>0</v>
      </c>
      <c r="AB3758">
        <v>1.7656325797109997</v>
      </c>
      <c r="AC3758">
        <v>0</v>
      </c>
      <c r="AD3758">
        <v>0</v>
      </c>
      <c r="AE3758">
        <v>4.1627018424557498</v>
      </c>
    </row>
    <row r="3759" spans="1:31" x14ac:dyDescent="0.25">
      <c r="A3759">
        <v>2264970</v>
      </c>
      <c r="B3759">
        <v>1</v>
      </c>
      <c r="C3759" t="s">
        <v>81</v>
      </c>
      <c r="D3759" t="s">
        <v>123</v>
      </c>
      <c r="E3759" t="s">
        <v>151</v>
      </c>
      <c r="F3759" t="s">
        <v>11071</v>
      </c>
      <c r="G3759" t="s">
        <v>180</v>
      </c>
      <c r="H3759" t="s">
        <v>135</v>
      </c>
      <c r="I3759" t="s">
        <v>136</v>
      </c>
      <c r="J3759" t="s">
        <v>137</v>
      </c>
      <c r="K3759" t="s">
        <v>138</v>
      </c>
      <c r="L3759" t="s">
        <v>11072</v>
      </c>
      <c r="M3759" t="s">
        <v>11073</v>
      </c>
      <c r="N3759">
        <v>0.78055555499999996</v>
      </c>
      <c r="O3759">
        <v>0</v>
      </c>
      <c r="P3759">
        <v>111</v>
      </c>
      <c r="Q3759">
        <v>0</v>
      </c>
      <c r="R3759">
        <v>0</v>
      </c>
      <c r="S3759">
        <v>0</v>
      </c>
      <c r="T3759">
        <v>6</v>
      </c>
      <c r="U3759">
        <v>0</v>
      </c>
      <c r="V3759">
        <v>0</v>
      </c>
      <c r="W3759">
        <v>0</v>
      </c>
      <c r="X3759">
        <v>19.520851288935141</v>
      </c>
      <c r="Y3759">
        <v>0</v>
      </c>
      <c r="Z3759">
        <v>0</v>
      </c>
      <c r="AA3759">
        <v>0</v>
      </c>
      <c r="AB3759">
        <v>0.98221094093720018</v>
      </c>
      <c r="AC3759">
        <v>0</v>
      </c>
      <c r="AD3759">
        <v>0</v>
      </c>
      <c r="AE3759">
        <v>20.503062229872342</v>
      </c>
    </row>
    <row r="3760" spans="1:31" x14ac:dyDescent="0.25">
      <c r="A3760">
        <v>2264950</v>
      </c>
      <c r="B3760">
        <v>1</v>
      </c>
      <c r="C3760" t="s">
        <v>80</v>
      </c>
      <c r="D3760" t="s">
        <v>94</v>
      </c>
      <c r="E3760" t="s">
        <v>151</v>
      </c>
      <c r="F3760" t="s">
        <v>11074</v>
      </c>
      <c r="G3760" t="s">
        <v>555</v>
      </c>
      <c r="H3760" t="s">
        <v>135</v>
      </c>
      <c r="I3760" t="s">
        <v>136</v>
      </c>
      <c r="J3760" t="s">
        <v>137</v>
      </c>
      <c r="K3760" t="s">
        <v>138</v>
      </c>
      <c r="L3760" t="s">
        <v>11075</v>
      </c>
      <c r="M3760" t="s">
        <v>11076</v>
      </c>
      <c r="N3760">
        <v>0.69138888799999998</v>
      </c>
      <c r="O3760">
        <v>0</v>
      </c>
      <c r="P3760">
        <v>35</v>
      </c>
      <c r="Q3760">
        <v>0</v>
      </c>
      <c r="R3760">
        <v>1</v>
      </c>
      <c r="S3760">
        <v>0</v>
      </c>
      <c r="T3760">
        <v>4</v>
      </c>
      <c r="U3760">
        <v>0</v>
      </c>
      <c r="V3760">
        <v>0</v>
      </c>
      <c r="W3760">
        <v>0</v>
      </c>
      <c r="X3760">
        <v>3.9778626735334659</v>
      </c>
      <c r="Y3760">
        <v>0</v>
      </c>
      <c r="Z3760">
        <v>0.18392249466321337</v>
      </c>
      <c r="AA3760">
        <v>0</v>
      </c>
      <c r="AB3760">
        <v>0.84634347366130658</v>
      </c>
      <c r="AC3760">
        <v>0</v>
      </c>
      <c r="AD3760">
        <v>0</v>
      </c>
      <c r="AE3760">
        <v>5.0081286418579856</v>
      </c>
    </row>
    <row r="3761" spans="1:31" x14ac:dyDescent="0.25">
      <c r="A3761">
        <v>2265491</v>
      </c>
      <c r="B3761">
        <v>1</v>
      </c>
      <c r="C3761" t="s">
        <v>80</v>
      </c>
      <c r="D3761" t="s">
        <v>92</v>
      </c>
      <c r="E3761" t="s">
        <v>132</v>
      </c>
      <c r="F3761" t="s">
        <v>11077</v>
      </c>
      <c r="G3761" t="s">
        <v>134</v>
      </c>
      <c r="H3761" t="s">
        <v>135</v>
      </c>
      <c r="I3761" t="s">
        <v>136</v>
      </c>
      <c r="J3761" t="s">
        <v>137</v>
      </c>
      <c r="K3761" t="s">
        <v>138</v>
      </c>
      <c r="L3761" t="s">
        <v>11078</v>
      </c>
      <c r="M3761" t="s">
        <v>11079</v>
      </c>
      <c r="N3761">
        <v>1.5113888879999999</v>
      </c>
      <c r="O3761">
        <v>0</v>
      </c>
      <c r="P3761">
        <v>2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1.3017746442166689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1.3017746442166689</v>
      </c>
    </row>
    <row r="3762" spans="1:31" x14ac:dyDescent="0.25">
      <c r="A3762">
        <v>2265468</v>
      </c>
      <c r="B3762">
        <v>1</v>
      </c>
      <c r="C3762" t="s">
        <v>81</v>
      </c>
      <c r="D3762" t="s">
        <v>113</v>
      </c>
      <c r="E3762" t="s">
        <v>151</v>
      </c>
      <c r="F3762" t="s">
        <v>11080</v>
      </c>
      <c r="G3762" t="s">
        <v>153</v>
      </c>
      <c r="H3762" t="s">
        <v>135</v>
      </c>
      <c r="I3762" t="s">
        <v>136</v>
      </c>
      <c r="J3762" t="s">
        <v>137</v>
      </c>
      <c r="K3762" t="s">
        <v>138</v>
      </c>
      <c r="L3762" t="s">
        <v>11081</v>
      </c>
      <c r="M3762" t="s">
        <v>11082</v>
      </c>
      <c r="N3762">
        <v>1.1016666660000001</v>
      </c>
      <c r="O3762">
        <v>0</v>
      </c>
      <c r="P3762">
        <v>36</v>
      </c>
      <c r="Q3762">
        <v>0</v>
      </c>
      <c r="R3762">
        <v>0</v>
      </c>
      <c r="S3762">
        <v>0</v>
      </c>
      <c r="T3762">
        <v>9</v>
      </c>
      <c r="U3762">
        <v>0</v>
      </c>
      <c r="V3762">
        <v>0</v>
      </c>
      <c r="W3762">
        <v>0</v>
      </c>
      <c r="X3762">
        <v>9.048747810383496</v>
      </c>
      <c r="Y3762">
        <v>0</v>
      </c>
      <c r="Z3762">
        <v>0</v>
      </c>
      <c r="AA3762">
        <v>0</v>
      </c>
      <c r="AB3762">
        <v>0.44495057129230231</v>
      </c>
      <c r="AC3762">
        <v>0</v>
      </c>
      <c r="AD3762">
        <v>0</v>
      </c>
      <c r="AE3762">
        <v>9.4936983816757987</v>
      </c>
    </row>
    <row r="3763" spans="1:31" x14ac:dyDescent="0.25">
      <c r="A3763">
        <v>2265156</v>
      </c>
      <c r="B3763">
        <v>1</v>
      </c>
      <c r="C3763" t="s">
        <v>80</v>
      </c>
      <c r="D3763" t="s">
        <v>97</v>
      </c>
      <c r="E3763" t="s">
        <v>151</v>
      </c>
      <c r="F3763" t="s">
        <v>11083</v>
      </c>
      <c r="G3763" t="s">
        <v>160</v>
      </c>
      <c r="H3763" t="s">
        <v>135</v>
      </c>
      <c r="I3763" t="s">
        <v>136</v>
      </c>
      <c r="J3763" t="s">
        <v>137</v>
      </c>
      <c r="K3763" t="s">
        <v>138</v>
      </c>
      <c r="L3763" t="s">
        <v>11084</v>
      </c>
      <c r="M3763" t="s">
        <v>11085</v>
      </c>
      <c r="N3763">
        <v>3.7625000000000002</v>
      </c>
      <c r="O3763">
        <v>0</v>
      </c>
      <c r="P3763">
        <v>34</v>
      </c>
      <c r="Q3763">
        <v>0</v>
      </c>
      <c r="R3763">
        <v>3</v>
      </c>
      <c r="S3763">
        <v>0</v>
      </c>
      <c r="T3763">
        <v>7</v>
      </c>
      <c r="U3763">
        <v>0</v>
      </c>
      <c r="V3763">
        <v>0</v>
      </c>
      <c r="W3763">
        <v>0</v>
      </c>
      <c r="X3763">
        <v>33.393659614367053</v>
      </c>
      <c r="Y3763">
        <v>0</v>
      </c>
      <c r="Z3763">
        <v>1.3372802846228875</v>
      </c>
      <c r="AA3763">
        <v>0</v>
      </c>
      <c r="AB3763">
        <v>19.856613022520275</v>
      </c>
      <c r="AC3763">
        <v>0</v>
      </c>
      <c r="AD3763">
        <v>0</v>
      </c>
      <c r="AE3763">
        <v>54.587552921510209</v>
      </c>
    </row>
    <row r="3764" spans="1:31" x14ac:dyDescent="0.25">
      <c r="A3764">
        <v>2265305</v>
      </c>
      <c r="B3764">
        <v>1</v>
      </c>
      <c r="C3764" t="s">
        <v>80</v>
      </c>
      <c r="D3764" t="s">
        <v>111</v>
      </c>
      <c r="E3764" t="s">
        <v>151</v>
      </c>
      <c r="F3764" t="s">
        <v>11086</v>
      </c>
      <c r="G3764" t="s">
        <v>340</v>
      </c>
      <c r="H3764" t="s">
        <v>135</v>
      </c>
      <c r="I3764" t="s">
        <v>136</v>
      </c>
      <c r="J3764" t="s">
        <v>137</v>
      </c>
      <c r="K3764" t="s">
        <v>138</v>
      </c>
      <c r="L3764" t="s">
        <v>11087</v>
      </c>
      <c r="M3764" t="s">
        <v>11088</v>
      </c>
      <c r="N3764">
        <v>4.2949999999999999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5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39.797394440973648</v>
      </c>
      <c r="AC3764">
        <v>0</v>
      </c>
      <c r="AD3764">
        <v>0</v>
      </c>
      <c r="AE3764">
        <v>39.797394440973648</v>
      </c>
    </row>
    <row r="3765" spans="1:31" x14ac:dyDescent="0.25">
      <c r="A3765">
        <v>2265405</v>
      </c>
      <c r="B3765">
        <v>1</v>
      </c>
      <c r="C3765" t="s">
        <v>80</v>
      </c>
      <c r="D3765" t="s">
        <v>103</v>
      </c>
      <c r="E3765" t="s">
        <v>151</v>
      </c>
      <c r="F3765" t="s">
        <v>11089</v>
      </c>
      <c r="G3765" t="s">
        <v>160</v>
      </c>
      <c r="H3765" t="s">
        <v>135</v>
      </c>
      <c r="I3765" t="s">
        <v>136</v>
      </c>
      <c r="J3765" t="s">
        <v>137</v>
      </c>
      <c r="K3765" t="s">
        <v>138</v>
      </c>
      <c r="L3765" t="s">
        <v>11090</v>
      </c>
      <c r="M3765" t="s">
        <v>11091</v>
      </c>
      <c r="N3765">
        <v>0.96444444399999996</v>
      </c>
      <c r="O3765">
        <v>0</v>
      </c>
      <c r="P3765">
        <v>33</v>
      </c>
      <c r="Q3765">
        <v>0</v>
      </c>
      <c r="R3765">
        <v>8</v>
      </c>
      <c r="S3765">
        <v>0</v>
      </c>
      <c r="T3765">
        <v>2</v>
      </c>
      <c r="U3765">
        <v>0</v>
      </c>
      <c r="V3765">
        <v>0</v>
      </c>
      <c r="W3765">
        <v>0</v>
      </c>
      <c r="X3765">
        <v>11.647291683343246</v>
      </c>
      <c r="Y3765">
        <v>0</v>
      </c>
      <c r="Z3765">
        <v>3.770355726657836</v>
      </c>
      <c r="AA3765">
        <v>0</v>
      </c>
      <c r="AB3765">
        <v>8.0109240290185568E-2</v>
      </c>
      <c r="AC3765">
        <v>0</v>
      </c>
      <c r="AD3765">
        <v>0</v>
      </c>
      <c r="AE3765">
        <v>15.497756650291269</v>
      </c>
    </row>
    <row r="3766" spans="1:31" x14ac:dyDescent="0.25">
      <c r="A3766">
        <v>2265219</v>
      </c>
      <c r="B3766">
        <v>1</v>
      </c>
      <c r="C3766" t="s">
        <v>81</v>
      </c>
      <c r="D3766" t="s">
        <v>128</v>
      </c>
      <c r="E3766" t="s">
        <v>151</v>
      </c>
      <c r="F3766" t="s">
        <v>11092</v>
      </c>
      <c r="G3766" t="s">
        <v>180</v>
      </c>
      <c r="H3766" t="s">
        <v>135</v>
      </c>
      <c r="I3766" t="s">
        <v>136</v>
      </c>
      <c r="J3766" t="s">
        <v>137</v>
      </c>
      <c r="K3766" t="s">
        <v>138</v>
      </c>
      <c r="L3766" t="s">
        <v>11093</v>
      </c>
      <c r="M3766" t="s">
        <v>11094</v>
      </c>
      <c r="N3766">
        <v>6.3502777769999996</v>
      </c>
      <c r="O3766">
        <v>0</v>
      </c>
      <c r="P3766">
        <v>8</v>
      </c>
      <c r="Q3766">
        <v>0</v>
      </c>
      <c r="R3766">
        <v>0</v>
      </c>
      <c r="S3766">
        <v>0</v>
      </c>
      <c r="T3766">
        <v>1</v>
      </c>
      <c r="U3766">
        <v>0</v>
      </c>
      <c r="V3766">
        <v>0</v>
      </c>
      <c r="W3766">
        <v>0</v>
      </c>
      <c r="X3766">
        <v>11.73955003138029</v>
      </c>
      <c r="Y3766">
        <v>0</v>
      </c>
      <c r="Z3766">
        <v>0</v>
      </c>
      <c r="AA3766">
        <v>0</v>
      </c>
      <c r="AB3766">
        <v>3.584329078043524</v>
      </c>
      <c r="AC3766">
        <v>0</v>
      </c>
      <c r="AD3766">
        <v>0</v>
      </c>
      <c r="AE3766">
        <v>15.323879109423814</v>
      </c>
    </row>
    <row r="3767" spans="1:31" x14ac:dyDescent="0.25">
      <c r="A3767">
        <v>2265388</v>
      </c>
      <c r="B3767">
        <v>1</v>
      </c>
      <c r="C3767" t="s">
        <v>80</v>
      </c>
      <c r="D3767" t="s">
        <v>95</v>
      </c>
      <c r="E3767" t="s">
        <v>256</v>
      </c>
      <c r="F3767" t="s">
        <v>11095</v>
      </c>
      <c r="G3767" t="s">
        <v>318</v>
      </c>
      <c r="H3767" t="s">
        <v>148</v>
      </c>
      <c r="I3767" t="s">
        <v>136</v>
      </c>
      <c r="J3767" t="s">
        <v>137</v>
      </c>
      <c r="K3767" t="s">
        <v>138</v>
      </c>
      <c r="L3767" t="s">
        <v>11096</v>
      </c>
      <c r="M3767" t="s">
        <v>11097</v>
      </c>
      <c r="N3767">
        <v>1.411944444</v>
      </c>
      <c r="O3767">
        <v>0</v>
      </c>
      <c r="P3767">
        <v>392</v>
      </c>
      <c r="Q3767">
        <v>0</v>
      </c>
      <c r="R3767">
        <v>0</v>
      </c>
      <c r="S3767">
        <v>0</v>
      </c>
      <c r="T3767">
        <v>30</v>
      </c>
      <c r="U3767">
        <v>0</v>
      </c>
      <c r="V3767">
        <v>0</v>
      </c>
      <c r="W3767">
        <v>0</v>
      </c>
      <c r="X3767">
        <v>143.59642919645165</v>
      </c>
      <c r="Y3767">
        <v>0</v>
      </c>
      <c r="Z3767">
        <v>0</v>
      </c>
      <c r="AA3767">
        <v>0</v>
      </c>
      <c r="AB3767">
        <v>13.081007646477813</v>
      </c>
      <c r="AC3767">
        <v>0</v>
      </c>
      <c r="AD3767">
        <v>0</v>
      </c>
      <c r="AE3767">
        <v>156.67743684292947</v>
      </c>
    </row>
    <row r="3768" spans="1:31" x14ac:dyDescent="0.25">
      <c r="A3768">
        <v>2265342</v>
      </c>
      <c r="B3768">
        <v>1</v>
      </c>
      <c r="C3768" t="s">
        <v>81</v>
      </c>
      <c r="D3768" t="s">
        <v>113</v>
      </c>
      <c r="E3768" t="s">
        <v>207</v>
      </c>
      <c r="F3768" t="s">
        <v>11098</v>
      </c>
      <c r="G3768" t="s">
        <v>231</v>
      </c>
      <c r="H3768" t="s">
        <v>135</v>
      </c>
      <c r="I3768" t="s">
        <v>136</v>
      </c>
      <c r="J3768" t="s">
        <v>137</v>
      </c>
      <c r="K3768" t="s">
        <v>138</v>
      </c>
      <c r="L3768" t="s">
        <v>11099</v>
      </c>
      <c r="M3768" t="s">
        <v>11100</v>
      </c>
      <c r="N3768">
        <v>2.2827777770000002</v>
      </c>
      <c r="O3768">
        <v>0</v>
      </c>
      <c r="P3768">
        <v>64</v>
      </c>
      <c r="Q3768">
        <v>0</v>
      </c>
      <c r="R3768">
        <v>7</v>
      </c>
      <c r="S3768">
        <v>0</v>
      </c>
      <c r="T3768">
        <v>2</v>
      </c>
      <c r="U3768">
        <v>0</v>
      </c>
      <c r="V3768">
        <v>0</v>
      </c>
      <c r="W3768">
        <v>0</v>
      </c>
      <c r="X3768">
        <v>13.749002202947185</v>
      </c>
      <c r="Y3768">
        <v>0</v>
      </c>
      <c r="Z3768">
        <v>2.8955407650096459</v>
      </c>
      <c r="AA3768">
        <v>0</v>
      </c>
      <c r="AB3768">
        <v>2.9010003009802503</v>
      </c>
      <c r="AC3768">
        <v>0</v>
      </c>
      <c r="AD3768">
        <v>0</v>
      </c>
      <c r="AE3768">
        <v>19.545543268937081</v>
      </c>
    </row>
    <row r="3769" spans="1:31" x14ac:dyDescent="0.25">
      <c r="A3769">
        <v>2265050</v>
      </c>
      <c r="B3769">
        <v>1</v>
      </c>
      <c r="C3769" t="s">
        <v>80</v>
      </c>
      <c r="D3769" t="s">
        <v>93</v>
      </c>
      <c r="E3769" t="s">
        <v>207</v>
      </c>
      <c r="F3769" t="s">
        <v>11101</v>
      </c>
      <c r="G3769" t="s">
        <v>1264</v>
      </c>
      <c r="H3769" t="s">
        <v>135</v>
      </c>
      <c r="I3769" t="s">
        <v>136</v>
      </c>
      <c r="J3769" t="s">
        <v>137</v>
      </c>
      <c r="K3769" t="s">
        <v>138</v>
      </c>
      <c r="L3769" t="s">
        <v>11102</v>
      </c>
      <c r="M3769" t="s">
        <v>11103</v>
      </c>
      <c r="N3769">
        <v>1.5636111109999999</v>
      </c>
      <c r="O3769">
        <v>0</v>
      </c>
      <c r="P3769">
        <v>13</v>
      </c>
      <c r="Q3769">
        <v>0</v>
      </c>
      <c r="R3769">
        <v>3</v>
      </c>
      <c r="S3769">
        <v>0</v>
      </c>
      <c r="T3769">
        <v>5</v>
      </c>
      <c r="U3769">
        <v>0</v>
      </c>
      <c r="V3769">
        <v>0</v>
      </c>
      <c r="W3769">
        <v>0</v>
      </c>
      <c r="X3769">
        <v>3.154673149343818</v>
      </c>
      <c r="Y3769">
        <v>0</v>
      </c>
      <c r="Z3769">
        <v>0.27093139391840643</v>
      </c>
      <c r="AA3769">
        <v>0</v>
      </c>
      <c r="AB3769">
        <v>2.9037176984280846</v>
      </c>
      <c r="AC3769">
        <v>0</v>
      </c>
      <c r="AD3769">
        <v>0</v>
      </c>
      <c r="AE3769">
        <v>6.329322241690309</v>
      </c>
    </row>
    <row r="3770" spans="1:31" x14ac:dyDescent="0.25">
      <c r="A3770">
        <v>2265428</v>
      </c>
      <c r="B3770">
        <v>1</v>
      </c>
      <c r="C3770" t="s">
        <v>80</v>
      </c>
      <c r="D3770" t="s">
        <v>108</v>
      </c>
      <c r="E3770" t="s">
        <v>151</v>
      </c>
      <c r="F3770" t="s">
        <v>11104</v>
      </c>
      <c r="G3770" t="s">
        <v>153</v>
      </c>
      <c r="H3770" t="s">
        <v>135</v>
      </c>
      <c r="I3770" t="s">
        <v>136</v>
      </c>
      <c r="J3770" t="s">
        <v>137</v>
      </c>
      <c r="K3770" t="s">
        <v>138</v>
      </c>
      <c r="L3770" t="s">
        <v>11105</v>
      </c>
      <c r="M3770" t="s">
        <v>11106</v>
      </c>
      <c r="N3770">
        <v>3.457222222</v>
      </c>
      <c r="O3770">
        <v>0</v>
      </c>
      <c r="P3770">
        <v>14</v>
      </c>
      <c r="Q3770">
        <v>0</v>
      </c>
      <c r="R3770">
        <v>8</v>
      </c>
      <c r="S3770">
        <v>0</v>
      </c>
      <c r="T3770">
        <v>1</v>
      </c>
      <c r="U3770">
        <v>0</v>
      </c>
      <c r="V3770">
        <v>0</v>
      </c>
      <c r="W3770">
        <v>0</v>
      </c>
      <c r="X3770">
        <v>5.8270801905557033</v>
      </c>
      <c r="Y3770">
        <v>0</v>
      </c>
      <c r="Z3770">
        <v>0.81781082844085051</v>
      </c>
      <c r="AA3770">
        <v>0</v>
      </c>
      <c r="AB3770">
        <v>3.2871661682685005</v>
      </c>
      <c r="AC3770">
        <v>0</v>
      </c>
      <c r="AD3770">
        <v>0</v>
      </c>
      <c r="AE3770">
        <v>9.9320571872650554</v>
      </c>
    </row>
    <row r="3771" spans="1:31" x14ac:dyDescent="0.25">
      <c r="A3771">
        <v>2265488</v>
      </c>
      <c r="B3771">
        <v>1</v>
      </c>
      <c r="C3771" t="s">
        <v>81</v>
      </c>
      <c r="D3771" t="s">
        <v>128</v>
      </c>
      <c r="E3771" t="s">
        <v>151</v>
      </c>
      <c r="F3771" t="s">
        <v>11107</v>
      </c>
      <c r="G3771" t="s">
        <v>282</v>
      </c>
      <c r="H3771" t="s">
        <v>135</v>
      </c>
      <c r="I3771" t="s">
        <v>136</v>
      </c>
      <c r="J3771" t="s">
        <v>137</v>
      </c>
      <c r="K3771" t="s">
        <v>138</v>
      </c>
      <c r="L3771" t="s">
        <v>11108</v>
      </c>
      <c r="M3771" t="s">
        <v>11109</v>
      </c>
      <c r="N3771">
        <v>1.7075</v>
      </c>
      <c r="O3771">
        <v>0</v>
      </c>
      <c r="P3771">
        <v>23</v>
      </c>
      <c r="Q3771">
        <v>0</v>
      </c>
      <c r="R3771">
        <v>0</v>
      </c>
      <c r="S3771">
        <v>0</v>
      </c>
      <c r="T3771">
        <v>4</v>
      </c>
      <c r="U3771">
        <v>0</v>
      </c>
      <c r="V3771">
        <v>0</v>
      </c>
      <c r="W3771">
        <v>0</v>
      </c>
      <c r="X3771">
        <v>10.834392459380405</v>
      </c>
      <c r="Y3771">
        <v>0</v>
      </c>
      <c r="Z3771">
        <v>0</v>
      </c>
      <c r="AA3771">
        <v>0</v>
      </c>
      <c r="AB3771">
        <v>0.95037825076632088</v>
      </c>
      <c r="AC3771">
        <v>0</v>
      </c>
      <c r="AD3771">
        <v>0</v>
      </c>
      <c r="AE3771">
        <v>11.784770710146725</v>
      </c>
    </row>
    <row r="3772" spans="1:31" x14ac:dyDescent="0.25">
      <c r="A3772">
        <v>2265179</v>
      </c>
      <c r="B3772">
        <v>1</v>
      </c>
      <c r="C3772" t="s">
        <v>80</v>
      </c>
      <c r="D3772" t="s">
        <v>84</v>
      </c>
      <c r="E3772" t="s">
        <v>151</v>
      </c>
      <c r="F3772" t="s">
        <v>11110</v>
      </c>
      <c r="G3772" t="s">
        <v>366</v>
      </c>
      <c r="H3772" t="s">
        <v>135</v>
      </c>
      <c r="I3772" t="s">
        <v>136</v>
      </c>
      <c r="J3772" t="s">
        <v>137</v>
      </c>
      <c r="K3772" t="s">
        <v>172</v>
      </c>
      <c r="L3772" t="s">
        <v>11111</v>
      </c>
      <c r="M3772" t="s">
        <v>11112</v>
      </c>
      <c r="N3772">
        <v>1.7694444439999999</v>
      </c>
      <c r="O3772">
        <v>0</v>
      </c>
      <c r="P3772">
        <v>37</v>
      </c>
      <c r="Q3772">
        <v>0</v>
      </c>
      <c r="R3772">
        <v>0</v>
      </c>
      <c r="S3772">
        <v>0</v>
      </c>
      <c r="T3772">
        <v>4</v>
      </c>
      <c r="U3772">
        <v>0</v>
      </c>
      <c r="V3772">
        <v>0</v>
      </c>
      <c r="W3772">
        <v>0</v>
      </c>
      <c r="X3772">
        <v>25.016024419295746</v>
      </c>
      <c r="Y3772">
        <v>0</v>
      </c>
      <c r="Z3772">
        <v>0</v>
      </c>
      <c r="AA3772">
        <v>0</v>
      </c>
      <c r="AB3772">
        <v>5.2565267902245001</v>
      </c>
      <c r="AC3772">
        <v>0</v>
      </c>
      <c r="AD3772">
        <v>0</v>
      </c>
      <c r="AE3772">
        <v>30.272551209520245</v>
      </c>
    </row>
    <row r="3773" spans="1:31" x14ac:dyDescent="0.25">
      <c r="A3773">
        <v>2265282</v>
      </c>
      <c r="B3773">
        <v>1</v>
      </c>
      <c r="C3773" t="s">
        <v>80</v>
      </c>
      <c r="D3773" t="s">
        <v>107</v>
      </c>
      <c r="E3773" t="s">
        <v>132</v>
      </c>
      <c r="F3773" t="s">
        <v>11113</v>
      </c>
      <c r="G3773" t="s">
        <v>134</v>
      </c>
      <c r="H3773" t="s">
        <v>135</v>
      </c>
      <c r="I3773" t="s">
        <v>136</v>
      </c>
      <c r="J3773" t="s">
        <v>137</v>
      </c>
      <c r="K3773" t="s">
        <v>138</v>
      </c>
      <c r="L3773" t="s">
        <v>11114</v>
      </c>
      <c r="M3773" t="s">
        <v>11115</v>
      </c>
      <c r="N3773">
        <v>0.56555555499999999</v>
      </c>
      <c r="O3773">
        <v>0</v>
      </c>
      <c r="P3773">
        <v>1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1.2337511075130002E-2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1.2337511075130002E-2</v>
      </c>
    </row>
    <row r="3774" spans="1:31" x14ac:dyDescent="0.25">
      <c r="A3774">
        <v>2265033</v>
      </c>
      <c r="B3774">
        <v>1</v>
      </c>
      <c r="C3774" t="s">
        <v>81</v>
      </c>
      <c r="D3774" t="s">
        <v>114</v>
      </c>
      <c r="E3774" t="s">
        <v>207</v>
      </c>
      <c r="F3774" t="s">
        <v>11116</v>
      </c>
      <c r="G3774" t="s">
        <v>231</v>
      </c>
      <c r="H3774" t="s">
        <v>135</v>
      </c>
      <c r="I3774" t="s">
        <v>136</v>
      </c>
      <c r="J3774" t="s">
        <v>137</v>
      </c>
      <c r="K3774" t="s">
        <v>138</v>
      </c>
      <c r="L3774" t="s">
        <v>11117</v>
      </c>
      <c r="M3774" t="s">
        <v>11118</v>
      </c>
      <c r="N3774">
        <v>0.85611111100000004</v>
      </c>
      <c r="O3774">
        <v>0</v>
      </c>
      <c r="P3774">
        <v>65</v>
      </c>
      <c r="Q3774">
        <v>0</v>
      </c>
      <c r="R3774">
        <v>0</v>
      </c>
      <c r="S3774">
        <v>0</v>
      </c>
      <c r="T3774">
        <v>5</v>
      </c>
      <c r="U3774">
        <v>0</v>
      </c>
      <c r="V3774">
        <v>0</v>
      </c>
      <c r="W3774">
        <v>0</v>
      </c>
      <c r="X3774">
        <v>4.5700801873463295</v>
      </c>
      <c r="Y3774">
        <v>0</v>
      </c>
      <c r="Z3774">
        <v>0</v>
      </c>
      <c r="AA3774">
        <v>0</v>
      </c>
      <c r="AB3774">
        <v>0.13714417522334946</v>
      </c>
      <c r="AC3774">
        <v>0</v>
      </c>
      <c r="AD3774">
        <v>0</v>
      </c>
      <c r="AE3774">
        <v>4.7072243625696792</v>
      </c>
    </row>
    <row r="3775" spans="1:31" x14ac:dyDescent="0.25">
      <c r="A3775">
        <v>2265133</v>
      </c>
      <c r="B3775">
        <v>1</v>
      </c>
      <c r="C3775" t="s">
        <v>81</v>
      </c>
      <c r="D3775" t="s">
        <v>123</v>
      </c>
      <c r="E3775" t="s">
        <v>132</v>
      </c>
      <c r="F3775" t="s">
        <v>11007</v>
      </c>
      <c r="G3775" t="s">
        <v>142</v>
      </c>
      <c r="H3775" t="s">
        <v>135</v>
      </c>
      <c r="I3775" t="s">
        <v>136</v>
      </c>
      <c r="J3775" t="s">
        <v>137</v>
      </c>
      <c r="K3775" t="s">
        <v>138</v>
      </c>
      <c r="L3775" t="s">
        <v>11119</v>
      </c>
      <c r="M3775" t="s">
        <v>11120</v>
      </c>
      <c r="N3775">
        <v>2.3227777770000002</v>
      </c>
      <c r="O3775">
        <v>0</v>
      </c>
      <c r="P3775">
        <v>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0.21217801119281166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0.21217801119281166</v>
      </c>
    </row>
    <row r="3776" spans="1:31" x14ac:dyDescent="0.25">
      <c r="A3776">
        <v>2265382</v>
      </c>
      <c r="B3776">
        <v>1</v>
      </c>
      <c r="C3776" t="s">
        <v>80</v>
      </c>
      <c r="D3776" t="s">
        <v>96</v>
      </c>
      <c r="E3776" t="s">
        <v>132</v>
      </c>
      <c r="F3776" t="s">
        <v>11121</v>
      </c>
      <c r="G3776" t="s">
        <v>142</v>
      </c>
      <c r="H3776" t="s">
        <v>135</v>
      </c>
      <c r="I3776" t="s">
        <v>136</v>
      </c>
      <c r="J3776" t="s">
        <v>137</v>
      </c>
      <c r="K3776" t="s">
        <v>138</v>
      </c>
      <c r="L3776" t="s">
        <v>11122</v>
      </c>
      <c r="M3776" t="s">
        <v>11123</v>
      </c>
      <c r="N3776">
        <v>1.3911111110000001</v>
      </c>
      <c r="O3776">
        <v>0</v>
      </c>
      <c r="P3776">
        <v>1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0.39335180543189108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0.39335180543189108</v>
      </c>
    </row>
    <row r="3777" spans="1:31" x14ac:dyDescent="0.25">
      <c r="A3777">
        <v>2265345</v>
      </c>
      <c r="B3777">
        <v>1</v>
      </c>
      <c r="C3777" t="s">
        <v>80</v>
      </c>
      <c r="D3777" t="s">
        <v>106</v>
      </c>
      <c r="E3777" t="s">
        <v>207</v>
      </c>
      <c r="F3777" t="s">
        <v>3472</v>
      </c>
      <c r="G3777" t="s">
        <v>171</v>
      </c>
      <c r="H3777" t="s">
        <v>135</v>
      </c>
      <c r="I3777" t="s">
        <v>136</v>
      </c>
      <c r="J3777" t="s">
        <v>137</v>
      </c>
      <c r="K3777" t="s">
        <v>172</v>
      </c>
      <c r="L3777" t="s">
        <v>11124</v>
      </c>
      <c r="M3777" t="s">
        <v>11125</v>
      </c>
      <c r="N3777">
        <v>1.6147222219999999</v>
      </c>
      <c r="O3777">
        <v>0</v>
      </c>
      <c r="P3777">
        <v>69</v>
      </c>
      <c r="Q3777">
        <v>0</v>
      </c>
      <c r="R3777">
        <v>8</v>
      </c>
      <c r="S3777">
        <v>0</v>
      </c>
      <c r="T3777">
        <v>9</v>
      </c>
      <c r="U3777">
        <v>0</v>
      </c>
      <c r="V3777">
        <v>0</v>
      </c>
      <c r="W3777">
        <v>0</v>
      </c>
      <c r="X3777">
        <v>9.6742882519496174</v>
      </c>
      <c r="Y3777">
        <v>0</v>
      </c>
      <c r="Z3777">
        <v>1.0213594343938333</v>
      </c>
      <c r="AA3777">
        <v>0</v>
      </c>
      <c r="AB3777">
        <v>6.2777076097678499</v>
      </c>
      <c r="AC3777">
        <v>0</v>
      </c>
      <c r="AD3777">
        <v>0</v>
      </c>
      <c r="AE3777">
        <v>16.973355296111301</v>
      </c>
    </row>
    <row r="3778" spans="1:31" x14ac:dyDescent="0.25">
      <c r="A3778">
        <v>2265153</v>
      </c>
      <c r="B3778">
        <v>1</v>
      </c>
      <c r="C3778" t="s">
        <v>80</v>
      </c>
      <c r="D3778" t="s">
        <v>100</v>
      </c>
      <c r="E3778" t="s">
        <v>132</v>
      </c>
      <c r="F3778" t="s">
        <v>11126</v>
      </c>
      <c r="G3778" t="s">
        <v>142</v>
      </c>
      <c r="H3778" t="s">
        <v>135</v>
      </c>
      <c r="I3778" t="s">
        <v>136</v>
      </c>
      <c r="J3778" t="s">
        <v>137</v>
      </c>
      <c r="K3778" t="s">
        <v>138</v>
      </c>
      <c r="L3778" t="s">
        <v>11127</v>
      </c>
      <c r="M3778" t="s">
        <v>11128</v>
      </c>
      <c r="N3778">
        <v>3.1380555550000002</v>
      </c>
      <c r="O3778">
        <v>0</v>
      </c>
      <c r="P3778">
        <v>1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4.4793457885139336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4.4793457885139336</v>
      </c>
    </row>
    <row r="3779" spans="1:31" x14ac:dyDescent="0.25">
      <c r="A3779">
        <v>2265402</v>
      </c>
      <c r="B3779">
        <v>1</v>
      </c>
      <c r="C3779" t="s">
        <v>80</v>
      </c>
      <c r="D3779" t="s">
        <v>93</v>
      </c>
      <c r="E3779" t="s">
        <v>151</v>
      </c>
      <c r="F3779" t="s">
        <v>11129</v>
      </c>
      <c r="G3779" t="s">
        <v>153</v>
      </c>
      <c r="H3779" t="s">
        <v>135</v>
      </c>
      <c r="I3779" t="s">
        <v>136</v>
      </c>
      <c r="J3779" t="s">
        <v>137</v>
      </c>
      <c r="K3779" t="s">
        <v>138</v>
      </c>
      <c r="L3779" t="s">
        <v>11130</v>
      </c>
      <c r="M3779" t="s">
        <v>11131</v>
      </c>
      <c r="N3779">
        <v>0.93638888799999997</v>
      </c>
      <c r="O3779">
        <v>0</v>
      </c>
      <c r="P3779">
        <v>23</v>
      </c>
      <c r="Q3779">
        <v>0</v>
      </c>
      <c r="R3779">
        <v>0</v>
      </c>
      <c r="S3779">
        <v>0</v>
      </c>
      <c r="T3779">
        <v>11</v>
      </c>
      <c r="U3779">
        <v>0</v>
      </c>
      <c r="V3779">
        <v>0</v>
      </c>
      <c r="W3779">
        <v>0</v>
      </c>
      <c r="X3779">
        <v>4.6821498005207367</v>
      </c>
      <c r="Y3779">
        <v>0</v>
      </c>
      <c r="Z3779">
        <v>0</v>
      </c>
      <c r="AA3779">
        <v>0</v>
      </c>
      <c r="AB3779">
        <v>3.7610081712585002</v>
      </c>
      <c r="AC3779">
        <v>0</v>
      </c>
      <c r="AD3779">
        <v>0</v>
      </c>
      <c r="AE3779">
        <v>8.443157971779236</v>
      </c>
    </row>
    <row r="3780" spans="1:31" x14ac:dyDescent="0.25">
      <c r="A3780">
        <v>2265216</v>
      </c>
      <c r="B3780">
        <v>1</v>
      </c>
      <c r="C3780" t="s">
        <v>80</v>
      </c>
      <c r="D3780" t="s">
        <v>96</v>
      </c>
      <c r="E3780" t="s">
        <v>132</v>
      </c>
      <c r="F3780" t="s">
        <v>11132</v>
      </c>
      <c r="G3780" t="s">
        <v>289</v>
      </c>
      <c r="H3780" t="s">
        <v>135</v>
      </c>
      <c r="I3780" t="s">
        <v>136</v>
      </c>
      <c r="J3780" t="s">
        <v>137</v>
      </c>
      <c r="K3780" t="s">
        <v>138</v>
      </c>
      <c r="L3780" t="s">
        <v>11133</v>
      </c>
      <c r="M3780" t="s">
        <v>11134</v>
      </c>
      <c r="N3780">
        <v>5.5872222220000003</v>
      </c>
      <c r="O3780">
        <v>0</v>
      </c>
      <c r="P3780">
        <v>1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</row>
    <row r="3781" spans="1:31" x14ac:dyDescent="0.25">
      <c r="A3781">
        <v>2265259</v>
      </c>
      <c r="B3781">
        <v>1</v>
      </c>
      <c r="C3781" t="s">
        <v>80</v>
      </c>
      <c r="D3781" t="s">
        <v>94</v>
      </c>
      <c r="E3781" t="s">
        <v>151</v>
      </c>
      <c r="F3781" t="s">
        <v>11135</v>
      </c>
      <c r="G3781" t="s">
        <v>197</v>
      </c>
      <c r="H3781" t="s">
        <v>135</v>
      </c>
      <c r="I3781" t="s">
        <v>136</v>
      </c>
      <c r="J3781" t="s">
        <v>137</v>
      </c>
      <c r="K3781" t="s">
        <v>138</v>
      </c>
      <c r="L3781" t="s">
        <v>11136</v>
      </c>
      <c r="M3781" t="s">
        <v>11137</v>
      </c>
      <c r="N3781">
        <v>0.33194444400000001</v>
      </c>
      <c r="O3781">
        <v>0</v>
      </c>
      <c r="P3781">
        <v>46</v>
      </c>
      <c r="Q3781">
        <v>0</v>
      </c>
      <c r="R3781">
        <v>0</v>
      </c>
      <c r="S3781">
        <v>0</v>
      </c>
      <c r="T3781">
        <v>13</v>
      </c>
      <c r="U3781">
        <v>0</v>
      </c>
      <c r="V3781">
        <v>0</v>
      </c>
      <c r="W3781">
        <v>0</v>
      </c>
      <c r="X3781">
        <v>3.5908924467498022</v>
      </c>
      <c r="Y3781">
        <v>0</v>
      </c>
      <c r="Z3781">
        <v>0</v>
      </c>
      <c r="AA3781">
        <v>0</v>
      </c>
      <c r="AB3781">
        <v>2.6994524225448884</v>
      </c>
      <c r="AC3781">
        <v>0</v>
      </c>
      <c r="AD3781">
        <v>0</v>
      </c>
      <c r="AE3781">
        <v>6.2903448692946906</v>
      </c>
    </row>
    <row r="3782" spans="1:31" x14ac:dyDescent="0.25">
      <c r="A3782">
        <v>2265268</v>
      </c>
      <c r="B3782">
        <v>1</v>
      </c>
      <c r="C3782" t="s">
        <v>80</v>
      </c>
      <c r="D3782" t="s">
        <v>85</v>
      </c>
      <c r="E3782" t="s">
        <v>151</v>
      </c>
      <c r="F3782" t="s">
        <v>11138</v>
      </c>
      <c r="G3782" t="s">
        <v>153</v>
      </c>
      <c r="H3782" t="s">
        <v>135</v>
      </c>
      <c r="I3782" t="s">
        <v>136</v>
      </c>
      <c r="J3782" t="s">
        <v>137</v>
      </c>
      <c r="K3782" t="s">
        <v>138</v>
      </c>
      <c r="L3782" t="s">
        <v>11139</v>
      </c>
      <c r="M3782" t="s">
        <v>11140</v>
      </c>
      <c r="N3782">
        <v>2.659444444</v>
      </c>
      <c r="O3782">
        <v>0</v>
      </c>
      <c r="P3782">
        <v>128</v>
      </c>
      <c r="Q3782">
        <v>0</v>
      </c>
      <c r="R3782">
        <v>0</v>
      </c>
      <c r="S3782">
        <v>0</v>
      </c>
      <c r="T3782">
        <v>9</v>
      </c>
      <c r="U3782">
        <v>0</v>
      </c>
      <c r="V3782">
        <v>0</v>
      </c>
      <c r="W3782">
        <v>0</v>
      </c>
      <c r="X3782">
        <v>94.667971051860619</v>
      </c>
      <c r="Y3782">
        <v>0</v>
      </c>
      <c r="Z3782">
        <v>0</v>
      </c>
      <c r="AA3782">
        <v>0</v>
      </c>
      <c r="AB3782">
        <v>7.1543755610759057</v>
      </c>
      <c r="AC3782">
        <v>0</v>
      </c>
      <c r="AD3782">
        <v>0</v>
      </c>
      <c r="AE3782">
        <v>101.82234661293653</v>
      </c>
    </row>
    <row r="3783" spans="1:31" x14ac:dyDescent="0.25">
      <c r="A3783">
        <v>2265122</v>
      </c>
      <c r="B3783">
        <v>1</v>
      </c>
      <c r="C3783" t="s">
        <v>80</v>
      </c>
      <c r="D3783" t="s">
        <v>108</v>
      </c>
      <c r="E3783" t="s">
        <v>132</v>
      </c>
      <c r="F3783" t="s">
        <v>11141</v>
      </c>
      <c r="G3783" t="s">
        <v>142</v>
      </c>
      <c r="H3783" t="s">
        <v>135</v>
      </c>
      <c r="I3783" t="s">
        <v>136</v>
      </c>
      <c r="J3783" t="s">
        <v>137</v>
      </c>
      <c r="K3783" t="s">
        <v>138</v>
      </c>
      <c r="L3783" t="s">
        <v>11142</v>
      </c>
      <c r="M3783" t="s">
        <v>11143</v>
      </c>
      <c r="N3783">
        <v>2.92</v>
      </c>
      <c r="O3783">
        <v>0</v>
      </c>
      <c r="P3783">
        <v>1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0.24526827383168889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0.24526827383168889</v>
      </c>
    </row>
    <row r="3784" spans="1:31" x14ac:dyDescent="0.25">
      <c r="A3784">
        <v>2265036</v>
      </c>
      <c r="B3784">
        <v>1</v>
      </c>
      <c r="C3784" t="s">
        <v>80</v>
      </c>
      <c r="D3784" t="s">
        <v>99</v>
      </c>
      <c r="E3784" t="s">
        <v>132</v>
      </c>
      <c r="F3784" t="s">
        <v>11144</v>
      </c>
      <c r="G3784" t="s">
        <v>134</v>
      </c>
      <c r="H3784" t="s">
        <v>135</v>
      </c>
      <c r="I3784" t="s">
        <v>136</v>
      </c>
      <c r="J3784" t="s">
        <v>137</v>
      </c>
      <c r="K3784" t="s">
        <v>138</v>
      </c>
      <c r="L3784" t="s">
        <v>11145</v>
      </c>
      <c r="M3784" t="s">
        <v>11146</v>
      </c>
      <c r="N3784">
        <v>4.5355555550000002</v>
      </c>
      <c r="O3784">
        <v>0</v>
      </c>
      <c r="P3784">
        <v>5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6.869727190357219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6.869727190357219</v>
      </c>
    </row>
    <row r="3785" spans="1:31" x14ac:dyDescent="0.25">
      <c r="A3785">
        <v>2265285</v>
      </c>
      <c r="B3785">
        <v>1</v>
      </c>
      <c r="C3785" t="s">
        <v>80</v>
      </c>
      <c r="D3785" t="s">
        <v>108</v>
      </c>
      <c r="E3785" t="s">
        <v>132</v>
      </c>
      <c r="F3785" t="s">
        <v>11147</v>
      </c>
      <c r="G3785" t="s">
        <v>142</v>
      </c>
      <c r="H3785" t="s">
        <v>135</v>
      </c>
      <c r="I3785" t="s">
        <v>136</v>
      </c>
      <c r="J3785" t="s">
        <v>137</v>
      </c>
      <c r="K3785" t="s">
        <v>138</v>
      </c>
      <c r="L3785" t="s">
        <v>11148</v>
      </c>
      <c r="M3785" t="s">
        <v>11149</v>
      </c>
      <c r="N3785">
        <v>2.6411111109999998</v>
      </c>
      <c r="O3785">
        <v>0</v>
      </c>
      <c r="P3785">
        <v>1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0.30211602423511613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0.30211602423511613</v>
      </c>
    </row>
    <row r="3786" spans="1:31" x14ac:dyDescent="0.25">
      <c r="A3786">
        <v>2265082</v>
      </c>
      <c r="B3786">
        <v>1</v>
      </c>
      <c r="C3786" t="s">
        <v>80</v>
      </c>
      <c r="D3786" t="s">
        <v>104</v>
      </c>
      <c r="E3786" t="s">
        <v>163</v>
      </c>
      <c r="F3786" t="s">
        <v>5550</v>
      </c>
      <c r="G3786" t="s">
        <v>271</v>
      </c>
      <c r="H3786" t="s">
        <v>148</v>
      </c>
      <c r="I3786" t="s">
        <v>136</v>
      </c>
      <c r="J3786" t="s">
        <v>137</v>
      </c>
      <c r="K3786" t="s">
        <v>172</v>
      </c>
      <c r="L3786" t="s">
        <v>11150</v>
      </c>
      <c r="M3786" t="s">
        <v>11151</v>
      </c>
      <c r="N3786">
        <v>0.36249999999999999</v>
      </c>
      <c r="O3786">
        <v>0</v>
      </c>
      <c r="P3786">
        <v>27</v>
      </c>
      <c r="Q3786">
        <v>0</v>
      </c>
      <c r="R3786">
        <v>61</v>
      </c>
      <c r="S3786">
        <v>1</v>
      </c>
      <c r="T3786">
        <v>12</v>
      </c>
      <c r="U3786">
        <v>4</v>
      </c>
      <c r="V3786">
        <v>0</v>
      </c>
      <c r="W3786">
        <v>0</v>
      </c>
      <c r="X3786">
        <v>2.5467630829971752</v>
      </c>
      <c r="Y3786">
        <v>0</v>
      </c>
      <c r="Z3786">
        <v>6.5441978623877475</v>
      </c>
      <c r="AA3786">
        <v>8.2001133572149882</v>
      </c>
      <c r="AB3786">
        <v>3.2406059602603245</v>
      </c>
      <c r="AC3786">
        <v>284.15779122467376</v>
      </c>
      <c r="AD3786">
        <v>0</v>
      </c>
      <c r="AE3786">
        <v>304.68947148753398</v>
      </c>
    </row>
    <row r="3787" spans="1:31" x14ac:dyDescent="0.25">
      <c r="A3787">
        <v>2265228</v>
      </c>
      <c r="B3787">
        <v>1</v>
      </c>
      <c r="C3787" t="s">
        <v>80</v>
      </c>
      <c r="D3787" t="s">
        <v>105</v>
      </c>
      <c r="E3787" t="s">
        <v>151</v>
      </c>
      <c r="F3787" t="s">
        <v>11152</v>
      </c>
      <c r="G3787" t="s">
        <v>197</v>
      </c>
      <c r="H3787" t="s">
        <v>135</v>
      </c>
      <c r="I3787" t="s">
        <v>136</v>
      </c>
      <c r="J3787" t="s">
        <v>137</v>
      </c>
      <c r="K3787" t="s">
        <v>138</v>
      </c>
      <c r="L3787" t="s">
        <v>11153</v>
      </c>
      <c r="M3787" t="s">
        <v>11154</v>
      </c>
      <c r="N3787">
        <v>1.106944444</v>
      </c>
      <c r="O3787">
        <v>0</v>
      </c>
      <c r="P3787">
        <v>90</v>
      </c>
      <c r="Q3787">
        <v>0</v>
      </c>
      <c r="R3787">
        <v>0</v>
      </c>
      <c r="S3787">
        <v>0</v>
      </c>
      <c r="T3787">
        <v>2</v>
      </c>
      <c r="U3787">
        <v>0</v>
      </c>
      <c r="V3787">
        <v>0</v>
      </c>
      <c r="W3787">
        <v>0</v>
      </c>
      <c r="X3787">
        <v>24.089895241598921</v>
      </c>
      <c r="Y3787">
        <v>0</v>
      </c>
      <c r="Z3787">
        <v>0</v>
      </c>
      <c r="AA3787">
        <v>0</v>
      </c>
      <c r="AB3787">
        <v>4.6021737011846469</v>
      </c>
      <c r="AC3787">
        <v>0</v>
      </c>
      <c r="AD3787">
        <v>0</v>
      </c>
      <c r="AE3787">
        <v>28.692068942783568</v>
      </c>
    </row>
    <row r="3788" spans="1:31" x14ac:dyDescent="0.25">
      <c r="A3788">
        <v>2265437</v>
      </c>
      <c r="B3788">
        <v>1</v>
      </c>
      <c r="C3788" t="s">
        <v>80</v>
      </c>
      <c r="D3788" t="s">
        <v>107</v>
      </c>
      <c r="E3788" t="s">
        <v>132</v>
      </c>
      <c r="F3788" t="s">
        <v>11155</v>
      </c>
      <c r="G3788" t="s">
        <v>289</v>
      </c>
      <c r="H3788" t="s">
        <v>135</v>
      </c>
      <c r="I3788" t="s">
        <v>136</v>
      </c>
      <c r="J3788" t="s">
        <v>137</v>
      </c>
      <c r="K3788" t="s">
        <v>138</v>
      </c>
      <c r="L3788" t="s">
        <v>11156</v>
      </c>
      <c r="M3788" t="s">
        <v>11157</v>
      </c>
      <c r="N3788">
        <v>0.88388888799999998</v>
      </c>
      <c r="O3788">
        <v>0</v>
      </c>
      <c r="P3788">
        <v>2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0.39378152919053838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0.39378152919053838</v>
      </c>
    </row>
    <row r="3789" spans="1:31" x14ac:dyDescent="0.25">
      <c r="A3789">
        <v>2265182</v>
      </c>
      <c r="B3789">
        <v>1</v>
      </c>
      <c r="C3789" t="s">
        <v>80</v>
      </c>
      <c r="D3789" t="s">
        <v>105</v>
      </c>
      <c r="E3789" t="s">
        <v>132</v>
      </c>
      <c r="F3789" t="s">
        <v>11158</v>
      </c>
      <c r="G3789" t="s">
        <v>142</v>
      </c>
      <c r="H3789" t="s">
        <v>135</v>
      </c>
      <c r="I3789" t="s">
        <v>136</v>
      </c>
      <c r="J3789" t="s">
        <v>137</v>
      </c>
      <c r="K3789" t="s">
        <v>138</v>
      </c>
      <c r="L3789" t="s">
        <v>11159</v>
      </c>
      <c r="M3789" t="s">
        <v>11160</v>
      </c>
      <c r="N3789">
        <v>1.8049999999999999</v>
      </c>
      <c r="O3789">
        <v>0</v>
      </c>
      <c r="P3789">
        <v>1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1.3702071148112918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1.3702071148112918</v>
      </c>
    </row>
    <row r="3790" spans="1:31" x14ac:dyDescent="0.25">
      <c r="A3790">
        <v>2265431</v>
      </c>
      <c r="B3790">
        <v>1</v>
      </c>
      <c r="C3790" t="s">
        <v>80</v>
      </c>
      <c r="D3790" t="s">
        <v>93</v>
      </c>
      <c r="E3790" t="s">
        <v>151</v>
      </c>
      <c r="F3790" t="s">
        <v>11161</v>
      </c>
      <c r="G3790" t="s">
        <v>153</v>
      </c>
      <c r="H3790" t="s">
        <v>135</v>
      </c>
      <c r="I3790" t="s">
        <v>136</v>
      </c>
      <c r="J3790" t="s">
        <v>137</v>
      </c>
      <c r="K3790" t="s">
        <v>138</v>
      </c>
      <c r="L3790" t="s">
        <v>11162</v>
      </c>
      <c r="M3790" t="s">
        <v>11163</v>
      </c>
      <c r="N3790">
        <v>0.30722222199999999</v>
      </c>
      <c r="O3790">
        <v>0</v>
      </c>
      <c r="P3790">
        <v>2</v>
      </c>
      <c r="Q3790">
        <v>0</v>
      </c>
      <c r="R3790">
        <v>1</v>
      </c>
      <c r="S3790">
        <v>0</v>
      </c>
      <c r="T3790">
        <v>1</v>
      </c>
      <c r="U3790">
        <v>0</v>
      </c>
      <c r="V3790">
        <v>0</v>
      </c>
      <c r="W3790">
        <v>0</v>
      </c>
      <c r="X3790">
        <v>0.15924314123320168</v>
      </c>
      <c r="Y3790">
        <v>0</v>
      </c>
      <c r="Z3790">
        <v>0.42780608662669678</v>
      </c>
      <c r="AA3790">
        <v>0</v>
      </c>
      <c r="AB3790">
        <v>0.33029783621100006</v>
      </c>
      <c r="AC3790">
        <v>0</v>
      </c>
      <c r="AD3790">
        <v>0</v>
      </c>
      <c r="AE3790">
        <v>0.9173470640708985</v>
      </c>
    </row>
    <row r="3791" spans="1:31" x14ac:dyDescent="0.25">
      <c r="A3791">
        <v>2265185</v>
      </c>
      <c r="B3791">
        <v>1</v>
      </c>
      <c r="C3791" t="s">
        <v>80</v>
      </c>
      <c r="D3791" t="s">
        <v>103</v>
      </c>
      <c r="E3791" t="s">
        <v>132</v>
      </c>
      <c r="F3791" t="s">
        <v>11164</v>
      </c>
      <c r="G3791" t="s">
        <v>142</v>
      </c>
      <c r="H3791" t="s">
        <v>135</v>
      </c>
      <c r="I3791" t="s">
        <v>136</v>
      </c>
      <c r="J3791" t="s">
        <v>137</v>
      </c>
      <c r="K3791" t="s">
        <v>138</v>
      </c>
      <c r="L3791" t="s">
        <v>11165</v>
      </c>
      <c r="M3791" t="s">
        <v>11166</v>
      </c>
      <c r="N3791">
        <v>0.99166666599999997</v>
      </c>
      <c r="O3791">
        <v>0</v>
      </c>
      <c r="P3791">
        <v>1</v>
      </c>
      <c r="Q3791">
        <v>0</v>
      </c>
      <c r="R3791">
        <v>2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0.13383433468852224</v>
      </c>
      <c r="Y3791">
        <v>0</v>
      </c>
      <c r="Z3791">
        <v>0.2764378736848267</v>
      </c>
      <c r="AA3791">
        <v>0</v>
      </c>
      <c r="AB3791">
        <v>0</v>
      </c>
      <c r="AC3791">
        <v>0</v>
      </c>
      <c r="AD3791">
        <v>0</v>
      </c>
      <c r="AE3791">
        <v>0.41027220837334893</v>
      </c>
    </row>
    <row r="3792" spans="1:31" x14ac:dyDescent="0.25">
      <c r="A3792">
        <v>2265019</v>
      </c>
      <c r="B3792">
        <v>1</v>
      </c>
      <c r="C3792" t="s">
        <v>80</v>
      </c>
      <c r="D3792" t="s">
        <v>100</v>
      </c>
      <c r="E3792" t="s">
        <v>151</v>
      </c>
      <c r="F3792" t="s">
        <v>11167</v>
      </c>
      <c r="G3792" t="s">
        <v>153</v>
      </c>
      <c r="H3792" t="s">
        <v>135</v>
      </c>
      <c r="I3792" t="s">
        <v>136</v>
      </c>
      <c r="J3792" t="s">
        <v>137</v>
      </c>
      <c r="K3792" t="s">
        <v>138</v>
      </c>
      <c r="L3792" t="s">
        <v>11168</v>
      </c>
      <c r="M3792" t="s">
        <v>11169</v>
      </c>
      <c r="N3792">
        <v>0.86611111100000004</v>
      </c>
      <c r="O3792">
        <v>0</v>
      </c>
      <c r="P3792">
        <v>7</v>
      </c>
      <c r="Q3792">
        <v>0</v>
      </c>
      <c r="R3792">
        <v>4</v>
      </c>
      <c r="S3792">
        <v>0</v>
      </c>
      <c r="T3792">
        <v>3</v>
      </c>
      <c r="U3792">
        <v>0</v>
      </c>
      <c r="V3792">
        <v>0</v>
      </c>
      <c r="W3792">
        <v>0</v>
      </c>
      <c r="X3792">
        <v>1.8835534837422367</v>
      </c>
      <c r="Y3792">
        <v>0</v>
      </c>
      <c r="Z3792">
        <v>2.6984092397451169</v>
      </c>
      <c r="AA3792">
        <v>0</v>
      </c>
      <c r="AB3792">
        <v>1.1000019918023645</v>
      </c>
      <c r="AC3792">
        <v>0</v>
      </c>
      <c r="AD3792">
        <v>0</v>
      </c>
      <c r="AE3792">
        <v>5.6819647152897179</v>
      </c>
    </row>
    <row r="3793" spans="1:31" x14ac:dyDescent="0.25">
      <c r="A3793">
        <v>2265417</v>
      </c>
      <c r="B3793">
        <v>1</v>
      </c>
      <c r="C3793" t="s">
        <v>81</v>
      </c>
      <c r="D3793" t="s">
        <v>123</v>
      </c>
      <c r="E3793" t="s">
        <v>145</v>
      </c>
      <c r="F3793" t="s">
        <v>11170</v>
      </c>
      <c r="G3793" t="s">
        <v>4548</v>
      </c>
      <c r="H3793" t="s">
        <v>148</v>
      </c>
      <c r="I3793" t="s">
        <v>136</v>
      </c>
      <c r="J3793" t="s">
        <v>137</v>
      </c>
      <c r="K3793" t="s">
        <v>138</v>
      </c>
      <c r="L3793" t="s">
        <v>11171</v>
      </c>
      <c r="M3793" t="s">
        <v>11172</v>
      </c>
      <c r="N3793">
        <v>1.666111111</v>
      </c>
      <c r="O3793">
        <v>0</v>
      </c>
      <c r="P3793">
        <v>11</v>
      </c>
      <c r="Q3793">
        <v>0</v>
      </c>
      <c r="R3793">
        <v>39</v>
      </c>
      <c r="S3793">
        <v>12</v>
      </c>
      <c r="T3793">
        <v>411</v>
      </c>
      <c r="U3793">
        <v>15</v>
      </c>
      <c r="V3793">
        <v>13</v>
      </c>
      <c r="W3793">
        <v>0</v>
      </c>
      <c r="X3793">
        <v>5.4752692690308775</v>
      </c>
      <c r="Y3793">
        <v>0</v>
      </c>
      <c r="Z3793">
        <v>18.949922248983583</v>
      </c>
      <c r="AA3793">
        <v>211.423248254843</v>
      </c>
      <c r="AB3793">
        <v>674.38190191095794</v>
      </c>
      <c r="AC3793">
        <v>2519.8841392302511</v>
      </c>
      <c r="AD3793">
        <v>196.9224517440382</v>
      </c>
      <c r="AE3793">
        <v>3627.0369326581049</v>
      </c>
    </row>
    <row r="3794" spans="1:31" x14ac:dyDescent="0.25">
      <c r="A3794">
        <v>2265119</v>
      </c>
      <c r="B3794">
        <v>1</v>
      </c>
      <c r="C3794" t="s">
        <v>80</v>
      </c>
      <c r="D3794" t="s">
        <v>82</v>
      </c>
      <c r="E3794" t="s">
        <v>132</v>
      </c>
      <c r="F3794" t="s">
        <v>11173</v>
      </c>
      <c r="G3794" t="s">
        <v>142</v>
      </c>
      <c r="H3794" t="s">
        <v>135</v>
      </c>
      <c r="I3794" t="s">
        <v>136</v>
      </c>
      <c r="J3794" t="s">
        <v>137</v>
      </c>
      <c r="K3794" t="s">
        <v>138</v>
      </c>
      <c r="L3794" t="s">
        <v>11174</v>
      </c>
      <c r="M3794" t="s">
        <v>11175</v>
      </c>
      <c r="N3794">
        <v>4.6213888880000003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1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</row>
    <row r="3795" spans="1:31" x14ac:dyDescent="0.25">
      <c r="A3795">
        <v>2265497</v>
      </c>
      <c r="B3795">
        <v>1</v>
      </c>
      <c r="C3795" t="s">
        <v>81</v>
      </c>
      <c r="D3795" t="s">
        <v>119</v>
      </c>
      <c r="E3795" t="s">
        <v>132</v>
      </c>
      <c r="F3795" t="s">
        <v>11176</v>
      </c>
      <c r="G3795" t="s">
        <v>142</v>
      </c>
      <c r="H3795" t="s">
        <v>135</v>
      </c>
      <c r="I3795" t="s">
        <v>136</v>
      </c>
      <c r="J3795" t="s">
        <v>137</v>
      </c>
      <c r="K3795" t="s">
        <v>138</v>
      </c>
      <c r="L3795" t="s">
        <v>11177</v>
      </c>
      <c r="M3795" t="s">
        <v>11178</v>
      </c>
      <c r="N3795">
        <v>10.027222222000001</v>
      </c>
      <c r="O3795">
        <v>0</v>
      </c>
      <c r="P3795">
        <v>1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1.0565698688383867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1.0565698688383867</v>
      </c>
    </row>
    <row r="3796" spans="1:31" x14ac:dyDescent="0.25">
      <c r="A3796">
        <v>2265105</v>
      </c>
      <c r="B3796">
        <v>1</v>
      </c>
      <c r="C3796" t="s">
        <v>80</v>
      </c>
      <c r="D3796" t="s">
        <v>104</v>
      </c>
      <c r="E3796" t="s">
        <v>163</v>
      </c>
      <c r="F3796" t="s">
        <v>4542</v>
      </c>
      <c r="G3796" t="s">
        <v>171</v>
      </c>
      <c r="H3796" t="s">
        <v>148</v>
      </c>
      <c r="I3796" t="s">
        <v>136</v>
      </c>
      <c r="J3796" t="s">
        <v>137</v>
      </c>
      <c r="K3796" t="s">
        <v>172</v>
      </c>
      <c r="L3796" t="s">
        <v>11179</v>
      </c>
      <c r="M3796" t="s">
        <v>11180</v>
      </c>
      <c r="N3796">
        <v>9.0333333329999999</v>
      </c>
      <c r="O3796">
        <v>3</v>
      </c>
      <c r="P3796">
        <v>189</v>
      </c>
      <c r="Q3796">
        <v>21</v>
      </c>
      <c r="R3796">
        <v>241</v>
      </c>
      <c r="S3796">
        <v>14</v>
      </c>
      <c r="T3796">
        <v>68</v>
      </c>
      <c r="U3796">
        <v>4</v>
      </c>
      <c r="V3796">
        <v>0</v>
      </c>
      <c r="W3796">
        <v>372.34052621222332</v>
      </c>
      <c r="X3796">
        <v>517.94600494675649</v>
      </c>
      <c r="Y3796">
        <v>103.81117604557926</v>
      </c>
      <c r="Z3796">
        <v>601.96622351602491</v>
      </c>
      <c r="AA3796">
        <v>613.4781794540512</v>
      </c>
      <c r="AB3796">
        <v>704.58971475623173</v>
      </c>
      <c r="AC3796">
        <v>1334.423521483084</v>
      </c>
      <c r="AD3796">
        <v>0</v>
      </c>
      <c r="AE3796">
        <v>4248.5553464139512</v>
      </c>
    </row>
    <row r="3797" spans="1:31" x14ac:dyDescent="0.25">
      <c r="A3797">
        <v>2265205</v>
      </c>
      <c r="B3797">
        <v>1</v>
      </c>
      <c r="C3797" t="s">
        <v>80</v>
      </c>
      <c r="D3797" t="s">
        <v>108</v>
      </c>
      <c r="E3797" t="s">
        <v>151</v>
      </c>
      <c r="F3797" t="s">
        <v>11181</v>
      </c>
      <c r="G3797" t="s">
        <v>160</v>
      </c>
      <c r="H3797" t="s">
        <v>135</v>
      </c>
      <c r="I3797" t="s">
        <v>136</v>
      </c>
      <c r="J3797" t="s">
        <v>137</v>
      </c>
      <c r="K3797" t="s">
        <v>138</v>
      </c>
      <c r="L3797" t="s">
        <v>11182</v>
      </c>
      <c r="M3797" t="s">
        <v>11183</v>
      </c>
      <c r="N3797">
        <v>8.4130555549999997</v>
      </c>
      <c r="O3797">
        <v>0</v>
      </c>
      <c r="P3797">
        <v>16</v>
      </c>
      <c r="Q3797">
        <v>0</v>
      </c>
      <c r="R3797">
        <v>5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22.073504761179205</v>
      </c>
      <c r="Y3797">
        <v>0</v>
      </c>
      <c r="Z3797">
        <v>6.5698651507165309</v>
      </c>
      <c r="AA3797">
        <v>0</v>
      </c>
      <c r="AB3797">
        <v>0</v>
      </c>
      <c r="AC3797">
        <v>0</v>
      </c>
      <c r="AD3797">
        <v>0</v>
      </c>
      <c r="AE3797">
        <v>28.643369911895736</v>
      </c>
    </row>
    <row r="3798" spans="1:31" x14ac:dyDescent="0.25">
      <c r="A3798">
        <v>2265162</v>
      </c>
      <c r="B3798">
        <v>1</v>
      </c>
      <c r="C3798" t="s">
        <v>81</v>
      </c>
      <c r="D3798" t="s">
        <v>114</v>
      </c>
      <c r="E3798" t="s">
        <v>256</v>
      </c>
      <c r="F3798" t="s">
        <v>11184</v>
      </c>
      <c r="G3798" t="s">
        <v>318</v>
      </c>
      <c r="H3798" t="s">
        <v>148</v>
      </c>
      <c r="I3798" t="s">
        <v>136</v>
      </c>
      <c r="J3798" t="s">
        <v>137</v>
      </c>
      <c r="K3798" t="s">
        <v>138</v>
      </c>
      <c r="L3798" t="s">
        <v>11185</v>
      </c>
      <c r="M3798" t="s">
        <v>11186</v>
      </c>
      <c r="N3798">
        <v>0.50694444400000005</v>
      </c>
      <c r="O3798">
        <v>0</v>
      </c>
      <c r="P3798">
        <v>26</v>
      </c>
      <c r="Q3798">
        <v>0</v>
      </c>
      <c r="R3798">
        <v>0</v>
      </c>
      <c r="S3798">
        <v>0</v>
      </c>
      <c r="T3798">
        <v>8</v>
      </c>
      <c r="U3798">
        <v>0</v>
      </c>
      <c r="V3798">
        <v>0</v>
      </c>
      <c r="W3798">
        <v>0</v>
      </c>
      <c r="X3798">
        <v>1.6520787555671876</v>
      </c>
      <c r="Y3798">
        <v>0</v>
      </c>
      <c r="Z3798">
        <v>0</v>
      </c>
      <c r="AA3798">
        <v>0</v>
      </c>
      <c r="AB3798">
        <v>3.6309308666116804</v>
      </c>
      <c r="AC3798">
        <v>0</v>
      </c>
      <c r="AD3798">
        <v>0</v>
      </c>
      <c r="AE3798">
        <v>5.2830096221788683</v>
      </c>
    </row>
    <row r="3799" spans="1:31" x14ac:dyDescent="0.25">
      <c r="A3799">
        <v>2265062</v>
      </c>
      <c r="B3799">
        <v>1</v>
      </c>
      <c r="C3799" t="s">
        <v>81</v>
      </c>
      <c r="D3799" t="s">
        <v>113</v>
      </c>
      <c r="E3799" t="s">
        <v>207</v>
      </c>
      <c r="F3799" t="s">
        <v>9967</v>
      </c>
      <c r="G3799" t="s">
        <v>171</v>
      </c>
      <c r="H3799" t="s">
        <v>135</v>
      </c>
      <c r="I3799" t="s">
        <v>136</v>
      </c>
      <c r="J3799" t="s">
        <v>137</v>
      </c>
      <c r="K3799" t="s">
        <v>172</v>
      </c>
      <c r="L3799" t="s">
        <v>11049</v>
      </c>
      <c r="M3799" t="s">
        <v>11187</v>
      </c>
      <c r="N3799">
        <v>8.0891666660000006</v>
      </c>
      <c r="O3799">
        <v>0</v>
      </c>
      <c r="P3799">
        <v>227</v>
      </c>
      <c r="Q3799">
        <v>0</v>
      </c>
      <c r="R3799">
        <v>3</v>
      </c>
      <c r="S3799">
        <v>0</v>
      </c>
      <c r="T3799">
        <v>10</v>
      </c>
      <c r="U3799">
        <v>0</v>
      </c>
      <c r="V3799">
        <v>0</v>
      </c>
      <c r="W3799">
        <v>0</v>
      </c>
      <c r="X3799">
        <v>232.70015627033652</v>
      </c>
      <c r="Y3799">
        <v>0</v>
      </c>
      <c r="Z3799">
        <v>22.781772334871551</v>
      </c>
      <c r="AA3799">
        <v>0</v>
      </c>
      <c r="AB3799">
        <v>12.175905431657494</v>
      </c>
      <c r="AC3799">
        <v>0</v>
      </c>
      <c r="AD3799">
        <v>0</v>
      </c>
      <c r="AE3799">
        <v>267.65783403686555</v>
      </c>
    </row>
    <row r="3800" spans="1:31" x14ac:dyDescent="0.25">
      <c r="A3800">
        <v>2265457</v>
      </c>
      <c r="B3800">
        <v>1</v>
      </c>
      <c r="C3800" t="s">
        <v>81</v>
      </c>
      <c r="D3800" t="s">
        <v>128</v>
      </c>
      <c r="E3800" t="s">
        <v>145</v>
      </c>
      <c r="F3800" t="s">
        <v>11188</v>
      </c>
      <c r="G3800" t="s">
        <v>147</v>
      </c>
      <c r="H3800" t="s">
        <v>148</v>
      </c>
      <c r="I3800" t="s">
        <v>136</v>
      </c>
      <c r="J3800" t="s">
        <v>137</v>
      </c>
      <c r="K3800" t="s">
        <v>138</v>
      </c>
      <c r="L3800" t="s">
        <v>11189</v>
      </c>
      <c r="M3800" t="s">
        <v>11190</v>
      </c>
      <c r="N3800">
        <v>2.9766666659999999</v>
      </c>
      <c r="O3800">
        <v>20</v>
      </c>
      <c r="P3800">
        <v>99</v>
      </c>
      <c r="Q3800">
        <v>299</v>
      </c>
      <c r="R3800">
        <v>84</v>
      </c>
      <c r="S3800">
        <v>7</v>
      </c>
      <c r="T3800">
        <v>2</v>
      </c>
      <c r="U3800">
        <v>0</v>
      </c>
      <c r="V3800">
        <v>0</v>
      </c>
      <c r="W3800">
        <v>17.05322511522553</v>
      </c>
      <c r="X3800">
        <v>81.348231857855851</v>
      </c>
      <c r="Y3800">
        <v>299.91915289444671</v>
      </c>
      <c r="Z3800">
        <v>67.743475451069216</v>
      </c>
      <c r="AA3800">
        <v>7.7144307932185265</v>
      </c>
      <c r="AB3800">
        <v>2.8380995535709936</v>
      </c>
      <c r="AC3800">
        <v>0</v>
      </c>
      <c r="AD3800">
        <v>0</v>
      </c>
      <c r="AE3800">
        <v>476.61661566538686</v>
      </c>
    </row>
    <row r="3801" spans="1:31" x14ac:dyDescent="0.25">
      <c r="A3801">
        <v>2265102</v>
      </c>
      <c r="B3801">
        <v>1</v>
      </c>
      <c r="C3801" t="s">
        <v>81</v>
      </c>
      <c r="D3801" t="s">
        <v>112</v>
      </c>
      <c r="E3801" t="s">
        <v>132</v>
      </c>
      <c r="F3801" t="s">
        <v>10741</v>
      </c>
      <c r="G3801" t="s">
        <v>142</v>
      </c>
      <c r="H3801" t="s">
        <v>135</v>
      </c>
      <c r="I3801" t="s">
        <v>136</v>
      </c>
      <c r="J3801" t="s">
        <v>137</v>
      </c>
      <c r="K3801" t="s">
        <v>138</v>
      </c>
      <c r="L3801" t="s">
        <v>11191</v>
      </c>
      <c r="M3801" t="s">
        <v>11192</v>
      </c>
      <c r="N3801">
        <v>3.2597222220000002</v>
      </c>
      <c r="O3801">
        <v>0</v>
      </c>
      <c r="P3801">
        <v>8</v>
      </c>
      <c r="Q3801">
        <v>0</v>
      </c>
      <c r="R3801">
        <v>0</v>
      </c>
      <c r="S3801">
        <v>0</v>
      </c>
      <c r="T3801">
        <v>3</v>
      </c>
      <c r="U3801">
        <v>0</v>
      </c>
      <c r="V3801">
        <v>0</v>
      </c>
      <c r="W3801">
        <v>0</v>
      </c>
      <c r="X3801">
        <v>6.7553625707509175</v>
      </c>
      <c r="Y3801">
        <v>0</v>
      </c>
      <c r="Z3801">
        <v>0</v>
      </c>
      <c r="AA3801">
        <v>0</v>
      </c>
      <c r="AB3801">
        <v>5.8185184753098511</v>
      </c>
      <c r="AC3801">
        <v>0</v>
      </c>
      <c r="AD3801">
        <v>0</v>
      </c>
      <c r="AE3801">
        <v>12.57388104606077</v>
      </c>
    </row>
    <row r="3802" spans="1:31" x14ac:dyDescent="0.25">
      <c r="A3802">
        <v>2265411</v>
      </c>
      <c r="B3802">
        <v>1</v>
      </c>
      <c r="C3802" t="s">
        <v>80</v>
      </c>
      <c r="D3802" t="s">
        <v>106</v>
      </c>
      <c r="E3802" t="s">
        <v>151</v>
      </c>
      <c r="F3802" t="s">
        <v>11193</v>
      </c>
      <c r="G3802" t="s">
        <v>180</v>
      </c>
      <c r="H3802" t="s">
        <v>135</v>
      </c>
      <c r="I3802" t="s">
        <v>136</v>
      </c>
      <c r="J3802" t="s">
        <v>137</v>
      </c>
      <c r="K3802" t="s">
        <v>138</v>
      </c>
      <c r="L3802" t="s">
        <v>11194</v>
      </c>
      <c r="M3802" t="s">
        <v>11195</v>
      </c>
      <c r="N3802">
        <v>0.834166666</v>
      </c>
      <c r="O3802">
        <v>0</v>
      </c>
      <c r="P3802">
        <v>6</v>
      </c>
      <c r="Q3802">
        <v>0</v>
      </c>
      <c r="R3802">
        <v>4</v>
      </c>
      <c r="S3802">
        <v>0</v>
      </c>
      <c r="T3802">
        <v>3</v>
      </c>
      <c r="U3802">
        <v>0</v>
      </c>
      <c r="V3802">
        <v>0</v>
      </c>
      <c r="W3802">
        <v>0</v>
      </c>
      <c r="X3802">
        <v>1.7549145601312324</v>
      </c>
      <c r="Y3802">
        <v>0</v>
      </c>
      <c r="Z3802">
        <v>1.5983645684564893</v>
      </c>
      <c r="AA3802">
        <v>0</v>
      </c>
      <c r="AB3802">
        <v>2.127245540252332</v>
      </c>
      <c r="AC3802">
        <v>0</v>
      </c>
      <c r="AD3802">
        <v>0</v>
      </c>
      <c r="AE3802">
        <v>5.4805246688400535</v>
      </c>
    </row>
    <row r="3803" spans="1:31" x14ac:dyDescent="0.25">
      <c r="A3803">
        <v>2265079</v>
      </c>
      <c r="B3803">
        <v>1</v>
      </c>
      <c r="C3803" t="s">
        <v>80</v>
      </c>
      <c r="D3803" t="s">
        <v>82</v>
      </c>
      <c r="E3803" t="s">
        <v>256</v>
      </c>
      <c r="F3803" t="s">
        <v>11196</v>
      </c>
      <c r="G3803" t="s">
        <v>366</v>
      </c>
      <c r="H3803" t="s">
        <v>148</v>
      </c>
      <c r="I3803" t="s">
        <v>136</v>
      </c>
      <c r="J3803" t="s">
        <v>137</v>
      </c>
      <c r="K3803" t="s">
        <v>172</v>
      </c>
      <c r="L3803" t="s">
        <v>11197</v>
      </c>
      <c r="M3803" t="s">
        <v>11198</v>
      </c>
      <c r="N3803">
        <v>0.65333333299999996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124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131.24312348447742</v>
      </c>
      <c r="AC3803">
        <v>0</v>
      </c>
      <c r="AD3803">
        <v>0</v>
      </c>
      <c r="AE3803">
        <v>131.24312348447742</v>
      </c>
    </row>
    <row r="3804" spans="1:31" x14ac:dyDescent="0.25">
      <c r="A3804">
        <v>2265056</v>
      </c>
      <c r="B3804">
        <v>1</v>
      </c>
      <c r="C3804" t="s">
        <v>80</v>
      </c>
      <c r="D3804" t="s">
        <v>93</v>
      </c>
      <c r="E3804" t="s">
        <v>151</v>
      </c>
      <c r="F3804" t="s">
        <v>6871</v>
      </c>
      <c r="G3804" t="s">
        <v>153</v>
      </c>
      <c r="H3804" t="s">
        <v>135</v>
      </c>
      <c r="I3804" t="s">
        <v>136</v>
      </c>
      <c r="J3804" t="s">
        <v>137</v>
      </c>
      <c r="K3804" t="s">
        <v>138</v>
      </c>
      <c r="L3804" t="s">
        <v>11199</v>
      </c>
      <c r="M3804" t="s">
        <v>11200</v>
      </c>
      <c r="N3804">
        <v>1.215833333</v>
      </c>
      <c r="O3804">
        <v>0</v>
      </c>
      <c r="P3804">
        <v>3</v>
      </c>
      <c r="Q3804">
        <v>0</v>
      </c>
      <c r="R3804">
        <v>6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0.308711001939865</v>
      </c>
      <c r="Y3804">
        <v>0</v>
      </c>
      <c r="Z3804">
        <v>8.7194481849429319</v>
      </c>
      <c r="AA3804">
        <v>0</v>
      </c>
      <c r="AB3804">
        <v>0</v>
      </c>
      <c r="AC3804">
        <v>0</v>
      </c>
      <c r="AD3804">
        <v>0</v>
      </c>
      <c r="AE3804">
        <v>9.0281591868827977</v>
      </c>
    </row>
    <row r="3805" spans="1:31" x14ac:dyDescent="0.25">
      <c r="A3805">
        <v>2265265</v>
      </c>
      <c r="B3805">
        <v>1</v>
      </c>
      <c r="C3805" t="s">
        <v>80</v>
      </c>
      <c r="D3805" t="s">
        <v>93</v>
      </c>
      <c r="E3805" t="s">
        <v>132</v>
      </c>
      <c r="F3805" t="s">
        <v>11201</v>
      </c>
      <c r="G3805" t="s">
        <v>142</v>
      </c>
      <c r="H3805" t="s">
        <v>135</v>
      </c>
      <c r="I3805" t="s">
        <v>136</v>
      </c>
      <c r="J3805" t="s">
        <v>137</v>
      </c>
      <c r="K3805" t="s">
        <v>138</v>
      </c>
      <c r="L3805" t="s">
        <v>11202</v>
      </c>
      <c r="M3805" t="s">
        <v>11203</v>
      </c>
      <c r="N3805">
        <v>0.67222222200000004</v>
      </c>
      <c r="O3805">
        <v>0</v>
      </c>
      <c r="P3805">
        <v>1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0.1603512700632089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0.1603512700632089</v>
      </c>
    </row>
    <row r="3806" spans="1:31" x14ac:dyDescent="0.25">
      <c r="A3806">
        <v>2265271</v>
      </c>
      <c r="B3806">
        <v>1</v>
      </c>
      <c r="C3806" t="s">
        <v>80</v>
      </c>
      <c r="D3806" t="s">
        <v>93</v>
      </c>
      <c r="E3806" t="s">
        <v>132</v>
      </c>
      <c r="F3806" t="s">
        <v>11204</v>
      </c>
      <c r="G3806" t="s">
        <v>142</v>
      </c>
      <c r="H3806" t="s">
        <v>135</v>
      </c>
      <c r="I3806" t="s">
        <v>136</v>
      </c>
      <c r="J3806" t="s">
        <v>137</v>
      </c>
      <c r="K3806" t="s">
        <v>138</v>
      </c>
      <c r="L3806" t="s">
        <v>11205</v>
      </c>
      <c r="M3806" t="s">
        <v>11206</v>
      </c>
      <c r="N3806">
        <v>3.5575000000000001</v>
      </c>
      <c r="O3806">
        <v>0</v>
      </c>
      <c r="P3806">
        <v>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0.30224450221850996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0.30224450221850996</v>
      </c>
    </row>
    <row r="3807" spans="1:31" x14ac:dyDescent="0.25">
      <c r="A3807">
        <v>2265225</v>
      </c>
      <c r="B3807">
        <v>1</v>
      </c>
      <c r="C3807" t="s">
        <v>80</v>
      </c>
      <c r="D3807" t="s">
        <v>91</v>
      </c>
      <c r="E3807" t="s">
        <v>145</v>
      </c>
      <c r="F3807" t="s">
        <v>11207</v>
      </c>
      <c r="G3807" t="s">
        <v>314</v>
      </c>
      <c r="H3807" t="s">
        <v>148</v>
      </c>
      <c r="I3807" t="s">
        <v>136</v>
      </c>
      <c r="J3807" t="s">
        <v>137</v>
      </c>
      <c r="K3807" t="s">
        <v>138</v>
      </c>
      <c r="L3807" t="s">
        <v>11208</v>
      </c>
      <c r="M3807" t="s">
        <v>11209</v>
      </c>
      <c r="N3807">
        <v>0.78916666599999996</v>
      </c>
      <c r="O3807">
        <v>1</v>
      </c>
      <c r="P3807">
        <v>0</v>
      </c>
      <c r="Q3807">
        <v>50</v>
      </c>
      <c r="R3807">
        <v>17</v>
      </c>
      <c r="S3807">
        <v>33</v>
      </c>
      <c r="T3807">
        <v>10</v>
      </c>
      <c r="U3807">
        <v>2</v>
      </c>
      <c r="V3807">
        <v>0</v>
      </c>
      <c r="W3807">
        <v>0.54780632120063333</v>
      </c>
      <c r="X3807">
        <v>0</v>
      </c>
      <c r="Y3807">
        <v>67.82710372101468</v>
      </c>
      <c r="Z3807">
        <v>2.8813768905727537</v>
      </c>
      <c r="AA3807">
        <v>126.07073001521562</v>
      </c>
      <c r="AB3807">
        <v>8.1550514140674686</v>
      </c>
      <c r="AC3807">
        <v>17.355328184438406</v>
      </c>
      <c r="AD3807">
        <v>0</v>
      </c>
      <c r="AE3807">
        <v>222.83739654650955</v>
      </c>
    </row>
    <row r="3808" spans="1:31" x14ac:dyDescent="0.25">
      <c r="A3808">
        <v>2265039</v>
      </c>
      <c r="B3808">
        <v>1</v>
      </c>
      <c r="C3808" t="s">
        <v>80</v>
      </c>
      <c r="D3808" t="s">
        <v>98</v>
      </c>
      <c r="E3808" t="s">
        <v>151</v>
      </c>
      <c r="F3808" t="s">
        <v>11210</v>
      </c>
      <c r="G3808" t="s">
        <v>153</v>
      </c>
      <c r="H3808" t="s">
        <v>135</v>
      </c>
      <c r="I3808" t="s">
        <v>136</v>
      </c>
      <c r="J3808" t="s">
        <v>137</v>
      </c>
      <c r="K3808" t="s">
        <v>138</v>
      </c>
      <c r="L3808" t="s">
        <v>11211</v>
      </c>
      <c r="M3808" t="s">
        <v>11212</v>
      </c>
      <c r="N3808">
        <v>0.98250000000000004</v>
      </c>
      <c r="O3808">
        <v>0</v>
      </c>
      <c r="P3808">
        <v>26</v>
      </c>
      <c r="Q3808">
        <v>0</v>
      </c>
      <c r="R3808">
        <v>0</v>
      </c>
      <c r="S3808">
        <v>0</v>
      </c>
      <c r="T3808">
        <v>1</v>
      </c>
      <c r="U3808">
        <v>0</v>
      </c>
      <c r="V3808">
        <v>0</v>
      </c>
      <c r="W3808">
        <v>0</v>
      </c>
      <c r="X3808">
        <v>6.4500837259213251</v>
      </c>
      <c r="Y3808">
        <v>0</v>
      </c>
      <c r="Z3808">
        <v>0</v>
      </c>
      <c r="AA3808">
        <v>0</v>
      </c>
      <c r="AB3808">
        <v>0.65675947096532838</v>
      </c>
      <c r="AC3808">
        <v>0</v>
      </c>
      <c r="AD3808">
        <v>0</v>
      </c>
      <c r="AE3808">
        <v>7.1068431968866532</v>
      </c>
    </row>
    <row r="3809" spans="1:31" x14ac:dyDescent="0.25">
      <c r="A3809">
        <v>2265208</v>
      </c>
      <c r="B3809">
        <v>1</v>
      </c>
      <c r="C3809" t="s">
        <v>80</v>
      </c>
      <c r="D3809" t="s">
        <v>108</v>
      </c>
      <c r="E3809" t="s">
        <v>151</v>
      </c>
      <c r="F3809" t="s">
        <v>11213</v>
      </c>
      <c r="G3809" t="s">
        <v>153</v>
      </c>
      <c r="H3809" t="s">
        <v>135</v>
      </c>
      <c r="I3809" t="s">
        <v>136</v>
      </c>
      <c r="J3809" t="s">
        <v>137</v>
      </c>
      <c r="K3809" t="s">
        <v>138</v>
      </c>
      <c r="L3809" t="s">
        <v>11214</v>
      </c>
      <c r="M3809" t="s">
        <v>11215</v>
      </c>
      <c r="N3809">
        <v>0.28388888800000001</v>
      </c>
      <c r="O3809">
        <v>0</v>
      </c>
      <c r="P3809">
        <v>19</v>
      </c>
      <c r="Q3809">
        <v>0</v>
      </c>
      <c r="R3809">
        <v>4</v>
      </c>
      <c r="S3809">
        <v>0</v>
      </c>
      <c r="T3809">
        <v>4</v>
      </c>
      <c r="U3809">
        <v>0</v>
      </c>
      <c r="V3809">
        <v>0</v>
      </c>
      <c r="W3809">
        <v>0</v>
      </c>
      <c r="X3809">
        <v>0.45921867175963349</v>
      </c>
      <c r="Y3809">
        <v>0</v>
      </c>
      <c r="Z3809">
        <v>8.4603645353255014E-2</v>
      </c>
      <c r="AA3809">
        <v>0</v>
      </c>
      <c r="AB3809">
        <v>0.84954185094243118</v>
      </c>
      <c r="AC3809">
        <v>0</v>
      </c>
      <c r="AD3809">
        <v>0</v>
      </c>
      <c r="AE3809">
        <v>1.3933641680553197</v>
      </c>
    </row>
    <row r="3810" spans="1:31" x14ac:dyDescent="0.25">
      <c r="A3810">
        <v>2265328</v>
      </c>
      <c r="B3810">
        <v>1</v>
      </c>
      <c r="C3810" t="s">
        <v>80</v>
      </c>
      <c r="D3810" t="s">
        <v>85</v>
      </c>
      <c r="E3810" t="s">
        <v>132</v>
      </c>
      <c r="F3810" t="s">
        <v>11216</v>
      </c>
      <c r="G3810" t="s">
        <v>201</v>
      </c>
      <c r="H3810" t="s">
        <v>135</v>
      </c>
      <c r="I3810" t="s">
        <v>136</v>
      </c>
      <c r="J3810" t="s">
        <v>3</v>
      </c>
      <c r="K3810" t="s">
        <v>138</v>
      </c>
      <c r="L3810" t="s">
        <v>11217</v>
      </c>
      <c r="M3810" t="s">
        <v>11218</v>
      </c>
      <c r="N3810">
        <v>2.6855555550000001</v>
      </c>
      <c r="O3810">
        <v>0</v>
      </c>
      <c r="P3810">
        <v>12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7.652601710921374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7.652601710921374</v>
      </c>
    </row>
    <row r="3811" spans="1:31" x14ac:dyDescent="0.25">
      <c r="A3811">
        <v>2264953</v>
      </c>
      <c r="B3811">
        <v>1</v>
      </c>
      <c r="C3811" t="s">
        <v>80</v>
      </c>
      <c r="D3811" t="s">
        <v>90</v>
      </c>
      <c r="E3811" t="s">
        <v>132</v>
      </c>
      <c r="F3811" t="s">
        <v>11219</v>
      </c>
      <c r="G3811" t="s">
        <v>142</v>
      </c>
      <c r="H3811" t="s">
        <v>135</v>
      </c>
      <c r="I3811" t="s">
        <v>136</v>
      </c>
      <c r="J3811" t="s">
        <v>137</v>
      </c>
      <c r="K3811" t="s">
        <v>138</v>
      </c>
      <c r="L3811" t="s">
        <v>11220</v>
      </c>
      <c r="M3811" t="s">
        <v>11221</v>
      </c>
      <c r="N3811">
        <v>1.411944444</v>
      </c>
      <c r="O3811">
        <v>0</v>
      </c>
      <c r="P3811">
        <v>2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0.68731492123386007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0.68731492123386007</v>
      </c>
    </row>
    <row r="3812" spans="1:31" x14ac:dyDescent="0.25">
      <c r="A3812">
        <v>2265500</v>
      </c>
      <c r="B3812">
        <v>1</v>
      </c>
      <c r="C3812" t="s">
        <v>81</v>
      </c>
      <c r="D3812" t="s">
        <v>128</v>
      </c>
      <c r="E3812" t="s">
        <v>132</v>
      </c>
      <c r="F3812" t="s">
        <v>11222</v>
      </c>
      <c r="G3812" t="s">
        <v>289</v>
      </c>
      <c r="H3812" t="s">
        <v>135</v>
      </c>
      <c r="I3812" t="s">
        <v>136</v>
      </c>
      <c r="J3812" t="s">
        <v>137</v>
      </c>
      <c r="K3812" t="s">
        <v>138</v>
      </c>
      <c r="L3812" t="s">
        <v>11223</v>
      </c>
      <c r="M3812" t="s">
        <v>11224</v>
      </c>
      <c r="N3812">
        <v>4.6466666659999998</v>
      </c>
      <c r="O3812">
        <v>0</v>
      </c>
      <c r="P3812">
        <v>10</v>
      </c>
      <c r="Q3812">
        <v>0</v>
      </c>
      <c r="R3812">
        <v>0</v>
      </c>
      <c r="S3812">
        <v>0</v>
      </c>
      <c r="T3812">
        <v>1</v>
      </c>
      <c r="U3812">
        <v>0</v>
      </c>
      <c r="V3812">
        <v>0</v>
      </c>
      <c r="W3812">
        <v>0</v>
      </c>
      <c r="X3812">
        <v>8.2102790222488053</v>
      </c>
      <c r="Y3812">
        <v>0</v>
      </c>
      <c r="Z3812">
        <v>0</v>
      </c>
      <c r="AA3812">
        <v>0</v>
      </c>
      <c r="AB3812">
        <v>0.23536104600524582</v>
      </c>
      <c r="AC3812">
        <v>0</v>
      </c>
      <c r="AD3812">
        <v>0</v>
      </c>
      <c r="AE3812">
        <v>8.4456400682540504</v>
      </c>
    </row>
    <row r="3813" spans="1:31" x14ac:dyDescent="0.25">
      <c r="A3813">
        <v>2265414</v>
      </c>
      <c r="B3813">
        <v>1</v>
      </c>
      <c r="C3813" t="s">
        <v>80</v>
      </c>
      <c r="D3813" t="s">
        <v>98</v>
      </c>
      <c r="E3813" t="s">
        <v>132</v>
      </c>
      <c r="F3813" t="s">
        <v>11225</v>
      </c>
      <c r="G3813" t="s">
        <v>142</v>
      </c>
      <c r="H3813" t="s">
        <v>135</v>
      </c>
      <c r="I3813" t="s">
        <v>136</v>
      </c>
      <c r="J3813" t="s">
        <v>137</v>
      </c>
      <c r="K3813" t="s">
        <v>138</v>
      </c>
      <c r="L3813" t="s">
        <v>11226</v>
      </c>
      <c r="M3813" t="s">
        <v>11227</v>
      </c>
      <c r="N3813">
        <v>1.3066666659999999</v>
      </c>
      <c r="O3813">
        <v>0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0.53004555389772001</v>
      </c>
      <c r="AA3813">
        <v>0</v>
      </c>
      <c r="AB3813">
        <v>0</v>
      </c>
      <c r="AC3813">
        <v>0</v>
      </c>
      <c r="AD3813">
        <v>0</v>
      </c>
      <c r="AE3813">
        <v>0.53004555389772001</v>
      </c>
    </row>
    <row r="3814" spans="1:31" x14ac:dyDescent="0.25">
      <c r="A3814">
        <v>2265165</v>
      </c>
      <c r="B3814">
        <v>1</v>
      </c>
      <c r="C3814" t="s">
        <v>80</v>
      </c>
      <c r="D3814" t="s">
        <v>105</v>
      </c>
      <c r="E3814" t="s">
        <v>145</v>
      </c>
      <c r="F3814" t="s">
        <v>11228</v>
      </c>
      <c r="G3814" t="s">
        <v>147</v>
      </c>
      <c r="H3814" t="s">
        <v>148</v>
      </c>
      <c r="I3814" t="s">
        <v>136</v>
      </c>
      <c r="J3814" t="s">
        <v>137</v>
      </c>
      <c r="K3814" t="s">
        <v>138</v>
      </c>
      <c r="L3814" t="s">
        <v>11229</v>
      </c>
      <c r="M3814" t="s">
        <v>11230</v>
      </c>
      <c r="N3814">
        <v>0.67583333300000004</v>
      </c>
      <c r="O3814">
        <v>0</v>
      </c>
      <c r="P3814">
        <v>0</v>
      </c>
      <c r="Q3814">
        <v>0</v>
      </c>
      <c r="R3814">
        <v>0</v>
      </c>
      <c r="S3814">
        <v>1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0.8771645457435</v>
      </c>
      <c r="AB3814">
        <v>0</v>
      </c>
      <c r="AC3814">
        <v>0</v>
      </c>
      <c r="AD3814">
        <v>0</v>
      </c>
      <c r="AE3814">
        <v>0.8771645457435</v>
      </c>
    </row>
    <row r="3815" spans="1:31" x14ac:dyDescent="0.25">
      <c r="A3815">
        <v>2265337</v>
      </c>
      <c r="B3815">
        <v>1</v>
      </c>
      <c r="C3815" t="s">
        <v>81</v>
      </c>
      <c r="D3815" t="s">
        <v>118</v>
      </c>
      <c r="E3815" t="s">
        <v>132</v>
      </c>
      <c r="F3815" t="s">
        <v>11231</v>
      </c>
      <c r="G3815" t="s">
        <v>142</v>
      </c>
      <c r="H3815" t="s">
        <v>135</v>
      </c>
      <c r="I3815" t="s">
        <v>136</v>
      </c>
      <c r="J3815" t="s">
        <v>137</v>
      </c>
      <c r="K3815" t="s">
        <v>138</v>
      </c>
      <c r="L3815" t="s">
        <v>11232</v>
      </c>
      <c r="M3815" t="s">
        <v>11233</v>
      </c>
      <c r="N3815">
        <v>1.072777777</v>
      </c>
      <c r="O3815">
        <v>0</v>
      </c>
      <c r="P3815">
        <v>1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5.1806805776341114E-2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5.1806805776341114E-2</v>
      </c>
    </row>
    <row r="3816" spans="1:31" x14ac:dyDescent="0.25">
      <c r="A3816">
        <v>2265314</v>
      </c>
      <c r="B3816">
        <v>1</v>
      </c>
      <c r="C3816" t="s">
        <v>80</v>
      </c>
      <c r="D3816" t="s">
        <v>97</v>
      </c>
      <c r="E3816" t="s">
        <v>132</v>
      </c>
      <c r="F3816" t="s">
        <v>11234</v>
      </c>
      <c r="G3816" t="s">
        <v>142</v>
      </c>
      <c r="H3816" t="s">
        <v>135</v>
      </c>
      <c r="I3816" t="s">
        <v>136</v>
      </c>
      <c r="J3816" t="s">
        <v>137</v>
      </c>
      <c r="K3816" t="s">
        <v>138</v>
      </c>
      <c r="L3816" t="s">
        <v>11235</v>
      </c>
      <c r="M3816" t="s">
        <v>11236</v>
      </c>
      <c r="N3816">
        <v>3.9102777770000001</v>
      </c>
      <c r="O3816">
        <v>0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1.3113589348750002E-3</v>
      </c>
      <c r="AA3816">
        <v>0</v>
      </c>
      <c r="AB3816">
        <v>0</v>
      </c>
      <c r="AC3816">
        <v>0</v>
      </c>
      <c r="AD3816">
        <v>0</v>
      </c>
      <c r="AE3816">
        <v>1.3113589348750002E-3</v>
      </c>
    </row>
    <row r="3817" spans="1:31" x14ac:dyDescent="0.25">
      <c r="A3817">
        <v>2265151</v>
      </c>
      <c r="B3817">
        <v>1</v>
      </c>
      <c r="C3817" t="s">
        <v>81</v>
      </c>
      <c r="D3817" t="s">
        <v>115</v>
      </c>
      <c r="E3817" t="s">
        <v>151</v>
      </c>
      <c r="F3817" t="s">
        <v>11237</v>
      </c>
      <c r="G3817" t="s">
        <v>282</v>
      </c>
      <c r="H3817" t="s">
        <v>135</v>
      </c>
      <c r="I3817" t="s">
        <v>136</v>
      </c>
      <c r="J3817" t="s">
        <v>137</v>
      </c>
      <c r="K3817" t="s">
        <v>138</v>
      </c>
      <c r="L3817" t="s">
        <v>11238</v>
      </c>
      <c r="M3817" t="s">
        <v>11239</v>
      </c>
      <c r="N3817">
        <v>1.981944444</v>
      </c>
      <c r="O3817">
        <v>0</v>
      </c>
      <c r="P3817">
        <v>4</v>
      </c>
      <c r="Q3817">
        <v>0</v>
      </c>
      <c r="R3817">
        <v>2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1.0867535195549334</v>
      </c>
      <c r="Y3817">
        <v>0</v>
      </c>
      <c r="Z3817">
        <v>0.88255819699885252</v>
      </c>
      <c r="AA3817">
        <v>0</v>
      </c>
      <c r="AB3817">
        <v>0</v>
      </c>
      <c r="AC3817">
        <v>0</v>
      </c>
      <c r="AD3817">
        <v>0</v>
      </c>
      <c r="AE3817">
        <v>1.9693117165537859</v>
      </c>
    </row>
    <row r="3818" spans="1:31" x14ac:dyDescent="0.25">
      <c r="A3818">
        <v>2265174</v>
      </c>
      <c r="B3818">
        <v>1</v>
      </c>
      <c r="C3818" t="s">
        <v>81</v>
      </c>
      <c r="D3818" t="s">
        <v>124</v>
      </c>
      <c r="E3818" t="s">
        <v>151</v>
      </c>
      <c r="F3818" t="s">
        <v>11240</v>
      </c>
      <c r="G3818" t="s">
        <v>201</v>
      </c>
      <c r="H3818" t="s">
        <v>135</v>
      </c>
      <c r="I3818" t="s">
        <v>136</v>
      </c>
      <c r="J3818" t="s">
        <v>137</v>
      </c>
      <c r="K3818" t="s">
        <v>138</v>
      </c>
      <c r="L3818" t="s">
        <v>11241</v>
      </c>
      <c r="M3818" t="s">
        <v>11242</v>
      </c>
      <c r="N3818">
        <v>1.264444444</v>
      </c>
      <c r="O3818">
        <v>0</v>
      </c>
      <c r="P3818">
        <v>41</v>
      </c>
      <c r="Q3818">
        <v>0</v>
      </c>
      <c r="R3818">
        <v>1</v>
      </c>
      <c r="S3818">
        <v>0</v>
      </c>
      <c r="T3818">
        <v>6</v>
      </c>
      <c r="U3818">
        <v>0</v>
      </c>
      <c r="V3818">
        <v>0</v>
      </c>
      <c r="W3818">
        <v>0</v>
      </c>
      <c r="X3818">
        <v>13.312891130010257</v>
      </c>
      <c r="Y3818">
        <v>0</v>
      </c>
      <c r="Z3818">
        <v>6.1747675150526676E-2</v>
      </c>
      <c r="AA3818">
        <v>0</v>
      </c>
      <c r="AB3818">
        <v>2.5783585148094752</v>
      </c>
      <c r="AC3818">
        <v>0</v>
      </c>
      <c r="AD3818">
        <v>0</v>
      </c>
      <c r="AE3818">
        <v>15.952997319970258</v>
      </c>
    </row>
    <row r="3819" spans="1:31" x14ac:dyDescent="0.25">
      <c r="A3819">
        <v>2265320</v>
      </c>
      <c r="B3819">
        <v>1</v>
      </c>
      <c r="C3819" t="s">
        <v>80</v>
      </c>
      <c r="D3819" t="s">
        <v>94</v>
      </c>
      <c r="E3819" t="s">
        <v>207</v>
      </c>
      <c r="F3819" t="s">
        <v>11243</v>
      </c>
      <c r="G3819" t="s">
        <v>1264</v>
      </c>
      <c r="H3819" t="s">
        <v>135</v>
      </c>
      <c r="I3819" t="s">
        <v>136</v>
      </c>
      <c r="J3819" t="s">
        <v>137</v>
      </c>
      <c r="K3819" t="s">
        <v>138</v>
      </c>
      <c r="L3819" t="s">
        <v>11244</v>
      </c>
      <c r="M3819" t="s">
        <v>11245</v>
      </c>
      <c r="N3819">
        <v>2.687777777</v>
      </c>
      <c r="O3819">
        <v>0</v>
      </c>
      <c r="P3819">
        <v>0</v>
      </c>
      <c r="Q3819">
        <v>0</v>
      </c>
      <c r="R3819">
        <v>10</v>
      </c>
      <c r="S3819">
        <v>0</v>
      </c>
      <c r="T3819">
        <v>2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7.2502433665069148</v>
      </c>
      <c r="AA3819">
        <v>0</v>
      </c>
      <c r="AB3819">
        <v>3.4546444492559996</v>
      </c>
      <c r="AC3819">
        <v>0</v>
      </c>
      <c r="AD3819">
        <v>0</v>
      </c>
      <c r="AE3819">
        <v>10.704887815762914</v>
      </c>
    </row>
    <row r="3820" spans="1:31" x14ac:dyDescent="0.25">
      <c r="A3820">
        <v>2264942</v>
      </c>
      <c r="B3820">
        <v>1</v>
      </c>
      <c r="C3820" t="s">
        <v>80</v>
      </c>
      <c r="D3820" t="s">
        <v>92</v>
      </c>
      <c r="E3820" t="s">
        <v>214</v>
      </c>
      <c r="F3820" t="s">
        <v>9659</v>
      </c>
      <c r="G3820" t="s">
        <v>1159</v>
      </c>
      <c r="H3820" t="s">
        <v>135</v>
      </c>
      <c r="I3820" t="s">
        <v>136</v>
      </c>
      <c r="J3820" t="s">
        <v>137</v>
      </c>
      <c r="K3820" t="s">
        <v>138</v>
      </c>
      <c r="L3820" t="s">
        <v>11246</v>
      </c>
      <c r="M3820" t="s">
        <v>11247</v>
      </c>
      <c r="N3820">
        <v>3.892222222</v>
      </c>
      <c r="O3820">
        <v>0</v>
      </c>
      <c r="P3820">
        <v>60</v>
      </c>
      <c r="Q3820">
        <v>0</v>
      </c>
      <c r="R3820">
        <v>0</v>
      </c>
      <c r="S3820">
        <v>0</v>
      </c>
      <c r="T3820">
        <v>15</v>
      </c>
      <c r="U3820">
        <v>0</v>
      </c>
      <c r="V3820">
        <v>0</v>
      </c>
      <c r="W3820">
        <v>0</v>
      </c>
      <c r="X3820">
        <v>93.589917577126812</v>
      </c>
      <c r="Y3820">
        <v>0</v>
      </c>
      <c r="Z3820">
        <v>0</v>
      </c>
      <c r="AA3820">
        <v>0</v>
      </c>
      <c r="AB3820">
        <v>25.393624908877143</v>
      </c>
      <c r="AC3820">
        <v>0</v>
      </c>
      <c r="AD3820">
        <v>0</v>
      </c>
      <c r="AE3820">
        <v>118.98354248600396</v>
      </c>
    </row>
    <row r="3821" spans="1:31" x14ac:dyDescent="0.25">
      <c r="A3821">
        <v>2265237</v>
      </c>
      <c r="B3821">
        <v>1</v>
      </c>
      <c r="C3821" t="s">
        <v>80</v>
      </c>
      <c r="D3821" t="s">
        <v>98</v>
      </c>
      <c r="E3821" t="s">
        <v>132</v>
      </c>
      <c r="F3821" t="s">
        <v>11248</v>
      </c>
      <c r="G3821" t="s">
        <v>142</v>
      </c>
      <c r="H3821" t="s">
        <v>135</v>
      </c>
      <c r="I3821" t="s">
        <v>136</v>
      </c>
      <c r="J3821" t="s">
        <v>137</v>
      </c>
      <c r="K3821" t="s">
        <v>138</v>
      </c>
      <c r="L3821" t="s">
        <v>11249</v>
      </c>
      <c r="M3821" t="s">
        <v>11250</v>
      </c>
      <c r="N3821">
        <v>5.4252777769999998</v>
      </c>
      <c r="O3821">
        <v>0</v>
      </c>
      <c r="P3821">
        <v>1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1.5510086350602212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1.5510086350602212</v>
      </c>
    </row>
    <row r="3822" spans="1:31" x14ac:dyDescent="0.25">
      <c r="A3822">
        <v>2265191</v>
      </c>
      <c r="B3822">
        <v>1</v>
      </c>
      <c r="C3822" t="s">
        <v>80</v>
      </c>
      <c r="D3822" t="s">
        <v>96</v>
      </c>
      <c r="E3822" t="s">
        <v>132</v>
      </c>
      <c r="F3822" t="s">
        <v>11251</v>
      </c>
      <c r="G3822" t="s">
        <v>142</v>
      </c>
      <c r="H3822" t="s">
        <v>135</v>
      </c>
      <c r="I3822" t="s">
        <v>136</v>
      </c>
      <c r="J3822" t="s">
        <v>137</v>
      </c>
      <c r="K3822" t="s">
        <v>138</v>
      </c>
      <c r="L3822" t="s">
        <v>11252</v>
      </c>
      <c r="M3822" t="s">
        <v>11253</v>
      </c>
      <c r="N3822">
        <v>3.2791666660000001</v>
      </c>
      <c r="O3822">
        <v>0</v>
      </c>
      <c r="P3822">
        <v>1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1.0342574561950009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1.0342574561950009</v>
      </c>
    </row>
    <row r="3823" spans="1:31" x14ac:dyDescent="0.25">
      <c r="A3823">
        <v>2265397</v>
      </c>
      <c r="B3823">
        <v>1</v>
      </c>
      <c r="C3823" t="s">
        <v>81</v>
      </c>
      <c r="D3823" t="s">
        <v>117</v>
      </c>
      <c r="E3823" t="s">
        <v>151</v>
      </c>
      <c r="F3823" t="s">
        <v>11254</v>
      </c>
      <c r="G3823" t="s">
        <v>153</v>
      </c>
      <c r="H3823" t="s">
        <v>135</v>
      </c>
      <c r="I3823" t="s">
        <v>136</v>
      </c>
      <c r="J3823" t="s">
        <v>137</v>
      </c>
      <c r="K3823" t="s">
        <v>138</v>
      </c>
      <c r="L3823" t="s">
        <v>11255</v>
      </c>
      <c r="M3823" t="s">
        <v>11256</v>
      </c>
      <c r="N3823">
        <v>1.266388888</v>
      </c>
      <c r="O3823">
        <v>0</v>
      </c>
      <c r="P3823">
        <v>23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6.0026967231441128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6.0026967231441128</v>
      </c>
    </row>
    <row r="3824" spans="1:31" x14ac:dyDescent="0.25">
      <c r="A3824">
        <v>2265091</v>
      </c>
      <c r="B3824">
        <v>1</v>
      </c>
      <c r="C3824" t="s">
        <v>80</v>
      </c>
      <c r="D3824" t="s">
        <v>93</v>
      </c>
      <c r="E3824" t="s">
        <v>207</v>
      </c>
      <c r="F3824" t="s">
        <v>11257</v>
      </c>
      <c r="G3824" t="s">
        <v>171</v>
      </c>
      <c r="H3824" t="s">
        <v>135</v>
      </c>
      <c r="I3824" t="s">
        <v>136</v>
      </c>
      <c r="J3824" t="s">
        <v>137</v>
      </c>
      <c r="K3824" t="s">
        <v>172</v>
      </c>
      <c r="L3824" t="s">
        <v>11258</v>
      </c>
      <c r="M3824" t="s">
        <v>11259</v>
      </c>
      <c r="N3824">
        <v>7.2827777769999997</v>
      </c>
      <c r="O3824">
        <v>0</v>
      </c>
      <c r="P3824">
        <v>55</v>
      </c>
      <c r="Q3824">
        <v>0</v>
      </c>
      <c r="R3824">
        <v>1</v>
      </c>
      <c r="S3824">
        <v>0</v>
      </c>
      <c r="T3824">
        <v>5</v>
      </c>
      <c r="U3824">
        <v>0</v>
      </c>
      <c r="V3824">
        <v>0</v>
      </c>
      <c r="W3824">
        <v>0</v>
      </c>
      <c r="X3824">
        <v>89.141069778400265</v>
      </c>
      <c r="Y3824">
        <v>0</v>
      </c>
      <c r="Z3824">
        <v>5.6427352951999991E-4</v>
      </c>
      <c r="AA3824">
        <v>0</v>
      </c>
      <c r="AB3824">
        <v>25.855777194421485</v>
      </c>
      <c r="AC3824">
        <v>0</v>
      </c>
      <c r="AD3824">
        <v>0</v>
      </c>
      <c r="AE3824">
        <v>114.99741124635128</v>
      </c>
    </row>
    <row r="3825" spans="1:31" x14ac:dyDescent="0.25">
      <c r="A3825">
        <v>2265154</v>
      </c>
      <c r="B3825">
        <v>1</v>
      </c>
      <c r="C3825" t="s">
        <v>80</v>
      </c>
      <c r="D3825" t="s">
        <v>107</v>
      </c>
      <c r="E3825" t="s">
        <v>207</v>
      </c>
      <c r="F3825" t="s">
        <v>11260</v>
      </c>
      <c r="G3825" t="s">
        <v>366</v>
      </c>
      <c r="H3825" t="s">
        <v>135</v>
      </c>
      <c r="I3825" t="s">
        <v>136</v>
      </c>
      <c r="J3825" t="s">
        <v>137</v>
      </c>
      <c r="K3825" t="s">
        <v>172</v>
      </c>
      <c r="L3825" t="s">
        <v>11261</v>
      </c>
      <c r="M3825" t="s">
        <v>11262</v>
      </c>
      <c r="N3825">
        <v>3.2561111110000001</v>
      </c>
      <c r="O3825">
        <v>0</v>
      </c>
      <c r="P3825">
        <v>246</v>
      </c>
      <c r="Q3825">
        <v>0</v>
      </c>
      <c r="R3825">
        <v>1</v>
      </c>
      <c r="S3825">
        <v>0</v>
      </c>
      <c r="T3825">
        <v>19</v>
      </c>
      <c r="U3825">
        <v>0</v>
      </c>
      <c r="V3825">
        <v>1</v>
      </c>
      <c r="W3825">
        <v>0</v>
      </c>
      <c r="X3825">
        <v>127.64098977075642</v>
      </c>
      <c r="Y3825">
        <v>0</v>
      </c>
      <c r="Z3825">
        <v>0</v>
      </c>
      <c r="AA3825">
        <v>0</v>
      </c>
      <c r="AB3825">
        <v>68.527666401367512</v>
      </c>
      <c r="AC3825">
        <v>0</v>
      </c>
      <c r="AD3825">
        <v>7.8550553049388299</v>
      </c>
      <c r="AE3825">
        <v>204.02371147706276</v>
      </c>
    </row>
    <row r="3826" spans="1:31" x14ac:dyDescent="0.25">
      <c r="A3826">
        <v>2265503</v>
      </c>
      <c r="B3826">
        <v>1</v>
      </c>
      <c r="C3826" t="s">
        <v>81</v>
      </c>
      <c r="D3826" t="s">
        <v>112</v>
      </c>
      <c r="E3826" t="s">
        <v>256</v>
      </c>
      <c r="F3826" t="s">
        <v>11263</v>
      </c>
      <c r="G3826" t="s">
        <v>318</v>
      </c>
      <c r="H3826" t="s">
        <v>148</v>
      </c>
      <c r="I3826" t="s">
        <v>136</v>
      </c>
      <c r="J3826" t="s">
        <v>137</v>
      </c>
      <c r="K3826" t="s">
        <v>138</v>
      </c>
      <c r="L3826" t="s">
        <v>11264</v>
      </c>
      <c r="M3826" t="s">
        <v>11265</v>
      </c>
      <c r="N3826">
        <v>1.606944444</v>
      </c>
      <c r="O3826">
        <v>0</v>
      </c>
      <c r="P3826">
        <v>116</v>
      </c>
      <c r="Q3826">
        <v>0</v>
      </c>
      <c r="R3826">
        <v>5</v>
      </c>
      <c r="S3826">
        <v>0</v>
      </c>
      <c r="T3826">
        <v>7</v>
      </c>
      <c r="U3826">
        <v>0</v>
      </c>
      <c r="V3826">
        <v>0</v>
      </c>
      <c r="W3826">
        <v>0</v>
      </c>
      <c r="X3826">
        <v>41.214147846632216</v>
      </c>
      <c r="Y3826">
        <v>0</v>
      </c>
      <c r="Z3826">
        <v>0.61678136516098425</v>
      </c>
      <c r="AA3826">
        <v>0</v>
      </c>
      <c r="AB3826">
        <v>22.615046474109519</v>
      </c>
      <c r="AC3826">
        <v>0</v>
      </c>
      <c r="AD3826">
        <v>0</v>
      </c>
      <c r="AE3826">
        <v>64.44597568590271</v>
      </c>
    </row>
    <row r="3827" spans="1:31" x14ac:dyDescent="0.25">
      <c r="A3827">
        <v>2265294</v>
      </c>
      <c r="B3827">
        <v>1</v>
      </c>
      <c r="C3827" t="s">
        <v>80</v>
      </c>
      <c r="D3827" t="s">
        <v>103</v>
      </c>
      <c r="E3827" t="s">
        <v>207</v>
      </c>
      <c r="F3827" t="s">
        <v>11266</v>
      </c>
      <c r="G3827" t="s">
        <v>231</v>
      </c>
      <c r="H3827" t="s">
        <v>135</v>
      </c>
      <c r="I3827" t="s">
        <v>136</v>
      </c>
      <c r="J3827" t="s">
        <v>137</v>
      </c>
      <c r="K3827" t="s">
        <v>138</v>
      </c>
      <c r="L3827" t="s">
        <v>11267</v>
      </c>
      <c r="M3827" t="s">
        <v>11268</v>
      </c>
      <c r="N3827">
        <v>0.55527777700000003</v>
      </c>
      <c r="O3827">
        <v>0</v>
      </c>
      <c r="P3827">
        <v>24</v>
      </c>
      <c r="Q3827">
        <v>0</v>
      </c>
      <c r="R3827">
        <v>8</v>
      </c>
      <c r="S3827">
        <v>0</v>
      </c>
      <c r="T3827">
        <v>3</v>
      </c>
      <c r="U3827">
        <v>0</v>
      </c>
      <c r="V3827">
        <v>0</v>
      </c>
      <c r="W3827">
        <v>0</v>
      </c>
      <c r="X3827">
        <v>2.4736364716307659</v>
      </c>
      <c r="Y3827">
        <v>0</v>
      </c>
      <c r="Z3827">
        <v>4.7130012931477765</v>
      </c>
      <c r="AA3827">
        <v>0</v>
      </c>
      <c r="AB3827">
        <v>1.1044059219512063</v>
      </c>
      <c r="AC3827">
        <v>0</v>
      </c>
      <c r="AD3827">
        <v>0</v>
      </c>
      <c r="AE3827">
        <v>8.2910436867297488</v>
      </c>
    </row>
    <row r="3828" spans="1:31" x14ac:dyDescent="0.25">
      <c r="A3828">
        <v>2265194</v>
      </c>
      <c r="B3828">
        <v>1</v>
      </c>
      <c r="C3828" t="s">
        <v>80</v>
      </c>
      <c r="D3828" t="s">
        <v>108</v>
      </c>
      <c r="E3828" t="s">
        <v>151</v>
      </c>
      <c r="F3828" t="s">
        <v>11269</v>
      </c>
      <c r="G3828" t="s">
        <v>176</v>
      </c>
      <c r="H3828" t="s">
        <v>135</v>
      </c>
      <c r="I3828" t="s">
        <v>136</v>
      </c>
      <c r="J3828" t="s">
        <v>137</v>
      </c>
      <c r="K3828" t="s">
        <v>138</v>
      </c>
      <c r="L3828" t="s">
        <v>11270</v>
      </c>
      <c r="M3828" t="s">
        <v>11271</v>
      </c>
      <c r="N3828">
        <v>2.505833333</v>
      </c>
      <c r="O3828">
        <v>0</v>
      </c>
      <c r="P3828">
        <v>5</v>
      </c>
      <c r="Q3828">
        <v>0</v>
      </c>
      <c r="R3828">
        <v>2</v>
      </c>
      <c r="S3828">
        <v>0</v>
      </c>
      <c r="T3828">
        <v>1</v>
      </c>
      <c r="U3828">
        <v>0</v>
      </c>
      <c r="V3828">
        <v>0</v>
      </c>
      <c r="W3828">
        <v>0</v>
      </c>
      <c r="X3828">
        <v>0.75881419862680843</v>
      </c>
      <c r="Y3828">
        <v>0</v>
      </c>
      <c r="Z3828">
        <v>0.3617234780128108</v>
      </c>
      <c r="AA3828">
        <v>0</v>
      </c>
      <c r="AB3828">
        <v>0.27193908973952502</v>
      </c>
      <c r="AC3828">
        <v>0</v>
      </c>
      <c r="AD3828">
        <v>0</v>
      </c>
      <c r="AE3828">
        <v>1.3924767663791442</v>
      </c>
    </row>
    <row r="3829" spans="1:31" x14ac:dyDescent="0.25">
      <c r="A3829">
        <v>2265048</v>
      </c>
      <c r="B3829">
        <v>1</v>
      </c>
      <c r="C3829" t="s">
        <v>80</v>
      </c>
      <c r="D3829" t="s">
        <v>106</v>
      </c>
      <c r="E3829" t="s">
        <v>151</v>
      </c>
      <c r="F3829" t="s">
        <v>11272</v>
      </c>
      <c r="G3829" t="s">
        <v>153</v>
      </c>
      <c r="H3829" t="s">
        <v>135</v>
      </c>
      <c r="I3829" t="s">
        <v>136</v>
      </c>
      <c r="J3829" t="s">
        <v>137</v>
      </c>
      <c r="K3829" t="s">
        <v>138</v>
      </c>
      <c r="L3829" t="s">
        <v>11273</v>
      </c>
      <c r="M3829" t="s">
        <v>11274</v>
      </c>
      <c r="N3829">
        <v>1.0972222220000001</v>
      </c>
      <c r="O3829">
        <v>0</v>
      </c>
      <c r="P3829">
        <v>4</v>
      </c>
      <c r="Q3829">
        <v>0</v>
      </c>
      <c r="R3829">
        <v>4</v>
      </c>
      <c r="S3829">
        <v>0</v>
      </c>
      <c r="T3829">
        <v>3</v>
      </c>
      <c r="U3829">
        <v>0</v>
      </c>
      <c r="V3829">
        <v>0</v>
      </c>
      <c r="W3829">
        <v>0</v>
      </c>
      <c r="X3829">
        <v>0.92026865437238237</v>
      </c>
      <c r="Y3829">
        <v>0</v>
      </c>
      <c r="Z3829">
        <v>0.45876665978055858</v>
      </c>
      <c r="AA3829">
        <v>0</v>
      </c>
      <c r="AB3829">
        <v>0.95541412315575402</v>
      </c>
      <c r="AC3829">
        <v>0</v>
      </c>
      <c r="AD3829">
        <v>0</v>
      </c>
      <c r="AE3829">
        <v>2.3344494373086953</v>
      </c>
    </row>
    <row r="3830" spans="1:31" x14ac:dyDescent="0.25">
      <c r="A3830">
        <v>2265440</v>
      </c>
      <c r="B3830">
        <v>1</v>
      </c>
      <c r="C3830" t="s">
        <v>80</v>
      </c>
      <c r="D3830" t="s">
        <v>96</v>
      </c>
      <c r="E3830" t="s">
        <v>132</v>
      </c>
      <c r="F3830" t="s">
        <v>11275</v>
      </c>
      <c r="G3830" t="s">
        <v>134</v>
      </c>
      <c r="H3830" t="s">
        <v>135</v>
      </c>
      <c r="I3830" t="s">
        <v>136</v>
      </c>
      <c r="J3830" t="s">
        <v>137</v>
      </c>
      <c r="K3830" t="s">
        <v>138</v>
      </c>
      <c r="L3830" t="s">
        <v>11276</v>
      </c>
      <c r="M3830" t="s">
        <v>11277</v>
      </c>
      <c r="N3830">
        <v>2.528611111</v>
      </c>
      <c r="O3830">
        <v>0</v>
      </c>
      <c r="P3830">
        <v>1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0.75493047460826102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0.75493047460826102</v>
      </c>
    </row>
    <row r="3831" spans="1:31" x14ac:dyDescent="0.25">
      <c r="A3831">
        <v>2265486</v>
      </c>
      <c r="B3831">
        <v>1</v>
      </c>
      <c r="C3831" t="s">
        <v>80</v>
      </c>
      <c r="D3831" t="s">
        <v>108</v>
      </c>
      <c r="E3831" t="s">
        <v>207</v>
      </c>
      <c r="F3831" t="s">
        <v>5361</v>
      </c>
      <c r="G3831" t="s">
        <v>231</v>
      </c>
      <c r="H3831" t="s">
        <v>135</v>
      </c>
      <c r="I3831" t="s">
        <v>136</v>
      </c>
      <c r="J3831" t="s">
        <v>137</v>
      </c>
      <c r="K3831" t="s">
        <v>138</v>
      </c>
      <c r="L3831" t="s">
        <v>11278</v>
      </c>
      <c r="M3831" t="s">
        <v>11279</v>
      </c>
      <c r="N3831">
        <v>2.2413888879999999</v>
      </c>
      <c r="O3831">
        <v>0</v>
      </c>
      <c r="P3831">
        <v>64</v>
      </c>
      <c r="Q3831">
        <v>0</v>
      </c>
      <c r="R3831">
        <v>51</v>
      </c>
      <c r="S3831">
        <v>0</v>
      </c>
      <c r="T3831">
        <v>19</v>
      </c>
      <c r="U3831">
        <v>0</v>
      </c>
      <c r="V3831">
        <v>0</v>
      </c>
      <c r="W3831">
        <v>0</v>
      </c>
      <c r="X3831">
        <v>20.232555715969159</v>
      </c>
      <c r="Y3831">
        <v>0</v>
      </c>
      <c r="Z3831">
        <v>8.8285860218252434</v>
      </c>
      <c r="AA3831">
        <v>0</v>
      </c>
      <c r="AB3831">
        <v>17.331408736141203</v>
      </c>
      <c r="AC3831">
        <v>0</v>
      </c>
      <c r="AD3831">
        <v>0</v>
      </c>
      <c r="AE3831">
        <v>46.3925504739356</v>
      </c>
    </row>
    <row r="3832" spans="1:31" x14ac:dyDescent="0.25">
      <c r="A3832">
        <v>2265334</v>
      </c>
      <c r="B3832">
        <v>1</v>
      </c>
      <c r="C3832" t="s">
        <v>81</v>
      </c>
      <c r="D3832" t="s">
        <v>128</v>
      </c>
      <c r="E3832" t="s">
        <v>151</v>
      </c>
      <c r="F3832" t="s">
        <v>11280</v>
      </c>
      <c r="G3832" t="s">
        <v>153</v>
      </c>
      <c r="H3832" t="s">
        <v>135</v>
      </c>
      <c r="I3832" t="s">
        <v>136</v>
      </c>
      <c r="J3832" t="s">
        <v>137</v>
      </c>
      <c r="K3832" t="s">
        <v>138</v>
      </c>
      <c r="L3832" t="s">
        <v>11281</v>
      </c>
      <c r="M3832" t="s">
        <v>11282</v>
      </c>
      <c r="N3832">
        <v>3.071666666</v>
      </c>
      <c r="O3832">
        <v>0</v>
      </c>
      <c r="P3832">
        <v>45</v>
      </c>
      <c r="Q3832">
        <v>0</v>
      </c>
      <c r="R3832">
        <v>0</v>
      </c>
      <c r="S3832">
        <v>0</v>
      </c>
      <c r="T3832">
        <v>1</v>
      </c>
      <c r="U3832">
        <v>0</v>
      </c>
      <c r="V3832">
        <v>0</v>
      </c>
      <c r="W3832">
        <v>0</v>
      </c>
      <c r="X3832">
        <v>29.00258057073026</v>
      </c>
      <c r="Y3832">
        <v>0</v>
      </c>
      <c r="Z3832">
        <v>0</v>
      </c>
      <c r="AA3832">
        <v>0</v>
      </c>
      <c r="AB3832">
        <v>3.8384877064065002</v>
      </c>
      <c r="AC3832">
        <v>0</v>
      </c>
      <c r="AD3832">
        <v>0</v>
      </c>
      <c r="AE3832">
        <v>32.841068277136756</v>
      </c>
    </row>
    <row r="3833" spans="1:31" x14ac:dyDescent="0.25">
      <c r="A3833">
        <v>2265480</v>
      </c>
      <c r="B3833">
        <v>1</v>
      </c>
      <c r="C3833" t="s">
        <v>80</v>
      </c>
      <c r="D3833" t="s">
        <v>103</v>
      </c>
      <c r="E3833" t="s">
        <v>132</v>
      </c>
      <c r="F3833" t="s">
        <v>11283</v>
      </c>
      <c r="G3833" t="s">
        <v>289</v>
      </c>
      <c r="H3833" t="s">
        <v>135</v>
      </c>
      <c r="I3833" t="s">
        <v>136</v>
      </c>
      <c r="J3833" t="s">
        <v>137</v>
      </c>
      <c r="K3833" t="s">
        <v>138</v>
      </c>
      <c r="L3833" t="s">
        <v>11284</v>
      </c>
      <c r="M3833" t="s">
        <v>11285</v>
      </c>
      <c r="N3833">
        <v>0.75833333300000005</v>
      </c>
      <c r="O3833">
        <v>0</v>
      </c>
      <c r="P3833">
        <v>1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0.22552996165699998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0.22552996165699998</v>
      </c>
    </row>
    <row r="3834" spans="1:31" x14ac:dyDescent="0.25">
      <c r="A3834">
        <v>2265065</v>
      </c>
      <c r="B3834">
        <v>1</v>
      </c>
      <c r="C3834" t="s">
        <v>80</v>
      </c>
      <c r="D3834" t="s">
        <v>110</v>
      </c>
      <c r="E3834" t="s">
        <v>151</v>
      </c>
      <c r="F3834" t="s">
        <v>11286</v>
      </c>
      <c r="G3834" t="s">
        <v>366</v>
      </c>
      <c r="H3834" t="s">
        <v>135</v>
      </c>
      <c r="I3834" t="s">
        <v>136</v>
      </c>
      <c r="J3834" t="s">
        <v>137</v>
      </c>
      <c r="K3834" t="s">
        <v>172</v>
      </c>
      <c r="L3834" t="s">
        <v>11287</v>
      </c>
      <c r="M3834" t="s">
        <v>11288</v>
      </c>
      <c r="N3834">
        <v>0.78861111100000003</v>
      </c>
      <c r="O3834">
        <v>0</v>
      </c>
      <c r="P3834">
        <v>48</v>
      </c>
      <c r="Q3834">
        <v>0</v>
      </c>
      <c r="R3834">
        <v>0</v>
      </c>
      <c r="S3834">
        <v>0</v>
      </c>
      <c r="T3834">
        <v>1</v>
      </c>
      <c r="U3834">
        <v>0</v>
      </c>
      <c r="V3834">
        <v>0</v>
      </c>
      <c r="W3834">
        <v>0</v>
      </c>
      <c r="X3834">
        <v>15.86673249869048</v>
      </c>
      <c r="Y3834">
        <v>0</v>
      </c>
      <c r="Z3834">
        <v>0</v>
      </c>
      <c r="AA3834">
        <v>0</v>
      </c>
      <c r="AB3834">
        <v>1.3254901206601211</v>
      </c>
      <c r="AC3834">
        <v>0</v>
      </c>
      <c r="AD3834">
        <v>0</v>
      </c>
      <c r="AE3834">
        <v>17.192222619350602</v>
      </c>
    </row>
    <row r="3835" spans="1:31" x14ac:dyDescent="0.25">
      <c r="A3835">
        <v>2265400</v>
      </c>
      <c r="B3835">
        <v>1</v>
      </c>
      <c r="C3835" t="s">
        <v>80</v>
      </c>
      <c r="D3835" t="s">
        <v>83</v>
      </c>
      <c r="E3835" t="s">
        <v>207</v>
      </c>
      <c r="F3835" t="s">
        <v>7463</v>
      </c>
      <c r="G3835" t="s">
        <v>171</v>
      </c>
      <c r="H3835" t="s">
        <v>135</v>
      </c>
      <c r="I3835" t="s">
        <v>136</v>
      </c>
      <c r="J3835" t="s">
        <v>137</v>
      </c>
      <c r="K3835" t="s">
        <v>172</v>
      </c>
      <c r="L3835" t="s">
        <v>11289</v>
      </c>
      <c r="M3835" t="s">
        <v>11290</v>
      </c>
      <c r="N3835">
        <v>2.4497222220000001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11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45.110558229172433</v>
      </c>
      <c r="AC3835">
        <v>0</v>
      </c>
      <c r="AD3835">
        <v>0</v>
      </c>
      <c r="AE3835">
        <v>45.110558229172433</v>
      </c>
    </row>
    <row r="3836" spans="1:31" x14ac:dyDescent="0.25">
      <c r="A3836">
        <v>2265277</v>
      </c>
      <c r="B3836">
        <v>1</v>
      </c>
      <c r="C3836" t="s">
        <v>80</v>
      </c>
      <c r="D3836" t="s">
        <v>99</v>
      </c>
      <c r="E3836" t="s">
        <v>151</v>
      </c>
      <c r="F3836" t="s">
        <v>11291</v>
      </c>
      <c r="G3836" t="s">
        <v>197</v>
      </c>
      <c r="H3836" t="s">
        <v>135</v>
      </c>
      <c r="I3836" t="s">
        <v>136</v>
      </c>
      <c r="J3836" t="s">
        <v>137</v>
      </c>
      <c r="K3836" t="s">
        <v>138</v>
      </c>
      <c r="L3836" t="s">
        <v>11292</v>
      </c>
      <c r="M3836" t="s">
        <v>11293</v>
      </c>
      <c r="N3836">
        <v>1.3716666660000001</v>
      </c>
      <c r="O3836">
        <v>0</v>
      </c>
      <c r="P3836">
        <v>72</v>
      </c>
      <c r="Q3836">
        <v>0</v>
      </c>
      <c r="R3836">
        <v>0</v>
      </c>
      <c r="S3836">
        <v>0</v>
      </c>
      <c r="T3836">
        <v>2</v>
      </c>
      <c r="U3836">
        <v>0</v>
      </c>
      <c r="V3836">
        <v>0</v>
      </c>
      <c r="W3836">
        <v>0</v>
      </c>
      <c r="X3836">
        <v>12.55139556437979</v>
      </c>
      <c r="Y3836">
        <v>0</v>
      </c>
      <c r="Z3836">
        <v>0</v>
      </c>
      <c r="AA3836">
        <v>0</v>
      </c>
      <c r="AB3836">
        <v>3.8120662654619997</v>
      </c>
      <c r="AC3836">
        <v>0</v>
      </c>
      <c r="AD3836">
        <v>0</v>
      </c>
      <c r="AE3836">
        <v>16.363461829841789</v>
      </c>
    </row>
    <row r="3837" spans="1:31" x14ac:dyDescent="0.25">
      <c r="A3837">
        <v>2265045</v>
      </c>
      <c r="B3837">
        <v>1</v>
      </c>
      <c r="C3837" t="s">
        <v>81</v>
      </c>
      <c r="D3837" t="s">
        <v>127</v>
      </c>
      <c r="E3837" t="s">
        <v>132</v>
      </c>
      <c r="F3837" t="s">
        <v>11294</v>
      </c>
      <c r="G3837" t="s">
        <v>289</v>
      </c>
      <c r="H3837" t="s">
        <v>135</v>
      </c>
      <c r="I3837" t="s">
        <v>136</v>
      </c>
      <c r="J3837" t="s">
        <v>137</v>
      </c>
      <c r="K3837" t="s">
        <v>138</v>
      </c>
      <c r="L3837" t="s">
        <v>11295</v>
      </c>
      <c r="M3837" t="s">
        <v>11296</v>
      </c>
      <c r="N3837">
        <v>0.98166666599999997</v>
      </c>
      <c r="O3837">
        <v>0</v>
      </c>
      <c r="P3837">
        <v>1</v>
      </c>
      <c r="Q3837">
        <v>0</v>
      </c>
      <c r="R3837">
        <v>0</v>
      </c>
      <c r="S3837">
        <v>0</v>
      </c>
      <c r="T3837">
        <v>1</v>
      </c>
      <c r="U3837">
        <v>0</v>
      </c>
      <c r="V3837">
        <v>0</v>
      </c>
      <c r="W3837">
        <v>0</v>
      </c>
      <c r="X3837">
        <v>0.28202977019359998</v>
      </c>
      <c r="Y3837">
        <v>0</v>
      </c>
      <c r="Z3837">
        <v>0</v>
      </c>
      <c r="AA3837">
        <v>0</v>
      </c>
      <c r="AB3837">
        <v>0.93506360640127673</v>
      </c>
      <c r="AC3837">
        <v>0</v>
      </c>
      <c r="AD3837">
        <v>0</v>
      </c>
      <c r="AE3837">
        <v>1.2170933765948768</v>
      </c>
    </row>
    <row r="3838" spans="1:31" x14ac:dyDescent="0.25">
      <c r="A3838">
        <v>2265300</v>
      </c>
      <c r="B3838">
        <v>1</v>
      </c>
      <c r="C3838" t="s">
        <v>80</v>
      </c>
      <c r="D3838" t="s">
        <v>99</v>
      </c>
      <c r="E3838" t="s">
        <v>132</v>
      </c>
      <c r="F3838" t="s">
        <v>11297</v>
      </c>
      <c r="G3838" t="s">
        <v>142</v>
      </c>
      <c r="H3838" t="s">
        <v>135</v>
      </c>
      <c r="I3838" t="s">
        <v>136</v>
      </c>
      <c r="J3838" t="s">
        <v>137</v>
      </c>
      <c r="K3838" t="s">
        <v>138</v>
      </c>
      <c r="L3838" t="s">
        <v>11298</v>
      </c>
      <c r="M3838" t="s">
        <v>11299</v>
      </c>
      <c r="N3838">
        <v>4.1608333330000002</v>
      </c>
      <c r="O3838">
        <v>0</v>
      </c>
      <c r="P3838">
        <v>1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</row>
    <row r="3839" spans="1:31" x14ac:dyDescent="0.25">
      <c r="A3839">
        <v>2265214</v>
      </c>
      <c r="B3839">
        <v>1</v>
      </c>
      <c r="C3839" t="s">
        <v>80</v>
      </c>
      <c r="D3839" t="s">
        <v>93</v>
      </c>
      <c r="E3839" t="s">
        <v>256</v>
      </c>
      <c r="F3839" t="s">
        <v>11300</v>
      </c>
      <c r="G3839" t="s">
        <v>318</v>
      </c>
      <c r="H3839" t="s">
        <v>148</v>
      </c>
      <c r="I3839" t="s">
        <v>136</v>
      </c>
      <c r="J3839" t="s">
        <v>137</v>
      </c>
      <c r="K3839" t="s">
        <v>138</v>
      </c>
      <c r="L3839" t="s">
        <v>11301</v>
      </c>
      <c r="M3839" t="s">
        <v>11302</v>
      </c>
      <c r="N3839">
        <v>0.89749999999999996</v>
      </c>
      <c r="O3839">
        <v>0</v>
      </c>
      <c r="P3839">
        <v>120</v>
      </c>
      <c r="Q3839">
        <v>0</v>
      </c>
      <c r="R3839">
        <v>0</v>
      </c>
      <c r="S3839">
        <v>0</v>
      </c>
      <c r="T3839">
        <v>35</v>
      </c>
      <c r="U3839">
        <v>0</v>
      </c>
      <c r="V3839">
        <v>0</v>
      </c>
      <c r="W3839">
        <v>0</v>
      </c>
      <c r="X3839">
        <v>19.718807185932384</v>
      </c>
      <c r="Y3839">
        <v>0</v>
      </c>
      <c r="Z3839">
        <v>0</v>
      </c>
      <c r="AA3839">
        <v>0</v>
      </c>
      <c r="AB3839">
        <v>10.07345458900831</v>
      </c>
      <c r="AC3839">
        <v>0</v>
      </c>
      <c r="AD3839">
        <v>0</v>
      </c>
      <c r="AE3839">
        <v>29.792261774940695</v>
      </c>
    </row>
    <row r="3840" spans="1:31" x14ac:dyDescent="0.25">
      <c r="A3840">
        <v>2265108</v>
      </c>
      <c r="B3840">
        <v>1</v>
      </c>
      <c r="C3840" t="s">
        <v>80</v>
      </c>
      <c r="D3840" t="s">
        <v>85</v>
      </c>
      <c r="E3840" t="s">
        <v>132</v>
      </c>
      <c r="F3840" t="s">
        <v>11303</v>
      </c>
      <c r="G3840" t="s">
        <v>289</v>
      </c>
      <c r="H3840" t="s">
        <v>135</v>
      </c>
      <c r="I3840" t="s">
        <v>136</v>
      </c>
      <c r="J3840" t="s">
        <v>137</v>
      </c>
      <c r="K3840" t="s">
        <v>138</v>
      </c>
      <c r="L3840" t="s">
        <v>11304</v>
      </c>
      <c r="M3840" t="s">
        <v>11305</v>
      </c>
      <c r="N3840">
        <v>0.72888888799999996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1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9.098173256260333</v>
      </c>
      <c r="AC3840">
        <v>0</v>
      </c>
      <c r="AD3840">
        <v>0</v>
      </c>
      <c r="AE3840">
        <v>9.098173256260333</v>
      </c>
    </row>
    <row r="3841" spans="1:31" x14ac:dyDescent="0.25">
      <c r="A3841">
        <v>2265251</v>
      </c>
      <c r="B3841">
        <v>1</v>
      </c>
      <c r="C3841" t="s">
        <v>80</v>
      </c>
      <c r="D3841" t="s">
        <v>92</v>
      </c>
      <c r="E3841" t="s">
        <v>151</v>
      </c>
      <c r="F3841" t="s">
        <v>11306</v>
      </c>
      <c r="G3841" t="s">
        <v>160</v>
      </c>
      <c r="H3841" t="s">
        <v>135</v>
      </c>
      <c r="I3841" t="s">
        <v>136</v>
      </c>
      <c r="J3841" t="s">
        <v>137</v>
      </c>
      <c r="K3841" t="s">
        <v>138</v>
      </c>
      <c r="L3841" t="s">
        <v>11307</v>
      </c>
      <c r="M3841" t="s">
        <v>11308</v>
      </c>
      <c r="N3841">
        <v>4.3191666660000001</v>
      </c>
      <c r="O3841">
        <v>0</v>
      </c>
      <c r="P3841">
        <v>0</v>
      </c>
      <c r="Q3841">
        <v>0</v>
      </c>
      <c r="R3841">
        <v>5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0.16224877891185166</v>
      </c>
      <c r="AA3841">
        <v>0</v>
      </c>
      <c r="AB3841">
        <v>0</v>
      </c>
      <c r="AC3841">
        <v>0</v>
      </c>
      <c r="AD3841">
        <v>0</v>
      </c>
      <c r="AE3841">
        <v>0.16224877891185166</v>
      </c>
    </row>
    <row r="3842" spans="1:31" x14ac:dyDescent="0.25">
      <c r="A3842">
        <v>2265257</v>
      </c>
      <c r="B3842">
        <v>1</v>
      </c>
      <c r="C3842" t="s">
        <v>81</v>
      </c>
      <c r="D3842" t="s">
        <v>128</v>
      </c>
      <c r="E3842" t="s">
        <v>151</v>
      </c>
      <c r="F3842" t="s">
        <v>393</v>
      </c>
      <c r="G3842" t="s">
        <v>153</v>
      </c>
      <c r="H3842" t="s">
        <v>135</v>
      </c>
      <c r="I3842" t="s">
        <v>136</v>
      </c>
      <c r="J3842" t="s">
        <v>137</v>
      </c>
      <c r="K3842" t="s">
        <v>138</v>
      </c>
      <c r="L3842" t="s">
        <v>11309</v>
      </c>
      <c r="M3842" t="s">
        <v>11310</v>
      </c>
      <c r="N3842">
        <v>4.3872222220000001</v>
      </c>
      <c r="O3842">
        <v>0</v>
      </c>
      <c r="P3842">
        <v>5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4.4120287767294055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4.4120287767294055</v>
      </c>
    </row>
    <row r="3843" spans="1:31" x14ac:dyDescent="0.25">
      <c r="A3843">
        <v>2265357</v>
      </c>
      <c r="B3843">
        <v>1</v>
      </c>
      <c r="C3843" t="s">
        <v>81</v>
      </c>
      <c r="D3843" t="s">
        <v>113</v>
      </c>
      <c r="E3843" t="s">
        <v>151</v>
      </c>
      <c r="F3843" t="s">
        <v>11311</v>
      </c>
      <c r="G3843" t="s">
        <v>153</v>
      </c>
      <c r="H3843" t="s">
        <v>135</v>
      </c>
      <c r="I3843" t="s">
        <v>136</v>
      </c>
      <c r="J3843" t="s">
        <v>137</v>
      </c>
      <c r="K3843" t="s">
        <v>138</v>
      </c>
      <c r="L3843" t="s">
        <v>11312</v>
      </c>
      <c r="M3843" t="s">
        <v>11313</v>
      </c>
      <c r="N3843">
        <v>3.349444444</v>
      </c>
      <c r="O3843">
        <v>0</v>
      </c>
      <c r="P3843">
        <v>8</v>
      </c>
      <c r="Q3843">
        <v>0</v>
      </c>
      <c r="R3843">
        <v>1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2.6122546348465714</v>
      </c>
      <c r="Y3843">
        <v>0</v>
      </c>
      <c r="Z3843">
        <v>1.1184531552655232</v>
      </c>
      <c r="AA3843">
        <v>0</v>
      </c>
      <c r="AB3843">
        <v>0</v>
      </c>
      <c r="AC3843">
        <v>0</v>
      </c>
      <c r="AD3843">
        <v>0</v>
      </c>
      <c r="AE3843">
        <v>3.7307077901120946</v>
      </c>
    </row>
    <row r="3844" spans="1:31" x14ac:dyDescent="0.25">
      <c r="A3844">
        <v>2265266</v>
      </c>
      <c r="B3844">
        <v>1</v>
      </c>
      <c r="C3844" t="s">
        <v>81</v>
      </c>
      <c r="D3844" t="s">
        <v>118</v>
      </c>
      <c r="E3844" t="s">
        <v>151</v>
      </c>
      <c r="F3844" t="s">
        <v>11314</v>
      </c>
      <c r="G3844" t="s">
        <v>180</v>
      </c>
      <c r="H3844" t="s">
        <v>135</v>
      </c>
      <c r="I3844" t="s">
        <v>136</v>
      </c>
      <c r="J3844" t="s">
        <v>137</v>
      </c>
      <c r="K3844" t="s">
        <v>138</v>
      </c>
      <c r="L3844" t="s">
        <v>11315</v>
      </c>
      <c r="M3844" t="s">
        <v>11316</v>
      </c>
      <c r="N3844">
        <v>1.6997222219999999</v>
      </c>
      <c r="O3844">
        <v>0</v>
      </c>
      <c r="P3844">
        <v>34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14.151171345588409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14.151171345588409</v>
      </c>
    </row>
    <row r="3845" spans="1:31" x14ac:dyDescent="0.25">
      <c r="A3845">
        <v>2265412</v>
      </c>
      <c r="B3845">
        <v>1</v>
      </c>
      <c r="C3845" t="s">
        <v>81</v>
      </c>
      <c r="D3845" t="s">
        <v>117</v>
      </c>
      <c r="E3845" t="s">
        <v>151</v>
      </c>
      <c r="F3845" t="s">
        <v>11317</v>
      </c>
      <c r="G3845" t="s">
        <v>153</v>
      </c>
      <c r="H3845" t="s">
        <v>135</v>
      </c>
      <c r="I3845" t="s">
        <v>136</v>
      </c>
      <c r="J3845" t="s">
        <v>137</v>
      </c>
      <c r="K3845" t="s">
        <v>138</v>
      </c>
      <c r="L3845" t="s">
        <v>11318</v>
      </c>
      <c r="M3845" t="s">
        <v>11319</v>
      </c>
      <c r="N3845">
        <v>4.1216666660000003</v>
      </c>
      <c r="O3845">
        <v>0</v>
      </c>
      <c r="P3845">
        <v>3</v>
      </c>
      <c r="Q3845">
        <v>0</v>
      </c>
      <c r="R3845">
        <v>1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2.9071300722015994</v>
      </c>
      <c r="Y3845">
        <v>0</v>
      </c>
      <c r="Z3845">
        <v>0.23476113543834998</v>
      </c>
      <c r="AA3845">
        <v>0</v>
      </c>
      <c r="AB3845">
        <v>0</v>
      </c>
      <c r="AC3845">
        <v>0</v>
      </c>
      <c r="AD3845">
        <v>0</v>
      </c>
      <c r="AE3845">
        <v>3.1418912076399494</v>
      </c>
    </row>
    <row r="3846" spans="1:31" x14ac:dyDescent="0.25">
      <c r="A3846">
        <v>2265051</v>
      </c>
      <c r="B3846">
        <v>1</v>
      </c>
      <c r="C3846" t="s">
        <v>80</v>
      </c>
      <c r="D3846" t="s">
        <v>92</v>
      </c>
      <c r="E3846" t="s">
        <v>214</v>
      </c>
      <c r="F3846" t="s">
        <v>9295</v>
      </c>
      <c r="G3846" t="s">
        <v>340</v>
      </c>
      <c r="H3846" t="s">
        <v>135</v>
      </c>
      <c r="I3846" t="s">
        <v>136</v>
      </c>
      <c r="J3846" t="s">
        <v>137</v>
      </c>
      <c r="K3846" t="s">
        <v>138</v>
      </c>
      <c r="L3846" t="s">
        <v>11320</v>
      </c>
      <c r="M3846" t="s">
        <v>11321</v>
      </c>
      <c r="N3846">
        <v>5.4375</v>
      </c>
      <c r="O3846">
        <v>0</v>
      </c>
      <c r="P3846">
        <v>13</v>
      </c>
      <c r="Q3846">
        <v>0</v>
      </c>
      <c r="R3846">
        <v>0</v>
      </c>
      <c r="S3846">
        <v>0</v>
      </c>
      <c r="T3846">
        <v>2</v>
      </c>
      <c r="U3846">
        <v>0</v>
      </c>
      <c r="V3846">
        <v>0</v>
      </c>
      <c r="W3846">
        <v>0</v>
      </c>
      <c r="X3846">
        <v>49.69490768932161</v>
      </c>
      <c r="Y3846">
        <v>0</v>
      </c>
      <c r="Z3846">
        <v>0</v>
      </c>
      <c r="AA3846">
        <v>0</v>
      </c>
      <c r="AB3846">
        <v>16.622172837039003</v>
      </c>
      <c r="AC3846">
        <v>0</v>
      </c>
      <c r="AD3846">
        <v>0</v>
      </c>
      <c r="AE3846">
        <v>66.317080526360613</v>
      </c>
    </row>
    <row r="3847" spans="1:31" x14ac:dyDescent="0.25">
      <c r="A3847">
        <v>2265097</v>
      </c>
      <c r="B3847">
        <v>1</v>
      </c>
      <c r="C3847" t="s">
        <v>80</v>
      </c>
      <c r="D3847" t="s">
        <v>88</v>
      </c>
      <c r="E3847" t="s">
        <v>207</v>
      </c>
      <c r="F3847" t="s">
        <v>11322</v>
      </c>
      <c r="G3847" t="s">
        <v>171</v>
      </c>
      <c r="H3847" t="s">
        <v>135</v>
      </c>
      <c r="I3847" t="s">
        <v>136</v>
      </c>
      <c r="J3847" t="s">
        <v>137</v>
      </c>
      <c r="K3847" t="s">
        <v>172</v>
      </c>
      <c r="L3847" t="s">
        <v>11323</v>
      </c>
      <c r="M3847" t="s">
        <v>11324</v>
      </c>
      <c r="N3847">
        <v>6.608333333</v>
      </c>
      <c r="O3847">
        <v>0</v>
      </c>
      <c r="P3847">
        <v>113</v>
      </c>
      <c r="Q3847">
        <v>0</v>
      </c>
      <c r="R3847">
        <v>0</v>
      </c>
      <c r="S3847">
        <v>0</v>
      </c>
      <c r="T3847">
        <v>24</v>
      </c>
      <c r="U3847">
        <v>0</v>
      </c>
      <c r="V3847">
        <v>0</v>
      </c>
      <c r="W3847">
        <v>0</v>
      </c>
      <c r="X3847">
        <v>266.09502882051135</v>
      </c>
      <c r="Y3847">
        <v>0</v>
      </c>
      <c r="Z3847">
        <v>0</v>
      </c>
      <c r="AA3847">
        <v>0</v>
      </c>
      <c r="AB3847">
        <v>99.474049137355266</v>
      </c>
      <c r="AC3847">
        <v>0</v>
      </c>
      <c r="AD3847">
        <v>0</v>
      </c>
      <c r="AE3847">
        <v>365.56907795786663</v>
      </c>
    </row>
    <row r="3848" spans="1:31" x14ac:dyDescent="0.25">
      <c r="A3848">
        <v>2265197</v>
      </c>
      <c r="B3848">
        <v>1</v>
      </c>
      <c r="C3848" t="s">
        <v>80</v>
      </c>
      <c r="D3848" t="s">
        <v>98</v>
      </c>
      <c r="E3848" t="s">
        <v>132</v>
      </c>
      <c r="F3848" t="s">
        <v>11325</v>
      </c>
      <c r="G3848" t="s">
        <v>142</v>
      </c>
      <c r="H3848" t="s">
        <v>135</v>
      </c>
      <c r="I3848" t="s">
        <v>136</v>
      </c>
      <c r="J3848" t="s">
        <v>137</v>
      </c>
      <c r="K3848" t="s">
        <v>138</v>
      </c>
      <c r="L3848" t="s">
        <v>11326</v>
      </c>
      <c r="M3848" t="s">
        <v>11327</v>
      </c>
      <c r="N3848">
        <v>3.6152777770000002</v>
      </c>
      <c r="O3848">
        <v>0</v>
      </c>
      <c r="P3848">
        <v>1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0.29980262597237167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0.29980262597237167</v>
      </c>
    </row>
    <row r="3849" spans="1:31" x14ac:dyDescent="0.25">
      <c r="A3849">
        <v>2265180</v>
      </c>
      <c r="B3849">
        <v>1</v>
      </c>
      <c r="C3849" t="s">
        <v>80</v>
      </c>
      <c r="D3849" t="s">
        <v>82</v>
      </c>
      <c r="E3849" t="s">
        <v>151</v>
      </c>
      <c r="F3849" t="s">
        <v>11328</v>
      </c>
      <c r="G3849" t="s">
        <v>153</v>
      </c>
      <c r="H3849" t="s">
        <v>135</v>
      </c>
      <c r="I3849" t="s">
        <v>136</v>
      </c>
      <c r="J3849" t="s">
        <v>137</v>
      </c>
      <c r="K3849" t="s">
        <v>138</v>
      </c>
      <c r="L3849" t="s">
        <v>11329</v>
      </c>
      <c r="M3849" t="s">
        <v>11330</v>
      </c>
      <c r="N3849">
        <v>2.8136111110000002</v>
      </c>
      <c r="O3849">
        <v>0</v>
      </c>
      <c r="P3849">
        <v>36</v>
      </c>
      <c r="Q3849">
        <v>0</v>
      </c>
      <c r="R3849">
        <v>0</v>
      </c>
      <c r="S3849">
        <v>0</v>
      </c>
      <c r="T3849">
        <v>3</v>
      </c>
      <c r="U3849">
        <v>0</v>
      </c>
      <c r="V3849">
        <v>0</v>
      </c>
      <c r="W3849">
        <v>0</v>
      </c>
      <c r="X3849">
        <v>18.299464795527083</v>
      </c>
      <c r="Y3849">
        <v>0</v>
      </c>
      <c r="Z3849">
        <v>0</v>
      </c>
      <c r="AA3849">
        <v>0</v>
      </c>
      <c r="AB3849">
        <v>1.0310703186283197</v>
      </c>
      <c r="AC3849">
        <v>0</v>
      </c>
      <c r="AD3849">
        <v>0</v>
      </c>
      <c r="AE3849">
        <v>19.330535114155403</v>
      </c>
    </row>
    <row r="3850" spans="1:31" x14ac:dyDescent="0.25">
      <c r="A3850">
        <v>2265134</v>
      </c>
      <c r="B3850">
        <v>1</v>
      </c>
      <c r="C3850" t="s">
        <v>80</v>
      </c>
      <c r="D3850" t="s">
        <v>100</v>
      </c>
      <c r="E3850" t="s">
        <v>132</v>
      </c>
      <c r="F3850" t="s">
        <v>11331</v>
      </c>
      <c r="G3850" t="s">
        <v>142</v>
      </c>
      <c r="H3850" t="s">
        <v>135</v>
      </c>
      <c r="I3850" t="s">
        <v>136</v>
      </c>
      <c r="J3850" t="s">
        <v>137</v>
      </c>
      <c r="K3850" t="s">
        <v>138</v>
      </c>
      <c r="L3850" t="s">
        <v>11332</v>
      </c>
      <c r="M3850" t="s">
        <v>11333</v>
      </c>
      <c r="N3850">
        <v>3.6288888880000001</v>
      </c>
      <c r="O3850">
        <v>0</v>
      </c>
      <c r="P3850">
        <v>5</v>
      </c>
      <c r="Q3850">
        <v>0</v>
      </c>
      <c r="R3850">
        <v>0</v>
      </c>
      <c r="S3850">
        <v>0</v>
      </c>
      <c r="T3850">
        <v>1</v>
      </c>
      <c r="U3850">
        <v>0</v>
      </c>
      <c r="V3850">
        <v>0</v>
      </c>
      <c r="W3850">
        <v>0</v>
      </c>
      <c r="X3850">
        <v>3.7134726096974999</v>
      </c>
      <c r="Y3850">
        <v>0</v>
      </c>
      <c r="Z3850">
        <v>0</v>
      </c>
      <c r="AA3850">
        <v>0</v>
      </c>
      <c r="AB3850">
        <v>2.8452768421100334</v>
      </c>
      <c r="AC3850">
        <v>0</v>
      </c>
      <c r="AD3850">
        <v>0</v>
      </c>
      <c r="AE3850">
        <v>6.5587494518075333</v>
      </c>
    </row>
    <row r="3851" spans="1:31" x14ac:dyDescent="0.25">
      <c r="A3851">
        <v>2265283</v>
      </c>
      <c r="B3851">
        <v>1</v>
      </c>
      <c r="C3851" t="s">
        <v>80</v>
      </c>
      <c r="D3851" t="s">
        <v>110</v>
      </c>
      <c r="E3851" t="s">
        <v>132</v>
      </c>
      <c r="F3851" t="s">
        <v>11334</v>
      </c>
      <c r="G3851" t="s">
        <v>289</v>
      </c>
      <c r="H3851" t="s">
        <v>135</v>
      </c>
      <c r="I3851" t="s">
        <v>136</v>
      </c>
      <c r="J3851" t="s">
        <v>137</v>
      </c>
      <c r="K3851" t="s">
        <v>138</v>
      </c>
      <c r="L3851" t="s">
        <v>11335</v>
      </c>
      <c r="M3851" t="s">
        <v>11336</v>
      </c>
      <c r="N3851">
        <v>2.074166666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4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2.679842183998828</v>
      </c>
      <c r="AC3851">
        <v>0</v>
      </c>
      <c r="AD3851">
        <v>0</v>
      </c>
      <c r="AE3851">
        <v>2.679842183998828</v>
      </c>
    </row>
    <row r="3852" spans="1:31" x14ac:dyDescent="0.25">
      <c r="A3852">
        <v>2265280</v>
      </c>
      <c r="B3852">
        <v>1</v>
      </c>
      <c r="C3852" t="s">
        <v>80</v>
      </c>
      <c r="D3852" t="s">
        <v>105</v>
      </c>
      <c r="E3852" t="s">
        <v>132</v>
      </c>
      <c r="F3852" t="s">
        <v>11337</v>
      </c>
      <c r="G3852" t="s">
        <v>142</v>
      </c>
      <c r="H3852" t="s">
        <v>135</v>
      </c>
      <c r="I3852" t="s">
        <v>136</v>
      </c>
      <c r="J3852" t="s">
        <v>137</v>
      </c>
      <c r="K3852" t="s">
        <v>138</v>
      </c>
      <c r="L3852" t="s">
        <v>11338</v>
      </c>
      <c r="M3852" t="s">
        <v>11339</v>
      </c>
      <c r="N3852">
        <v>1.436388888</v>
      </c>
      <c r="O3852">
        <v>0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9.529166660761112E-4</v>
      </c>
      <c r="AA3852">
        <v>0</v>
      </c>
      <c r="AB3852">
        <v>0</v>
      </c>
      <c r="AC3852">
        <v>0</v>
      </c>
      <c r="AD3852">
        <v>0</v>
      </c>
      <c r="AE3852">
        <v>9.529166660761112E-4</v>
      </c>
    </row>
    <row r="3853" spans="1:31" x14ac:dyDescent="0.25">
      <c r="A3853">
        <v>2264948</v>
      </c>
      <c r="B3853">
        <v>1</v>
      </c>
      <c r="C3853" t="s">
        <v>80</v>
      </c>
      <c r="D3853" t="s">
        <v>108</v>
      </c>
      <c r="E3853" t="s">
        <v>151</v>
      </c>
      <c r="F3853" t="s">
        <v>10428</v>
      </c>
      <c r="G3853" t="s">
        <v>153</v>
      </c>
      <c r="H3853" t="s">
        <v>135</v>
      </c>
      <c r="I3853" t="s">
        <v>136</v>
      </c>
      <c r="J3853" t="s">
        <v>137</v>
      </c>
      <c r="K3853" t="s">
        <v>138</v>
      </c>
      <c r="L3853" t="s">
        <v>11340</v>
      </c>
      <c r="M3853" t="s">
        <v>11341</v>
      </c>
      <c r="N3853">
        <v>4.9252777769999998</v>
      </c>
      <c r="O3853">
        <v>0</v>
      </c>
      <c r="P3853">
        <v>18</v>
      </c>
      <c r="Q3853">
        <v>0</v>
      </c>
      <c r="R3853">
        <v>1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9.7715033595022973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9.7715033595022973</v>
      </c>
    </row>
    <row r="3854" spans="1:31" x14ac:dyDescent="0.25">
      <c r="A3854">
        <v>2265489</v>
      </c>
      <c r="B3854">
        <v>1</v>
      </c>
      <c r="C3854" t="s">
        <v>80</v>
      </c>
      <c r="D3854" t="s">
        <v>98</v>
      </c>
      <c r="E3854" t="s">
        <v>132</v>
      </c>
      <c r="F3854" t="s">
        <v>11342</v>
      </c>
      <c r="G3854" t="s">
        <v>142</v>
      </c>
      <c r="H3854" t="s">
        <v>135</v>
      </c>
      <c r="I3854" t="s">
        <v>136</v>
      </c>
      <c r="J3854" t="s">
        <v>137</v>
      </c>
      <c r="K3854" t="s">
        <v>138</v>
      </c>
      <c r="L3854" t="s">
        <v>11343</v>
      </c>
      <c r="M3854" t="s">
        <v>11344</v>
      </c>
      <c r="N3854">
        <v>1.156111111</v>
      </c>
      <c r="O3854">
        <v>0</v>
      </c>
      <c r="P3854">
        <v>1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0.27389549538107999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0.27389549538107999</v>
      </c>
    </row>
    <row r="3855" spans="1:31" x14ac:dyDescent="0.25">
      <c r="A3855">
        <v>2265323</v>
      </c>
      <c r="B3855">
        <v>1</v>
      </c>
      <c r="C3855" t="s">
        <v>80</v>
      </c>
      <c r="D3855" t="s">
        <v>87</v>
      </c>
      <c r="E3855" t="s">
        <v>132</v>
      </c>
      <c r="F3855" t="s">
        <v>11345</v>
      </c>
      <c r="G3855" t="s">
        <v>142</v>
      </c>
      <c r="H3855" t="s">
        <v>135</v>
      </c>
      <c r="I3855" t="s">
        <v>136</v>
      </c>
      <c r="J3855" t="s">
        <v>137</v>
      </c>
      <c r="K3855" t="s">
        <v>138</v>
      </c>
      <c r="L3855" t="s">
        <v>11346</v>
      </c>
      <c r="M3855" t="s">
        <v>11347</v>
      </c>
      <c r="N3855">
        <v>3.4413888880000001</v>
      </c>
      <c r="O3855">
        <v>0</v>
      </c>
      <c r="P3855">
        <v>1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1.34567109047865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1.34567109047865</v>
      </c>
    </row>
    <row r="3856" spans="1:31" x14ac:dyDescent="0.25">
      <c r="A3856">
        <v>2265346</v>
      </c>
      <c r="B3856">
        <v>1</v>
      </c>
      <c r="C3856" t="s">
        <v>80</v>
      </c>
      <c r="D3856" t="s">
        <v>93</v>
      </c>
      <c r="E3856" t="s">
        <v>132</v>
      </c>
      <c r="F3856" t="s">
        <v>11348</v>
      </c>
      <c r="G3856" t="s">
        <v>142</v>
      </c>
      <c r="H3856" t="s">
        <v>135</v>
      </c>
      <c r="I3856" t="s">
        <v>136</v>
      </c>
      <c r="J3856" t="s">
        <v>137</v>
      </c>
      <c r="K3856" t="s">
        <v>138</v>
      </c>
      <c r="L3856" t="s">
        <v>11349</v>
      </c>
      <c r="M3856" t="s">
        <v>11350</v>
      </c>
      <c r="N3856">
        <v>2.8119444439999999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1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1.5492124815734727</v>
      </c>
      <c r="AC3856">
        <v>0</v>
      </c>
      <c r="AD3856">
        <v>0</v>
      </c>
      <c r="AE3856">
        <v>1.5492124815734727</v>
      </c>
    </row>
    <row r="3857" spans="1:31" x14ac:dyDescent="0.25">
      <c r="A3857">
        <v>2264954</v>
      </c>
      <c r="B3857">
        <v>1</v>
      </c>
      <c r="C3857" t="s">
        <v>80</v>
      </c>
      <c r="D3857" t="s">
        <v>93</v>
      </c>
      <c r="E3857" t="s">
        <v>151</v>
      </c>
      <c r="F3857" t="s">
        <v>4252</v>
      </c>
      <c r="G3857" t="s">
        <v>153</v>
      </c>
      <c r="H3857" t="s">
        <v>135</v>
      </c>
      <c r="I3857" t="s">
        <v>136</v>
      </c>
      <c r="J3857" t="s">
        <v>137</v>
      </c>
      <c r="K3857" t="s">
        <v>138</v>
      </c>
      <c r="L3857" t="s">
        <v>11351</v>
      </c>
      <c r="M3857" t="s">
        <v>11352</v>
      </c>
      <c r="N3857">
        <v>2.6927777769999999</v>
      </c>
      <c r="O3857">
        <v>0</v>
      </c>
      <c r="P3857">
        <v>5</v>
      </c>
      <c r="Q3857">
        <v>0</v>
      </c>
      <c r="R3857">
        <v>3</v>
      </c>
      <c r="S3857">
        <v>0</v>
      </c>
      <c r="T3857">
        <v>1</v>
      </c>
      <c r="U3857">
        <v>0</v>
      </c>
      <c r="V3857">
        <v>0</v>
      </c>
      <c r="W3857">
        <v>0</v>
      </c>
      <c r="X3857">
        <v>2.2973314553961171</v>
      </c>
      <c r="Y3857">
        <v>0</v>
      </c>
      <c r="Z3857">
        <v>0.93938437955709664</v>
      </c>
      <c r="AA3857">
        <v>0</v>
      </c>
      <c r="AB3857">
        <v>3.1686772783697775E-2</v>
      </c>
      <c r="AC3857">
        <v>0</v>
      </c>
      <c r="AD3857">
        <v>0</v>
      </c>
      <c r="AE3857">
        <v>3.268402607736911</v>
      </c>
    </row>
    <row r="3858" spans="1:31" x14ac:dyDescent="0.25">
      <c r="A3858">
        <v>2265452</v>
      </c>
      <c r="B3858">
        <v>1</v>
      </c>
      <c r="C3858" t="s">
        <v>81</v>
      </c>
      <c r="D3858" t="s">
        <v>112</v>
      </c>
      <c r="E3858" t="s">
        <v>132</v>
      </c>
      <c r="F3858" t="s">
        <v>11353</v>
      </c>
      <c r="G3858" t="s">
        <v>142</v>
      </c>
      <c r="H3858" t="s">
        <v>135</v>
      </c>
      <c r="I3858" t="s">
        <v>136</v>
      </c>
      <c r="J3858" t="s">
        <v>137</v>
      </c>
      <c r="K3858" t="s">
        <v>138</v>
      </c>
      <c r="L3858" t="s">
        <v>11354</v>
      </c>
      <c r="M3858" t="s">
        <v>11355</v>
      </c>
      <c r="N3858">
        <v>1.5236111109999999</v>
      </c>
      <c r="O3858">
        <v>0</v>
      </c>
      <c r="P3858">
        <v>1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</row>
    <row r="3859" spans="1:31" x14ac:dyDescent="0.25">
      <c r="A3859">
        <v>2265117</v>
      </c>
      <c r="B3859">
        <v>1</v>
      </c>
      <c r="C3859" t="s">
        <v>80</v>
      </c>
      <c r="D3859" t="s">
        <v>100</v>
      </c>
      <c r="E3859" t="s">
        <v>151</v>
      </c>
      <c r="F3859" t="s">
        <v>11356</v>
      </c>
      <c r="G3859" t="s">
        <v>160</v>
      </c>
      <c r="H3859" t="s">
        <v>135</v>
      </c>
      <c r="I3859" t="s">
        <v>136</v>
      </c>
      <c r="J3859" t="s">
        <v>137</v>
      </c>
      <c r="K3859" t="s">
        <v>138</v>
      </c>
      <c r="L3859" t="s">
        <v>11357</v>
      </c>
      <c r="M3859" t="s">
        <v>11358</v>
      </c>
      <c r="N3859">
        <v>6.0083333330000004</v>
      </c>
      <c r="O3859">
        <v>0</v>
      </c>
      <c r="P3859">
        <v>8</v>
      </c>
      <c r="Q3859">
        <v>0</v>
      </c>
      <c r="R3859">
        <v>18</v>
      </c>
      <c r="S3859">
        <v>0</v>
      </c>
      <c r="T3859">
        <v>1</v>
      </c>
      <c r="U3859">
        <v>0</v>
      </c>
      <c r="V3859">
        <v>0</v>
      </c>
      <c r="W3859">
        <v>0</v>
      </c>
      <c r="X3859">
        <v>6.6071086843315783</v>
      </c>
      <c r="Y3859">
        <v>0</v>
      </c>
      <c r="Z3859">
        <v>28.814857432409916</v>
      </c>
      <c r="AA3859">
        <v>0</v>
      </c>
      <c r="AB3859">
        <v>0.20036683498638336</v>
      </c>
      <c r="AC3859">
        <v>0</v>
      </c>
      <c r="AD3859">
        <v>0</v>
      </c>
      <c r="AE3859">
        <v>35.622332951727877</v>
      </c>
    </row>
    <row r="3860" spans="1:31" x14ac:dyDescent="0.25">
      <c r="A3860">
        <v>2265203</v>
      </c>
      <c r="B3860">
        <v>1</v>
      </c>
      <c r="C3860" t="s">
        <v>81</v>
      </c>
      <c r="D3860" t="s">
        <v>119</v>
      </c>
      <c r="E3860" t="s">
        <v>151</v>
      </c>
      <c r="F3860" t="s">
        <v>11359</v>
      </c>
      <c r="G3860" t="s">
        <v>160</v>
      </c>
      <c r="H3860" t="s">
        <v>135</v>
      </c>
      <c r="I3860" t="s">
        <v>136</v>
      </c>
      <c r="J3860" t="s">
        <v>137</v>
      </c>
      <c r="K3860" t="s">
        <v>138</v>
      </c>
      <c r="L3860" t="s">
        <v>11360</v>
      </c>
      <c r="M3860" t="s">
        <v>11361</v>
      </c>
      <c r="N3860">
        <v>1.133888888</v>
      </c>
      <c r="O3860">
        <v>0</v>
      </c>
      <c r="P3860">
        <v>4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4.0253689044974998E-2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4.0253689044974998E-2</v>
      </c>
    </row>
    <row r="3861" spans="1:31" x14ac:dyDescent="0.25">
      <c r="A3861">
        <v>2265363</v>
      </c>
      <c r="B3861">
        <v>1</v>
      </c>
      <c r="C3861" t="s">
        <v>81</v>
      </c>
      <c r="D3861" t="s">
        <v>127</v>
      </c>
      <c r="E3861" t="s">
        <v>151</v>
      </c>
      <c r="F3861" t="s">
        <v>11362</v>
      </c>
      <c r="G3861" t="s">
        <v>153</v>
      </c>
      <c r="H3861" t="s">
        <v>135</v>
      </c>
      <c r="I3861" t="s">
        <v>136</v>
      </c>
      <c r="J3861" t="s">
        <v>137</v>
      </c>
      <c r="K3861" t="s">
        <v>138</v>
      </c>
      <c r="L3861" t="s">
        <v>11363</v>
      </c>
      <c r="M3861" t="s">
        <v>11364</v>
      </c>
      <c r="N3861">
        <v>4.1741666659999996</v>
      </c>
      <c r="O3861">
        <v>0</v>
      </c>
      <c r="P3861">
        <v>70</v>
      </c>
      <c r="Q3861">
        <v>0</v>
      </c>
      <c r="R3861">
        <v>0</v>
      </c>
      <c r="S3861">
        <v>0</v>
      </c>
      <c r="T3861">
        <v>2</v>
      </c>
      <c r="U3861">
        <v>0</v>
      </c>
      <c r="V3861">
        <v>0</v>
      </c>
      <c r="W3861">
        <v>0</v>
      </c>
      <c r="X3861">
        <v>56.774408414746709</v>
      </c>
      <c r="Y3861">
        <v>0</v>
      </c>
      <c r="Z3861">
        <v>0</v>
      </c>
      <c r="AA3861">
        <v>0</v>
      </c>
      <c r="AB3861">
        <v>4.9304148347816667E-3</v>
      </c>
      <c r="AC3861">
        <v>0</v>
      </c>
      <c r="AD3861">
        <v>0</v>
      </c>
      <c r="AE3861">
        <v>56.779338829581491</v>
      </c>
    </row>
    <row r="3862" spans="1:31" x14ac:dyDescent="0.25">
      <c r="A3862">
        <v>2265223</v>
      </c>
      <c r="B3862">
        <v>1</v>
      </c>
      <c r="C3862" t="s">
        <v>81</v>
      </c>
      <c r="D3862" t="s">
        <v>113</v>
      </c>
      <c r="E3862" t="s">
        <v>151</v>
      </c>
      <c r="F3862" t="s">
        <v>11365</v>
      </c>
      <c r="G3862" t="s">
        <v>160</v>
      </c>
      <c r="H3862" t="s">
        <v>135</v>
      </c>
      <c r="I3862" t="s">
        <v>136</v>
      </c>
      <c r="J3862" t="s">
        <v>137</v>
      </c>
      <c r="K3862" t="s">
        <v>138</v>
      </c>
      <c r="L3862" t="s">
        <v>11366</v>
      </c>
      <c r="M3862" t="s">
        <v>11367</v>
      </c>
      <c r="N3862">
        <v>2.938055555</v>
      </c>
      <c r="O3862">
        <v>0</v>
      </c>
      <c r="P3862">
        <v>17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3.5554270528087284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3.5554270528087284</v>
      </c>
    </row>
    <row r="3863" spans="1:31" x14ac:dyDescent="0.25">
      <c r="A3863">
        <v>2265200</v>
      </c>
      <c r="B3863">
        <v>1</v>
      </c>
      <c r="C3863" t="s">
        <v>80</v>
      </c>
      <c r="D3863" t="s">
        <v>108</v>
      </c>
      <c r="E3863" t="s">
        <v>151</v>
      </c>
      <c r="F3863" t="s">
        <v>10521</v>
      </c>
      <c r="G3863" t="s">
        <v>153</v>
      </c>
      <c r="H3863" t="s">
        <v>135</v>
      </c>
      <c r="I3863" t="s">
        <v>136</v>
      </c>
      <c r="J3863" t="s">
        <v>137</v>
      </c>
      <c r="K3863" t="s">
        <v>138</v>
      </c>
      <c r="L3863" t="s">
        <v>11368</v>
      </c>
      <c r="M3863" t="s">
        <v>11369</v>
      </c>
      <c r="N3863">
        <v>2.4602777769999999</v>
      </c>
      <c r="O3863">
        <v>0</v>
      </c>
      <c r="P3863">
        <v>7</v>
      </c>
      <c r="Q3863">
        <v>0</v>
      </c>
      <c r="R3863">
        <v>4</v>
      </c>
      <c r="S3863">
        <v>0</v>
      </c>
      <c r="T3863">
        <v>1</v>
      </c>
      <c r="U3863">
        <v>0</v>
      </c>
      <c r="V3863">
        <v>0</v>
      </c>
      <c r="W3863">
        <v>0</v>
      </c>
      <c r="X3863">
        <v>1.7769674388610397</v>
      </c>
      <c r="Y3863">
        <v>0</v>
      </c>
      <c r="Z3863">
        <v>0.38873978635978007</v>
      </c>
      <c r="AA3863">
        <v>0</v>
      </c>
      <c r="AB3863">
        <v>0</v>
      </c>
      <c r="AC3863">
        <v>0</v>
      </c>
      <c r="AD3863">
        <v>0</v>
      </c>
      <c r="AE3863">
        <v>2.1657072252208196</v>
      </c>
    </row>
    <row r="3864" spans="1:31" x14ac:dyDescent="0.25">
      <c r="A3864">
        <v>2265286</v>
      </c>
      <c r="B3864">
        <v>1</v>
      </c>
      <c r="C3864" t="s">
        <v>80</v>
      </c>
      <c r="D3864" t="s">
        <v>96</v>
      </c>
      <c r="E3864" t="s">
        <v>132</v>
      </c>
      <c r="F3864" t="s">
        <v>11370</v>
      </c>
      <c r="G3864" t="s">
        <v>289</v>
      </c>
      <c r="H3864" t="s">
        <v>135</v>
      </c>
      <c r="I3864" t="s">
        <v>136</v>
      </c>
      <c r="J3864" t="s">
        <v>137</v>
      </c>
      <c r="K3864" t="s">
        <v>138</v>
      </c>
      <c r="L3864" t="s">
        <v>11371</v>
      </c>
      <c r="M3864" t="s">
        <v>11372</v>
      </c>
      <c r="N3864">
        <v>3.5166666659999999</v>
      </c>
      <c r="O3864">
        <v>0</v>
      </c>
      <c r="P3864">
        <v>1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2.3720234737505166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2.3720234737505166</v>
      </c>
    </row>
    <row r="3865" spans="1:31" x14ac:dyDescent="0.25">
      <c r="A3865">
        <v>2265094</v>
      </c>
      <c r="B3865">
        <v>1</v>
      </c>
      <c r="C3865" t="s">
        <v>81</v>
      </c>
      <c r="D3865" t="s">
        <v>128</v>
      </c>
      <c r="E3865" t="s">
        <v>145</v>
      </c>
      <c r="F3865" t="s">
        <v>11373</v>
      </c>
      <c r="G3865" t="s">
        <v>171</v>
      </c>
      <c r="H3865" t="s">
        <v>148</v>
      </c>
      <c r="I3865" t="s">
        <v>136</v>
      </c>
      <c r="J3865" t="s">
        <v>137</v>
      </c>
      <c r="K3865" t="s">
        <v>172</v>
      </c>
      <c r="L3865" t="s">
        <v>11258</v>
      </c>
      <c r="M3865" t="s">
        <v>11374</v>
      </c>
      <c r="N3865">
        <v>2.9372222219999999</v>
      </c>
      <c r="O3865">
        <v>10</v>
      </c>
      <c r="P3865">
        <v>92</v>
      </c>
      <c r="Q3865">
        <v>35</v>
      </c>
      <c r="R3865">
        <v>13</v>
      </c>
      <c r="S3865">
        <v>4</v>
      </c>
      <c r="T3865">
        <v>9</v>
      </c>
      <c r="U3865">
        <v>0</v>
      </c>
      <c r="V3865">
        <v>0</v>
      </c>
      <c r="W3865">
        <v>7.4831024383966946</v>
      </c>
      <c r="X3865">
        <v>43.711916955708368</v>
      </c>
      <c r="Y3865">
        <v>47.890500780753484</v>
      </c>
      <c r="Z3865">
        <v>9.2901498120917534</v>
      </c>
      <c r="AA3865">
        <v>16.077667820535119</v>
      </c>
      <c r="AB3865">
        <v>13.958510008464604</v>
      </c>
      <c r="AC3865">
        <v>0</v>
      </c>
      <c r="AD3865">
        <v>0</v>
      </c>
      <c r="AE3865">
        <v>138.41184781595001</v>
      </c>
    </row>
    <row r="3866" spans="1:31" x14ac:dyDescent="0.25">
      <c r="A3866">
        <v>2265426</v>
      </c>
      <c r="B3866">
        <v>1</v>
      </c>
      <c r="C3866" t="s">
        <v>80</v>
      </c>
      <c r="D3866" t="s">
        <v>82</v>
      </c>
      <c r="E3866" t="s">
        <v>132</v>
      </c>
      <c r="F3866" t="s">
        <v>11375</v>
      </c>
      <c r="G3866" t="s">
        <v>289</v>
      </c>
      <c r="H3866" t="s">
        <v>135</v>
      </c>
      <c r="I3866" t="s">
        <v>136</v>
      </c>
      <c r="J3866" t="s">
        <v>137</v>
      </c>
      <c r="K3866" t="s">
        <v>138</v>
      </c>
      <c r="L3866" t="s">
        <v>11376</v>
      </c>
      <c r="M3866" t="s">
        <v>11377</v>
      </c>
      <c r="N3866">
        <v>1.704722222</v>
      </c>
      <c r="O3866">
        <v>0</v>
      </c>
      <c r="P3866">
        <v>1</v>
      </c>
      <c r="Q3866">
        <v>0</v>
      </c>
      <c r="R3866">
        <v>0</v>
      </c>
      <c r="S3866">
        <v>0</v>
      </c>
      <c r="T3866">
        <v>5</v>
      </c>
      <c r="U3866">
        <v>0</v>
      </c>
      <c r="V3866">
        <v>0</v>
      </c>
      <c r="W3866">
        <v>0</v>
      </c>
      <c r="X3866">
        <v>0.46049185092581674</v>
      </c>
      <c r="Y3866">
        <v>0</v>
      </c>
      <c r="Z3866">
        <v>0</v>
      </c>
      <c r="AA3866">
        <v>0</v>
      </c>
      <c r="AB3866">
        <v>3.0764983157601451</v>
      </c>
      <c r="AC3866">
        <v>0</v>
      </c>
      <c r="AD3866">
        <v>0</v>
      </c>
      <c r="AE3866">
        <v>3.5369901666859618</v>
      </c>
    </row>
    <row r="3867" spans="1:31" x14ac:dyDescent="0.25">
      <c r="A3867">
        <v>2265240</v>
      </c>
      <c r="B3867">
        <v>1</v>
      </c>
      <c r="C3867" t="s">
        <v>81</v>
      </c>
      <c r="D3867" t="s">
        <v>118</v>
      </c>
      <c r="E3867" t="s">
        <v>132</v>
      </c>
      <c r="F3867" t="s">
        <v>11378</v>
      </c>
      <c r="G3867" t="s">
        <v>289</v>
      </c>
      <c r="H3867" t="s">
        <v>135</v>
      </c>
      <c r="I3867" t="s">
        <v>136</v>
      </c>
      <c r="J3867" t="s">
        <v>137</v>
      </c>
      <c r="K3867" t="s">
        <v>138</v>
      </c>
      <c r="L3867" t="s">
        <v>11379</v>
      </c>
      <c r="M3867" t="s">
        <v>11380</v>
      </c>
      <c r="N3867">
        <v>1.0663888880000001</v>
      </c>
      <c r="O3867">
        <v>0</v>
      </c>
      <c r="P3867">
        <v>9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1.6131333269300292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1.6131333269300292</v>
      </c>
    </row>
    <row r="3868" spans="1:31" x14ac:dyDescent="0.25">
      <c r="A3868">
        <v>2265140</v>
      </c>
      <c r="B3868">
        <v>1</v>
      </c>
      <c r="C3868" t="s">
        <v>81</v>
      </c>
      <c r="D3868" t="s">
        <v>120</v>
      </c>
      <c r="E3868" t="s">
        <v>132</v>
      </c>
      <c r="F3868" t="s">
        <v>11381</v>
      </c>
      <c r="G3868" t="s">
        <v>142</v>
      </c>
      <c r="H3868" t="s">
        <v>135</v>
      </c>
      <c r="I3868" t="s">
        <v>136</v>
      </c>
      <c r="J3868" t="s">
        <v>137</v>
      </c>
      <c r="K3868" t="s">
        <v>138</v>
      </c>
      <c r="L3868" t="s">
        <v>11382</v>
      </c>
      <c r="M3868" t="s">
        <v>11383</v>
      </c>
      <c r="N3868">
        <v>1.699166666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1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0.26841986900838338</v>
      </c>
      <c r="AC3868">
        <v>0</v>
      </c>
      <c r="AD3868">
        <v>0</v>
      </c>
      <c r="AE3868">
        <v>0.26841986900838338</v>
      </c>
    </row>
    <row r="3869" spans="1:31" x14ac:dyDescent="0.25">
      <c r="A3869">
        <v>2265183</v>
      </c>
      <c r="B3869">
        <v>1</v>
      </c>
      <c r="C3869" t="s">
        <v>81</v>
      </c>
      <c r="D3869" t="s">
        <v>114</v>
      </c>
      <c r="E3869" t="s">
        <v>207</v>
      </c>
      <c r="F3869" t="s">
        <v>11384</v>
      </c>
      <c r="G3869" t="s">
        <v>231</v>
      </c>
      <c r="H3869" t="s">
        <v>135</v>
      </c>
      <c r="I3869" t="s">
        <v>136</v>
      </c>
      <c r="J3869" t="s">
        <v>137</v>
      </c>
      <c r="K3869" t="s">
        <v>138</v>
      </c>
      <c r="L3869" t="s">
        <v>11385</v>
      </c>
      <c r="M3869" t="s">
        <v>11386</v>
      </c>
      <c r="N3869">
        <v>3.3422222220000002</v>
      </c>
      <c r="O3869">
        <v>0</v>
      </c>
      <c r="P3869">
        <v>117</v>
      </c>
      <c r="Q3869">
        <v>0</v>
      </c>
      <c r="R3869">
        <v>0</v>
      </c>
      <c r="S3869">
        <v>0</v>
      </c>
      <c r="T3869">
        <v>17</v>
      </c>
      <c r="U3869">
        <v>0</v>
      </c>
      <c r="V3869">
        <v>0</v>
      </c>
      <c r="W3869">
        <v>0</v>
      </c>
      <c r="X3869">
        <v>39.784672148154911</v>
      </c>
      <c r="Y3869">
        <v>0</v>
      </c>
      <c r="Z3869">
        <v>0</v>
      </c>
      <c r="AA3869">
        <v>0</v>
      </c>
      <c r="AB3869">
        <v>17.945452386588595</v>
      </c>
      <c r="AC3869">
        <v>0</v>
      </c>
      <c r="AD3869">
        <v>0</v>
      </c>
      <c r="AE3869">
        <v>57.73012453474351</v>
      </c>
    </row>
    <row r="3870" spans="1:31" x14ac:dyDescent="0.25">
      <c r="A3870">
        <v>2265432</v>
      </c>
      <c r="B3870">
        <v>1</v>
      </c>
      <c r="C3870" t="s">
        <v>81</v>
      </c>
      <c r="D3870" t="s">
        <v>128</v>
      </c>
      <c r="E3870" t="s">
        <v>132</v>
      </c>
      <c r="F3870" t="s">
        <v>11387</v>
      </c>
      <c r="G3870" t="s">
        <v>142</v>
      </c>
      <c r="H3870" t="s">
        <v>135</v>
      </c>
      <c r="I3870" t="s">
        <v>136</v>
      </c>
      <c r="J3870" t="s">
        <v>137</v>
      </c>
      <c r="K3870" t="s">
        <v>138</v>
      </c>
      <c r="L3870" t="s">
        <v>11388</v>
      </c>
      <c r="M3870" t="s">
        <v>11389</v>
      </c>
      <c r="N3870">
        <v>4.2683333330000002</v>
      </c>
      <c r="O3870">
        <v>0</v>
      </c>
      <c r="P3870">
        <v>1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0.56094016262473656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0.56094016262473656</v>
      </c>
    </row>
    <row r="3871" spans="1:31" x14ac:dyDescent="0.25">
      <c r="A3871">
        <v>2265137</v>
      </c>
      <c r="B3871">
        <v>1</v>
      </c>
      <c r="C3871" t="s">
        <v>81</v>
      </c>
      <c r="D3871" t="s">
        <v>128</v>
      </c>
      <c r="E3871" t="s">
        <v>151</v>
      </c>
      <c r="F3871" t="s">
        <v>11390</v>
      </c>
      <c r="G3871" t="s">
        <v>555</v>
      </c>
      <c r="H3871" t="s">
        <v>135</v>
      </c>
      <c r="I3871" t="s">
        <v>136</v>
      </c>
      <c r="J3871" t="s">
        <v>137</v>
      </c>
      <c r="K3871" t="s">
        <v>138</v>
      </c>
      <c r="L3871" t="s">
        <v>11391</v>
      </c>
      <c r="M3871" t="s">
        <v>11392</v>
      </c>
      <c r="N3871">
        <v>3.043055555</v>
      </c>
      <c r="O3871">
        <v>0</v>
      </c>
      <c r="P3871">
        <v>80</v>
      </c>
      <c r="Q3871">
        <v>0</v>
      </c>
      <c r="R3871">
        <v>0</v>
      </c>
      <c r="S3871">
        <v>0</v>
      </c>
      <c r="T3871">
        <v>5</v>
      </c>
      <c r="U3871">
        <v>0</v>
      </c>
      <c r="V3871">
        <v>0</v>
      </c>
      <c r="W3871">
        <v>0</v>
      </c>
      <c r="X3871">
        <v>20.871487935816337</v>
      </c>
      <c r="Y3871">
        <v>0</v>
      </c>
      <c r="Z3871">
        <v>0</v>
      </c>
      <c r="AA3871">
        <v>0</v>
      </c>
      <c r="AB3871">
        <v>5.4423470646755403</v>
      </c>
      <c r="AC3871">
        <v>0</v>
      </c>
      <c r="AD3871">
        <v>0</v>
      </c>
      <c r="AE3871">
        <v>26.313835000491878</v>
      </c>
    </row>
    <row r="3872" spans="1:31" x14ac:dyDescent="0.25">
      <c r="A3872">
        <v>2265469</v>
      </c>
      <c r="B3872">
        <v>1</v>
      </c>
      <c r="C3872" t="s">
        <v>80</v>
      </c>
      <c r="D3872" t="s">
        <v>94</v>
      </c>
      <c r="E3872" t="s">
        <v>151</v>
      </c>
      <c r="F3872" t="s">
        <v>11393</v>
      </c>
      <c r="G3872" t="s">
        <v>197</v>
      </c>
      <c r="H3872" t="s">
        <v>135</v>
      </c>
      <c r="I3872" t="s">
        <v>136</v>
      </c>
      <c r="J3872" t="s">
        <v>137</v>
      </c>
      <c r="K3872" t="s">
        <v>138</v>
      </c>
      <c r="L3872" t="s">
        <v>11394</v>
      </c>
      <c r="M3872" t="s">
        <v>11395</v>
      </c>
      <c r="N3872">
        <v>0.42444444399999998</v>
      </c>
      <c r="O3872">
        <v>0</v>
      </c>
      <c r="P3872">
        <v>33</v>
      </c>
      <c r="Q3872">
        <v>0</v>
      </c>
      <c r="R3872">
        <v>0</v>
      </c>
      <c r="S3872">
        <v>0</v>
      </c>
      <c r="T3872">
        <v>2</v>
      </c>
      <c r="U3872">
        <v>0</v>
      </c>
      <c r="V3872">
        <v>0</v>
      </c>
      <c r="W3872">
        <v>0</v>
      </c>
      <c r="X3872">
        <v>4.1666228904729561</v>
      </c>
      <c r="Y3872">
        <v>0</v>
      </c>
      <c r="Z3872">
        <v>0</v>
      </c>
      <c r="AA3872">
        <v>0</v>
      </c>
      <c r="AB3872">
        <v>1.7741432446552781</v>
      </c>
      <c r="AC3872">
        <v>0</v>
      </c>
      <c r="AD3872">
        <v>0</v>
      </c>
      <c r="AE3872">
        <v>5.9407661351282339</v>
      </c>
    </row>
    <row r="3873" spans="1:31" x14ac:dyDescent="0.25">
      <c r="A3873">
        <v>2265114</v>
      </c>
      <c r="B3873">
        <v>1</v>
      </c>
      <c r="C3873" t="s">
        <v>80</v>
      </c>
      <c r="D3873" t="s">
        <v>106</v>
      </c>
      <c r="E3873" t="s">
        <v>207</v>
      </c>
      <c r="F3873" t="s">
        <v>3472</v>
      </c>
      <c r="G3873" t="s">
        <v>171</v>
      </c>
      <c r="H3873" t="s">
        <v>135</v>
      </c>
      <c r="I3873" t="s">
        <v>136</v>
      </c>
      <c r="J3873" t="s">
        <v>137</v>
      </c>
      <c r="K3873" t="s">
        <v>172</v>
      </c>
      <c r="L3873" t="s">
        <v>11396</v>
      </c>
      <c r="M3873" t="s">
        <v>11397</v>
      </c>
      <c r="N3873">
        <v>6.4313888879999999</v>
      </c>
      <c r="O3873">
        <v>0</v>
      </c>
      <c r="P3873">
        <v>69</v>
      </c>
      <c r="Q3873">
        <v>0</v>
      </c>
      <c r="R3873">
        <v>8</v>
      </c>
      <c r="S3873">
        <v>0</v>
      </c>
      <c r="T3873">
        <v>9</v>
      </c>
      <c r="U3873">
        <v>0</v>
      </c>
      <c r="V3873">
        <v>0</v>
      </c>
      <c r="W3873">
        <v>0</v>
      </c>
      <c r="X3873">
        <v>40.804896054564217</v>
      </c>
      <c r="Y3873">
        <v>0</v>
      </c>
      <c r="Z3873">
        <v>4.1101776290481871</v>
      </c>
      <c r="AA3873">
        <v>0</v>
      </c>
      <c r="AB3873">
        <v>28.47837581251687</v>
      </c>
      <c r="AC3873">
        <v>0</v>
      </c>
      <c r="AD3873">
        <v>0</v>
      </c>
      <c r="AE3873">
        <v>73.393449496129278</v>
      </c>
    </row>
    <row r="3874" spans="1:31" x14ac:dyDescent="0.25">
      <c r="A3874">
        <v>2264951</v>
      </c>
      <c r="B3874">
        <v>1</v>
      </c>
      <c r="C3874" t="s">
        <v>80</v>
      </c>
      <c r="D3874" t="s">
        <v>98</v>
      </c>
      <c r="E3874" t="s">
        <v>132</v>
      </c>
      <c r="F3874" t="s">
        <v>11398</v>
      </c>
      <c r="G3874" t="s">
        <v>142</v>
      </c>
      <c r="H3874" t="s">
        <v>135</v>
      </c>
      <c r="I3874" t="s">
        <v>136</v>
      </c>
      <c r="J3874" t="s">
        <v>137</v>
      </c>
      <c r="K3874" t="s">
        <v>138</v>
      </c>
      <c r="L3874" t="s">
        <v>11399</v>
      </c>
      <c r="M3874" t="s">
        <v>11400</v>
      </c>
      <c r="N3874">
        <v>2.2174999999999998</v>
      </c>
      <c r="O3874">
        <v>0</v>
      </c>
      <c r="P3874">
        <v>1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0.79720383934027783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0.79720383934027783</v>
      </c>
    </row>
    <row r="3875" spans="1:31" x14ac:dyDescent="0.25">
      <c r="A3875">
        <v>2265120</v>
      </c>
      <c r="B3875">
        <v>1</v>
      </c>
      <c r="C3875" t="s">
        <v>80</v>
      </c>
      <c r="D3875" t="s">
        <v>107</v>
      </c>
      <c r="E3875" t="s">
        <v>256</v>
      </c>
      <c r="F3875" t="s">
        <v>11401</v>
      </c>
      <c r="G3875" t="s">
        <v>171</v>
      </c>
      <c r="H3875" t="s">
        <v>148</v>
      </c>
      <c r="I3875" t="s">
        <v>136</v>
      </c>
      <c r="J3875" t="s">
        <v>137</v>
      </c>
      <c r="K3875" t="s">
        <v>172</v>
      </c>
      <c r="L3875" t="s">
        <v>11402</v>
      </c>
      <c r="M3875" t="s">
        <v>11403</v>
      </c>
      <c r="N3875">
        <v>7.5813888880000002</v>
      </c>
      <c r="O3875">
        <v>0</v>
      </c>
      <c r="P3875">
        <v>541</v>
      </c>
      <c r="Q3875">
        <v>0</v>
      </c>
      <c r="R3875">
        <v>0</v>
      </c>
      <c r="S3875">
        <v>0</v>
      </c>
      <c r="T3875">
        <v>204</v>
      </c>
      <c r="U3875">
        <v>0</v>
      </c>
      <c r="V3875">
        <v>0</v>
      </c>
      <c r="W3875">
        <v>0</v>
      </c>
      <c r="X3875">
        <v>1056.5255348724638</v>
      </c>
      <c r="Y3875">
        <v>0</v>
      </c>
      <c r="Z3875">
        <v>0</v>
      </c>
      <c r="AA3875">
        <v>0</v>
      </c>
      <c r="AB3875">
        <v>1347.8906997313532</v>
      </c>
      <c r="AC3875">
        <v>0</v>
      </c>
      <c r="AD3875">
        <v>0</v>
      </c>
      <c r="AE3875">
        <v>2404.416234603817</v>
      </c>
    </row>
    <row r="3876" spans="1:31" x14ac:dyDescent="0.25">
      <c r="A3876">
        <v>2265449</v>
      </c>
      <c r="B3876">
        <v>1</v>
      </c>
      <c r="C3876" t="s">
        <v>81</v>
      </c>
      <c r="D3876" t="s">
        <v>112</v>
      </c>
      <c r="E3876" t="s">
        <v>132</v>
      </c>
      <c r="F3876" t="s">
        <v>11404</v>
      </c>
      <c r="G3876" t="s">
        <v>142</v>
      </c>
      <c r="H3876" t="s">
        <v>135</v>
      </c>
      <c r="I3876" t="s">
        <v>136</v>
      </c>
      <c r="J3876" t="s">
        <v>137</v>
      </c>
      <c r="K3876" t="s">
        <v>138</v>
      </c>
      <c r="L3876" t="s">
        <v>11405</v>
      </c>
      <c r="M3876" t="s">
        <v>11406</v>
      </c>
      <c r="N3876">
        <v>0.73416666600000002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1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0.54629960223446505</v>
      </c>
      <c r="AC3876">
        <v>0</v>
      </c>
      <c r="AD3876">
        <v>0</v>
      </c>
      <c r="AE3876">
        <v>0.54629960223446505</v>
      </c>
    </row>
    <row r="3877" spans="1:31" x14ac:dyDescent="0.25">
      <c r="A3877">
        <v>2265057</v>
      </c>
      <c r="B3877">
        <v>1</v>
      </c>
      <c r="C3877" t="s">
        <v>80</v>
      </c>
      <c r="D3877" t="s">
        <v>108</v>
      </c>
      <c r="E3877" t="s">
        <v>151</v>
      </c>
      <c r="F3877" t="s">
        <v>11407</v>
      </c>
      <c r="G3877" t="s">
        <v>153</v>
      </c>
      <c r="H3877" t="s">
        <v>135</v>
      </c>
      <c r="I3877" t="s">
        <v>136</v>
      </c>
      <c r="J3877" t="s">
        <v>137</v>
      </c>
      <c r="K3877" t="s">
        <v>138</v>
      </c>
      <c r="L3877" t="s">
        <v>11408</v>
      </c>
      <c r="M3877" t="s">
        <v>11409</v>
      </c>
      <c r="N3877">
        <v>3.5563888879999999</v>
      </c>
      <c r="O3877">
        <v>0</v>
      </c>
      <c r="P3877">
        <v>7</v>
      </c>
      <c r="Q3877">
        <v>0</v>
      </c>
      <c r="R3877">
        <v>2</v>
      </c>
      <c r="S3877">
        <v>0</v>
      </c>
      <c r="T3877">
        <v>1</v>
      </c>
      <c r="U3877">
        <v>0</v>
      </c>
      <c r="V3877">
        <v>0</v>
      </c>
      <c r="W3877">
        <v>0</v>
      </c>
      <c r="X3877">
        <v>2.540913109523625</v>
      </c>
      <c r="Y3877">
        <v>0</v>
      </c>
      <c r="Z3877">
        <v>1.5968736926762084</v>
      </c>
      <c r="AA3877">
        <v>0</v>
      </c>
      <c r="AB3877">
        <v>0.6758377565169601</v>
      </c>
      <c r="AC3877">
        <v>0</v>
      </c>
      <c r="AD3877">
        <v>0</v>
      </c>
      <c r="AE3877">
        <v>4.8136245587167936</v>
      </c>
    </row>
    <row r="3878" spans="1:31" x14ac:dyDescent="0.25">
      <c r="A3878">
        <v>2265157</v>
      </c>
      <c r="B3878">
        <v>1</v>
      </c>
      <c r="C3878" t="s">
        <v>80</v>
      </c>
      <c r="D3878" t="s">
        <v>98</v>
      </c>
      <c r="E3878" t="s">
        <v>132</v>
      </c>
      <c r="F3878" t="s">
        <v>11410</v>
      </c>
      <c r="G3878" t="s">
        <v>142</v>
      </c>
      <c r="H3878" t="s">
        <v>135</v>
      </c>
      <c r="I3878" t="s">
        <v>136</v>
      </c>
      <c r="J3878" t="s">
        <v>137</v>
      </c>
      <c r="K3878" t="s">
        <v>138</v>
      </c>
      <c r="L3878" t="s">
        <v>11411</v>
      </c>
      <c r="M3878" t="s">
        <v>11412</v>
      </c>
      <c r="N3878">
        <v>2.4627777769999999</v>
      </c>
      <c r="O3878">
        <v>0</v>
      </c>
      <c r="P3878">
        <v>1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1.0947376627889491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1.0947376627889491</v>
      </c>
    </row>
    <row r="3879" spans="1:31" x14ac:dyDescent="0.25">
      <c r="A3879">
        <v>2265481</v>
      </c>
      <c r="B3879">
        <v>1</v>
      </c>
      <c r="C3879" t="s">
        <v>81</v>
      </c>
      <c r="D3879" t="s">
        <v>118</v>
      </c>
      <c r="E3879" t="s">
        <v>256</v>
      </c>
      <c r="F3879" t="s">
        <v>11413</v>
      </c>
      <c r="G3879" t="s">
        <v>318</v>
      </c>
      <c r="H3879" t="s">
        <v>148</v>
      </c>
      <c r="I3879" t="s">
        <v>136</v>
      </c>
      <c r="J3879" t="s">
        <v>137</v>
      </c>
      <c r="K3879" t="s">
        <v>138</v>
      </c>
      <c r="L3879" t="s">
        <v>11414</v>
      </c>
      <c r="M3879" t="s">
        <v>11415</v>
      </c>
      <c r="N3879">
        <v>1.2925</v>
      </c>
      <c r="O3879">
        <v>0</v>
      </c>
      <c r="P3879">
        <v>10</v>
      </c>
      <c r="Q3879">
        <v>0</v>
      </c>
      <c r="R3879">
        <v>10</v>
      </c>
      <c r="S3879">
        <v>0</v>
      </c>
      <c r="T3879">
        <v>7</v>
      </c>
      <c r="U3879">
        <v>0</v>
      </c>
      <c r="V3879">
        <v>0</v>
      </c>
      <c r="W3879">
        <v>0</v>
      </c>
      <c r="X3879">
        <v>3.1907655932146288</v>
      </c>
      <c r="Y3879">
        <v>0</v>
      </c>
      <c r="Z3879">
        <v>4.1047831281004568</v>
      </c>
      <c r="AA3879">
        <v>0</v>
      </c>
      <c r="AB3879">
        <v>5.1315865947609778</v>
      </c>
      <c r="AC3879">
        <v>0</v>
      </c>
      <c r="AD3879">
        <v>0</v>
      </c>
      <c r="AE3879">
        <v>12.427135316076065</v>
      </c>
    </row>
    <row r="3880" spans="1:31" x14ac:dyDescent="0.25">
      <c r="A3880">
        <v>2265149</v>
      </c>
      <c r="B3880">
        <v>1</v>
      </c>
      <c r="C3880" t="s">
        <v>81</v>
      </c>
      <c r="D3880" t="s">
        <v>118</v>
      </c>
      <c r="E3880" t="s">
        <v>132</v>
      </c>
      <c r="F3880" t="s">
        <v>11416</v>
      </c>
      <c r="G3880" t="s">
        <v>142</v>
      </c>
      <c r="H3880" t="s">
        <v>135</v>
      </c>
      <c r="I3880" t="s">
        <v>136</v>
      </c>
      <c r="J3880" t="s">
        <v>137</v>
      </c>
      <c r="K3880" t="s">
        <v>138</v>
      </c>
      <c r="L3880" t="s">
        <v>11417</v>
      </c>
      <c r="M3880" t="s">
        <v>11418</v>
      </c>
      <c r="N3880">
        <v>3.3888888879999999</v>
      </c>
      <c r="O3880">
        <v>0</v>
      </c>
      <c r="P3880">
        <v>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</row>
    <row r="3881" spans="1:31" x14ac:dyDescent="0.25">
      <c r="A3881">
        <v>2265458</v>
      </c>
      <c r="B3881">
        <v>1</v>
      </c>
      <c r="C3881" t="s">
        <v>80</v>
      </c>
      <c r="D3881" t="s">
        <v>111</v>
      </c>
      <c r="E3881" t="s">
        <v>132</v>
      </c>
      <c r="F3881" t="s">
        <v>11419</v>
      </c>
      <c r="G3881" t="s">
        <v>289</v>
      </c>
      <c r="H3881" t="s">
        <v>135</v>
      </c>
      <c r="I3881" t="s">
        <v>136</v>
      </c>
      <c r="J3881" t="s">
        <v>137</v>
      </c>
      <c r="K3881" t="s">
        <v>138</v>
      </c>
      <c r="L3881" t="s">
        <v>11420</v>
      </c>
      <c r="M3881" t="s">
        <v>11421</v>
      </c>
      <c r="N3881">
        <v>1.2250000000000001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1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2.55354781010807</v>
      </c>
      <c r="AC3881">
        <v>0</v>
      </c>
      <c r="AD3881">
        <v>0</v>
      </c>
      <c r="AE3881">
        <v>2.55354781010807</v>
      </c>
    </row>
    <row r="3882" spans="1:31" x14ac:dyDescent="0.25">
      <c r="A3882">
        <v>2265126</v>
      </c>
      <c r="B3882">
        <v>1</v>
      </c>
      <c r="C3882" t="s">
        <v>80</v>
      </c>
      <c r="D3882" t="s">
        <v>110</v>
      </c>
      <c r="E3882" t="s">
        <v>151</v>
      </c>
      <c r="F3882" t="s">
        <v>11422</v>
      </c>
      <c r="G3882" t="s">
        <v>366</v>
      </c>
      <c r="H3882" t="s">
        <v>135</v>
      </c>
      <c r="I3882" t="s">
        <v>136</v>
      </c>
      <c r="J3882" t="s">
        <v>137</v>
      </c>
      <c r="K3882" t="s">
        <v>172</v>
      </c>
      <c r="L3882" t="s">
        <v>11423</v>
      </c>
      <c r="M3882" t="s">
        <v>11424</v>
      </c>
      <c r="N3882">
        <v>0.73444444399999997</v>
      </c>
      <c r="O3882">
        <v>0</v>
      </c>
      <c r="P3882">
        <v>165</v>
      </c>
      <c r="Q3882">
        <v>0</v>
      </c>
      <c r="R3882">
        <v>0</v>
      </c>
      <c r="S3882">
        <v>0</v>
      </c>
      <c r="T3882">
        <v>12</v>
      </c>
      <c r="U3882">
        <v>0</v>
      </c>
      <c r="V3882">
        <v>0</v>
      </c>
      <c r="W3882">
        <v>0</v>
      </c>
      <c r="X3882">
        <v>46.27781905203927</v>
      </c>
      <c r="Y3882">
        <v>0</v>
      </c>
      <c r="Z3882">
        <v>0</v>
      </c>
      <c r="AA3882">
        <v>0</v>
      </c>
      <c r="AB3882">
        <v>2.7650777694505648</v>
      </c>
      <c r="AC3882">
        <v>0</v>
      </c>
      <c r="AD3882">
        <v>0</v>
      </c>
      <c r="AE3882">
        <v>49.042896821489833</v>
      </c>
    </row>
    <row r="3883" spans="1:31" x14ac:dyDescent="0.25">
      <c r="A3883">
        <v>2265103</v>
      </c>
      <c r="B3883">
        <v>1</v>
      </c>
      <c r="C3883" t="s">
        <v>80</v>
      </c>
      <c r="D3883" t="s">
        <v>85</v>
      </c>
      <c r="E3883" t="s">
        <v>151</v>
      </c>
      <c r="F3883" t="s">
        <v>11425</v>
      </c>
      <c r="G3883" t="s">
        <v>171</v>
      </c>
      <c r="H3883" t="s">
        <v>135</v>
      </c>
      <c r="I3883" t="s">
        <v>136</v>
      </c>
      <c r="J3883" t="s">
        <v>137</v>
      </c>
      <c r="K3883" t="s">
        <v>172</v>
      </c>
      <c r="L3883" t="s">
        <v>11426</v>
      </c>
      <c r="M3883" t="s">
        <v>11427</v>
      </c>
      <c r="N3883">
        <v>7.8847222219999997</v>
      </c>
      <c r="O3883">
        <v>0</v>
      </c>
      <c r="P3883">
        <v>35</v>
      </c>
      <c r="Q3883">
        <v>0</v>
      </c>
      <c r="R3883">
        <v>0</v>
      </c>
      <c r="S3883">
        <v>0</v>
      </c>
      <c r="T3883">
        <v>7</v>
      </c>
      <c r="U3883">
        <v>0</v>
      </c>
      <c r="V3883">
        <v>0</v>
      </c>
      <c r="W3883">
        <v>0</v>
      </c>
      <c r="X3883">
        <v>82.264486260782022</v>
      </c>
      <c r="Y3883">
        <v>0</v>
      </c>
      <c r="Z3883">
        <v>0</v>
      </c>
      <c r="AA3883">
        <v>0</v>
      </c>
      <c r="AB3883">
        <v>125.80246232388535</v>
      </c>
      <c r="AC3883">
        <v>0</v>
      </c>
      <c r="AD3883">
        <v>0</v>
      </c>
      <c r="AE3883">
        <v>208.06694858466739</v>
      </c>
    </row>
    <row r="3884" spans="1:31" x14ac:dyDescent="0.25">
      <c r="A3884">
        <v>2265080</v>
      </c>
      <c r="B3884">
        <v>1</v>
      </c>
      <c r="C3884" t="s">
        <v>80</v>
      </c>
      <c r="D3884" t="s">
        <v>103</v>
      </c>
      <c r="E3884" t="s">
        <v>256</v>
      </c>
      <c r="F3884" t="s">
        <v>11428</v>
      </c>
      <c r="G3884" t="s">
        <v>366</v>
      </c>
      <c r="H3884" t="s">
        <v>148</v>
      </c>
      <c r="I3884" t="s">
        <v>136</v>
      </c>
      <c r="J3884" t="s">
        <v>137</v>
      </c>
      <c r="K3884" t="s">
        <v>172</v>
      </c>
      <c r="L3884" t="s">
        <v>11150</v>
      </c>
      <c r="M3884" t="s">
        <v>11429</v>
      </c>
      <c r="N3884">
        <v>8.3688888880000007</v>
      </c>
      <c r="O3884">
        <v>0</v>
      </c>
      <c r="P3884">
        <v>222</v>
      </c>
      <c r="Q3884">
        <v>0</v>
      </c>
      <c r="R3884">
        <v>7</v>
      </c>
      <c r="S3884">
        <v>0</v>
      </c>
      <c r="T3884">
        <v>36</v>
      </c>
      <c r="U3884">
        <v>0</v>
      </c>
      <c r="V3884">
        <v>0</v>
      </c>
      <c r="W3884">
        <v>0</v>
      </c>
      <c r="X3884">
        <v>522.19511886252758</v>
      </c>
      <c r="Y3884">
        <v>0</v>
      </c>
      <c r="Z3884">
        <v>6.6385486826182625</v>
      </c>
      <c r="AA3884">
        <v>0</v>
      </c>
      <c r="AB3884">
        <v>203.81607197716906</v>
      </c>
      <c r="AC3884">
        <v>0</v>
      </c>
      <c r="AD3884">
        <v>0</v>
      </c>
      <c r="AE3884">
        <v>732.64973952231492</v>
      </c>
    </row>
    <row r="3885" spans="1:31" x14ac:dyDescent="0.25">
      <c r="A3885">
        <v>2265226</v>
      </c>
      <c r="B3885">
        <v>1</v>
      </c>
      <c r="C3885" t="s">
        <v>80</v>
      </c>
      <c r="D3885" t="s">
        <v>96</v>
      </c>
      <c r="E3885" t="s">
        <v>132</v>
      </c>
      <c r="F3885" t="s">
        <v>11430</v>
      </c>
      <c r="G3885" t="s">
        <v>134</v>
      </c>
      <c r="H3885" t="s">
        <v>135</v>
      </c>
      <c r="I3885" t="s">
        <v>136</v>
      </c>
      <c r="J3885" t="s">
        <v>137</v>
      </c>
      <c r="K3885" t="s">
        <v>138</v>
      </c>
      <c r="L3885" t="s">
        <v>11431</v>
      </c>
      <c r="M3885" t="s">
        <v>11432</v>
      </c>
      <c r="N3885">
        <v>1.195277777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3.5229663674458893E-2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3.5229663674458893E-2</v>
      </c>
    </row>
    <row r="3886" spans="1:31" x14ac:dyDescent="0.25">
      <c r="A3886">
        <v>2264940</v>
      </c>
      <c r="B3886">
        <v>1</v>
      </c>
      <c r="C3886" t="s">
        <v>81</v>
      </c>
      <c r="D3886" t="s">
        <v>113</v>
      </c>
      <c r="E3886" t="s">
        <v>151</v>
      </c>
      <c r="F3886" t="s">
        <v>11433</v>
      </c>
      <c r="G3886" t="s">
        <v>153</v>
      </c>
      <c r="H3886" t="s">
        <v>135</v>
      </c>
      <c r="I3886" t="s">
        <v>136</v>
      </c>
      <c r="J3886" t="s">
        <v>137</v>
      </c>
      <c r="K3886" t="s">
        <v>138</v>
      </c>
      <c r="L3886" t="s">
        <v>11434</v>
      </c>
      <c r="M3886" t="s">
        <v>11435</v>
      </c>
      <c r="N3886">
        <v>0.98916666600000003</v>
      </c>
      <c r="O3886">
        <v>0</v>
      </c>
      <c r="P3886">
        <v>21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5.856340106139954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5.856340106139954</v>
      </c>
    </row>
    <row r="3887" spans="1:31" x14ac:dyDescent="0.25">
      <c r="A3887">
        <v>2265086</v>
      </c>
      <c r="B3887">
        <v>1</v>
      </c>
      <c r="C3887" t="s">
        <v>81</v>
      </c>
      <c r="D3887" t="s">
        <v>116</v>
      </c>
      <c r="E3887" t="s">
        <v>145</v>
      </c>
      <c r="F3887" t="s">
        <v>11436</v>
      </c>
      <c r="G3887" t="s">
        <v>366</v>
      </c>
      <c r="H3887" t="s">
        <v>148</v>
      </c>
      <c r="I3887" t="s">
        <v>136</v>
      </c>
      <c r="J3887" t="s">
        <v>137</v>
      </c>
      <c r="K3887" t="s">
        <v>172</v>
      </c>
      <c r="L3887" t="s">
        <v>11437</v>
      </c>
      <c r="M3887" t="s">
        <v>11438</v>
      </c>
      <c r="N3887">
        <v>8.3155555549999995</v>
      </c>
      <c r="O3887">
        <v>0</v>
      </c>
      <c r="P3887">
        <v>769</v>
      </c>
      <c r="Q3887">
        <v>0</v>
      </c>
      <c r="R3887">
        <v>42</v>
      </c>
      <c r="S3887">
        <v>0</v>
      </c>
      <c r="T3887">
        <v>229</v>
      </c>
      <c r="U3887">
        <v>1</v>
      </c>
      <c r="V3887">
        <v>0</v>
      </c>
      <c r="W3887">
        <v>0</v>
      </c>
      <c r="X3887">
        <v>891.80721702150049</v>
      </c>
      <c r="Y3887">
        <v>0</v>
      </c>
      <c r="Z3887">
        <v>38.591773060199138</v>
      </c>
      <c r="AA3887">
        <v>0</v>
      </c>
      <c r="AB3887">
        <v>654.04822816471187</v>
      </c>
      <c r="AC3887">
        <v>144.82730028793432</v>
      </c>
      <c r="AD3887">
        <v>0</v>
      </c>
      <c r="AE3887">
        <v>1729.2745185343458</v>
      </c>
    </row>
    <row r="3888" spans="1:31" x14ac:dyDescent="0.25">
      <c r="A3888">
        <v>2265166</v>
      </c>
      <c r="B3888">
        <v>1</v>
      </c>
      <c r="C3888" t="s">
        <v>80</v>
      </c>
      <c r="D3888" t="s">
        <v>85</v>
      </c>
      <c r="E3888" t="s">
        <v>132</v>
      </c>
      <c r="F3888" t="s">
        <v>691</v>
      </c>
      <c r="G3888" t="s">
        <v>289</v>
      </c>
      <c r="H3888" t="s">
        <v>135</v>
      </c>
      <c r="I3888" t="s">
        <v>136</v>
      </c>
      <c r="J3888" t="s">
        <v>137</v>
      </c>
      <c r="K3888" t="s">
        <v>138</v>
      </c>
      <c r="L3888" t="s">
        <v>11439</v>
      </c>
      <c r="M3888" t="s">
        <v>11440</v>
      </c>
      <c r="N3888">
        <v>1.166388888</v>
      </c>
      <c r="O3888">
        <v>0</v>
      </c>
      <c r="P3888">
        <v>11</v>
      </c>
      <c r="Q3888">
        <v>0</v>
      </c>
      <c r="R3888">
        <v>0</v>
      </c>
      <c r="S3888">
        <v>0</v>
      </c>
      <c r="T3888">
        <v>4</v>
      </c>
      <c r="U3888">
        <v>0</v>
      </c>
      <c r="V3888">
        <v>0</v>
      </c>
      <c r="W3888">
        <v>0</v>
      </c>
      <c r="X3888">
        <v>3.1789801632644128</v>
      </c>
      <c r="Y3888">
        <v>0</v>
      </c>
      <c r="Z3888">
        <v>0</v>
      </c>
      <c r="AA3888">
        <v>0</v>
      </c>
      <c r="AB3888">
        <v>0.82582881239794448</v>
      </c>
      <c r="AC3888">
        <v>0</v>
      </c>
      <c r="AD3888">
        <v>0</v>
      </c>
      <c r="AE3888">
        <v>4.0048089756623568</v>
      </c>
    </row>
    <row r="3889" spans="1:31" x14ac:dyDescent="0.25">
      <c r="A3889">
        <v>2265252</v>
      </c>
      <c r="B3889">
        <v>1</v>
      </c>
      <c r="C3889" t="s">
        <v>80</v>
      </c>
      <c r="D3889" t="s">
        <v>82</v>
      </c>
      <c r="E3889" t="s">
        <v>132</v>
      </c>
      <c r="F3889" t="s">
        <v>11441</v>
      </c>
      <c r="G3889" t="s">
        <v>142</v>
      </c>
      <c r="H3889" t="s">
        <v>135</v>
      </c>
      <c r="I3889" t="s">
        <v>136</v>
      </c>
      <c r="J3889" t="s">
        <v>137</v>
      </c>
      <c r="K3889" t="s">
        <v>138</v>
      </c>
      <c r="L3889" t="s">
        <v>11442</v>
      </c>
      <c r="M3889" t="s">
        <v>11443</v>
      </c>
      <c r="N3889">
        <v>2.3347222219999999</v>
      </c>
      <c r="O3889">
        <v>0</v>
      </c>
      <c r="P3889">
        <v>1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0.53923604537978342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0.53923604537978342</v>
      </c>
    </row>
    <row r="3890" spans="1:31" x14ac:dyDescent="0.25">
      <c r="A3890">
        <v>2265209</v>
      </c>
      <c r="B3890">
        <v>1</v>
      </c>
      <c r="C3890" t="s">
        <v>80</v>
      </c>
      <c r="D3890" t="s">
        <v>93</v>
      </c>
      <c r="E3890" t="s">
        <v>132</v>
      </c>
      <c r="F3890" t="s">
        <v>11201</v>
      </c>
      <c r="G3890" t="s">
        <v>197</v>
      </c>
      <c r="H3890" t="s">
        <v>135</v>
      </c>
      <c r="I3890" t="s">
        <v>136</v>
      </c>
      <c r="J3890" t="s">
        <v>137</v>
      </c>
      <c r="K3890" t="s">
        <v>138</v>
      </c>
      <c r="L3890" t="s">
        <v>11444</v>
      </c>
      <c r="M3890" t="s">
        <v>11445</v>
      </c>
      <c r="N3890">
        <v>1.518888888</v>
      </c>
      <c r="O3890">
        <v>0</v>
      </c>
      <c r="P3890">
        <v>1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0.37450716726526223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0.37450716726526223</v>
      </c>
    </row>
    <row r="3891" spans="1:31" x14ac:dyDescent="0.25">
      <c r="A3891">
        <v>2265315</v>
      </c>
      <c r="B3891">
        <v>1</v>
      </c>
      <c r="C3891" t="s">
        <v>80</v>
      </c>
      <c r="D3891" t="s">
        <v>82</v>
      </c>
      <c r="E3891" t="s">
        <v>214</v>
      </c>
      <c r="F3891" t="s">
        <v>11446</v>
      </c>
      <c r="G3891" t="s">
        <v>2464</v>
      </c>
      <c r="H3891" t="s">
        <v>135</v>
      </c>
      <c r="I3891" t="s">
        <v>136</v>
      </c>
      <c r="J3891" t="s">
        <v>137</v>
      </c>
      <c r="K3891" t="s">
        <v>138</v>
      </c>
      <c r="L3891" t="s">
        <v>11447</v>
      </c>
      <c r="M3891" t="s">
        <v>11448</v>
      </c>
      <c r="N3891">
        <v>1.709166666</v>
      </c>
      <c r="O3891">
        <v>0</v>
      </c>
      <c r="P3891">
        <v>26</v>
      </c>
      <c r="Q3891">
        <v>0</v>
      </c>
      <c r="R3891">
        <v>0</v>
      </c>
      <c r="S3891">
        <v>0</v>
      </c>
      <c r="T3891">
        <v>3</v>
      </c>
      <c r="U3891">
        <v>0</v>
      </c>
      <c r="V3891">
        <v>0</v>
      </c>
      <c r="W3891">
        <v>0</v>
      </c>
      <c r="X3891">
        <v>18.988552306441079</v>
      </c>
      <c r="Y3891">
        <v>0</v>
      </c>
      <c r="Z3891">
        <v>0</v>
      </c>
      <c r="AA3891">
        <v>0</v>
      </c>
      <c r="AB3891">
        <v>5.7921904189568192</v>
      </c>
      <c r="AC3891">
        <v>0</v>
      </c>
      <c r="AD3891">
        <v>0</v>
      </c>
      <c r="AE3891">
        <v>24.7807427253979</v>
      </c>
    </row>
    <row r="3892" spans="1:31" x14ac:dyDescent="0.25">
      <c r="A3892">
        <v>2265292</v>
      </c>
      <c r="B3892">
        <v>1</v>
      </c>
      <c r="C3892" t="s">
        <v>80</v>
      </c>
      <c r="D3892" t="s">
        <v>97</v>
      </c>
      <c r="E3892" t="s">
        <v>132</v>
      </c>
      <c r="F3892" t="s">
        <v>11449</v>
      </c>
      <c r="G3892" t="s">
        <v>142</v>
      </c>
      <c r="H3892" t="s">
        <v>135</v>
      </c>
      <c r="I3892" t="s">
        <v>136</v>
      </c>
      <c r="J3892" t="s">
        <v>137</v>
      </c>
      <c r="K3892" t="s">
        <v>138</v>
      </c>
      <c r="L3892" t="s">
        <v>11450</v>
      </c>
      <c r="M3892" t="s">
        <v>11451</v>
      </c>
      <c r="N3892">
        <v>3.7547222219999998</v>
      </c>
      <c r="O3892">
        <v>0</v>
      </c>
      <c r="P3892">
        <v>1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0.98759241274705012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0.98759241274705012</v>
      </c>
    </row>
    <row r="3893" spans="1:31" x14ac:dyDescent="0.25">
      <c r="A3893">
        <v>2265100</v>
      </c>
      <c r="B3893">
        <v>1</v>
      </c>
      <c r="C3893" t="s">
        <v>80</v>
      </c>
      <c r="D3893" t="s">
        <v>101</v>
      </c>
      <c r="E3893" t="s">
        <v>151</v>
      </c>
      <c r="F3893" t="s">
        <v>9588</v>
      </c>
      <c r="G3893" t="s">
        <v>197</v>
      </c>
      <c r="H3893" t="s">
        <v>135</v>
      </c>
      <c r="I3893" t="s">
        <v>136</v>
      </c>
      <c r="J3893" t="s">
        <v>137</v>
      </c>
      <c r="K3893" t="s">
        <v>138</v>
      </c>
      <c r="L3893" t="s">
        <v>11452</v>
      </c>
      <c r="M3893" t="s">
        <v>11453</v>
      </c>
      <c r="N3893">
        <v>0.73416666600000002</v>
      </c>
      <c r="O3893">
        <v>0</v>
      </c>
      <c r="P3893">
        <v>9</v>
      </c>
      <c r="Q3893">
        <v>0</v>
      </c>
      <c r="R3893">
        <v>0</v>
      </c>
      <c r="S3893">
        <v>0</v>
      </c>
      <c r="T3893">
        <v>2</v>
      </c>
      <c r="U3893">
        <v>0</v>
      </c>
      <c r="V3893">
        <v>0</v>
      </c>
      <c r="W3893">
        <v>0</v>
      </c>
      <c r="X3893">
        <v>2.6080229647964397</v>
      </c>
      <c r="Y3893">
        <v>0</v>
      </c>
      <c r="Z3893">
        <v>0</v>
      </c>
      <c r="AA3893">
        <v>0</v>
      </c>
      <c r="AB3893">
        <v>2.3331217198274996</v>
      </c>
      <c r="AC3893">
        <v>0</v>
      </c>
      <c r="AD3893">
        <v>0</v>
      </c>
      <c r="AE3893">
        <v>4.9411446846239393</v>
      </c>
    </row>
    <row r="3894" spans="1:31" x14ac:dyDescent="0.25">
      <c r="A3894">
        <v>2265123</v>
      </c>
      <c r="B3894">
        <v>1</v>
      </c>
      <c r="C3894" t="s">
        <v>80</v>
      </c>
      <c r="D3894" t="s">
        <v>108</v>
      </c>
      <c r="E3894" t="s">
        <v>151</v>
      </c>
      <c r="F3894" t="s">
        <v>11454</v>
      </c>
      <c r="G3894" t="s">
        <v>153</v>
      </c>
      <c r="H3894" t="s">
        <v>135</v>
      </c>
      <c r="I3894" t="s">
        <v>136</v>
      </c>
      <c r="J3894" t="s">
        <v>137</v>
      </c>
      <c r="K3894" t="s">
        <v>138</v>
      </c>
      <c r="L3894" t="s">
        <v>11455</v>
      </c>
      <c r="M3894" t="s">
        <v>11456</v>
      </c>
      <c r="N3894">
        <v>1.115277777</v>
      </c>
      <c r="O3894">
        <v>0</v>
      </c>
      <c r="P3894">
        <v>12</v>
      </c>
      <c r="Q3894">
        <v>0</v>
      </c>
      <c r="R3894">
        <v>1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2.1691868339848712</v>
      </c>
      <c r="Y3894">
        <v>0</v>
      </c>
      <c r="Z3894">
        <v>0.1478011650832822</v>
      </c>
      <c r="AA3894">
        <v>0</v>
      </c>
      <c r="AB3894">
        <v>0</v>
      </c>
      <c r="AC3894">
        <v>0</v>
      </c>
      <c r="AD3894">
        <v>0</v>
      </c>
      <c r="AE3894">
        <v>2.3169879990681532</v>
      </c>
    </row>
    <row r="3895" spans="1:31" x14ac:dyDescent="0.25">
      <c r="A3895">
        <v>2265246</v>
      </c>
      <c r="B3895">
        <v>1</v>
      </c>
      <c r="C3895" t="s">
        <v>80</v>
      </c>
      <c r="D3895" t="s">
        <v>95</v>
      </c>
      <c r="E3895" t="s">
        <v>132</v>
      </c>
      <c r="F3895" t="s">
        <v>11457</v>
      </c>
      <c r="G3895" t="s">
        <v>142</v>
      </c>
      <c r="H3895" t="s">
        <v>135</v>
      </c>
      <c r="I3895" t="s">
        <v>136</v>
      </c>
      <c r="J3895" t="s">
        <v>137</v>
      </c>
      <c r="K3895" t="s">
        <v>138</v>
      </c>
      <c r="L3895" t="s">
        <v>11458</v>
      </c>
      <c r="M3895" t="s">
        <v>11459</v>
      </c>
      <c r="N3895">
        <v>2.554444444</v>
      </c>
      <c r="O3895">
        <v>0</v>
      </c>
      <c r="P3895">
        <v>2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</row>
    <row r="3896" spans="1:31" x14ac:dyDescent="0.25">
      <c r="A3896">
        <v>2265438</v>
      </c>
      <c r="B3896">
        <v>1</v>
      </c>
      <c r="C3896" t="s">
        <v>81</v>
      </c>
      <c r="D3896" t="s">
        <v>114</v>
      </c>
      <c r="E3896" t="s">
        <v>207</v>
      </c>
      <c r="F3896" t="s">
        <v>11384</v>
      </c>
      <c r="G3896" t="s">
        <v>231</v>
      </c>
      <c r="H3896" t="s">
        <v>135</v>
      </c>
      <c r="I3896" t="s">
        <v>136</v>
      </c>
      <c r="J3896" t="s">
        <v>137</v>
      </c>
      <c r="K3896" t="s">
        <v>138</v>
      </c>
      <c r="L3896" t="s">
        <v>11460</v>
      </c>
      <c r="M3896" t="s">
        <v>11461</v>
      </c>
      <c r="N3896">
        <v>1.859722222</v>
      </c>
      <c r="O3896">
        <v>0</v>
      </c>
      <c r="P3896">
        <v>117</v>
      </c>
      <c r="Q3896">
        <v>0</v>
      </c>
      <c r="R3896">
        <v>0</v>
      </c>
      <c r="S3896">
        <v>0</v>
      </c>
      <c r="T3896">
        <v>17</v>
      </c>
      <c r="U3896">
        <v>0</v>
      </c>
      <c r="V3896">
        <v>0</v>
      </c>
      <c r="W3896">
        <v>0</v>
      </c>
      <c r="X3896">
        <v>26.296969992649096</v>
      </c>
      <c r="Y3896">
        <v>0</v>
      </c>
      <c r="Z3896">
        <v>0</v>
      </c>
      <c r="AA3896">
        <v>0</v>
      </c>
      <c r="AB3896">
        <v>6.6274660602597635</v>
      </c>
      <c r="AC3896">
        <v>0</v>
      </c>
      <c r="AD3896">
        <v>0</v>
      </c>
      <c r="AE3896">
        <v>32.92443605290886</v>
      </c>
    </row>
    <row r="3897" spans="1:31" x14ac:dyDescent="0.25">
      <c r="A3897">
        <v>2265478</v>
      </c>
      <c r="B3897">
        <v>1</v>
      </c>
      <c r="C3897" t="s">
        <v>80</v>
      </c>
      <c r="D3897" t="s">
        <v>83</v>
      </c>
      <c r="E3897" t="s">
        <v>132</v>
      </c>
      <c r="F3897" t="s">
        <v>11462</v>
      </c>
      <c r="G3897" t="s">
        <v>134</v>
      </c>
      <c r="H3897" t="s">
        <v>135</v>
      </c>
      <c r="I3897" t="s">
        <v>136</v>
      </c>
      <c r="J3897" t="s">
        <v>137</v>
      </c>
      <c r="K3897" t="s">
        <v>138</v>
      </c>
      <c r="L3897" t="s">
        <v>11463</v>
      </c>
      <c r="M3897" t="s">
        <v>11464</v>
      </c>
      <c r="N3897">
        <v>2.3133333330000001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1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2.0464687513620001</v>
      </c>
      <c r="AC3897">
        <v>0</v>
      </c>
      <c r="AD3897">
        <v>0</v>
      </c>
      <c r="AE3897">
        <v>2.0464687513620001</v>
      </c>
    </row>
    <row r="3898" spans="1:31" x14ac:dyDescent="0.25">
      <c r="A3898">
        <v>2265229</v>
      </c>
      <c r="B3898">
        <v>1</v>
      </c>
      <c r="C3898" t="s">
        <v>80</v>
      </c>
      <c r="D3898" t="s">
        <v>96</v>
      </c>
      <c r="E3898" t="s">
        <v>132</v>
      </c>
      <c r="F3898" t="s">
        <v>11465</v>
      </c>
      <c r="G3898" t="s">
        <v>289</v>
      </c>
      <c r="H3898" t="s">
        <v>135</v>
      </c>
      <c r="I3898" t="s">
        <v>136</v>
      </c>
      <c r="J3898" t="s">
        <v>137</v>
      </c>
      <c r="K3898" t="s">
        <v>138</v>
      </c>
      <c r="L3898" t="s">
        <v>11466</v>
      </c>
      <c r="M3898" t="s">
        <v>11467</v>
      </c>
      <c r="N3898">
        <v>4.8405555549999999</v>
      </c>
      <c r="O3898">
        <v>0</v>
      </c>
      <c r="P3898">
        <v>1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1.2636169186696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1.2636169186696</v>
      </c>
    </row>
    <row r="3899" spans="1:31" x14ac:dyDescent="0.25">
      <c r="A3899">
        <v>2265378</v>
      </c>
      <c r="B3899">
        <v>1</v>
      </c>
      <c r="C3899" t="s">
        <v>80</v>
      </c>
      <c r="D3899" t="s">
        <v>106</v>
      </c>
      <c r="E3899" t="s">
        <v>151</v>
      </c>
      <c r="F3899" t="s">
        <v>11468</v>
      </c>
      <c r="G3899" t="s">
        <v>153</v>
      </c>
      <c r="H3899" t="s">
        <v>135</v>
      </c>
      <c r="I3899" t="s">
        <v>136</v>
      </c>
      <c r="J3899" t="s">
        <v>137</v>
      </c>
      <c r="K3899" t="s">
        <v>138</v>
      </c>
      <c r="L3899" t="s">
        <v>11469</v>
      </c>
      <c r="M3899" t="s">
        <v>11470</v>
      </c>
      <c r="N3899">
        <v>1.3525</v>
      </c>
      <c r="O3899">
        <v>0</v>
      </c>
      <c r="P3899">
        <v>2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0.41031300761365824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0.41031300761365824</v>
      </c>
    </row>
    <row r="3900" spans="1:31" x14ac:dyDescent="0.25">
      <c r="A3900">
        <v>2265232</v>
      </c>
      <c r="B3900">
        <v>1</v>
      </c>
      <c r="C3900" t="s">
        <v>81</v>
      </c>
      <c r="D3900" t="s">
        <v>114</v>
      </c>
      <c r="E3900" t="s">
        <v>151</v>
      </c>
      <c r="F3900" t="s">
        <v>11471</v>
      </c>
      <c r="G3900" t="s">
        <v>160</v>
      </c>
      <c r="H3900" t="s">
        <v>135</v>
      </c>
      <c r="I3900" t="s">
        <v>136</v>
      </c>
      <c r="J3900" t="s">
        <v>137</v>
      </c>
      <c r="K3900" t="s">
        <v>138</v>
      </c>
      <c r="L3900" t="s">
        <v>11472</v>
      </c>
      <c r="M3900" t="s">
        <v>11473</v>
      </c>
      <c r="N3900">
        <v>3.2319444439999998</v>
      </c>
      <c r="O3900">
        <v>0</v>
      </c>
      <c r="P3900">
        <v>18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5.1668366597301443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5.1668366597301443</v>
      </c>
    </row>
    <row r="3901" spans="1:31" x14ac:dyDescent="0.25">
      <c r="A3901">
        <v>2265043</v>
      </c>
      <c r="B3901">
        <v>1</v>
      </c>
      <c r="C3901" t="s">
        <v>80</v>
      </c>
      <c r="D3901" t="s">
        <v>106</v>
      </c>
      <c r="E3901" t="s">
        <v>151</v>
      </c>
      <c r="F3901" t="s">
        <v>11474</v>
      </c>
      <c r="G3901" t="s">
        <v>160</v>
      </c>
      <c r="H3901" t="s">
        <v>135</v>
      </c>
      <c r="I3901" t="s">
        <v>136</v>
      </c>
      <c r="J3901" t="s">
        <v>137</v>
      </c>
      <c r="K3901" t="s">
        <v>138</v>
      </c>
      <c r="L3901" t="s">
        <v>11475</v>
      </c>
      <c r="M3901" t="s">
        <v>11476</v>
      </c>
      <c r="N3901">
        <v>1.228888888</v>
      </c>
      <c r="O3901">
        <v>0</v>
      </c>
      <c r="P3901">
        <v>15</v>
      </c>
      <c r="Q3901">
        <v>0</v>
      </c>
      <c r="R3901">
        <v>4</v>
      </c>
      <c r="S3901">
        <v>0</v>
      </c>
      <c r="T3901">
        <v>2</v>
      </c>
      <c r="U3901">
        <v>0</v>
      </c>
      <c r="V3901">
        <v>0</v>
      </c>
      <c r="W3901">
        <v>0</v>
      </c>
      <c r="X3901">
        <v>4.1123145572779558</v>
      </c>
      <c r="Y3901">
        <v>0</v>
      </c>
      <c r="Z3901">
        <v>0.70705063239628418</v>
      </c>
      <c r="AA3901">
        <v>0</v>
      </c>
      <c r="AB3901">
        <v>2.1209979345669625</v>
      </c>
      <c r="AC3901">
        <v>0</v>
      </c>
      <c r="AD3901">
        <v>0</v>
      </c>
      <c r="AE3901">
        <v>6.9403631242412027</v>
      </c>
    </row>
    <row r="3902" spans="1:31" x14ac:dyDescent="0.25">
      <c r="A3902">
        <v>2265418</v>
      </c>
      <c r="B3902">
        <v>1</v>
      </c>
      <c r="C3902" t="s">
        <v>81</v>
      </c>
      <c r="D3902" t="s">
        <v>119</v>
      </c>
      <c r="E3902" t="s">
        <v>132</v>
      </c>
      <c r="F3902" t="s">
        <v>11477</v>
      </c>
      <c r="G3902" t="s">
        <v>134</v>
      </c>
      <c r="H3902" t="s">
        <v>135</v>
      </c>
      <c r="I3902" t="s">
        <v>136</v>
      </c>
      <c r="J3902" t="s">
        <v>137</v>
      </c>
      <c r="K3902" t="s">
        <v>138</v>
      </c>
      <c r="L3902" t="s">
        <v>11478</v>
      </c>
      <c r="M3902" t="s">
        <v>11479</v>
      </c>
      <c r="N3902">
        <v>0.95111111100000001</v>
      </c>
      <c r="O3902">
        <v>0</v>
      </c>
      <c r="P3902">
        <v>1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0.28259017080946663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0.28259017080946663</v>
      </c>
    </row>
    <row r="3903" spans="1:31" x14ac:dyDescent="0.25">
      <c r="A3903">
        <v>2265249</v>
      </c>
      <c r="B3903">
        <v>1</v>
      </c>
      <c r="C3903" t="s">
        <v>80</v>
      </c>
      <c r="D3903" t="s">
        <v>83</v>
      </c>
      <c r="E3903" t="s">
        <v>132</v>
      </c>
      <c r="F3903" t="s">
        <v>11480</v>
      </c>
      <c r="G3903" t="s">
        <v>142</v>
      </c>
      <c r="H3903" t="s">
        <v>135</v>
      </c>
      <c r="I3903" t="s">
        <v>136</v>
      </c>
      <c r="J3903" t="s">
        <v>137</v>
      </c>
      <c r="K3903" t="s">
        <v>138</v>
      </c>
      <c r="L3903" t="s">
        <v>11481</v>
      </c>
      <c r="M3903" t="s">
        <v>11482</v>
      </c>
      <c r="N3903">
        <v>2.5011111110000002</v>
      </c>
      <c r="O3903">
        <v>0</v>
      </c>
      <c r="P3903">
        <v>4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3.5900483152052445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3.5900483152052445</v>
      </c>
    </row>
    <row r="3904" spans="1:31" x14ac:dyDescent="0.25">
      <c r="A3904">
        <v>2265106</v>
      </c>
      <c r="B3904">
        <v>1</v>
      </c>
      <c r="C3904" t="s">
        <v>80</v>
      </c>
      <c r="D3904" t="s">
        <v>105</v>
      </c>
      <c r="E3904" t="s">
        <v>151</v>
      </c>
      <c r="F3904" t="s">
        <v>11483</v>
      </c>
      <c r="G3904" t="s">
        <v>180</v>
      </c>
      <c r="H3904" t="s">
        <v>135</v>
      </c>
      <c r="I3904" t="s">
        <v>136</v>
      </c>
      <c r="J3904" t="s">
        <v>137</v>
      </c>
      <c r="K3904" t="s">
        <v>138</v>
      </c>
      <c r="L3904" t="s">
        <v>11484</v>
      </c>
      <c r="M3904" t="s">
        <v>11485</v>
      </c>
      <c r="N3904">
        <v>0.759444444</v>
      </c>
      <c r="O3904">
        <v>0</v>
      </c>
      <c r="P3904">
        <v>45</v>
      </c>
      <c r="Q3904">
        <v>0</v>
      </c>
      <c r="R3904">
        <v>1</v>
      </c>
      <c r="S3904">
        <v>0</v>
      </c>
      <c r="T3904">
        <v>10</v>
      </c>
      <c r="U3904">
        <v>0</v>
      </c>
      <c r="V3904">
        <v>0</v>
      </c>
      <c r="W3904">
        <v>0</v>
      </c>
      <c r="X3904">
        <v>10.619390921231576</v>
      </c>
      <c r="Y3904">
        <v>0</v>
      </c>
      <c r="Z3904">
        <v>0</v>
      </c>
      <c r="AA3904">
        <v>0</v>
      </c>
      <c r="AB3904">
        <v>5.6806015555684519</v>
      </c>
      <c r="AC3904">
        <v>0</v>
      </c>
      <c r="AD3904">
        <v>0</v>
      </c>
      <c r="AE3904">
        <v>16.299992476800028</v>
      </c>
    </row>
    <row r="3905" spans="1:31" x14ac:dyDescent="0.25">
      <c r="A3905">
        <v>2265461</v>
      </c>
      <c r="B3905">
        <v>1</v>
      </c>
      <c r="C3905" t="s">
        <v>81</v>
      </c>
      <c r="D3905" t="s">
        <v>115</v>
      </c>
      <c r="E3905" t="s">
        <v>151</v>
      </c>
      <c r="F3905" t="s">
        <v>11486</v>
      </c>
      <c r="G3905" t="s">
        <v>153</v>
      </c>
      <c r="H3905" t="s">
        <v>135</v>
      </c>
      <c r="I3905" t="s">
        <v>136</v>
      </c>
      <c r="J3905" t="s">
        <v>137</v>
      </c>
      <c r="K3905" t="s">
        <v>138</v>
      </c>
      <c r="L3905" t="s">
        <v>11487</v>
      </c>
      <c r="M3905" t="s">
        <v>11488</v>
      </c>
      <c r="N3905">
        <v>1.46</v>
      </c>
      <c r="O3905">
        <v>0</v>
      </c>
      <c r="P3905">
        <v>10</v>
      </c>
      <c r="Q3905">
        <v>0</v>
      </c>
      <c r="R3905">
        <v>2</v>
      </c>
      <c r="S3905">
        <v>0</v>
      </c>
      <c r="T3905">
        <v>2</v>
      </c>
      <c r="U3905">
        <v>0</v>
      </c>
      <c r="V3905">
        <v>0</v>
      </c>
      <c r="W3905">
        <v>0</v>
      </c>
      <c r="X3905">
        <v>1.3618165101836666</v>
      </c>
      <c r="Y3905">
        <v>0</v>
      </c>
      <c r="Z3905">
        <v>0.28811172709302002</v>
      </c>
      <c r="AA3905">
        <v>0</v>
      </c>
      <c r="AB3905">
        <v>0.45686247014018011</v>
      </c>
      <c r="AC3905">
        <v>0</v>
      </c>
      <c r="AD3905">
        <v>0</v>
      </c>
      <c r="AE3905">
        <v>2.1067907074168666</v>
      </c>
    </row>
    <row r="3906" spans="1:31" x14ac:dyDescent="0.25">
      <c r="A3906">
        <v>2265063</v>
      </c>
      <c r="B3906">
        <v>1</v>
      </c>
      <c r="C3906" t="s">
        <v>81</v>
      </c>
      <c r="D3906" t="s">
        <v>119</v>
      </c>
      <c r="E3906" t="s">
        <v>151</v>
      </c>
      <c r="F3906" t="s">
        <v>2629</v>
      </c>
      <c r="G3906" t="s">
        <v>171</v>
      </c>
      <c r="H3906" t="s">
        <v>135</v>
      </c>
      <c r="I3906" t="s">
        <v>136</v>
      </c>
      <c r="J3906" t="s">
        <v>137</v>
      </c>
      <c r="K3906" t="s">
        <v>172</v>
      </c>
      <c r="L3906" t="s">
        <v>11489</v>
      </c>
      <c r="M3906" t="s">
        <v>11490</v>
      </c>
      <c r="N3906">
        <v>8.1252777770000009</v>
      </c>
      <c r="O3906">
        <v>0</v>
      </c>
      <c r="P3906">
        <v>9</v>
      </c>
      <c r="Q3906">
        <v>0</v>
      </c>
      <c r="R3906">
        <v>0</v>
      </c>
      <c r="S3906">
        <v>0</v>
      </c>
      <c r="T3906">
        <v>1</v>
      </c>
      <c r="U3906">
        <v>0</v>
      </c>
      <c r="V3906">
        <v>0</v>
      </c>
      <c r="W3906">
        <v>0</v>
      </c>
      <c r="X3906">
        <v>9.88722615977081</v>
      </c>
      <c r="Y3906">
        <v>0</v>
      </c>
      <c r="Z3906">
        <v>0</v>
      </c>
      <c r="AA3906">
        <v>0</v>
      </c>
      <c r="AB3906">
        <v>50.312444057415753</v>
      </c>
      <c r="AC3906">
        <v>0</v>
      </c>
      <c r="AD3906">
        <v>0</v>
      </c>
      <c r="AE3906">
        <v>60.199670217186565</v>
      </c>
    </row>
    <row r="3907" spans="1:31" x14ac:dyDescent="0.25">
      <c r="A3907">
        <v>2265206</v>
      </c>
      <c r="B3907">
        <v>1</v>
      </c>
      <c r="C3907" t="s">
        <v>81</v>
      </c>
      <c r="D3907" t="s">
        <v>127</v>
      </c>
      <c r="E3907" t="s">
        <v>207</v>
      </c>
      <c r="F3907" t="s">
        <v>11491</v>
      </c>
      <c r="G3907" t="s">
        <v>231</v>
      </c>
      <c r="H3907" t="s">
        <v>135</v>
      </c>
      <c r="I3907" t="s">
        <v>136</v>
      </c>
      <c r="J3907" t="s">
        <v>137</v>
      </c>
      <c r="K3907" t="s">
        <v>138</v>
      </c>
      <c r="L3907" t="s">
        <v>11492</v>
      </c>
      <c r="M3907" t="s">
        <v>11493</v>
      </c>
      <c r="N3907">
        <v>2.656111111</v>
      </c>
      <c r="O3907">
        <v>0</v>
      </c>
      <c r="P3907">
        <v>138</v>
      </c>
      <c r="Q3907">
        <v>0</v>
      </c>
      <c r="R3907">
        <v>0</v>
      </c>
      <c r="S3907">
        <v>0</v>
      </c>
      <c r="T3907">
        <v>11</v>
      </c>
      <c r="U3907">
        <v>0</v>
      </c>
      <c r="V3907">
        <v>0</v>
      </c>
      <c r="W3907">
        <v>0</v>
      </c>
      <c r="X3907">
        <v>68.830411006462796</v>
      </c>
      <c r="Y3907">
        <v>0</v>
      </c>
      <c r="Z3907">
        <v>0</v>
      </c>
      <c r="AA3907">
        <v>0</v>
      </c>
      <c r="AB3907">
        <v>5.4163760359884998</v>
      </c>
      <c r="AC3907">
        <v>0</v>
      </c>
      <c r="AD3907">
        <v>0</v>
      </c>
      <c r="AE3907">
        <v>74.246787042451302</v>
      </c>
    </row>
    <row r="3908" spans="1:31" x14ac:dyDescent="0.25">
      <c r="A3908">
        <v>2265364</v>
      </c>
      <c r="B3908">
        <v>1</v>
      </c>
      <c r="C3908" t="s">
        <v>80</v>
      </c>
      <c r="D3908" t="s">
        <v>105</v>
      </c>
      <c r="E3908" t="s">
        <v>132</v>
      </c>
      <c r="F3908" t="s">
        <v>11494</v>
      </c>
      <c r="G3908" t="s">
        <v>201</v>
      </c>
      <c r="H3908" t="s">
        <v>135</v>
      </c>
      <c r="I3908" t="s">
        <v>136</v>
      </c>
      <c r="J3908" t="s">
        <v>3</v>
      </c>
      <c r="K3908" t="s">
        <v>138</v>
      </c>
      <c r="L3908" t="s">
        <v>11495</v>
      </c>
      <c r="M3908" t="s">
        <v>11496</v>
      </c>
      <c r="N3908">
        <v>3.042777777</v>
      </c>
      <c r="O3908">
        <v>0</v>
      </c>
      <c r="P3908">
        <v>21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14.959574060429205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14.959574060429205</v>
      </c>
    </row>
    <row r="3909" spans="1:31" x14ac:dyDescent="0.25">
      <c r="A3909">
        <v>2265318</v>
      </c>
      <c r="B3909">
        <v>1</v>
      </c>
      <c r="C3909" t="s">
        <v>80</v>
      </c>
      <c r="D3909" t="s">
        <v>108</v>
      </c>
      <c r="E3909" t="s">
        <v>151</v>
      </c>
      <c r="F3909" t="s">
        <v>11497</v>
      </c>
      <c r="G3909" t="s">
        <v>153</v>
      </c>
      <c r="H3909" t="s">
        <v>135</v>
      </c>
      <c r="I3909" t="s">
        <v>136</v>
      </c>
      <c r="J3909" t="s">
        <v>137</v>
      </c>
      <c r="K3909" t="s">
        <v>138</v>
      </c>
      <c r="L3909" t="s">
        <v>11498</v>
      </c>
      <c r="M3909" t="s">
        <v>11499</v>
      </c>
      <c r="N3909">
        <v>2.0238888880000001</v>
      </c>
      <c r="O3909">
        <v>0</v>
      </c>
      <c r="P3909">
        <v>25</v>
      </c>
      <c r="Q3909">
        <v>0</v>
      </c>
      <c r="R3909">
        <v>1</v>
      </c>
      <c r="S3909">
        <v>0</v>
      </c>
      <c r="T3909">
        <v>7</v>
      </c>
      <c r="U3909">
        <v>0</v>
      </c>
      <c r="V3909">
        <v>0</v>
      </c>
      <c r="W3909">
        <v>0</v>
      </c>
      <c r="X3909">
        <v>8.4711756615719818</v>
      </c>
      <c r="Y3909">
        <v>0</v>
      </c>
      <c r="Z3909">
        <v>5.752865898947556E-2</v>
      </c>
      <c r="AA3909">
        <v>0</v>
      </c>
      <c r="AB3909">
        <v>14.532728875827157</v>
      </c>
      <c r="AC3909">
        <v>0</v>
      </c>
      <c r="AD3909">
        <v>0</v>
      </c>
      <c r="AE3909">
        <v>23.061433196388613</v>
      </c>
    </row>
    <row r="3910" spans="1:31" x14ac:dyDescent="0.25">
      <c r="A3910">
        <v>2265218</v>
      </c>
      <c r="B3910">
        <v>1</v>
      </c>
      <c r="C3910" t="s">
        <v>80</v>
      </c>
      <c r="D3910" t="s">
        <v>88</v>
      </c>
      <c r="E3910" t="s">
        <v>214</v>
      </c>
      <c r="F3910" t="s">
        <v>11500</v>
      </c>
      <c r="G3910" t="s">
        <v>201</v>
      </c>
      <c r="H3910" t="s">
        <v>135</v>
      </c>
      <c r="I3910" t="s">
        <v>136</v>
      </c>
      <c r="J3910" t="s">
        <v>3</v>
      </c>
      <c r="K3910" t="s">
        <v>138</v>
      </c>
      <c r="L3910" t="s">
        <v>11501</v>
      </c>
      <c r="M3910" t="s">
        <v>11502</v>
      </c>
      <c r="N3910">
        <v>1.122777777</v>
      </c>
      <c r="O3910">
        <v>0</v>
      </c>
      <c r="P3910">
        <v>87</v>
      </c>
      <c r="Q3910">
        <v>0</v>
      </c>
      <c r="R3910">
        <v>0</v>
      </c>
      <c r="S3910">
        <v>0</v>
      </c>
      <c r="T3910">
        <v>8</v>
      </c>
      <c r="U3910">
        <v>0</v>
      </c>
      <c r="V3910">
        <v>0</v>
      </c>
      <c r="W3910">
        <v>0</v>
      </c>
      <c r="X3910">
        <v>23.632263957173652</v>
      </c>
      <c r="Y3910">
        <v>0</v>
      </c>
      <c r="Z3910">
        <v>0</v>
      </c>
      <c r="AA3910">
        <v>0</v>
      </c>
      <c r="AB3910">
        <v>6.885160116906726</v>
      </c>
      <c r="AC3910">
        <v>0</v>
      </c>
      <c r="AD3910">
        <v>0</v>
      </c>
      <c r="AE3910">
        <v>30.517424074080377</v>
      </c>
    </row>
    <row r="3911" spans="1:31" x14ac:dyDescent="0.25">
      <c r="A3911">
        <v>2265026</v>
      </c>
      <c r="B3911">
        <v>1</v>
      </c>
      <c r="C3911" t="s">
        <v>80</v>
      </c>
      <c r="D3911" t="s">
        <v>108</v>
      </c>
      <c r="E3911" t="s">
        <v>151</v>
      </c>
      <c r="F3911" t="s">
        <v>7283</v>
      </c>
      <c r="G3911" t="s">
        <v>153</v>
      </c>
      <c r="H3911" t="s">
        <v>135</v>
      </c>
      <c r="I3911" t="s">
        <v>136</v>
      </c>
      <c r="J3911" t="s">
        <v>137</v>
      </c>
      <c r="K3911" t="s">
        <v>138</v>
      </c>
      <c r="L3911" t="s">
        <v>11503</v>
      </c>
      <c r="M3911" t="s">
        <v>11504</v>
      </c>
      <c r="N3911">
        <v>2.676388888</v>
      </c>
      <c r="O3911">
        <v>0</v>
      </c>
      <c r="P3911">
        <v>37</v>
      </c>
      <c r="Q3911">
        <v>0</v>
      </c>
      <c r="R3911">
        <v>26</v>
      </c>
      <c r="S3911">
        <v>0</v>
      </c>
      <c r="T3911">
        <v>15</v>
      </c>
      <c r="U3911">
        <v>0</v>
      </c>
      <c r="V3911">
        <v>0</v>
      </c>
      <c r="W3911">
        <v>0</v>
      </c>
      <c r="X3911">
        <v>14.205511380826099</v>
      </c>
      <c r="Y3911">
        <v>0</v>
      </c>
      <c r="Z3911">
        <v>7.3705948762080729</v>
      </c>
      <c r="AA3911">
        <v>0</v>
      </c>
      <c r="AB3911">
        <v>24.885385822937238</v>
      </c>
      <c r="AC3911">
        <v>0</v>
      </c>
      <c r="AD3911">
        <v>0</v>
      </c>
      <c r="AE3911">
        <v>46.461492079971407</v>
      </c>
    </row>
    <row r="3912" spans="1:31" x14ac:dyDescent="0.25">
      <c r="A3912">
        <v>2265049</v>
      </c>
      <c r="B3912">
        <v>1</v>
      </c>
      <c r="C3912" t="s">
        <v>81</v>
      </c>
      <c r="D3912" t="s">
        <v>113</v>
      </c>
      <c r="E3912" t="s">
        <v>151</v>
      </c>
      <c r="F3912" t="s">
        <v>11505</v>
      </c>
      <c r="G3912" t="s">
        <v>153</v>
      </c>
      <c r="H3912" t="s">
        <v>135</v>
      </c>
      <c r="I3912" t="s">
        <v>136</v>
      </c>
      <c r="J3912" t="s">
        <v>137</v>
      </c>
      <c r="K3912" t="s">
        <v>138</v>
      </c>
      <c r="L3912" t="s">
        <v>11506</v>
      </c>
      <c r="M3912" t="s">
        <v>11507</v>
      </c>
      <c r="N3912">
        <v>2.108333333</v>
      </c>
      <c r="O3912">
        <v>0</v>
      </c>
      <c r="P3912">
        <v>1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0.45697637093987503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0.45697637093987503</v>
      </c>
    </row>
    <row r="3913" spans="1:31" x14ac:dyDescent="0.25">
      <c r="A3913">
        <v>2265295</v>
      </c>
      <c r="B3913">
        <v>1</v>
      </c>
      <c r="C3913" t="s">
        <v>80</v>
      </c>
      <c r="D3913" t="s">
        <v>98</v>
      </c>
      <c r="E3913" t="s">
        <v>207</v>
      </c>
      <c r="F3913" t="s">
        <v>11508</v>
      </c>
      <c r="G3913" t="s">
        <v>314</v>
      </c>
      <c r="H3913" t="s">
        <v>135</v>
      </c>
      <c r="I3913" t="s">
        <v>136</v>
      </c>
      <c r="J3913" t="s">
        <v>137</v>
      </c>
      <c r="K3913" t="s">
        <v>138</v>
      </c>
      <c r="L3913" t="s">
        <v>11509</v>
      </c>
      <c r="M3913" t="s">
        <v>11510</v>
      </c>
      <c r="N3913">
        <v>0.74972222200000005</v>
      </c>
      <c r="O3913">
        <v>0</v>
      </c>
      <c r="P3913">
        <v>12</v>
      </c>
      <c r="Q3913">
        <v>0</v>
      </c>
      <c r="R3913">
        <v>19</v>
      </c>
      <c r="S3913">
        <v>0</v>
      </c>
      <c r="T3913">
        <v>10</v>
      </c>
      <c r="U3913">
        <v>0</v>
      </c>
      <c r="V3913">
        <v>0</v>
      </c>
      <c r="W3913">
        <v>0</v>
      </c>
      <c r="X3913">
        <v>1.5518421624350776</v>
      </c>
      <c r="Y3913">
        <v>0</v>
      </c>
      <c r="Z3913">
        <v>1.4748242225259678</v>
      </c>
      <c r="AA3913">
        <v>0</v>
      </c>
      <c r="AB3913">
        <v>2.2963760363132968</v>
      </c>
      <c r="AC3913">
        <v>0</v>
      </c>
      <c r="AD3913">
        <v>0</v>
      </c>
      <c r="AE3913">
        <v>5.3230424212743426</v>
      </c>
    </row>
    <row r="3914" spans="1:31" x14ac:dyDescent="0.25">
      <c r="A3914">
        <v>2265487</v>
      </c>
      <c r="B3914">
        <v>1</v>
      </c>
      <c r="C3914" t="s">
        <v>80</v>
      </c>
      <c r="D3914" t="s">
        <v>96</v>
      </c>
      <c r="E3914" t="s">
        <v>151</v>
      </c>
      <c r="F3914" t="s">
        <v>11511</v>
      </c>
      <c r="G3914" t="s">
        <v>153</v>
      </c>
      <c r="H3914" t="s">
        <v>135</v>
      </c>
      <c r="I3914" t="s">
        <v>136</v>
      </c>
      <c r="J3914" t="s">
        <v>137</v>
      </c>
      <c r="K3914" t="s">
        <v>138</v>
      </c>
      <c r="L3914" t="s">
        <v>11512</v>
      </c>
      <c r="M3914" t="s">
        <v>11513</v>
      </c>
      <c r="N3914">
        <v>2.8627777769999998</v>
      </c>
      <c r="O3914">
        <v>0</v>
      </c>
      <c r="P3914">
        <v>6</v>
      </c>
      <c r="Q3914">
        <v>0</v>
      </c>
      <c r="R3914">
        <v>3</v>
      </c>
      <c r="S3914">
        <v>0</v>
      </c>
      <c r="T3914">
        <v>2</v>
      </c>
      <c r="U3914">
        <v>0</v>
      </c>
      <c r="V3914">
        <v>0</v>
      </c>
      <c r="W3914">
        <v>0</v>
      </c>
      <c r="X3914">
        <v>36.972895274286884</v>
      </c>
      <c r="Y3914">
        <v>0</v>
      </c>
      <c r="Z3914">
        <v>10.347570871792501</v>
      </c>
      <c r="AA3914">
        <v>0</v>
      </c>
      <c r="AB3914">
        <v>4.912477286703</v>
      </c>
      <c r="AC3914">
        <v>0</v>
      </c>
      <c r="AD3914">
        <v>0</v>
      </c>
      <c r="AE3914">
        <v>52.232943432782385</v>
      </c>
    </row>
    <row r="3915" spans="1:31" x14ac:dyDescent="0.25">
      <c r="A3915">
        <v>2265132</v>
      </c>
      <c r="B3915">
        <v>1</v>
      </c>
      <c r="C3915" t="s">
        <v>80</v>
      </c>
      <c r="D3915" t="s">
        <v>106</v>
      </c>
      <c r="E3915" t="s">
        <v>151</v>
      </c>
      <c r="F3915" t="s">
        <v>5083</v>
      </c>
      <c r="G3915" t="s">
        <v>153</v>
      </c>
      <c r="H3915" t="s">
        <v>135</v>
      </c>
      <c r="I3915" t="s">
        <v>136</v>
      </c>
      <c r="J3915" t="s">
        <v>137</v>
      </c>
      <c r="K3915" t="s">
        <v>138</v>
      </c>
      <c r="L3915" t="s">
        <v>11514</v>
      </c>
      <c r="M3915" t="s">
        <v>11515</v>
      </c>
      <c r="N3915">
        <v>1.824166666</v>
      </c>
      <c r="O3915">
        <v>0</v>
      </c>
      <c r="P3915">
        <v>58</v>
      </c>
      <c r="Q3915">
        <v>0</v>
      </c>
      <c r="R3915">
        <v>15</v>
      </c>
      <c r="S3915">
        <v>0</v>
      </c>
      <c r="T3915">
        <v>12</v>
      </c>
      <c r="U3915">
        <v>0</v>
      </c>
      <c r="V3915">
        <v>0</v>
      </c>
      <c r="W3915">
        <v>0</v>
      </c>
      <c r="X3915">
        <v>20.220705330344082</v>
      </c>
      <c r="Y3915">
        <v>0</v>
      </c>
      <c r="Z3915">
        <v>4.3972179917160599</v>
      </c>
      <c r="AA3915">
        <v>0</v>
      </c>
      <c r="AB3915">
        <v>3.8430288572987386</v>
      </c>
      <c r="AC3915">
        <v>0</v>
      </c>
      <c r="AD3915">
        <v>0</v>
      </c>
      <c r="AE3915">
        <v>28.46095217935888</v>
      </c>
    </row>
    <row r="3916" spans="1:31" x14ac:dyDescent="0.25">
      <c r="A3916">
        <v>2265281</v>
      </c>
      <c r="B3916">
        <v>1</v>
      </c>
      <c r="C3916" t="s">
        <v>80</v>
      </c>
      <c r="D3916" t="s">
        <v>100</v>
      </c>
      <c r="E3916" t="s">
        <v>151</v>
      </c>
      <c r="F3916" t="s">
        <v>10249</v>
      </c>
      <c r="G3916" t="s">
        <v>176</v>
      </c>
      <c r="H3916" t="s">
        <v>135</v>
      </c>
      <c r="I3916" t="s">
        <v>136</v>
      </c>
      <c r="J3916" t="s">
        <v>137</v>
      </c>
      <c r="K3916" t="s">
        <v>138</v>
      </c>
      <c r="L3916" t="s">
        <v>11516</v>
      </c>
      <c r="M3916" t="s">
        <v>11517</v>
      </c>
      <c r="N3916">
        <v>3.6936111110000001</v>
      </c>
      <c r="O3916">
        <v>0</v>
      </c>
      <c r="P3916">
        <v>27</v>
      </c>
      <c r="Q3916">
        <v>0</v>
      </c>
      <c r="R3916">
        <v>9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32.826981312701193</v>
      </c>
      <c r="Y3916">
        <v>0</v>
      </c>
      <c r="Z3916">
        <v>55.407287885009936</v>
      </c>
      <c r="AA3916">
        <v>0</v>
      </c>
      <c r="AB3916">
        <v>0</v>
      </c>
      <c r="AC3916">
        <v>0</v>
      </c>
      <c r="AD3916">
        <v>0</v>
      </c>
      <c r="AE3916">
        <v>88.234269197711129</v>
      </c>
    </row>
    <row r="3917" spans="1:31" x14ac:dyDescent="0.25">
      <c r="A3917">
        <v>2265381</v>
      </c>
      <c r="B3917">
        <v>1</v>
      </c>
      <c r="C3917" t="s">
        <v>80</v>
      </c>
      <c r="D3917" t="s">
        <v>96</v>
      </c>
      <c r="E3917" t="s">
        <v>132</v>
      </c>
      <c r="F3917" t="s">
        <v>11518</v>
      </c>
      <c r="G3917" t="s">
        <v>142</v>
      </c>
      <c r="H3917" t="s">
        <v>135</v>
      </c>
      <c r="I3917" t="s">
        <v>136</v>
      </c>
      <c r="J3917" t="s">
        <v>137</v>
      </c>
      <c r="K3917" t="s">
        <v>138</v>
      </c>
      <c r="L3917" t="s">
        <v>11519</v>
      </c>
      <c r="M3917" t="s">
        <v>11520</v>
      </c>
      <c r="N3917">
        <v>2.3913888879999998</v>
      </c>
      <c r="O3917">
        <v>0</v>
      </c>
      <c r="P3917">
        <v>1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3.2008827618057971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3.2008827618057971</v>
      </c>
    </row>
    <row r="3918" spans="1:31" x14ac:dyDescent="0.25">
      <c r="A3918">
        <v>2265089</v>
      </c>
      <c r="B3918">
        <v>1</v>
      </c>
      <c r="C3918" t="s">
        <v>80</v>
      </c>
      <c r="D3918" t="s">
        <v>100</v>
      </c>
      <c r="E3918" t="s">
        <v>207</v>
      </c>
      <c r="F3918" t="s">
        <v>11521</v>
      </c>
      <c r="G3918" t="s">
        <v>6380</v>
      </c>
      <c r="H3918" t="s">
        <v>135</v>
      </c>
      <c r="I3918" t="s">
        <v>136</v>
      </c>
      <c r="J3918" t="s">
        <v>137</v>
      </c>
      <c r="K3918" t="s">
        <v>138</v>
      </c>
      <c r="L3918" t="s">
        <v>11522</v>
      </c>
      <c r="M3918" t="s">
        <v>11523</v>
      </c>
      <c r="N3918">
        <v>3.32</v>
      </c>
      <c r="O3918">
        <v>0</v>
      </c>
      <c r="P3918">
        <v>9</v>
      </c>
      <c r="Q3918">
        <v>0</v>
      </c>
      <c r="R3918">
        <v>47</v>
      </c>
      <c r="S3918">
        <v>0</v>
      </c>
      <c r="T3918">
        <v>21</v>
      </c>
      <c r="U3918">
        <v>0</v>
      </c>
      <c r="V3918">
        <v>0</v>
      </c>
      <c r="W3918">
        <v>0</v>
      </c>
      <c r="X3918">
        <v>9.5996051958475199</v>
      </c>
      <c r="Y3918">
        <v>0</v>
      </c>
      <c r="Z3918">
        <v>55.313456503919376</v>
      </c>
      <c r="AA3918">
        <v>0</v>
      </c>
      <c r="AB3918">
        <v>72.934170150794259</v>
      </c>
      <c r="AC3918">
        <v>0</v>
      </c>
      <c r="AD3918">
        <v>0</v>
      </c>
      <c r="AE3918">
        <v>137.84723185056117</v>
      </c>
    </row>
    <row r="3919" spans="1:31" x14ac:dyDescent="0.25">
      <c r="A3919">
        <v>2265421</v>
      </c>
      <c r="B3919">
        <v>1</v>
      </c>
      <c r="C3919" t="s">
        <v>80</v>
      </c>
      <c r="D3919" t="s">
        <v>106</v>
      </c>
      <c r="E3919" t="s">
        <v>151</v>
      </c>
      <c r="F3919" t="s">
        <v>11524</v>
      </c>
      <c r="G3919" t="s">
        <v>153</v>
      </c>
      <c r="H3919" t="s">
        <v>135</v>
      </c>
      <c r="I3919" t="s">
        <v>136</v>
      </c>
      <c r="J3919" t="s">
        <v>137</v>
      </c>
      <c r="K3919" t="s">
        <v>138</v>
      </c>
      <c r="L3919" t="s">
        <v>11525</v>
      </c>
      <c r="M3919" t="s">
        <v>11526</v>
      </c>
      <c r="N3919">
        <v>1.6644444439999999</v>
      </c>
      <c r="O3919">
        <v>0</v>
      </c>
      <c r="P3919">
        <v>0</v>
      </c>
      <c r="Q3919">
        <v>0</v>
      </c>
      <c r="R3919">
        <v>2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8.3784486875857169</v>
      </c>
      <c r="AA3919">
        <v>0</v>
      </c>
      <c r="AB3919">
        <v>0</v>
      </c>
      <c r="AC3919">
        <v>0</v>
      </c>
      <c r="AD3919">
        <v>0</v>
      </c>
      <c r="AE3919">
        <v>8.3784486875857169</v>
      </c>
    </row>
    <row r="3920" spans="1:31" x14ac:dyDescent="0.25">
      <c r="A3920">
        <v>2265115</v>
      </c>
      <c r="B3920">
        <v>1</v>
      </c>
      <c r="C3920" t="s">
        <v>80</v>
      </c>
      <c r="D3920" t="s">
        <v>84</v>
      </c>
      <c r="E3920" t="s">
        <v>151</v>
      </c>
      <c r="F3920" t="s">
        <v>11527</v>
      </c>
      <c r="G3920" t="s">
        <v>6387</v>
      </c>
      <c r="H3920" t="s">
        <v>135</v>
      </c>
      <c r="I3920" t="s">
        <v>136</v>
      </c>
      <c r="J3920" t="s">
        <v>137</v>
      </c>
      <c r="K3920" t="s">
        <v>138</v>
      </c>
      <c r="L3920" t="s">
        <v>11528</v>
      </c>
      <c r="M3920" t="s">
        <v>11529</v>
      </c>
      <c r="N3920">
        <v>0.53527777700000001</v>
      </c>
      <c r="O3920">
        <v>0</v>
      </c>
      <c r="P3920">
        <v>133</v>
      </c>
      <c r="Q3920">
        <v>0</v>
      </c>
      <c r="R3920">
        <v>0</v>
      </c>
      <c r="S3920">
        <v>0</v>
      </c>
      <c r="T3920">
        <v>3</v>
      </c>
      <c r="U3920">
        <v>0</v>
      </c>
      <c r="V3920">
        <v>0</v>
      </c>
      <c r="W3920">
        <v>0</v>
      </c>
      <c r="X3920">
        <v>17.108139679930467</v>
      </c>
      <c r="Y3920">
        <v>0</v>
      </c>
      <c r="Z3920">
        <v>0</v>
      </c>
      <c r="AA3920">
        <v>0</v>
      </c>
      <c r="AB3920">
        <v>1.0279977666769922</v>
      </c>
      <c r="AC3920">
        <v>0</v>
      </c>
      <c r="AD3920">
        <v>0</v>
      </c>
      <c r="AE3920">
        <v>18.13613744660746</v>
      </c>
    </row>
    <row r="3921" spans="1:31" x14ac:dyDescent="0.25">
      <c r="A3921">
        <v>2265278</v>
      </c>
      <c r="B3921">
        <v>1</v>
      </c>
      <c r="C3921" t="s">
        <v>80</v>
      </c>
      <c r="D3921" t="s">
        <v>92</v>
      </c>
      <c r="E3921" t="s">
        <v>214</v>
      </c>
      <c r="F3921" t="s">
        <v>9659</v>
      </c>
      <c r="G3921" t="s">
        <v>340</v>
      </c>
      <c r="H3921" t="s">
        <v>135</v>
      </c>
      <c r="I3921" t="s">
        <v>136</v>
      </c>
      <c r="J3921" t="s">
        <v>137</v>
      </c>
      <c r="K3921" t="s">
        <v>138</v>
      </c>
      <c r="L3921" t="s">
        <v>11530</v>
      </c>
      <c r="M3921" t="s">
        <v>11531</v>
      </c>
      <c r="N3921">
        <v>1.674722222</v>
      </c>
      <c r="O3921">
        <v>0</v>
      </c>
      <c r="P3921">
        <v>60</v>
      </c>
      <c r="Q3921">
        <v>0</v>
      </c>
      <c r="R3921">
        <v>0</v>
      </c>
      <c r="S3921">
        <v>0</v>
      </c>
      <c r="T3921">
        <v>15</v>
      </c>
      <c r="U3921">
        <v>0</v>
      </c>
      <c r="V3921">
        <v>0</v>
      </c>
      <c r="W3921">
        <v>0</v>
      </c>
      <c r="X3921">
        <v>40.704009788857533</v>
      </c>
      <c r="Y3921">
        <v>0</v>
      </c>
      <c r="Z3921">
        <v>0</v>
      </c>
      <c r="AA3921">
        <v>0</v>
      </c>
      <c r="AB3921">
        <v>16.420623781933781</v>
      </c>
      <c r="AC3921">
        <v>0</v>
      </c>
      <c r="AD3921">
        <v>0</v>
      </c>
      <c r="AE3921">
        <v>57.124633570791318</v>
      </c>
    </row>
    <row r="3922" spans="1:31" x14ac:dyDescent="0.25">
      <c r="A3922">
        <v>2264946</v>
      </c>
      <c r="B3922">
        <v>1</v>
      </c>
      <c r="C3922" t="s">
        <v>80</v>
      </c>
      <c r="D3922" t="s">
        <v>88</v>
      </c>
      <c r="E3922" t="s">
        <v>256</v>
      </c>
      <c r="F3922" t="s">
        <v>10529</v>
      </c>
      <c r="G3922" t="s">
        <v>1081</v>
      </c>
      <c r="H3922" t="s">
        <v>148</v>
      </c>
      <c r="I3922" t="s">
        <v>136</v>
      </c>
      <c r="J3922" t="s">
        <v>137</v>
      </c>
      <c r="K3922" t="s">
        <v>138</v>
      </c>
      <c r="L3922" t="s">
        <v>11532</v>
      </c>
      <c r="M3922" t="s">
        <v>11533</v>
      </c>
      <c r="N3922">
        <v>5.4291666660000004</v>
      </c>
      <c r="O3922">
        <v>0</v>
      </c>
      <c r="P3922">
        <v>434</v>
      </c>
      <c r="Q3922">
        <v>0</v>
      </c>
      <c r="R3922">
        <v>0</v>
      </c>
      <c r="S3922">
        <v>0</v>
      </c>
      <c r="T3922">
        <v>12</v>
      </c>
      <c r="U3922">
        <v>0</v>
      </c>
      <c r="V3922">
        <v>0</v>
      </c>
      <c r="W3922">
        <v>0</v>
      </c>
      <c r="X3922">
        <v>884.28978542136053</v>
      </c>
      <c r="Y3922">
        <v>0</v>
      </c>
      <c r="Z3922">
        <v>0</v>
      </c>
      <c r="AA3922">
        <v>0</v>
      </c>
      <c r="AB3922">
        <v>364.05339387804395</v>
      </c>
      <c r="AC3922">
        <v>0</v>
      </c>
      <c r="AD3922">
        <v>0</v>
      </c>
      <c r="AE3922">
        <v>1248.3431792994045</v>
      </c>
    </row>
    <row r="3923" spans="1:31" x14ac:dyDescent="0.25">
      <c r="A3923">
        <v>2265046</v>
      </c>
      <c r="B3923">
        <v>1</v>
      </c>
      <c r="C3923" t="s">
        <v>80</v>
      </c>
      <c r="D3923" t="s">
        <v>96</v>
      </c>
      <c r="E3923" t="s">
        <v>151</v>
      </c>
      <c r="F3923" t="s">
        <v>11534</v>
      </c>
      <c r="G3923" t="s">
        <v>282</v>
      </c>
      <c r="H3923" t="s">
        <v>135</v>
      </c>
      <c r="I3923" t="s">
        <v>136</v>
      </c>
      <c r="J3923" t="s">
        <v>137</v>
      </c>
      <c r="K3923" t="s">
        <v>138</v>
      </c>
      <c r="L3923" t="s">
        <v>11535</v>
      </c>
      <c r="M3923" t="s">
        <v>11536</v>
      </c>
      <c r="N3923">
        <v>2.0225</v>
      </c>
      <c r="O3923">
        <v>0</v>
      </c>
      <c r="P3923">
        <v>51</v>
      </c>
      <c r="Q3923">
        <v>0</v>
      </c>
      <c r="R3923">
        <v>0</v>
      </c>
      <c r="S3923">
        <v>0</v>
      </c>
      <c r="T3923">
        <v>3</v>
      </c>
      <c r="U3923">
        <v>0</v>
      </c>
      <c r="V3923">
        <v>0</v>
      </c>
      <c r="W3923">
        <v>0</v>
      </c>
      <c r="X3923">
        <v>62.217893662036147</v>
      </c>
      <c r="Y3923">
        <v>0</v>
      </c>
      <c r="Z3923">
        <v>0</v>
      </c>
      <c r="AA3923">
        <v>0</v>
      </c>
      <c r="AB3923">
        <v>0.71234587606381505</v>
      </c>
      <c r="AC3923">
        <v>0</v>
      </c>
      <c r="AD3923">
        <v>0</v>
      </c>
      <c r="AE3923">
        <v>62.930239538099961</v>
      </c>
    </row>
    <row r="3924" spans="1:31" x14ac:dyDescent="0.25">
      <c r="A3924">
        <v>2265072</v>
      </c>
      <c r="B3924">
        <v>1</v>
      </c>
      <c r="C3924" t="s">
        <v>81</v>
      </c>
      <c r="D3924" t="s">
        <v>112</v>
      </c>
      <c r="E3924" t="s">
        <v>145</v>
      </c>
      <c r="F3924" t="s">
        <v>11537</v>
      </c>
      <c r="G3924" t="s">
        <v>366</v>
      </c>
      <c r="H3924" t="s">
        <v>148</v>
      </c>
      <c r="I3924" t="s">
        <v>136</v>
      </c>
      <c r="J3924" t="s">
        <v>137</v>
      </c>
      <c r="K3924" t="s">
        <v>172</v>
      </c>
      <c r="L3924" t="s">
        <v>11538</v>
      </c>
      <c r="M3924" t="s">
        <v>11539</v>
      </c>
      <c r="N3924">
        <v>8.0261111110000005</v>
      </c>
      <c r="O3924">
        <v>0</v>
      </c>
      <c r="P3924">
        <v>755</v>
      </c>
      <c r="Q3924">
        <v>0</v>
      </c>
      <c r="R3924">
        <v>25</v>
      </c>
      <c r="S3924">
        <v>1</v>
      </c>
      <c r="T3924">
        <v>105</v>
      </c>
      <c r="U3924">
        <v>0</v>
      </c>
      <c r="V3924">
        <v>0</v>
      </c>
      <c r="W3924">
        <v>0</v>
      </c>
      <c r="X3924">
        <v>1236.5302569387732</v>
      </c>
      <c r="Y3924">
        <v>0</v>
      </c>
      <c r="Z3924">
        <v>146.62719307684196</v>
      </c>
      <c r="AA3924">
        <v>84.625278213336031</v>
      </c>
      <c r="AB3924">
        <v>273.66962281151234</v>
      </c>
      <c r="AC3924">
        <v>0</v>
      </c>
      <c r="AD3924">
        <v>0</v>
      </c>
      <c r="AE3924">
        <v>1741.4523510404633</v>
      </c>
    </row>
    <row r="3925" spans="1:31" x14ac:dyDescent="0.25">
      <c r="A3925">
        <v>2264966</v>
      </c>
      <c r="B3925">
        <v>1</v>
      </c>
      <c r="C3925" t="s">
        <v>80</v>
      </c>
      <c r="D3925" t="s">
        <v>104</v>
      </c>
      <c r="E3925" t="s">
        <v>163</v>
      </c>
      <c r="F3925" t="s">
        <v>11540</v>
      </c>
      <c r="G3925" t="s">
        <v>147</v>
      </c>
      <c r="H3925" t="s">
        <v>148</v>
      </c>
      <c r="I3925" t="s">
        <v>136</v>
      </c>
      <c r="J3925" t="s">
        <v>137</v>
      </c>
      <c r="K3925" t="s">
        <v>138</v>
      </c>
      <c r="L3925" t="s">
        <v>11541</v>
      </c>
      <c r="M3925" t="s">
        <v>11542</v>
      </c>
      <c r="N3925">
        <v>2.0755555550000002</v>
      </c>
      <c r="O3925">
        <v>1</v>
      </c>
      <c r="P3925">
        <v>366</v>
      </c>
      <c r="Q3925">
        <v>2</v>
      </c>
      <c r="R3925">
        <v>7</v>
      </c>
      <c r="S3925">
        <v>4</v>
      </c>
      <c r="T3925">
        <v>27</v>
      </c>
      <c r="U3925">
        <v>0</v>
      </c>
      <c r="V3925">
        <v>0</v>
      </c>
      <c r="W3925">
        <v>8.287345668853334E-2</v>
      </c>
      <c r="X3925">
        <v>148.84290079103812</v>
      </c>
      <c r="Y3925">
        <v>0.14659841061932</v>
      </c>
      <c r="Z3925">
        <v>14.295281771840036</v>
      </c>
      <c r="AA3925">
        <v>9.2453569542009078</v>
      </c>
      <c r="AB3925">
        <v>11.057942483226306</v>
      </c>
      <c r="AC3925">
        <v>0</v>
      </c>
      <c r="AD3925">
        <v>0</v>
      </c>
      <c r="AE3925">
        <v>183.67095386761321</v>
      </c>
    </row>
    <row r="3926" spans="1:31" x14ac:dyDescent="0.25">
      <c r="A3926">
        <v>2265215</v>
      </c>
      <c r="B3926">
        <v>1</v>
      </c>
      <c r="C3926" t="s">
        <v>80</v>
      </c>
      <c r="D3926" t="s">
        <v>90</v>
      </c>
      <c r="E3926" t="s">
        <v>132</v>
      </c>
      <c r="F3926" t="s">
        <v>11543</v>
      </c>
      <c r="G3926" t="s">
        <v>197</v>
      </c>
      <c r="H3926" t="s">
        <v>135</v>
      </c>
      <c r="I3926" t="s">
        <v>136</v>
      </c>
      <c r="J3926" t="s">
        <v>137</v>
      </c>
      <c r="K3926" t="s">
        <v>138</v>
      </c>
      <c r="L3926" t="s">
        <v>11544</v>
      </c>
      <c r="M3926" t="s">
        <v>11545</v>
      </c>
      <c r="N3926">
        <v>2.366944444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1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1.6815144154740893</v>
      </c>
      <c r="AC3926">
        <v>0</v>
      </c>
      <c r="AD3926">
        <v>0</v>
      </c>
      <c r="AE3926">
        <v>1.6815144154740893</v>
      </c>
    </row>
    <row r="3927" spans="1:31" x14ac:dyDescent="0.25">
      <c r="A3927">
        <v>2265401</v>
      </c>
      <c r="B3927">
        <v>1</v>
      </c>
      <c r="C3927" t="s">
        <v>80</v>
      </c>
      <c r="D3927" t="s">
        <v>82</v>
      </c>
      <c r="E3927" t="s">
        <v>214</v>
      </c>
      <c r="F3927" t="s">
        <v>11446</v>
      </c>
      <c r="G3927" t="s">
        <v>241</v>
      </c>
      <c r="H3927" t="s">
        <v>135</v>
      </c>
      <c r="I3927" t="s">
        <v>136</v>
      </c>
      <c r="J3927" t="s">
        <v>137</v>
      </c>
      <c r="K3927" t="s">
        <v>138</v>
      </c>
      <c r="L3927" t="s">
        <v>11546</v>
      </c>
      <c r="M3927" t="s">
        <v>11547</v>
      </c>
      <c r="N3927">
        <v>0.77749999999999997</v>
      </c>
      <c r="O3927">
        <v>0</v>
      </c>
      <c r="P3927">
        <v>26</v>
      </c>
      <c r="Q3927">
        <v>0</v>
      </c>
      <c r="R3927">
        <v>0</v>
      </c>
      <c r="S3927">
        <v>0</v>
      </c>
      <c r="T3927">
        <v>3</v>
      </c>
      <c r="U3927">
        <v>0</v>
      </c>
      <c r="V3927">
        <v>0</v>
      </c>
      <c r="W3927">
        <v>0</v>
      </c>
      <c r="X3927">
        <v>9.6269418603809207</v>
      </c>
      <c r="Y3927">
        <v>0</v>
      </c>
      <c r="Z3927">
        <v>0</v>
      </c>
      <c r="AA3927">
        <v>0</v>
      </c>
      <c r="AB3927">
        <v>2.4346689418380532</v>
      </c>
      <c r="AC3927">
        <v>0</v>
      </c>
      <c r="AD3927">
        <v>0</v>
      </c>
      <c r="AE3927">
        <v>12.061610802218974</v>
      </c>
    </row>
    <row r="3928" spans="1:31" x14ac:dyDescent="0.25">
      <c r="A3928">
        <v>2265109</v>
      </c>
      <c r="B3928">
        <v>1</v>
      </c>
      <c r="C3928" t="s">
        <v>81</v>
      </c>
      <c r="D3928" t="s">
        <v>117</v>
      </c>
      <c r="E3928" t="s">
        <v>207</v>
      </c>
      <c r="F3928" t="s">
        <v>11548</v>
      </c>
      <c r="G3928" t="s">
        <v>171</v>
      </c>
      <c r="H3928" t="s">
        <v>135</v>
      </c>
      <c r="I3928" t="s">
        <v>136</v>
      </c>
      <c r="J3928" t="s">
        <v>137</v>
      </c>
      <c r="K3928" t="s">
        <v>172</v>
      </c>
      <c r="L3928" t="s">
        <v>11549</v>
      </c>
      <c r="M3928" t="s">
        <v>11550</v>
      </c>
      <c r="N3928">
        <v>3.3713888879999998</v>
      </c>
      <c r="O3928">
        <v>0</v>
      </c>
      <c r="P3928">
        <v>48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6.3880927879884242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6.3880927879884242</v>
      </c>
    </row>
    <row r="3929" spans="1:31" x14ac:dyDescent="0.25">
      <c r="A3929">
        <v>2265152</v>
      </c>
      <c r="B3929">
        <v>1</v>
      </c>
      <c r="C3929" t="s">
        <v>80</v>
      </c>
      <c r="D3929" t="s">
        <v>84</v>
      </c>
      <c r="E3929" t="s">
        <v>151</v>
      </c>
      <c r="F3929" t="s">
        <v>11551</v>
      </c>
      <c r="G3929" t="s">
        <v>6387</v>
      </c>
      <c r="H3929" t="s">
        <v>135</v>
      </c>
      <c r="I3929" t="s">
        <v>136</v>
      </c>
      <c r="J3929" t="s">
        <v>137</v>
      </c>
      <c r="K3929" t="s">
        <v>138</v>
      </c>
      <c r="L3929" t="s">
        <v>11552</v>
      </c>
      <c r="M3929" t="s">
        <v>11553</v>
      </c>
      <c r="N3929">
        <v>1.469166666</v>
      </c>
      <c r="O3929">
        <v>0</v>
      </c>
      <c r="P3929">
        <v>59</v>
      </c>
      <c r="Q3929">
        <v>0</v>
      </c>
      <c r="R3929">
        <v>0</v>
      </c>
      <c r="S3929">
        <v>0</v>
      </c>
      <c r="T3929">
        <v>5</v>
      </c>
      <c r="U3929">
        <v>0</v>
      </c>
      <c r="V3929">
        <v>0</v>
      </c>
      <c r="W3929">
        <v>0</v>
      </c>
      <c r="X3929">
        <v>22.059442898707111</v>
      </c>
      <c r="Y3929">
        <v>0</v>
      </c>
      <c r="Z3929">
        <v>0</v>
      </c>
      <c r="AA3929">
        <v>0</v>
      </c>
      <c r="AB3929">
        <v>11.708131991307761</v>
      </c>
      <c r="AC3929">
        <v>0</v>
      </c>
      <c r="AD3929">
        <v>0</v>
      </c>
      <c r="AE3929">
        <v>33.76757489001487</v>
      </c>
    </row>
    <row r="3930" spans="1:31" x14ac:dyDescent="0.25">
      <c r="A3930">
        <v>2265052</v>
      </c>
      <c r="B3930">
        <v>1</v>
      </c>
      <c r="C3930" t="s">
        <v>80</v>
      </c>
      <c r="D3930" t="s">
        <v>84</v>
      </c>
      <c r="E3930" t="s">
        <v>214</v>
      </c>
      <c r="F3930" t="s">
        <v>11554</v>
      </c>
      <c r="G3930" t="s">
        <v>241</v>
      </c>
      <c r="H3930" t="s">
        <v>135</v>
      </c>
      <c r="I3930" t="s">
        <v>136</v>
      </c>
      <c r="J3930" t="s">
        <v>137</v>
      </c>
      <c r="K3930" t="s">
        <v>138</v>
      </c>
      <c r="L3930" t="s">
        <v>11555</v>
      </c>
      <c r="M3930" t="s">
        <v>11556</v>
      </c>
      <c r="N3930">
        <v>5.0999999999999996</v>
      </c>
      <c r="O3930">
        <v>0</v>
      </c>
      <c r="P3930">
        <v>15</v>
      </c>
      <c r="Q3930">
        <v>0</v>
      </c>
      <c r="R3930">
        <v>0</v>
      </c>
      <c r="S3930">
        <v>0</v>
      </c>
      <c r="T3930">
        <v>2</v>
      </c>
      <c r="U3930">
        <v>0</v>
      </c>
      <c r="V3930">
        <v>0</v>
      </c>
      <c r="W3930">
        <v>0</v>
      </c>
      <c r="X3930">
        <v>17.426979697635083</v>
      </c>
      <c r="Y3930">
        <v>0</v>
      </c>
      <c r="Z3930">
        <v>0</v>
      </c>
      <c r="AA3930">
        <v>0</v>
      </c>
      <c r="AB3930">
        <v>7.8215473034160006</v>
      </c>
      <c r="AC3930">
        <v>0</v>
      </c>
      <c r="AD3930">
        <v>0</v>
      </c>
      <c r="AE3930">
        <v>25.248527001051084</v>
      </c>
    </row>
    <row r="3931" spans="1:31" x14ac:dyDescent="0.25">
      <c r="A3931">
        <v>2265238</v>
      </c>
      <c r="B3931">
        <v>1</v>
      </c>
      <c r="C3931" t="s">
        <v>80</v>
      </c>
      <c r="D3931" t="s">
        <v>105</v>
      </c>
      <c r="E3931" t="s">
        <v>151</v>
      </c>
      <c r="F3931" t="s">
        <v>11557</v>
      </c>
      <c r="G3931" t="s">
        <v>153</v>
      </c>
      <c r="H3931" t="s">
        <v>135</v>
      </c>
      <c r="I3931" t="s">
        <v>136</v>
      </c>
      <c r="J3931" t="s">
        <v>137</v>
      </c>
      <c r="K3931" t="s">
        <v>138</v>
      </c>
      <c r="L3931" t="s">
        <v>11558</v>
      </c>
      <c r="M3931" t="s">
        <v>11559</v>
      </c>
      <c r="N3931">
        <v>1.0236111109999999</v>
      </c>
      <c r="O3931">
        <v>0</v>
      </c>
      <c r="P3931">
        <v>1</v>
      </c>
      <c r="Q3931">
        <v>0</v>
      </c>
      <c r="R3931">
        <v>18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0.11281863305113499</v>
      </c>
      <c r="Y3931">
        <v>0</v>
      </c>
      <c r="Z3931">
        <v>1.0282426074688893</v>
      </c>
      <c r="AA3931">
        <v>0</v>
      </c>
      <c r="AB3931">
        <v>0</v>
      </c>
      <c r="AC3931">
        <v>0</v>
      </c>
      <c r="AD3931">
        <v>0</v>
      </c>
      <c r="AE3931">
        <v>1.1410612405200242</v>
      </c>
    </row>
    <row r="3932" spans="1:31" x14ac:dyDescent="0.25">
      <c r="A3932">
        <v>2265192</v>
      </c>
      <c r="B3932">
        <v>1</v>
      </c>
      <c r="C3932" t="s">
        <v>80</v>
      </c>
      <c r="D3932" t="s">
        <v>87</v>
      </c>
      <c r="E3932" t="s">
        <v>132</v>
      </c>
      <c r="F3932" t="s">
        <v>11560</v>
      </c>
      <c r="G3932" t="s">
        <v>289</v>
      </c>
      <c r="H3932" t="s">
        <v>135</v>
      </c>
      <c r="I3932" t="s">
        <v>136</v>
      </c>
      <c r="J3932" t="s">
        <v>137</v>
      </c>
      <c r="K3932" t="s">
        <v>138</v>
      </c>
      <c r="L3932" t="s">
        <v>11561</v>
      </c>
      <c r="M3932" t="s">
        <v>11562</v>
      </c>
      <c r="N3932">
        <v>2.0808333330000002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1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51.993736440654615</v>
      </c>
      <c r="AE3932">
        <v>51.993736440654615</v>
      </c>
    </row>
    <row r="3933" spans="1:31" x14ac:dyDescent="0.25">
      <c r="A3933">
        <v>2265129</v>
      </c>
      <c r="B3933">
        <v>1</v>
      </c>
      <c r="C3933" t="s">
        <v>80</v>
      </c>
      <c r="D3933" t="s">
        <v>97</v>
      </c>
      <c r="E3933" t="s">
        <v>132</v>
      </c>
      <c r="F3933" t="s">
        <v>11563</v>
      </c>
      <c r="G3933" t="s">
        <v>134</v>
      </c>
      <c r="H3933" t="s">
        <v>135</v>
      </c>
      <c r="I3933" t="s">
        <v>136</v>
      </c>
      <c r="J3933" t="s">
        <v>137</v>
      </c>
      <c r="K3933" t="s">
        <v>138</v>
      </c>
      <c r="L3933" t="s">
        <v>11564</v>
      </c>
      <c r="M3933" t="s">
        <v>11565</v>
      </c>
      <c r="N3933">
        <v>2.6047222219999999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1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</row>
    <row r="3934" spans="1:31" x14ac:dyDescent="0.25">
      <c r="A3934">
        <v>2265384</v>
      </c>
      <c r="B3934">
        <v>1</v>
      </c>
      <c r="C3934" t="s">
        <v>80</v>
      </c>
      <c r="D3934" t="s">
        <v>94</v>
      </c>
      <c r="E3934" t="s">
        <v>145</v>
      </c>
      <c r="F3934" t="s">
        <v>11566</v>
      </c>
      <c r="G3934" t="s">
        <v>147</v>
      </c>
      <c r="H3934" t="s">
        <v>148</v>
      </c>
      <c r="I3934" t="s">
        <v>136</v>
      </c>
      <c r="J3934" t="s">
        <v>137</v>
      </c>
      <c r="K3934" t="s">
        <v>138</v>
      </c>
      <c r="L3934" t="s">
        <v>11567</v>
      </c>
      <c r="M3934" t="s">
        <v>11568</v>
      </c>
      <c r="N3934">
        <v>0.58194444400000001</v>
      </c>
      <c r="O3934">
        <v>0</v>
      </c>
      <c r="P3934">
        <v>0</v>
      </c>
      <c r="Q3934">
        <v>0</v>
      </c>
      <c r="R3934">
        <v>83</v>
      </c>
      <c r="S3934">
        <v>0</v>
      </c>
      <c r="T3934">
        <v>10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15.592646693919736</v>
      </c>
      <c r="AA3934">
        <v>0</v>
      </c>
      <c r="AB3934">
        <v>2.2067841505547658</v>
      </c>
      <c r="AC3934">
        <v>0</v>
      </c>
      <c r="AD3934">
        <v>0</v>
      </c>
      <c r="AE3934">
        <v>17.7994308444745</v>
      </c>
    </row>
    <row r="3935" spans="1:31" x14ac:dyDescent="0.25">
      <c r="A3935">
        <v>2265135</v>
      </c>
      <c r="B3935">
        <v>1</v>
      </c>
      <c r="C3935" t="s">
        <v>80</v>
      </c>
      <c r="D3935" t="s">
        <v>92</v>
      </c>
      <c r="E3935" t="s">
        <v>151</v>
      </c>
      <c r="F3935" t="s">
        <v>11569</v>
      </c>
      <c r="G3935" t="s">
        <v>153</v>
      </c>
      <c r="H3935" t="s">
        <v>135</v>
      </c>
      <c r="I3935" t="s">
        <v>136</v>
      </c>
      <c r="J3935" t="s">
        <v>137</v>
      </c>
      <c r="K3935" t="s">
        <v>138</v>
      </c>
      <c r="L3935" t="s">
        <v>11570</v>
      </c>
      <c r="M3935" t="s">
        <v>11571</v>
      </c>
      <c r="N3935">
        <v>6.7338888880000001</v>
      </c>
      <c r="O3935">
        <v>0</v>
      </c>
      <c r="P3935">
        <v>14</v>
      </c>
      <c r="Q3935">
        <v>0</v>
      </c>
      <c r="R3935">
        <v>0</v>
      </c>
      <c r="S3935">
        <v>0</v>
      </c>
      <c r="T3935">
        <v>1</v>
      </c>
      <c r="U3935">
        <v>0</v>
      </c>
      <c r="V3935">
        <v>0</v>
      </c>
      <c r="W3935">
        <v>0</v>
      </c>
      <c r="X3935">
        <v>12.064499504789039</v>
      </c>
      <c r="Y3935">
        <v>0</v>
      </c>
      <c r="Z3935">
        <v>0</v>
      </c>
      <c r="AA3935">
        <v>0</v>
      </c>
      <c r="AB3935">
        <v>1.7326831785291379</v>
      </c>
      <c r="AC3935">
        <v>0</v>
      </c>
      <c r="AD3935">
        <v>0</v>
      </c>
      <c r="AE3935">
        <v>13.797182683318177</v>
      </c>
    </row>
    <row r="3936" spans="1:31" x14ac:dyDescent="0.25">
      <c r="A3936">
        <v>2265092</v>
      </c>
      <c r="B3936">
        <v>1</v>
      </c>
      <c r="C3936" t="s">
        <v>80</v>
      </c>
      <c r="D3936" t="s">
        <v>82</v>
      </c>
      <c r="E3936" t="s">
        <v>151</v>
      </c>
      <c r="F3936" t="s">
        <v>608</v>
      </c>
      <c r="G3936" t="s">
        <v>171</v>
      </c>
      <c r="H3936" t="s">
        <v>135</v>
      </c>
      <c r="I3936" t="s">
        <v>136</v>
      </c>
      <c r="J3936" t="s">
        <v>137</v>
      </c>
      <c r="K3936" t="s">
        <v>172</v>
      </c>
      <c r="L3936" t="s">
        <v>11572</v>
      </c>
      <c r="M3936" t="s">
        <v>11573</v>
      </c>
      <c r="N3936">
        <v>7.0666666659999997</v>
      </c>
      <c r="O3936">
        <v>0</v>
      </c>
      <c r="P3936">
        <v>128</v>
      </c>
      <c r="Q3936">
        <v>0</v>
      </c>
      <c r="R3936">
        <v>0</v>
      </c>
      <c r="S3936">
        <v>0</v>
      </c>
      <c r="T3936">
        <v>6</v>
      </c>
      <c r="U3936">
        <v>0</v>
      </c>
      <c r="V3936">
        <v>0</v>
      </c>
      <c r="W3936">
        <v>0</v>
      </c>
      <c r="X3936">
        <v>283.23232436264112</v>
      </c>
      <c r="Y3936">
        <v>0</v>
      </c>
      <c r="Z3936">
        <v>0</v>
      </c>
      <c r="AA3936">
        <v>0</v>
      </c>
      <c r="AB3936">
        <v>11.481105640340731</v>
      </c>
      <c r="AC3936">
        <v>0</v>
      </c>
      <c r="AD3936">
        <v>0</v>
      </c>
      <c r="AE3936">
        <v>294.71343000298185</v>
      </c>
    </row>
    <row r="3937" spans="1:31" x14ac:dyDescent="0.25">
      <c r="A3937">
        <v>2265424</v>
      </c>
      <c r="B3937">
        <v>1</v>
      </c>
      <c r="C3937" t="s">
        <v>81</v>
      </c>
      <c r="D3937" t="s">
        <v>120</v>
      </c>
      <c r="E3937" t="s">
        <v>132</v>
      </c>
      <c r="F3937" t="s">
        <v>11574</v>
      </c>
      <c r="G3937" t="s">
        <v>289</v>
      </c>
      <c r="H3937" t="s">
        <v>135</v>
      </c>
      <c r="I3937" t="s">
        <v>136</v>
      </c>
      <c r="J3937" t="s">
        <v>137</v>
      </c>
      <c r="K3937" t="s">
        <v>138</v>
      </c>
      <c r="L3937" t="s">
        <v>11575</v>
      </c>
      <c r="M3937" t="s">
        <v>11576</v>
      </c>
      <c r="N3937">
        <v>2.1633333330000002</v>
      </c>
      <c r="O3937">
        <v>0</v>
      </c>
      <c r="P3937">
        <v>8</v>
      </c>
      <c r="Q3937">
        <v>0</v>
      </c>
      <c r="R3937">
        <v>0</v>
      </c>
      <c r="S3937">
        <v>0</v>
      </c>
      <c r="T3937">
        <v>1</v>
      </c>
      <c r="U3937">
        <v>0</v>
      </c>
      <c r="V3937">
        <v>0</v>
      </c>
      <c r="W3937">
        <v>0</v>
      </c>
      <c r="X3937">
        <v>5.9947012859308808</v>
      </c>
      <c r="Y3937">
        <v>0</v>
      </c>
      <c r="Z3937">
        <v>0</v>
      </c>
      <c r="AA3937">
        <v>0</v>
      </c>
      <c r="AB3937">
        <v>0.71368934287607</v>
      </c>
      <c r="AC3937">
        <v>0</v>
      </c>
      <c r="AD3937">
        <v>0</v>
      </c>
      <c r="AE3937">
        <v>6.708390628806951</v>
      </c>
    </row>
    <row r="3938" spans="1:31" x14ac:dyDescent="0.25">
      <c r="A3938">
        <v>2265490</v>
      </c>
      <c r="B3938">
        <v>1</v>
      </c>
      <c r="C3938" t="s">
        <v>81</v>
      </c>
      <c r="D3938" t="s">
        <v>112</v>
      </c>
      <c r="E3938" t="s">
        <v>151</v>
      </c>
      <c r="F3938" t="s">
        <v>11577</v>
      </c>
      <c r="G3938" t="s">
        <v>153</v>
      </c>
      <c r="H3938" t="s">
        <v>135</v>
      </c>
      <c r="I3938" t="s">
        <v>136</v>
      </c>
      <c r="J3938" t="s">
        <v>137</v>
      </c>
      <c r="K3938" t="s">
        <v>138</v>
      </c>
      <c r="L3938" t="s">
        <v>11578</v>
      </c>
      <c r="M3938" t="s">
        <v>11579</v>
      </c>
      <c r="N3938">
        <v>0.69416666599999999</v>
      </c>
      <c r="O3938">
        <v>0</v>
      </c>
      <c r="P3938">
        <v>53</v>
      </c>
      <c r="Q3938">
        <v>0</v>
      </c>
      <c r="R3938">
        <v>1</v>
      </c>
      <c r="S3938">
        <v>0</v>
      </c>
      <c r="T3938">
        <v>19</v>
      </c>
      <c r="U3938">
        <v>0</v>
      </c>
      <c r="V3938">
        <v>0</v>
      </c>
      <c r="W3938">
        <v>0</v>
      </c>
      <c r="X3938">
        <v>12.96957409033288</v>
      </c>
      <c r="Y3938">
        <v>0</v>
      </c>
      <c r="Z3938">
        <v>3.5641603348860844E-2</v>
      </c>
      <c r="AA3938">
        <v>0</v>
      </c>
      <c r="AB3938">
        <v>3.5508651440182901</v>
      </c>
      <c r="AC3938">
        <v>0</v>
      </c>
      <c r="AD3938">
        <v>0</v>
      </c>
      <c r="AE3938">
        <v>16.55608083770003</v>
      </c>
    </row>
    <row r="3939" spans="1:31" x14ac:dyDescent="0.25">
      <c r="A3939">
        <v>2265069</v>
      </c>
      <c r="B3939">
        <v>1</v>
      </c>
      <c r="C3939" t="s">
        <v>80</v>
      </c>
      <c r="D3939" t="s">
        <v>93</v>
      </c>
      <c r="E3939" t="s">
        <v>151</v>
      </c>
      <c r="F3939" t="s">
        <v>11580</v>
      </c>
      <c r="G3939" t="s">
        <v>171</v>
      </c>
      <c r="H3939" t="s">
        <v>135</v>
      </c>
      <c r="I3939" t="s">
        <v>136</v>
      </c>
      <c r="J3939" t="s">
        <v>137</v>
      </c>
      <c r="K3939" t="s">
        <v>172</v>
      </c>
      <c r="L3939" t="s">
        <v>11581</v>
      </c>
      <c r="M3939" t="s">
        <v>11582</v>
      </c>
      <c r="N3939">
        <v>8.2738888880000001</v>
      </c>
      <c r="O3939">
        <v>0</v>
      </c>
      <c r="P3939">
        <v>117</v>
      </c>
      <c r="Q3939">
        <v>0</v>
      </c>
      <c r="R3939">
        <v>0</v>
      </c>
      <c r="S3939">
        <v>0</v>
      </c>
      <c r="T3939">
        <v>19</v>
      </c>
      <c r="U3939">
        <v>0</v>
      </c>
      <c r="V3939">
        <v>0</v>
      </c>
      <c r="W3939">
        <v>0</v>
      </c>
      <c r="X3939">
        <v>221.26217031735609</v>
      </c>
      <c r="Y3939">
        <v>0</v>
      </c>
      <c r="Z3939">
        <v>0</v>
      </c>
      <c r="AA3939">
        <v>0</v>
      </c>
      <c r="AB3939">
        <v>202.37969252257173</v>
      </c>
      <c r="AC3939">
        <v>0</v>
      </c>
      <c r="AD3939">
        <v>0</v>
      </c>
      <c r="AE3939">
        <v>423.64186283992785</v>
      </c>
    </row>
    <row r="3940" spans="1:31" x14ac:dyDescent="0.25">
      <c r="A3940">
        <v>2265155</v>
      </c>
      <c r="B3940">
        <v>1</v>
      </c>
      <c r="C3940" t="s">
        <v>80</v>
      </c>
      <c r="D3940" t="s">
        <v>85</v>
      </c>
      <c r="E3940" t="s">
        <v>132</v>
      </c>
      <c r="F3940" t="s">
        <v>11583</v>
      </c>
      <c r="G3940" t="s">
        <v>197</v>
      </c>
      <c r="H3940" t="s">
        <v>135</v>
      </c>
      <c r="I3940" t="s">
        <v>136</v>
      </c>
      <c r="J3940" t="s">
        <v>137</v>
      </c>
      <c r="K3940" t="s">
        <v>138</v>
      </c>
      <c r="L3940" t="s">
        <v>11584</v>
      </c>
      <c r="M3940" t="s">
        <v>11585</v>
      </c>
      <c r="N3940">
        <v>1.437777777</v>
      </c>
      <c r="O3940">
        <v>0</v>
      </c>
      <c r="P3940">
        <v>23</v>
      </c>
      <c r="Q3940">
        <v>0</v>
      </c>
      <c r="R3940">
        <v>0</v>
      </c>
      <c r="S3940">
        <v>0</v>
      </c>
      <c r="T3940">
        <v>6</v>
      </c>
      <c r="U3940">
        <v>0</v>
      </c>
      <c r="V3940">
        <v>0</v>
      </c>
      <c r="W3940">
        <v>0</v>
      </c>
      <c r="X3940">
        <v>9.0086962449451704</v>
      </c>
      <c r="Y3940">
        <v>0</v>
      </c>
      <c r="Z3940">
        <v>0</v>
      </c>
      <c r="AA3940">
        <v>0</v>
      </c>
      <c r="AB3940">
        <v>25.428254073019541</v>
      </c>
      <c r="AC3940">
        <v>0</v>
      </c>
      <c r="AD3940">
        <v>0</v>
      </c>
      <c r="AE3940">
        <v>34.436950317964715</v>
      </c>
    </row>
    <row r="3941" spans="1:31" x14ac:dyDescent="0.25">
      <c r="A3941">
        <v>2265298</v>
      </c>
      <c r="B3941">
        <v>1</v>
      </c>
      <c r="C3941" t="s">
        <v>80</v>
      </c>
      <c r="D3941" t="s">
        <v>92</v>
      </c>
      <c r="E3941" t="s">
        <v>151</v>
      </c>
      <c r="F3941" t="s">
        <v>11586</v>
      </c>
      <c r="G3941" t="s">
        <v>555</v>
      </c>
      <c r="H3941" t="s">
        <v>135</v>
      </c>
      <c r="I3941" t="s">
        <v>136</v>
      </c>
      <c r="J3941" t="s">
        <v>137</v>
      </c>
      <c r="K3941" t="s">
        <v>138</v>
      </c>
      <c r="L3941" t="s">
        <v>11587</v>
      </c>
      <c r="M3941" t="s">
        <v>11588</v>
      </c>
      <c r="N3941">
        <v>3.3369444439999998</v>
      </c>
      <c r="O3941">
        <v>0</v>
      </c>
      <c r="P3941">
        <v>5</v>
      </c>
      <c r="Q3941">
        <v>0</v>
      </c>
      <c r="R3941">
        <v>4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5.6145035237969267</v>
      </c>
      <c r="Y3941">
        <v>0</v>
      </c>
      <c r="Z3941">
        <v>5.7689975349245</v>
      </c>
      <c r="AA3941">
        <v>0</v>
      </c>
      <c r="AB3941">
        <v>0</v>
      </c>
      <c r="AC3941">
        <v>0</v>
      </c>
      <c r="AD3941">
        <v>0</v>
      </c>
      <c r="AE3941">
        <v>11.383501058721427</v>
      </c>
    </row>
    <row r="3942" spans="1:31" x14ac:dyDescent="0.25">
      <c r="A3942">
        <v>2265212</v>
      </c>
      <c r="B3942">
        <v>1</v>
      </c>
      <c r="C3942" t="s">
        <v>80</v>
      </c>
      <c r="D3942" t="s">
        <v>96</v>
      </c>
      <c r="E3942" t="s">
        <v>132</v>
      </c>
      <c r="F3942" t="s">
        <v>11589</v>
      </c>
      <c r="G3942" t="s">
        <v>134</v>
      </c>
      <c r="H3942" t="s">
        <v>135</v>
      </c>
      <c r="I3942" t="s">
        <v>136</v>
      </c>
      <c r="J3942" t="s">
        <v>137</v>
      </c>
      <c r="K3942" t="s">
        <v>138</v>
      </c>
      <c r="L3942" t="s">
        <v>11590</v>
      </c>
      <c r="M3942" t="s">
        <v>11591</v>
      </c>
      <c r="N3942">
        <v>6.1019444439999999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1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1.2975478601981625</v>
      </c>
      <c r="AC3942">
        <v>0</v>
      </c>
      <c r="AD3942">
        <v>0</v>
      </c>
      <c r="AE3942">
        <v>1.2975478601981625</v>
      </c>
    </row>
    <row r="3943" spans="1:31" x14ac:dyDescent="0.25">
      <c r="A3943">
        <v>2265112</v>
      </c>
      <c r="B3943">
        <v>1</v>
      </c>
      <c r="C3943" t="s">
        <v>80</v>
      </c>
      <c r="D3943" t="s">
        <v>98</v>
      </c>
      <c r="E3943" t="s">
        <v>151</v>
      </c>
      <c r="F3943" t="s">
        <v>11592</v>
      </c>
      <c r="G3943" t="s">
        <v>350</v>
      </c>
      <c r="H3943" t="s">
        <v>135</v>
      </c>
      <c r="I3943" t="s">
        <v>136</v>
      </c>
      <c r="J3943" t="s">
        <v>137</v>
      </c>
      <c r="K3943" t="s">
        <v>138</v>
      </c>
      <c r="L3943" t="s">
        <v>11593</v>
      </c>
      <c r="M3943" t="s">
        <v>11594</v>
      </c>
      <c r="N3943">
        <v>1.944722222</v>
      </c>
      <c r="O3943">
        <v>0</v>
      </c>
      <c r="P3943">
        <v>46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6.4359335895404817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6.4359335895404817</v>
      </c>
    </row>
    <row r="3944" spans="1:31" x14ac:dyDescent="0.25">
      <c r="A3944">
        <v>2264963</v>
      </c>
      <c r="B3944">
        <v>1</v>
      </c>
      <c r="C3944" t="s">
        <v>81</v>
      </c>
      <c r="D3944" t="s">
        <v>113</v>
      </c>
      <c r="E3944" t="s">
        <v>256</v>
      </c>
      <c r="F3944" t="s">
        <v>11595</v>
      </c>
      <c r="G3944" t="s">
        <v>147</v>
      </c>
      <c r="H3944" t="s">
        <v>148</v>
      </c>
      <c r="I3944" t="s">
        <v>136</v>
      </c>
      <c r="J3944" t="s">
        <v>137</v>
      </c>
      <c r="K3944" t="s">
        <v>138</v>
      </c>
      <c r="L3944" t="s">
        <v>11596</v>
      </c>
      <c r="M3944" t="s">
        <v>11597</v>
      </c>
      <c r="N3944">
        <v>0.40527777700000001</v>
      </c>
      <c r="O3944">
        <v>0</v>
      </c>
      <c r="P3944">
        <v>634</v>
      </c>
      <c r="Q3944">
        <v>2</v>
      </c>
      <c r="R3944">
        <v>42</v>
      </c>
      <c r="S3944">
        <v>5</v>
      </c>
      <c r="T3944">
        <v>123</v>
      </c>
      <c r="U3944">
        <v>3</v>
      </c>
      <c r="V3944">
        <v>4</v>
      </c>
      <c r="W3944">
        <v>0</v>
      </c>
      <c r="X3944">
        <v>59.943411220281071</v>
      </c>
      <c r="Y3944">
        <v>0.52778440910844449</v>
      </c>
      <c r="Z3944">
        <v>2.7443327354139591</v>
      </c>
      <c r="AA3944">
        <v>65.293040465755823</v>
      </c>
      <c r="AB3944">
        <v>31.658699190979263</v>
      </c>
      <c r="AC3944">
        <v>142.87517746645872</v>
      </c>
      <c r="AD3944">
        <v>6.8902342832981258</v>
      </c>
      <c r="AE3944">
        <v>309.9326797712954</v>
      </c>
    </row>
    <row r="3945" spans="1:31" x14ac:dyDescent="0.25">
      <c r="A3945">
        <v>2265504</v>
      </c>
      <c r="B3945">
        <v>1</v>
      </c>
      <c r="C3945" t="s">
        <v>81</v>
      </c>
      <c r="D3945" t="s">
        <v>117</v>
      </c>
      <c r="E3945" t="s">
        <v>151</v>
      </c>
      <c r="F3945" t="s">
        <v>11598</v>
      </c>
      <c r="G3945" t="s">
        <v>153</v>
      </c>
      <c r="H3945" t="s">
        <v>135</v>
      </c>
      <c r="I3945" t="s">
        <v>136</v>
      </c>
      <c r="J3945" t="s">
        <v>137</v>
      </c>
      <c r="K3945" t="s">
        <v>138</v>
      </c>
      <c r="L3945" t="s">
        <v>11599</v>
      </c>
      <c r="M3945" t="s">
        <v>11600</v>
      </c>
      <c r="N3945">
        <v>1.399444444</v>
      </c>
      <c r="O3945">
        <v>0</v>
      </c>
      <c r="P3945">
        <v>29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4.9121526718812847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4.9121526718812847</v>
      </c>
    </row>
    <row r="3946" spans="1:31" x14ac:dyDescent="0.25">
      <c r="A3946">
        <v>2265078</v>
      </c>
      <c r="B3946">
        <v>1</v>
      </c>
      <c r="C3946" t="s">
        <v>81</v>
      </c>
      <c r="D3946" t="s">
        <v>127</v>
      </c>
      <c r="E3946" t="s">
        <v>207</v>
      </c>
      <c r="F3946" t="s">
        <v>11601</v>
      </c>
      <c r="G3946" t="s">
        <v>231</v>
      </c>
      <c r="H3946" t="s">
        <v>135</v>
      </c>
      <c r="I3946" t="s">
        <v>136</v>
      </c>
      <c r="J3946" t="s">
        <v>137</v>
      </c>
      <c r="K3946" t="s">
        <v>138</v>
      </c>
      <c r="L3946" t="s">
        <v>11602</v>
      </c>
      <c r="M3946" t="s">
        <v>11603</v>
      </c>
      <c r="N3946">
        <v>2.758611111</v>
      </c>
      <c r="O3946">
        <v>0</v>
      </c>
      <c r="P3946">
        <v>1</v>
      </c>
      <c r="Q3946">
        <v>0</v>
      </c>
      <c r="R3946">
        <v>5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8.0823609580886677E-2</v>
      </c>
      <c r="Y3946">
        <v>0</v>
      </c>
      <c r="Z3946">
        <v>7.2281923252282425</v>
      </c>
      <c r="AA3946">
        <v>0</v>
      </c>
      <c r="AB3946">
        <v>0</v>
      </c>
      <c r="AC3946">
        <v>0</v>
      </c>
      <c r="AD3946">
        <v>0</v>
      </c>
      <c r="AE3946">
        <v>7.3090159348091293</v>
      </c>
    </row>
    <row r="3947" spans="1:31" x14ac:dyDescent="0.25">
      <c r="A3947">
        <v>2265055</v>
      </c>
      <c r="B3947">
        <v>1</v>
      </c>
      <c r="C3947" t="s">
        <v>80</v>
      </c>
      <c r="D3947" t="s">
        <v>83</v>
      </c>
      <c r="E3947" t="s">
        <v>132</v>
      </c>
      <c r="F3947" t="s">
        <v>11604</v>
      </c>
      <c r="G3947" t="s">
        <v>289</v>
      </c>
      <c r="H3947" t="s">
        <v>135</v>
      </c>
      <c r="I3947" t="s">
        <v>136</v>
      </c>
      <c r="J3947" t="s">
        <v>137</v>
      </c>
      <c r="K3947" t="s">
        <v>138</v>
      </c>
      <c r="L3947" t="s">
        <v>11605</v>
      </c>
      <c r="M3947" t="s">
        <v>11606</v>
      </c>
      <c r="N3947">
        <v>0.85388888799999996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4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10.371448663179359</v>
      </c>
      <c r="AC3947">
        <v>0</v>
      </c>
      <c r="AD3947">
        <v>0</v>
      </c>
      <c r="AE3947">
        <v>10.371448663179359</v>
      </c>
    </row>
    <row r="3948" spans="1:31" x14ac:dyDescent="0.25">
      <c r="A3948">
        <v>2265247</v>
      </c>
      <c r="B3948">
        <v>1</v>
      </c>
      <c r="C3948" t="s">
        <v>81</v>
      </c>
      <c r="D3948" t="s">
        <v>117</v>
      </c>
      <c r="E3948" t="s">
        <v>207</v>
      </c>
      <c r="F3948" t="s">
        <v>11607</v>
      </c>
      <c r="G3948" t="s">
        <v>171</v>
      </c>
      <c r="H3948" t="s">
        <v>135</v>
      </c>
      <c r="I3948" t="s">
        <v>136</v>
      </c>
      <c r="J3948" t="s">
        <v>137</v>
      </c>
      <c r="K3948" t="s">
        <v>172</v>
      </c>
      <c r="L3948" t="s">
        <v>11608</v>
      </c>
      <c r="M3948" t="s">
        <v>11609</v>
      </c>
      <c r="N3948">
        <v>3.3827777769999998</v>
      </c>
      <c r="O3948">
        <v>0</v>
      </c>
      <c r="P3948">
        <v>14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1.2143927202753255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1.2143927202753255</v>
      </c>
    </row>
    <row r="3949" spans="1:31" x14ac:dyDescent="0.25">
      <c r="A3949">
        <v>2265224</v>
      </c>
      <c r="B3949">
        <v>1</v>
      </c>
      <c r="C3949" t="s">
        <v>81</v>
      </c>
      <c r="D3949" t="s">
        <v>127</v>
      </c>
      <c r="E3949" t="s">
        <v>207</v>
      </c>
      <c r="F3949" t="s">
        <v>11610</v>
      </c>
      <c r="G3949" t="s">
        <v>153</v>
      </c>
      <c r="H3949" t="s">
        <v>135</v>
      </c>
      <c r="I3949" t="s">
        <v>136</v>
      </c>
      <c r="J3949" t="s">
        <v>137</v>
      </c>
      <c r="K3949" t="s">
        <v>138</v>
      </c>
      <c r="L3949" t="s">
        <v>11611</v>
      </c>
      <c r="M3949" t="s">
        <v>11612</v>
      </c>
      <c r="N3949">
        <v>2.403888888</v>
      </c>
      <c r="O3949">
        <v>0</v>
      </c>
      <c r="P3949">
        <v>0</v>
      </c>
      <c r="Q3949">
        <v>0</v>
      </c>
      <c r="R3949">
        <v>5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4.9650616540879264</v>
      </c>
      <c r="AA3949">
        <v>0</v>
      </c>
      <c r="AB3949">
        <v>0</v>
      </c>
      <c r="AC3949">
        <v>0</v>
      </c>
      <c r="AD3949">
        <v>0</v>
      </c>
      <c r="AE3949">
        <v>4.9650616540879264</v>
      </c>
    </row>
    <row r="3950" spans="1:31" x14ac:dyDescent="0.25">
      <c r="A3950">
        <v>2265095</v>
      </c>
      <c r="B3950">
        <v>1</v>
      </c>
      <c r="C3950" t="s">
        <v>80</v>
      </c>
      <c r="D3950" t="s">
        <v>108</v>
      </c>
      <c r="E3950" t="s">
        <v>256</v>
      </c>
      <c r="F3950" t="s">
        <v>11613</v>
      </c>
      <c r="G3950" t="s">
        <v>171</v>
      </c>
      <c r="H3950" t="s">
        <v>148</v>
      </c>
      <c r="I3950" t="s">
        <v>136</v>
      </c>
      <c r="J3950" t="s">
        <v>137</v>
      </c>
      <c r="K3950" t="s">
        <v>172</v>
      </c>
      <c r="L3950" t="s">
        <v>11614</v>
      </c>
      <c r="M3950" t="s">
        <v>11615</v>
      </c>
      <c r="N3950">
        <v>2.5852777769999999</v>
      </c>
      <c r="O3950">
        <v>0</v>
      </c>
      <c r="P3950">
        <v>364</v>
      </c>
      <c r="Q3950">
        <v>0</v>
      </c>
      <c r="R3950">
        <v>3</v>
      </c>
      <c r="S3950">
        <v>0</v>
      </c>
      <c r="T3950">
        <v>289</v>
      </c>
      <c r="U3950">
        <v>0</v>
      </c>
      <c r="V3950">
        <v>0</v>
      </c>
      <c r="W3950">
        <v>0</v>
      </c>
      <c r="X3950">
        <v>221.46352566528645</v>
      </c>
      <c r="Y3950">
        <v>0</v>
      </c>
      <c r="Z3950">
        <v>0.60984343159182675</v>
      </c>
      <c r="AA3950">
        <v>0</v>
      </c>
      <c r="AB3950">
        <v>373.16241478301549</v>
      </c>
      <c r="AC3950">
        <v>0</v>
      </c>
      <c r="AD3950">
        <v>0</v>
      </c>
      <c r="AE3950">
        <v>595.2357838798938</v>
      </c>
    </row>
    <row r="3951" spans="1:31" x14ac:dyDescent="0.25">
      <c r="A3951">
        <v>2265473</v>
      </c>
      <c r="B3951">
        <v>1</v>
      </c>
      <c r="C3951" t="s">
        <v>81</v>
      </c>
      <c r="D3951" t="s">
        <v>118</v>
      </c>
      <c r="E3951" t="s">
        <v>151</v>
      </c>
      <c r="F3951" t="s">
        <v>11616</v>
      </c>
      <c r="G3951" t="s">
        <v>153</v>
      </c>
      <c r="H3951" t="s">
        <v>135</v>
      </c>
      <c r="I3951" t="s">
        <v>136</v>
      </c>
      <c r="J3951" t="s">
        <v>137</v>
      </c>
      <c r="K3951" t="s">
        <v>138</v>
      </c>
      <c r="L3951" t="s">
        <v>11617</v>
      </c>
      <c r="M3951" t="s">
        <v>11618</v>
      </c>
      <c r="N3951">
        <v>1.7680555549999999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</row>
    <row r="3952" spans="1:31" x14ac:dyDescent="0.25">
      <c r="A3952">
        <v>2265038</v>
      </c>
      <c r="B3952">
        <v>1</v>
      </c>
      <c r="C3952" t="s">
        <v>80</v>
      </c>
      <c r="D3952" t="s">
        <v>93</v>
      </c>
      <c r="E3952" t="s">
        <v>151</v>
      </c>
      <c r="F3952" t="s">
        <v>7472</v>
      </c>
      <c r="G3952" t="s">
        <v>176</v>
      </c>
      <c r="H3952" t="s">
        <v>135</v>
      </c>
      <c r="I3952" t="s">
        <v>136</v>
      </c>
      <c r="J3952" t="s">
        <v>137</v>
      </c>
      <c r="K3952" t="s">
        <v>138</v>
      </c>
      <c r="L3952" t="s">
        <v>11619</v>
      </c>
      <c r="M3952" t="s">
        <v>11620</v>
      </c>
      <c r="N3952">
        <v>5.8002777769999998</v>
      </c>
      <c r="O3952">
        <v>0</v>
      </c>
      <c r="P3952">
        <v>6</v>
      </c>
      <c r="Q3952">
        <v>0</v>
      </c>
      <c r="R3952">
        <v>2</v>
      </c>
      <c r="S3952">
        <v>0</v>
      </c>
      <c r="T3952">
        <v>1</v>
      </c>
      <c r="U3952">
        <v>0</v>
      </c>
      <c r="V3952">
        <v>0</v>
      </c>
      <c r="W3952">
        <v>0</v>
      </c>
      <c r="X3952">
        <v>6.779553157861212</v>
      </c>
      <c r="Y3952">
        <v>0</v>
      </c>
      <c r="Z3952">
        <v>0.53947753734714665</v>
      </c>
      <c r="AA3952">
        <v>0</v>
      </c>
      <c r="AB3952">
        <v>0.28195395305187498</v>
      </c>
      <c r="AC3952">
        <v>0</v>
      </c>
      <c r="AD3952">
        <v>0</v>
      </c>
      <c r="AE3952">
        <v>7.6009846482602343</v>
      </c>
    </row>
    <row r="3953" spans="1:31" x14ac:dyDescent="0.25">
      <c r="A3953">
        <v>2265493</v>
      </c>
      <c r="B3953">
        <v>1</v>
      </c>
      <c r="C3953" t="s">
        <v>80</v>
      </c>
      <c r="D3953" t="s">
        <v>102</v>
      </c>
      <c r="E3953" t="s">
        <v>477</v>
      </c>
      <c r="F3953" t="s">
        <v>6166</v>
      </c>
      <c r="G3953" t="s">
        <v>147</v>
      </c>
      <c r="H3953" t="s">
        <v>148</v>
      </c>
      <c r="I3953" t="s">
        <v>136</v>
      </c>
      <c r="J3953" t="s">
        <v>137</v>
      </c>
      <c r="K3953" t="s">
        <v>138</v>
      </c>
      <c r="L3953" t="s">
        <v>11621</v>
      </c>
      <c r="M3953" t="s">
        <v>11622</v>
      </c>
      <c r="N3953">
        <v>0.99416666600000003</v>
      </c>
      <c r="O3953">
        <v>0</v>
      </c>
      <c r="P3953">
        <v>3</v>
      </c>
      <c r="Q3953">
        <v>0</v>
      </c>
      <c r="R3953">
        <v>0</v>
      </c>
      <c r="S3953">
        <v>5</v>
      </c>
      <c r="T3953">
        <v>0</v>
      </c>
      <c r="U3953">
        <v>4</v>
      </c>
      <c r="V3953">
        <v>0</v>
      </c>
      <c r="W3953">
        <v>0</v>
      </c>
      <c r="X3953">
        <v>0.34508230679330004</v>
      </c>
      <c r="Y3953">
        <v>0</v>
      </c>
      <c r="Z3953">
        <v>0</v>
      </c>
      <c r="AA3953">
        <v>136.89213683951633</v>
      </c>
      <c r="AB3953">
        <v>0</v>
      </c>
      <c r="AC3953">
        <v>3997.7199240020004</v>
      </c>
      <c r="AD3953">
        <v>0</v>
      </c>
      <c r="AE3953">
        <v>4134.95714314831</v>
      </c>
    </row>
    <row r="3954" spans="1:31" x14ac:dyDescent="0.25">
      <c r="A3954">
        <v>2264972</v>
      </c>
      <c r="B3954">
        <v>1</v>
      </c>
      <c r="C3954" t="s">
        <v>80</v>
      </c>
      <c r="D3954" t="s">
        <v>104</v>
      </c>
      <c r="E3954" t="s">
        <v>163</v>
      </c>
      <c r="F3954" t="s">
        <v>10381</v>
      </c>
      <c r="G3954" t="s">
        <v>1761</v>
      </c>
      <c r="H3954" t="s">
        <v>148</v>
      </c>
      <c r="I3954" t="s">
        <v>136</v>
      </c>
      <c r="J3954" t="s">
        <v>137</v>
      </c>
      <c r="K3954" t="s">
        <v>138</v>
      </c>
      <c r="L3954" t="s">
        <v>11623</v>
      </c>
      <c r="M3954" t="s">
        <v>11624</v>
      </c>
      <c r="N3954">
        <v>0.68638888799999997</v>
      </c>
      <c r="O3954">
        <v>0</v>
      </c>
      <c r="P3954">
        <v>112</v>
      </c>
      <c r="Q3954">
        <v>3</v>
      </c>
      <c r="R3954">
        <v>5</v>
      </c>
      <c r="S3954">
        <v>13</v>
      </c>
      <c r="T3954">
        <v>11</v>
      </c>
      <c r="U3954">
        <v>2</v>
      </c>
      <c r="V3954">
        <v>0</v>
      </c>
      <c r="W3954">
        <v>0</v>
      </c>
      <c r="X3954">
        <v>15.650202578273564</v>
      </c>
      <c r="Y3954">
        <v>0.68561369779912951</v>
      </c>
      <c r="Z3954">
        <v>0.89239940194700618</v>
      </c>
      <c r="AA3954">
        <v>56.338776371785748</v>
      </c>
      <c r="AB3954">
        <v>0.79918588910516775</v>
      </c>
      <c r="AC3954">
        <v>67.743999294897762</v>
      </c>
      <c r="AD3954">
        <v>0</v>
      </c>
      <c r="AE3954">
        <v>142.11017723380837</v>
      </c>
    </row>
    <row r="3955" spans="1:31" x14ac:dyDescent="0.25">
      <c r="A3955">
        <v>2265370</v>
      </c>
      <c r="B3955">
        <v>1</v>
      </c>
      <c r="C3955" t="s">
        <v>80</v>
      </c>
      <c r="D3955" t="s">
        <v>89</v>
      </c>
      <c r="E3955" t="s">
        <v>256</v>
      </c>
      <c r="F3955" t="s">
        <v>11625</v>
      </c>
      <c r="G3955" t="s">
        <v>314</v>
      </c>
      <c r="H3955" t="s">
        <v>148</v>
      </c>
      <c r="I3955" t="s">
        <v>136</v>
      </c>
      <c r="J3955" t="s">
        <v>137</v>
      </c>
      <c r="K3955" t="s">
        <v>138</v>
      </c>
      <c r="L3955" t="s">
        <v>11626</v>
      </c>
      <c r="M3955" t="s">
        <v>11627</v>
      </c>
      <c r="N3955">
        <v>0.60833333300000003</v>
      </c>
      <c r="O3955">
        <v>4</v>
      </c>
      <c r="P3955">
        <v>858</v>
      </c>
      <c r="Q3955">
        <v>2</v>
      </c>
      <c r="R3955">
        <v>14</v>
      </c>
      <c r="S3955">
        <v>11</v>
      </c>
      <c r="T3955">
        <v>90</v>
      </c>
      <c r="U3955">
        <v>5</v>
      </c>
      <c r="V3955">
        <v>0</v>
      </c>
      <c r="W3955">
        <v>136.5988833935844</v>
      </c>
      <c r="X3955">
        <v>348.00685695397209</v>
      </c>
      <c r="Y3955">
        <v>5.4205528068871507</v>
      </c>
      <c r="Z3955">
        <v>2.6341238528550748</v>
      </c>
      <c r="AA3955">
        <v>163.35956604519228</v>
      </c>
      <c r="AB3955">
        <v>125.11958959863972</v>
      </c>
      <c r="AC3955">
        <v>89.199071456345081</v>
      </c>
      <c r="AD3955">
        <v>0</v>
      </c>
      <c r="AE3955">
        <v>870.33864410747583</v>
      </c>
    </row>
    <row r="3956" spans="1:31" x14ac:dyDescent="0.25">
      <c r="A3956">
        <v>2265450</v>
      </c>
      <c r="B3956">
        <v>1</v>
      </c>
      <c r="C3956" t="s">
        <v>80</v>
      </c>
      <c r="D3956" t="s">
        <v>96</v>
      </c>
      <c r="E3956" t="s">
        <v>151</v>
      </c>
      <c r="F3956" t="s">
        <v>3695</v>
      </c>
      <c r="G3956" t="s">
        <v>153</v>
      </c>
      <c r="H3956" t="s">
        <v>135</v>
      </c>
      <c r="I3956" t="s">
        <v>136</v>
      </c>
      <c r="J3956" t="s">
        <v>137</v>
      </c>
      <c r="K3956" t="s">
        <v>138</v>
      </c>
      <c r="L3956" t="s">
        <v>11628</v>
      </c>
      <c r="M3956" t="s">
        <v>11629</v>
      </c>
      <c r="N3956">
        <v>1.8647222219999999</v>
      </c>
      <c r="O3956">
        <v>0</v>
      </c>
      <c r="P3956">
        <v>23</v>
      </c>
      <c r="Q3956">
        <v>0</v>
      </c>
      <c r="R3956">
        <v>0</v>
      </c>
      <c r="S3956">
        <v>0</v>
      </c>
      <c r="T3956">
        <v>3</v>
      </c>
      <c r="U3956">
        <v>0</v>
      </c>
      <c r="V3956">
        <v>0</v>
      </c>
      <c r="W3956">
        <v>0</v>
      </c>
      <c r="X3956">
        <v>23.705492529362456</v>
      </c>
      <c r="Y3956">
        <v>0</v>
      </c>
      <c r="Z3956">
        <v>0</v>
      </c>
      <c r="AA3956">
        <v>0</v>
      </c>
      <c r="AB3956">
        <v>11.666830256180781</v>
      </c>
      <c r="AC3956">
        <v>0</v>
      </c>
      <c r="AD3956">
        <v>0</v>
      </c>
      <c r="AE3956">
        <v>35.372322785543233</v>
      </c>
    </row>
    <row r="3957" spans="1:31" x14ac:dyDescent="0.25">
      <c r="A3957">
        <v>2265407</v>
      </c>
      <c r="B3957">
        <v>1</v>
      </c>
      <c r="C3957" t="s">
        <v>80</v>
      </c>
      <c r="D3957" t="s">
        <v>105</v>
      </c>
      <c r="E3957" t="s">
        <v>145</v>
      </c>
      <c r="F3957" t="s">
        <v>11630</v>
      </c>
      <c r="G3957" t="s">
        <v>147</v>
      </c>
      <c r="H3957" t="s">
        <v>148</v>
      </c>
      <c r="I3957" t="s">
        <v>136</v>
      </c>
      <c r="J3957" t="s">
        <v>137</v>
      </c>
      <c r="K3957" t="s">
        <v>138</v>
      </c>
      <c r="L3957" t="s">
        <v>11631</v>
      </c>
      <c r="M3957" t="s">
        <v>11632</v>
      </c>
      <c r="N3957">
        <v>1.227777777</v>
      </c>
      <c r="O3957">
        <v>0</v>
      </c>
      <c r="P3957">
        <v>1988</v>
      </c>
      <c r="Q3957">
        <v>0</v>
      </c>
      <c r="R3957">
        <v>1</v>
      </c>
      <c r="S3957">
        <v>1</v>
      </c>
      <c r="T3957">
        <v>153</v>
      </c>
      <c r="U3957">
        <v>0</v>
      </c>
      <c r="V3957">
        <v>2</v>
      </c>
      <c r="W3957">
        <v>0</v>
      </c>
      <c r="X3957">
        <v>780.48278504927225</v>
      </c>
      <c r="Y3957">
        <v>0</v>
      </c>
      <c r="Z3957">
        <v>0</v>
      </c>
      <c r="AA3957">
        <v>0.79781186628970668</v>
      </c>
      <c r="AB3957">
        <v>103.32144461405809</v>
      </c>
      <c r="AC3957">
        <v>0</v>
      </c>
      <c r="AD3957">
        <v>6.5971464315138935</v>
      </c>
      <c r="AE3957">
        <v>891.19918796113404</v>
      </c>
    </row>
    <row r="3958" spans="1:31" x14ac:dyDescent="0.25">
      <c r="A3958">
        <v>2265058</v>
      </c>
      <c r="B3958">
        <v>1</v>
      </c>
      <c r="C3958" t="s">
        <v>80</v>
      </c>
      <c r="D3958" t="s">
        <v>92</v>
      </c>
      <c r="E3958" t="s">
        <v>256</v>
      </c>
      <c r="F3958" t="s">
        <v>11633</v>
      </c>
      <c r="G3958" t="s">
        <v>465</v>
      </c>
      <c r="H3958" t="s">
        <v>148</v>
      </c>
      <c r="I3958" t="s">
        <v>136</v>
      </c>
      <c r="J3958" t="s">
        <v>137</v>
      </c>
      <c r="K3958" t="s">
        <v>138</v>
      </c>
      <c r="L3958" t="s">
        <v>11634</v>
      </c>
      <c r="M3958" t="s">
        <v>11635</v>
      </c>
      <c r="N3958">
        <v>1.8233333329999999</v>
      </c>
      <c r="O3958">
        <v>1</v>
      </c>
      <c r="P3958">
        <v>1321</v>
      </c>
      <c r="Q3958">
        <v>0</v>
      </c>
      <c r="R3958">
        <v>3</v>
      </c>
      <c r="S3958">
        <v>1</v>
      </c>
      <c r="T3958">
        <v>55</v>
      </c>
      <c r="U3958">
        <v>0</v>
      </c>
      <c r="V3958">
        <v>0</v>
      </c>
      <c r="W3958">
        <v>24.581087401940053</v>
      </c>
      <c r="X3958">
        <v>520.4970032028333</v>
      </c>
      <c r="Y3958">
        <v>0</v>
      </c>
      <c r="Z3958">
        <v>1.3315875351080555</v>
      </c>
      <c r="AA3958">
        <v>2.4962887217309997</v>
      </c>
      <c r="AB3958">
        <v>67.826991488037521</v>
      </c>
      <c r="AC3958">
        <v>0</v>
      </c>
      <c r="AD3958">
        <v>0</v>
      </c>
      <c r="AE3958">
        <v>616.73295834964995</v>
      </c>
    </row>
    <row r="3959" spans="1:31" x14ac:dyDescent="0.25">
      <c r="A3959">
        <v>2265456</v>
      </c>
      <c r="B3959">
        <v>1</v>
      </c>
      <c r="C3959" t="s">
        <v>80</v>
      </c>
      <c r="D3959" t="s">
        <v>104</v>
      </c>
      <c r="E3959" t="s">
        <v>132</v>
      </c>
      <c r="F3959" t="s">
        <v>11636</v>
      </c>
      <c r="G3959" t="s">
        <v>197</v>
      </c>
      <c r="H3959" t="s">
        <v>135</v>
      </c>
      <c r="I3959" t="s">
        <v>136</v>
      </c>
      <c r="J3959" t="s">
        <v>137</v>
      </c>
      <c r="K3959" t="s">
        <v>138</v>
      </c>
      <c r="L3959" t="s">
        <v>11637</v>
      </c>
      <c r="M3959" t="s">
        <v>11638</v>
      </c>
      <c r="N3959">
        <v>2.0366666659999999</v>
      </c>
      <c r="O3959">
        <v>0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0.45854063141221169</v>
      </c>
      <c r="AA3959">
        <v>0</v>
      </c>
      <c r="AB3959">
        <v>0</v>
      </c>
      <c r="AC3959">
        <v>0</v>
      </c>
      <c r="AD3959">
        <v>0</v>
      </c>
      <c r="AE3959">
        <v>0.45854063141221169</v>
      </c>
    </row>
    <row r="3960" spans="1:31" x14ac:dyDescent="0.25">
      <c r="A3960">
        <v>2265307</v>
      </c>
      <c r="B3960">
        <v>1</v>
      </c>
      <c r="C3960" t="s">
        <v>80</v>
      </c>
      <c r="D3960" t="s">
        <v>97</v>
      </c>
      <c r="E3960" t="s">
        <v>132</v>
      </c>
      <c r="F3960" t="s">
        <v>11639</v>
      </c>
      <c r="G3960" t="s">
        <v>197</v>
      </c>
      <c r="H3960" t="s">
        <v>135</v>
      </c>
      <c r="I3960" t="s">
        <v>136</v>
      </c>
      <c r="J3960" t="s">
        <v>137</v>
      </c>
      <c r="K3960" t="s">
        <v>138</v>
      </c>
      <c r="L3960" t="s">
        <v>11640</v>
      </c>
      <c r="M3960" t="s">
        <v>11641</v>
      </c>
      <c r="N3960">
        <v>7.6669444440000003</v>
      </c>
      <c r="O3960">
        <v>0</v>
      </c>
      <c r="P3960">
        <v>1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0.22539544984266668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0.22539544984266668</v>
      </c>
    </row>
    <row r="3961" spans="1:31" x14ac:dyDescent="0.25">
      <c r="A3961">
        <v>2265244</v>
      </c>
      <c r="B3961">
        <v>1</v>
      </c>
      <c r="C3961" t="s">
        <v>80</v>
      </c>
      <c r="D3961" t="s">
        <v>98</v>
      </c>
      <c r="E3961" t="s">
        <v>151</v>
      </c>
      <c r="F3961" t="s">
        <v>7782</v>
      </c>
      <c r="G3961" t="s">
        <v>153</v>
      </c>
      <c r="H3961" t="s">
        <v>135</v>
      </c>
      <c r="I3961" t="s">
        <v>136</v>
      </c>
      <c r="J3961" t="s">
        <v>137</v>
      </c>
      <c r="K3961" t="s">
        <v>138</v>
      </c>
      <c r="L3961" t="s">
        <v>11642</v>
      </c>
      <c r="M3961" t="s">
        <v>11643</v>
      </c>
      <c r="N3961">
        <v>4.7013888880000003</v>
      </c>
      <c r="O3961">
        <v>0</v>
      </c>
      <c r="P3961">
        <v>0</v>
      </c>
      <c r="Q3961">
        <v>0</v>
      </c>
      <c r="R3961">
        <v>5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8.0717648559710895</v>
      </c>
      <c r="AA3961">
        <v>0</v>
      </c>
      <c r="AB3961">
        <v>0</v>
      </c>
      <c r="AC3961">
        <v>0</v>
      </c>
      <c r="AD3961">
        <v>0</v>
      </c>
      <c r="AE3961">
        <v>8.0717648559710895</v>
      </c>
    </row>
    <row r="3962" spans="1:31" x14ac:dyDescent="0.25">
      <c r="A3962">
        <v>2265267</v>
      </c>
      <c r="B3962">
        <v>1</v>
      </c>
      <c r="C3962" t="s">
        <v>80</v>
      </c>
      <c r="D3962" t="s">
        <v>110</v>
      </c>
      <c r="E3962" t="s">
        <v>132</v>
      </c>
      <c r="F3962" t="s">
        <v>11644</v>
      </c>
      <c r="G3962" t="s">
        <v>197</v>
      </c>
      <c r="H3962" t="s">
        <v>135</v>
      </c>
      <c r="I3962" t="s">
        <v>136</v>
      </c>
      <c r="J3962" t="s">
        <v>137</v>
      </c>
      <c r="K3962" t="s">
        <v>138</v>
      </c>
      <c r="L3962" t="s">
        <v>11645</v>
      </c>
      <c r="M3962" t="s">
        <v>11646</v>
      </c>
      <c r="N3962">
        <v>0.823333333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1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</row>
    <row r="3963" spans="1:31" x14ac:dyDescent="0.25">
      <c r="A3963">
        <v>2265075</v>
      </c>
      <c r="B3963">
        <v>1</v>
      </c>
      <c r="C3963" t="s">
        <v>80</v>
      </c>
      <c r="D3963" t="s">
        <v>98</v>
      </c>
      <c r="E3963" t="s">
        <v>151</v>
      </c>
      <c r="F3963" t="s">
        <v>11647</v>
      </c>
      <c r="G3963" t="s">
        <v>1552</v>
      </c>
      <c r="H3963" t="s">
        <v>135</v>
      </c>
      <c r="I3963" t="s">
        <v>136</v>
      </c>
      <c r="J3963" t="s">
        <v>137</v>
      </c>
      <c r="K3963" t="s">
        <v>138</v>
      </c>
      <c r="L3963" t="s">
        <v>11648</v>
      </c>
      <c r="M3963" t="s">
        <v>11649</v>
      </c>
      <c r="N3963">
        <v>3.435277777</v>
      </c>
      <c r="O3963">
        <v>0</v>
      </c>
      <c r="P3963">
        <v>62</v>
      </c>
      <c r="Q3963">
        <v>0</v>
      </c>
      <c r="R3963">
        <v>0</v>
      </c>
      <c r="S3963">
        <v>0</v>
      </c>
      <c r="T3963">
        <v>4</v>
      </c>
      <c r="U3963">
        <v>0</v>
      </c>
      <c r="V3963">
        <v>0</v>
      </c>
      <c r="W3963">
        <v>0</v>
      </c>
      <c r="X3963">
        <v>32.951686059035303</v>
      </c>
      <c r="Y3963">
        <v>0</v>
      </c>
      <c r="Z3963">
        <v>0</v>
      </c>
      <c r="AA3963">
        <v>0</v>
      </c>
      <c r="AB3963">
        <v>2.0652230297265657</v>
      </c>
      <c r="AC3963">
        <v>0</v>
      </c>
      <c r="AD3963">
        <v>0</v>
      </c>
      <c r="AE3963">
        <v>35.016909088761871</v>
      </c>
    </row>
    <row r="3964" spans="1:31" x14ac:dyDescent="0.25">
      <c r="A3964">
        <v>2265390</v>
      </c>
      <c r="B3964">
        <v>1</v>
      </c>
      <c r="C3964" t="s">
        <v>81</v>
      </c>
      <c r="D3964" t="s">
        <v>113</v>
      </c>
      <c r="E3964" t="s">
        <v>151</v>
      </c>
      <c r="F3964" t="s">
        <v>10405</v>
      </c>
      <c r="G3964" t="s">
        <v>4970</v>
      </c>
      <c r="H3964" t="s">
        <v>135</v>
      </c>
      <c r="I3964" t="s">
        <v>136</v>
      </c>
      <c r="J3964" t="s">
        <v>137</v>
      </c>
      <c r="K3964" t="s">
        <v>138</v>
      </c>
      <c r="L3964" t="s">
        <v>11650</v>
      </c>
      <c r="M3964" t="s">
        <v>11651</v>
      </c>
      <c r="N3964">
        <v>2.031666666</v>
      </c>
      <c r="O3964">
        <v>0</v>
      </c>
      <c r="P3964">
        <v>1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0.33585682402284445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0.33585682402284445</v>
      </c>
    </row>
    <row r="3965" spans="1:31" x14ac:dyDescent="0.25">
      <c r="A3965">
        <v>2265367</v>
      </c>
      <c r="B3965">
        <v>1</v>
      </c>
      <c r="C3965" t="s">
        <v>80</v>
      </c>
      <c r="D3965" t="s">
        <v>108</v>
      </c>
      <c r="E3965" t="s">
        <v>151</v>
      </c>
      <c r="F3965" t="s">
        <v>11652</v>
      </c>
      <c r="G3965" t="s">
        <v>153</v>
      </c>
      <c r="H3965" t="s">
        <v>135</v>
      </c>
      <c r="I3965" t="s">
        <v>136</v>
      </c>
      <c r="J3965" t="s">
        <v>137</v>
      </c>
      <c r="K3965" t="s">
        <v>138</v>
      </c>
      <c r="L3965" t="s">
        <v>11653</v>
      </c>
      <c r="M3965" t="s">
        <v>11654</v>
      </c>
      <c r="N3965">
        <v>4.6616666660000003</v>
      </c>
      <c r="O3965">
        <v>0</v>
      </c>
      <c r="P3965">
        <v>22</v>
      </c>
      <c r="Q3965">
        <v>0</v>
      </c>
      <c r="R3965">
        <v>1</v>
      </c>
      <c r="S3965">
        <v>0</v>
      </c>
      <c r="T3965">
        <v>2</v>
      </c>
      <c r="U3965">
        <v>0</v>
      </c>
      <c r="V3965">
        <v>0</v>
      </c>
      <c r="W3965">
        <v>0</v>
      </c>
      <c r="X3965">
        <v>9.1147139329446922</v>
      </c>
      <c r="Y3965">
        <v>0</v>
      </c>
      <c r="Z3965">
        <v>0.15974459841920999</v>
      </c>
      <c r="AA3965">
        <v>0</v>
      </c>
      <c r="AB3965">
        <v>5.2237781577927871</v>
      </c>
      <c r="AC3965">
        <v>0</v>
      </c>
      <c r="AD3965">
        <v>0</v>
      </c>
      <c r="AE3965">
        <v>14.498236689156688</v>
      </c>
    </row>
    <row r="3966" spans="1:31" x14ac:dyDescent="0.25">
      <c r="A3966">
        <v>2265098</v>
      </c>
      <c r="B3966">
        <v>1</v>
      </c>
      <c r="C3966" t="s">
        <v>80</v>
      </c>
      <c r="D3966" t="s">
        <v>89</v>
      </c>
      <c r="E3966" t="s">
        <v>256</v>
      </c>
      <c r="F3966" t="s">
        <v>11625</v>
      </c>
      <c r="G3966" t="s">
        <v>171</v>
      </c>
      <c r="H3966" t="s">
        <v>148</v>
      </c>
      <c r="I3966" t="s">
        <v>136</v>
      </c>
      <c r="J3966" t="s">
        <v>137</v>
      </c>
      <c r="K3966" t="s">
        <v>172</v>
      </c>
      <c r="L3966" t="s">
        <v>11323</v>
      </c>
      <c r="M3966" t="s">
        <v>11655</v>
      </c>
      <c r="N3966">
        <v>7.2027777769999997</v>
      </c>
      <c r="O3966">
        <v>4</v>
      </c>
      <c r="P3966">
        <v>858</v>
      </c>
      <c r="Q3966">
        <v>2</v>
      </c>
      <c r="R3966">
        <v>14</v>
      </c>
      <c r="S3966">
        <v>11</v>
      </c>
      <c r="T3966">
        <v>90</v>
      </c>
      <c r="U3966">
        <v>5</v>
      </c>
      <c r="V3966">
        <v>0</v>
      </c>
      <c r="W3966">
        <v>1533.8370437621834</v>
      </c>
      <c r="X3966">
        <v>4317.2378951577857</v>
      </c>
      <c r="Y3966">
        <v>65.980718551829739</v>
      </c>
      <c r="Z3966">
        <v>29.022927195994004</v>
      </c>
      <c r="AA3966">
        <v>2187.8620022884529</v>
      </c>
      <c r="AB3966">
        <v>1706.3029136714847</v>
      </c>
      <c r="AC3966">
        <v>1651.0338210924581</v>
      </c>
      <c r="AD3966">
        <v>0</v>
      </c>
      <c r="AE3966">
        <v>11491.277321720188</v>
      </c>
    </row>
    <row r="3967" spans="1:31" x14ac:dyDescent="0.25">
      <c r="A3967">
        <v>2265221</v>
      </c>
      <c r="B3967">
        <v>1</v>
      </c>
      <c r="C3967" t="s">
        <v>80</v>
      </c>
      <c r="D3967" t="s">
        <v>106</v>
      </c>
      <c r="E3967" t="s">
        <v>132</v>
      </c>
      <c r="F3967" t="s">
        <v>11656</v>
      </c>
      <c r="G3967" t="s">
        <v>142</v>
      </c>
      <c r="H3967" t="s">
        <v>135</v>
      </c>
      <c r="I3967" t="s">
        <v>136</v>
      </c>
      <c r="J3967" t="s">
        <v>137</v>
      </c>
      <c r="K3967" t="s">
        <v>138</v>
      </c>
      <c r="L3967" t="s">
        <v>11657</v>
      </c>
      <c r="M3967" t="s">
        <v>11658</v>
      </c>
      <c r="N3967">
        <v>4.6463888879999997</v>
      </c>
      <c r="O3967">
        <v>0</v>
      </c>
      <c r="P3967">
        <v>1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1.7057357840063467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1.7057357840063467</v>
      </c>
    </row>
    <row r="3968" spans="1:31" x14ac:dyDescent="0.25">
      <c r="A3968">
        <v>2265227</v>
      </c>
      <c r="B3968">
        <v>1</v>
      </c>
      <c r="C3968" t="s">
        <v>80</v>
      </c>
      <c r="D3968" t="s">
        <v>94</v>
      </c>
      <c r="E3968" t="s">
        <v>132</v>
      </c>
      <c r="F3968" t="s">
        <v>11659</v>
      </c>
      <c r="G3968" t="s">
        <v>142</v>
      </c>
      <c r="H3968" t="s">
        <v>135</v>
      </c>
      <c r="I3968" t="s">
        <v>136</v>
      </c>
      <c r="J3968" t="s">
        <v>137</v>
      </c>
      <c r="K3968" t="s">
        <v>138</v>
      </c>
      <c r="L3968" t="s">
        <v>11660</v>
      </c>
      <c r="M3968" t="s">
        <v>11661</v>
      </c>
      <c r="N3968">
        <v>0.96777777700000001</v>
      </c>
      <c r="O3968">
        <v>0</v>
      </c>
      <c r="P3968">
        <v>1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3.5144968255882231E-2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3.5144968255882231E-2</v>
      </c>
    </row>
    <row r="3969" spans="1:31" x14ac:dyDescent="0.25">
      <c r="A3969">
        <v>2265081</v>
      </c>
      <c r="B3969">
        <v>1</v>
      </c>
      <c r="C3969" t="s">
        <v>80</v>
      </c>
      <c r="D3969" t="s">
        <v>85</v>
      </c>
      <c r="E3969" t="s">
        <v>207</v>
      </c>
      <c r="F3969" t="s">
        <v>11662</v>
      </c>
      <c r="G3969" t="s">
        <v>314</v>
      </c>
      <c r="H3969" t="s">
        <v>135</v>
      </c>
      <c r="I3969" t="s">
        <v>136</v>
      </c>
      <c r="J3969" t="s">
        <v>137</v>
      </c>
      <c r="K3969" t="s">
        <v>138</v>
      </c>
      <c r="L3969" t="s">
        <v>11663</v>
      </c>
      <c r="M3969" t="s">
        <v>11664</v>
      </c>
      <c r="N3969">
        <v>0.14694444400000001</v>
      </c>
      <c r="O3969">
        <v>0</v>
      </c>
      <c r="P3969">
        <v>431</v>
      </c>
      <c r="Q3969">
        <v>0</v>
      </c>
      <c r="R3969">
        <v>0</v>
      </c>
      <c r="S3969">
        <v>0</v>
      </c>
      <c r="T3969">
        <v>32</v>
      </c>
      <c r="U3969">
        <v>0</v>
      </c>
      <c r="V3969">
        <v>0</v>
      </c>
      <c r="W3969">
        <v>0</v>
      </c>
      <c r="X3969">
        <v>17.94897874948364</v>
      </c>
      <c r="Y3969">
        <v>0</v>
      </c>
      <c r="Z3969">
        <v>0</v>
      </c>
      <c r="AA3969">
        <v>0</v>
      </c>
      <c r="AB3969">
        <v>5.8406872478944001</v>
      </c>
      <c r="AC3969">
        <v>0</v>
      </c>
      <c r="AD3969">
        <v>0</v>
      </c>
      <c r="AE3969">
        <v>23.789665997378041</v>
      </c>
    </row>
    <row r="3970" spans="1:31" x14ac:dyDescent="0.25">
      <c r="A3970">
        <v>2265330</v>
      </c>
      <c r="B3970">
        <v>1</v>
      </c>
      <c r="C3970" t="s">
        <v>81</v>
      </c>
      <c r="D3970" t="s">
        <v>115</v>
      </c>
      <c r="E3970" t="s">
        <v>132</v>
      </c>
      <c r="F3970" t="s">
        <v>11665</v>
      </c>
      <c r="G3970" t="s">
        <v>142</v>
      </c>
      <c r="H3970" t="s">
        <v>135</v>
      </c>
      <c r="I3970" t="s">
        <v>136</v>
      </c>
      <c r="J3970" t="s">
        <v>137</v>
      </c>
      <c r="K3970" t="s">
        <v>138</v>
      </c>
      <c r="L3970" t="s">
        <v>11666</v>
      </c>
      <c r="M3970" t="s">
        <v>11667</v>
      </c>
      <c r="N3970">
        <v>2.4616666660000002</v>
      </c>
      <c r="O3970">
        <v>0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8.4922338056659061</v>
      </c>
      <c r="AA3970">
        <v>0</v>
      </c>
      <c r="AB3970">
        <v>0</v>
      </c>
      <c r="AC3970">
        <v>0</v>
      </c>
      <c r="AD3970">
        <v>0</v>
      </c>
      <c r="AE3970">
        <v>8.4922338056659061</v>
      </c>
    </row>
    <row r="3971" spans="1:31" x14ac:dyDescent="0.25">
      <c r="A3971">
        <v>2265181</v>
      </c>
      <c r="B3971">
        <v>1</v>
      </c>
      <c r="C3971" t="s">
        <v>80</v>
      </c>
      <c r="D3971" t="s">
        <v>88</v>
      </c>
      <c r="E3971" t="s">
        <v>132</v>
      </c>
      <c r="F3971" t="s">
        <v>11668</v>
      </c>
      <c r="G3971" t="s">
        <v>134</v>
      </c>
      <c r="H3971" t="s">
        <v>135</v>
      </c>
      <c r="I3971" t="s">
        <v>136</v>
      </c>
      <c r="J3971" t="s">
        <v>137</v>
      </c>
      <c r="K3971" t="s">
        <v>138</v>
      </c>
      <c r="L3971" t="s">
        <v>11669</v>
      </c>
      <c r="M3971" t="s">
        <v>11670</v>
      </c>
      <c r="N3971">
        <v>0.998611111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1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1.5028551847837501</v>
      </c>
      <c r="AC3971">
        <v>0</v>
      </c>
      <c r="AD3971">
        <v>0</v>
      </c>
      <c r="AE3971">
        <v>1.5028551847837501</v>
      </c>
    </row>
    <row r="3972" spans="1:31" x14ac:dyDescent="0.25">
      <c r="A3972">
        <v>2265161</v>
      </c>
      <c r="B3972">
        <v>1</v>
      </c>
      <c r="C3972" t="s">
        <v>80</v>
      </c>
      <c r="D3972" t="s">
        <v>84</v>
      </c>
      <c r="E3972" t="s">
        <v>207</v>
      </c>
      <c r="F3972" t="s">
        <v>11671</v>
      </c>
      <c r="G3972" t="s">
        <v>366</v>
      </c>
      <c r="H3972" t="s">
        <v>135</v>
      </c>
      <c r="I3972" t="s">
        <v>136</v>
      </c>
      <c r="J3972" t="s">
        <v>137</v>
      </c>
      <c r="K3972" t="s">
        <v>172</v>
      </c>
      <c r="L3972" t="s">
        <v>11672</v>
      </c>
      <c r="M3972" t="s">
        <v>11673</v>
      </c>
      <c r="N3972">
        <v>0.46777777700000001</v>
      </c>
      <c r="O3972">
        <v>0</v>
      </c>
      <c r="P3972">
        <v>163</v>
      </c>
      <c r="Q3972">
        <v>0</v>
      </c>
      <c r="R3972">
        <v>32</v>
      </c>
      <c r="S3972">
        <v>0</v>
      </c>
      <c r="T3972">
        <v>15</v>
      </c>
      <c r="U3972">
        <v>0</v>
      </c>
      <c r="V3972">
        <v>0</v>
      </c>
      <c r="W3972">
        <v>0</v>
      </c>
      <c r="X3972">
        <v>24.598802736447993</v>
      </c>
      <c r="Y3972">
        <v>0</v>
      </c>
      <c r="Z3972">
        <v>6.4414794157470716</v>
      </c>
      <c r="AA3972">
        <v>0</v>
      </c>
      <c r="AB3972">
        <v>10.068964911800185</v>
      </c>
      <c r="AC3972">
        <v>0</v>
      </c>
      <c r="AD3972">
        <v>0</v>
      </c>
      <c r="AE3972">
        <v>41.109247063995248</v>
      </c>
    </row>
    <row r="3973" spans="1:31" x14ac:dyDescent="0.25">
      <c r="A3973">
        <v>2265324</v>
      </c>
      <c r="B3973">
        <v>1</v>
      </c>
      <c r="C3973" t="s">
        <v>81</v>
      </c>
      <c r="D3973" t="s">
        <v>118</v>
      </c>
      <c r="E3973" t="s">
        <v>132</v>
      </c>
      <c r="F3973" t="s">
        <v>11674</v>
      </c>
      <c r="G3973" t="s">
        <v>142</v>
      </c>
      <c r="H3973" t="s">
        <v>135</v>
      </c>
      <c r="I3973" t="s">
        <v>136</v>
      </c>
      <c r="J3973" t="s">
        <v>137</v>
      </c>
      <c r="K3973" t="s">
        <v>138</v>
      </c>
      <c r="L3973" t="s">
        <v>11675</v>
      </c>
      <c r="M3973" t="s">
        <v>11676</v>
      </c>
      <c r="N3973">
        <v>0.65888888800000001</v>
      </c>
      <c r="O3973">
        <v>0</v>
      </c>
      <c r="P3973">
        <v>2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0.43720734683664902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0.43720734683664902</v>
      </c>
    </row>
    <row r="3974" spans="1:31" x14ac:dyDescent="0.25">
      <c r="A3974">
        <v>2265453</v>
      </c>
      <c r="B3974">
        <v>1</v>
      </c>
      <c r="C3974" t="s">
        <v>80</v>
      </c>
      <c r="D3974" t="s">
        <v>82</v>
      </c>
      <c r="E3974" t="s">
        <v>151</v>
      </c>
      <c r="F3974" t="s">
        <v>4190</v>
      </c>
      <c r="G3974" t="s">
        <v>153</v>
      </c>
      <c r="H3974" t="s">
        <v>135</v>
      </c>
      <c r="I3974" t="s">
        <v>136</v>
      </c>
      <c r="J3974" t="s">
        <v>137</v>
      </c>
      <c r="K3974" t="s">
        <v>138</v>
      </c>
      <c r="L3974" t="s">
        <v>11677</v>
      </c>
      <c r="M3974" t="s">
        <v>11678</v>
      </c>
      <c r="N3974">
        <v>2.2383333329999999</v>
      </c>
      <c r="O3974">
        <v>0</v>
      </c>
      <c r="P3974">
        <v>341</v>
      </c>
      <c r="Q3974">
        <v>0</v>
      </c>
      <c r="R3974">
        <v>0</v>
      </c>
      <c r="S3974">
        <v>0</v>
      </c>
      <c r="T3974">
        <v>10</v>
      </c>
      <c r="U3974">
        <v>0</v>
      </c>
      <c r="V3974">
        <v>0</v>
      </c>
      <c r="W3974">
        <v>0</v>
      </c>
      <c r="X3974">
        <v>248.60395385966297</v>
      </c>
      <c r="Y3974">
        <v>0</v>
      </c>
      <c r="Z3974">
        <v>0</v>
      </c>
      <c r="AA3974">
        <v>0</v>
      </c>
      <c r="AB3974">
        <v>9.2401493209545347</v>
      </c>
      <c r="AC3974">
        <v>0</v>
      </c>
      <c r="AD3974">
        <v>0</v>
      </c>
      <c r="AE3974">
        <v>257.84410318061748</v>
      </c>
    </row>
    <row r="3975" spans="1:31" x14ac:dyDescent="0.25">
      <c r="A3975">
        <v>2265339</v>
      </c>
      <c r="B3975">
        <v>1</v>
      </c>
      <c r="C3975" t="s">
        <v>80</v>
      </c>
      <c r="D3975" t="s">
        <v>90</v>
      </c>
      <c r="E3975" t="s">
        <v>151</v>
      </c>
      <c r="F3975" t="s">
        <v>11679</v>
      </c>
      <c r="G3975" t="s">
        <v>153</v>
      </c>
      <c r="H3975" t="s">
        <v>135</v>
      </c>
      <c r="I3975" t="s">
        <v>136</v>
      </c>
      <c r="J3975" t="s">
        <v>137</v>
      </c>
      <c r="K3975" t="s">
        <v>138</v>
      </c>
      <c r="L3975" t="s">
        <v>11680</v>
      </c>
      <c r="M3975" t="s">
        <v>11681</v>
      </c>
      <c r="N3975">
        <v>3.1555555549999998</v>
      </c>
      <c r="O3975">
        <v>0</v>
      </c>
      <c r="P3975">
        <v>51</v>
      </c>
      <c r="Q3975">
        <v>0</v>
      </c>
      <c r="R3975">
        <v>0</v>
      </c>
      <c r="S3975">
        <v>0</v>
      </c>
      <c r="T3975">
        <v>74</v>
      </c>
      <c r="U3975">
        <v>0</v>
      </c>
      <c r="V3975">
        <v>0</v>
      </c>
      <c r="W3975">
        <v>0</v>
      </c>
      <c r="X3975">
        <v>52.321914513051873</v>
      </c>
      <c r="Y3975">
        <v>0</v>
      </c>
      <c r="Z3975">
        <v>0</v>
      </c>
      <c r="AA3975">
        <v>0</v>
      </c>
      <c r="AB3975">
        <v>147.8045843565607</v>
      </c>
      <c r="AC3975">
        <v>0</v>
      </c>
      <c r="AD3975">
        <v>0</v>
      </c>
      <c r="AE3975">
        <v>200.12649886961256</v>
      </c>
    </row>
    <row r="3976" spans="1:31" x14ac:dyDescent="0.25">
      <c r="A3976">
        <v>2265170</v>
      </c>
      <c r="B3976">
        <v>1</v>
      </c>
      <c r="C3976" t="s">
        <v>80</v>
      </c>
      <c r="D3976" t="s">
        <v>97</v>
      </c>
      <c r="E3976" t="s">
        <v>132</v>
      </c>
      <c r="F3976" t="s">
        <v>11682</v>
      </c>
      <c r="G3976" t="s">
        <v>142</v>
      </c>
      <c r="H3976" t="s">
        <v>135</v>
      </c>
      <c r="I3976" t="s">
        <v>136</v>
      </c>
      <c r="J3976" t="s">
        <v>137</v>
      </c>
      <c r="K3976" t="s">
        <v>138</v>
      </c>
      <c r="L3976" t="s">
        <v>11683</v>
      </c>
      <c r="M3976" t="s">
        <v>11684</v>
      </c>
      <c r="N3976">
        <v>2.5252777769999999</v>
      </c>
      <c r="O3976">
        <v>0</v>
      </c>
      <c r="P3976">
        <v>1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1.8307210826730291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1.8307210826730291</v>
      </c>
    </row>
    <row r="3977" spans="1:31" x14ac:dyDescent="0.25">
      <c r="A3977">
        <v>2265293</v>
      </c>
      <c r="B3977">
        <v>1</v>
      </c>
      <c r="C3977" t="s">
        <v>80</v>
      </c>
      <c r="D3977" t="s">
        <v>95</v>
      </c>
      <c r="E3977" t="s">
        <v>151</v>
      </c>
      <c r="F3977" t="s">
        <v>11685</v>
      </c>
      <c r="G3977" t="s">
        <v>197</v>
      </c>
      <c r="H3977" t="s">
        <v>135</v>
      </c>
      <c r="I3977" t="s">
        <v>136</v>
      </c>
      <c r="J3977" t="s">
        <v>137</v>
      </c>
      <c r="K3977" t="s">
        <v>138</v>
      </c>
      <c r="L3977" t="s">
        <v>11686</v>
      </c>
      <c r="M3977" t="s">
        <v>11687</v>
      </c>
      <c r="N3977">
        <v>0.95833333300000001</v>
      </c>
      <c r="O3977">
        <v>0</v>
      </c>
      <c r="P3977">
        <v>244</v>
      </c>
      <c r="Q3977">
        <v>0</v>
      </c>
      <c r="R3977">
        <v>0</v>
      </c>
      <c r="S3977">
        <v>0</v>
      </c>
      <c r="T3977">
        <v>16</v>
      </c>
      <c r="U3977">
        <v>0</v>
      </c>
      <c r="V3977">
        <v>0</v>
      </c>
      <c r="W3977">
        <v>0</v>
      </c>
      <c r="X3977">
        <v>64.96838470915533</v>
      </c>
      <c r="Y3977">
        <v>0</v>
      </c>
      <c r="Z3977">
        <v>0</v>
      </c>
      <c r="AA3977">
        <v>0</v>
      </c>
      <c r="AB3977">
        <v>4.200226106262134</v>
      </c>
      <c r="AC3977">
        <v>0</v>
      </c>
      <c r="AD3977">
        <v>0</v>
      </c>
      <c r="AE3977">
        <v>69.168610815417466</v>
      </c>
    </row>
    <row r="3978" spans="1:31" x14ac:dyDescent="0.25">
      <c r="A3978">
        <v>2265147</v>
      </c>
      <c r="B3978">
        <v>1</v>
      </c>
      <c r="C3978" t="s">
        <v>80</v>
      </c>
      <c r="D3978" t="s">
        <v>106</v>
      </c>
      <c r="E3978" t="s">
        <v>256</v>
      </c>
      <c r="F3978" t="s">
        <v>11688</v>
      </c>
      <c r="G3978" t="s">
        <v>171</v>
      </c>
      <c r="H3978" t="s">
        <v>148</v>
      </c>
      <c r="I3978" t="s">
        <v>136</v>
      </c>
      <c r="J3978" t="s">
        <v>137</v>
      </c>
      <c r="K3978" t="s">
        <v>172</v>
      </c>
      <c r="L3978" t="s">
        <v>11689</v>
      </c>
      <c r="M3978" t="s">
        <v>11690</v>
      </c>
      <c r="N3978">
        <v>5.4649999999999999</v>
      </c>
      <c r="O3978">
        <v>0</v>
      </c>
      <c r="P3978">
        <v>369</v>
      </c>
      <c r="Q3978">
        <v>0</v>
      </c>
      <c r="R3978">
        <v>1</v>
      </c>
      <c r="S3978">
        <v>0</v>
      </c>
      <c r="T3978">
        <v>15</v>
      </c>
      <c r="U3978">
        <v>0</v>
      </c>
      <c r="V3978">
        <v>0</v>
      </c>
      <c r="W3978">
        <v>0</v>
      </c>
      <c r="X3978">
        <v>378.22716668708506</v>
      </c>
      <c r="Y3978">
        <v>0</v>
      </c>
      <c r="Z3978">
        <v>0.29078485741479998</v>
      </c>
      <c r="AA3978">
        <v>0</v>
      </c>
      <c r="AB3978">
        <v>39.022908447730622</v>
      </c>
      <c r="AC3978">
        <v>0</v>
      </c>
      <c r="AD3978">
        <v>0</v>
      </c>
      <c r="AE3978">
        <v>417.54085999223048</v>
      </c>
    </row>
    <row r="3979" spans="1:31" x14ac:dyDescent="0.25">
      <c r="A3979">
        <v>2265084</v>
      </c>
      <c r="B3979">
        <v>1</v>
      </c>
      <c r="C3979" t="s">
        <v>80</v>
      </c>
      <c r="D3979" t="s">
        <v>93</v>
      </c>
      <c r="E3979" t="s">
        <v>207</v>
      </c>
      <c r="F3979" t="s">
        <v>11691</v>
      </c>
      <c r="G3979" t="s">
        <v>366</v>
      </c>
      <c r="H3979" t="s">
        <v>135</v>
      </c>
      <c r="I3979" t="s">
        <v>136</v>
      </c>
      <c r="J3979" t="s">
        <v>137</v>
      </c>
      <c r="K3979" t="s">
        <v>172</v>
      </c>
      <c r="L3979" t="s">
        <v>11692</v>
      </c>
      <c r="M3979" t="s">
        <v>11693</v>
      </c>
      <c r="N3979">
        <v>8.6502777769999994</v>
      </c>
      <c r="O3979">
        <v>0</v>
      </c>
      <c r="P3979">
        <v>204</v>
      </c>
      <c r="Q3979">
        <v>0</v>
      </c>
      <c r="R3979">
        <v>1</v>
      </c>
      <c r="S3979">
        <v>0</v>
      </c>
      <c r="T3979">
        <v>26</v>
      </c>
      <c r="U3979">
        <v>0</v>
      </c>
      <c r="V3979">
        <v>0</v>
      </c>
      <c r="W3979">
        <v>0</v>
      </c>
      <c r="X3979">
        <v>283.61889052140583</v>
      </c>
      <c r="Y3979">
        <v>0</v>
      </c>
      <c r="Z3979">
        <v>0.22641293064458554</v>
      </c>
      <c r="AA3979">
        <v>0</v>
      </c>
      <c r="AB3979">
        <v>145.28935560437156</v>
      </c>
      <c r="AC3979">
        <v>0</v>
      </c>
      <c r="AD3979">
        <v>0</v>
      </c>
      <c r="AE3979">
        <v>429.13465905642198</v>
      </c>
    </row>
    <row r="3980" spans="1:31" x14ac:dyDescent="0.25">
      <c r="A3980">
        <v>2265130</v>
      </c>
      <c r="B3980">
        <v>1</v>
      </c>
      <c r="C3980" t="s">
        <v>80</v>
      </c>
      <c r="D3980" t="s">
        <v>111</v>
      </c>
      <c r="E3980" t="s">
        <v>151</v>
      </c>
      <c r="F3980" t="s">
        <v>11694</v>
      </c>
      <c r="G3980" t="s">
        <v>1552</v>
      </c>
      <c r="H3980" t="s">
        <v>135</v>
      </c>
      <c r="I3980" t="s">
        <v>136</v>
      </c>
      <c r="J3980" t="s">
        <v>137</v>
      </c>
      <c r="K3980" t="s">
        <v>138</v>
      </c>
      <c r="L3980" t="s">
        <v>11695</v>
      </c>
      <c r="M3980" t="s">
        <v>11696</v>
      </c>
      <c r="N3980">
        <v>2.3630555549999999</v>
      </c>
      <c r="O3980">
        <v>0</v>
      </c>
      <c r="P3980">
        <v>125</v>
      </c>
      <c r="Q3980">
        <v>0</v>
      </c>
      <c r="R3980">
        <v>0</v>
      </c>
      <c r="S3980">
        <v>0</v>
      </c>
      <c r="T3980">
        <v>1</v>
      </c>
      <c r="U3980">
        <v>0</v>
      </c>
      <c r="V3980">
        <v>0</v>
      </c>
      <c r="W3980">
        <v>0</v>
      </c>
      <c r="X3980">
        <v>75.063738620142587</v>
      </c>
      <c r="Y3980">
        <v>0</v>
      </c>
      <c r="Z3980">
        <v>0</v>
      </c>
      <c r="AA3980">
        <v>0</v>
      </c>
      <c r="AB3980">
        <v>3.6577189117874997</v>
      </c>
      <c r="AC3980">
        <v>0</v>
      </c>
      <c r="AD3980">
        <v>0</v>
      </c>
      <c r="AE3980">
        <v>78.721457531930085</v>
      </c>
    </row>
    <row r="3981" spans="1:31" x14ac:dyDescent="0.25">
      <c r="A3981">
        <v>2265276</v>
      </c>
      <c r="B3981">
        <v>1</v>
      </c>
      <c r="C3981" t="s">
        <v>80</v>
      </c>
      <c r="D3981" t="s">
        <v>93</v>
      </c>
      <c r="E3981" t="s">
        <v>132</v>
      </c>
      <c r="F3981" t="s">
        <v>11697</v>
      </c>
      <c r="G3981" t="s">
        <v>142</v>
      </c>
      <c r="H3981" t="s">
        <v>135</v>
      </c>
      <c r="I3981" t="s">
        <v>136</v>
      </c>
      <c r="J3981" t="s">
        <v>137</v>
      </c>
      <c r="K3981" t="s">
        <v>138</v>
      </c>
      <c r="L3981" t="s">
        <v>11698</v>
      </c>
      <c r="M3981" t="s">
        <v>11699</v>
      </c>
      <c r="N3981">
        <v>1.0333333330000001</v>
      </c>
      <c r="O3981">
        <v>0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0.4168474033864889</v>
      </c>
      <c r="AA3981">
        <v>0</v>
      </c>
      <c r="AB3981">
        <v>0</v>
      </c>
      <c r="AC3981">
        <v>0</v>
      </c>
      <c r="AD3981">
        <v>0</v>
      </c>
      <c r="AE3981">
        <v>0.4168474033864889</v>
      </c>
    </row>
    <row r="3982" spans="1:31" x14ac:dyDescent="0.25">
      <c r="A3982">
        <v>2265230</v>
      </c>
      <c r="B3982">
        <v>1</v>
      </c>
      <c r="C3982" t="s">
        <v>80</v>
      </c>
      <c r="D3982" t="s">
        <v>104</v>
      </c>
      <c r="E3982" t="s">
        <v>151</v>
      </c>
      <c r="F3982" t="s">
        <v>4264</v>
      </c>
      <c r="G3982" t="s">
        <v>160</v>
      </c>
      <c r="H3982" t="s">
        <v>135</v>
      </c>
      <c r="I3982" t="s">
        <v>136</v>
      </c>
      <c r="J3982" t="s">
        <v>137</v>
      </c>
      <c r="K3982" t="s">
        <v>138</v>
      </c>
      <c r="L3982" t="s">
        <v>11700</v>
      </c>
      <c r="M3982" t="s">
        <v>11701</v>
      </c>
      <c r="N3982">
        <v>7.4558333330000002</v>
      </c>
      <c r="O3982">
        <v>0</v>
      </c>
      <c r="P3982">
        <v>119</v>
      </c>
      <c r="Q3982">
        <v>0</v>
      </c>
      <c r="R3982">
        <v>1</v>
      </c>
      <c r="S3982">
        <v>0</v>
      </c>
      <c r="T3982">
        <v>4</v>
      </c>
      <c r="U3982">
        <v>0</v>
      </c>
      <c r="V3982">
        <v>0</v>
      </c>
      <c r="W3982">
        <v>0</v>
      </c>
      <c r="X3982">
        <v>294.98277333732483</v>
      </c>
      <c r="Y3982">
        <v>0</v>
      </c>
      <c r="Z3982">
        <v>6.503670276573334E-2</v>
      </c>
      <c r="AA3982">
        <v>0</v>
      </c>
      <c r="AB3982">
        <v>8.6827557176796315</v>
      </c>
      <c r="AC3982">
        <v>0</v>
      </c>
      <c r="AD3982">
        <v>0</v>
      </c>
      <c r="AE3982">
        <v>303.73056575777019</v>
      </c>
    </row>
    <row r="3983" spans="1:31" x14ac:dyDescent="0.25">
      <c r="A3983">
        <v>2265479</v>
      </c>
      <c r="B3983">
        <v>1</v>
      </c>
      <c r="C3983" t="s">
        <v>81</v>
      </c>
      <c r="D3983" t="s">
        <v>113</v>
      </c>
      <c r="E3983" t="s">
        <v>132</v>
      </c>
      <c r="F3983" t="s">
        <v>11702</v>
      </c>
      <c r="G3983" t="s">
        <v>142</v>
      </c>
      <c r="H3983" t="s">
        <v>135</v>
      </c>
      <c r="I3983" t="s">
        <v>136</v>
      </c>
      <c r="J3983" t="s">
        <v>137</v>
      </c>
      <c r="K3983" t="s">
        <v>138</v>
      </c>
      <c r="L3983" t="s">
        <v>11703</v>
      </c>
      <c r="M3983" t="s">
        <v>11704</v>
      </c>
      <c r="N3983">
        <v>3.179166666</v>
      </c>
      <c r="O3983">
        <v>0</v>
      </c>
      <c r="P3983">
        <v>1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0.18429324250279167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0.18429324250279167</v>
      </c>
    </row>
    <row r="3984" spans="1:31" x14ac:dyDescent="0.25">
      <c r="A3984">
        <v>2265044</v>
      </c>
      <c r="B3984">
        <v>1</v>
      </c>
      <c r="C3984" t="s">
        <v>80</v>
      </c>
      <c r="D3984" t="s">
        <v>108</v>
      </c>
      <c r="E3984" t="s">
        <v>151</v>
      </c>
      <c r="F3984" t="s">
        <v>11705</v>
      </c>
      <c r="G3984" t="s">
        <v>153</v>
      </c>
      <c r="H3984" t="s">
        <v>135</v>
      </c>
      <c r="I3984" t="s">
        <v>136</v>
      </c>
      <c r="J3984" t="s">
        <v>137</v>
      </c>
      <c r="K3984" t="s">
        <v>138</v>
      </c>
      <c r="L3984" t="s">
        <v>11706</v>
      </c>
      <c r="M3984" t="s">
        <v>11707</v>
      </c>
      <c r="N3984">
        <v>4.7477777769999996</v>
      </c>
      <c r="O3984">
        <v>0</v>
      </c>
      <c r="P3984">
        <v>19</v>
      </c>
      <c r="Q3984">
        <v>0</v>
      </c>
      <c r="R3984">
        <v>4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6.9523507680698273</v>
      </c>
      <c r="Y3984">
        <v>0</v>
      </c>
      <c r="Z3984">
        <v>0.96026834216949997</v>
      </c>
      <c r="AA3984">
        <v>0</v>
      </c>
      <c r="AB3984">
        <v>0</v>
      </c>
      <c r="AC3984">
        <v>0</v>
      </c>
      <c r="AD3984">
        <v>0</v>
      </c>
      <c r="AE3984">
        <v>7.9126191102393273</v>
      </c>
    </row>
    <row r="3985" spans="1:31" x14ac:dyDescent="0.25">
      <c r="A3985">
        <v>2265442</v>
      </c>
      <c r="B3985">
        <v>1</v>
      </c>
      <c r="C3985" t="s">
        <v>80</v>
      </c>
      <c r="D3985" t="s">
        <v>85</v>
      </c>
      <c r="E3985" t="s">
        <v>132</v>
      </c>
      <c r="F3985" t="s">
        <v>11708</v>
      </c>
      <c r="G3985" t="s">
        <v>289</v>
      </c>
      <c r="H3985" t="s">
        <v>135</v>
      </c>
      <c r="I3985" t="s">
        <v>136</v>
      </c>
      <c r="J3985" t="s">
        <v>137</v>
      </c>
      <c r="K3985" t="s">
        <v>138</v>
      </c>
      <c r="L3985" t="s">
        <v>11709</v>
      </c>
      <c r="M3985" t="s">
        <v>11710</v>
      </c>
      <c r="N3985">
        <v>1.5972222220000001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1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0.12275837018281889</v>
      </c>
      <c r="AC3985">
        <v>0</v>
      </c>
      <c r="AD3985">
        <v>0</v>
      </c>
      <c r="AE3985">
        <v>0.12275837018281889</v>
      </c>
    </row>
    <row r="3986" spans="1:31" x14ac:dyDescent="0.25">
      <c r="A3986">
        <v>2265250</v>
      </c>
      <c r="B3986">
        <v>1</v>
      </c>
      <c r="C3986" t="s">
        <v>80</v>
      </c>
      <c r="D3986" t="s">
        <v>111</v>
      </c>
      <c r="E3986" t="s">
        <v>151</v>
      </c>
      <c r="F3986" t="s">
        <v>11086</v>
      </c>
      <c r="G3986" t="s">
        <v>153</v>
      </c>
      <c r="H3986" t="s">
        <v>135</v>
      </c>
      <c r="I3986" t="s">
        <v>136</v>
      </c>
      <c r="J3986" t="s">
        <v>137</v>
      </c>
      <c r="K3986" t="s">
        <v>138</v>
      </c>
      <c r="L3986" t="s">
        <v>11711</v>
      </c>
      <c r="M3986" t="s">
        <v>11712</v>
      </c>
      <c r="N3986">
        <v>0.83250000000000002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5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8.4280631126212988</v>
      </c>
      <c r="AC3986">
        <v>0</v>
      </c>
      <c r="AD3986">
        <v>0</v>
      </c>
      <c r="AE3986">
        <v>8.4280631126212988</v>
      </c>
    </row>
    <row r="3987" spans="1:31" x14ac:dyDescent="0.25">
      <c r="A3987">
        <v>2265107</v>
      </c>
      <c r="B3987">
        <v>1</v>
      </c>
      <c r="C3987" t="s">
        <v>80</v>
      </c>
      <c r="D3987" t="s">
        <v>93</v>
      </c>
      <c r="E3987" t="s">
        <v>207</v>
      </c>
      <c r="F3987" t="s">
        <v>11713</v>
      </c>
      <c r="G3987" t="s">
        <v>366</v>
      </c>
      <c r="H3987" t="s">
        <v>135</v>
      </c>
      <c r="I3987" t="s">
        <v>136</v>
      </c>
      <c r="J3987" t="s">
        <v>137</v>
      </c>
      <c r="K3987" t="s">
        <v>172</v>
      </c>
      <c r="L3987" t="s">
        <v>11714</v>
      </c>
      <c r="M3987" t="s">
        <v>11715</v>
      </c>
      <c r="N3987">
        <v>8.5672222219999998</v>
      </c>
      <c r="O3987">
        <v>0</v>
      </c>
      <c r="P3987">
        <v>33</v>
      </c>
      <c r="Q3987">
        <v>0</v>
      </c>
      <c r="R3987">
        <v>3</v>
      </c>
      <c r="S3987">
        <v>0</v>
      </c>
      <c r="T3987">
        <v>8</v>
      </c>
      <c r="U3987">
        <v>0</v>
      </c>
      <c r="V3987">
        <v>0</v>
      </c>
      <c r="W3987">
        <v>0</v>
      </c>
      <c r="X3987">
        <v>33.612173019763816</v>
      </c>
      <c r="Y3987">
        <v>0</v>
      </c>
      <c r="Z3987">
        <v>19.976173421588534</v>
      </c>
      <c r="AA3987">
        <v>0</v>
      </c>
      <c r="AB3987">
        <v>38.596042717053869</v>
      </c>
      <c r="AC3987">
        <v>0</v>
      </c>
      <c r="AD3987">
        <v>0</v>
      </c>
      <c r="AE3987">
        <v>92.184389158406219</v>
      </c>
    </row>
    <row r="3988" spans="1:31" x14ac:dyDescent="0.25">
      <c r="A3988">
        <v>2265213</v>
      </c>
      <c r="B3988">
        <v>1</v>
      </c>
      <c r="C3988" t="s">
        <v>80</v>
      </c>
      <c r="D3988" t="s">
        <v>103</v>
      </c>
      <c r="E3988" t="s">
        <v>151</v>
      </c>
      <c r="F3988" t="s">
        <v>11716</v>
      </c>
      <c r="G3988" t="s">
        <v>1552</v>
      </c>
      <c r="H3988" t="s">
        <v>135</v>
      </c>
      <c r="I3988" t="s">
        <v>136</v>
      </c>
      <c r="J3988" t="s">
        <v>137</v>
      </c>
      <c r="K3988" t="s">
        <v>138</v>
      </c>
      <c r="L3988" t="s">
        <v>11717</v>
      </c>
      <c r="M3988" t="s">
        <v>11718</v>
      </c>
      <c r="N3988">
        <v>1.355277777</v>
      </c>
      <c r="O3988">
        <v>0</v>
      </c>
      <c r="P3988">
        <v>1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0.22213239481094194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0.22213239481094194</v>
      </c>
    </row>
    <row r="3989" spans="1:31" x14ac:dyDescent="0.25">
      <c r="A3989">
        <v>2265064</v>
      </c>
      <c r="B3989">
        <v>1</v>
      </c>
      <c r="C3989" t="s">
        <v>80</v>
      </c>
      <c r="D3989" t="s">
        <v>110</v>
      </c>
      <c r="E3989" t="s">
        <v>151</v>
      </c>
      <c r="F3989" t="s">
        <v>11719</v>
      </c>
      <c r="G3989" t="s">
        <v>366</v>
      </c>
      <c r="H3989" t="s">
        <v>135</v>
      </c>
      <c r="I3989" t="s">
        <v>136</v>
      </c>
      <c r="J3989" t="s">
        <v>137</v>
      </c>
      <c r="K3989" t="s">
        <v>172</v>
      </c>
      <c r="L3989" t="s">
        <v>11720</v>
      </c>
      <c r="M3989" t="s">
        <v>11721</v>
      </c>
      <c r="N3989">
        <v>0.85916666600000002</v>
      </c>
      <c r="O3989">
        <v>0</v>
      </c>
      <c r="P3989">
        <v>111</v>
      </c>
      <c r="Q3989">
        <v>0</v>
      </c>
      <c r="R3989">
        <v>0</v>
      </c>
      <c r="S3989">
        <v>0</v>
      </c>
      <c r="T3989">
        <v>7</v>
      </c>
      <c r="U3989">
        <v>0</v>
      </c>
      <c r="V3989">
        <v>0</v>
      </c>
      <c r="W3989">
        <v>0</v>
      </c>
      <c r="X3989">
        <v>41.615917979002568</v>
      </c>
      <c r="Y3989">
        <v>0</v>
      </c>
      <c r="Z3989">
        <v>0</v>
      </c>
      <c r="AA3989">
        <v>0</v>
      </c>
      <c r="AB3989">
        <v>2.0889928516912457</v>
      </c>
      <c r="AC3989">
        <v>0</v>
      </c>
      <c r="AD3989">
        <v>0</v>
      </c>
      <c r="AE3989">
        <v>43.704910830693812</v>
      </c>
    </row>
    <row r="3990" spans="1:31" x14ac:dyDescent="0.25">
      <c r="A3990">
        <v>2265482</v>
      </c>
      <c r="B3990">
        <v>1</v>
      </c>
      <c r="C3990" t="s">
        <v>80</v>
      </c>
      <c r="D3990" t="s">
        <v>96</v>
      </c>
      <c r="E3990" t="s">
        <v>132</v>
      </c>
      <c r="F3990" t="s">
        <v>11722</v>
      </c>
      <c r="G3990" t="s">
        <v>201</v>
      </c>
      <c r="H3990" t="s">
        <v>135</v>
      </c>
      <c r="I3990" t="s">
        <v>136</v>
      </c>
      <c r="J3990" t="s">
        <v>137</v>
      </c>
      <c r="K3990" t="s">
        <v>138</v>
      </c>
      <c r="L3990" t="s">
        <v>11723</v>
      </c>
      <c r="M3990" t="s">
        <v>11724</v>
      </c>
      <c r="N3990">
        <v>1.799722222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2.9458803019950501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2.9458803019950501</v>
      </c>
    </row>
    <row r="3991" spans="1:31" x14ac:dyDescent="0.25">
      <c r="A3991">
        <v>2265150</v>
      </c>
      <c r="B3991">
        <v>1</v>
      </c>
      <c r="C3991" t="s">
        <v>81</v>
      </c>
      <c r="D3991" t="s">
        <v>118</v>
      </c>
      <c r="E3991" t="s">
        <v>132</v>
      </c>
      <c r="F3991" t="s">
        <v>11725</v>
      </c>
      <c r="G3991" t="s">
        <v>289</v>
      </c>
      <c r="H3991" t="s">
        <v>135</v>
      </c>
      <c r="I3991" t="s">
        <v>136</v>
      </c>
      <c r="J3991" t="s">
        <v>137</v>
      </c>
      <c r="K3991" t="s">
        <v>138</v>
      </c>
      <c r="L3991" t="s">
        <v>11726</v>
      </c>
      <c r="M3991" t="s">
        <v>11727</v>
      </c>
      <c r="N3991">
        <v>1.778333333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1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0.14606148262106167</v>
      </c>
      <c r="AC3991">
        <v>0</v>
      </c>
      <c r="AD3991">
        <v>0</v>
      </c>
      <c r="AE3991">
        <v>0.14606148262106167</v>
      </c>
    </row>
    <row r="3992" spans="1:31" x14ac:dyDescent="0.25">
      <c r="A3992">
        <v>2265127</v>
      </c>
      <c r="B3992">
        <v>1</v>
      </c>
      <c r="C3992" t="s">
        <v>80</v>
      </c>
      <c r="D3992" t="s">
        <v>92</v>
      </c>
      <c r="E3992" t="s">
        <v>145</v>
      </c>
      <c r="F3992" t="s">
        <v>11728</v>
      </c>
      <c r="G3992" t="s">
        <v>147</v>
      </c>
      <c r="H3992" t="s">
        <v>148</v>
      </c>
      <c r="I3992" t="s">
        <v>136</v>
      </c>
      <c r="J3992" t="s">
        <v>137</v>
      </c>
      <c r="K3992" t="s">
        <v>138</v>
      </c>
      <c r="L3992" t="s">
        <v>11729</v>
      </c>
      <c r="M3992" t="s">
        <v>11730</v>
      </c>
      <c r="N3992">
        <v>0.73222222199999998</v>
      </c>
      <c r="O3992">
        <v>1</v>
      </c>
      <c r="P3992">
        <v>3526</v>
      </c>
      <c r="Q3992">
        <v>0</v>
      </c>
      <c r="R3992">
        <v>7</v>
      </c>
      <c r="S3992">
        <v>6</v>
      </c>
      <c r="T3992">
        <v>208</v>
      </c>
      <c r="U3992">
        <v>0</v>
      </c>
      <c r="V3992">
        <v>0</v>
      </c>
      <c r="W3992">
        <v>9.6862714633390894</v>
      </c>
      <c r="X3992">
        <v>560.09657855980083</v>
      </c>
      <c r="Y3992">
        <v>0</v>
      </c>
      <c r="Z3992">
        <v>0.86903802484504589</v>
      </c>
      <c r="AA3992">
        <v>37.988028738279333</v>
      </c>
      <c r="AB3992">
        <v>117.3465546594181</v>
      </c>
      <c r="AC3992">
        <v>0</v>
      </c>
      <c r="AD3992">
        <v>0</v>
      </c>
      <c r="AE3992">
        <v>725.98647144568235</v>
      </c>
    </row>
    <row r="3993" spans="1:31" x14ac:dyDescent="0.25">
      <c r="A3993">
        <v>2265436</v>
      </c>
      <c r="B3993">
        <v>1</v>
      </c>
      <c r="C3993" t="s">
        <v>80</v>
      </c>
      <c r="D3993" t="s">
        <v>104</v>
      </c>
      <c r="E3993" t="s">
        <v>151</v>
      </c>
      <c r="F3993" t="s">
        <v>11731</v>
      </c>
      <c r="G3993" t="s">
        <v>153</v>
      </c>
      <c r="H3993" t="s">
        <v>135</v>
      </c>
      <c r="I3993" t="s">
        <v>136</v>
      </c>
      <c r="J3993" t="s">
        <v>137</v>
      </c>
      <c r="K3993" t="s">
        <v>138</v>
      </c>
      <c r="L3993" t="s">
        <v>11732</v>
      </c>
      <c r="M3993" t="s">
        <v>11733</v>
      </c>
      <c r="N3993">
        <v>2.4427777769999999</v>
      </c>
      <c r="O3993">
        <v>0</v>
      </c>
      <c r="P3993">
        <v>1</v>
      </c>
      <c r="Q3993">
        <v>0</v>
      </c>
      <c r="R3993">
        <v>3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1.302004001373515</v>
      </c>
      <c r="Y3993">
        <v>0</v>
      </c>
      <c r="Z3993">
        <v>0.58925748704757597</v>
      </c>
      <c r="AA3993">
        <v>0</v>
      </c>
      <c r="AB3993">
        <v>0</v>
      </c>
      <c r="AC3993">
        <v>0</v>
      </c>
      <c r="AD3993">
        <v>0</v>
      </c>
      <c r="AE3993">
        <v>1.891261488421091</v>
      </c>
    </row>
    <row r="3994" spans="1:31" x14ac:dyDescent="0.25">
      <c r="A3994">
        <v>2265027</v>
      </c>
      <c r="B3994">
        <v>1</v>
      </c>
      <c r="C3994" t="s">
        <v>80</v>
      </c>
      <c r="D3994" t="s">
        <v>83</v>
      </c>
      <c r="E3994" t="s">
        <v>207</v>
      </c>
      <c r="F3994" t="s">
        <v>11734</v>
      </c>
      <c r="G3994" t="s">
        <v>264</v>
      </c>
      <c r="H3994" t="s">
        <v>135</v>
      </c>
      <c r="I3994" t="s">
        <v>136</v>
      </c>
      <c r="J3994" t="s">
        <v>3</v>
      </c>
      <c r="K3994" t="s">
        <v>138</v>
      </c>
      <c r="L3994" t="s">
        <v>11735</v>
      </c>
      <c r="M3994" t="s">
        <v>11736</v>
      </c>
      <c r="N3994">
        <v>8.2697222220000004</v>
      </c>
      <c r="O3994">
        <v>0</v>
      </c>
      <c r="P3994">
        <v>257</v>
      </c>
      <c r="Q3994">
        <v>0</v>
      </c>
      <c r="R3994">
        <v>0</v>
      </c>
      <c r="S3994">
        <v>0</v>
      </c>
      <c r="T3994">
        <v>10</v>
      </c>
      <c r="U3994">
        <v>0</v>
      </c>
      <c r="V3994">
        <v>0</v>
      </c>
      <c r="W3994">
        <v>0</v>
      </c>
      <c r="X3994">
        <v>705.80169441480837</v>
      </c>
      <c r="Y3994">
        <v>0</v>
      </c>
      <c r="Z3994">
        <v>0</v>
      </c>
      <c r="AA3994">
        <v>0</v>
      </c>
      <c r="AB3994">
        <v>30.076368583341331</v>
      </c>
      <c r="AC3994">
        <v>0</v>
      </c>
      <c r="AD3994">
        <v>0</v>
      </c>
      <c r="AE3994">
        <v>735.87806299814974</v>
      </c>
    </row>
    <row r="3995" spans="1:31" x14ac:dyDescent="0.25">
      <c r="A3995">
        <v>2264941</v>
      </c>
      <c r="B3995">
        <v>1</v>
      </c>
      <c r="C3995" t="s">
        <v>81</v>
      </c>
      <c r="D3995" t="s">
        <v>119</v>
      </c>
      <c r="E3995" t="s">
        <v>151</v>
      </c>
      <c r="F3995" t="s">
        <v>2629</v>
      </c>
      <c r="G3995" t="s">
        <v>153</v>
      </c>
      <c r="H3995" t="s">
        <v>135</v>
      </c>
      <c r="I3995" t="s">
        <v>136</v>
      </c>
      <c r="J3995" t="s">
        <v>137</v>
      </c>
      <c r="K3995" t="s">
        <v>138</v>
      </c>
      <c r="L3995" t="s">
        <v>11737</v>
      </c>
      <c r="M3995" t="s">
        <v>11738</v>
      </c>
      <c r="N3995">
        <v>1.368055555</v>
      </c>
      <c r="O3995">
        <v>0</v>
      </c>
      <c r="P3995">
        <v>9</v>
      </c>
      <c r="Q3995">
        <v>0</v>
      </c>
      <c r="R3995">
        <v>0</v>
      </c>
      <c r="S3995">
        <v>0</v>
      </c>
      <c r="T3995">
        <v>1</v>
      </c>
      <c r="U3995">
        <v>0</v>
      </c>
      <c r="V3995">
        <v>0</v>
      </c>
      <c r="W3995">
        <v>0</v>
      </c>
      <c r="X3995">
        <v>1.5988956368640597</v>
      </c>
      <c r="Y3995">
        <v>0</v>
      </c>
      <c r="Z3995">
        <v>0</v>
      </c>
      <c r="AA3995">
        <v>0</v>
      </c>
      <c r="AB3995">
        <v>4.9382730768022505</v>
      </c>
      <c r="AC3995">
        <v>0</v>
      </c>
      <c r="AD3995">
        <v>0</v>
      </c>
      <c r="AE3995">
        <v>6.5371687136663104</v>
      </c>
    </row>
    <row r="3996" spans="1:31" x14ac:dyDescent="0.25">
      <c r="A3996">
        <v>2265190</v>
      </c>
      <c r="B3996">
        <v>1</v>
      </c>
      <c r="C3996" t="s">
        <v>80</v>
      </c>
      <c r="D3996" t="s">
        <v>106</v>
      </c>
      <c r="E3996" t="s">
        <v>151</v>
      </c>
      <c r="F3996" t="s">
        <v>11739</v>
      </c>
      <c r="G3996" t="s">
        <v>153</v>
      </c>
      <c r="H3996" t="s">
        <v>135</v>
      </c>
      <c r="I3996" t="s">
        <v>136</v>
      </c>
      <c r="J3996" t="s">
        <v>137</v>
      </c>
      <c r="K3996" t="s">
        <v>138</v>
      </c>
      <c r="L3996" t="s">
        <v>11740</v>
      </c>
      <c r="M3996" t="s">
        <v>11741</v>
      </c>
      <c r="N3996">
        <v>1.4530555549999999</v>
      </c>
      <c r="O3996">
        <v>0</v>
      </c>
      <c r="P3996">
        <v>26</v>
      </c>
      <c r="Q3996">
        <v>0</v>
      </c>
      <c r="R3996">
        <v>0</v>
      </c>
      <c r="S3996">
        <v>0</v>
      </c>
      <c r="T3996">
        <v>2</v>
      </c>
      <c r="U3996">
        <v>0</v>
      </c>
      <c r="V3996">
        <v>0</v>
      </c>
      <c r="W3996">
        <v>0</v>
      </c>
      <c r="X3996">
        <v>7.6678896550682669</v>
      </c>
      <c r="Y3996">
        <v>0</v>
      </c>
      <c r="Z3996">
        <v>0</v>
      </c>
      <c r="AA3996">
        <v>0</v>
      </c>
      <c r="AB3996">
        <v>2.4604625328527314</v>
      </c>
      <c r="AC3996">
        <v>0</v>
      </c>
      <c r="AD3996">
        <v>0</v>
      </c>
      <c r="AE3996">
        <v>10.128352187920999</v>
      </c>
    </row>
    <row r="3997" spans="1:31" x14ac:dyDescent="0.25">
      <c r="A3997">
        <v>2265087</v>
      </c>
      <c r="B3997">
        <v>1</v>
      </c>
      <c r="C3997" t="s">
        <v>80</v>
      </c>
      <c r="D3997" t="s">
        <v>97</v>
      </c>
      <c r="E3997" t="s">
        <v>151</v>
      </c>
      <c r="F3997" t="s">
        <v>11742</v>
      </c>
      <c r="G3997" t="s">
        <v>160</v>
      </c>
      <c r="H3997" t="s">
        <v>135</v>
      </c>
      <c r="I3997" t="s">
        <v>136</v>
      </c>
      <c r="J3997" t="s">
        <v>137</v>
      </c>
      <c r="K3997" t="s">
        <v>138</v>
      </c>
      <c r="L3997" t="s">
        <v>11743</v>
      </c>
      <c r="M3997" t="s">
        <v>11744</v>
      </c>
      <c r="N3997">
        <v>0.99166666599999997</v>
      </c>
      <c r="O3997">
        <v>0</v>
      </c>
      <c r="P3997">
        <v>29</v>
      </c>
      <c r="Q3997">
        <v>0</v>
      </c>
      <c r="R3997">
        <v>14</v>
      </c>
      <c r="S3997">
        <v>0</v>
      </c>
      <c r="T3997">
        <v>10</v>
      </c>
      <c r="U3997">
        <v>0</v>
      </c>
      <c r="V3997">
        <v>0</v>
      </c>
      <c r="W3997">
        <v>0</v>
      </c>
      <c r="X3997">
        <v>23.289205138672799</v>
      </c>
      <c r="Y3997">
        <v>0</v>
      </c>
      <c r="Z3997">
        <v>6.847814650542924</v>
      </c>
      <c r="AA3997">
        <v>0</v>
      </c>
      <c r="AB3997">
        <v>13.269970000179805</v>
      </c>
      <c r="AC3997">
        <v>0</v>
      </c>
      <c r="AD3997">
        <v>0</v>
      </c>
      <c r="AE3997">
        <v>43.406989789395524</v>
      </c>
    </row>
    <row r="3998" spans="1:31" x14ac:dyDescent="0.25">
      <c r="A3998">
        <v>2265336</v>
      </c>
      <c r="B3998">
        <v>1</v>
      </c>
      <c r="C3998" t="s">
        <v>81</v>
      </c>
      <c r="D3998" t="s">
        <v>117</v>
      </c>
      <c r="E3998" t="s">
        <v>151</v>
      </c>
      <c r="F3998" t="s">
        <v>11745</v>
      </c>
      <c r="G3998" t="s">
        <v>153</v>
      </c>
      <c r="H3998" t="s">
        <v>135</v>
      </c>
      <c r="I3998" t="s">
        <v>136</v>
      </c>
      <c r="J3998" t="s">
        <v>137</v>
      </c>
      <c r="K3998" t="s">
        <v>138</v>
      </c>
      <c r="L3998" t="s">
        <v>11746</v>
      </c>
      <c r="M3998" t="s">
        <v>11747</v>
      </c>
      <c r="N3998">
        <v>5.0138888880000003</v>
      </c>
      <c r="O3998">
        <v>0</v>
      </c>
      <c r="P3998">
        <v>18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5.6245970961367426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5.6245970961367426</v>
      </c>
    </row>
    <row r="3999" spans="1:31" x14ac:dyDescent="0.25">
      <c r="A3999">
        <v>2265067</v>
      </c>
      <c r="B3999">
        <v>1</v>
      </c>
      <c r="C3999" t="s">
        <v>80</v>
      </c>
      <c r="D3999" t="s">
        <v>87</v>
      </c>
      <c r="E3999" t="s">
        <v>151</v>
      </c>
      <c r="F3999" t="s">
        <v>11748</v>
      </c>
      <c r="G3999" t="s">
        <v>5056</v>
      </c>
      <c r="H3999" t="s">
        <v>135</v>
      </c>
      <c r="I3999" t="s">
        <v>136</v>
      </c>
      <c r="J3999" t="s">
        <v>137</v>
      </c>
      <c r="K3999" t="s">
        <v>138</v>
      </c>
      <c r="L3999" t="s">
        <v>11749</v>
      </c>
      <c r="M3999" t="s">
        <v>11750</v>
      </c>
      <c r="N3999">
        <v>1.4211111110000001</v>
      </c>
      <c r="O3999">
        <v>0</v>
      </c>
      <c r="P3999">
        <v>100</v>
      </c>
      <c r="Q3999">
        <v>0</v>
      </c>
      <c r="R3999">
        <v>0</v>
      </c>
      <c r="S3999">
        <v>0</v>
      </c>
      <c r="T3999">
        <v>10</v>
      </c>
      <c r="U3999">
        <v>0</v>
      </c>
      <c r="V3999">
        <v>0</v>
      </c>
      <c r="W3999">
        <v>0</v>
      </c>
      <c r="X3999">
        <v>44.673450308772573</v>
      </c>
      <c r="Y3999">
        <v>0</v>
      </c>
      <c r="Z3999">
        <v>0</v>
      </c>
      <c r="AA3999">
        <v>0</v>
      </c>
      <c r="AB3999">
        <v>7.7300123374207264</v>
      </c>
      <c r="AC3999">
        <v>0</v>
      </c>
      <c r="AD3999">
        <v>0</v>
      </c>
      <c r="AE3999">
        <v>52.403462646193297</v>
      </c>
    </row>
    <row r="4000" spans="1:31" x14ac:dyDescent="0.25">
      <c r="A4000">
        <v>2265047</v>
      </c>
      <c r="B4000">
        <v>1</v>
      </c>
      <c r="C4000" t="s">
        <v>80</v>
      </c>
      <c r="D4000" t="s">
        <v>108</v>
      </c>
      <c r="E4000" t="s">
        <v>132</v>
      </c>
      <c r="F4000" t="s">
        <v>11751</v>
      </c>
      <c r="G4000" t="s">
        <v>142</v>
      </c>
      <c r="H4000" t="s">
        <v>135</v>
      </c>
      <c r="I4000" t="s">
        <v>136</v>
      </c>
      <c r="J4000" t="s">
        <v>137</v>
      </c>
      <c r="K4000" t="s">
        <v>138</v>
      </c>
      <c r="L4000" t="s">
        <v>11752</v>
      </c>
      <c r="M4000" t="s">
        <v>11753</v>
      </c>
      <c r="N4000">
        <v>3.3313888880000002</v>
      </c>
      <c r="O4000">
        <v>0</v>
      </c>
      <c r="P4000">
        <v>1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0.39745368889033111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0.39745368889033111</v>
      </c>
    </row>
    <row r="4001" spans="1:31" x14ac:dyDescent="0.25">
      <c r="A4001">
        <v>2265024</v>
      </c>
      <c r="B4001">
        <v>1</v>
      </c>
      <c r="C4001" t="s">
        <v>80</v>
      </c>
      <c r="D4001" t="s">
        <v>92</v>
      </c>
      <c r="E4001" t="s">
        <v>132</v>
      </c>
      <c r="F4001" t="s">
        <v>11754</v>
      </c>
      <c r="G4001" t="s">
        <v>289</v>
      </c>
      <c r="H4001" t="s">
        <v>135</v>
      </c>
      <c r="I4001" t="s">
        <v>136</v>
      </c>
      <c r="J4001" t="s">
        <v>137</v>
      </c>
      <c r="K4001" t="s">
        <v>138</v>
      </c>
      <c r="L4001" t="s">
        <v>11755</v>
      </c>
      <c r="M4001" t="s">
        <v>11756</v>
      </c>
      <c r="N4001">
        <v>0.81277777699999998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1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0.83622732397049993</v>
      </c>
      <c r="AC4001">
        <v>0</v>
      </c>
      <c r="AD4001">
        <v>0</v>
      </c>
      <c r="AE4001">
        <v>0.83622732397049993</v>
      </c>
    </row>
    <row r="4002" spans="1:31" x14ac:dyDescent="0.25">
      <c r="A4002">
        <v>2265167</v>
      </c>
      <c r="B4002">
        <v>1</v>
      </c>
      <c r="C4002" t="s">
        <v>81</v>
      </c>
      <c r="D4002" t="s">
        <v>118</v>
      </c>
      <c r="E4002" t="s">
        <v>132</v>
      </c>
      <c r="F4002" t="s">
        <v>11757</v>
      </c>
      <c r="G4002" t="s">
        <v>142</v>
      </c>
      <c r="H4002" t="s">
        <v>135</v>
      </c>
      <c r="I4002" t="s">
        <v>136</v>
      </c>
      <c r="J4002" t="s">
        <v>137</v>
      </c>
      <c r="K4002" t="s">
        <v>138</v>
      </c>
      <c r="L4002" t="s">
        <v>11758</v>
      </c>
      <c r="M4002" t="s">
        <v>11759</v>
      </c>
      <c r="N4002">
        <v>2.3633333329999999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1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3.5247705413445001</v>
      </c>
      <c r="AC4002">
        <v>0</v>
      </c>
      <c r="AD4002">
        <v>0</v>
      </c>
      <c r="AE4002">
        <v>3.5247705413445001</v>
      </c>
    </row>
    <row r="4003" spans="1:31" x14ac:dyDescent="0.25">
      <c r="A4003">
        <v>2265210</v>
      </c>
      <c r="B4003">
        <v>1</v>
      </c>
      <c r="C4003" t="s">
        <v>80</v>
      </c>
      <c r="D4003" t="s">
        <v>98</v>
      </c>
      <c r="E4003" t="s">
        <v>132</v>
      </c>
      <c r="F4003" t="s">
        <v>11760</v>
      </c>
      <c r="G4003" t="s">
        <v>142</v>
      </c>
      <c r="H4003" t="s">
        <v>135</v>
      </c>
      <c r="I4003" t="s">
        <v>136</v>
      </c>
      <c r="J4003" t="s">
        <v>137</v>
      </c>
      <c r="K4003" t="s">
        <v>138</v>
      </c>
      <c r="L4003" t="s">
        <v>11761</v>
      </c>
      <c r="M4003" t="s">
        <v>11762</v>
      </c>
      <c r="N4003">
        <v>3.590833333</v>
      </c>
      <c r="O4003">
        <v>0</v>
      </c>
      <c r="P4003">
        <v>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0.79015058840158237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0.79015058840158237</v>
      </c>
    </row>
    <row r="4004" spans="1:31" x14ac:dyDescent="0.25">
      <c r="A4004">
        <v>2265061</v>
      </c>
      <c r="B4004">
        <v>1</v>
      </c>
      <c r="C4004" t="s">
        <v>81</v>
      </c>
      <c r="D4004" t="s">
        <v>119</v>
      </c>
      <c r="E4004" t="s">
        <v>151</v>
      </c>
      <c r="F4004" t="s">
        <v>7799</v>
      </c>
      <c r="G4004" t="s">
        <v>171</v>
      </c>
      <c r="H4004" t="s">
        <v>135</v>
      </c>
      <c r="I4004" t="s">
        <v>136</v>
      </c>
      <c r="J4004" t="s">
        <v>137</v>
      </c>
      <c r="K4004" t="s">
        <v>172</v>
      </c>
      <c r="L4004" t="s">
        <v>11763</v>
      </c>
      <c r="M4004" t="s">
        <v>11764</v>
      </c>
      <c r="N4004">
        <v>8.091111111</v>
      </c>
      <c r="O4004">
        <v>0</v>
      </c>
      <c r="P4004">
        <v>29</v>
      </c>
      <c r="Q4004">
        <v>0</v>
      </c>
      <c r="R4004">
        <v>2</v>
      </c>
      <c r="S4004">
        <v>0</v>
      </c>
      <c r="T4004">
        <v>2</v>
      </c>
      <c r="U4004">
        <v>0</v>
      </c>
      <c r="V4004">
        <v>0</v>
      </c>
      <c r="W4004">
        <v>0</v>
      </c>
      <c r="X4004">
        <v>23.215948953305908</v>
      </c>
      <c r="Y4004">
        <v>0</v>
      </c>
      <c r="Z4004">
        <v>0.5148872222869374</v>
      </c>
      <c r="AA4004">
        <v>0</v>
      </c>
      <c r="AB4004">
        <v>1.4640955654879209</v>
      </c>
      <c r="AC4004">
        <v>0</v>
      </c>
      <c r="AD4004">
        <v>0</v>
      </c>
      <c r="AE4004">
        <v>25.194931741080765</v>
      </c>
    </row>
    <row r="4005" spans="1:31" x14ac:dyDescent="0.25">
      <c r="A4005">
        <v>2265110</v>
      </c>
      <c r="B4005">
        <v>1</v>
      </c>
      <c r="C4005" t="s">
        <v>80</v>
      </c>
      <c r="D4005" t="s">
        <v>96</v>
      </c>
      <c r="E4005" t="s">
        <v>132</v>
      </c>
      <c r="F4005" t="s">
        <v>11765</v>
      </c>
      <c r="G4005" t="s">
        <v>134</v>
      </c>
      <c r="H4005" t="s">
        <v>135</v>
      </c>
      <c r="I4005" t="s">
        <v>136</v>
      </c>
      <c r="J4005" t="s">
        <v>137</v>
      </c>
      <c r="K4005" t="s">
        <v>138</v>
      </c>
      <c r="L4005" t="s">
        <v>11766</v>
      </c>
      <c r="M4005" t="s">
        <v>11767</v>
      </c>
      <c r="N4005">
        <v>7.1174999999999997</v>
      </c>
      <c r="O4005">
        <v>0</v>
      </c>
      <c r="P4005">
        <v>1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3.3656278840118365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3.3656278840118365</v>
      </c>
    </row>
    <row r="4006" spans="1:31" x14ac:dyDescent="0.25">
      <c r="A4006">
        <v>2266026</v>
      </c>
      <c r="B4006">
        <v>1</v>
      </c>
      <c r="C4006" t="s">
        <v>80</v>
      </c>
      <c r="D4006" t="s">
        <v>96</v>
      </c>
      <c r="E4006" t="s">
        <v>151</v>
      </c>
      <c r="F4006" t="s">
        <v>11768</v>
      </c>
      <c r="G4006" t="s">
        <v>160</v>
      </c>
      <c r="H4006" t="s">
        <v>135</v>
      </c>
      <c r="I4006" t="s">
        <v>136</v>
      </c>
      <c r="J4006" t="s">
        <v>137</v>
      </c>
      <c r="K4006" t="s">
        <v>138</v>
      </c>
      <c r="L4006" t="s">
        <v>11769</v>
      </c>
      <c r="M4006" t="s">
        <v>11770</v>
      </c>
      <c r="N4006">
        <v>4.6561111110000004</v>
      </c>
      <c r="O4006">
        <v>0</v>
      </c>
      <c r="P4006">
        <v>129</v>
      </c>
      <c r="Q4006">
        <v>0</v>
      </c>
      <c r="R4006">
        <v>0</v>
      </c>
      <c r="S4006">
        <v>0</v>
      </c>
      <c r="T4006">
        <v>4</v>
      </c>
      <c r="U4006">
        <v>0</v>
      </c>
      <c r="V4006">
        <v>0</v>
      </c>
      <c r="W4006">
        <v>0</v>
      </c>
      <c r="X4006">
        <v>246.78191434595811</v>
      </c>
      <c r="Y4006">
        <v>0</v>
      </c>
      <c r="Z4006">
        <v>0</v>
      </c>
      <c r="AA4006">
        <v>0</v>
      </c>
      <c r="AB4006">
        <v>45.381798029629309</v>
      </c>
      <c r="AC4006">
        <v>0</v>
      </c>
      <c r="AD4006">
        <v>0</v>
      </c>
      <c r="AE4006">
        <v>292.16371237558741</v>
      </c>
    </row>
    <row r="4007" spans="1:31" x14ac:dyDescent="0.25">
      <c r="A4007">
        <v>2265863</v>
      </c>
      <c r="B4007">
        <v>1</v>
      </c>
      <c r="C4007" t="s">
        <v>81</v>
      </c>
      <c r="D4007" t="s">
        <v>123</v>
      </c>
      <c r="E4007" t="s">
        <v>214</v>
      </c>
      <c r="F4007" t="s">
        <v>11771</v>
      </c>
      <c r="G4007" t="s">
        <v>241</v>
      </c>
      <c r="H4007" t="s">
        <v>135</v>
      </c>
      <c r="I4007" t="s">
        <v>136</v>
      </c>
      <c r="J4007" t="s">
        <v>137</v>
      </c>
      <c r="K4007" t="s">
        <v>138</v>
      </c>
      <c r="L4007" t="s">
        <v>11772</v>
      </c>
      <c r="M4007" t="s">
        <v>11773</v>
      </c>
      <c r="N4007">
        <v>1.501944444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1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1.3898943135524999</v>
      </c>
      <c r="AC4007">
        <v>0</v>
      </c>
      <c r="AD4007">
        <v>0</v>
      </c>
      <c r="AE4007">
        <v>1.3898943135524999</v>
      </c>
    </row>
    <row r="4008" spans="1:31" x14ac:dyDescent="0.25">
      <c r="A4008">
        <v>2265763</v>
      </c>
      <c r="B4008">
        <v>1</v>
      </c>
      <c r="C4008" t="s">
        <v>80</v>
      </c>
      <c r="D4008" t="s">
        <v>92</v>
      </c>
      <c r="E4008" t="s">
        <v>256</v>
      </c>
      <c r="F4008" t="s">
        <v>948</v>
      </c>
      <c r="G4008" t="s">
        <v>1761</v>
      </c>
      <c r="H4008" t="s">
        <v>148</v>
      </c>
      <c r="I4008" t="s">
        <v>136</v>
      </c>
      <c r="J4008" t="s">
        <v>137</v>
      </c>
      <c r="K4008" t="s">
        <v>138</v>
      </c>
      <c r="L4008" t="s">
        <v>11774</v>
      </c>
      <c r="M4008" t="s">
        <v>11775</v>
      </c>
      <c r="N4008">
        <v>4.0408333330000001</v>
      </c>
      <c r="O4008">
        <v>0</v>
      </c>
      <c r="P4008">
        <v>28</v>
      </c>
      <c r="Q4008">
        <v>0</v>
      </c>
      <c r="R4008">
        <v>5</v>
      </c>
      <c r="S4008">
        <v>0</v>
      </c>
      <c r="T4008">
        <v>7</v>
      </c>
      <c r="U4008">
        <v>0</v>
      </c>
      <c r="V4008">
        <v>0</v>
      </c>
      <c r="W4008">
        <v>0</v>
      </c>
      <c r="X4008">
        <v>20.583328064369809</v>
      </c>
      <c r="Y4008">
        <v>0</v>
      </c>
      <c r="Z4008">
        <v>4.0511244856142916</v>
      </c>
      <c r="AA4008">
        <v>0</v>
      </c>
      <c r="AB4008">
        <v>15.97971769850103</v>
      </c>
      <c r="AC4008">
        <v>0</v>
      </c>
      <c r="AD4008">
        <v>0</v>
      </c>
      <c r="AE4008">
        <v>40.614170248485131</v>
      </c>
    </row>
    <row r="4009" spans="1:31" x14ac:dyDescent="0.25">
      <c r="A4009">
        <v>2265886</v>
      </c>
      <c r="B4009">
        <v>1</v>
      </c>
      <c r="C4009" t="s">
        <v>80</v>
      </c>
      <c r="D4009" t="s">
        <v>84</v>
      </c>
      <c r="E4009" t="s">
        <v>214</v>
      </c>
      <c r="F4009" t="s">
        <v>11776</v>
      </c>
      <c r="G4009" t="s">
        <v>241</v>
      </c>
      <c r="H4009" t="s">
        <v>135</v>
      </c>
      <c r="I4009" t="s">
        <v>136</v>
      </c>
      <c r="J4009" t="s">
        <v>137</v>
      </c>
      <c r="K4009" t="s">
        <v>138</v>
      </c>
      <c r="L4009" t="s">
        <v>11777</v>
      </c>
      <c r="M4009" t="s">
        <v>11778</v>
      </c>
      <c r="N4009">
        <v>4.2188888880000004</v>
      </c>
      <c r="O4009">
        <v>0</v>
      </c>
      <c r="P4009">
        <v>75</v>
      </c>
      <c r="Q4009">
        <v>0</v>
      </c>
      <c r="R4009">
        <v>0</v>
      </c>
      <c r="S4009">
        <v>0</v>
      </c>
      <c r="T4009">
        <v>1</v>
      </c>
      <c r="U4009">
        <v>0</v>
      </c>
      <c r="V4009">
        <v>0</v>
      </c>
      <c r="W4009">
        <v>0</v>
      </c>
      <c r="X4009">
        <v>77.455532854527831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77.455532854527831</v>
      </c>
    </row>
    <row r="4010" spans="1:31" x14ac:dyDescent="0.25">
      <c r="A4010">
        <v>2266032</v>
      </c>
      <c r="B4010">
        <v>1</v>
      </c>
      <c r="C4010" t="s">
        <v>81</v>
      </c>
      <c r="D4010" t="s">
        <v>119</v>
      </c>
      <c r="E4010" t="s">
        <v>151</v>
      </c>
      <c r="F4010" t="s">
        <v>11779</v>
      </c>
      <c r="G4010" t="s">
        <v>153</v>
      </c>
      <c r="H4010" t="s">
        <v>135</v>
      </c>
      <c r="I4010" t="s">
        <v>136</v>
      </c>
      <c r="J4010" t="s">
        <v>137</v>
      </c>
      <c r="K4010" t="s">
        <v>138</v>
      </c>
      <c r="L4010" t="s">
        <v>11780</v>
      </c>
      <c r="M4010" t="s">
        <v>11781</v>
      </c>
      <c r="N4010">
        <v>1.354166666</v>
      </c>
      <c r="O4010">
        <v>0</v>
      </c>
      <c r="P4010">
        <v>0</v>
      </c>
      <c r="Q4010">
        <v>0</v>
      </c>
      <c r="R4010">
        <v>4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0.85559004675964723</v>
      </c>
      <c r="AA4010">
        <v>0</v>
      </c>
      <c r="AB4010">
        <v>0</v>
      </c>
      <c r="AC4010">
        <v>0</v>
      </c>
      <c r="AD4010">
        <v>0</v>
      </c>
      <c r="AE4010">
        <v>0.85559004675964723</v>
      </c>
    </row>
    <row r="4011" spans="1:31" x14ac:dyDescent="0.25">
      <c r="A4011">
        <v>2265571</v>
      </c>
      <c r="B4011">
        <v>1</v>
      </c>
      <c r="C4011" t="s">
        <v>80</v>
      </c>
      <c r="D4011" t="s">
        <v>93</v>
      </c>
      <c r="E4011" t="s">
        <v>151</v>
      </c>
      <c r="F4011" t="s">
        <v>4252</v>
      </c>
      <c r="G4011" t="s">
        <v>153</v>
      </c>
      <c r="H4011" t="s">
        <v>135</v>
      </c>
      <c r="I4011" t="s">
        <v>136</v>
      </c>
      <c r="J4011" t="s">
        <v>137</v>
      </c>
      <c r="K4011" t="s">
        <v>138</v>
      </c>
      <c r="L4011" t="s">
        <v>11782</v>
      </c>
      <c r="M4011" t="s">
        <v>11783</v>
      </c>
      <c r="N4011">
        <v>1.9355555550000001</v>
      </c>
      <c r="O4011">
        <v>0</v>
      </c>
      <c r="P4011">
        <v>5</v>
      </c>
      <c r="Q4011">
        <v>0</v>
      </c>
      <c r="R4011">
        <v>3</v>
      </c>
      <c r="S4011">
        <v>0</v>
      </c>
      <c r="T4011">
        <v>1</v>
      </c>
      <c r="U4011">
        <v>0</v>
      </c>
      <c r="V4011">
        <v>0</v>
      </c>
      <c r="W4011">
        <v>0</v>
      </c>
      <c r="X4011">
        <v>1.5229966174978589</v>
      </c>
      <c r="Y4011">
        <v>0</v>
      </c>
      <c r="Z4011">
        <v>0.73691150620715806</v>
      </c>
      <c r="AA4011">
        <v>0</v>
      </c>
      <c r="AB4011">
        <v>2.5324970156597224E-2</v>
      </c>
      <c r="AC4011">
        <v>0</v>
      </c>
      <c r="AD4011">
        <v>0</v>
      </c>
      <c r="AE4011">
        <v>2.2852330938616143</v>
      </c>
    </row>
    <row r="4012" spans="1:31" x14ac:dyDescent="0.25">
      <c r="A4012">
        <v>2265823</v>
      </c>
      <c r="B4012">
        <v>1</v>
      </c>
      <c r="C4012" t="s">
        <v>81</v>
      </c>
      <c r="D4012" t="s">
        <v>122</v>
      </c>
      <c r="E4012" t="s">
        <v>151</v>
      </c>
      <c r="F4012" t="s">
        <v>11784</v>
      </c>
      <c r="G4012" t="s">
        <v>153</v>
      </c>
      <c r="H4012" t="s">
        <v>135</v>
      </c>
      <c r="I4012" t="s">
        <v>136</v>
      </c>
      <c r="J4012" t="s">
        <v>137</v>
      </c>
      <c r="K4012" t="s">
        <v>138</v>
      </c>
      <c r="L4012" t="s">
        <v>11785</v>
      </c>
      <c r="M4012" t="s">
        <v>11786</v>
      </c>
      <c r="N4012">
        <v>1.0241666659999999</v>
      </c>
      <c r="O4012">
        <v>0</v>
      </c>
      <c r="P4012">
        <v>14</v>
      </c>
      <c r="Q4012">
        <v>0</v>
      </c>
      <c r="R4012">
        <v>0</v>
      </c>
      <c r="S4012">
        <v>0</v>
      </c>
      <c r="T4012">
        <v>16</v>
      </c>
      <c r="U4012">
        <v>0</v>
      </c>
      <c r="V4012">
        <v>0</v>
      </c>
      <c r="W4012">
        <v>0</v>
      </c>
      <c r="X4012">
        <v>2.3639808335873509</v>
      </c>
      <c r="Y4012">
        <v>0</v>
      </c>
      <c r="Z4012">
        <v>0</v>
      </c>
      <c r="AA4012">
        <v>0</v>
      </c>
      <c r="AB4012">
        <v>4.5859231349053715</v>
      </c>
      <c r="AC4012">
        <v>0</v>
      </c>
      <c r="AD4012">
        <v>0</v>
      </c>
      <c r="AE4012">
        <v>6.9499039684927224</v>
      </c>
    </row>
    <row r="4013" spans="1:31" x14ac:dyDescent="0.25">
      <c r="A4013">
        <v>2265989</v>
      </c>
      <c r="B4013">
        <v>1</v>
      </c>
      <c r="C4013" t="s">
        <v>81</v>
      </c>
      <c r="D4013" t="s">
        <v>121</v>
      </c>
      <c r="E4013" t="s">
        <v>214</v>
      </c>
      <c r="F4013" t="s">
        <v>11787</v>
      </c>
      <c r="G4013" t="s">
        <v>201</v>
      </c>
      <c r="H4013" t="s">
        <v>135</v>
      </c>
      <c r="I4013" t="s">
        <v>136</v>
      </c>
      <c r="J4013" t="s">
        <v>137</v>
      </c>
      <c r="K4013" t="s">
        <v>138</v>
      </c>
      <c r="L4013" t="s">
        <v>11788</v>
      </c>
      <c r="M4013" t="s">
        <v>11789</v>
      </c>
      <c r="N4013">
        <v>1.2508333330000001</v>
      </c>
      <c r="O4013">
        <v>0</v>
      </c>
      <c r="P4013">
        <v>25</v>
      </c>
      <c r="Q4013">
        <v>0</v>
      </c>
      <c r="R4013">
        <v>0</v>
      </c>
      <c r="S4013">
        <v>0</v>
      </c>
      <c r="T4013">
        <v>2</v>
      </c>
      <c r="U4013">
        <v>0</v>
      </c>
      <c r="V4013">
        <v>0</v>
      </c>
      <c r="W4013">
        <v>0</v>
      </c>
      <c r="X4013">
        <v>5.2729493267381304</v>
      </c>
      <c r="Y4013">
        <v>0</v>
      </c>
      <c r="Z4013">
        <v>0</v>
      </c>
      <c r="AA4013">
        <v>0</v>
      </c>
      <c r="AB4013">
        <v>1.0892192289457501</v>
      </c>
      <c r="AC4013">
        <v>0</v>
      </c>
      <c r="AD4013">
        <v>0</v>
      </c>
      <c r="AE4013">
        <v>6.3621685556838807</v>
      </c>
    </row>
    <row r="4014" spans="1:31" x14ac:dyDescent="0.25">
      <c r="A4014">
        <v>2265760</v>
      </c>
      <c r="B4014">
        <v>1</v>
      </c>
      <c r="C4014" t="s">
        <v>80</v>
      </c>
      <c r="D4014" t="s">
        <v>82</v>
      </c>
      <c r="E4014" t="s">
        <v>132</v>
      </c>
      <c r="F4014" t="s">
        <v>11790</v>
      </c>
      <c r="G4014" t="s">
        <v>197</v>
      </c>
      <c r="H4014" t="s">
        <v>135</v>
      </c>
      <c r="I4014" t="s">
        <v>136</v>
      </c>
      <c r="J4014" t="s">
        <v>137</v>
      </c>
      <c r="K4014" t="s">
        <v>138</v>
      </c>
      <c r="L4014" t="s">
        <v>11791</v>
      </c>
      <c r="M4014" t="s">
        <v>11792</v>
      </c>
      <c r="N4014">
        <v>4.0555555549999998</v>
      </c>
      <c r="O4014">
        <v>0</v>
      </c>
      <c r="P4014">
        <v>1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1.8436283503700003E-2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1.8436283503700003E-2</v>
      </c>
    </row>
    <row r="4015" spans="1:31" x14ac:dyDescent="0.25">
      <c r="A4015">
        <v>2265903</v>
      </c>
      <c r="B4015">
        <v>1</v>
      </c>
      <c r="C4015" t="s">
        <v>80</v>
      </c>
      <c r="D4015" t="s">
        <v>103</v>
      </c>
      <c r="E4015" t="s">
        <v>151</v>
      </c>
      <c r="F4015" t="s">
        <v>11793</v>
      </c>
      <c r="G4015" t="s">
        <v>153</v>
      </c>
      <c r="H4015" t="s">
        <v>135</v>
      </c>
      <c r="I4015" t="s">
        <v>136</v>
      </c>
      <c r="J4015" t="s">
        <v>137</v>
      </c>
      <c r="K4015" t="s">
        <v>138</v>
      </c>
      <c r="L4015" t="s">
        <v>11794</v>
      </c>
      <c r="M4015" t="s">
        <v>11795</v>
      </c>
      <c r="N4015">
        <v>1.4650000000000001</v>
      </c>
      <c r="O4015">
        <v>0</v>
      </c>
      <c r="P4015">
        <v>4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1.6112485585929786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1.6112485585929786</v>
      </c>
    </row>
    <row r="4016" spans="1:31" x14ac:dyDescent="0.25">
      <c r="A4016">
        <v>2265511</v>
      </c>
      <c r="B4016">
        <v>1</v>
      </c>
      <c r="C4016" t="s">
        <v>80</v>
      </c>
      <c r="D4016" t="s">
        <v>106</v>
      </c>
      <c r="E4016" t="s">
        <v>145</v>
      </c>
      <c r="F4016" t="s">
        <v>11796</v>
      </c>
      <c r="G4016" t="s">
        <v>271</v>
      </c>
      <c r="H4016" t="s">
        <v>148</v>
      </c>
      <c r="I4016" t="s">
        <v>704</v>
      </c>
      <c r="J4016" t="s">
        <v>137</v>
      </c>
      <c r="K4016" t="s">
        <v>172</v>
      </c>
      <c r="L4016" t="s">
        <v>11797</v>
      </c>
      <c r="M4016" t="s">
        <v>11798</v>
      </c>
      <c r="N4016">
        <v>3.0555555000000002E-2</v>
      </c>
      <c r="O4016">
        <v>2</v>
      </c>
      <c r="P4016">
        <v>17381</v>
      </c>
      <c r="Q4016">
        <v>152</v>
      </c>
      <c r="R4016">
        <v>844</v>
      </c>
      <c r="S4016">
        <v>72</v>
      </c>
      <c r="T4016">
        <v>1871</v>
      </c>
      <c r="U4016">
        <v>10</v>
      </c>
      <c r="V4016">
        <v>7</v>
      </c>
      <c r="W4016">
        <v>1.0552136031555557E-2</v>
      </c>
      <c r="X4016">
        <v>97.235978045350379</v>
      </c>
      <c r="Y4016">
        <v>17.659318182197389</v>
      </c>
      <c r="Z4016">
        <v>10.059937240811728</v>
      </c>
      <c r="AA4016">
        <v>16.846183726884597</v>
      </c>
      <c r="AB4016">
        <v>24.735102909823016</v>
      </c>
      <c r="AC4016">
        <v>16.70308665300394</v>
      </c>
      <c r="AD4016">
        <v>2.8655386720092002</v>
      </c>
      <c r="AE4016">
        <v>186.11569756611178</v>
      </c>
    </row>
    <row r="4017" spans="1:31" x14ac:dyDescent="0.25">
      <c r="A4017">
        <v>2265697</v>
      </c>
      <c r="B4017">
        <v>1</v>
      </c>
      <c r="C4017" t="s">
        <v>81</v>
      </c>
      <c r="D4017" t="s">
        <v>128</v>
      </c>
      <c r="E4017" t="s">
        <v>151</v>
      </c>
      <c r="F4017" t="s">
        <v>11799</v>
      </c>
      <c r="G4017" t="s">
        <v>153</v>
      </c>
      <c r="H4017" t="s">
        <v>135</v>
      </c>
      <c r="I4017" t="s">
        <v>136</v>
      </c>
      <c r="J4017" t="s">
        <v>137</v>
      </c>
      <c r="K4017" t="s">
        <v>138</v>
      </c>
      <c r="L4017" t="s">
        <v>11800</v>
      </c>
      <c r="M4017" t="s">
        <v>11801</v>
      </c>
      <c r="N4017">
        <v>0.88916666600000005</v>
      </c>
      <c r="O4017">
        <v>0</v>
      </c>
      <c r="P4017">
        <v>26</v>
      </c>
      <c r="Q4017">
        <v>0</v>
      </c>
      <c r="R4017">
        <v>3</v>
      </c>
      <c r="S4017">
        <v>0</v>
      </c>
      <c r="T4017">
        <v>1</v>
      </c>
      <c r="U4017">
        <v>0</v>
      </c>
      <c r="V4017">
        <v>0</v>
      </c>
      <c r="W4017">
        <v>0</v>
      </c>
      <c r="X4017">
        <v>2.4388793557824098</v>
      </c>
      <c r="Y4017">
        <v>0</v>
      </c>
      <c r="Z4017">
        <v>0.51001216955662698</v>
      </c>
      <c r="AA4017">
        <v>0</v>
      </c>
      <c r="AB4017">
        <v>5.9463387323977768E-3</v>
      </c>
      <c r="AC4017">
        <v>0</v>
      </c>
      <c r="AD4017">
        <v>0</v>
      </c>
      <c r="AE4017">
        <v>2.9548378640714348</v>
      </c>
    </row>
    <row r="4018" spans="1:31" x14ac:dyDescent="0.25">
      <c r="A4018">
        <v>2265803</v>
      </c>
      <c r="B4018">
        <v>1</v>
      </c>
      <c r="C4018" t="s">
        <v>81</v>
      </c>
      <c r="D4018" t="s">
        <v>123</v>
      </c>
      <c r="E4018" t="s">
        <v>256</v>
      </c>
      <c r="F4018" t="s">
        <v>11802</v>
      </c>
      <c r="G4018" t="s">
        <v>756</v>
      </c>
      <c r="H4018" t="s">
        <v>148</v>
      </c>
      <c r="I4018" t="s">
        <v>136</v>
      </c>
      <c r="J4018" t="s">
        <v>137</v>
      </c>
      <c r="K4018" t="s">
        <v>138</v>
      </c>
      <c r="L4018" t="s">
        <v>11803</v>
      </c>
      <c r="M4018" t="s">
        <v>11804</v>
      </c>
      <c r="N4018">
        <v>0.68361111100000005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1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58.704160927535142</v>
      </c>
      <c r="AC4018">
        <v>0</v>
      </c>
      <c r="AD4018">
        <v>0</v>
      </c>
      <c r="AE4018">
        <v>58.704160927535142</v>
      </c>
    </row>
    <row r="4019" spans="1:31" x14ac:dyDescent="0.25">
      <c r="A4019">
        <v>2265654</v>
      </c>
      <c r="B4019">
        <v>1</v>
      </c>
      <c r="C4019" t="s">
        <v>81</v>
      </c>
      <c r="D4019" t="s">
        <v>128</v>
      </c>
      <c r="E4019" t="s">
        <v>256</v>
      </c>
      <c r="F4019" t="s">
        <v>11805</v>
      </c>
      <c r="G4019" t="s">
        <v>366</v>
      </c>
      <c r="H4019" t="s">
        <v>148</v>
      </c>
      <c r="I4019" t="s">
        <v>136</v>
      </c>
      <c r="J4019" t="s">
        <v>137</v>
      </c>
      <c r="K4019" t="s">
        <v>172</v>
      </c>
      <c r="L4019" t="s">
        <v>11806</v>
      </c>
      <c r="M4019" t="s">
        <v>11807</v>
      </c>
      <c r="N4019">
        <v>2.3725000000000001</v>
      </c>
      <c r="O4019">
        <v>0</v>
      </c>
      <c r="P4019">
        <v>299</v>
      </c>
      <c r="Q4019">
        <v>0</v>
      </c>
      <c r="R4019">
        <v>2</v>
      </c>
      <c r="S4019">
        <v>0</v>
      </c>
      <c r="T4019">
        <v>7</v>
      </c>
      <c r="U4019">
        <v>0</v>
      </c>
      <c r="V4019">
        <v>0</v>
      </c>
      <c r="W4019">
        <v>0</v>
      </c>
      <c r="X4019">
        <v>186.38089929242952</v>
      </c>
      <c r="Y4019">
        <v>0</v>
      </c>
      <c r="Z4019">
        <v>2.6372417133312323</v>
      </c>
      <c r="AA4019">
        <v>0</v>
      </c>
      <c r="AB4019">
        <v>9.5543669907971047</v>
      </c>
      <c r="AC4019">
        <v>0</v>
      </c>
      <c r="AD4019">
        <v>0</v>
      </c>
      <c r="AE4019">
        <v>198.57250799655785</v>
      </c>
    </row>
    <row r="4020" spans="1:31" x14ac:dyDescent="0.25">
      <c r="A4020">
        <v>2265883</v>
      </c>
      <c r="B4020">
        <v>1</v>
      </c>
      <c r="C4020" t="s">
        <v>80</v>
      </c>
      <c r="D4020" t="s">
        <v>96</v>
      </c>
      <c r="E4020" t="s">
        <v>132</v>
      </c>
      <c r="F4020" t="s">
        <v>11808</v>
      </c>
      <c r="G4020" t="s">
        <v>142</v>
      </c>
      <c r="H4020" t="s">
        <v>135</v>
      </c>
      <c r="I4020" t="s">
        <v>136</v>
      </c>
      <c r="J4020" t="s">
        <v>137</v>
      </c>
      <c r="K4020" t="s">
        <v>138</v>
      </c>
      <c r="L4020" t="s">
        <v>11809</v>
      </c>
      <c r="M4020" t="s">
        <v>11810</v>
      </c>
      <c r="N4020">
        <v>2.6669444439999999</v>
      </c>
      <c r="O4020">
        <v>0</v>
      </c>
      <c r="P4020">
        <v>5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8.4173178440622927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8.4173178440622927</v>
      </c>
    </row>
    <row r="4021" spans="1:31" x14ac:dyDescent="0.25">
      <c r="A4021">
        <v>2265929</v>
      </c>
      <c r="B4021">
        <v>1</v>
      </c>
      <c r="C4021" t="s">
        <v>80</v>
      </c>
      <c r="D4021" t="s">
        <v>103</v>
      </c>
      <c r="E4021" t="s">
        <v>163</v>
      </c>
      <c r="F4021" t="s">
        <v>11811</v>
      </c>
      <c r="G4021" t="s">
        <v>543</v>
      </c>
      <c r="H4021" t="s">
        <v>148</v>
      </c>
      <c r="I4021" t="s">
        <v>136</v>
      </c>
      <c r="J4021" t="s">
        <v>137</v>
      </c>
      <c r="K4021" t="s">
        <v>138</v>
      </c>
      <c r="L4021" t="s">
        <v>11812</v>
      </c>
      <c r="M4021" t="s">
        <v>11813</v>
      </c>
      <c r="N4021">
        <v>1.0988888880000001</v>
      </c>
      <c r="O4021">
        <v>0</v>
      </c>
      <c r="P4021">
        <v>56</v>
      </c>
      <c r="Q4021">
        <v>1</v>
      </c>
      <c r="R4021">
        <v>55</v>
      </c>
      <c r="S4021">
        <v>19</v>
      </c>
      <c r="T4021">
        <v>44</v>
      </c>
      <c r="U4021">
        <v>17</v>
      </c>
      <c r="V4021">
        <v>0</v>
      </c>
      <c r="W4021">
        <v>0</v>
      </c>
      <c r="X4021">
        <v>18.928051459602866</v>
      </c>
      <c r="Y4021">
        <v>0.61430028158399996</v>
      </c>
      <c r="Z4021">
        <v>8.2017282374581058</v>
      </c>
      <c r="AA4021">
        <v>89.280052828157338</v>
      </c>
      <c r="AB4021">
        <v>17.771668877631605</v>
      </c>
      <c r="AC4021">
        <v>767.86688426021499</v>
      </c>
      <c r="AD4021">
        <v>0</v>
      </c>
      <c r="AE4021">
        <v>902.66268594464896</v>
      </c>
    </row>
    <row r="4022" spans="1:31" x14ac:dyDescent="0.25">
      <c r="A4022">
        <v>2266052</v>
      </c>
      <c r="B4022">
        <v>1</v>
      </c>
      <c r="C4022" t="s">
        <v>80</v>
      </c>
      <c r="D4022" t="s">
        <v>83</v>
      </c>
      <c r="E4022" t="s">
        <v>151</v>
      </c>
      <c r="F4022" t="s">
        <v>11814</v>
      </c>
      <c r="G4022" t="s">
        <v>153</v>
      </c>
      <c r="H4022" t="s">
        <v>135</v>
      </c>
      <c r="I4022" t="s">
        <v>136</v>
      </c>
      <c r="J4022" t="s">
        <v>137</v>
      </c>
      <c r="K4022" t="s">
        <v>138</v>
      </c>
      <c r="L4022" t="s">
        <v>11815</v>
      </c>
      <c r="M4022" t="s">
        <v>11816</v>
      </c>
      <c r="N4022">
        <v>1.136666666</v>
      </c>
      <c r="O4022">
        <v>0</v>
      </c>
      <c r="P4022">
        <v>4</v>
      </c>
      <c r="Q4022">
        <v>0</v>
      </c>
      <c r="R4022">
        <v>0</v>
      </c>
      <c r="S4022">
        <v>0</v>
      </c>
      <c r="T4022">
        <v>12</v>
      </c>
      <c r="U4022">
        <v>0</v>
      </c>
      <c r="V4022">
        <v>0</v>
      </c>
      <c r="W4022">
        <v>0</v>
      </c>
      <c r="X4022">
        <v>3.904767488450136</v>
      </c>
      <c r="Y4022">
        <v>0</v>
      </c>
      <c r="Z4022">
        <v>0</v>
      </c>
      <c r="AA4022">
        <v>0</v>
      </c>
      <c r="AB4022">
        <v>5.5191432326695846</v>
      </c>
      <c r="AC4022">
        <v>0</v>
      </c>
      <c r="AD4022">
        <v>0</v>
      </c>
      <c r="AE4022">
        <v>9.4239107211197215</v>
      </c>
    </row>
    <row r="4023" spans="1:31" x14ac:dyDescent="0.25">
      <c r="A4023">
        <v>2266006</v>
      </c>
      <c r="B4023">
        <v>1</v>
      </c>
      <c r="C4023" t="s">
        <v>80</v>
      </c>
      <c r="D4023" t="s">
        <v>93</v>
      </c>
      <c r="E4023" t="s">
        <v>151</v>
      </c>
      <c r="F4023" t="s">
        <v>11817</v>
      </c>
      <c r="G4023" t="s">
        <v>160</v>
      </c>
      <c r="H4023" t="s">
        <v>135</v>
      </c>
      <c r="I4023" t="s">
        <v>136</v>
      </c>
      <c r="J4023" t="s">
        <v>137</v>
      </c>
      <c r="K4023" t="s">
        <v>138</v>
      </c>
      <c r="L4023" t="s">
        <v>11818</v>
      </c>
      <c r="M4023" t="s">
        <v>11819</v>
      </c>
      <c r="N4023">
        <v>1.1616666659999999</v>
      </c>
      <c r="O4023">
        <v>0</v>
      </c>
      <c r="P4023">
        <v>0</v>
      </c>
      <c r="Q4023">
        <v>0</v>
      </c>
      <c r="R4023">
        <v>17</v>
      </c>
      <c r="S4023">
        <v>0</v>
      </c>
      <c r="T4023">
        <v>3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1.506038287886917</v>
      </c>
      <c r="AA4023">
        <v>0</v>
      </c>
      <c r="AB4023">
        <v>1.0715559826059</v>
      </c>
      <c r="AC4023">
        <v>0</v>
      </c>
      <c r="AD4023">
        <v>0</v>
      </c>
      <c r="AE4023">
        <v>2.577594270492817</v>
      </c>
    </row>
    <row r="4024" spans="1:31" x14ac:dyDescent="0.25">
      <c r="A4024">
        <v>2265737</v>
      </c>
      <c r="B4024">
        <v>1</v>
      </c>
      <c r="C4024" t="s">
        <v>80</v>
      </c>
      <c r="D4024" t="s">
        <v>94</v>
      </c>
      <c r="E4024" t="s">
        <v>151</v>
      </c>
      <c r="F4024" t="s">
        <v>11820</v>
      </c>
      <c r="G4024" t="s">
        <v>197</v>
      </c>
      <c r="H4024" t="s">
        <v>135</v>
      </c>
      <c r="I4024" t="s">
        <v>136</v>
      </c>
      <c r="J4024" t="s">
        <v>137</v>
      </c>
      <c r="K4024" t="s">
        <v>138</v>
      </c>
      <c r="L4024" t="s">
        <v>11821</v>
      </c>
      <c r="M4024" t="s">
        <v>11822</v>
      </c>
      <c r="N4024">
        <v>0.48472222199999998</v>
      </c>
      <c r="O4024">
        <v>0</v>
      </c>
      <c r="P4024">
        <v>4</v>
      </c>
      <c r="Q4024">
        <v>0</v>
      </c>
      <c r="R4024">
        <v>1</v>
      </c>
      <c r="S4024">
        <v>0</v>
      </c>
      <c r="T4024">
        <v>8</v>
      </c>
      <c r="U4024">
        <v>0</v>
      </c>
      <c r="V4024">
        <v>0</v>
      </c>
      <c r="W4024">
        <v>0</v>
      </c>
      <c r="X4024">
        <v>0.18013817304999996</v>
      </c>
      <c r="Y4024">
        <v>0</v>
      </c>
      <c r="Z4024">
        <v>2.9360897488950002E-2</v>
      </c>
      <c r="AA4024">
        <v>0</v>
      </c>
      <c r="AB4024">
        <v>1.1690134111371504</v>
      </c>
      <c r="AC4024">
        <v>0</v>
      </c>
      <c r="AD4024">
        <v>0</v>
      </c>
      <c r="AE4024">
        <v>1.3785124816761003</v>
      </c>
    </row>
    <row r="4025" spans="1:31" x14ac:dyDescent="0.25">
      <c r="A4025">
        <v>2265714</v>
      </c>
      <c r="B4025">
        <v>1</v>
      </c>
      <c r="C4025" t="s">
        <v>80</v>
      </c>
      <c r="D4025" t="s">
        <v>98</v>
      </c>
      <c r="E4025" t="s">
        <v>145</v>
      </c>
      <c r="F4025" t="s">
        <v>11823</v>
      </c>
      <c r="G4025" t="s">
        <v>271</v>
      </c>
      <c r="H4025" t="s">
        <v>148</v>
      </c>
      <c r="I4025" t="s">
        <v>136</v>
      </c>
      <c r="J4025" t="s">
        <v>137</v>
      </c>
      <c r="K4025" t="s">
        <v>138</v>
      </c>
      <c r="L4025" t="s">
        <v>11824</v>
      </c>
      <c r="M4025" t="s">
        <v>11825</v>
      </c>
      <c r="N4025">
        <v>0.88194444400000005</v>
      </c>
      <c r="O4025">
        <v>0</v>
      </c>
      <c r="P4025">
        <v>215</v>
      </c>
      <c r="Q4025">
        <v>36</v>
      </c>
      <c r="R4025">
        <v>35</v>
      </c>
      <c r="S4025">
        <v>7</v>
      </c>
      <c r="T4025">
        <v>56</v>
      </c>
      <c r="U4025">
        <v>0</v>
      </c>
      <c r="V4025">
        <v>0</v>
      </c>
      <c r="W4025">
        <v>0</v>
      </c>
      <c r="X4025">
        <v>64.414610432535696</v>
      </c>
      <c r="Y4025">
        <v>19.955369259889356</v>
      </c>
      <c r="Z4025">
        <v>10.441810260789914</v>
      </c>
      <c r="AA4025">
        <v>6.9062337193531098</v>
      </c>
      <c r="AB4025">
        <v>36.586183102617234</v>
      </c>
      <c r="AC4025">
        <v>0</v>
      </c>
      <c r="AD4025">
        <v>0</v>
      </c>
      <c r="AE4025">
        <v>138.30420677518532</v>
      </c>
    </row>
    <row r="4026" spans="1:31" x14ac:dyDescent="0.25">
      <c r="A4026">
        <v>2265783</v>
      </c>
      <c r="B4026">
        <v>1</v>
      </c>
      <c r="C4026" t="s">
        <v>80</v>
      </c>
      <c r="D4026" t="s">
        <v>82</v>
      </c>
      <c r="E4026" t="s">
        <v>214</v>
      </c>
      <c r="F4026" t="s">
        <v>530</v>
      </c>
      <c r="G4026" t="s">
        <v>180</v>
      </c>
      <c r="H4026" t="s">
        <v>135</v>
      </c>
      <c r="I4026" t="s">
        <v>136</v>
      </c>
      <c r="J4026" t="s">
        <v>137</v>
      </c>
      <c r="K4026" t="s">
        <v>138</v>
      </c>
      <c r="L4026" t="s">
        <v>11826</v>
      </c>
      <c r="M4026" t="s">
        <v>11827</v>
      </c>
      <c r="N4026">
        <v>5.9811111109999997</v>
      </c>
      <c r="O4026">
        <v>0</v>
      </c>
      <c r="P4026">
        <v>165</v>
      </c>
      <c r="Q4026">
        <v>0</v>
      </c>
      <c r="R4026">
        <v>0</v>
      </c>
      <c r="S4026">
        <v>0</v>
      </c>
      <c r="T4026">
        <v>7</v>
      </c>
      <c r="U4026">
        <v>0</v>
      </c>
      <c r="V4026">
        <v>0</v>
      </c>
      <c r="W4026">
        <v>0</v>
      </c>
      <c r="X4026">
        <v>339.11926538891549</v>
      </c>
      <c r="Y4026">
        <v>0</v>
      </c>
      <c r="Z4026">
        <v>0</v>
      </c>
      <c r="AA4026">
        <v>0</v>
      </c>
      <c r="AB4026">
        <v>14.383527224644503</v>
      </c>
      <c r="AC4026">
        <v>0</v>
      </c>
      <c r="AD4026">
        <v>0</v>
      </c>
      <c r="AE4026">
        <v>353.50279261356002</v>
      </c>
    </row>
    <row r="4027" spans="1:31" x14ac:dyDescent="0.25">
      <c r="A4027">
        <v>2265866</v>
      </c>
      <c r="B4027">
        <v>1</v>
      </c>
      <c r="C4027" t="s">
        <v>81</v>
      </c>
      <c r="D4027" t="s">
        <v>127</v>
      </c>
      <c r="E4027" t="s">
        <v>132</v>
      </c>
      <c r="F4027" t="s">
        <v>11828</v>
      </c>
      <c r="G4027" t="s">
        <v>289</v>
      </c>
      <c r="H4027" t="s">
        <v>135</v>
      </c>
      <c r="I4027" t="s">
        <v>136</v>
      </c>
      <c r="J4027" t="s">
        <v>137</v>
      </c>
      <c r="K4027" t="s">
        <v>138</v>
      </c>
      <c r="L4027" t="s">
        <v>11829</v>
      </c>
      <c r="M4027" t="s">
        <v>11830</v>
      </c>
      <c r="N4027">
        <v>1.4580555550000001</v>
      </c>
      <c r="O4027">
        <v>0</v>
      </c>
      <c r="P4027">
        <v>1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0.54090657340944004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0.54090657340944004</v>
      </c>
    </row>
    <row r="4028" spans="1:31" x14ac:dyDescent="0.25">
      <c r="A4028">
        <v>2266069</v>
      </c>
      <c r="B4028">
        <v>1</v>
      </c>
      <c r="C4028" t="s">
        <v>80</v>
      </c>
      <c r="D4028" t="s">
        <v>102</v>
      </c>
      <c r="E4028" t="s">
        <v>151</v>
      </c>
      <c r="F4028" t="s">
        <v>11831</v>
      </c>
      <c r="G4028" t="s">
        <v>153</v>
      </c>
      <c r="H4028" t="s">
        <v>135</v>
      </c>
      <c r="I4028" t="s">
        <v>136</v>
      </c>
      <c r="J4028" t="s">
        <v>137</v>
      </c>
      <c r="K4028" t="s">
        <v>138</v>
      </c>
      <c r="L4028" t="s">
        <v>11832</v>
      </c>
      <c r="M4028" t="s">
        <v>11833</v>
      </c>
      <c r="N4028">
        <v>0.34444444400000002</v>
      </c>
      <c r="O4028">
        <v>0</v>
      </c>
      <c r="P4028">
        <v>51</v>
      </c>
      <c r="Q4028">
        <v>0</v>
      </c>
      <c r="R4028">
        <v>2</v>
      </c>
      <c r="S4028">
        <v>0</v>
      </c>
      <c r="T4028">
        <v>9</v>
      </c>
      <c r="U4028">
        <v>0</v>
      </c>
      <c r="V4028">
        <v>0</v>
      </c>
      <c r="W4028">
        <v>0</v>
      </c>
      <c r="X4028">
        <v>4.3760013420570774</v>
      </c>
      <c r="Y4028">
        <v>0</v>
      </c>
      <c r="Z4028">
        <v>8.4414243630444447E-3</v>
      </c>
      <c r="AA4028">
        <v>0</v>
      </c>
      <c r="AB4028">
        <v>0.40855808376466668</v>
      </c>
      <c r="AC4028">
        <v>0</v>
      </c>
      <c r="AD4028">
        <v>0</v>
      </c>
      <c r="AE4028">
        <v>4.7930008501847885</v>
      </c>
    </row>
    <row r="4029" spans="1:31" x14ac:dyDescent="0.25">
      <c r="A4029">
        <v>2265614</v>
      </c>
      <c r="B4029">
        <v>1</v>
      </c>
      <c r="C4029" t="s">
        <v>80</v>
      </c>
      <c r="D4029" t="s">
        <v>93</v>
      </c>
      <c r="E4029" t="s">
        <v>163</v>
      </c>
      <c r="F4029" t="s">
        <v>11834</v>
      </c>
      <c r="G4029" t="s">
        <v>171</v>
      </c>
      <c r="H4029" t="s">
        <v>148</v>
      </c>
      <c r="I4029" t="s">
        <v>136</v>
      </c>
      <c r="J4029" t="s">
        <v>137</v>
      </c>
      <c r="K4029" t="s">
        <v>172</v>
      </c>
      <c r="L4029" t="s">
        <v>11835</v>
      </c>
      <c r="M4029" t="s">
        <v>11836</v>
      </c>
      <c r="N4029">
        <v>8.9366666660000007</v>
      </c>
      <c r="O4029">
        <v>0</v>
      </c>
      <c r="P4029">
        <v>790</v>
      </c>
      <c r="Q4029">
        <v>0</v>
      </c>
      <c r="R4029">
        <v>16</v>
      </c>
      <c r="S4029">
        <v>1</v>
      </c>
      <c r="T4029">
        <v>163</v>
      </c>
      <c r="U4029">
        <v>0</v>
      </c>
      <c r="V4029">
        <v>1</v>
      </c>
      <c r="W4029">
        <v>0</v>
      </c>
      <c r="X4029">
        <v>1304.4571235941112</v>
      </c>
      <c r="Y4029">
        <v>0</v>
      </c>
      <c r="Z4029">
        <v>82.430332388632209</v>
      </c>
      <c r="AA4029">
        <v>9.173386406394</v>
      </c>
      <c r="AB4029">
        <v>806.0536133502834</v>
      </c>
      <c r="AC4029">
        <v>0</v>
      </c>
      <c r="AD4029">
        <v>383.42437026285768</v>
      </c>
      <c r="AE4029">
        <v>2585.5388260022787</v>
      </c>
    </row>
    <row r="4030" spans="1:31" x14ac:dyDescent="0.25">
      <c r="A4030">
        <v>2265637</v>
      </c>
      <c r="B4030">
        <v>1</v>
      </c>
      <c r="C4030" t="s">
        <v>80</v>
      </c>
      <c r="D4030" t="s">
        <v>83</v>
      </c>
      <c r="E4030" t="s">
        <v>151</v>
      </c>
      <c r="F4030" t="s">
        <v>11837</v>
      </c>
      <c r="G4030" t="s">
        <v>171</v>
      </c>
      <c r="H4030" t="s">
        <v>135</v>
      </c>
      <c r="I4030" t="s">
        <v>136</v>
      </c>
      <c r="J4030" t="s">
        <v>137</v>
      </c>
      <c r="K4030" t="s">
        <v>172</v>
      </c>
      <c r="L4030" t="s">
        <v>11838</v>
      </c>
      <c r="M4030" t="s">
        <v>11839</v>
      </c>
      <c r="N4030">
        <v>4.2716666659999998</v>
      </c>
      <c r="O4030">
        <v>0</v>
      </c>
      <c r="P4030">
        <v>147</v>
      </c>
      <c r="Q4030">
        <v>0</v>
      </c>
      <c r="R4030">
        <v>0</v>
      </c>
      <c r="S4030">
        <v>0</v>
      </c>
      <c r="T4030">
        <v>13</v>
      </c>
      <c r="U4030">
        <v>0</v>
      </c>
      <c r="V4030">
        <v>0</v>
      </c>
      <c r="W4030">
        <v>0</v>
      </c>
      <c r="X4030">
        <v>165.07934525133294</v>
      </c>
      <c r="Y4030">
        <v>0</v>
      </c>
      <c r="Z4030">
        <v>0</v>
      </c>
      <c r="AA4030">
        <v>0</v>
      </c>
      <c r="AB4030">
        <v>32.448603772239203</v>
      </c>
      <c r="AC4030">
        <v>0</v>
      </c>
      <c r="AD4030">
        <v>0</v>
      </c>
      <c r="AE4030">
        <v>197.52794902357215</v>
      </c>
    </row>
    <row r="4031" spans="1:31" x14ac:dyDescent="0.25">
      <c r="A4031">
        <v>2266012</v>
      </c>
      <c r="B4031">
        <v>1</v>
      </c>
      <c r="C4031" t="s">
        <v>81</v>
      </c>
      <c r="D4031" t="s">
        <v>112</v>
      </c>
      <c r="E4031" t="s">
        <v>132</v>
      </c>
      <c r="F4031" t="s">
        <v>11840</v>
      </c>
      <c r="G4031" t="s">
        <v>142</v>
      </c>
      <c r="H4031" t="s">
        <v>135</v>
      </c>
      <c r="I4031" t="s">
        <v>136</v>
      </c>
      <c r="J4031" t="s">
        <v>137</v>
      </c>
      <c r="K4031" t="s">
        <v>138</v>
      </c>
      <c r="L4031" t="s">
        <v>11841</v>
      </c>
      <c r="M4031" t="s">
        <v>11842</v>
      </c>
      <c r="N4031">
        <v>1.660833333</v>
      </c>
      <c r="O4031">
        <v>0</v>
      </c>
      <c r="P4031">
        <v>1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0.46423124720127223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0.46423124720127223</v>
      </c>
    </row>
    <row r="4032" spans="1:31" x14ac:dyDescent="0.25">
      <c r="A4032">
        <v>2265949</v>
      </c>
      <c r="B4032">
        <v>1</v>
      </c>
      <c r="C4032" t="s">
        <v>81</v>
      </c>
      <c r="D4032" t="s">
        <v>120</v>
      </c>
      <c r="E4032" t="s">
        <v>207</v>
      </c>
      <c r="F4032" t="s">
        <v>11843</v>
      </c>
      <c r="G4032" t="s">
        <v>6380</v>
      </c>
      <c r="H4032" t="s">
        <v>135</v>
      </c>
      <c r="I4032" t="s">
        <v>136</v>
      </c>
      <c r="J4032" t="s">
        <v>137</v>
      </c>
      <c r="K4032" t="s">
        <v>138</v>
      </c>
      <c r="L4032" t="s">
        <v>11844</v>
      </c>
      <c r="M4032" t="s">
        <v>11845</v>
      </c>
      <c r="N4032">
        <v>4.3819444440000002</v>
      </c>
      <c r="O4032">
        <v>0</v>
      </c>
      <c r="P4032">
        <v>62</v>
      </c>
      <c r="Q4032">
        <v>0</v>
      </c>
      <c r="R4032">
        <v>3</v>
      </c>
      <c r="S4032">
        <v>0</v>
      </c>
      <c r="T4032">
        <v>3</v>
      </c>
      <c r="U4032">
        <v>0</v>
      </c>
      <c r="V4032">
        <v>0</v>
      </c>
      <c r="W4032">
        <v>0</v>
      </c>
      <c r="X4032">
        <v>48.195711862555044</v>
      </c>
      <c r="Y4032">
        <v>0</v>
      </c>
      <c r="Z4032">
        <v>0.46396645023693756</v>
      </c>
      <c r="AA4032">
        <v>0</v>
      </c>
      <c r="AB4032">
        <v>3.7509309825749995</v>
      </c>
      <c r="AC4032">
        <v>0</v>
      </c>
      <c r="AD4032">
        <v>0</v>
      </c>
      <c r="AE4032">
        <v>52.410609295366982</v>
      </c>
    </row>
    <row r="4033" spans="1:31" x14ac:dyDescent="0.25">
      <c r="A4033">
        <v>2265700</v>
      </c>
      <c r="B4033">
        <v>1</v>
      </c>
      <c r="C4033" t="s">
        <v>80</v>
      </c>
      <c r="D4033" t="s">
        <v>82</v>
      </c>
      <c r="E4033" t="s">
        <v>132</v>
      </c>
      <c r="F4033" t="s">
        <v>11846</v>
      </c>
      <c r="G4033" t="s">
        <v>134</v>
      </c>
      <c r="H4033" t="s">
        <v>135</v>
      </c>
      <c r="I4033" t="s">
        <v>136</v>
      </c>
      <c r="J4033" t="s">
        <v>137</v>
      </c>
      <c r="K4033" t="s">
        <v>138</v>
      </c>
      <c r="L4033" t="s">
        <v>11847</v>
      </c>
      <c r="M4033" t="s">
        <v>11848</v>
      </c>
      <c r="N4033">
        <v>8.363888888</v>
      </c>
      <c r="O4033">
        <v>0</v>
      </c>
      <c r="P4033">
        <v>5</v>
      </c>
      <c r="Q4033">
        <v>0</v>
      </c>
      <c r="R4033">
        <v>0</v>
      </c>
      <c r="S4033">
        <v>0</v>
      </c>
      <c r="T4033">
        <v>1</v>
      </c>
      <c r="U4033">
        <v>0</v>
      </c>
      <c r="V4033">
        <v>0</v>
      </c>
      <c r="W4033">
        <v>0</v>
      </c>
      <c r="X4033">
        <v>10.818081140539388</v>
      </c>
      <c r="Y4033">
        <v>0</v>
      </c>
      <c r="Z4033">
        <v>0</v>
      </c>
      <c r="AA4033">
        <v>0</v>
      </c>
      <c r="AB4033">
        <v>0.77702273797303345</v>
      </c>
      <c r="AC4033">
        <v>0</v>
      </c>
      <c r="AD4033">
        <v>0</v>
      </c>
      <c r="AE4033">
        <v>11.595103878512422</v>
      </c>
    </row>
    <row r="4034" spans="1:31" x14ac:dyDescent="0.25">
      <c r="A4034">
        <v>2265600</v>
      </c>
      <c r="B4034">
        <v>1</v>
      </c>
      <c r="C4034" t="s">
        <v>81</v>
      </c>
      <c r="D4034" t="s">
        <v>112</v>
      </c>
      <c r="E4034" t="s">
        <v>256</v>
      </c>
      <c r="F4034" t="s">
        <v>11849</v>
      </c>
      <c r="G4034" t="s">
        <v>366</v>
      </c>
      <c r="H4034" t="s">
        <v>148</v>
      </c>
      <c r="I4034" t="s">
        <v>136</v>
      </c>
      <c r="J4034" t="s">
        <v>137</v>
      </c>
      <c r="K4034" t="s">
        <v>172</v>
      </c>
      <c r="L4034" t="s">
        <v>11850</v>
      </c>
      <c r="M4034" t="s">
        <v>11851</v>
      </c>
      <c r="N4034">
        <v>6.5438888879999997</v>
      </c>
      <c r="O4034">
        <v>0</v>
      </c>
      <c r="P4034">
        <v>1641</v>
      </c>
      <c r="Q4034">
        <v>0</v>
      </c>
      <c r="R4034">
        <v>1</v>
      </c>
      <c r="S4034">
        <v>0</v>
      </c>
      <c r="T4034">
        <v>312</v>
      </c>
      <c r="U4034">
        <v>0</v>
      </c>
      <c r="V4034">
        <v>0</v>
      </c>
      <c r="W4034">
        <v>0</v>
      </c>
      <c r="X4034">
        <v>1925.3162290401478</v>
      </c>
      <c r="Y4034">
        <v>0</v>
      </c>
      <c r="Z4034">
        <v>0</v>
      </c>
      <c r="AA4034">
        <v>0</v>
      </c>
      <c r="AB4034">
        <v>869.87752819262687</v>
      </c>
      <c r="AC4034">
        <v>0</v>
      </c>
      <c r="AD4034">
        <v>0</v>
      </c>
      <c r="AE4034">
        <v>2795.1937572327747</v>
      </c>
    </row>
    <row r="4035" spans="1:31" x14ac:dyDescent="0.25">
      <c r="A4035">
        <v>2265646</v>
      </c>
      <c r="B4035">
        <v>1</v>
      </c>
      <c r="C4035" t="s">
        <v>81</v>
      </c>
      <c r="D4035" t="s">
        <v>113</v>
      </c>
      <c r="E4035" t="s">
        <v>151</v>
      </c>
      <c r="F4035" t="s">
        <v>2649</v>
      </c>
      <c r="G4035" t="s">
        <v>171</v>
      </c>
      <c r="H4035" t="s">
        <v>135</v>
      </c>
      <c r="I4035" t="s">
        <v>136</v>
      </c>
      <c r="J4035" t="s">
        <v>137</v>
      </c>
      <c r="K4035" t="s">
        <v>172</v>
      </c>
      <c r="L4035" t="s">
        <v>11852</v>
      </c>
      <c r="M4035" t="s">
        <v>11853</v>
      </c>
      <c r="N4035">
        <v>8.193333333</v>
      </c>
      <c r="O4035">
        <v>0</v>
      </c>
      <c r="P4035">
        <v>205</v>
      </c>
      <c r="Q4035">
        <v>0</v>
      </c>
      <c r="R4035">
        <v>0</v>
      </c>
      <c r="S4035">
        <v>0</v>
      </c>
      <c r="T4035">
        <v>10</v>
      </c>
      <c r="U4035">
        <v>0</v>
      </c>
      <c r="V4035">
        <v>0</v>
      </c>
      <c r="W4035">
        <v>0</v>
      </c>
      <c r="X4035">
        <v>255.13097635311536</v>
      </c>
      <c r="Y4035">
        <v>0</v>
      </c>
      <c r="Z4035">
        <v>0</v>
      </c>
      <c r="AA4035">
        <v>0</v>
      </c>
      <c r="AB4035">
        <v>9.0045165905869045</v>
      </c>
      <c r="AC4035">
        <v>0</v>
      </c>
      <c r="AD4035">
        <v>0</v>
      </c>
      <c r="AE4035">
        <v>264.13549294370227</v>
      </c>
    </row>
    <row r="4036" spans="1:31" x14ac:dyDescent="0.25">
      <c r="A4036">
        <v>2265909</v>
      </c>
      <c r="B4036">
        <v>1</v>
      </c>
      <c r="C4036" t="s">
        <v>80</v>
      </c>
      <c r="D4036" t="s">
        <v>93</v>
      </c>
      <c r="E4036" t="s">
        <v>151</v>
      </c>
      <c r="F4036" t="s">
        <v>11854</v>
      </c>
      <c r="G4036" t="s">
        <v>153</v>
      </c>
      <c r="H4036" t="s">
        <v>135</v>
      </c>
      <c r="I4036" t="s">
        <v>136</v>
      </c>
      <c r="J4036" t="s">
        <v>137</v>
      </c>
      <c r="K4036" t="s">
        <v>138</v>
      </c>
      <c r="L4036" t="s">
        <v>11855</v>
      </c>
      <c r="M4036" t="s">
        <v>11856</v>
      </c>
      <c r="N4036">
        <v>1.5305555550000001</v>
      </c>
      <c r="O4036">
        <v>0</v>
      </c>
      <c r="P4036">
        <v>207</v>
      </c>
      <c r="Q4036">
        <v>0</v>
      </c>
      <c r="R4036">
        <v>0</v>
      </c>
      <c r="S4036">
        <v>0</v>
      </c>
      <c r="T4036">
        <v>4</v>
      </c>
      <c r="U4036">
        <v>0</v>
      </c>
      <c r="V4036">
        <v>0</v>
      </c>
      <c r="W4036">
        <v>0</v>
      </c>
      <c r="X4036">
        <v>93.710568218534746</v>
      </c>
      <c r="Y4036">
        <v>0</v>
      </c>
      <c r="Z4036">
        <v>0</v>
      </c>
      <c r="AA4036">
        <v>0</v>
      </c>
      <c r="AB4036">
        <v>1.3864182971482504</v>
      </c>
      <c r="AC4036">
        <v>0</v>
      </c>
      <c r="AD4036">
        <v>0</v>
      </c>
      <c r="AE4036">
        <v>95.096986515683</v>
      </c>
    </row>
    <row r="4037" spans="1:31" x14ac:dyDescent="0.25">
      <c r="A4037">
        <v>2265723</v>
      </c>
      <c r="B4037">
        <v>1</v>
      </c>
      <c r="C4037" t="s">
        <v>80</v>
      </c>
      <c r="D4037" t="s">
        <v>104</v>
      </c>
      <c r="E4037" t="s">
        <v>145</v>
      </c>
      <c r="F4037" t="s">
        <v>11857</v>
      </c>
      <c r="G4037" t="s">
        <v>271</v>
      </c>
      <c r="H4037" t="s">
        <v>148</v>
      </c>
      <c r="I4037" t="s">
        <v>136</v>
      </c>
      <c r="J4037" t="s">
        <v>137</v>
      </c>
      <c r="K4037" t="s">
        <v>138</v>
      </c>
      <c r="L4037" t="s">
        <v>11858</v>
      </c>
      <c r="M4037" t="s">
        <v>11859</v>
      </c>
      <c r="N4037">
        <v>1.3330555550000001</v>
      </c>
      <c r="O4037">
        <v>7</v>
      </c>
      <c r="P4037">
        <v>109</v>
      </c>
      <c r="Q4037">
        <v>47</v>
      </c>
      <c r="R4037">
        <v>100</v>
      </c>
      <c r="S4037">
        <v>20</v>
      </c>
      <c r="T4037">
        <v>33</v>
      </c>
      <c r="U4037">
        <v>0</v>
      </c>
      <c r="V4037">
        <v>0</v>
      </c>
      <c r="W4037">
        <v>7.1074664134639409</v>
      </c>
      <c r="X4037">
        <v>20.648759170853538</v>
      </c>
      <c r="Y4037">
        <v>117.88084054281441</v>
      </c>
      <c r="Z4037">
        <v>53.953938427239244</v>
      </c>
      <c r="AA4037">
        <v>54.71985959733329</v>
      </c>
      <c r="AB4037">
        <v>11.26199229760163</v>
      </c>
      <c r="AC4037">
        <v>0</v>
      </c>
      <c r="AD4037">
        <v>0</v>
      </c>
      <c r="AE4037">
        <v>265.57285644930607</v>
      </c>
    </row>
    <row r="4038" spans="1:31" x14ac:dyDescent="0.25">
      <c r="A4038">
        <v>2265769</v>
      </c>
      <c r="B4038">
        <v>1</v>
      </c>
      <c r="C4038" t="s">
        <v>80</v>
      </c>
      <c r="D4038" t="s">
        <v>94</v>
      </c>
      <c r="E4038" t="s">
        <v>145</v>
      </c>
      <c r="F4038" t="s">
        <v>11860</v>
      </c>
      <c r="G4038" t="s">
        <v>147</v>
      </c>
      <c r="H4038" t="s">
        <v>148</v>
      </c>
      <c r="I4038" t="s">
        <v>136</v>
      </c>
      <c r="J4038" t="s">
        <v>137</v>
      </c>
      <c r="K4038" t="s">
        <v>138</v>
      </c>
      <c r="L4038" t="s">
        <v>11861</v>
      </c>
      <c r="M4038" t="s">
        <v>11862</v>
      </c>
      <c r="N4038">
        <v>0.73222222199999998</v>
      </c>
      <c r="O4038">
        <v>0</v>
      </c>
      <c r="P4038">
        <v>396</v>
      </c>
      <c r="Q4038">
        <v>1</v>
      </c>
      <c r="R4038">
        <v>30</v>
      </c>
      <c r="S4038">
        <v>2</v>
      </c>
      <c r="T4038">
        <v>63</v>
      </c>
      <c r="U4038">
        <v>1</v>
      </c>
      <c r="V4038">
        <v>0</v>
      </c>
      <c r="W4038">
        <v>0</v>
      </c>
      <c r="X4038">
        <v>48.888323492894045</v>
      </c>
      <c r="Y4038">
        <v>0.76421223982922681</v>
      </c>
      <c r="Z4038">
        <v>3.8885288509102933</v>
      </c>
      <c r="AA4038">
        <v>1.4985490847880001</v>
      </c>
      <c r="AB4038">
        <v>15.38019556612757</v>
      </c>
      <c r="AC4038">
        <v>7.7732213640622048</v>
      </c>
      <c r="AD4038">
        <v>0</v>
      </c>
      <c r="AE4038">
        <v>78.193030598611344</v>
      </c>
    </row>
    <row r="4039" spans="1:31" x14ac:dyDescent="0.25">
      <c r="A4039">
        <v>2266018</v>
      </c>
      <c r="B4039">
        <v>1</v>
      </c>
      <c r="C4039" t="s">
        <v>80</v>
      </c>
      <c r="D4039" t="s">
        <v>82</v>
      </c>
      <c r="E4039" t="s">
        <v>132</v>
      </c>
      <c r="F4039" t="s">
        <v>11863</v>
      </c>
      <c r="G4039" t="s">
        <v>289</v>
      </c>
      <c r="H4039" t="s">
        <v>135</v>
      </c>
      <c r="I4039" t="s">
        <v>136</v>
      </c>
      <c r="J4039" t="s">
        <v>137</v>
      </c>
      <c r="K4039" t="s">
        <v>138</v>
      </c>
      <c r="L4039" t="s">
        <v>11864</v>
      </c>
      <c r="M4039" t="s">
        <v>11865</v>
      </c>
      <c r="N4039">
        <v>1.3325</v>
      </c>
      <c r="O4039">
        <v>0</v>
      </c>
      <c r="P4039">
        <v>2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0.83116092826429377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0.83116092826429377</v>
      </c>
    </row>
    <row r="4040" spans="1:31" x14ac:dyDescent="0.25">
      <c r="A4040">
        <v>2265577</v>
      </c>
      <c r="B4040">
        <v>1</v>
      </c>
      <c r="C4040" t="s">
        <v>80</v>
      </c>
      <c r="D4040" t="s">
        <v>104</v>
      </c>
      <c r="E4040" t="s">
        <v>477</v>
      </c>
      <c r="F4040" t="s">
        <v>11866</v>
      </c>
      <c r="G4040" t="s">
        <v>147</v>
      </c>
      <c r="H4040" t="s">
        <v>148</v>
      </c>
      <c r="I4040" t="s">
        <v>136</v>
      </c>
      <c r="J4040" t="s">
        <v>137</v>
      </c>
      <c r="K4040" t="s">
        <v>138</v>
      </c>
      <c r="L4040" t="s">
        <v>11867</v>
      </c>
      <c r="M4040" t="s">
        <v>11868</v>
      </c>
      <c r="N4040">
        <v>0.16211</v>
      </c>
      <c r="O4040">
        <v>0</v>
      </c>
      <c r="P4040">
        <v>2</v>
      </c>
      <c r="Q4040">
        <v>2</v>
      </c>
      <c r="R4040">
        <v>14</v>
      </c>
      <c r="S4040">
        <v>11</v>
      </c>
      <c r="T4040">
        <v>22</v>
      </c>
      <c r="U4040">
        <v>15</v>
      </c>
      <c r="V4040">
        <v>0</v>
      </c>
      <c r="W4040">
        <v>0</v>
      </c>
      <c r="X4040">
        <v>5.5563258697979998E-2</v>
      </c>
      <c r="Y4040">
        <v>0.15614870305320003</v>
      </c>
      <c r="Z4040">
        <v>0.57752752924557782</v>
      </c>
      <c r="AA4040">
        <v>3.9270977566596574</v>
      </c>
      <c r="AB4040">
        <v>3.0215808789045497</v>
      </c>
      <c r="AC4040">
        <v>558.97412616989084</v>
      </c>
      <c r="AD4040">
        <v>0</v>
      </c>
      <c r="AE4040">
        <v>566.71204429645184</v>
      </c>
    </row>
    <row r="4041" spans="1:31" x14ac:dyDescent="0.25">
      <c r="A4041">
        <v>2265972</v>
      </c>
      <c r="B4041">
        <v>1</v>
      </c>
      <c r="C4041" t="s">
        <v>80</v>
      </c>
      <c r="D4041" t="s">
        <v>101</v>
      </c>
      <c r="E4041" t="s">
        <v>132</v>
      </c>
      <c r="F4041" t="s">
        <v>11869</v>
      </c>
      <c r="G4041" t="s">
        <v>142</v>
      </c>
      <c r="H4041" t="s">
        <v>135</v>
      </c>
      <c r="I4041" t="s">
        <v>136</v>
      </c>
      <c r="J4041" t="s">
        <v>137</v>
      </c>
      <c r="K4041" t="s">
        <v>138</v>
      </c>
      <c r="L4041" t="s">
        <v>11870</v>
      </c>
      <c r="M4041" t="s">
        <v>11871</v>
      </c>
      <c r="N4041">
        <v>1.159166666</v>
      </c>
      <c r="O4041">
        <v>0</v>
      </c>
      <c r="P4041">
        <v>1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2.8005072149059203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2.8005072149059203</v>
      </c>
    </row>
    <row r="4042" spans="1:31" x14ac:dyDescent="0.25">
      <c r="A4042">
        <v>2265872</v>
      </c>
      <c r="B4042">
        <v>1</v>
      </c>
      <c r="C4042" t="s">
        <v>81</v>
      </c>
      <c r="D4042" t="s">
        <v>118</v>
      </c>
      <c r="E4042" t="s">
        <v>256</v>
      </c>
      <c r="F4042" t="s">
        <v>11872</v>
      </c>
      <c r="G4042" t="s">
        <v>318</v>
      </c>
      <c r="H4042" t="s">
        <v>148</v>
      </c>
      <c r="I4042" t="s">
        <v>136</v>
      </c>
      <c r="J4042" t="s">
        <v>137</v>
      </c>
      <c r="K4042" t="s">
        <v>138</v>
      </c>
      <c r="L4042" t="s">
        <v>11873</v>
      </c>
      <c r="M4042" t="s">
        <v>11874</v>
      </c>
      <c r="N4042">
        <v>0.89277777700000005</v>
      </c>
      <c r="O4042">
        <v>0</v>
      </c>
      <c r="P4042">
        <v>460</v>
      </c>
      <c r="Q4042">
        <v>0</v>
      </c>
      <c r="R4042">
        <v>9</v>
      </c>
      <c r="S4042">
        <v>0</v>
      </c>
      <c r="T4042">
        <v>38</v>
      </c>
      <c r="U4042">
        <v>0</v>
      </c>
      <c r="V4042">
        <v>0</v>
      </c>
      <c r="W4042">
        <v>0</v>
      </c>
      <c r="X4042">
        <v>86.156294618895316</v>
      </c>
      <c r="Y4042">
        <v>0</v>
      </c>
      <c r="Z4042">
        <v>4.4899489239673693</v>
      </c>
      <c r="AA4042">
        <v>0</v>
      </c>
      <c r="AB4042">
        <v>6.4061137326754043</v>
      </c>
      <c r="AC4042">
        <v>0</v>
      </c>
      <c r="AD4042">
        <v>0</v>
      </c>
      <c r="AE4042">
        <v>97.0523572755381</v>
      </c>
    </row>
    <row r="4043" spans="1:31" x14ac:dyDescent="0.25">
      <c r="A4043">
        <v>2265660</v>
      </c>
      <c r="B4043">
        <v>1</v>
      </c>
      <c r="C4043" t="s">
        <v>80</v>
      </c>
      <c r="D4043" t="s">
        <v>84</v>
      </c>
      <c r="E4043" t="s">
        <v>256</v>
      </c>
      <c r="F4043" t="s">
        <v>11875</v>
      </c>
      <c r="G4043" t="s">
        <v>318</v>
      </c>
      <c r="H4043" t="s">
        <v>148</v>
      </c>
      <c r="I4043" t="s">
        <v>136</v>
      </c>
      <c r="J4043" t="s">
        <v>137</v>
      </c>
      <c r="K4043" t="s">
        <v>138</v>
      </c>
      <c r="L4043" t="s">
        <v>11876</v>
      </c>
      <c r="M4043" t="s">
        <v>11877</v>
      </c>
      <c r="N4043">
        <v>2.4024999999999999</v>
      </c>
      <c r="O4043">
        <v>0</v>
      </c>
      <c r="P4043">
        <v>1</v>
      </c>
      <c r="Q4043">
        <v>0</v>
      </c>
      <c r="R4043">
        <v>1</v>
      </c>
      <c r="S4043">
        <v>0</v>
      </c>
      <c r="T4043">
        <v>7</v>
      </c>
      <c r="U4043">
        <v>0</v>
      </c>
      <c r="V4043">
        <v>0</v>
      </c>
      <c r="W4043">
        <v>0</v>
      </c>
      <c r="X4043">
        <v>0.12381755974278749</v>
      </c>
      <c r="Y4043">
        <v>0</v>
      </c>
      <c r="Z4043">
        <v>0.40341731100212996</v>
      </c>
      <c r="AA4043">
        <v>0</v>
      </c>
      <c r="AB4043">
        <v>12.681086648485778</v>
      </c>
      <c r="AC4043">
        <v>0</v>
      </c>
      <c r="AD4043">
        <v>0</v>
      </c>
      <c r="AE4043">
        <v>13.208321519230696</v>
      </c>
    </row>
    <row r="4044" spans="1:31" x14ac:dyDescent="0.25">
      <c r="A4044">
        <v>2266015</v>
      </c>
      <c r="B4044">
        <v>1</v>
      </c>
      <c r="C4044" t="s">
        <v>80</v>
      </c>
      <c r="D4044" t="s">
        <v>105</v>
      </c>
      <c r="E4044" t="s">
        <v>207</v>
      </c>
      <c r="F4044" t="s">
        <v>11878</v>
      </c>
      <c r="G4044" t="s">
        <v>231</v>
      </c>
      <c r="H4044" t="s">
        <v>135</v>
      </c>
      <c r="I4044" t="s">
        <v>136</v>
      </c>
      <c r="J4044" t="s">
        <v>137</v>
      </c>
      <c r="K4044" t="s">
        <v>138</v>
      </c>
      <c r="L4044" t="s">
        <v>11879</v>
      </c>
      <c r="M4044" t="s">
        <v>11880</v>
      </c>
      <c r="N4044">
        <v>1.156111111</v>
      </c>
      <c r="O4044">
        <v>0</v>
      </c>
      <c r="P4044">
        <v>13</v>
      </c>
      <c r="Q4044">
        <v>0</v>
      </c>
      <c r="R4044">
        <v>0</v>
      </c>
      <c r="S4044">
        <v>0</v>
      </c>
      <c r="T4044">
        <v>1</v>
      </c>
      <c r="U4044">
        <v>0</v>
      </c>
      <c r="V4044">
        <v>0</v>
      </c>
      <c r="W4044">
        <v>0</v>
      </c>
      <c r="X4044">
        <v>1.8836224930372267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1.8836224930372267</v>
      </c>
    </row>
    <row r="4045" spans="1:31" x14ac:dyDescent="0.25">
      <c r="A4045">
        <v>2265640</v>
      </c>
      <c r="B4045">
        <v>1</v>
      </c>
      <c r="C4045" t="s">
        <v>80</v>
      </c>
      <c r="D4045" t="s">
        <v>82</v>
      </c>
      <c r="E4045" t="s">
        <v>132</v>
      </c>
      <c r="F4045" t="s">
        <v>11881</v>
      </c>
      <c r="G4045" t="s">
        <v>289</v>
      </c>
      <c r="H4045" t="s">
        <v>135</v>
      </c>
      <c r="I4045" t="s">
        <v>136</v>
      </c>
      <c r="J4045" t="s">
        <v>137</v>
      </c>
      <c r="K4045" t="s">
        <v>138</v>
      </c>
      <c r="L4045" t="s">
        <v>11882</v>
      </c>
      <c r="M4045" t="s">
        <v>11883</v>
      </c>
      <c r="N4045">
        <v>1.228611111</v>
      </c>
      <c r="O4045">
        <v>0</v>
      </c>
      <c r="P4045">
        <v>6</v>
      </c>
      <c r="Q4045">
        <v>0</v>
      </c>
      <c r="R4045">
        <v>0</v>
      </c>
      <c r="S4045">
        <v>0</v>
      </c>
      <c r="T4045">
        <v>1</v>
      </c>
      <c r="U4045">
        <v>0</v>
      </c>
      <c r="V4045">
        <v>0</v>
      </c>
      <c r="W4045">
        <v>0</v>
      </c>
      <c r="X4045">
        <v>1.1651584899023417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1.1651584899023417</v>
      </c>
    </row>
    <row r="4046" spans="1:31" x14ac:dyDescent="0.25">
      <c r="A4046">
        <v>2265746</v>
      </c>
      <c r="B4046">
        <v>1</v>
      </c>
      <c r="C4046" t="s">
        <v>81</v>
      </c>
      <c r="D4046" t="s">
        <v>128</v>
      </c>
      <c r="E4046" t="s">
        <v>151</v>
      </c>
      <c r="F4046" t="s">
        <v>11884</v>
      </c>
      <c r="G4046" t="s">
        <v>153</v>
      </c>
      <c r="H4046" t="s">
        <v>135</v>
      </c>
      <c r="I4046" t="s">
        <v>136</v>
      </c>
      <c r="J4046" t="s">
        <v>137</v>
      </c>
      <c r="K4046" t="s">
        <v>138</v>
      </c>
      <c r="L4046" t="s">
        <v>11885</v>
      </c>
      <c r="M4046" t="s">
        <v>11886</v>
      </c>
      <c r="N4046">
        <v>1.4483333329999999</v>
      </c>
      <c r="O4046">
        <v>0</v>
      </c>
      <c r="P4046">
        <v>20</v>
      </c>
      <c r="Q4046">
        <v>0</v>
      </c>
      <c r="R4046">
        <v>0</v>
      </c>
      <c r="S4046">
        <v>0</v>
      </c>
      <c r="T4046">
        <v>1</v>
      </c>
      <c r="U4046">
        <v>0</v>
      </c>
      <c r="V4046">
        <v>0</v>
      </c>
      <c r="W4046">
        <v>0</v>
      </c>
      <c r="X4046">
        <v>5.7272300029239647</v>
      </c>
      <c r="Y4046">
        <v>0</v>
      </c>
      <c r="Z4046">
        <v>0</v>
      </c>
      <c r="AA4046">
        <v>0</v>
      </c>
      <c r="AB4046">
        <v>0.32611778729749996</v>
      </c>
      <c r="AC4046">
        <v>0</v>
      </c>
      <c r="AD4046">
        <v>0</v>
      </c>
      <c r="AE4046">
        <v>6.0533477902214647</v>
      </c>
    </row>
    <row r="4047" spans="1:31" x14ac:dyDescent="0.25">
      <c r="A4047">
        <v>2265952</v>
      </c>
      <c r="B4047">
        <v>1</v>
      </c>
      <c r="C4047" t="s">
        <v>80</v>
      </c>
      <c r="D4047" t="s">
        <v>90</v>
      </c>
      <c r="E4047" t="s">
        <v>151</v>
      </c>
      <c r="F4047" t="s">
        <v>11887</v>
      </c>
      <c r="G4047" t="s">
        <v>153</v>
      </c>
      <c r="H4047" t="s">
        <v>135</v>
      </c>
      <c r="I4047" t="s">
        <v>136</v>
      </c>
      <c r="J4047" t="s">
        <v>137</v>
      </c>
      <c r="K4047" t="s">
        <v>138</v>
      </c>
      <c r="L4047" t="s">
        <v>11888</v>
      </c>
      <c r="M4047" t="s">
        <v>11889</v>
      </c>
      <c r="N4047">
        <v>1.0666666659999999</v>
      </c>
      <c r="O4047">
        <v>0</v>
      </c>
      <c r="P4047">
        <v>365</v>
      </c>
      <c r="Q4047">
        <v>0</v>
      </c>
      <c r="R4047">
        <v>0</v>
      </c>
      <c r="S4047">
        <v>0</v>
      </c>
      <c r="T4047">
        <v>34</v>
      </c>
      <c r="U4047">
        <v>0</v>
      </c>
      <c r="V4047">
        <v>0</v>
      </c>
      <c r="W4047">
        <v>0</v>
      </c>
      <c r="X4047">
        <v>107.71459187686992</v>
      </c>
      <c r="Y4047">
        <v>0</v>
      </c>
      <c r="Z4047">
        <v>0</v>
      </c>
      <c r="AA4047">
        <v>0</v>
      </c>
      <c r="AB4047">
        <v>6.9701523235485849</v>
      </c>
      <c r="AC4047">
        <v>0</v>
      </c>
      <c r="AD4047">
        <v>0</v>
      </c>
      <c r="AE4047">
        <v>114.68474420041851</v>
      </c>
    </row>
    <row r="4048" spans="1:31" x14ac:dyDescent="0.25">
      <c r="A4048">
        <v>2265703</v>
      </c>
      <c r="B4048">
        <v>1</v>
      </c>
      <c r="C4048" t="s">
        <v>80</v>
      </c>
      <c r="D4048" t="s">
        <v>101</v>
      </c>
      <c r="E4048" t="s">
        <v>132</v>
      </c>
      <c r="F4048" t="s">
        <v>11890</v>
      </c>
      <c r="G4048" t="s">
        <v>142</v>
      </c>
      <c r="H4048" t="s">
        <v>135</v>
      </c>
      <c r="I4048" t="s">
        <v>136</v>
      </c>
      <c r="J4048" t="s">
        <v>137</v>
      </c>
      <c r="K4048" t="s">
        <v>138</v>
      </c>
      <c r="L4048" t="s">
        <v>11891</v>
      </c>
      <c r="M4048" t="s">
        <v>11892</v>
      </c>
      <c r="N4048">
        <v>2.5872222219999998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2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8.3318138847704191</v>
      </c>
      <c r="AC4048">
        <v>0</v>
      </c>
      <c r="AD4048">
        <v>0</v>
      </c>
      <c r="AE4048">
        <v>8.3318138847704191</v>
      </c>
    </row>
    <row r="4049" spans="1:31" x14ac:dyDescent="0.25">
      <c r="A4049">
        <v>2265995</v>
      </c>
      <c r="B4049">
        <v>1</v>
      </c>
      <c r="C4049" t="s">
        <v>80</v>
      </c>
      <c r="D4049" t="s">
        <v>102</v>
      </c>
      <c r="E4049" t="s">
        <v>151</v>
      </c>
      <c r="F4049" t="s">
        <v>11893</v>
      </c>
      <c r="G4049" t="s">
        <v>153</v>
      </c>
      <c r="H4049" t="s">
        <v>135</v>
      </c>
      <c r="I4049" t="s">
        <v>136</v>
      </c>
      <c r="J4049" t="s">
        <v>137</v>
      </c>
      <c r="K4049" t="s">
        <v>138</v>
      </c>
      <c r="L4049" t="s">
        <v>11894</v>
      </c>
      <c r="M4049" t="s">
        <v>11895</v>
      </c>
      <c r="N4049">
        <v>0.63833333299999995</v>
      </c>
      <c r="O4049">
        <v>0</v>
      </c>
      <c r="P4049">
        <v>10</v>
      </c>
      <c r="Q4049">
        <v>0</v>
      </c>
      <c r="R4049">
        <v>15</v>
      </c>
      <c r="S4049">
        <v>0</v>
      </c>
      <c r="T4049">
        <v>8</v>
      </c>
      <c r="U4049">
        <v>0</v>
      </c>
      <c r="V4049">
        <v>0</v>
      </c>
      <c r="W4049">
        <v>0</v>
      </c>
      <c r="X4049">
        <v>3.6052531128326821</v>
      </c>
      <c r="Y4049">
        <v>0</v>
      </c>
      <c r="Z4049">
        <v>4.0256611044232224</v>
      </c>
      <c r="AA4049">
        <v>0</v>
      </c>
      <c r="AB4049">
        <v>3.0471654275132734</v>
      </c>
      <c r="AC4049">
        <v>0</v>
      </c>
      <c r="AD4049">
        <v>0</v>
      </c>
      <c r="AE4049">
        <v>10.678079644769177</v>
      </c>
    </row>
    <row r="4050" spans="1:31" x14ac:dyDescent="0.25">
      <c r="A4050">
        <v>2265958</v>
      </c>
      <c r="B4050">
        <v>1</v>
      </c>
      <c r="C4050" t="s">
        <v>80</v>
      </c>
      <c r="D4050" t="s">
        <v>97</v>
      </c>
      <c r="E4050" t="s">
        <v>151</v>
      </c>
      <c r="F4050" t="s">
        <v>5443</v>
      </c>
      <c r="G4050" t="s">
        <v>153</v>
      </c>
      <c r="H4050" t="s">
        <v>135</v>
      </c>
      <c r="I4050" t="s">
        <v>136</v>
      </c>
      <c r="J4050" t="s">
        <v>137</v>
      </c>
      <c r="K4050" t="s">
        <v>138</v>
      </c>
      <c r="L4050" t="s">
        <v>11896</v>
      </c>
      <c r="M4050" t="s">
        <v>11897</v>
      </c>
      <c r="N4050">
        <v>4.0336111109999999</v>
      </c>
      <c r="O4050">
        <v>0</v>
      </c>
      <c r="P4050">
        <v>12</v>
      </c>
      <c r="Q4050">
        <v>0</v>
      </c>
      <c r="R4050">
        <v>19</v>
      </c>
      <c r="S4050">
        <v>0</v>
      </c>
      <c r="T4050">
        <v>3</v>
      </c>
      <c r="U4050">
        <v>0</v>
      </c>
      <c r="V4050">
        <v>0</v>
      </c>
      <c r="W4050">
        <v>0</v>
      </c>
      <c r="X4050">
        <v>20.2072043191435</v>
      </c>
      <c r="Y4050">
        <v>0</v>
      </c>
      <c r="Z4050">
        <v>13.878746977549133</v>
      </c>
      <c r="AA4050">
        <v>0</v>
      </c>
      <c r="AB4050">
        <v>1.7512779566616663</v>
      </c>
      <c r="AC4050">
        <v>0</v>
      </c>
      <c r="AD4050">
        <v>0</v>
      </c>
      <c r="AE4050">
        <v>35.837229253354302</v>
      </c>
    </row>
    <row r="4051" spans="1:31" x14ac:dyDescent="0.25">
      <c r="A4051">
        <v>2265935</v>
      </c>
      <c r="B4051">
        <v>1</v>
      </c>
      <c r="C4051" t="s">
        <v>80</v>
      </c>
      <c r="D4051" t="s">
        <v>82</v>
      </c>
      <c r="E4051" t="s">
        <v>151</v>
      </c>
      <c r="F4051" t="s">
        <v>11898</v>
      </c>
      <c r="G4051" t="s">
        <v>153</v>
      </c>
      <c r="H4051" t="s">
        <v>135</v>
      </c>
      <c r="I4051" t="s">
        <v>136</v>
      </c>
      <c r="J4051" t="s">
        <v>137</v>
      </c>
      <c r="K4051" t="s">
        <v>138</v>
      </c>
      <c r="L4051" t="s">
        <v>11899</v>
      </c>
      <c r="M4051" t="s">
        <v>11900</v>
      </c>
      <c r="N4051">
        <v>1.601388888</v>
      </c>
      <c r="O4051">
        <v>0</v>
      </c>
      <c r="P4051">
        <v>176</v>
      </c>
      <c r="Q4051">
        <v>0</v>
      </c>
      <c r="R4051">
        <v>0</v>
      </c>
      <c r="S4051">
        <v>0</v>
      </c>
      <c r="T4051">
        <v>8</v>
      </c>
      <c r="U4051">
        <v>0</v>
      </c>
      <c r="V4051">
        <v>0</v>
      </c>
      <c r="W4051">
        <v>0</v>
      </c>
      <c r="X4051">
        <v>114.60776556172938</v>
      </c>
      <c r="Y4051">
        <v>0</v>
      </c>
      <c r="Z4051">
        <v>0</v>
      </c>
      <c r="AA4051">
        <v>0</v>
      </c>
      <c r="AB4051">
        <v>2.9361188245735659</v>
      </c>
      <c r="AC4051">
        <v>0</v>
      </c>
      <c r="AD4051">
        <v>0</v>
      </c>
      <c r="AE4051">
        <v>117.54388438630295</v>
      </c>
    </row>
    <row r="4052" spans="1:31" x14ac:dyDescent="0.25">
      <c r="A4052">
        <v>2265812</v>
      </c>
      <c r="B4052">
        <v>1</v>
      </c>
      <c r="C4052" t="s">
        <v>80</v>
      </c>
      <c r="D4052" t="s">
        <v>82</v>
      </c>
      <c r="E4052" t="s">
        <v>151</v>
      </c>
      <c r="F4052" t="s">
        <v>9311</v>
      </c>
      <c r="G4052" t="s">
        <v>153</v>
      </c>
      <c r="H4052" t="s">
        <v>135</v>
      </c>
      <c r="I4052" t="s">
        <v>136</v>
      </c>
      <c r="J4052" t="s">
        <v>137</v>
      </c>
      <c r="K4052" t="s">
        <v>138</v>
      </c>
      <c r="L4052" t="s">
        <v>11901</v>
      </c>
      <c r="M4052" t="s">
        <v>11902</v>
      </c>
      <c r="N4052">
        <v>0.52444444400000001</v>
      </c>
      <c r="O4052">
        <v>0</v>
      </c>
      <c r="P4052">
        <v>72</v>
      </c>
      <c r="Q4052">
        <v>0</v>
      </c>
      <c r="R4052">
        <v>0</v>
      </c>
      <c r="S4052">
        <v>0</v>
      </c>
      <c r="T4052">
        <v>24</v>
      </c>
      <c r="U4052">
        <v>0</v>
      </c>
      <c r="V4052">
        <v>0</v>
      </c>
      <c r="W4052">
        <v>0</v>
      </c>
      <c r="X4052">
        <v>7.1111430474783068</v>
      </c>
      <c r="Y4052">
        <v>0</v>
      </c>
      <c r="Z4052">
        <v>0</v>
      </c>
      <c r="AA4052">
        <v>0</v>
      </c>
      <c r="AB4052">
        <v>7.2567278118370204</v>
      </c>
      <c r="AC4052">
        <v>0</v>
      </c>
      <c r="AD4052">
        <v>0</v>
      </c>
      <c r="AE4052">
        <v>14.367870859315328</v>
      </c>
    </row>
    <row r="4053" spans="1:31" x14ac:dyDescent="0.25">
      <c r="A4053">
        <v>2265729</v>
      </c>
      <c r="B4053">
        <v>1</v>
      </c>
      <c r="C4053" t="s">
        <v>80</v>
      </c>
      <c r="D4053" t="s">
        <v>103</v>
      </c>
      <c r="E4053" t="s">
        <v>132</v>
      </c>
      <c r="F4053" t="s">
        <v>11903</v>
      </c>
      <c r="G4053" t="s">
        <v>142</v>
      </c>
      <c r="H4053" t="s">
        <v>135</v>
      </c>
      <c r="I4053" t="s">
        <v>136</v>
      </c>
      <c r="J4053" t="s">
        <v>137</v>
      </c>
      <c r="K4053" t="s">
        <v>138</v>
      </c>
      <c r="L4053" t="s">
        <v>11904</v>
      </c>
      <c r="M4053" t="s">
        <v>11905</v>
      </c>
      <c r="N4053">
        <v>1.175277777</v>
      </c>
      <c r="O4053">
        <v>0</v>
      </c>
      <c r="P4053">
        <v>3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0.23144158448684171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0.23144158448684171</v>
      </c>
    </row>
    <row r="4054" spans="1:31" x14ac:dyDescent="0.25">
      <c r="A4054">
        <v>2266035</v>
      </c>
      <c r="B4054">
        <v>1</v>
      </c>
      <c r="C4054" t="s">
        <v>80</v>
      </c>
      <c r="D4054" t="s">
        <v>98</v>
      </c>
      <c r="E4054" t="s">
        <v>132</v>
      </c>
      <c r="F4054" t="s">
        <v>11906</v>
      </c>
      <c r="G4054" t="s">
        <v>142</v>
      </c>
      <c r="H4054" t="s">
        <v>135</v>
      </c>
      <c r="I4054" t="s">
        <v>136</v>
      </c>
      <c r="J4054" t="s">
        <v>137</v>
      </c>
      <c r="K4054" t="s">
        <v>138</v>
      </c>
      <c r="L4054" t="s">
        <v>11907</v>
      </c>
      <c r="M4054" t="s">
        <v>11908</v>
      </c>
      <c r="N4054">
        <v>2.8883333329999998</v>
      </c>
      <c r="O4054">
        <v>0</v>
      </c>
      <c r="P4054">
        <v>1</v>
      </c>
      <c r="Q4054">
        <v>0</v>
      </c>
      <c r="R4054">
        <v>0</v>
      </c>
      <c r="S4054">
        <v>0</v>
      </c>
      <c r="T4054">
        <v>1</v>
      </c>
      <c r="U4054">
        <v>0</v>
      </c>
      <c r="V4054">
        <v>0</v>
      </c>
      <c r="W4054">
        <v>0</v>
      </c>
      <c r="X4054">
        <v>0.37219330761315672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0.37219330761315672</v>
      </c>
    </row>
    <row r="4055" spans="1:31" x14ac:dyDescent="0.25">
      <c r="A4055">
        <v>2265514</v>
      </c>
      <c r="B4055">
        <v>1</v>
      </c>
      <c r="C4055" t="s">
        <v>80</v>
      </c>
      <c r="D4055" t="s">
        <v>87</v>
      </c>
      <c r="E4055" t="s">
        <v>145</v>
      </c>
      <c r="F4055" t="s">
        <v>11909</v>
      </c>
      <c r="G4055" t="s">
        <v>271</v>
      </c>
      <c r="H4055" t="s">
        <v>148</v>
      </c>
      <c r="I4055" t="s">
        <v>136</v>
      </c>
      <c r="J4055" t="s">
        <v>137</v>
      </c>
      <c r="K4055" t="s">
        <v>172</v>
      </c>
      <c r="L4055" t="s">
        <v>11910</v>
      </c>
      <c r="M4055" t="s">
        <v>11911</v>
      </c>
      <c r="N4055">
        <v>0.206666666</v>
      </c>
      <c r="O4055">
        <v>0</v>
      </c>
      <c r="P4055">
        <v>1296</v>
      </c>
      <c r="Q4055">
        <v>0</v>
      </c>
      <c r="R4055">
        <v>0</v>
      </c>
      <c r="S4055">
        <v>0</v>
      </c>
      <c r="T4055">
        <v>64</v>
      </c>
      <c r="U4055">
        <v>0</v>
      </c>
      <c r="V4055">
        <v>0</v>
      </c>
      <c r="W4055">
        <v>0</v>
      </c>
      <c r="X4055">
        <v>64.616842283100922</v>
      </c>
      <c r="Y4055">
        <v>0</v>
      </c>
      <c r="Z4055">
        <v>0</v>
      </c>
      <c r="AA4055">
        <v>0</v>
      </c>
      <c r="AB4055">
        <v>4.6075350344504251</v>
      </c>
      <c r="AC4055">
        <v>0</v>
      </c>
      <c r="AD4055">
        <v>0</v>
      </c>
      <c r="AE4055">
        <v>69.224377317551344</v>
      </c>
    </row>
    <row r="4056" spans="1:31" x14ac:dyDescent="0.25">
      <c r="A4056">
        <v>2265686</v>
      </c>
      <c r="B4056">
        <v>1</v>
      </c>
      <c r="C4056" t="s">
        <v>80</v>
      </c>
      <c r="D4056" t="s">
        <v>93</v>
      </c>
      <c r="E4056" t="s">
        <v>214</v>
      </c>
      <c r="F4056" t="s">
        <v>11912</v>
      </c>
      <c r="G4056" t="s">
        <v>241</v>
      </c>
      <c r="H4056" t="s">
        <v>135</v>
      </c>
      <c r="I4056" t="s">
        <v>136</v>
      </c>
      <c r="J4056" t="s">
        <v>137</v>
      </c>
      <c r="K4056" t="s">
        <v>138</v>
      </c>
      <c r="L4056" t="s">
        <v>11913</v>
      </c>
      <c r="M4056" t="s">
        <v>11914</v>
      </c>
      <c r="N4056">
        <v>2.1216666659999999</v>
      </c>
      <c r="O4056">
        <v>0</v>
      </c>
      <c r="P4056">
        <v>7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12.811871976585843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12.811871976585843</v>
      </c>
    </row>
    <row r="4057" spans="1:31" x14ac:dyDescent="0.25">
      <c r="A4057">
        <v>2265663</v>
      </c>
      <c r="B4057">
        <v>1</v>
      </c>
      <c r="C4057" t="s">
        <v>80</v>
      </c>
      <c r="D4057" t="s">
        <v>83</v>
      </c>
      <c r="E4057" t="s">
        <v>256</v>
      </c>
      <c r="F4057" t="s">
        <v>11915</v>
      </c>
      <c r="G4057" t="s">
        <v>318</v>
      </c>
      <c r="H4057" t="s">
        <v>148</v>
      </c>
      <c r="I4057" t="s">
        <v>136</v>
      </c>
      <c r="J4057" t="s">
        <v>137</v>
      </c>
      <c r="K4057" t="s">
        <v>138</v>
      </c>
      <c r="L4057" t="s">
        <v>11916</v>
      </c>
      <c r="M4057" t="s">
        <v>11917</v>
      </c>
      <c r="N4057">
        <v>4.6088888880000001</v>
      </c>
      <c r="O4057">
        <v>0</v>
      </c>
      <c r="P4057">
        <v>18</v>
      </c>
      <c r="Q4057">
        <v>0</v>
      </c>
      <c r="R4057">
        <v>0</v>
      </c>
      <c r="S4057">
        <v>0</v>
      </c>
      <c r="T4057">
        <v>1</v>
      </c>
      <c r="U4057">
        <v>0</v>
      </c>
      <c r="V4057">
        <v>0</v>
      </c>
      <c r="W4057">
        <v>0</v>
      </c>
      <c r="X4057">
        <v>17.258369723079475</v>
      </c>
      <c r="Y4057">
        <v>0</v>
      </c>
      <c r="Z4057">
        <v>0</v>
      </c>
      <c r="AA4057">
        <v>0</v>
      </c>
      <c r="AB4057">
        <v>7.5388507551315001E-2</v>
      </c>
      <c r="AC4057">
        <v>0</v>
      </c>
      <c r="AD4057">
        <v>0</v>
      </c>
      <c r="AE4057">
        <v>17.333758230630792</v>
      </c>
    </row>
    <row r="4058" spans="1:31" x14ac:dyDescent="0.25">
      <c r="A4058">
        <v>2266055</v>
      </c>
      <c r="B4058">
        <v>1</v>
      </c>
      <c r="C4058" t="s">
        <v>80</v>
      </c>
      <c r="D4058" t="s">
        <v>93</v>
      </c>
      <c r="E4058" t="s">
        <v>145</v>
      </c>
      <c r="F4058" t="s">
        <v>11918</v>
      </c>
      <c r="G4058" t="s">
        <v>147</v>
      </c>
      <c r="H4058" t="s">
        <v>148</v>
      </c>
      <c r="I4058" t="s">
        <v>136</v>
      </c>
      <c r="J4058" t="s">
        <v>137</v>
      </c>
      <c r="K4058" t="s">
        <v>138</v>
      </c>
      <c r="L4058" t="s">
        <v>11919</v>
      </c>
      <c r="M4058" t="s">
        <v>11920</v>
      </c>
      <c r="N4058">
        <v>0.78305555500000001</v>
      </c>
      <c r="O4058">
        <v>0</v>
      </c>
      <c r="P4058">
        <v>242</v>
      </c>
      <c r="Q4058">
        <v>2</v>
      </c>
      <c r="R4058">
        <v>164</v>
      </c>
      <c r="S4058">
        <v>0</v>
      </c>
      <c r="T4058">
        <v>88</v>
      </c>
      <c r="U4058">
        <v>0</v>
      </c>
      <c r="V4058">
        <v>0</v>
      </c>
      <c r="W4058">
        <v>0</v>
      </c>
      <c r="X4058">
        <v>31.383007165194027</v>
      </c>
      <c r="Y4058">
        <v>1.6073367818068733</v>
      </c>
      <c r="Z4058">
        <v>31.055684092988187</v>
      </c>
      <c r="AA4058">
        <v>0</v>
      </c>
      <c r="AB4058">
        <v>19.574687634957918</v>
      </c>
      <c r="AC4058">
        <v>0</v>
      </c>
      <c r="AD4058">
        <v>0</v>
      </c>
      <c r="AE4058">
        <v>83.620715674947007</v>
      </c>
    </row>
    <row r="4059" spans="1:31" x14ac:dyDescent="0.25">
      <c r="A4059">
        <v>2265669</v>
      </c>
      <c r="B4059">
        <v>1</v>
      </c>
      <c r="C4059" t="s">
        <v>81</v>
      </c>
      <c r="D4059" t="s">
        <v>120</v>
      </c>
      <c r="E4059" t="s">
        <v>132</v>
      </c>
      <c r="F4059" t="s">
        <v>11921</v>
      </c>
      <c r="G4059" t="s">
        <v>142</v>
      </c>
      <c r="H4059" t="s">
        <v>135</v>
      </c>
      <c r="I4059" t="s">
        <v>136</v>
      </c>
      <c r="J4059" t="s">
        <v>137</v>
      </c>
      <c r="K4059" t="s">
        <v>138</v>
      </c>
      <c r="L4059" t="s">
        <v>11922</v>
      </c>
      <c r="M4059" t="s">
        <v>11923</v>
      </c>
      <c r="N4059">
        <v>1.7313888879999999</v>
      </c>
      <c r="O4059">
        <v>0</v>
      </c>
      <c r="P4059">
        <v>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0.53602260872062202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0.53602260872062202</v>
      </c>
    </row>
    <row r="4060" spans="1:31" x14ac:dyDescent="0.25">
      <c r="A4060">
        <v>2265792</v>
      </c>
      <c r="B4060">
        <v>1</v>
      </c>
      <c r="C4060" t="s">
        <v>80</v>
      </c>
      <c r="D4060" t="s">
        <v>96</v>
      </c>
      <c r="E4060" t="s">
        <v>132</v>
      </c>
      <c r="F4060" t="s">
        <v>11924</v>
      </c>
      <c r="G4060" t="s">
        <v>142</v>
      </c>
      <c r="H4060" t="s">
        <v>135</v>
      </c>
      <c r="I4060" t="s">
        <v>136</v>
      </c>
      <c r="J4060" t="s">
        <v>137</v>
      </c>
      <c r="K4060" t="s">
        <v>138</v>
      </c>
      <c r="L4060" t="s">
        <v>11925</v>
      </c>
      <c r="M4060" t="s">
        <v>11926</v>
      </c>
      <c r="N4060">
        <v>1.8005555550000001</v>
      </c>
      <c r="O4060">
        <v>0</v>
      </c>
      <c r="P4060">
        <v>4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9.0448778787895007E-2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9.0448778787895007E-2</v>
      </c>
    </row>
    <row r="4061" spans="1:31" x14ac:dyDescent="0.25">
      <c r="A4061">
        <v>2265715</v>
      </c>
      <c r="B4061">
        <v>1</v>
      </c>
      <c r="C4061" t="s">
        <v>80</v>
      </c>
      <c r="D4061" t="s">
        <v>100</v>
      </c>
      <c r="E4061" t="s">
        <v>132</v>
      </c>
      <c r="F4061" t="s">
        <v>11927</v>
      </c>
      <c r="G4061" t="s">
        <v>142</v>
      </c>
      <c r="H4061" t="s">
        <v>135</v>
      </c>
      <c r="I4061" t="s">
        <v>136</v>
      </c>
      <c r="J4061" t="s">
        <v>137</v>
      </c>
      <c r="K4061" t="s">
        <v>138</v>
      </c>
      <c r="L4061" t="s">
        <v>11928</v>
      </c>
      <c r="M4061" t="s">
        <v>11929</v>
      </c>
      <c r="N4061">
        <v>1.693888888</v>
      </c>
      <c r="O4061">
        <v>0</v>
      </c>
      <c r="P4061">
        <v>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0.38452390065693498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0.38452390065693498</v>
      </c>
    </row>
    <row r="4062" spans="1:31" x14ac:dyDescent="0.25">
      <c r="A4062">
        <v>2265815</v>
      </c>
      <c r="B4062">
        <v>1</v>
      </c>
      <c r="C4062" t="s">
        <v>80</v>
      </c>
      <c r="D4062" t="s">
        <v>98</v>
      </c>
      <c r="E4062" t="s">
        <v>132</v>
      </c>
      <c r="F4062" t="s">
        <v>11930</v>
      </c>
      <c r="G4062" t="s">
        <v>142</v>
      </c>
      <c r="H4062" t="s">
        <v>135</v>
      </c>
      <c r="I4062" t="s">
        <v>136</v>
      </c>
      <c r="J4062" t="s">
        <v>137</v>
      </c>
      <c r="K4062" t="s">
        <v>138</v>
      </c>
      <c r="L4062" t="s">
        <v>11931</v>
      </c>
      <c r="M4062" t="s">
        <v>11932</v>
      </c>
      <c r="N4062">
        <v>1.735833333</v>
      </c>
      <c r="O4062">
        <v>0</v>
      </c>
      <c r="P4062">
        <v>1</v>
      </c>
      <c r="Q4062">
        <v>0</v>
      </c>
      <c r="R4062">
        <v>0</v>
      </c>
      <c r="S4062">
        <v>0</v>
      </c>
      <c r="T4062">
        <v>1</v>
      </c>
      <c r="U4062">
        <v>0</v>
      </c>
      <c r="V4062">
        <v>0</v>
      </c>
      <c r="W4062">
        <v>0</v>
      </c>
      <c r="X4062">
        <v>0.72345311541546675</v>
      </c>
      <c r="Y4062">
        <v>0</v>
      </c>
      <c r="Z4062">
        <v>0</v>
      </c>
      <c r="AA4062">
        <v>0</v>
      </c>
      <c r="AB4062">
        <v>1.6669011201517496</v>
      </c>
      <c r="AC4062">
        <v>0</v>
      </c>
      <c r="AD4062">
        <v>0</v>
      </c>
      <c r="AE4062">
        <v>2.3903542355672163</v>
      </c>
    </row>
    <row r="4063" spans="1:31" x14ac:dyDescent="0.25">
      <c r="A4063">
        <v>2265838</v>
      </c>
      <c r="B4063">
        <v>1</v>
      </c>
      <c r="C4063" t="s">
        <v>80</v>
      </c>
      <c r="D4063" t="s">
        <v>104</v>
      </c>
      <c r="E4063" t="s">
        <v>151</v>
      </c>
      <c r="F4063" t="s">
        <v>11933</v>
      </c>
      <c r="G4063" t="s">
        <v>153</v>
      </c>
      <c r="H4063" t="s">
        <v>135</v>
      </c>
      <c r="I4063" t="s">
        <v>136</v>
      </c>
      <c r="J4063" t="s">
        <v>137</v>
      </c>
      <c r="K4063" t="s">
        <v>138</v>
      </c>
      <c r="L4063" t="s">
        <v>11934</v>
      </c>
      <c r="M4063" t="s">
        <v>11935</v>
      </c>
      <c r="N4063">
        <v>3.4594444439999998</v>
      </c>
      <c r="O4063">
        <v>0</v>
      </c>
      <c r="P4063">
        <v>5</v>
      </c>
      <c r="Q4063">
        <v>0</v>
      </c>
      <c r="R4063">
        <v>20</v>
      </c>
      <c r="S4063">
        <v>0</v>
      </c>
      <c r="T4063">
        <v>2</v>
      </c>
      <c r="U4063">
        <v>0</v>
      </c>
      <c r="V4063">
        <v>0</v>
      </c>
      <c r="W4063">
        <v>0</v>
      </c>
      <c r="X4063">
        <v>3.0367556466662449</v>
      </c>
      <c r="Y4063">
        <v>0</v>
      </c>
      <c r="Z4063">
        <v>12.753530098972146</v>
      </c>
      <c r="AA4063">
        <v>0</v>
      </c>
      <c r="AB4063">
        <v>0.57226005764608456</v>
      </c>
      <c r="AC4063">
        <v>0</v>
      </c>
      <c r="AD4063">
        <v>0</v>
      </c>
      <c r="AE4063">
        <v>16.362545803284476</v>
      </c>
    </row>
    <row r="4064" spans="1:31" x14ac:dyDescent="0.25">
      <c r="A4064">
        <v>2265878</v>
      </c>
      <c r="B4064">
        <v>1</v>
      </c>
      <c r="C4064" t="s">
        <v>80</v>
      </c>
      <c r="D4064" t="s">
        <v>93</v>
      </c>
      <c r="E4064" t="s">
        <v>132</v>
      </c>
      <c r="F4064" t="s">
        <v>11936</v>
      </c>
      <c r="G4064" t="s">
        <v>289</v>
      </c>
      <c r="H4064" t="s">
        <v>135</v>
      </c>
      <c r="I4064" t="s">
        <v>136</v>
      </c>
      <c r="J4064" t="s">
        <v>137</v>
      </c>
      <c r="K4064" t="s">
        <v>138</v>
      </c>
      <c r="L4064" t="s">
        <v>11937</v>
      </c>
      <c r="M4064" t="s">
        <v>11938</v>
      </c>
      <c r="N4064">
        <v>0.76388888799999999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1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5.8840345366845008E-2</v>
      </c>
      <c r="AC4064">
        <v>0</v>
      </c>
      <c r="AD4064">
        <v>0</v>
      </c>
      <c r="AE4064">
        <v>5.8840345366845008E-2</v>
      </c>
    </row>
    <row r="4065" spans="1:31" x14ac:dyDescent="0.25">
      <c r="A4065">
        <v>2265961</v>
      </c>
      <c r="B4065">
        <v>1</v>
      </c>
      <c r="C4065" t="s">
        <v>80</v>
      </c>
      <c r="D4065" t="s">
        <v>87</v>
      </c>
      <c r="E4065" t="s">
        <v>151</v>
      </c>
      <c r="F4065" t="s">
        <v>11939</v>
      </c>
      <c r="G4065" t="s">
        <v>153</v>
      </c>
      <c r="H4065" t="s">
        <v>135</v>
      </c>
      <c r="I4065" t="s">
        <v>136</v>
      </c>
      <c r="J4065" t="s">
        <v>137</v>
      </c>
      <c r="K4065" t="s">
        <v>138</v>
      </c>
      <c r="L4065" t="s">
        <v>11940</v>
      </c>
      <c r="M4065" t="s">
        <v>11941</v>
      </c>
      <c r="N4065">
        <v>0.95972222200000001</v>
      </c>
      <c r="O4065">
        <v>0</v>
      </c>
      <c r="P4065">
        <v>52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14.97229490921219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14.97229490921219</v>
      </c>
    </row>
    <row r="4066" spans="1:31" x14ac:dyDescent="0.25">
      <c r="A4066">
        <v>2265523</v>
      </c>
      <c r="B4066">
        <v>1</v>
      </c>
      <c r="C4066" t="s">
        <v>80</v>
      </c>
      <c r="D4066" t="s">
        <v>104</v>
      </c>
      <c r="E4066" t="s">
        <v>151</v>
      </c>
      <c r="F4066" t="s">
        <v>11942</v>
      </c>
      <c r="G4066" t="s">
        <v>555</v>
      </c>
      <c r="H4066" t="s">
        <v>135</v>
      </c>
      <c r="I4066" t="s">
        <v>136</v>
      </c>
      <c r="J4066" t="s">
        <v>137</v>
      </c>
      <c r="K4066" t="s">
        <v>138</v>
      </c>
      <c r="L4066" t="s">
        <v>11943</v>
      </c>
      <c r="M4066" t="s">
        <v>11944</v>
      </c>
      <c r="N4066">
        <v>2.9063888879999999</v>
      </c>
      <c r="O4066">
        <v>0</v>
      </c>
      <c r="P4066">
        <v>51</v>
      </c>
      <c r="Q4066">
        <v>0</v>
      </c>
      <c r="R4066">
        <v>1</v>
      </c>
      <c r="S4066">
        <v>0</v>
      </c>
      <c r="T4066">
        <v>5</v>
      </c>
      <c r="U4066">
        <v>0</v>
      </c>
      <c r="V4066">
        <v>0</v>
      </c>
      <c r="W4066">
        <v>0</v>
      </c>
      <c r="X4066">
        <v>24.388217427514011</v>
      </c>
      <c r="Y4066">
        <v>0</v>
      </c>
      <c r="Z4066">
        <v>4.658117691058556E-2</v>
      </c>
      <c r="AA4066">
        <v>0</v>
      </c>
      <c r="AB4066">
        <v>5.2912352572416523</v>
      </c>
      <c r="AC4066">
        <v>0</v>
      </c>
      <c r="AD4066">
        <v>0</v>
      </c>
      <c r="AE4066">
        <v>29.726033861666249</v>
      </c>
    </row>
    <row r="4067" spans="1:31" x14ac:dyDescent="0.25">
      <c r="A4067">
        <v>2265775</v>
      </c>
      <c r="B4067">
        <v>1</v>
      </c>
      <c r="C4067" t="s">
        <v>80</v>
      </c>
      <c r="D4067" t="s">
        <v>94</v>
      </c>
      <c r="E4067" t="s">
        <v>151</v>
      </c>
      <c r="F4067" t="s">
        <v>11945</v>
      </c>
      <c r="G4067" t="s">
        <v>197</v>
      </c>
      <c r="H4067" t="s">
        <v>135</v>
      </c>
      <c r="I4067" t="s">
        <v>136</v>
      </c>
      <c r="J4067" t="s">
        <v>137</v>
      </c>
      <c r="K4067" t="s">
        <v>138</v>
      </c>
      <c r="L4067" t="s">
        <v>11946</v>
      </c>
      <c r="M4067" t="s">
        <v>11947</v>
      </c>
      <c r="N4067">
        <v>1.07</v>
      </c>
      <c r="O4067">
        <v>0</v>
      </c>
      <c r="P4067">
        <v>86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17.751889495134247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17.751889495134247</v>
      </c>
    </row>
    <row r="4068" spans="1:31" x14ac:dyDescent="0.25">
      <c r="A4068">
        <v>2265944</v>
      </c>
      <c r="B4068">
        <v>1</v>
      </c>
      <c r="C4068" t="s">
        <v>81</v>
      </c>
      <c r="D4068" t="s">
        <v>122</v>
      </c>
      <c r="E4068" t="s">
        <v>151</v>
      </c>
      <c r="F4068" t="s">
        <v>11948</v>
      </c>
      <c r="G4068" t="s">
        <v>153</v>
      </c>
      <c r="H4068" t="s">
        <v>135</v>
      </c>
      <c r="I4068" t="s">
        <v>136</v>
      </c>
      <c r="J4068" t="s">
        <v>137</v>
      </c>
      <c r="K4068" t="s">
        <v>138</v>
      </c>
      <c r="L4068" t="s">
        <v>11949</v>
      </c>
      <c r="M4068" t="s">
        <v>11950</v>
      </c>
      <c r="N4068">
        <v>2.988611111</v>
      </c>
      <c r="O4068">
        <v>0</v>
      </c>
      <c r="P4068">
        <v>6</v>
      </c>
      <c r="Q4068">
        <v>0</v>
      </c>
      <c r="R4068">
        <v>0</v>
      </c>
      <c r="S4068">
        <v>0</v>
      </c>
      <c r="T4068">
        <v>1</v>
      </c>
      <c r="U4068">
        <v>0</v>
      </c>
      <c r="V4068">
        <v>0</v>
      </c>
      <c r="W4068">
        <v>0</v>
      </c>
      <c r="X4068">
        <v>1.9866668960081899</v>
      </c>
      <c r="Y4068">
        <v>0</v>
      </c>
      <c r="Z4068">
        <v>0</v>
      </c>
      <c r="AA4068">
        <v>0</v>
      </c>
      <c r="AB4068">
        <v>4.0189033322999168E-2</v>
      </c>
      <c r="AC4068">
        <v>0</v>
      </c>
      <c r="AD4068">
        <v>0</v>
      </c>
      <c r="AE4068">
        <v>2.0268559293311892</v>
      </c>
    </row>
    <row r="4069" spans="1:31" x14ac:dyDescent="0.25">
      <c r="A4069">
        <v>2265609</v>
      </c>
      <c r="B4069">
        <v>1</v>
      </c>
      <c r="C4069" t="s">
        <v>80</v>
      </c>
      <c r="D4069" t="s">
        <v>101</v>
      </c>
      <c r="E4069" t="s">
        <v>207</v>
      </c>
      <c r="F4069" t="s">
        <v>11951</v>
      </c>
      <c r="G4069" t="s">
        <v>366</v>
      </c>
      <c r="H4069" t="s">
        <v>135</v>
      </c>
      <c r="I4069" t="s">
        <v>136</v>
      </c>
      <c r="J4069" t="s">
        <v>137</v>
      </c>
      <c r="K4069" t="s">
        <v>172</v>
      </c>
      <c r="L4069" t="s">
        <v>11952</v>
      </c>
      <c r="M4069" t="s">
        <v>11953</v>
      </c>
      <c r="N4069">
        <v>3.1491666660000002</v>
      </c>
      <c r="O4069">
        <v>0</v>
      </c>
      <c r="P4069">
        <v>50</v>
      </c>
      <c r="Q4069">
        <v>0</v>
      </c>
      <c r="R4069">
        <v>15</v>
      </c>
      <c r="S4069">
        <v>0</v>
      </c>
      <c r="T4069">
        <v>19</v>
      </c>
      <c r="U4069">
        <v>0</v>
      </c>
      <c r="V4069">
        <v>0</v>
      </c>
      <c r="W4069">
        <v>0</v>
      </c>
      <c r="X4069">
        <v>43.579229562561807</v>
      </c>
      <c r="Y4069">
        <v>0</v>
      </c>
      <c r="Z4069">
        <v>17.663752354932218</v>
      </c>
      <c r="AA4069">
        <v>0</v>
      </c>
      <c r="AB4069">
        <v>42.933493014262275</v>
      </c>
      <c r="AC4069">
        <v>0</v>
      </c>
      <c r="AD4069">
        <v>0</v>
      </c>
      <c r="AE4069">
        <v>104.1764749317563</v>
      </c>
    </row>
    <row r="4070" spans="1:31" x14ac:dyDescent="0.25">
      <c r="A4070">
        <v>2265732</v>
      </c>
      <c r="B4070">
        <v>1</v>
      </c>
      <c r="C4070" t="s">
        <v>80</v>
      </c>
      <c r="D4070" t="s">
        <v>99</v>
      </c>
      <c r="E4070" t="s">
        <v>132</v>
      </c>
      <c r="F4070" t="s">
        <v>11954</v>
      </c>
      <c r="G4070" t="s">
        <v>142</v>
      </c>
      <c r="H4070" t="s">
        <v>135</v>
      </c>
      <c r="I4070" t="s">
        <v>136</v>
      </c>
      <c r="J4070" t="s">
        <v>137</v>
      </c>
      <c r="K4070" t="s">
        <v>138</v>
      </c>
      <c r="L4070" t="s">
        <v>11955</v>
      </c>
      <c r="M4070" t="s">
        <v>11956</v>
      </c>
      <c r="N4070">
        <v>0.88694444400000005</v>
      </c>
      <c r="O4070">
        <v>0</v>
      </c>
      <c r="P4070">
        <v>6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0.67455958442876796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0.67455958442876796</v>
      </c>
    </row>
    <row r="4071" spans="1:31" x14ac:dyDescent="0.25">
      <c r="A4071">
        <v>2265964</v>
      </c>
      <c r="B4071">
        <v>1</v>
      </c>
      <c r="C4071" t="s">
        <v>81</v>
      </c>
      <c r="D4071" t="s">
        <v>113</v>
      </c>
      <c r="E4071" t="s">
        <v>151</v>
      </c>
      <c r="F4071" t="s">
        <v>11957</v>
      </c>
      <c r="G4071" t="s">
        <v>176</v>
      </c>
      <c r="H4071" t="s">
        <v>135</v>
      </c>
      <c r="I4071" t="s">
        <v>136</v>
      </c>
      <c r="J4071" t="s">
        <v>137</v>
      </c>
      <c r="K4071" t="s">
        <v>138</v>
      </c>
      <c r="L4071" t="s">
        <v>11958</v>
      </c>
      <c r="M4071" t="s">
        <v>11959</v>
      </c>
      <c r="N4071">
        <v>1.9502777769999999</v>
      </c>
      <c r="O4071">
        <v>0</v>
      </c>
      <c r="P4071">
        <v>1</v>
      </c>
      <c r="Q4071">
        <v>0</v>
      </c>
      <c r="R4071">
        <v>1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2.120574358861917E-2</v>
      </c>
      <c r="Y4071">
        <v>0</v>
      </c>
      <c r="Z4071">
        <v>1.3286196498058333E-3</v>
      </c>
      <c r="AA4071">
        <v>0</v>
      </c>
      <c r="AB4071">
        <v>0</v>
      </c>
      <c r="AC4071">
        <v>0</v>
      </c>
      <c r="AD4071">
        <v>0</v>
      </c>
      <c r="AE4071">
        <v>2.2534363238425004E-2</v>
      </c>
    </row>
    <row r="4072" spans="1:31" x14ac:dyDescent="0.25">
      <c r="A4072">
        <v>2265709</v>
      </c>
      <c r="B4072">
        <v>1</v>
      </c>
      <c r="C4072" t="s">
        <v>81</v>
      </c>
      <c r="D4072" t="s">
        <v>128</v>
      </c>
      <c r="E4072" t="s">
        <v>132</v>
      </c>
      <c r="F4072" t="s">
        <v>11960</v>
      </c>
      <c r="G4072" t="s">
        <v>289</v>
      </c>
      <c r="H4072" t="s">
        <v>135</v>
      </c>
      <c r="I4072" t="s">
        <v>136</v>
      </c>
      <c r="J4072" t="s">
        <v>137</v>
      </c>
      <c r="K4072" t="s">
        <v>138</v>
      </c>
      <c r="L4072" t="s">
        <v>11961</v>
      </c>
      <c r="M4072" t="s">
        <v>11962</v>
      </c>
      <c r="N4072">
        <v>1.4627777769999999</v>
      </c>
      <c r="O4072">
        <v>0</v>
      </c>
      <c r="P4072">
        <v>25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7.6648963855024936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7.6648963855024936</v>
      </c>
    </row>
    <row r="4073" spans="1:31" x14ac:dyDescent="0.25">
      <c r="A4073">
        <v>2265901</v>
      </c>
      <c r="B4073">
        <v>1</v>
      </c>
      <c r="C4073" t="s">
        <v>81</v>
      </c>
      <c r="D4073" t="s">
        <v>116</v>
      </c>
      <c r="E4073" t="s">
        <v>256</v>
      </c>
      <c r="F4073" t="s">
        <v>11963</v>
      </c>
      <c r="G4073" t="s">
        <v>318</v>
      </c>
      <c r="H4073" t="s">
        <v>148</v>
      </c>
      <c r="I4073" t="s">
        <v>136</v>
      </c>
      <c r="J4073" t="s">
        <v>137</v>
      </c>
      <c r="K4073" t="s">
        <v>138</v>
      </c>
      <c r="L4073" t="s">
        <v>11964</v>
      </c>
      <c r="M4073" t="s">
        <v>11965</v>
      </c>
      <c r="N4073">
        <v>1.6924999999999999</v>
      </c>
      <c r="O4073">
        <v>0</v>
      </c>
      <c r="P4073">
        <v>106</v>
      </c>
      <c r="Q4073">
        <v>0</v>
      </c>
      <c r="R4073">
        <v>5</v>
      </c>
      <c r="S4073">
        <v>0</v>
      </c>
      <c r="T4073">
        <v>7</v>
      </c>
      <c r="U4073">
        <v>0</v>
      </c>
      <c r="V4073">
        <v>0</v>
      </c>
      <c r="W4073">
        <v>0</v>
      </c>
      <c r="X4073">
        <v>27.84949656593702</v>
      </c>
      <c r="Y4073">
        <v>0</v>
      </c>
      <c r="Z4073">
        <v>1.3639857835445914</v>
      </c>
      <c r="AA4073">
        <v>0</v>
      </c>
      <c r="AB4073">
        <v>8.9424123494095842E-2</v>
      </c>
      <c r="AC4073">
        <v>0</v>
      </c>
      <c r="AD4073">
        <v>0</v>
      </c>
      <c r="AE4073">
        <v>29.302906472975707</v>
      </c>
    </row>
    <row r="4074" spans="1:31" x14ac:dyDescent="0.25">
      <c r="A4074">
        <v>2265938</v>
      </c>
      <c r="B4074">
        <v>1</v>
      </c>
      <c r="C4074" t="s">
        <v>80</v>
      </c>
      <c r="D4074" t="s">
        <v>97</v>
      </c>
      <c r="E4074" t="s">
        <v>151</v>
      </c>
      <c r="F4074" t="s">
        <v>11966</v>
      </c>
      <c r="G4074" t="s">
        <v>282</v>
      </c>
      <c r="H4074" t="s">
        <v>135</v>
      </c>
      <c r="I4074" t="s">
        <v>136</v>
      </c>
      <c r="J4074" t="s">
        <v>137</v>
      </c>
      <c r="K4074" t="s">
        <v>138</v>
      </c>
      <c r="L4074" t="s">
        <v>11967</v>
      </c>
      <c r="M4074" t="s">
        <v>11968</v>
      </c>
      <c r="N4074">
        <v>3.312777777</v>
      </c>
      <c r="O4074">
        <v>0</v>
      </c>
      <c r="P4074">
        <v>130</v>
      </c>
      <c r="Q4074">
        <v>0</v>
      </c>
      <c r="R4074">
        <v>0</v>
      </c>
      <c r="S4074">
        <v>0</v>
      </c>
      <c r="T4074">
        <v>3</v>
      </c>
      <c r="U4074">
        <v>0</v>
      </c>
      <c r="V4074">
        <v>0</v>
      </c>
      <c r="W4074">
        <v>0</v>
      </c>
      <c r="X4074">
        <v>185.16110926533409</v>
      </c>
      <c r="Y4074">
        <v>0</v>
      </c>
      <c r="Z4074">
        <v>0</v>
      </c>
      <c r="AA4074">
        <v>0</v>
      </c>
      <c r="AB4074">
        <v>6.3696011301490181</v>
      </c>
      <c r="AC4074">
        <v>0</v>
      </c>
      <c r="AD4074">
        <v>0</v>
      </c>
      <c r="AE4074">
        <v>191.53071039548311</v>
      </c>
    </row>
    <row r="4075" spans="1:31" x14ac:dyDescent="0.25">
      <c r="A4075">
        <v>2265672</v>
      </c>
      <c r="B4075">
        <v>1</v>
      </c>
      <c r="C4075" t="s">
        <v>80</v>
      </c>
      <c r="D4075" t="s">
        <v>94</v>
      </c>
      <c r="E4075" t="s">
        <v>145</v>
      </c>
      <c r="F4075" t="s">
        <v>1830</v>
      </c>
      <c r="G4075" t="s">
        <v>366</v>
      </c>
      <c r="H4075" t="s">
        <v>148</v>
      </c>
      <c r="I4075" t="s">
        <v>136</v>
      </c>
      <c r="J4075" t="s">
        <v>137</v>
      </c>
      <c r="K4075" t="s">
        <v>172</v>
      </c>
      <c r="L4075" t="s">
        <v>11969</v>
      </c>
      <c r="M4075" t="s">
        <v>11970</v>
      </c>
      <c r="N4075">
        <v>0.79416666599999997</v>
      </c>
      <c r="O4075">
        <v>1</v>
      </c>
      <c r="P4075">
        <v>245</v>
      </c>
      <c r="Q4075">
        <v>14</v>
      </c>
      <c r="R4075">
        <v>46</v>
      </c>
      <c r="S4075">
        <v>15</v>
      </c>
      <c r="T4075">
        <v>82</v>
      </c>
      <c r="U4075">
        <v>6</v>
      </c>
      <c r="V4075">
        <v>0</v>
      </c>
      <c r="W4075">
        <v>0.8016944758281126</v>
      </c>
      <c r="X4075">
        <v>28.861938120313326</v>
      </c>
      <c r="Y4075">
        <v>3.6604936222200855</v>
      </c>
      <c r="Z4075">
        <v>11.123501469311821</v>
      </c>
      <c r="AA4075">
        <v>44.467563684689601</v>
      </c>
      <c r="AB4075">
        <v>10.38644200625035</v>
      </c>
      <c r="AC4075">
        <v>79.899825764321974</v>
      </c>
      <c r="AD4075">
        <v>0</v>
      </c>
      <c r="AE4075">
        <v>179.20145914293528</v>
      </c>
    </row>
    <row r="4076" spans="1:31" x14ac:dyDescent="0.25">
      <c r="A4076">
        <v>2266027</v>
      </c>
      <c r="B4076">
        <v>1</v>
      </c>
      <c r="C4076" t="s">
        <v>80</v>
      </c>
      <c r="D4076" t="s">
        <v>99</v>
      </c>
      <c r="E4076" t="s">
        <v>207</v>
      </c>
      <c r="F4076" t="s">
        <v>11971</v>
      </c>
      <c r="G4076" t="s">
        <v>231</v>
      </c>
      <c r="H4076" t="s">
        <v>135</v>
      </c>
      <c r="I4076" t="s">
        <v>136</v>
      </c>
      <c r="J4076" t="s">
        <v>137</v>
      </c>
      <c r="K4076" t="s">
        <v>138</v>
      </c>
      <c r="L4076" t="s">
        <v>11972</v>
      </c>
      <c r="M4076" t="s">
        <v>11973</v>
      </c>
      <c r="N4076">
        <v>2.7913888880000002</v>
      </c>
      <c r="O4076">
        <v>0</v>
      </c>
      <c r="P4076">
        <v>146</v>
      </c>
      <c r="Q4076">
        <v>0</v>
      </c>
      <c r="R4076">
        <v>0</v>
      </c>
      <c r="S4076">
        <v>0</v>
      </c>
      <c r="T4076">
        <v>7</v>
      </c>
      <c r="U4076">
        <v>0</v>
      </c>
      <c r="V4076">
        <v>0</v>
      </c>
      <c r="W4076">
        <v>0</v>
      </c>
      <c r="X4076">
        <v>72.350854846376905</v>
      </c>
      <c r="Y4076">
        <v>0</v>
      </c>
      <c r="Z4076">
        <v>0</v>
      </c>
      <c r="AA4076">
        <v>0</v>
      </c>
      <c r="AB4076">
        <v>7.0879552732463704</v>
      </c>
      <c r="AC4076">
        <v>0</v>
      </c>
      <c r="AD4076">
        <v>0</v>
      </c>
      <c r="AE4076">
        <v>79.43881011962327</v>
      </c>
    </row>
    <row r="4077" spans="1:31" x14ac:dyDescent="0.25">
      <c r="A4077">
        <v>2265772</v>
      </c>
      <c r="B4077">
        <v>1</v>
      </c>
      <c r="C4077" t="s">
        <v>80</v>
      </c>
      <c r="D4077" t="s">
        <v>104</v>
      </c>
      <c r="E4077" t="s">
        <v>132</v>
      </c>
      <c r="F4077" t="s">
        <v>11974</v>
      </c>
      <c r="G4077" t="s">
        <v>142</v>
      </c>
      <c r="H4077" t="s">
        <v>135</v>
      </c>
      <c r="I4077" t="s">
        <v>136</v>
      </c>
      <c r="J4077" t="s">
        <v>137</v>
      </c>
      <c r="K4077" t="s">
        <v>138</v>
      </c>
      <c r="L4077" t="s">
        <v>11975</v>
      </c>
      <c r="M4077" t="s">
        <v>11976</v>
      </c>
      <c r="N4077">
        <v>0.99583333299999999</v>
      </c>
      <c r="O4077">
        <v>0</v>
      </c>
      <c r="P4077">
        <v>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0.44803251677247002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0.44803251677247002</v>
      </c>
    </row>
    <row r="4078" spans="1:31" x14ac:dyDescent="0.25">
      <c r="A4078">
        <v>2266021</v>
      </c>
      <c r="B4078">
        <v>1</v>
      </c>
      <c r="C4078" t="s">
        <v>80</v>
      </c>
      <c r="D4078" t="s">
        <v>104</v>
      </c>
      <c r="E4078" t="s">
        <v>151</v>
      </c>
      <c r="F4078" t="s">
        <v>11977</v>
      </c>
      <c r="G4078" t="s">
        <v>153</v>
      </c>
      <c r="H4078" t="s">
        <v>135</v>
      </c>
      <c r="I4078" t="s">
        <v>136</v>
      </c>
      <c r="J4078" t="s">
        <v>137</v>
      </c>
      <c r="K4078" t="s">
        <v>138</v>
      </c>
      <c r="L4078" t="s">
        <v>11769</v>
      </c>
      <c r="M4078" t="s">
        <v>11978</v>
      </c>
      <c r="N4078">
        <v>2.1438888880000002</v>
      </c>
      <c r="O4078">
        <v>0</v>
      </c>
      <c r="P4078">
        <v>0</v>
      </c>
      <c r="Q4078">
        <v>0</v>
      </c>
      <c r="R4078">
        <v>2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2.9026131155185779</v>
      </c>
      <c r="AA4078">
        <v>0</v>
      </c>
      <c r="AB4078">
        <v>0</v>
      </c>
      <c r="AC4078">
        <v>0</v>
      </c>
      <c r="AD4078">
        <v>0</v>
      </c>
      <c r="AE4078">
        <v>2.9026131155185779</v>
      </c>
    </row>
    <row r="4079" spans="1:31" x14ac:dyDescent="0.25">
      <c r="A4079">
        <v>2265612</v>
      </c>
      <c r="B4079">
        <v>1</v>
      </c>
      <c r="C4079" t="s">
        <v>80</v>
      </c>
      <c r="D4079" t="s">
        <v>83</v>
      </c>
      <c r="E4079" t="s">
        <v>151</v>
      </c>
      <c r="F4079" t="s">
        <v>11979</v>
      </c>
      <c r="G4079" t="s">
        <v>160</v>
      </c>
      <c r="H4079" t="s">
        <v>135</v>
      </c>
      <c r="I4079" t="s">
        <v>136</v>
      </c>
      <c r="J4079" t="s">
        <v>137</v>
      </c>
      <c r="K4079" t="s">
        <v>138</v>
      </c>
      <c r="L4079" t="s">
        <v>11980</v>
      </c>
      <c r="M4079" t="s">
        <v>11981</v>
      </c>
      <c r="N4079">
        <v>5.8061111109999999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11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46.408756541848781</v>
      </c>
      <c r="AC4079">
        <v>0</v>
      </c>
      <c r="AD4079">
        <v>0</v>
      </c>
      <c r="AE4079">
        <v>46.408756541848781</v>
      </c>
    </row>
    <row r="4080" spans="1:31" x14ac:dyDescent="0.25">
      <c r="A4080">
        <v>2265755</v>
      </c>
      <c r="B4080">
        <v>1</v>
      </c>
      <c r="C4080" t="s">
        <v>80</v>
      </c>
      <c r="D4080" t="s">
        <v>84</v>
      </c>
      <c r="E4080" t="s">
        <v>132</v>
      </c>
      <c r="F4080" t="s">
        <v>11982</v>
      </c>
      <c r="G4080" t="s">
        <v>142</v>
      </c>
      <c r="H4080" t="s">
        <v>135</v>
      </c>
      <c r="I4080" t="s">
        <v>136</v>
      </c>
      <c r="J4080" t="s">
        <v>137</v>
      </c>
      <c r="K4080" t="s">
        <v>138</v>
      </c>
      <c r="L4080" t="s">
        <v>11983</v>
      </c>
      <c r="M4080" t="s">
        <v>11984</v>
      </c>
      <c r="N4080">
        <v>4.8988888880000001</v>
      </c>
      <c r="O4080">
        <v>0</v>
      </c>
      <c r="P4080">
        <v>1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1.665042703120091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1.665042703120091</v>
      </c>
    </row>
    <row r="4081" spans="1:31" x14ac:dyDescent="0.25">
      <c r="A4081">
        <v>2265941</v>
      </c>
      <c r="B4081">
        <v>1</v>
      </c>
      <c r="C4081" t="s">
        <v>80</v>
      </c>
      <c r="D4081" t="s">
        <v>92</v>
      </c>
      <c r="E4081" t="s">
        <v>132</v>
      </c>
      <c r="F4081" t="s">
        <v>11985</v>
      </c>
      <c r="G4081" t="s">
        <v>142</v>
      </c>
      <c r="H4081" t="s">
        <v>135</v>
      </c>
      <c r="I4081" t="s">
        <v>136</v>
      </c>
      <c r="J4081" t="s">
        <v>137</v>
      </c>
      <c r="K4081" t="s">
        <v>138</v>
      </c>
      <c r="L4081" t="s">
        <v>11986</v>
      </c>
      <c r="M4081" t="s">
        <v>11987</v>
      </c>
      <c r="N4081">
        <v>1.3586111110000001</v>
      </c>
      <c r="O4081">
        <v>0</v>
      </c>
      <c r="P4081">
        <v>3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0.81421331356486659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0.81421331356486659</v>
      </c>
    </row>
    <row r="4082" spans="1:31" x14ac:dyDescent="0.25">
      <c r="A4082">
        <v>2265712</v>
      </c>
      <c r="B4082">
        <v>1</v>
      </c>
      <c r="C4082" t="s">
        <v>81</v>
      </c>
      <c r="D4082" t="s">
        <v>117</v>
      </c>
      <c r="E4082" t="s">
        <v>132</v>
      </c>
      <c r="F4082" t="s">
        <v>11988</v>
      </c>
      <c r="G4082" t="s">
        <v>142</v>
      </c>
      <c r="H4082" t="s">
        <v>135</v>
      </c>
      <c r="I4082" t="s">
        <v>136</v>
      </c>
      <c r="J4082" t="s">
        <v>137</v>
      </c>
      <c r="K4082" t="s">
        <v>138</v>
      </c>
      <c r="L4082" t="s">
        <v>11989</v>
      </c>
      <c r="M4082" t="s">
        <v>11990</v>
      </c>
      <c r="N4082">
        <v>1.0366666659999999</v>
      </c>
      <c r="O4082">
        <v>0</v>
      </c>
      <c r="P4082">
        <v>1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0.15234418947762668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0.15234418947762668</v>
      </c>
    </row>
    <row r="4083" spans="1:31" x14ac:dyDescent="0.25">
      <c r="A4083">
        <v>2265549</v>
      </c>
      <c r="B4083">
        <v>1</v>
      </c>
      <c r="C4083" t="s">
        <v>81</v>
      </c>
      <c r="D4083" t="s">
        <v>118</v>
      </c>
      <c r="E4083" t="s">
        <v>163</v>
      </c>
      <c r="F4083" t="s">
        <v>11991</v>
      </c>
      <c r="G4083" t="s">
        <v>147</v>
      </c>
      <c r="H4083" t="s">
        <v>148</v>
      </c>
      <c r="I4083" t="s">
        <v>136</v>
      </c>
      <c r="J4083" t="s">
        <v>137</v>
      </c>
      <c r="K4083" t="s">
        <v>138</v>
      </c>
      <c r="L4083" t="s">
        <v>11992</v>
      </c>
      <c r="M4083" t="s">
        <v>11993</v>
      </c>
      <c r="N4083">
        <v>6.5277776999999995E-2</v>
      </c>
      <c r="O4083">
        <v>0</v>
      </c>
      <c r="P4083">
        <v>758</v>
      </c>
      <c r="Q4083">
        <v>7</v>
      </c>
      <c r="R4083">
        <v>25</v>
      </c>
      <c r="S4083">
        <v>4</v>
      </c>
      <c r="T4083">
        <v>25</v>
      </c>
      <c r="U4083">
        <v>0</v>
      </c>
      <c r="V4083">
        <v>0</v>
      </c>
      <c r="W4083">
        <v>0</v>
      </c>
      <c r="X4083">
        <v>4.7156450079564207</v>
      </c>
      <c r="Y4083">
        <v>0.20553336382687779</v>
      </c>
      <c r="Z4083">
        <v>0.67833549211813338</v>
      </c>
      <c r="AA4083">
        <v>0.36380838474485844</v>
      </c>
      <c r="AB4083">
        <v>0.42412286487537093</v>
      </c>
      <c r="AC4083">
        <v>0</v>
      </c>
      <c r="AD4083">
        <v>0</v>
      </c>
      <c r="AE4083">
        <v>6.3874451135216619</v>
      </c>
    </row>
    <row r="4084" spans="1:31" x14ac:dyDescent="0.25">
      <c r="A4084">
        <v>2265798</v>
      </c>
      <c r="B4084">
        <v>1</v>
      </c>
      <c r="C4084" t="s">
        <v>81</v>
      </c>
      <c r="D4084" t="s">
        <v>112</v>
      </c>
      <c r="E4084" t="s">
        <v>132</v>
      </c>
      <c r="F4084" t="s">
        <v>11994</v>
      </c>
      <c r="G4084" t="s">
        <v>142</v>
      </c>
      <c r="H4084" t="s">
        <v>135</v>
      </c>
      <c r="I4084" t="s">
        <v>136</v>
      </c>
      <c r="J4084" t="s">
        <v>137</v>
      </c>
      <c r="K4084" t="s">
        <v>138</v>
      </c>
      <c r="L4084" t="s">
        <v>11995</v>
      </c>
      <c r="M4084" t="s">
        <v>11996</v>
      </c>
      <c r="N4084">
        <v>2.0377777770000001</v>
      </c>
      <c r="O4084">
        <v>0</v>
      </c>
      <c r="P4084">
        <v>1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0.31611435074398203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0.31611435074398203</v>
      </c>
    </row>
    <row r="4085" spans="1:31" x14ac:dyDescent="0.25">
      <c r="A4085">
        <v>2265907</v>
      </c>
      <c r="B4085">
        <v>1</v>
      </c>
      <c r="C4085" t="s">
        <v>81</v>
      </c>
      <c r="D4085" t="s">
        <v>127</v>
      </c>
      <c r="E4085" t="s">
        <v>207</v>
      </c>
      <c r="F4085" t="s">
        <v>11997</v>
      </c>
      <c r="G4085" t="s">
        <v>231</v>
      </c>
      <c r="H4085" t="s">
        <v>135</v>
      </c>
      <c r="I4085" t="s">
        <v>136</v>
      </c>
      <c r="J4085" t="s">
        <v>137</v>
      </c>
      <c r="K4085" t="s">
        <v>138</v>
      </c>
      <c r="L4085" t="s">
        <v>11998</v>
      </c>
      <c r="M4085" t="s">
        <v>11999</v>
      </c>
      <c r="N4085">
        <v>1.4822222220000001</v>
      </c>
      <c r="O4085">
        <v>0</v>
      </c>
      <c r="P4085">
        <v>110</v>
      </c>
      <c r="Q4085">
        <v>0</v>
      </c>
      <c r="R4085">
        <v>6</v>
      </c>
      <c r="S4085">
        <v>0</v>
      </c>
      <c r="T4085">
        <v>22</v>
      </c>
      <c r="U4085">
        <v>0</v>
      </c>
      <c r="V4085">
        <v>0</v>
      </c>
      <c r="W4085">
        <v>0</v>
      </c>
      <c r="X4085">
        <v>29.593279911949445</v>
      </c>
      <c r="Y4085">
        <v>0</v>
      </c>
      <c r="Z4085">
        <v>0.27293732591592224</v>
      </c>
      <c r="AA4085">
        <v>0</v>
      </c>
      <c r="AB4085">
        <v>3.9833860331543067</v>
      </c>
      <c r="AC4085">
        <v>0</v>
      </c>
      <c r="AD4085">
        <v>0</v>
      </c>
      <c r="AE4085">
        <v>33.849603271019674</v>
      </c>
    </row>
    <row r="4086" spans="1:31" x14ac:dyDescent="0.25">
      <c r="A4086">
        <v>2265575</v>
      </c>
      <c r="B4086">
        <v>1</v>
      </c>
      <c r="C4086" t="s">
        <v>81</v>
      </c>
      <c r="D4086" t="s">
        <v>128</v>
      </c>
      <c r="E4086" t="s">
        <v>132</v>
      </c>
      <c r="F4086" t="s">
        <v>12000</v>
      </c>
      <c r="G4086" t="s">
        <v>142</v>
      </c>
      <c r="H4086" t="s">
        <v>135</v>
      </c>
      <c r="I4086" t="s">
        <v>136</v>
      </c>
      <c r="J4086" t="s">
        <v>137</v>
      </c>
      <c r="K4086" t="s">
        <v>138</v>
      </c>
      <c r="L4086" t="s">
        <v>12001</v>
      </c>
      <c r="M4086" t="s">
        <v>12002</v>
      </c>
      <c r="N4086">
        <v>4.8855555549999998</v>
      </c>
      <c r="O4086">
        <v>0</v>
      </c>
      <c r="P4086">
        <v>1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1.49746766464204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1.49746766464204</v>
      </c>
    </row>
    <row r="4087" spans="1:31" x14ac:dyDescent="0.25">
      <c r="A4087">
        <v>2265598</v>
      </c>
      <c r="B4087">
        <v>1</v>
      </c>
      <c r="C4087" t="s">
        <v>80</v>
      </c>
      <c r="D4087" t="s">
        <v>104</v>
      </c>
      <c r="E4087" t="s">
        <v>256</v>
      </c>
      <c r="F4087" t="s">
        <v>8081</v>
      </c>
      <c r="G4087" t="s">
        <v>171</v>
      </c>
      <c r="H4087" t="s">
        <v>148</v>
      </c>
      <c r="I4087" t="s">
        <v>136</v>
      </c>
      <c r="J4087" t="s">
        <v>137</v>
      </c>
      <c r="K4087" t="s">
        <v>172</v>
      </c>
      <c r="L4087" t="s">
        <v>12003</v>
      </c>
      <c r="M4087" t="s">
        <v>12004</v>
      </c>
      <c r="N4087">
        <v>9.7855555550000002</v>
      </c>
      <c r="O4087">
        <v>0</v>
      </c>
      <c r="P4087">
        <v>0</v>
      </c>
      <c r="Q4087">
        <v>0</v>
      </c>
      <c r="R4087">
        <v>1</v>
      </c>
      <c r="S4087">
        <v>0</v>
      </c>
      <c r="T4087">
        <v>178</v>
      </c>
      <c r="U4087">
        <v>0</v>
      </c>
      <c r="V4087">
        <v>3</v>
      </c>
      <c r="W4087">
        <v>0</v>
      </c>
      <c r="X4087">
        <v>0</v>
      </c>
      <c r="Y4087">
        <v>0</v>
      </c>
      <c r="Z4087">
        <v>0.32860797809827558</v>
      </c>
      <c r="AA4087">
        <v>0</v>
      </c>
      <c r="AB4087">
        <v>1124.714034543284</v>
      </c>
      <c r="AC4087">
        <v>0</v>
      </c>
      <c r="AD4087">
        <v>629.69104952673479</v>
      </c>
      <c r="AE4087">
        <v>1754.7336920481171</v>
      </c>
    </row>
    <row r="4088" spans="1:31" x14ac:dyDescent="0.25">
      <c r="A4088">
        <v>2266030</v>
      </c>
      <c r="B4088">
        <v>1</v>
      </c>
      <c r="C4088" t="s">
        <v>81</v>
      </c>
      <c r="D4088" t="s">
        <v>127</v>
      </c>
      <c r="E4088" t="s">
        <v>151</v>
      </c>
      <c r="F4088" t="s">
        <v>2026</v>
      </c>
      <c r="G4088" t="s">
        <v>153</v>
      </c>
      <c r="H4088" t="s">
        <v>135</v>
      </c>
      <c r="I4088" t="s">
        <v>136</v>
      </c>
      <c r="J4088" t="s">
        <v>137</v>
      </c>
      <c r="K4088" t="s">
        <v>138</v>
      </c>
      <c r="L4088" t="s">
        <v>12005</v>
      </c>
      <c r="M4088" t="s">
        <v>12006</v>
      </c>
      <c r="N4088">
        <v>7.3794444439999998</v>
      </c>
      <c r="O4088">
        <v>0</v>
      </c>
      <c r="P4088">
        <v>36</v>
      </c>
      <c r="Q4088">
        <v>0</v>
      </c>
      <c r="R4088">
        <v>7</v>
      </c>
      <c r="S4088">
        <v>0</v>
      </c>
      <c r="T4088">
        <v>6</v>
      </c>
      <c r="U4088">
        <v>0</v>
      </c>
      <c r="V4088">
        <v>1</v>
      </c>
      <c r="W4088">
        <v>0</v>
      </c>
      <c r="X4088">
        <v>51.742315869471398</v>
      </c>
      <c r="Y4088">
        <v>0</v>
      </c>
      <c r="Z4088">
        <v>19.497289574373109</v>
      </c>
      <c r="AA4088">
        <v>0</v>
      </c>
      <c r="AB4088">
        <v>17.918728530307124</v>
      </c>
      <c r="AC4088">
        <v>0</v>
      </c>
      <c r="AD4088">
        <v>1.4433156016539901</v>
      </c>
      <c r="AE4088">
        <v>90.601649575805624</v>
      </c>
    </row>
    <row r="4089" spans="1:31" x14ac:dyDescent="0.25">
      <c r="A4089">
        <v>2265738</v>
      </c>
      <c r="B4089">
        <v>1</v>
      </c>
      <c r="C4089" t="s">
        <v>80</v>
      </c>
      <c r="D4089" t="s">
        <v>85</v>
      </c>
      <c r="E4089" t="s">
        <v>132</v>
      </c>
      <c r="F4089" t="s">
        <v>12007</v>
      </c>
      <c r="G4089" t="s">
        <v>289</v>
      </c>
      <c r="H4089" t="s">
        <v>135</v>
      </c>
      <c r="I4089" t="s">
        <v>136</v>
      </c>
      <c r="J4089" t="s">
        <v>137</v>
      </c>
      <c r="K4089" t="s">
        <v>138</v>
      </c>
      <c r="L4089" t="s">
        <v>12008</v>
      </c>
      <c r="M4089" t="s">
        <v>12009</v>
      </c>
      <c r="N4089">
        <v>1.7150000000000001</v>
      </c>
      <c r="O4089">
        <v>0</v>
      </c>
      <c r="P4089">
        <v>11</v>
      </c>
      <c r="Q4089">
        <v>0</v>
      </c>
      <c r="R4089">
        <v>0</v>
      </c>
      <c r="S4089">
        <v>0</v>
      </c>
      <c r="T4089">
        <v>1</v>
      </c>
      <c r="U4089">
        <v>0</v>
      </c>
      <c r="V4089">
        <v>0</v>
      </c>
      <c r="W4089">
        <v>0</v>
      </c>
      <c r="X4089">
        <v>3.5455967096808667</v>
      </c>
      <c r="Y4089">
        <v>0</v>
      </c>
      <c r="Z4089">
        <v>0</v>
      </c>
      <c r="AA4089">
        <v>0</v>
      </c>
      <c r="AB4089">
        <v>5.5736901804074999E-2</v>
      </c>
      <c r="AC4089">
        <v>0</v>
      </c>
      <c r="AD4089">
        <v>0</v>
      </c>
      <c r="AE4089">
        <v>3.6013336114849417</v>
      </c>
    </row>
    <row r="4090" spans="1:31" x14ac:dyDescent="0.25">
      <c r="A4090">
        <v>2265784</v>
      </c>
      <c r="B4090">
        <v>1</v>
      </c>
      <c r="C4090" t="s">
        <v>80</v>
      </c>
      <c r="D4090" t="s">
        <v>83</v>
      </c>
      <c r="E4090" t="s">
        <v>256</v>
      </c>
      <c r="F4090" t="s">
        <v>11915</v>
      </c>
      <c r="G4090" t="s">
        <v>870</v>
      </c>
      <c r="H4090" t="s">
        <v>148</v>
      </c>
      <c r="I4090" t="s">
        <v>136</v>
      </c>
      <c r="J4090" t="s">
        <v>137</v>
      </c>
      <c r="K4090" t="s">
        <v>138</v>
      </c>
      <c r="L4090" t="s">
        <v>12010</v>
      </c>
      <c r="M4090" t="s">
        <v>12011</v>
      </c>
      <c r="N4090">
        <v>2.13</v>
      </c>
      <c r="O4090">
        <v>0</v>
      </c>
      <c r="P4090">
        <v>18</v>
      </c>
      <c r="Q4090">
        <v>0</v>
      </c>
      <c r="R4090">
        <v>0</v>
      </c>
      <c r="S4090">
        <v>0</v>
      </c>
      <c r="T4090">
        <v>1</v>
      </c>
      <c r="U4090">
        <v>0</v>
      </c>
      <c r="V4090">
        <v>0</v>
      </c>
      <c r="W4090">
        <v>0</v>
      </c>
      <c r="X4090">
        <v>7.8464024708687523</v>
      </c>
      <c r="Y4090">
        <v>0</v>
      </c>
      <c r="Z4090">
        <v>0</v>
      </c>
      <c r="AA4090">
        <v>0</v>
      </c>
      <c r="AB4090">
        <v>3.215029228184E-2</v>
      </c>
      <c r="AC4090">
        <v>0</v>
      </c>
      <c r="AD4090">
        <v>0</v>
      </c>
      <c r="AE4090">
        <v>7.8785527631505925</v>
      </c>
    </row>
    <row r="4091" spans="1:31" x14ac:dyDescent="0.25">
      <c r="A4091">
        <v>2265970</v>
      </c>
      <c r="B4091">
        <v>1</v>
      </c>
      <c r="C4091" t="s">
        <v>81</v>
      </c>
      <c r="D4091" t="s">
        <v>117</v>
      </c>
      <c r="E4091" t="s">
        <v>132</v>
      </c>
      <c r="F4091" t="s">
        <v>12012</v>
      </c>
      <c r="G4091" t="s">
        <v>289</v>
      </c>
      <c r="H4091" t="s">
        <v>135</v>
      </c>
      <c r="I4091" t="s">
        <v>136</v>
      </c>
      <c r="J4091" t="s">
        <v>137</v>
      </c>
      <c r="K4091" t="s">
        <v>138</v>
      </c>
      <c r="L4091" t="s">
        <v>12013</v>
      </c>
      <c r="M4091" t="s">
        <v>12014</v>
      </c>
      <c r="N4091">
        <v>1.33</v>
      </c>
      <c r="O4091">
        <v>0</v>
      </c>
      <c r="P4091">
        <v>1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0.45243865102278336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0.45243865102278336</v>
      </c>
    </row>
    <row r="4092" spans="1:31" x14ac:dyDescent="0.25">
      <c r="A4092">
        <v>2265821</v>
      </c>
      <c r="B4092">
        <v>1</v>
      </c>
      <c r="C4092" t="s">
        <v>80</v>
      </c>
      <c r="D4092" t="s">
        <v>101</v>
      </c>
      <c r="E4092" t="s">
        <v>132</v>
      </c>
      <c r="F4092" t="s">
        <v>12015</v>
      </c>
      <c r="G4092" t="s">
        <v>142</v>
      </c>
      <c r="H4092" t="s">
        <v>135</v>
      </c>
      <c r="I4092" t="s">
        <v>136</v>
      </c>
      <c r="J4092" t="s">
        <v>137</v>
      </c>
      <c r="K4092" t="s">
        <v>138</v>
      </c>
      <c r="L4092" t="s">
        <v>12016</v>
      </c>
      <c r="M4092" t="s">
        <v>12017</v>
      </c>
      <c r="N4092">
        <v>1.0508333329999999</v>
      </c>
      <c r="O4092">
        <v>0</v>
      </c>
      <c r="P4092">
        <v>1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</row>
    <row r="4093" spans="1:31" x14ac:dyDescent="0.25">
      <c r="A4093">
        <v>2265675</v>
      </c>
      <c r="B4093">
        <v>1</v>
      </c>
      <c r="C4093" t="s">
        <v>81</v>
      </c>
      <c r="D4093" t="s">
        <v>112</v>
      </c>
      <c r="E4093" t="s">
        <v>132</v>
      </c>
      <c r="F4093" t="s">
        <v>12018</v>
      </c>
      <c r="G4093" t="s">
        <v>142</v>
      </c>
      <c r="H4093" t="s">
        <v>135</v>
      </c>
      <c r="I4093" t="s">
        <v>136</v>
      </c>
      <c r="J4093" t="s">
        <v>137</v>
      </c>
      <c r="K4093" t="s">
        <v>138</v>
      </c>
      <c r="L4093" t="s">
        <v>12019</v>
      </c>
      <c r="M4093" t="s">
        <v>12020</v>
      </c>
      <c r="N4093">
        <v>2.7211111109999999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15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6.085460005025829</v>
      </c>
      <c r="AC4093">
        <v>0</v>
      </c>
      <c r="AD4093">
        <v>0</v>
      </c>
      <c r="AE4093">
        <v>6.085460005025829</v>
      </c>
    </row>
    <row r="4094" spans="1:31" x14ac:dyDescent="0.25">
      <c r="A4094">
        <v>2265638</v>
      </c>
      <c r="B4094">
        <v>1</v>
      </c>
      <c r="C4094" t="s">
        <v>80</v>
      </c>
      <c r="D4094" t="s">
        <v>108</v>
      </c>
      <c r="E4094" t="s">
        <v>207</v>
      </c>
      <c r="F4094" t="s">
        <v>11017</v>
      </c>
      <c r="G4094" t="s">
        <v>366</v>
      </c>
      <c r="H4094" t="s">
        <v>135</v>
      </c>
      <c r="I4094" t="s">
        <v>136</v>
      </c>
      <c r="J4094" t="s">
        <v>137</v>
      </c>
      <c r="K4094" t="s">
        <v>172</v>
      </c>
      <c r="L4094" t="s">
        <v>12021</v>
      </c>
      <c r="M4094" t="s">
        <v>12022</v>
      </c>
      <c r="N4094">
        <v>5.3877777770000002</v>
      </c>
      <c r="O4094">
        <v>0</v>
      </c>
      <c r="P4094">
        <v>66</v>
      </c>
      <c r="Q4094">
        <v>0</v>
      </c>
      <c r="R4094">
        <v>12</v>
      </c>
      <c r="S4094">
        <v>0</v>
      </c>
      <c r="T4094">
        <v>3</v>
      </c>
      <c r="U4094">
        <v>0</v>
      </c>
      <c r="V4094">
        <v>0</v>
      </c>
      <c r="W4094">
        <v>0</v>
      </c>
      <c r="X4094">
        <v>28.34401093568674</v>
      </c>
      <c r="Y4094">
        <v>0</v>
      </c>
      <c r="Z4094">
        <v>2.4864448605982763</v>
      </c>
      <c r="AA4094">
        <v>0</v>
      </c>
      <c r="AB4094">
        <v>6.9297485773439007</v>
      </c>
      <c r="AC4094">
        <v>0</v>
      </c>
      <c r="AD4094">
        <v>0</v>
      </c>
      <c r="AE4094">
        <v>37.760204373628916</v>
      </c>
    </row>
    <row r="4095" spans="1:31" x14ac:dyDescent="0.25">
      <c r="A4095">
        <v>2265615</v>
      </c>
      <c r="B4095">
        <v>1</v>
      </c>
      <c r="C4095" t="s">
        <v>81</v>
      </c>
      <c r="D4095" t="s">
        <v>113</v>
      </c>
      <c r="E4095" t="s">
        <v>163</v>
      </c>
      <c r="F4095" t="s">
        <v>12023</v>
      </c>
      <c r="G4095" t="s">
        <v>271</v>
      </c>
      <c r="H4095" t="s">
        <v>148</v>
      </c>
      <c r="I4095" t="s">
        <v>136</v>
      </c>
      <c r="J4095" t="s">
        <v>137</v>
      </c>
      <c r="K4095" t="s">
        <v>172</v>
      </c>
      <c r="L4095" t="s">
        <v>12024</v>
      </c>
      <c r="M4095" t="s">
        <v>12025</v>
      </c>
      <c r="N4095">
        <v>0.230833333</v>
      </c>
      <c r="O4095">
        <v>2</v>
      </c>
      <c r="P4095">
        <v>0</v>
      </c>
      <c r="Q4095">
        <v>4</v>
      </c>
      <c r="R4095">
        <v>1</v>
      </c>
      <c r="S4095">
        <v>8</v>
      </c>
      <c r="T4095">
        <v>0</v>
      </c>
      <c r="U4095">
        <v>3</v>
      </c>
      <c r="V4095">
        <v>0</v>
      </c>
      <c r="W4095">
        <v>0.11548989733925584</v>
      </c>
      <c r="X4095">
        <v>0</v>
      </c>
      <c r="Y4095">
        <v>2.8650699682142804</v>
      </c>
      <c r="Z4095">
        <v>5.5133496638230833E-2</v>
      </c>
      <c r="AA4095">
        <v>48.599595940384773</v>
      </c>
      <c r="AB4095">
        <v>0</v>
      </c>
      <c r="AC4095">
        <v>15.367296017937605</v>
      </c>
      <c r="AD4095">
        <v>0</v>
      </c>
      <c r="AE4095">
        <v>67.002585320514143</v>
      </c>
    </row>
    <row r="4096" spans="1:31" x14ac:dyDescent="0.25">
      <c r="A4096">
        <v>2265595</v>
      </c>
      <c r="B4096">
        <v>1</v>
      </c>
      <c r="C4096" t="s">
        <v>80</v>
      </c>
      <c r="D4096" t="s">
        <v>93</v>
      </c>
      <c r="E4096" t="s">
        <v>145</v>
      </c>
      <c r="F4096" t="s">
        <v>10875</v>
      </c>
      <c r="G4096" t="s">
        <v>147</v>
      </c>
      <c r="H4096" t="s">
        <v>148</v>
      </c>
      <c r="I4096" t="s">
        <v>136</v>
      </c>
      <c r="J4096" t="s">
        <v>137</v>
      </c>
      <c r="K4096" t="s">
        <v>138</v>
      </c>
      <c r="L4096" t="s">
        <v>12026</v>
      </c>
      <c r="M4096" t="s">
        <v>11806</v>
      </c>
      <c r="N4096">
        <v>1.103888888</v>
      </c>
      <c r="O4096">
        <v>0</v>
      </c>
      <c r="P4096">
        <v>193</v>
      </c>
      <c r="Q4096">
        <v>2</v>
      </c>
      <c r="R4096">
        <v>45</v>
      </c>
      <c r="S4096">
        <v>3</v>
      </c>
      <c r="T4096">
        <v>40</v>
      </c>
      <c r="U4096">
        <v>0</v>
      </c>
      <c r="V4096">
        <v>0</v>
      </c>
      <c r="W4096">
        <v>0</v>
      </c>
      <c r="X4096">
        <v>16.035377649709279</v>
      </c>
      <c r="Y4096">
        <v>0.14525627424651666</v>
      </c>
      <c r="Z4096">
        <v>7.649121760357958</v>
      </c>
      <c r="AA4096">
        <v>3.4450508159234996</v>
      </c>
      <c r="AB4096">
        <v>10.618801220641449</v>
      </c>
      <c r="AC4096">
        <v>0</v>
      </c>
      <c r="AD4096">
        <v>0</v>
      </c>
      <c r="AE4096">
        <v>37.893607720878705</v>
      </c>
    </row>
    <row r="4097" spans="1:31" x14ac:dyDescent="0.25">
      <c r="A4097">
        <v>2265701</v>
      </c>
      <c r="B4097">
        <v>1</v>
      </c>
      <c r="C4097" t="s">
        <v>80</v>
      </c>
      <c r="D4097" t="s">
        <v>106</v>
      </c>
      <c r="E4097" t="s">
        <v>151</v>
      </c>
      <c r="F4097" t="s">
        <v>11468</v>
      </c>
      <c r="G4097" t="s">
        <v>153</v>
      </c>
      <c r="H4097" t="s">
        <v>135</v>
      </c>
      <c r="I4097" t="s">
        <v>136</v>
      </c>
      <c r="J4097" t="s">
        <v>137</v>
      </c>
      <c r="K4097" t="s">
        <v>138</v>
      </c>
      <c r="L4097" t="s">
        <v>12027</v>
      </c>
      <c r="M4097" t="s">
        <v>12028</v>
      </c>
      <c r="N4097">
        <v>0.70166666600000005</v>
      </c>
      <c r="O4097">
        <v>0</v>
      </c>
      <c r="P4097">
        <v>2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0.19299545338577503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0.19299545338577503</v>
      </c>
    </row>
    <row r="4098" spans="1:31" x14ac:dyDescent="0.25">
      <c r="A4098">
        <v>2265718</v>
      </c>
      <c r="B4098">
        <v>1</v>
      </c>
      <c r="C4098" t="s">
        <v>80</v>
      </c>
      <c r="D4098" t="s">
        <v>99</v>
      </c>
      <c r="E4098" t="s">
        <v>151</v>
      </c>
      <c r="F4098" t="s">
        <v>12029</v>
      </c>
      <c r="G4098" t="s">
        <v>160</v>
      </c>
      <c r="H4098" t="s">
        <v>135</v>
      </c>
      <c r="I4098" t="s">
        <v>136</v>
      </c>
      <c r="J4098" t="s">
        <v>137</v>
      </c>
      <c r="K4098" t="s">
        <v>138</v>
      </c>
      <c r="L4098" t="s">
        <v>12030</v>
      </c>
      <c r="M4098" t="s">
        <v>12031</v>
      </c>
      <c r="N4098">
        <v>2.5136111109999999</v>
      </c>
      <c r="O4098">
        <v>0</v>
      </c>
      <c r="P4098">
        <v>1</v>
      </c>
      <c r="Q4098">
        <v>0</v>
      </c>
      <c r="R4098">
        <v>12</v>
      </c>
      <c r="S4098">
        <v>0</v>
      </c>
      <c r="T4098">
        <v>1</v>
      </c>
      <c r="U4098">
        <v>0</v>
      </c>
      <c r="V4098">
        <v>0</v>
      </c>
      <c r="W4098">
        <v>0</v>
      </c>
      <c r="X4098">
        <v>0.78254744555217903</v>
      </c>
      <c r="Y4098">
        <v>0</v>
      </c>
      <c r="Z4098">
        <v>2.6527152955639233</v>
      </c>
      <c r="AA4098">
        <v>0</v>
      </c>
      <c r="AB4098">
        <v>0.15329641006155667</v>
      </c>
      <c r="AC4098">
        <v>0</v>
      </c>
      <c r="AD4098">
        <v>0</v>
      </c>
      <c r="AE4098">
        <v>3.5885591511776593</v>
      </c>
    </row>
    <row r="4099" spans="1:31" x14ac:dyDescent="0.25">
      <c r="A4099">
        <v>2265741</v>
      </c>
      <c r="B4099">
        <v>1</v>
      </c>
      <c r="C4099" t="s">
        <v>80</v>
      </c>
      <c r="D4099" t="s">
        <v>95</v>
      </c>
      <c r="E4099" t="s">
        <v>151</v>
      </c>
      <c r="F4099" t="s">
        <v>12032</v>
      </c>
      <c r="G4099" t="s">
        <v>176</v>
      </c>
      <c r="H4099" t="s">
        <v>135</v>
      </c>
      <c r="I4099" t="s">
        <v>136</v>
      </c>
      <c r="J4099" t="s">
        <v>137</v>
      </c>
      <c r="K4099" t="s">
        <v>138</v>
      </c>
      <c r="L4099" t="s">
        <v>12033</v>
      </c>
      <c r="M4099" t="s">
        <v>12034</v>
      </c>
      <c r="N4099">
        <v>1.247777777</v>
      </c>
      <c r="O4099">
        <v>0</v>
      </c>
      <c r="P4099">
        <v>125</v>
      </c>
      <c r="Q4099">
        <v>0</v>
      </c>
      <c r="R4099">
        <v>0</v>
      </c>
      <c r="S4099">
        <v>0</v>
      </c>
      <c r="T4099">
        <v>5</v>
      </c>
      <c r="U4099">
        <v>0</v>
      </c>
      <c r="V4099">
        <v>0</v>
      </c>
      <c r="W4099">
        <v>0</v>
      </c>
      <c r="X4099">
        <v>22.654880668315741</v>
      </c>
      <c r="Y4099">
        <v>0</v>
      </c>
      <c r="Z4099">
        <v>0</v>
      </c>
      <c r="AA4099">
        <v>0</v>
      </c>
      <c r="AB4099">
        <v>1.4631842103525337</v>
      </c>
      <c r="AC4099">
        <v>0</v>
      </c>
      <c r="AD4099">
        <v>0</v>
      </c>
      <c r="AE4099">
        <v>24.118064878668275</v>
      </c>
    </row>
    <row r="4100" spans="1:31" x14ac:dyDescent="0.25">
      <c r="A4100">
        <v>2265887</v>
      </c>
      <c r="B4100">
        <v>1</v>
      </c>
      <c r="C4100" t="s">
        <v>80</v>
      </c>
      <c r="D4100" t="s">
        <v>82</v>
      </c>
      <c r="E4100" t="s">
        <v>214</v>
      </c>
      <c r="F4100" t="s">
        <v>1397</v>
      </c>
      <c r="G4100" t="s">
        <v>153</v>
      </c>
      <c r="H4100" t="s">
        <v>135</v>
      </c>
      <c r="I4100" t="s">
        <v>136</v>
      </c>
      <c r="J4100" t="s">
        <v>137</v>
      </c>
      <c r="K4100" t="s">
        <v>138</v>
      </c>
      <c r="L4100" t="s">
        <v>12035</v>
      </c>
      <c r="M4100" t="s">
        <v>12036</v>
      </c>
      <c r="N4100">
        <v>1.76</v>
      </c>
      <c r="O4100">
        <v>0</v>
      </c>
      <c r="P4100">
        <v>43</v>
      </c>
      <c r="Q4100">
        <v>0</v>
      </c>
      <c r="R4100">
        <v>0</v>
      </c>
      <c r="S4100">
        <v>0</v>
      </c>
      <c r="T4100">
        <v>10</v>
      </c>
      <c r="U4100">
        <v>0</v>
      </c>
      <c r="V4100">
        <v>0</v>
      </c>
      <c r="W4100">
        <v>0</v>
      </c>
      <c r="X4100">
        <v>24.149565066847984</v>
      </c>
      <c r="Y4100">
        <v>0</v>
      </c>
      <c r="Z4100">
        <v>0</v>
      </c>
      <c r="AA4100">
        <v>0</v>
      </c>
      <c r="AB4100">
        <v>4.3495970340745398</v>
      </c>
      <c r="AC4100">
        <v>0</v>
      </c>
      <c r="AD4100">
        <v>0</v>
      </c>
      <c r="AE4100">
        <v>28.499162100922526</v>
      </c>
    </row>
    <row r="4101" spans="1:31" x14ac:dyDescent="0.25">
      <c r="A4101">
        <v>2265764</v>
      </c>
      <c r="B4101">
        <v>1</v>
      </c>
      <c r="C4101" t="s">
        <v>80</v>
      </c>
      <c r="D4101" t="s">
        <v>93</v>
      </c>
      <c r="E4101" t="s">
        <v>151</v>
      </c>
      <c r="F4101" t="s">
        <v>12037</v>
      </c>
      <c r="G4101" t="s">
        <v>153</v>
      </c>
      <c r="H4101" t="s">
        <v>135</v>
      </c>
      <c r="I4101" t="s">
        <v>136</v>
      </c>
      <c r="J4101" t="s">
        <v>137</v>
      </c>
      <c r="K4101" t="s">
        <v>138</v>
      </c>
      <c r="L4101" t="s">
        <v>12038</v>
      </c>
      <c r="M4101" t="s">
        <v>12039</v>
      </c>
      <c r="N4101">
        <v>0.35722222199999998</v>
      </c>
      <c r="O4101">
        <v>0</v>
      </c>
      <c r="P4101">
        <v>4</v>
      </c>
      <c r="Q4101">
        <v>0</v>
      </c>
      <c r="R4101">
        <v>3</v>
      </c>
      <c r="S4101">
        <v>0</v>
      </c>
      <c r="T4101">
        <v>10</v>
      </c>
      <c r="U4101">
        <v>0</v>
      </c>
      <c r="V4101">
        <v>0</v>
      </c>
      <c r="W4101">
        <v>0</v>
      </c>
      <c r="X4101">
        <v>0.18847209107956778</v>
      </c>
      <c r="Y4101">
        <v>0</v>
      </c>
      <c r="Z4101">
        <v>1.7320236362151382</v>
      </c>
      <c r="AA4101">
        <v>0</v>
      </c>
      <c r="AB4101">
        <v>0.52073683660519443</v>
      </c>
      <c r="AC4101">
        <v>0</v>
      </c>
      <c r="AD4101">
        <v>0</v>
      </c>
      <c r="AE4101">
        <v>2.4412325638999004</v>
      </c>
    </row>
    <row r="4102" spans="1:31" x14ac:dyDescent="0.25">
      <c r="A4102">
        <v>2265724</v>
      </c>
      <c r="B4102">
        <v>1</v>
      </c>
      <c r="C4102" t="s">
        <v>80</v>
      </c>
      <c r="D4102" t="s">
        <v>90</v>
      </c>
      <c r="E4102" t="s">
        <v>151</v>
      </c>
      <c r="F4102" t="s">
        <v>12040</v>
      </c>
      <c r="G4102" t="s">
        <v>176</v>
      </c>
      <c r="H4102" t="s">
        <v>135</v>
      </c>
      <c r="I4102" t="s">
        <v>136</v>
      </c>
      <c r="J4102" t="s">
        <v>137</v>
      </c>
      <c r="K4102" t="s">
        <v>138</v>
      </c>
      <c r="L4102" t="s">
        <v>12041</v>
      </c>
      <c r="M4102" t="s">
        <v>12042</v>
      </c>
      <c r="N4102">
        <v>2.1911111110000001</v>
      </c>
      <c r="O4102">
        <v>0</v>
      </c>
      <c r="P4102">
        <v>132</v>
      </c>
      <c r="Q4102">
        <v>0</v>
      </c>
      <c r="R4102">
        <v>0</v>
      </c>
      <c r="S4102">
        <v>0</v>
      </c>
      <c r="T4102">
        <v>7</v>
      </c>
      <c r="U4102">
        <v>0</v>
      </c>
      <c r="V4102">
        <v>0</v>
      </c>
      <c r="W4102">
        <v>0</v>
      </c>
      <c r="X4102">
        <v>72.856254306241709</v>
      </c>
      <c r="Y4102">
        <v>0</v>
      </c>
      <c r="Z4102">
        <v>0</v>
      </c>
      <c r="AA4102">
        <v>0</v>
      </c>
      <c r="AB4102">
        <v>3.0695047201940975</v>
      </c>
      <c r="AC4102">
        <v>0</v>
      </c>
      <c r="AD4102">
        <v>0</v>
      </c>
      <c r="AE4102">
        <v>75.925759026435813</v>
      </c>
    </row>
    <row r="4103" spans="1:31" x14ac:dyDescent="0.25">
      <c r="A4103">
        <v>2265973</v>
      </c>
      <c r="B4103">
        <v>1</v>
      </c>
      <c r="C4103" t="s">
        <v>81</v>
      </c>
      <c r="D4103" t="s">
        <v>113</v>
      </c>
      <c r="E4103" t="s">
        <v>151</v>
      </c>
      <c r="F4103" t="s">
        <v>12043</v>
      </c>
      <c r="G4103" t="s">
        <v>153</v>
      </c>
      <c r="H4103" t="s">
        <v>135</v>
      </c>
      <c r="I4103" t="s">
        <v>136</v>
      </c>
      <c r="J4103" t="s">
        <v>137</v>
      </c>
      <c r="K4103" t="s">
        <v>138</v>
      </c>
      <c r="L4103" t="s">
        <v>12044</v>
      </c>
      <c r="M4103" t="s">
        <v>12045</v>
      </c>
      <c r="N4103">
        <v>1.628055555</v>
      </c>
      <c r="O4103">
        <v>0</v>
      </c>
      <c r="P4103">
        <v>2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0.69287802880367566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0.69287802880367566</v>
      </c>
    </row>
    <row r="4104" spans="1:31" x14ac:dyDescent="0.25">
      <c r="A4104">
        <v>2265618</v>
      </c>
      <c r="B4104">
        <v>1</v>
      </c>
      <c r="C4104" t="s">
        <v>80</v>
      </c>
      <c r="D4104" t="s">
        <v>105</v>
      </c>
      <c r="E4104" t="s">
        <v>256</v>
      </c>
      <c r="F4104" t="s">
        <v>12046</v>
      </c>
      <c r="G4104" t="s">
        <v>318</v>
      </c>
      <c r="H4104" t="s">
        <v>148</v>
      </c>
      <c r="I4104" t="s">
        <v>136</v>
      </c>
      <c r="J4104" t="s">
        <v>137</v>
      </c>
      <c r="K4104" t="s">
        <v>138</v>
      </c>
      <c r="L4104" t="s">
        <v>12047</v>
      </c>
      <c r="M4104" t="s">
        <v>12048</v>
      </c>
      <c r="N4104">
        <v>1.241666666</v>
      </c>
      <c r="O4104">
        <v>0</v>
      </c>
      <c r="P4104">
        <v>0</v>
      </c>
      <c r="Q4104">
        <v>2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30.354663220712922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30.354663220712922</v>
      </c>
    </row>
    <row r="4105" spans="1:31" x14ac:dyDescent="0.25">
      <c r="A4105">
        <v>2265927</v>
      </c>
      <c r="B4105">
        <v>1</v>
      </c>
      <c r="C4105" t="s">
        <v>81</v>
      </c>
      <c r="D4105" t="s">
        <v>128</v>
      </c>
      <c r="E4105" t="s">
        <v>132</v>
      </c>
      <c r="F4105" t="s">
        <v>12049</v>
      </c>
      <c r="G4105" t="s">
        <v>142</v>
      </c>
      <c r="H4105" t="s">
        <v>135</v>
      </c>
      <c r="I4105" t="s">
        <v>136</v>
      </c>
      <c r="J4105" t="s">
        <v>137</v>
      </c>
      <c r="K4105" t="s">
        <v>138</v>
      </c>
      <c r="L4105" t="s">
        <v>12050</v>
      </c>
      <c r="M4105" t="s">
        <v>12051</v>
      </c>
      <c r="N4105">
        <v>4.9588888879999997</v>
      </c>
      <c r="O4105">
        <v>0</v>
      </c>
      <c r="P4105">
        <v>1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0.56359979474516664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0.56359979474516664</v>
      </c>
    </row>
    <row r="4106" spans="1:31" x14ac:dyDescent="0.25">
      <c r="A4106">
        <v>2265678</v>
      </c>
      <c r="B4106">
        <v>1</v>
      </c>
      <c r="C4106" t="s">
        <v>80</v>
      </c>
      <c r="D4106" t="s">
        <v>85</v>
      </c>
      <c r="E4106" t="s">
        <v>256</v>
      </c>
      <c r="F4106" t="s">
        <v>12052</v>
      </c>
      <c r="G4106" t="s">
        <v>318</v>
      </c>
      <c r="H4106" t="s">
        <v>148</v>
      </c>
      <c r="I4106" t="s">
        <v>136</v>
      </c>
      <c r="J4106" t="s">
        <v>137</v>
      </c>
      <c r="K4106" t="s">
        <v>138</v>
      </c>
      <c r="L4106" t="s">
        <v>12053</v>
      </c>
      <c r="M4106" t="s">
        <v>12054</v>
      </c>
      <c r="N4106">
        <v>4.4758333329999997</v>
      </c>
      <c r="O4106">
        <v>0</v>
      </c>
      <c r="P4106">
        <v>44</v>
      </c>
      <c r="Q4106">
        <v>0</v>
      </c>
      <c r="R4106">
        <v>1</v>
      </c>
      <c r="S4106">
        <v>0</v>
      </c>
      <c r="T4106">
        <v>3</v>
      </c>
      <c r="U4106">
        <v>0</v>
      </c>
      <c r="V4106">
        <v>0</v>
      </c>
      <c r="W4106">
        <v>0</v>
      </c>
      <c r="X4106">
        <v>39.229699191548519</v>
      </c>
      <c r="Y4106">
        <v>0</v>
      </c>
      <c r="Z4106">
        <v>0.25589354767932587</v>
      </c>
      <c r="AA4106">
        <v>0</v>
      </c>
      <c r="AB4106">
        <v>2.9497395700963636</v>
      </c>
      <c r="AC4106">
        <v>0</v>
      </c>
      <c r="AD4106">
        <v>0</v>
      </c>
      <c r="AE4106">
        <v>42.43533230932421</v>
      </c>
    </row>
    <row r="4107" spans="1:31" x14ac:dyDescent="0.25">
      <c r="A4107">
        <v>2265967</v>
      </c>
      <c r="B4107">
        <v>1</v>
      </c>
      <c r="C4107" t="s">
        <v>81</v>
      </c>
      <c r="D4107" t="s">
        <v>118</v>
      </c>
      <c r="E4107" t="s">
        <v>151</v>
      </c>
      <c r="F4107" t="s">
        <v>12055</v>
      </c>
      <c r="G4107" t="s">
        <v>153</v>
      </c>
      <c r="H4107" t="s">
        <v>135</v>
      </c>
      <c r="I4107" t="s">
        <v>136</v>
      </c>
      <c r="J4107" t="s">
        <v>137</v>
      </c>
      <c r="K4107" t="s">
        <v>138</v>
      </c>
      <c r="L4107" t="s">
        <v>12056</v>
      </c>
      <c r="M4107" t="s">
        <v>12057</v>
      </c>
      <c r="N4107">
        <v>1.6625000000000001</v>
      </c>
      <c r="O4107">
        <v>0</v>
      </c>
      <c r="P4107">
        <v>28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10.45442887169453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10.45442887169453</v>
      </c>
    </row>
    <row r="4108" spans="1:31" x14ac:dyDescent="0.25">
      <c r="A4108">
        <v>2265635</v>
      </c>
      <c r="B4108">
        <v>1</v>
      </c>
      <c r="C4108" t="s">
        <v>80</v>
      </c>
      <c r="D4108" t="s">
        <v>97</v>
      </c>
      <c r="E4108" t="s">
        <v>132</v>
      </c>
      <c r="F4108" t="s">
        <v>12058</v>
      </c>
      <c r="G4108" t="s">
        <v>142</v>
      </c>
      <c r="H4108" t="s">
        <v>135</v>
      </c>
      <c r="I4108" t="s">
        <v>136</v>
      </c>
      <c r="J4108" t="s">
        <v>137</v>
      </c>
      <c r="K4108" t="s">
        <v>138</v>
      </c>
      <c r="L4108" t="s">
        <v>12059</v>
      </c>
      <c r="M4108" t="s">
        <v>12060</v>
      </c>
      <c r="N4108">
        <v>1.083611111</v>
      </c>
      <c r="O4108">
        <v>0</v>
      </c>
      <c r="P4108">
        <v>1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1.44638589562375E-2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1.44638589562375E-2</v>
      </c>
    </row>
    <row r="4109" spans="1:31" x14ac:dyDescent="0.25">
      <c r="A4109">
        <v>2265592</v>
      </c>
      <c r="B4109">
        <v>1</v>
      </c>
      <c r="C4109" t="s">
        <v>80</v>
      </c>
      <c r="D4109" t="s">
        <v>108</v>
      </c>
      <c r="E4109" t="s">
        <v>151</v>
      </c>
      <c r="F4109" t="s">
        <v>10521</v>
      </c>
      <c r="G4109" t="s">
        <v>153</v>
      </c>
      <c r="H4109" t="s">
        <v>135</v>
      </c>
      <c r="I4109" t="s">
        <v>136</v>
      </c>
      <c r="J4109" t="s">
        <v>137</v>
      </c>
      <c r="K4109" t="s">
        <v>138</v>
      </c>
      <c r="L4109" t="s">
        <v>12061</v>
      </c>
      <c r="M4109" t="s">
        <v>12062</v>
      </c>
      <c r="N4109">
        <v>1.6225000000000001</v>
      </c>
      <c r="O4109">
        <v>0</v>
      </c>
      <c r="P4109">
        <v>7</v>
      </c>
      <c r="Q4109">
        <v>0</v>
      </c>
      <c r="R4109">
        <v>4</v>
      </c>
      <c r="S4109">
        <v>0</v>
      </c>
      <c r="T4109">
        <v>1</v>
      </c>
      <c r="U4109">
        <v>0</v>
      </c>
      <c r="V4109">
        <v>0</v>
      </c>
      <c r="W4109">
        <v>0</v>
      </c>
      <c r="X4109">
        <v>1.0876905213459602</v>
      </c>
      <c r="Y4109">
        <v>0</v>
      </c>
      <c r="Z4109">
        <v>0.26804188010023111</v>
      </c>
      <c r="AA4109">
        <v>0</v>
      </c>
      <c r="AB4109">
        <v>0</v>
      </c>
      <c r="AC4109">
        <v>0</v>
      </c>
      <c r="AD4109">
        <v>0</v>
      </c>
      <c r="AE4109">
        <v>1.3557324014461913</v>
      </c>
    </row>
    <row r="4110" spans="1:31" x14ac:dyDescent="0.25">
      <c r="A4110">
        <v>2265512</v>
      </c>
      <c r="B4110">
        <v>1</v>
      </c>
      <c r="C4110" t="s">
        <v>80</v>
      </c>
      <c r="D4110" t="s">
        <v>106</v>
      </c>
      <c r="E4110" t="s">
        <v>145</v>
      </c>
      <c r="F4110" t="s">
        <v>12063</v>
      </c>
      <c r="G4110" t="s">
        <v>271</v>
      </c>
      <c r="H4110" t="s">
        <v>148</v>
      </c>
      <c r="I4110" t="s">
        <v>136</v>
      </c>
      <c r="J4110" t="s">
        <v>137</v>
      </c>
      <c r="K4110" t="s">
        <v>172</v>
      </c>
      <c r="L4110" t="s">
        <v>12064</v>
      </c>
      <c r="M4110" t="s">
        <v>12065</v>
      </c>
      <c r="N4110">
        <v>8.3055555000000003E-2</v>
      </c>
      <c r="O4110">
        <v>13</v>
      </c>
      <c r="P4110">
        <v>9577</v>
      </c>
      <c r="Q4110">
        <v>531</v>
      </c>
      <c r="R4110">
        <v>1475</v>
      </c>
      <c r="S4110">
        <v>135</v>
      </c>
      <c r="T4110">
        <v>1567</v>
      </c>
      <c r="U4110">
        <v>6</v>
      </c>
      <c r="V4110">
        <v>1</v>
      </c>
      <c r="W4110">
        <v>0.25622155654017359</v>
      </c>
      <c r="X4110">
        <v>122.7301987562258</v>
      </c>
      <c r="Y4110">
        <v>50.471887944262086</v>
      </c>
      <c r="Z4110">
        <v>70.585663990279755</v>
      </c>
      <c r="AA4110">
        <v>28.495851364938655</v>
      </c>
      <c r="AB4110">
        <v>37.104409495908477</v>
      </c>
      <c r="AC4110">
        <v>22.443452490321373</v>
      </c>
      <c r="AD4110">
        <v>0.12230711075388</v>
      </c>
      <c r="AE4110">
        <v>332.20999270923016</v>
      </c>
    </row>
    <row r="4111" spans="1:31" x14ac:dyDescent="0.25">
      <c r="A4111">
        <v>2265904</v>
      </c>
      <c r="B4111">
        <v>1</v>
      </c>
      <c r="C4111" t="s">
        <v>81</v>
      </c>
      <c r="D4111" t="s">
        <v>123</v>
      </c>
      <c r="E4111" t="s">
        <v>151</v>
      </c>
      <c r="F4111" t="s">
        <v>12066</v>
      </c>
      <c r="G4111" t="s">
        <v>6387</v>
      </c>
      <c r="H4111" t="s">
        <v>135</v>
      </c>
      <c r="I4111" t="s">
        <v>136</v>
      </c>
      <c r="J4111" t="s">
        <v>137</v>
      </c>
      <c r="K4111" t="s">
        <v>138</v>
      </c>
      <c r="L4111" t="s">
        <v>12067</v>
      </c>
      <c r="M4111" t="s">
        <v>12068</v>
      </c>
      <c r="N4111">
        <v>1.0625</v>
      </c>
      <c r="O4111">
        <v>0</v>
      </c>
      <c r="P4111">
        <v>63</v>
      </c>
      <c r="Q4111">
        <v>0</v>
      </c>
      <c r="R4111">
        <v>0</v>
      </c>
      <c r="S4111">
        <v>0</v>
      </c>
      <c r="T4111">
        <v>3</v>
      </c>
      <c r="U4111">
        <v>0</v>
      </c>
      <c r="V4111">
        <v>0</v>
      </c>
      <c r="W4111">
        <v>0</v>
      </c>
      <c r="X4111">
        <v>19.968823554677162</v>
      </c>
      <c r="Y4111">
        <v>0</v>
      </c>
      <c r="Z4111">
        <v>0</v>
      </c>
      <c r="AA4111">
        <v>0</v>
      </c>
      <c r="AB4111">
        <v>1.1971892360044538</v>
      </c>
      <c r="AC4111">
        <v>0</v>
      </c>
      <c r="AD4111">
        <v>0</v>
      </c>
      <c r="AE4111">
        <v>21.166012790681616</v>
      </c>
    </row>
    <row r="4112" spans="1:31" x14ac:dyDescent="0.25">
      <c r="A4112">
        <v>2265790</v>
      </c>
      <c r="B4112">
        <v>1</v>
      </c>
      <c r="C4112" t="s">
        <v>80</v>
      </c>
      <c r="D4112" t="s">
        <v>99</v>
      </c>
      <c r="E4112" t="s">
        <v>145</v>
      </c>
      <c r="F4112" t="s">
        <v>12069</v>
      </c>
      <c r="G4112" t="s">
        <v>870</v>
      </c>
      <c r="H4112" t="s">
        <v>148</v>
      </c>
      <c r="I4112" t="s">
        <v>136</v>
      </c>
      <c r="J4112" t="s">
        <v>137</v>
      </c>
      <c r="K4112" t="s">
        <v>138</v>
      </c>
      <c r="L4112" t="s">
        <v>12070</v>
      </c>
      <c r="M4112" t="s">
        <v>12071</v>
      </c>
      <c r="N4112">
        <v>0.402777777</v>
      </c>
      <c r="O4112">
        <v>0</v>
      </c>
      <c r="P4112">
        <v>0</v>
      </c>
      <c r="Q4112">
        <v>0</v>
      </c>
      <c r="R4112">
        <v>0</v>
      </c>
      <c r="S4112">
        <v>10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64.42556665584857</v>
      </c>
      <c r="AB4112">
        <v>0</v>
      </c>
      <c r="AC4112">
        <v>0</v>
      </c>
      <c r="AD4112">
        <v>0</v>
      </c>
      <c r="AE4112">
        <v>64.42556665584857</v>
      </c>
    </row>
    <row r="4113" spans="1:31" x14ac:dyDescent="0.25">
      <c r="A4113">
        <v>2265621</v>
      </c>
      <c r="B4113">
        <v>1</v>
      </c>
      <c r="C4113" t="s">
        <v>81</v>
      </c>
      <c r="D4113" t="s">
        <v>112</v>
      </c>
      <c r="E4113" t="s">
        <v>256</v>
      </c>
      <c r="F4113" t="s">
        <v>12072</v>
      </c>
      <c r="G4113" t="s">
        <v>366</v>
      </c>
      <c r="H4113" t="s">
        <v>148</v>
      </c>
      <c r="I4113" t="s">
        <v>136</v>
      </c>
      <c r="J4113" t="s">
        <v>137</v>
      </c>
      <c r="K4113" t="s">
        <v>172</v>
      </c>
      <c r="L4113" t="s">
        <v>12073</v>
      </c>
      <c r="M4113" t="s">
        <v>12074</v>
      </c>
      <c r="N4113">
        <v>7.8141666660000002</v>
      </c>
      <c r="O4113">
        <v>0</v>
      </c>
      <c r="P4113">
        <v>453</v>
      </c>
      <c r="Q4113">
        <v>0</v>
      </c>
      <c r="R4113">
        <v>1</v>
      </c>
      <c r="S4113">
        <v>0</v>
      </c>
      <c r="T4113">
        <v>51</v>
      </c>
      <c r="U4113">
        <v>0</v>
      </c>
      <c r="V4113">
        <v>0</v>
      </c>
      <c r="W4113">
        <v>0</v>
      </c>
      <c r="X4113">
        <v>283.64598540316985</v>
      </c>
      <c r="Y4113">
        <v>0</v>
      </c>
      <c r="Z4113">
        <v>0.12252297087768002</v>
      </c>
      <c r="AA4113">
        <v>0</v>
      </c>
      <c r="AB4113">
        <v>76.967244726817142</v>
      </c>
      <c r="AC4113">
        <v>0</v>
      </c>
      <c r="AD4113">
        <v>0</v>
      </c>
      <c r="AE4113">
        <v>360.73575310086471</v>
      </c>
    </row>
    <row r="4114" spans="1:31" x14ac:dyDescent="0.25">
      <c r="A4114">
        <v>2265690</v>
      </c>
      <c r="B4114">
        <v>1</v>
      </c>
      <c r="C4114" t="s">
        <v>81</v>
      </c>
      <c r="D4114" t="s">
        <v>123</v>
      </c>
      <c r="E4114" t="s">
        <v>163</v>
      </c>
      <c r="F4114" t="s">
        <v>1259</v>
      </c>
      <c r="G4114" t="s">
        <v>147</v>
      </c>
      <c r="H4114" t="s">
        <v>148</v>
      </c>
      <c r="I4114" t="s">
        <v>136</v>
      </c>
      <c r="J4114" t="s">
        <v>137</v>
      </c>
      <c r="K4114" t="s">
        <v>138</v>
      </c>
      <c r="L4114" t="s">
        <v>12075</v>
      </c>
      <c r="M4114" t="s">
        <v>12076</v>
      </c>
      <c r="N4114">
        <v>0.56583333300000005</v>
      </c>
      <c r="O4114">
        <v>3</v>
      </c>
      <c r="P4114">
        <v>36</v>
      </c>
      <c r="Q4114">
        <v>121</v>
      </c>
      <c r="R4114">
        <v>294</v>
      </c>
      <c r="S4114">
        <v>19</v>
      </c>
      <c r="T4114">
        <v>65</v>
      </c>
      <c r="U4114">
        <v>0</v>
      </c>
      <c r="V4114">
        <v>0</v>
      </c>
      <c r="W4114">
        <v>0.22673940347623503</v>
      </c>
      <c r="X4114">
        <v>2.7698415030693608</v>
      </c>
      <c r="Y4114">
        <v>19.734309904119144</v>
      </c>
      <c r="Z4114">
        <v>54.785976099398773</v>
      </c>
      <c r="AA4114">
        <v>6.7696861683048724</v>
      </c>
      <c r="AB4114">
        <v>15.256078664343379</v>
      </c>
      <c r="AC4114">
        <v>0</v>
      </c>
      <c r="AD4114">
        <v>0</v>
      </c>
      <c r="AE4114">
        <v>99.542631742711762</v>
      </c>
    </row>
    <row r="4115" spans="1:31" x14ac:dyDescent="0.25">
      <c r="A4115">
        <v>2265959</v>
      </c>
      <c r="B4115">
        <v>1</v>
      </c>
      <c r="C4115" t="s">
        <v>80</v>
      </c>
      <c r="D4115" t="s">
        <v>84</v>
      </c>
      <c r="E4115" t="s">
        <v>132</v>
      </c>
      <c r="F4115" t="s">
        <v>12077</v>
      </c>
      <c r="G4115" t="s">
        <v>142</v>
      </c>
      <c r="H4115" t="s">
        <v>135</v>
      </c>
      <c r="I4115" t="s">
        <v>136</v>
      </c>
      <c r="J4115" t="s">
        <v>137</v>
      </c>
      <c r="K4115" t="s">
        <v>138</v>
      </c>
      <c r="L4115" t="s">
        <v>12078</v>
      </c>
      <c r="M4115" t="s">
        <v>12079</v>
      </c>
      <c r="N4115">
        <v>4.9588888879999997</v>
      </c>
      <c r="O4115">
        <v>0</v>
      </c>
      <c r="P4115">
        <v>1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0.63067227194407227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0.63067227194407227</v>
      </c>
    </row>
    <row r="4116" spans="1:31" x14ac:dyDescent="0.25">
      <c r="A4116">
        <v>2265521</v>
      </c>
      <c r="B4116">
        <v>1</v>
      </c>
      <c r="C4116" t="s">
        <v>80</v>
      </c>
      <c r="D4116" t="s">
        <v>85</v>
      </c>
      <c r="E4116" t="s">
        <v>132</v>
      </c>
      <c r="F4116" t="s">
        <v>12080</v>
      </c>
      <c r="G4116" t="s">
        <v>289</v>
      </c>
      <c r="H4116" t="s">
        <v>135</v>
      </c>
      <c r="I4116" t="s">
        <v>136</v>
      </c>
      <c r="J4116" t="s">
        <v>137</v>
      </c>
      <c r="K4116" t="s">
        <v>138</v>
      </c>
      <c r="L4116" t="s">
        <v>12081</v>
      </c>
      <c r="M4116" t="s">
        <v>12082</v>
      </c>
      <c r="N4116">
        <v>0.53249999999999997</v>
      </c>
      <c r="O4116">
        <v>0</v>
      </c>
      <c r="P4116">
        <v>11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1.2828322647176131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1.2828322647176131</v>
      </c>
    </row>
    <row r="4117" spans="1:31" x14ac:dyDescent="0.25">
      <c r="A4117">
        <v>2265830</v>
      </c>
      <c r="B4117">
        <v>1</v>
      </c>
      <c r="C4117" t="s">
        <v>80</v>
      </c>
      <c r="D4117" t="s">
        <v>104</v>
      </c>
      <c r="E4117" t="s">
        <v>132</v>
      </c>
      <c r="F4117" t="s">
        <v>12083</v>
      </c>
      <c r="G4117" t="s">
        <v>142</v>
      </c>
      <c r="H4117" t="s">
        <v>135</v>
      </c>
      <c r="I4117" t="s">
        <v>136</v>
      </c>
      <c r="J4117" t="s">
        <v>137</v>
      </c>
      <c r="K4117" t="s">
        <v>138</v>
      </c>
      <c r="L4117" t="s">
        <v>12084</v>
      </c>
      <c r="M4117" t="s">
        <v>12085</v>
      </c>
      <c r="N4117">
        <v>2.6458333330000001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1.710476246616667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1.710476246616667</v>
      </c>
    </row>
    <row r="4118" spans="1:31" x14ac:dyDescent="0.25">
      <c r="A4118">
        <v>2265773</v>
      </c>
      <c r="B4118">
        <v>1</v>
      </c>
      <c r="C4118" t="s">
        <v>81</v>
      </c>
      <c r="D4118" t="s">
        <v>116</v>
      </c>
      <c r="E4118" t="s">
        <v>151</v>
      </c>
      <c r="F4118" t="s">
        <v>12086</v>
      </c>
      <c r="G4118" t="s">
        <v>153</v>
      </c>
      <c r="H4118" t="s">
        <v>135</v>
      </c>
      <c r="I4118" t="s">
        <v>136</v>
      </c>
      <c r="J4118" t="s">
        <v>137</v>
      </c>
      <c r="K4118" t="s">
        <v>138</v>
      </c>
      <c r="L4118" t="s">
        <v>12087</v>
      </c>
      <c r="M4118" t="s">
        <v>12088</v>
      </c>
      <c r="N4118">
        <v>0.35805555500000003</v>
      </c>
      <c r="O4118">
        <v>0</v>
      </c>
      <c r="P4118">
        <v>83</v>
      </c>
      <c r="Q4118">
        <v>0</v>
      </c>
      <c r="R4118">
        <v>0</v>
      </c>
      <c r="S4118">
        <v>0</v>
      </c>
      <c r="T4118">
        <v>2</v>
      </c>
      <c r="U4118">
        <v>0</v>
      </c>
      <c r="V4118">
        <v>0</v>
      </c>
      <c r="W4118">
        <v>0</v>
      </c>
      <c r="X4118">
        <v>4.9817114643226805</v>
      </c>
      <c r="Y4118">
        <v>0</v>
      </c>
      <c r="Z4118">
        <v>0</v>
      </c>
      <c r="AA4118">
        <v>0</v>
      </c>
      <c r="AB4118">
        <v>0.15657769119330001</v>
      </c>
      <c r="AC4118">
        <v>0</v>
      </c>
      <c r="AD4118">
        <v>0</v>
      </c>
      <c r="AE4118">
        <v>5.1382891555159809</v>
      </c>
    </row>
    <row r="4119" spans="1:31" x14ac:dyDescent="0.25">
      <c r="A4119">
        <v>2266022</v>
      </c>
      <c r="B4119">
        <v>1</v>
      </c>
      <c r="C4119" t="s">
        <v>80</v>
      </c>
      <c r="D4119" t="s">
        <v>96</v>
      </c>
      <c r="E4119" t="s">
        <v>132</v>
      </c>
      <c r="F4119" t="s">
        <v>12089</v>
      </c>
      <c r="G4119" t="s">
        <v>134</v>
      </c>
      <c r="H4119" t="s">
        <v>135</v>
      </c>
      <c r="I4119" t="s">
        <v>136</v>
      </c>
      <c r="J4119" t="s">
        <v>137</v>
      </c>
      <c r="K4119" t="s">
        <v>138</v>
      </c>
      <c r="L4119" t="s">
        <v>12090</v>
      </c>
      <c r="M4119" t="s">
        <v>12091</v>
      </c>
      <c r="N4119">
        <v>2.9280555549999998</v>
      </c>
      <c r="O4119">
        <v>0</v>
      </c>
      <c r="P4119">
        <v>1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0.80630307030381343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0.80630307030381343</v>
      </c>
    </row>
    <row r="4120" spans="1:31" x14ac:dyDescent="0.25">
      <c r="A4120">
        <v>2265627</v>
      </c>
      <c r="B4120">
        <v>1</v>
      </c>
      <c r="C4120" t="s">
        <v>80</v>
      </c>
      <c r="D4120" t="s">
        <v>85</v>
      </c>
      <c r="E4120" t="s">
        <v>256</v>
      </c>
      <c r="F4120" t="s">
        <v>12092</v>
      </c>
      <c r="G4120" t="s">
        <v>2876</v>
      </c>
      <c r="H4120" t="s">
        <v>148</v>
      </c>
      <c r="I4120" t="s">
        <v>136</v>
      </c>
      <c r="J4120" t="s">
        <v>137</v>
      </c>
      <c r="K4120" t="s">
        <v>172</v>
      </c>
      <c r="L4120" t="s">
        <v>12093</v>
      </c>
      <c r="M4120" t="s">
        <v>12094</v>
      </c>
      <c r="N4120">
        <v>3.0333333329999999</v>
      </c>
      <c r="O4120">
        <v>0</v>
      </c>
      <c r="P4120">
        <v>200</v>
      </c>
      <c r="Q4120">
        <v>0</v>
      </c>
      <c r="R4120">
        <v>0</v>
      </c>
      <c r="S4120">
        <v>0</v>
      </c>
      <c r="T4120">
        <v>10</v>
      </c>
      <c r="U4120">
        <v>0</v>
      </c>
      <c r="V4120">
        <v>0</v>
      </c>
      <c r="W4120">
        <v>0</v>
      </c>
      <c r="X4120">
        <v>142.93416073360146</v>
      </c>
      <c r="Y4120">
        <v>0</v>
      </c>
      <c r="Z4120">
        <v>0</v>
      </c>
      <c r="AA4120">
        <v>0</v>
      </c>
      <c r="AB4120">
        <v>14.718979702839098</v>
      </c>
      <c r="AC4120">
        <v>0</v>
      </c>
      <c r="AD4120">
        <v>0</v>
      </c>
      <c r="AE4120">
        <v>157.65314043644057</v>
      </c>
    </row>
    <row r="4121" spans="1:31" x14ac:dyDescent="0.25">
      <c r="A4121">
        <v>2265564</v>
      </c>
      <c r="B4121">
        <v>1</v>
      </c>
      <c r="C4121" t="s">
        <v>80</v>
      </c>
      <c r="D4121" t="s">
        <v>93</v>
      </c>
      <c r="E4121" t="s">
        <v>151</v>
      </c>
      <c r="F4121" t="s">
        <v>12095</v>
      </c>
      <c r="G4121" t="s">
        <v>153</v>
      </c>
      <c r="H4121" t="s">
        <v>135</v>
      </c>
      <c r="I4121" t="s">
        <v>136</v>
      </c>
      <c r="J4121" t="s">
        <v>137</v>
      </c>
      <c r="K4121" t="s">
        <v>138</v>
      </c>
      <c r="L4121" t="s">
        <v>12096</v>
      </c>
      <c r="M4121" t="s">
        <v>12097</v>
      </c>
      <c r="N4121">
        <v>1.4127777770000001</v>
      </c>
      <c r="O4121">
        <v>0</v>
      </c>
      <c r="P4121">
        <v>3</v>
      </c>
      <c r="Q4121">
        <v>0</v>
      </c>
      <c r="R4121">
        <v>7</v>
      </c>
      <c r="S4121">
        <v>0</v>
      </c>
      <c r="T4121">
        <v>3</v>
      </c>
      <c r="U4121">
        <v>0</v>
      </c>
      <c r="V4121">
        <v>0</v>
      </c>
      <c r="W4121">
        <v>0</v>
      </c>
      <c r="X4121">
        <v>0.13728675580717109</v>
      </c>
      <c r="Y4121">
        <v>0</v>
      </c>
      <c r="Z4121">
        <v>6.4701838515401562</v>
      </c>
      <c r="AA4121">
        <v>0</v>
      </c>
      <c r="AB4121">
        <v>1.9090021186564026</v>
      </c>
      <c r="AC4121">
        <v>0</v>
      </c>
      <c r="AD4121">
        <v>0</v>
      </c>
      <c r="AE4121">
        <v>8.5164727260037303</v>
      </c>
    </row>
    <row r="4122" spans="1:31" x14ac:dyDescent="0.25">
      <c r="A4122">
        <v>2265730</v>
      </c>
      <c r="B4122">
        <v>1</v>
      </c>
      <c r="C4122" t="s">
        <v>81</v>
      </c>
      <c r="D4122" t="s">
        <v>118</v>
      </c>
      <c r="E4122" t="s">
        <v>132</v>
      </c>
      <c r="F4122" t="s">
        <v>12098</v>
      </c>
      <c r="G4122" t="s">
        <v>142</v>
      </c>
      <c r="H4122" t="s">
        <v>135</v>
      </c>
      <c r="I4122" t="s">
        <v>136</v>
      </c>
      <c r="J4122" t="s">
        <v>137</v>
      </c>
      <c r="K4122" t="s">
        <v>138</v>
      </c>
      <c r="L4122" t="s">
        <v>12099</v>
      </c>
      <c r="M4122" t="s">
        <v>12100</v>
      </c>
      <c r="N4122">
        <v>2.2038888879999998</v>
      </c>
      <c r="O4122">
        <v>0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</row>
    <row r="4123" spans="1:31" x14ac:dyDescent="0.25">
      <c r="A4123">
        <v>2266062</v>
      </c>
      <c r="B4123">
        <v>1</v>
      </c>
      <c r="C4123" t="s">
        <v>80</v>
      </c>
      <c r="D4123" t="s">
        <v>92</v>
      </c>
      <c r="E4123" t="s">
        <v>132</v>
      </c>
      <c r="F4123" t="s">
        <v>12101</v>
      </c>
      <c r="G4123" t="s">
        <v>142</v>
      </c>
      <c r="H4123" t="s">
        <v>135</v>
      </c>
      <c r="I4123" t="s">
        <v>136</v>
      </c>
      <c r="J4123" t="s">
        <v>137</v>
      </c>
      <c r="K4123" t="s">
        <v>138</v>
      </c>
      <c r="L4123" t="s">
        <v>12102</v>
      </c>
      <c r="M4123" t="s">
        <v>12103</v>
      </c>
      <c r="N4123">
        <v>1.3975</v>
      </c>
      <c r="O4123">
        <v>0</v>
      </c>
      <c r="P4123">
        <v>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0.5116824312691759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0.5116824312691759</v>
      </c>
    </row>
    <row r="4124" spans="1:31" x14ac:dyDescent="0.25">
      <c r="A4124">
        <v>2265687</v>
      </c>
      <c r="B4124">
        <v>1</v>
      </c>
      <c r="C4124" t="s">
        <v>80</v>
      </c>
      <c r="D4124" t="s">
        <v>99</v>
      </c>
      <c r="E4124" t="s">
        <v>132</v>
      </c>
      <c r="F4124" t="s">
        <v>12104</v>
      </c>
      <c r="G4124" t="s">
        <v>142</v>
      </c>
      <c r="H4124" t="s">
        <v>135</v>
      </c>
      <c r="I4124" t="s">
        <v>136</v>
      </c>
      <c r="J4124" t="s">
        <v>137</v>
      </c>
      <c r="K4124" t="s">
        <v>138</v>
      </c>
      <c r="L4124" t="s">
        <v>12105</v>
      </c>
      <c r="M4124" t="s">
        <v>12106</v>
      </c>
      <c r="N4124">
        <v>1.966111111</v>
      </c>
      <c r="O4124">
        <v>0</v>
      </c>
      <c r="P4124">
        <v>2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0.37116251887927665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0.37116251887927665</v>
      </c>
    </row>
    <row r="4125" spans="1:31" x14ac:dyDescent="0.25">
      <c r="A4125">
        <v>2265664</v>
      </c>
      <c r="B4125">
        <v>1</v>
      </c>
      <c r="C4125" t="s">
        <v>81</v>
      </c>
      <c r="D4125" t="s">
        <v>118</v>
      </c>
      <c r="E4125" t="s">
        <v>207</v>
      </c>
      <c r="F4125" t="s">
        <v>12107</v>
      </c>
      <c r="G4125" t="s">
        <v>231</v>
      </c>
      <c r="H4125" t="s">
        <v>135</v>
      </c>
      <c r="I4125" t="s">
        <v>136</v>
      </c>
      <c r="J4125" t="s">
        <v>137</v>
      </c>
      <c r="K4125" t="s">
        <v>138</v>
      </c>
      <c r="L4125" t="s">
        <v>12108</v>
      </c>
      <c r="M4125" t="s">
        <v>12109</v>
      </c>
      <c r="N4125">
        <v>3.625277777</v>
      </c>
      <c r="O4125">
        <v>0</v>
      </c>
      <c r="P4125">
        <v>4</v>
      </c>
      <c r="Q4125">
        <v>0</v>
      </c>
      <c r="R4125">
        <v>8</v>
      </c>
      <c r="S4125">
        <v>0</v>
      </c>
      <c r="T4125">
        <v>3</v>
      </c>
      <c r="U4125">
        <v>0</v>
      </c>
      <c r="V4125">
        <v>0</v>
      </c>
      <c r="W4125">
        <v>0</v>
      </c>
      <c r="X4125">
        <v>0.36134933582240281</v>
      </c>
      <c r="Y4125">
        <v>0</v>
      </c>
      <c r="Z4125">
        <v>14.119025026132109</v>
      </c>
      <c r="AA4125">
        <v>0</v>
      </c>
      <c r="AB4125">
        <v>11.835121617332998</v>
      </c>
      <c r="AC4125">
        <v>0</v>
      </c>
      <c r="AD4125">
        <v>0</v>
      </c>
      <c r="AE4125">
        <v>26.315495979287512</v>
      </c>
    </row>
    <row r="4126" spans="1:31" x14ac:dyDescent="0.25">
      <c r="A4126">
        <v>2265607</v>
      </c>
      <c r="B4126">
        <v>1</v>
      </c>
      <c r="C4126" t="s">
        <v>81</v>
      </c>
      <c r="D4126" t="s">
        <v>113</v>
      </c>
      <c r="E4126" t="s">
        <v>207</v>
      </c>
      <c r="F4126" t="s">
        <v>12110</v>
      </c>
      <c r="G4126" t="s">
        <v>314</v>
      </c>
      <c r="H4126" t="s">
        <v>135</v>
      </c>
      <c r="I4126" t="s">
        <v>704</v>
      </c>
      <c r="J4126" t="s">
        <v>137</v>
      </c>
      <c r="K4126" t="s">
        <v>138</v>
      </c>
      <c r="L4126" t="s">
        <v>12111</v>
      </c>
      <c r="M4126" t="s">
        <v>12112</v>
      </c>
      <c r="N4126">
        <v>2.5000000000000001E-2</v>
      </c>
      <c r="O4126">
        <v>0</v>
      </c>
      <c r="P4126">
        <v>231</v>
      </c>
      <c r="Q4126">
        <v>0</v>
      </c>
      <c r="R4126">
        <v>3</v>
      </c>
      <c r="S4126">
        <v>0</v>
      </c>
      <c r="T4126">
        <v>16</v>
      </c>
      <c r="U4126">
        <v>0</v>
      </c>
      <c r="V4126">
        <v>0</v>
      </c>
      <c r="W4126">
        <v>0</v>
      </c>
      <c r="X4126">
        <v>0.91853714815522536</v>
      </c>
      <c r="Y4126">
        <v>0</v>
      </c>
      <c r="Z4126">
        <v>7.9613565895000002E-3</v>
      </c>
      <c r="AA4126">
        <v>0</v>
      </c>
      <c r="AB4126">
        <v>6.62489762398E-2</v>
      </c>
      <c r="AC4126">
        <v>0</v>
      </c>
      <c r="AD4126">
        <v>0</v>
      </c>
      <c r="AE4126">
        <v>0.99274748098452537</v>
      </c>
    </row>
    <row r="4127" spans="1:31" x14ac:dyDescent="0.25">
      <c r="A4127">
        <v>2265856</v>
      </c>
      <c r="B4127">
        <v>1</v>
      </c>
      <c r="C4127" t="s">
        <v>80</v>
      </c>
      <c r="D4127" t="s">
        <v>85</v>
      </c>
      <c r="E4127" t="s">
        <v>151</v>
      </c>
      <c r="F4127" t="s">
        <v>12113</v>
      </c>
      <c r="G4127" t="s">
        <v>153</v>
      </c>
      <c r="H4127" t="s">
        <v>135</v>
      </c>
      <c r="I4127" t="s">
        <v>136</v>
      </c>
      <c r="J4127" t="s">
        <v>137</v>
      </c>
      <c r="K4127" t="s">
        <v>138</v>
      </c>
      <c r="L4127" t="s">
        <v>12114</v>
      </c>
      <c r="M4127" t="s">
        <v>12115</v>
      </c>
      <c r="N4127">
        <v>0.74027777699999997</v>
      </c>
      <c r="O4127">
        <v>0</v>
      </c>
      <c r="P4127">
        <v>21</v>
      </c>
      <c r="Q4127">
        <v>0</v>
      </c>
      <c r="R4127">
        <v>0</v>
      </c>
      <c r="S4127">
        <v>0</v>
      </c>
      <c r="T4127">
        <v>4</v>
      </c>
      <c r="U4127">
        <v>0</v>
      </c>
      <c r="V4127">
        <v>0</v>
      </c>
      <c r="W4127">
        <v>0</v>
      </c>
      <c r="X4127">
        <v>3.7949040822791051</v>
      </c>
      <c r="Y4127">
        <v>0</v>
      </c>
      <c r="Z4127">
        <v>0</v>
      </c>
      <c r="AA4127">
        <v>0</v>
      </c>
      <c r="AB4127">
        <v>0.91805966129832561</v>
      </c>
      <c r="AC4127">
        <v>0</v>
      </c>
      <c r="AD4127">
        <v>0</v>
      </c>
      <c r="AE4127">
        <v>4.712963743577431</v>
      </c>
    </row>
    <row r="4128" spans="1:31" x14ac:dyDescent="0.25">
      <c r="A4128">
        <v>2265893</v>
      </c>
      <c r="B4128">
        <v>1</v>
      </c>
      <c r="C4128" t="s">
        <v>81</v>
      </c>
      <c r="D4128" t="s">
        <v>113</v>
      </c>
      <c r="E4128" t="s">
        <v>214</v>
      </c>
      <c r="F4128" t="s">
        <v>12116</v>
      </c>
      <c r="G4128" t="s">
        <v>153</v>
      </c>
      <c r="H4128" t="s">
        <v>135</v>
      </c>
      <c r="I4128" t="s">
        <v>136</v>
      </c>
      <c r="J4128" t="s">
        <v>137</v>
      </c>
      <c r="K4128" t="s">
        <v>138</v>
      </c>
      <c r="L4128" t="s">
        <v>12117</v>
      </c>
      <c r="M4128" t="s">
        <v>12118</v>
      </c>
      <c r="N4128">
        <v>2.3116666659999998</v>
      </c>
      <c r="O4128">
        <v>0</v>
      </c>
      <c r="P4128">
        <v>211</v>
      </c>
      <c r="Q4128">
        <v>0</v>
      </c>
      <c r="R4128">
        <v>0</v>
      </c>
      <c r="S4128">
        <v>0</v>
      </c>
      <c r="T4128">
        <v>6</v>
      </c>
      <c r="U4128">
        <v>0</v>
      </c>
      <c r="V4128">
        <v>0</v>
      </c>
      <c r="W4128">
        <v>0</v>
      </c>
      <c r="X4128">
        <v>143.57850730118241</v>
      </c>
      <c r="Y4128">
        <v>0</v>
      </c>
      <c r="Z4128">
        <v>0</v>
      </c>
      <c r="AA4128">
        <v>0</v>
      </c>
      <c r="AB4128">
        <v>3.7274100110402046</v>
      </c>
      <c r="AC4128">
        <v>0</v>
      </c>
      <c r="AD4128">
        <v>0</v>
      </c>
      <c r="AE4128">
        <v>147.30591731222262</v>
      </c>
    </row>
    <row r="4129" spans="1:31" x14ac:dyDescent="0.25">
      <c r="A4129">
        <v>2265850</v>
      </c>
      <c r="B4129">
        <v>1</v>
      </c>
      <c r="C4129" t="s">
        <v>80</v>
      </c>
      <c r="D4129" t="s">
        <v>84</v>
      </c>
      <c r="E4129" t="s">
        <v>132</v>
      </c>
      <c r="F4129" t="s">
        <v>12119</v>
      </c>
      <c r="G4129" t="s">
        <v>142</v>
      </c>
      <c r="H4129" t="s">
        <v>135</v>
      </c>
      <c r="I4129" t="s">
        <v>136</v>
      </c>
      <c r="J4129" t="s">
        <v>137</v>
      </c>
      <c r="K4129" t="s">
        <v>138</v>
      </c>
      <c r="L4129" t="s">
        <v>12120</v>
      </c>
      <c r="M4129" t="s">
        <v>12121</v>
      </c>
      <c r="N4129">
        <v>3.4255555549999999</v>
      </c>
      <c r="O4129">
        <v>0</v>
      </c>
      <c r="P4129">
        <v>18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14.57171191528159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14.57171191528159</v>
      </c>
    </row>
    <row r="4130" spans="1:31" x14ac:dyDescent="0.25">
      <c r="A4130">
        <v>2265750</v>
      </c>
      <c r="B4130">
        <v>1</v>
      </c>
      <c r="C4130" t="s">
        <v>80</v>
      </c>
      <c r="D4130" t="s">
        <v>110</v>
      </c>
      <c r="E4130" t="s">
        <v>132</v>
      </c>
      <c r="F4130" t="s">
        <v>12122</v>
      </c>
      <c r="G4130" t="s">
        <v>142</v>
      </c>
      <c r="H4130" t="s">
        <v>135</v>
      </c>
      <c r="I4130" t="s">
        <v>136</v>
      </c>
      <c r="J4130" t="s">
        <v>137</v>
      </c>
      <c r="K4130" t="s">
        <v>138</v>
      </c>
      <c r="L4130" t="s">
        <v>12123</v>
      </c>
      <c r="M4130" t="s">
        <v>12124</v>
      </c>
      <c r="N4130">
        <v>1.0619444440000001</v>
      </c>
      <c r="O4130">
        <v>0</v>
      </c>
      <c r="P4130">
        <v>1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0.7968592864730405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0.7968592864730405</v>
      </c>
    </row>
    <row r="4131" spans="1:31" x14ac:dyDescent="0.25">
      <c r="A4131">
        <v>2265647</v>
      </c>
      <c r="B4131">
        <v>1</v>
      </c>
      <c r="C4131" t="s">
        <v>80</v>
      </c>
      <c r="D4131" t="s">
        <v>104</v>
      </c>
      <c r="E4131" t="s">
        <v>163</v>
      </c>
      <c r="F4131" t="s">
        <v>8566</v>
      </c>
      <c r="G4131" t="s">
        <v>171</v>
      </c>
      <c r="H4131" t="s">
        <v>148</v>
      </c>
      <c r="I4131" t="s">
        <v>136</v>
      </c>
      <c r="J4131" t="s">
        <v>137</v>
      </c>
      <c r="K4131" t="s">
        <v>172</v>
      </c>
      <c r="L4131" t="s">
        <v>12125</v>
      </c>
      <c r="M4131" t="s">
        <v>12126</v>
      </c>
      <c r="N4131">
        <v>8.4416666659999997</v>
      </c>
      <c r="O4131">
        <v>3</v>
      </c>
      <c r="P4131">
        <v>189</v>
      </c>
      <c r="Q4131">
        <v>23</v>
      </c>
      <c r="R4131">
        <v>243</v>
      </c>
      <c r="S4131">
        <v>53</v>
      </c>
      <c r="T4131">
        <v>69</v>
      </c>
      <c r="U4131">
        <v>14</v>
      </c>
      <c r="V4131">
        <v>2</v>
      </c>
      <c r="W4131">
        <v>346.5296508946746</v>
      </c>
      <c r="X4131">
        <v>441.29656452475058</v>
      </c>
      <c r="Y4131">
        <v>93.112543417585158</v>
      </c>
      <c r="Z4131">
        <v>532.84967587832762</v>
      </c>
      <c r="AA4131">
        <v>7836.8729782726468</v>
      </c>
      <c r="AB4131">
        <v>484.17132943354591</v>
      </c>
      <c r="AC4131">
        <v>14684.191310849605</v>
      </c>
      <c r="AD4131">
        <v>19.519303766419331</v>
      </c>
      <c r="AE4131">
        <v>24438.543357037554</v>
      </c>
    </row>
    <row r="4132" spans="1:31" x14ac:dyDescent="0.25">
      <c r="A4132">
        <v>2265979</v>
      </c>
      <c r="B4132">
        <v>1</v>
      </c>
      <c r="C4132" t="s">
        <v>81</v>
      </c>
      <c r="D4132" t="s">
        <v>122</v>
      </c>
      <c r="E4132" t="s">
        <v>132</v>
      </c>
      <c r="F4132" t="s">
        <v>12127</v>
      </c>
      <c r="G4132" t="s">
        <v>142</v>
      </c>
      <c r="H4132" t="s">
        <v>135</v>
      </c>
      <c r="I4132" t="s">
        <v>136</v>
      </c>
      <c r="J4132" t="s">
        <v>137</v>
      </c>
      <c r="K4132" t="s">
        <v>138</v>
      </c>
      <c r="L4132" t="s">
        <v>12128</v>
      </c>
      <c r="M4132" t="s">
        <v>12129</v>
      </c>
      <c r="N4132">
        <v>1.6019444439999999</v>
      </c>
      <c r="O4132">
        <v>0</v>
      </c>
      <c r="P4132">
        <v>1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3.0530006183985835E-2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3.0530006183985835E-2</v>
      </c>
    </row>
    <row r="4133" spans="1:31" x14ac:dyDescent="0.25">
      <c r="A4133">
        <v>2265624</v>
      </c>
      <c r="B4133">
        <v>1</v>
      </c>
      <c r="C4133" t="s">
        <v>81</v>
      </c>
      <c r="D4133" t="s">
        <v>114</v>
      </c>
      <c r="E4133" t="s">
        <v>207</v>
      </c>
      <c r="F4133" t="s">
        <v>12130</v>
      </c>
      <c r="G4133" t="s">
        <v>366</v>
      </c>
      <c r="H4133" t="s">
        <v>135</v>
      </c>
      <c r="I4133" t="s">
        <v>136</v>
      </c>
      <c r="J4133" t="s">
        <v>137</v>
      </c>
      <c r="K4133" t="s">
        <v>172</v>
      </c>
      <c r="L4133" t="s">
        <v>12131</v>
      </c>
      <c r="M4133" t="s">
        <v>12132</v>
      </c>
      <c r="N4133">
        <v>6.4622222220000003</v>
      </c>
      <c r="O4133">
        <v>0</v>
      </c>
      <c r="P4133">
        <v>76</v>
      </c>
      <c r="Q4133">
        <v>0</v>
      </c>
      <c r="R4133">
        <v>1</v>
      </c>
      <c r="S4133">
        <v>0</v>
      </c>
      <c r="T4133">
        <v>1</v>
      </c>
      <c r="U4133">
        <v>0</v>
      </c>
      <c r="V4133">
        <v>0</v>
      </c>
      <c r="W4133">
        <v>0</v>
      </c>
      <c r="X4133">
        <v>31.107421621733707</v>
      </c>
      <c r="Y4133">
        <v>0</v>
      </c>
      <c r="Z4133">
        <v>0</v>
      </c>
      <c r="AA4133">
        <v>0</v>
      </c>
      <c r="AB4133">
        <v>9.2073709632222231E-5</v>
      </c>
      <c r="AC4133">
        <v>0</v>
      </c>
      <c r="AD4133">
        <v>0</v>
      </c>
      <c r="AE4133">
        <v>31.107513695443338</v>
      </c>
    </row>
    <row r="4134" spans="1:31" x14ac:dyDescent="0.25">
      <c r="A4134">
        <v>2265833</v>
      </c>
      <c r="B4134">
        <v>1</v>
      </c>
      <c r="C4134" t="s">
        <v>80</v>
      </c>
      <c r="D4134" t="s">
        <v>93</v>
      </c>
      <c r="E4134" t="s">
        <v>151</v>
      </c>
      <c r="F4134" t="s">
        <v>11161</v>
      </c>
      <c r="G4134" t="s">
        <v>153</v>
      </c>
      <c r="H4134" t="s">
        <v>135</v>
      </c>
      <c r="I4134" t="s">
        <v>136</v>
      </c>
      <c r="J4134" t="s">
        <v>137</v>
      </c>
      <c r="K4134" t="s">
        <v>138</v>
      </c>
      <c r="L4134" t="s">
        <v>12133</v>
      </c>
      <c r="M4134" t="s">
        <v>12134</v>
      </c>
      <c r="N4134">
        <v>0.84777777700000001</v>
      </c>
      <c r="O4134">
        <v>0</v>
      </c>
      <c r="P4134">
        <v>2</v>
      </c>
      <c r="Q4134">
        <v>0</v>
      </c>
      <c r="R4134">
        <v>1</v>
      </c>
      <c r="S4134">
        <v>0</v>
      </c>
      <c r="T4134">
        <v>1</v>
      </c>
      <c r="U4134">
        <v>0</v>
      </c>
      <c r="V4134">
        <v>0</v>
      </c>
      <c r="W4134">
        <v>0</v>
      </c>
      <c r="X4134">
        <v>0.35601730685447008</v>
      </c>
      <c r="Y4134">
        <v>0</v>
      </c>
      <c r="Z4134">
        <v>1.0426090478395584</v>
      </c>
      <c r="AA4134">
        <v>0</v>
      </c>
      <c r="AB4134">
        <v>0.81354021012599986</v>
      </c>
      <c r="AC4134">
        <v>0</v>
      </c>
      <c r="AD4134">
        <v>0</v>
      </c>
      <c r="AE4134">
        <v>2.2121665648200284</v>
      </c>
    </row>
    <row r="4135" spans="1:31" x14ac:dyDescent="0.25">
      <c r="A4135">
        <v>2265896</v>
      </c>
      <c r="B4135">
        <v>1</v>
      </c>
      <c r="C4135" t="s">
        <v>81</v>
      </c>
      <c r="D4135" t="s">
        <v>119</v>
      </c>
      <c r="E4135" t="s">
        <v>151</v>
      </c>
      <c r="F4135" t="s">
        <v>12135</v>
      </c>
      <c r="G4135" t="s">
        <v>153</v>
      </c>
      <c r="H4135" t="s">
        <v>135</v>
      </c>
      <c r="I4135" t="s">
        <v>136</v>
      </c>
      <c r="J4135" t="s">
        <v>137</v>
      </c>
      <c r="K4135" t="s">
        <v>138</v>
      </c>
      <c r="L4135" t="s">
        <v>12136</v>
      </c>
      <c r="M4135" t="s">
        <v>12137</v>
      </c>
      <c r="N4135">
        <v>0.68388888800000003</v>
      </c>
      <c r="O4135">
        <v>0</v>
      </c>
      <c r="P4135">
        <v>2</v>
      </c>
      <c r="Q4135">
        <v>0</v>
      </c>
      <c r="R4135">
        <v>11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0.21299813402178999</v>
      </c>
      <c r="Y4135">
        <v>0</v>
      </c>
      <c r="Z4135">
        <v>0.56120634285771487</v>
      </c>
      <c r="AA4135">
        <v>0</v>
      </c>
      <c r="AB4135">
        <v>0</v>
      </c>
      <c r="AC4135">
        <v>0</v>
      </c>
      <c r="AD4135">
        <v>0</v>
      </c>
      <c r="AE4135">
        <v>0.77420447687950489</v>
      </c>
    </row>
    <row r="4136" spans="1:31" x14ac:dyDescent="0.25">
      <c r="A4136">
        <v>2266016</v>
      </c>
      <c r="B4136">
        <v>1</v>
      </c>
      <c r="C4136" t="s">
        <v>80</v>
      </c>
      <c r="D4136" t="s">
        <v>100</v>
      </c>
      <c r="E4136" t="s">
        <v>132</v>
      </c>
      <c r="F4136" t="s">
        <v>12138</v>
      </c>
      <c r="G4136" t="s">
        <v>142</v>
      </c>
      <c r="H4136" t="s">
        <v>135</v>
      </c>
      <c r="I4136" t="s">
        <v>136</v>
      </c>
      <c r="J4136" t="s">
        <v>137</v>
      </c>
      <c r="K4136" t="s">
        <v>138</v>
      </c>
      <c r="L4136" t="s">
        <v>12139</v>
      </c>
      <c r="M4136" t="s">
        <v>12140</v>
      </c>
      <c r="N4136">
        <v>1.081388888</v>
      </c>
      <c r="O4136">
        <v>0</v>
      </c>
      <c r="P4136">
        <v>1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0.27083692750014998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0.27083692750014998</v>
      </c>
    </row>
    <row r="4137" spans="1:31" x14ac:dyDescent="0.25">
      <c r="A4137">
        <v>2265710</v>
      </c>
      <c r="B4137">
        <v>1</v>
      </c>
      <c r="C4137" t="s">
        <v>81</v>
      </c>
      <c r="D4137" t="s">
        <v>128</v>
      </c>
      <c r="E4137" t="s">
        <v>132</v>
      </c>
      <c r="F4137" t="s">
        <v>12141</v>
      </c>
      <c r="G4137" t="s">
        <v>289</v>
      </c>
      <c r="H4137" t="s">
        <v>135</v>
      </c>
      <c r="I4137" t="s">
        <v>136</v>
      </c>
      <c r="J4137" t="s">
        <v>137</v>
      </c>
      <c r="K4137" t="s">
        <v>138</v>
      </c>
      <c r="L4137" t="s">
        <v>12142</v>
      </c>
      <c r="M4137" t="s">
        <v>12143</v>
      </c>
      <c r="N4137">
        <v>2.1730555549999999</v>
      </c>
      <c r="O4137">
        <v>0</v>
      </c>
      <c r="P4137">
        <v>1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</row>
    <row r="4138" spans="1:31" x14ac:dyDescent="0.25">
      <c r="A4138">
        <v>2265747</v>
      </c>
      <c r="B4138">
        <v>1</v>
      </c>
      <c r="C4138" t="s">
        <v>80</v>
      </c>
      <c r="D4138" t="s">
        <v>104</v>
      </c>
      <c r="E4138" t="s">
        <v>132</v>
      </c>
      <c r="F4138" t="s">
        <v>12144</v>
      </c>
      <c r="G4138" t="s">
        <v>142</v>
      </c>
      <c r="H4138" t="s">
        <v>135</v>
      </c>
      <c r="I4138" t="s">
        <v>136</v>
      </c>
      <c r="J4138" t="s">
        <v>137</v>
      </c>
      <c r="K4138" t="s">
        <v>138</v>
      </c>
      <c r="L4138" t="s">
        <v>12145</v>
      </c>
      <c r="M4138" t="s">
        <v>12146</v>
      </c>
      <c r="N4138">
        <v>0.88694444400000005</v>
      </c>
      <c r="O4138">
        <v>0</v>
      </c>
      <c r="P4138">
        <v>5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1.3368479190026401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1.3368479190026401</v>
      </c>
    </row>
    <row r="4139" spans="1:31" x14ac:dyDescent="0.25">
      <c r="A4139">
        <v>2265939</v>
      </c>
      <c r="B4139">
        <v>1</v>
      </c>
      <c r="C4139" t="s">
        <v>81</v>
      </c>
      <c r="D4139" t="s">
        <v>125</v>
      </c>
      <c r="E4139" t="s">
        <v>256</v>
      </c>
      <c r="F4139" t="s">
        <v>12147</v>
      </c>
      <c r="G4139" t="s">
        <v>543</v>
      </c>
      <c r="H4139" t="s">
        <v>148</v>
      </c>
      <c r="I4139" t="s">
        <v>136</v>
      </c>
      <c r="J4139" t="s">
        <v>137</v>
      </c>
      <c r="K4139" t="s">
        <v>138</v>
      </c>
      <c r="L4139" t="s">
        <v>12148</v>
      </c>
      <c r="M4139" t="s">
        <v>12149</v>
      </c>
      <c r="N4139">
        <v>2.4647222219999998</v>
      </c>
      <c r="O4139">
        <v>0</v>
      </c>
      <c r="P4139">
        <v>0</v>
      </c>
      <c r="Q4139">
        <v>4</v>
      </c>
      <c r="R4139">
        <v>32</v>
      </c>
      <c r="S4139">
        <v>0</v>
      </c>
      <c r="T4139">
        <v>2</v>
      </c>
      <c r="U4139">
        <v>0</v>
      </c>
      <c r="V4139">
        <v>0</v>
      </c>
      <c r="W4139">
        <v>0</v>
      </c>
      <c r="X4139">
        <v>0</v>
      </c>
      <c r="Y4139">
        <v>5.9463832927594495</v>
      </c>
      <c r="Z4139">
        <v>32.88909091661013</v>
      </c>
      <c r="AA4139">
        <v>0</v>
      </c>
      <c r="AB4139">
        <v>0.93825527894114047</v>
      </c>
      <c r="AC4139">
        <v>0</v>
      </c>
      <c r="AD4139">
        <v>0</v>
      </c>
      <c r="AE4139">
        <v>39.773729488310721</v>
      </c>
    </row>
    <row r="4140" spans="1:31" x14ac:dyDescent="0.25">
      <c r="A4140">
        <v>2265604</v>
      </c>
      <c r="B4140">
        <v>1</v>
      </c>
      <c r="C4140" t="s">
        <v>81</v>
      </c>
      <c r="D4140" t="s">
        <v>113</v>
      </c>
      <c r="E4140" t="s">
        <v>256</v>
      </c>
      <c r="F4140" t="s">
        <v>12150</v>
      </c>
      <c r="G4140" t="s">
        <v>171</v>
      </c>
      <c r="H4140" t="s">
        <v>148</v>
      </c>
      <c r="I4140" t="s">
        <v>136</v>
      </c>
      <c r="J4140" t="s">
        <v>137</v>
      </c>
      <c r="K4140" t="s">
        <v>172</v>
      </c>
      <c r="L4140" t="s">
        <v>12151</v>
      </c>
      <c r="M4140" t="s">
        <v>12152</v>
      </c>
      <c r="N4140">
        <v>7.761111111</v>
      </c>
      <c r="O4140">
        <v>0</v>
      </c>
      <c r="P4140">
        <v>94</v>
      </c>
      <c r="Q4140">
        <v>0</v>
      </c>
      <c r="R4140">
        <v>2</v>
      </c>
      <c r="S4140">
        <v>1</v>
      </c>
      <c r="T4140">
        <v>12</v>
      </c>
      <c r="U4140">
        <v>1</v>
      </c>
      <c r="V4140">
        <v>0</v>
      </c>
      <c r="W4140">
        <v>0</v>
      </c>
      <c r="X4140">
        <v>157.78355217487493</v>
      </c>
      <c r="Y4140">
        <v>0</v>
      </c>
      <c r="Z4140">
        <v>6.2385307521901723</v>
      </c>
      <c r="AA4140">
        <v>76.279772010678968</v>
      </c>
      <c r="AB4140">
        <v>142.78980816300086</v>
      </c>
      <c r="AC4140">
        <v>4.8409713938364449</v>
      </c>
      <c r="AD4140">
        <v>0</v>
      </c>
      <c r="AE4140">
        <v>387.93263449458135</v>
      </c>
    </row>
    <row r="4141" spans="1:31" x14ac:dyDescent="0.25">
      <c r="A4141">
        <v>2265996</v>
      </c>
      <c r="B4141">
        <v>1</v>
      </c>
      <c r="C4141" t="s">
        <v>80</v>
      </c>
      <c r="D4141" t="s">
        <v>99</v>
      </c>
      <c r="E4141" t="s">
        <v>214</v>
      </c>
      <c r="F4141" t="s">
        <v>12153</v>
      </c>
      <c r="G4141" t="s">
        <v>1159</v>
      </c>
      <c r="H4141" t="s">
        <v>135</v>
      </c>
      <c r="I4141" t="s">
        <v>136</v>
      </c>
      <c r="J4141" t="s">
        <v>137</v>
      </c>
      <c r="K4141" t="s">
        <v>138</v>
      </c>
      <c r="L4141" t="s">
        <v>12154</v>
      </c>
      <c r="M4141" t="s">
        <v>12155</v>
      </c>
      <c r="N4141">
        <v>3.133611111</v>
      </c>
      <c r="O4141">
        <v>0</v>
      </c>
      <c r="P4141">
        <v>6</v>
      </c>
      <c r="Q4141">
        <v>0</v>
      </c>
      <c r="R4141">
        <v>0</v>
      </c>
      <c r="S4141">
        <v>0</v>
      </c>
      <c r="T4141">
        <v>1</v>
      </c>
      <c r="U4141">
        <v>0</v>
      </c>
      <c r="V4141">
        <v>0</v>
      </c>
      <c r="W4141">
        <v>0</v>
      </c>
      <c r="X4141">
        <v>10.313028288194635</v>
      </c>
      <c r="Y4141">
        <v>0</v>
      </c>
      <c r="Z4141">
        <v>0</v>
      </c>
      <c r="AA4141">
        <v>0</v>
      </c>
      <c r="AB4141">
        <v>2.6651115261224998</v>
      </c>
      <c r="AC4141">
        <v>0</v>
      </c>
      <c r="AD4141">
        <v>0</v>
      </c>
      <c r="AE4141">
        <v>12.978139814317135</v>
      </c>
    </row>
    <row r="4142" spans="1:31" x14ac:dyDescent="0.25">
      <c r="A4142">
        <v>2265696</v>
      </c>
      <c r="B4142">
        <v>1</v>
      </c>
      <c r="C4142" t="s">
        <v>80</v>
      </c>
      <c r="D4142" t="s">
        <v>104</v>
      </c>
      <c r="E4142" t="s">
        <v>256</v>
      </c>
      <c r="F4142" t="s">
        <v>12156</v>
      </c>
      <c r="G4142" t="s">
        <v>171</v>
      </c>
      <c r="H4142" t="s">
        <v>148</v>
      </c>
      <c r="I4142" t="s">
        <v>136</v>
      </c>
      <c r="J4142" t="s">
        <v>137</v>
      </c>
      <c r="K4142" t="s">
        <v>172</v>
      </c>
      <c r="L4142" t="s">
        <v>12157</v>
      </c>
      <c r="M4142" t="s">
        <v>12158</v>
      </c>
      <c r="N4142">
        <v>1.6513888880000001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4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300.6973591697955</v>
      </c>
      <c r="AD4142">
        <v>0</v>
      </c>
      <c r="AE4142">
        <v>300.6973591697955</v>
      </c>
    </row>
    <row r="4143" spans="1:31" x14ac:dyDescent="0.25">
      <c r="A4143">
        <v>2265905</v>
      </c>
      <c r="B4143">
        <v>1</v>
      </c>
      <c r="C4143" t="s">
        <v>81</v>
      </c>
      <c r="D4143" t="s">
        <v>118</v>
      </c>
      <c r="E4143" t="s">
        <v>132</v>
      </c>
      <c r="F4143" t="s">
        <v>12159</v>
      </c>
      <c r="G4143" t="s">
        <v>142</v>
      </c>
      <c r="H4143" t="s">
        <v>135</v>
      </c>
      <c r="I4143" t="s">
        <v>136</v>
      </c>
      <c r="J4143" t="s">
        <v>137</v>
      </c>
      <c r="K4143" t="s">
        <v>138</v>
      </c>
      <c r="L4143" t="s">
        <v>12160</v>
      </c>
      <c r="M4143" t="s">
        <v>12161</v>
      </c>
      <c r="N4143">
        <v>1.638055555</v>
      </c>
      <c r="O4143">
        <v>0</v>
      </c>
      <c r="P4143">
        <v>2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0.78952817288389621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0.78952817288389621</v>
      </c>
    </row>
    <row r="4144" spans="1:31" x14ac:dyDescent="0.25">
      <c r="A4144">
        <v>2265882</v>
      </c>
      <c r="B4144">
        <v>1</v>
      </c>
      <c r="C4144" t="s">
        <v>80</v>
      </c>
      <c r="D4144" t="s">
        <v>87</v>
      </c>
      <c r="E4144" t="s">
        <v>132</v>
      </c>
      <c r="F4144" t="s">
        <v>3512</v>
      </c>
      <c r="G4144" t="s">
        <v>289</v>
      </c>
      <c r="H4144" t="s">
        <v>135</v>
      </c>
      <c r="I4144" t="s">
        <v>136</v>
      </c>
      <c r="J4144" t="s">
        <v>137</v>
      </c>
      <c r="K4144" t="s">
        <v>138</v>
      </c>
      <c r="L4144" t="s">
        <v>12162</v>
      </c>
      <c r="M4144" t="s">
        <v>12163</v>
      </c>
      <c r="N4144">
        <v>1.8419444439999999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1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1.6900319791057501</v>
      </c>
      <c r="AC4144">
        <v>0</v>
      </c>
      <c r="AD4144">
        <v>0</v>
      </c>
      <c r="AE4144">
        <v>1.6900319791057501</v>
      </c>
    </row>
    <row r="4145" spans="1:31" x14ac:dyDescent="0.25">
      <c r="A4145">
        <v>2265859</v>
      </c>
      <c r="B4145">
        <v>1</v>
      </c>
      <c r="C4145" t="s">
        <v>80</v>
      </c>
      <c r="D4145" t="s">
        <v>107</v>
      </c>
      <c r="E4145" t="s">
        <v>207</v>
      </c>
      <c r="F4145" t="s">
        <v>12164</v>
      </c>
      <c r="G4145" t="s">
        <v>231</v>
      </c>
      <c r="H4145" t="s">
        <v>135</v>
      </c>
      <c r="I4145" t="s">
        <v>136</v>
      </c>
      <c r="J4145" t="s">
        <v>137</v>
      </c>
      <c r="K4145" t="s">
        <v>138</v>
      </c>
      <c r="L4145" t="s">
        <v>12165</v>
      </c>
      <c r="M4145" t="s">
        <v>12166</v>
      </c>
      <c r="N4145">
        <v>4.8327777770000004</v>
      </c>
      <c r="O4145">
        <v>0</v>
      </c>
      <c r="P4145">
        <v>123</v>
      </c>
      <c r="Q4145">
        <v>0</v>
      </c>
      <c r="R4145">
        <v>3</v>
      </c>
      <c r="S4145">
        <v>0</v>
      </c>
      <c r="T4145">
        <v>36</v>
      </c>
      <c r="U4145">
        <v>0</v>
      </c>
      <c r="V4145">
        <v>0</v>
      </c>
      <c r="W4145">
        <v>0</v>
      </c>
      <c r="X4145">
        <v>124.80303168834701</v>
      </c>
      <c r="Y4145">
        <v>0</v>
      </c>
      <c r="Z4145">
        <v>5.4211938019002384</v>
      </c>
      <c r="AA4145">
        <v>0</v>
      </c>
      <c r="AB4145">
        <v>62.913329808984386</v>
      </c>
      <c r="AC4145">
        <v>0</v>
      </c>
      <c r="AD4145">
        <v>0</v>
      </c>
      <c r="AE4145">
        <v>193.13755529923162</v>
      </c>
    </row>
    <row r="4146" spans="1:31" x14ac:dyDescent="0.25">
      <c r="A4146">
        <v>2265819</v>
      </c>
      <c r="B4146">
        <v>1</v>
      </c>
      <c r="C4146" t="s">
        <v>81</v>
      </c>
      <c r="D4146" t="s">
        <v>116</v>
      </c>
      <c r="E4146" t="s">
        <v>163</v>
      </c>
      <c r="F4146" t="s">
        <v>12167</v>
      </c>
      <c r="G4146" t="s">
        <v>147</v>
      </c>
      <c r="H4146" t="s">
        <v>148</v>
      </c>
      <c r="I4146" t="s">
        <v>136</v>
      </c>
      <c r="J4146" t="s">
        <v>137</v>
      </c>
      <c r="K4146" t="s">
        <v>138</v>
      </c>
      <c r="L4146" t="s">
        <v>12168</v>
      </c>
      <c r="M4146" t="s">
        <v>12169</v>
      </c>
      <c r="N4146">
        <v>0.29499999999999998</v>
      </c>
      <c r="O4146">
        <v>0</v>
      </c>
      <c r="P4146">
        <v>1439</v>
      </c>
      <c r="Q4146">
        <v>1</v>
      </c>
      <c r="R4146">
        <v>78</v>
      </c>
      <c r="S4146">
        <v>4</v>
      </c>
      <c r="T4146">
        <v>224</v>
      </c>
      <c r="U4146">
        <v>1</v>
      </c>
      <c r="V4146">
        <v>0</v>
      </c>
      <c r="W4146">
        <v>0</v>
      </c>
      <c r="X4146">
        <v>54.467437612570592</v>
      </c>
      <c r="Y4146">
        <v>0.75227375769884008</v>
      </c>
      <c r="Z4146">
        <v>1.2239910638237701</v>
      </c>
      <c r="AA4146">
        <v>11.891085840961981</v>
      </c>
      <c r="AB4146">
        <v>16.817130016024862</v>
      </c>
      <c r="AC4146">
        <v>6.1370853526445988</v>
      </c>
      <c r="AD4146">
        <v>0</v>
      </c>
      <c r="AE4146">
        <v>91.289003643724641</v>
      </c>
    </row>
    <row r="4147" spans="1:31" x14ac:dyDescent="0.25">
      <c r="A4147">
        <v>2265573</v>
      </c>
      <c r="B4147">
        <v>1</v>
      </c>
      <c r="C4147" t="s">
        <v>81</v>
      </c>
      <c r="D4147" t="s">
        <v>123</v>
      </c>
      <c r="E4147" t="s">
        <v>256</v>
      </c>
      <c r="F4147" t="s">
        <v>12170</v>
      </c>
      <c r="G4147" t="s">
        <v>147</v>
      </c>
      <c r="H4147" t="s">
        <v>148</v>
      </c>
      <c r="I4147" t="s">
        <v>136</v>
      </c>
      <c r="J4147" t="s">
        <v>137</v>
      </c>
      <c r="K4147" t="s">
        <v>138</v>
      </c>
      <c r="L4147" t="s">
        <v>12171</v>
      </c>
      <c r="M4147" t="s">
        <v>12172</v>
      </c>
      <c r="N4147">
        <v>2.2027777770000001</v>
      </c>
      <c r="O4147">
        <v>9</v>
      </c>
      <c r="P4147">
        <v>20</v>
      </c>
      <c r="Q4147">
        <v>200</v>
      </c>
      <c r="R4147">
        <v>234</v>
      </c>
      <c r="S4147">
        <v>48</v>
      </c>
      <c r="T4147">
        <v>38</v>
      </c>
      <c r="U4147">
        <v>0</v>
      </c>
      <c r="V4147">
        <v>0</v>
      </c>
      <c r="W4147">
        <v>4.7077130254554715</v>
      </c>
      <c r="X4147">
        <v>13.373130056118933</v>
      </c>
      <c r="Y4147">
        <v>206.46580915816244</v>
      </c>
      <c r="Z4147">
        <v>212.06875949679591</v>
      </c>
      <c r="AA4147">
        <v>198.0731548563256</v>
      </c>
      <c r="AB4147">
        <v>51.516944266506421</v>
      </c>
      <c r="AC4147">
        <v>0</v>
      </c>
      <c r="AD4147">
        <v>0</v>
      </c>
      <c r="AE4147">
        <v>686.20551085936484</v>
      </c>
    </row>
    <row r="4148" spans="1:31" x14ac:dyDescent="0.25">
      <c r="A4148">
        <v>2265968</v>
      </c>
      <c r="B4148">
        <v>1</v>
      </c>
      <c r="C4148" t="s">
        <v>80</v>
      </c>
      <c r="D4148" t="s">
        <v>110</v>
      </c>
      <c r="E4148" t="s">
        <v>151</v>
      </c>
      <c r="F4148" t="s">
        <v>12173</v>
      </c>
      <c r="G4148" t="s">
        <v>153</v>
      </c>
      <c r="H4148" t="s">
        <v>135</v>
      </c>
      <c r="I4148" t="s">
        <v>136</v>
      </c>
      <c r="J4148" t="s">
        <v>137</v>
      </c>
      <c r="K4148" t="s">
        <v>138</v>
      </c>
      <c r="L4148" t="s">
        <v>12174</v>
      </c>
      <c r="M4148" t="s">
        <v>12175</v>
      </c>
      <c r="N4148">
        <v>0.841388888</v>
      </c>
      <c r="O4148">
        <v>0</v>
      </c>
      <c r="P4148">
        <v>226</v>
      </c>
      <c r="Q4148">
        <v>0</v>
      </c>
      <c r="R4148">
        <v>0</v>
      </c>
      <c r="S4148">
        <v>0</v>
      </c>
      <c r="T4148">
        <v>15</v>
      </c>
      <c r="U4148">
        <v>0</v>
      </c>
      <c r="V4148">
        <v>0</v>
      </c>
      <c r="W4148">
        <v>0</v>
      </c>
      <c r="X4148">
        <v>87.581180145755198</v>
      </c>
      <c r="Y4148">
        <v>0</v>
      </c>
      <c r="Z4148">
        <v>0</v>
      </c>
      <c r="AA4148">
        <v>0</v>
      </c>
      <c r="AB4148">
        <v>5.9776614876544549</v>
      </c>
      <c r="AC4148">
        <v>0</v>
      </c>
      <c r="AD4148">
        <v>0</v>
      </c>
      <c r="AE4148">
        <v>93.558841633409656</v>
      </c>
    </row>
    <row r="4149" spans="1:31" x14ac:dyDescent="0.25">
      <c r="A4149">
        <v>2265942</v>
      </c>
      <c r="B4149">
        <v>1</v>
      </c>
      <c r="C4149" t="s">
        <v>81</v>
      </c>
      <c r="D4149" t="s">
        <v>127</v>
      </c>
      <c r="E4149" t="s">
        <v>151</v>
      </c>
      <c r="F4149" t="s">
        <v>12176</v>
      </c>
      <c r="G4149" t="s">
        <v>153</v>
      </c>
      <c r="H4149" t="s">
        <v>135</v>
      </c>
      <c r="I4149" t="s">
        <v>136</v>
      </c>
      <c r="J4149" t="s">
        <v>137</v>
      </c>
      <c r="K4149" t="s">
        <v>138</v>
      </c>
      <c r="L4149" t="s">
        <v>12177</v>
      </c>
      <c r="M4149" t="s">
        <v>12178</v>
      </c>
      <c r="N4149">
        <v>1.3080555549999999</v>
      </c>
      <c r="O4149">
        <v>0</v>
      </c>
      <c r="P4149">
        <v>38</v>
      </c>
      <c r="Q4149">
        <v>0</v>
      </c>
      <c r="R4149">
        <v>1</v>
      </c>
      <c r="S4149">
        <v>0</v>
      </c>
      <c r="T4149">
        <v>2</v>
      </c>
      <c r="U4149">
        <v>0</v>
      </c>
      <c r="V4149">
        <v>0</v>
      </c>
      <c r="W4149">
        <v>0</v>
      </c>
      <c r="X4149">
        <v>6.8976570906997665</v>
      </c>
      <c r="Y4149">
        <v>0</v>
      </c>
      <c r="Z4149">
        <v>3.949260150388889E-4</v>
      </c>
      <c r="AA4149">
        <v>0</v>
      </c>
      <c r="AB4149">
        <v>0.14420105089331001</v>
      </c>
      <c r="AC4149">
        <v>0</v>
      </c>
      <c r="AD4149">
        <v>0</v>
      </c>
      <c r="AE4149">
        <v>7.0422530676081152</v>
      </c>
    </row>
    <row r="4150" spans="1:31" x14ac:dyDescent="0.25">
      <c r="A4150">
        <v>2265756</v>
      </c>
      <c r="B4150">
        <v>1</v>
      </c>
      <c r="C4150" t="s">
        <v>81</v>
      </c>
      <c r="D4150" t="s">
        <v>127</v>
      </c>
      <c r="E4150" t="s">
        <v>151</v>
      </c>
      <c r="F4150" t="s">
        <v>12179</v>
      </c>
      <c r="G4150" t="s">
        <v>153</v>
      </c>
      <c r="H4150" t="s">
        <v>135</v>
      </c>
      <c r="I4150" t="s">
        <v>136</v>
      </c>
      <c r="J4150" t="s">
        <v>137</v>
      </c>
      <c r="K4150" t="s">
        <v>138</v>
      </c>
      <c r="L4150" t="s">
        <v>12180</v>
      </c>
      <c r="M4150" t="s">
        <v>12181</v>
      </c>
      <c r="N4150">
        <v>3.6236111110000002</v>
      </c>
      <c r="O4150">
        <v>0</v>
      </c>
      <c r="P4150">
        <v>31</v>
      </c>
      <c r="Q4150">
        <v>0</v>
      </c>
      <c r="R4150">
        <v>5</v>
      </c>
      <c r="S4150">
        <v>0</v>
      </c>
      <c r="T4150">
        <v>1</v>
      </c>
      <c r="U4150">
        <v>0</v>
      </c>
      <c r="V4150">
        <v>0</v>
      </c>
      <c r="W4150">
        <v>0</v>
      </c>
      <c r="X4150">
        <v>18.155521625838755</v>
      </c>
      <c r="Y4150">
        <v>0</v>
      </c>
      <c r="Z4150">
        <v>0.51472775338317667</v>
      </c>
      <c r="AA4150">
        <v>0</v>
      </c>
      <c r="AB4150">
        <v>1.72361498525027</v>
      </c>
      <c r="AC4150">
        <v>0</v>
      </c>
      <c r="AD4150">
        <v>0</v>
      </c>
      <c r="AE4150">
        <v>20.393864364472201</v>
      </c>
    </row>
    <row r="4151" spans="1:31" x14ac:dyDescent="0.25">
      <c r="A4151">
        <v>2265613</v>
      </c>
      <c r="B4151">
        <v>1</v>
      </c>
      <c r="C4151" t="s">
        <v>80</v>
      </c>
      <c r="D4151" t="s">
        <v>104</v>
      </c>
      <c r="E4151" t="s">
        <v>163</v>
      </c>
      <c r="F4151" t="s">
        <v>5550</v>
      </c>
      <c r="G4151" t="s">
        <v>366</v>
      </c>
      <c r="H4151" t="s">
        <v>148</v>
      </c>
      <c r="I4151" t="s">
        <v>136</v>
      </c>
      <c r="J4151" t="s">
        <v>137</v>
      </c>
      <c r="K4151" t="s">
        <v>172</v>
      </c>
      <c r="L4151" t="s">
        <v>12182</v>
      </c>
      <c r="M4151" t="s">
        <v>12183</v>
      </c>
      <c r="N4151">
        <v>0.36666666599999997</v>
      </c>
      <c r="O4151">
        <v>0</v>
      </c>
      <c r="P4151">
        <v>27</v>
      </c>
      <c r="Q4151">
        <v>0</v>
      </c>
      <c r="R4151">
        <v>61</v>
      </c>
      <c r="S4151">
        <v>1</v>
      </c>
      <c r="T4151">
        <v>12</v>
      </c>
      <c r="U4151">
        <v>4</v>
      </c>
      <c r="V4151">
        <v>0</v>
      </c>
      <c r="W4151">
        <v>0</v>
      </c>
      <c r="X4151">
        <v>2.2358299993622999</v>
      </c>
      <c r="Y4151">
        <v>0</v>
      </c>
      <c r="Z4151">
        <v>6.0744216435411653</v>
      </c>
      <c r="AA4151">
        <v>6.2925855643045994</v>
      </c>
      <c r="AB4151">
        <v>2.2536874044314659</v>
      </c>
      <c r="AC4151">
        <v>133.11078401324477</v>
      </c>
      <c r="AD4151">
        <v>0</v>
      </c>
      <c r="AE4151">
        <v>149.96730862488431</v>
      </c>
    </row>
    <row r="4152" spans="1:31" x14ac:dyDescent="0.25">
      <c r="A4152">
        <v>2265593</v>
      </c>
      <c r="B4152">
        <v>1</v>
      </c>
      <c r="C4152" t="s">
        <v>81</v>
      </c>
      <c r="D4152" t="s">
        <v>128</v>
      </c>
      <c r="E4152" t="s">
        <v>151</v>
      </c>
      <c r="F4152" t="s">
        <v>12184</v>
      </c>
      <c r="G4152" t="s">
        <v>153</v>
      </c>
      <c r="H4152" t="s">
        <v>135</v>
      </c>
      <c r="I4152" t="s">
        <v>136</v>
      </c>
      <c r="J4152" t="s">
        <v>137</v>
      </c>
      <c r="K4152" t="s">
        <v>138</v>
      </c>
      <c r="L4152" t="s">
        <v>12185</v>
      </c>
      <c r="M4152" t="s">
        <v>12186</v>
      </c>
      <c r="N4152">
        <v>1.1769444440000001</v>
      </c>
      <c r="O4152">
        <v>0</v>
      </c>
      <c r="P4152">
        <v>8</v>
      </c>
      <c r="Q4152">
        <v>0</v>
      </c>
      <c r="R4152">
        <v>9</v>
      </c>
      <c r="S4152">
        <v>0</v>
      </c>
      <c r="T4152">
        <v>1</v>
      </c>
      <c r="U4152">
        <v>0</v>
      </c>
      <c r="V4152">
        <v>0</v>
      </c>
      <c r="W4152">
        <v>0</v>
      </c>
      <c r="X4152">
        <v>2.6093108232652149</v>
      </c>
      <c r="Y4152">
        <v>0</v>
      </c>
      <c r="Z4152">
        <v>8.8842426807528234</v>
      </c>
      <c r="AA4152">
        <v>0</v>
      </c>
      <c r="AB4152">
        <v>3.5152629092629253</v>
      </c>
      <c r="AC4152">
        <v>0</v>
      </c>
      <c r="AD4152">
        <v>0</v>
      </c>
      <c r="AE4152">
        <v>15.008816413280964</v>
      </c>
    </row>
    <row r="4153" spans="1:31" x14ac:dyDescent="0.25">
      <c r="A4153">
        <v>2265650</v>
      </c>
      <c r="B4153">
        <v>1</v>
      </c>
      <c r="C4153" t="s">
        <v>80</v>
      </c>
      <c r="D4153" t="s">
        <v>96</v>
      </c>
      <c r="E4153" t="s">
        <v>132</v>
      </c>
      <c r="F4153" t="s">
        <v>12187</v>
      </c>
      <c r="G4153" t="s">
        <v>142</v>
      </c>
      <c r="H4153" t="s">
        <v>135</v>
      </c>
      <c r="I4153" t="s">
        <v>136</v>
      </c>
      <c r="J4153" t="s">
        <v>137</v>
      </c>
      <c r="K4153" t="s">
        <v>138</v>
      </c>
      <c r="L4153" t="s">
        <v>12188</v>
      </c>
      <c r="M4153" t="s">
        <v>12189</v>
      </c>
      <c r="N4153">
        <v>0.26888888799999999</v>
      </c>
      <c r="O4153">
        <v>0</v>
      </c>
      <c r="P4153">
        <v>1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0.13701150343884888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0.13701150343884888</v>
      </c>
    </row>
    <row r="4154" spans="1:31" x14ac:dyDescent="0.25">
      <c r="A4154">
        <v>2265507</v>
      </c>
      <c r="B4154">
        <v>1</v>
      </c>
      <c r="C4154" t="s">
        <v>80</v>
      </c>
      <c r="D4154" t="s">
        <v>90</v>
      </c>
      <c r="E4154" t="s">
        <v>132</v>
      </c>
      <c r="F4154" t="s">
        <v>12190</v>
      </c>
      <c r="G4154" t="s">
        <v>289</v>
      </c>
      <c r="H4154" t="s">
        <v>135</v>
      </c>
      <c r="I4154" t="s">
        <v>136</v>
      </c>
      <c r="J4154" t="s">
        <v>137</v>
      </c>
      <c r="K4154" t="s">
        <v>138</v>
      </c>
      <c r="L4154" t="s">
        <v>12191</v>
      </c>
      <c r="M4154" t="s">
        <v>12192</v>
      </c>
      <c r="N4154">
        <v>2.9052777769999998</v>
      </c>
      <c r="O4154">
        <v>0</v>
      </c>
      <c r="P4154">
        <v>7</v>
      </c>
      <c r="Q4154">
        <v>0</v>
      </c>
      <c r="R4154">
        <v>0</v>
      </c>
      <c r="S4154">
        <v>0</v>
      </c>
      <c r="T4154">
        <v>2</v>
      </c>
      <c r="U4154">
        <v>0</v>
      </c>
      <c r="V4154">
        <v>0</v>
      </c>
      <c r="W4154">
        <v>0</v>
      </c>
      <c r="X4154">
        <v>15.335489213353519</v>
      </c>
      <c r="Y4154">
        <v>0</v>
      </c>
      <c r="Z4154">
        <v>0</v>
      </c>
      <c r="AA4154">
        <v>0</v>
      </c>
      <c r="AB4154">
        <v>2.0818360992757783</v>
      </c>
      <c r="AC4154">
        <v>0</v>
      </c>
      <c r="AD4154">
        <v>0</v>
      </c>
      <c r="AE4154">
        <v>17.417325312629298</v>
      </c>
    </row>
    <row r="4155" spans="1:31" x14ac:dyDescent="0.25">
      <c r="A4155">
        <v>2265799</v>
      </c>
      <c r="B4155">
        <v>1</v>
      </c>
      <c r="C4155" t="s">
        <v>80</v>
      </c>
      <c r="D4155" t="s">
        <v>85</v>
      </c>
      <c r="E4155" t="s">
        <v>207</v>
      </c>
      <c r="F4155" t="s">
        <v>12193</v>
      </c>
      <c r="G4155" t="s">
        <v>201</v>
      </c>
      <c r="H4155" t="s">
        <v>135</v>
      </c>
      <c r="I4155" t="s">
        <v>136</v>
      </c>
      <c r="J4155" t="s">
        <v>3</v>
      </c>
      <c r="K4155" t="s">
        <v>138</v>
      </c>
      <c r="L4155" t="s">
        <v>12194</v>
      </c>
      <c r="M4155" t="s">
        <v>12195</v>
      </c>
      <c r="N4155">
        <v>1.4697222219999999</v>
      </c>
      <c r="O4155">
        <v>0</v>
      </c>
      <c r="P4155">
        <v>339</v>
      </c>
      <c r="Q4155">
        <v>0</v>
      </c>
      <c r="R4155">
        <v>0</v>
      </c>
      <c r="S4155">
        <v>0</v>
      </c>
      <c r="T4155">
        <v>27</v>
      </c>
      <c r="U4155">
        <v>0</v>
      </c>
      <c r="V4155">
        <v>0</v>
      </c>
      <c r="W4155">
        <v>0</v>
      </c>
      <c r="X4155">
        <v>103.13358091436076</v>
      </c>
      <c r="Y4155">
        <v>0</v>
      </c>
      <c r="Z4155">
        <v>0</v>
      </c>
      <c r="AA4155">
        <v>0</v>
      </c>
      <c r="AB4155">
        <v>11.911046376795641</v>
      </c>
      <c r="AC4155">
        <v>0</v>
      </c>
      <c r="AD4155">
        <v>0</v>
      </c>
      <c r="AE4155">
        <v>115.0446272911564</v>
      </c>
    </row>
    <row r="4156" spans="1:31" x14ac:dyDescent="0.25">
      <c r="A4156">
        <v>2265693</v>
      </c>
      <c r="B4156">
        <v>1</v>
      </c>
      <c r="C4156" t="s">
        <v>80</v>
      </c>
      <c r="D4156" t="s">
        <v>93</v>
      </c>
      <c r="E4156" t="s">
        <v>151</v>
      </c>
      <c r="F4156" t="s">
        <v>7472</v>
      </c>
      <c r="G4156" t="s">
        <v>153</v>
      </c>
      <c r="H4156" t="s">
        <v>135</v>
      </c>
      <c r="I4156" t="s">
        <v>136</v>
      </c>
      <c r="J4156" t="s">
        <v>137</v>
      </c>
      <c r="K4156" t="s">
        <v>138</v>
      </c>
      <c r="L4156" t="s">
        <v>12196</v>
      </c>
      <c r="M4156" t="s">
        <v>12071</v>
      </c>
      <c r="N4156">
        <v>4.4550000000000001</v>
      </c>
      <c r="O4156">
        <v>0</v>
      </c>
      <c r="P4156">
        <v>6</v>
      </c>
      <c r="Q4156">
        <v>0</v>
      </c>
      <c r="R4156">
        <v>2</v>
      </c>
      <c r="S4156">
        <v>0</v>
      </c>
      <c r="T4156">
        <v>1</v>
      </c>
      <c r="U4156">
        <v>0</v>
      </c>
      <c r="V4156">
        <v>0</v>
      </c>
      <c r="W4156">
        <v>0</v>
      </c>
      <c r="X4156">
        <v>4.5344955218525511</v>
      </c>
      <c r="Y4156">
        <v>0</v>
      </c>
      <c r="Z4156">
        <v>0.35420595771972002</v>
      </c>
      <c r="AA4156">
        <v>0</v>
      </c>
      <c r="AB4156">
        <v>0.15225396649012501</v>
      </c>
      <c r="AC4156">
        <v>0</v>
      </c>
      <c r="AD4156">
        <v>0</v>
      </c>
      <c r="AE4156">
        <v>5.0409554460623962</v>
      </c>
    </row>
    <row r="4157" spans="1:31" x14ac:dyDescent="0.25">
      <c r="A4157">
        <v>2265670</v>
      </c>
      <c r="B4157">
        <v>1</v>
      </c>
      <c r="C4157" t="s">
        <v>81</v>
      </c>
      <c r="D4157" t="s">
        <v>123</v>
      </c>
      <c r="E4157" t="s">
        <v>256</v>
      </c>
      <c r="F4157" t="s">
        <v>12197</v>
      </c>
      <c r="G4157" t="s">
        <v>171</v>
      </c>
      <c r="H4157" t="s">
        <v>148</v>
      </c>
      <c r="I4157" t="s">
        <v>136</v>
      </c>
      <c r="J4157" t="s">
        <v>137</v>
      </c>
      <c r="K4157" t="s">
        <v>172</v>
      </c>
      <c r="L4157" t="s">
        <v>12198</v>
      </c>
      <c r="M4157" t="s">
        <v>12199</v>
      </c>
      <c r="N4157">
        <v>7.2872222219999996</v>
      </c>
      <c r="O4157">
        <v>0</v>
      </c>
      <c r="P4157">
        <v>6</v>
      </c>
      <c r="Q4157">
        <v>0</v>
      </c>
      <c r="R4157">
        <v>41</v>
      </c>
      <c r="S4157">
        <v>0</v>
      </c>
      <c r="T4157">
        <v>8</v>
      </c>
      <c r="U4157">
        <v>0</v>
      </c>
      <c r="V4157">
        <v>0</v>
      </c>
      <c r="W4157">
        <v>0</v>
      </c>
      <c r="X4157">
        <v>7.8894862500173524</v>
      </c>
      <c r="Y4157">
        <v>0</v>
      </c>
      <c r="Z4157">
        <v>75.531385782710146</v>
      </c>
      <c r="AA4157">
        <v>0</v>
      </c>
      <c r="AB4157">
        <v>7.1002720545486993</v>
      </c>
      <c r="AC4157">
        <v>0</v>
      </c>
      <c r="AD4157">
        <v>0</v>
      </c>
      <c r="AE4157">
        <v>90.521144087276198</v>
      </c>
    </row>
    <row r="4158" spans="1:31" x14ac:dyDescent="0.25">
      <c r="A4158">
        <v>2265816</v>
      </c>
      <c r="B4158">
        <v>1</v>
      </c>
      <c r="C4158" t="s">
        <v>81</v>
      </c>
      <c r="D4158" t="s">
        <v>113</v>
      </c>
      <c r="E4158" t="s">
        <v>151</v>
      </c>
      <c r="F4158" t="s">
        <v>12200</v>
      </c>
      <c r="G4158" t="s">
        <v>176</v>
      </c>
      <c r="H4158" t="s">
        <v>135</v>
      </c>
      <c r="I4158" t="s">
        <v>136</v>
      </c>
      <c r="J4158" t="s">
        <v>137</v>
      </c>
      <c r="K4158" t="s">
        <v>138</v>
      </c>
      <c r="L4158" t="s">
        <v>12201</v>
      </c>
      <c r="M4158" t="s">
        <v>12202</v>
      </c>
      <c r="N4158">
        <v>4.1672222220000004</v>
      </c>
      <c r="O4158">
        <v>0</v>
      </c>
      <c r="P4158">
        <v>15</v>
      </c>
      <c r="Q4158">
        <v>0</v>
      </c>
      <c r="R4158">
        <v>4</v>
      </c>
      <c r="S4158">
        <v>0</v>
      </c>
      <c r="T4158">
        <v>2</v>
      </c>
      <c r="U4158">
        <v>0</v>
      </c>
      <c r="V4158">
        <v>0</v>
      </c>
      <c r="W4158">
        <v>0</v>
      </c>
      <c r="X4158">
        <v>8.0754371882683227</v>
      </c>
      <c r="Y4158">
        <v>0</v>
      </c>
      <c r="Z4158">
        <v>2.1129372328612526</v>
      </c>
      <c r="AA4158">
        <v>0</v>
      </c>
      <c r="AB4158">
        <v>1.1863660245778767</v>
      </c>
      <c r="AC4158">
        <v>0</v>
      </c>
      <c r="AD4158">
        <v>0</v>
      </c>
      <c r="AE4158">
        <v>11.374740445707452</v>
      </c>
    </row>
    <row r="4159" spans="1:31" x14ac:dyDescent="0.25">
      <c r="A4159">
        <v>2265716</v>
      </c>
      <c r="B4159">
        <v>1</v>
      </c>
      <c r="C4159" t="s">
        <v>81</v>
      </c>
      <c r="D4159" t="s">
        <v>128</v>
      </c>
      <c r="E4159" t="s">
        <v>151</v>
      </c>
      <c r="F4159" t="s">
        <v>12203</v>
      </c>
      <c r="G4159" t="s">
        <v>153</v>
      </c>
      <c r="H4159" t="s">
        <v>135</v>
      </c>
      <c r="I4159" t="s">
        <v>136</v>
      </c>
      <c r="J4159" t="s">
        <v>137</v>
      </c>
      <c r="K4159" t="s">
        <v>138</v>
      </c>
      <c r="L4159" t="s">
        <v>12204</v>
      </c>
      <c r="M4159" t="s">
        <v>12205</v>
      </c>
      <c r="N4159">
        <v>1.908055555</v>
      </c>
      <c r="O4159">
        <v>0</v>
      </c>
      <c r="P4159">
        <v>35</v>
      </c>
      <c r="Q4159">
        <v>0</v>
      </c>
      <c r="R4159">
        <v>0</v>
      </c>
      <c r="S4159">
        <v>0</v>
      </c>
      <c r="T4159">
        <v>7</v>
      </c>
      <c r="U4159">
        <v>0</v>
      </c>
      <c r="V4159">
        <v>0</v>
      </c>
      <c r="W4159">
        <v>0</v>
      </c>
      <c r="X4159">
        <v>7.4675339466454629</v>
      </c>
      <c r="Y4159">
        <v>0</v>
      </c>
      <c r="Z4159">
        <v>0</v>
      </c>
      <c r="AA4159">
        <v>0</v>
      </c>
      <c r="AB4159">
        <v>5.5641672050413593</v>
      </c>
      <c r="AC4159">
        <v>0</v>
      </c>
      <c r="AD4159">
        <v>0</v>
      </c>
      <c r="AE4159">
        <v>13.031701151686821</v>
      </c>
    </row>
    <row r="4160" spans="1:31" x14ac:dyDescent="0.25">
      <c r="A4160">
        <v>2266031</v>
      </c>
      <c r="B4160">
        <v>1</v>
      </c>
      <c r="C4160" t="s">
        <v>80</v>
      </c>
      <c r="D4160" t="s">
        <v>96</v>
      </c>
      <c r="E4160" t="s">
        <v>132</v>
      </c>
      <c r="F4160" t="s">
        <v>12206</v>
      </c>
      <c r="G4160" t="s">
        <v>134</v>
      </c>
      <c r="H4160" t="s">
        <v>135</v>
      </c>
      <c r="I4160" t="s">
        <v>136</v>
      </c>
      <c r="J4160" t="s">
        <v>137</v>
      </c>
      <c r="K4160" t="s">
        <v>138</v>
      </c>
      <c r="L4160" t="s">
        <v>12207</v>
      </c>
      <c r="M4160" t="s">
        <v>12208</v>
      </c>
      <c r="N4160">
        <v>1.926388888</v>
      </c>
      <c r="O4160">
        <v>0</v>
      </c>
      <c r="P4160">
        <v>1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6.8956039461727308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6.8956039461727308</v>
      </c>
    </row>
    <row r="4161" spans="1:31" x14ac:dyDescent="0.25">
      <c r="A4161">
        <v>2265925</v>
      </c>
      <c r="B4161">
        <v>1</v>
      </c>
      <c r="C4161" t="s">
        <v>80</v>
      </c>
      <c r="D4161" t="s">
        <v>83</v>
      </c>
      <c r="E4161" t="s">
        <v>151</v>
      </c>
      <c r="F4161" t="s">
        <v>12209</v>
      </c>
      <c r="G4161" t="s">
        <v>1552</v>
      </c>
      <c r="H4161" t="s">
        <v>135</v>
      </c>
      <c r="I4161" t="s">
        <v>136</v>
      </c>
      <c r="J4161" t="s">
        <v>137</v>
      </c>
      <c r="K4161" t="s">
        <v>138</v>
      </c>
      <c r="L4161" t="s">
        <v>12210</v>
      </c>
      <c r="M4161" t="s">
        <v>12211</v>
      </c>
      <c r="N4161">
        <v>2.4047222220000002</v>
      </c>
      <c r="O4161">
        <v>0</v>
      </c>
      <c r="P4161">
        <v>29</v>
      </c>
      <c r="Q4161">
        <v>0</v>
      </c>
      <c r="R4161">
        <v>4</v>
      </c>
      <c r="S4161">
        <v>0</v>
      </c>
      <c r="T4161">
        <v>4</v>
      </c>
      <c r="U4161">
        <v>0</v>
      </c>
      <c r="V4161">
        <v>0</v>
      </c>
      <c r="W4161">
        <v>0</v>
      </c>
      <c r="X4161">
        <v>38.630887390845082</v>
      </c>
      <c r="Y4161">
        <v>0</v>
      </c>
      <c r="Z4161">
        <v>0.34266517083187498</v>
      </c>
      <c r="AA4161">
        <v>0</v>
      </c>
      <c r="AB4161">
        <v>7.9813805529740911</v>
      </c>
      <c r="AC4161">
        <v>0</v>
      </c>
      <c r="AD4161">
        <v>0</v>
      </c>
      <c r="AE4161">
        <v>46.954933114651041</v>
      </c>
    </row>
    <row r="4162" spans="1:31" x14ac:dyDescent="0.25">
      <c r="A4162">
        <v>2265524</v>
      </c>
      <c r="B4162">
        <v>1</v>
      </c>
      <c r="C4162" t="s">
        <v>80</v>
      </c>
      <c r="D4162" t="s">
        <v>85</v>
      </c>
      <c r="E4162" t="s">
        <v>132</v>
      </c>
      <c r="F4162" t="s">
        <v>12212</v>
      </c>
      <c r="G4162" t="s">
        <v>142</v>
      </c>
      <c r="H4162" t="s">
        <v>135</v>
      </c>
      <c r="I4162" t="s">
        <v>136</v>
      </c>
      <c r="J4162" t="s">
        <v>137</v>
      </c>
      <c r="K4162" t="s">
        <v>138</v>
      </c>
      <c r="L4162" t="s">
        <v>12213</v>
      </c>
      <c r="M4162" t="s">
        <v>12214</v>
      </c>
      <c r="N4162">
        <v>0.814722222</v>
      </c>
      <c r="O4162">
        <v>0</v>
      </c>
      <c r="P4162">
        <v>2</v>
      </c>
      <c r="Q4162">
        <v>0</v>
      </c>
      <c r="R4162">
        <v>0</v>
      </c>
      <c r="S4162">
        <v>0</v>
      </c>
      <c r="T4162">
        <v>1</v>
      </c>
      <c r="U4162">
        <v>0</v>
      </c>
      <c r="V4162">
        <v>0</v>
      </c>
      <c r="W4162">
        <v>0</v>
      </c>
      <c r="X4162">
        <v>0.69005298809256244</v>
      </c>
      <c r="Y4162">
        <v>0</v>
      </c>
      <c r="Z4162">
        <v>0</v>
      </c>
      <c r="AA4162">
        <v>0</v>
      </c>
      <c r="AB4162">
        <v>0.15404297262088584</v>
      </c>
      <c r="AC4162">
        <v>0</v>
      </c>
      <c r="AD4162">
        <v>0</v>
      </c>
      <c r="AE4162">
        <v>0.84409596071344828</v>
      </c>
    </row>
    <row r="4163" spans="1:31" x14ac:dyDescent="0.25">
      <c r="A4163">
        <v>2265753</v>
      </c>
      <c r="B4163">
        <v>1</v>
      </c>
      <c r="C4163" t="s">
        <v>81</v>
      </c>
      <c r="D4163" t="s">
        <v>117</v>
      </c>
      <c r="E4163" t="s">
        <v>151</v>
      </c>
      <c r="F4163" t="s">
        <v>12215</v>
      </c>
      <c r="G4163" t="s">
        <v>153</v>
      </c>
      <c r="H4163" t="s">
        <v>135</v>
      </c>
      <c r="I4163" t="s">
        <v>136</v>
      </c>
      <c r="J4163" t="s">
        <v>137</v>
      </c>
      <c r="K4163" t="s">
        <v>138</v>
      </c>
      <c r="L4163" t="s">
        <v>12216</v>
      </c>
      <c r="M4163" t="s">
        <v>12217</v>
      </c>
      <c r="N4163">
        <v>0.91416666599999996</v>
      </c>
      <c r="O4163">
        <v>0</v>
      </c>
      <c r="P4163">
        <v>57</v>
      </c>
      <c r="Q4163">
        <v>0</v>
      </c>
      <c r="R4163">
        <v>0</v>
      </c>
      <c r="S4163">
        <v>0</v>
      </c>
      <c r="T4163">
        <v>1</v>
      </c>
      <c r="U4163">
        <v>0</v>
      </c>
      <c r="V4163">
        <v>0</v>
      </c>
      <c r="W4163">
        <v>0</v>
      </c>
      <c r="X4163">
        <v>7.5416548637111767</v>
      </c>
      <c r="Y4163">
        <v>0</v>
      </c>
      <c r="Z4163">
        <v>0</v>
      </c>
      <c r="AA4163">
        <v>0</v>
      </c>
      <c r="AB4163">
        <v>4.287814083943E-2</v>
      </c>
      <c r="AC4163">
        <v>0</v>
      </c>
      <c r="AD4163">
        <v>0</v>
      </c>
      <c r="AE4163">
        <v>7.5845330045506065</v>
      </c>
    </row>
    <row r="4164" spans="1:31" x14ac:dyDescent="0.25">
      <c r="A4164">
        <v>2265988</v>
      </c>
      <c r="B4164">
        <v>1</v>
      </c>
      <c r="C4164" t="s">
        <v>80</v>
      </c>
      <c r="D4164" t="s">
        <v>82</v>
      </c>
      <c r="E4164" t="s">
        <v>132</v>
      </c>
      <c r="F4164" t="s">
        <v>12218</v>
      </c>
      <c r="G4164" t="s">
        <v>142</v>
      </c>
      <c r="H4164" t="s">
        <v>135</v>
      </c>
      <c r="I4164" t="s">
        <v>136</v>
      </c>
      <c r="J4164" t="s">
        <v>137</v>
      </c>
      <c r="K4164" t="s">
        <v>138</v>
      </c>
      <c r="L4164" t="s">
        <v>12219</v>
      </c>
      <c r="M4164" t="s">
        <v>12220</v>
      </c>
      <c r="N4164">
        <v>1.6936111110000001</v>
      </c>
      <c r="O4164">
        <v>0</v>
      </c>
      <c r="P4164">
        <v>12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4.2652243628893771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4.2652243628893771</v>
      </c>
    </row>
    <row r="4165" spans="1:31" x14ac:dyDescent="0.25">
      <c r="A4165">
        <v>2265733</v>
      </c>
      <c r="B4165">
        <v>1</v>
      </c>
      <c r="C4165" t="s">
        <v>80</v>
      </c>
      <c r="D4165" t="s">
        <v>103</v>
      </c>
      <c r="E4165" t="s">
        <v>132</v>
      </c>
      <c r="F4165" t="s">
        <v>12221</v>
      </c>
      <c r="G4165" t="s">
        <v>142</v>
      </c>
      <c r="H4165" t="s">
        <v>135</v>
      </c>
      <c r="I4165" t="s">
        <v>136</v>
      </c>
      <c r="J4165" t="s">
        <v>137</v>
      </c>
      <c r="K4165" t="s">
        <v>138</v>
      </c>
      <c r="L4165" t="s">
        <v>12222</v>
      </c>
      <c r="M4165" t="s">
        <v>12223</v>
      </c>
      <c r="N4165">
        <v>5.1105555550000004</v>
      </c>
      <c r="O4165">
        <v>0</v>
      </c>
      <c r="P4165">
        <v>1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0.25627288112677166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0.25627288112677166</v>
      </c>
    </row>
    <row r="4166" spans="1:31" x14ac:dyDescent="0.25">
      <c r="A4166">
        <v>2265653</v>
      </c>
      <c r="B4166">
        <v>1</v>
      </c>
      <c r="C4166" t="s">
        <v>80</v>
      </c>
      <c r="D4166" t="s">
        <v>93</v>
      </c>
      <c r="E4166" t="s">
        <v>256</v>
      </c>
      <c r="F4166" t="s">
        <v>12224</v>
      </c>
      <c r="G4166" t="s">
        <v>171</v>
      </c>
      <c r="H4166" t="s">
        <v>148</v>
      </c>
      <c r="I4166" t="s">
        <v>136</v>
      </c>
      <c r="J4166" t="s">
        <v>137</v>
      </c>
      <c r="K4166" t="s">
        <v>172</v>
      </c>
      <c r="L4166" t="s">
        <v>12225</v>
      </c>
      <c r="M4166" t="s">
        <v>12226</v>
      </c>
      <c r="N4166">
        <v>6.948611111</v>
      </c>
      <c r="O4166">
        <v>0</v>
      </c>
      <c r="P4166">
        <v>10</v>
      </c>
      <c r="Q4166">
        <v>0</v>
      </c>
      <c r="R4166">
        <v>4</v>
      </c>
      <c r="S4166">
        <v>0</v>
      </c>
      <c r="T4166">
        <v>100</v>
      </c>
      <c r="U4166">
        <v>0</v>
      </c>
      <c r="V4166">
        <v>7</v>
      </c>
      <c r="W4166">
        <v>0</v>
      </c>
      <c r="X4166">
        <v>13.079620130573742</v>
      </c>
      <c r="Y4166">
        <v>0</v>
      </c>
      <c r="Z4166">
        <v>27.597576417507256</v>
      </c>
      <c r="AA4166">
        <v>0</v>
      </c>
      <c r="AB4166">
        <v>393.41491011340935</v>
      </c>
      <c r="AC4166">
        <v>0</v>
      </c>
      <c r="AD4166">
        <v>744.49029779218654</v>
      </c>
      <c r="AE4166">
        <v>1178.5824044536769</v>
      </c>
    </row>
    <row r="4167" spans="1:31" x14ac:dyDescent="0.25">
      <c r="A4167">
        <v>2265759</v>
      </c>
      <c r="B4167">
        <v>1</v>
      </c>
      <c r="C4167" t="s">
        <v>81</v>
      </c>
      <c r="D4167" t="s">
        <v>127</v>
      </c>
      <c r="E4167" t="s">
        <v>151</v>
      </c>
      <c r="F4167" t="s">
        <v>12227</v>
      </c>
      <c r="G4167" t="s">
        <v>153</v>
      </c>
      <c r="H4167" t="s">
        <v>135</v>
      </c>
      <c r="I4167" t="s">
        <v>136</v>
      </c>
      <c r="J4167" t="s">
        <v>137</v>
      </c>
      <c r="K4167" t="s">
        <v>138</v>
      </c>
      <c r="L4167" t="s">
        <v>12228</v>
      </c>
      <c r="M4167" t="s">
        <v>12229</v>
      </c>
      <c r="N4167">
        <v>3.7380555549999999</v>
      </c>
      <c r="O4167">
        <v>0</v>
      </c>
      <c r="P4167">
        <v>1</v>
      </c>
      <c r="Q4167">
        <v>0</v>
      </c>
      <c r="R4167">
        <v>3</v>
      </c>
      <c r="S4167">
        <v>0</v>
      </c>
      <c r="T4167">
        <v>2</v>
      </c>
      <c r="U4167">
        <v>0</v>
      </c>
      <c r="V4167">
        <v>0</v>
      </c>
      <c r="W4167">
        <v>0</v>
      </c>
      <c r="X4167">
        <v>2.4492299160905144</v>
      </c>
      <c r="Y4167">
        <v>0</v>
      </c>
      <c r="Z4167">
        <v>3.6404580290463047</v>
      </c>
      <c r="AA4167">
        <v>0</v>
      </c>
      <c r="AB4167">
        <v>0.5753518406739333</v>
      </c>
      <c r="AC4167">
        <v>0</v>
      </c>
      <c r="AD4167">
        <v>0</v>
      </c>
      <c r="AE4167">
        <v>6.6650397858107526</v>
      </c>
    </row>
    <row r="4168" spans="1:31" x14ac:dyDescent="0.25">
      <c r="A4168">
        <v>2265796</v>
      </c>
      <c r="B4168">
        <v>1</v>
      </c>
      <c r="C4168" t="s">
        <v>80</v>
      </c>
      <c r="D4168" t="s">
        <v>96</v>
      </c>
      <c r="E4168" t="s">
        <v>132</v>
      </c>
      <c r="F4168" t="s">
        <v>9229</v>
      </c>
      <c r="G4168" t="s">
        <v>134</v>
      </c>
      <c r="H4168" t="s">
        <v>135</v>
      </c>
      <c r="I4168" t="s">
        <v>136</v>
      </c>
      <c r="J4168" t="s">
        <v>137</v>
      </c>
      <c r="K4168" t="s">
        <v>138</v>
      </c>
      <c r="L4168" t="s">
        <v>12230</v>
      </c>
      <c r="M4168" t="s">
        <v>12231</v>
      </c>
      <c r="N4168">
        <v>3.5755555550000002</v>
      </c>
      <c r="O4168">
        <v>0</v>
      </c>
      <c r="P4168">
        <v>1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0.35945287842473328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0.35945287842473328</v>
      </c>
    </row>
    <row r="4169" spans="1:31" x14ac:dyDescent="0.25">
      <c r="A4169">
        <v>2265510</v>
      </c>
      <c r="B4169">
        <v>1</v>
      </c>
      <c r="C4169" t="s">
        <v>80</v>
      </c>
      <c r="D4169" t="s">
        <v>85</v>
      </c>
      <c r="E4169" t="s">
        <v>132</v>
      </c>
      <c r="F4169" t="s">
        <v>12232</v>
      </c>
      <c r="G4169" t="s">
        <v>142</v>
      </c>
      <c r="H4169" t="s">
        <v>135</v>
      </c>
      <c r="I4169" t="s">
        <v>136</v>
      </c>
      <c r="J4169" t="s">
        <v>137</v>
      </c>
      <c r="K4169" t="s">
        <v>138</v>
      </c>
      <c r="L4169" t="s">
        <v>12233</v>
      </c>
      <c r="M4169" t="s">
        <v>12234</v>
      </c>
      <c r="N4169">
        <v>0.748611111</v>
      </c>
      <c r="O4169">
        <v>0</v>
      </c>
      <c r="P4169">
        <v>13</v>
      </c>
      <c r="Q4169">
        <v>0</v>
      </c>
      <c r="R4169">
        <v>0</v>
      </c>
      <c r="S4169">
        <v>0</v>
      </c>
      <c r="T4169">
        <v>1</v>
      </c>
      <c r="U4169">
        <v>0</v>
      </c>
      <c r="V4169">
        <v>0</v>
      </c>
      <c r="W4169">
        <v>0</v>
      </c>
      <c r="X4169">
        <v>2.655916968258488</v>
      </c>
      <c r="Y4169">
        <v>0</v>
      </c>
      <c r="Z4169">
        <v>0</v>
      </c>
      <c r="AA4169">
        <v>0</v>
      </c>
      <c r="AB4169">
        <v>0.36191472548847775</v>
      </c>
      <c r="AC4169">
        <v>0</v>
      </c>
      <c r="AD4169">
        <v>0</v>
      </c>
      <c r="AE4169">
        <v>3.0178316937469658</v>
      </c>
    </row>
    <row r="4170" spans="1:31" x14ac:dyDescent="0.25">
      <c r="A4170">
        <v>2266045</v>
      </c>
      <c r="B4170">
        <v>1</v>
      </c>
      <c r="C4170" t="s">
        <v>81</v>
      </c>
      <c r="D4170" t="s">
        <v>128</v>
      </c>
      <c r="E4170" t="s">
        <v>132</v>
      </c>
      <c r="F4170" t="s">
        <v>12235</v>
      </c>
      <c r="G4170" t="s">
        <v>134</v>
      </c>
      <c r="H4170" t="s">
        <v>135</v>
      </c>
      <c r="I4170" t="s">
        <v>136</v>
      </c>
      <c r="J4170" t="s">
        <v>137</v>
      </c>
      <c r="K4170" t="s">
        <v>138</v>
      </c>
      <c r="L4170" t="s">
        <v>12236</v>
      </c>
      <c r="M4170" t="s">
        <v>12237</v>
      </c>
      <c r="N4170">
        <v>6.6241666659999998</v>
      </c>
      <c r="O4170">
        <v>0</v>
      </c>
      <c r="P4170">
        <v>13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13.441139461227364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13.441139461227364</v>
      </c>
    </row>
    <row r="4171" spans="1:31" x14ac:dyDescent="0.25">
      <c r="A4171">
        <v>2265742</v>
      </c>
      <c r="B4171">
        <v>1</v>
      </c>
      <c r="C4171" t="s">
        <v>81</v>
      </c>
      <c r="D4171" t="s">
        <v>128</v>
      </c>
      <c r="E4171" t="s">
        <v>132</v>
      </c>
      <c r="F4171" t="s">
        <v>12238</v>
      </c>
      <c r="G4171" t="s">
        <v>142</v>
      </c>
      <c r="H4171" t="s">
        <v>135</v>
      </c>
      <c r="I4171" t="s">
        <v>136</v>
      </c>
      <c r="J4171" t="s">
        <v>137</v>
      </c>
      <c r="K4171" t="s">
        <v>138</v>
      </c>
      <c r="L4171" t="s">
        <v>12239</v>
      </c>
      <c r="M4171" t="s">
        <v>12240</v>
      </c>
      <c r="N4171">
        <v>1.5461111110000001</v>
      </c>
      <c r="O4171">
        <v>0</v>
      </c>
      <c r="P4171">
        <v>1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0.18498407007493331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0.18498407007493331</v>
      </c>
    </row>
    <row r="4172" spans="1:31" x14ac:dyDescent="0.25">
      <c r="A4172">
        <v>2265765</v>
      </c>
      <c r="B4172">
        <v>1</v>
      </c>
      <c r="C4172" t="s">
        <v>80</v>
      </c>
      <c r="D4172" t="s">
        <v>92</v>
      </c>
      <c r="E4172" t="s">
        <v>132</v>
      </c>
      <c r="F4172" t="s">
        <v>12241</v>
      </c>
      <c r="G4172" t="s">
        <v>142</v>
      </c>
      <c r="H4172" t="s">
        <v>135</v>
      </c>
      <c r="I4172" t="s">
        <v>136</v>
      </c>
      <c r="J4172" t="s">
        <v>137</v>
      </c>
      <c r="K4172" t="s">
        <v>138</v>
      </c>
      <c r="L4172" t="s">
        <v>12242</v>
      </c>
      <c r="M4172" t="s">
        <v>12243</v>
      </c>
      <c r="N4172">
        <v>2.2574999999999998</v>
      </c>
      <c r="O4172">
        <v>0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</row>
    <row r="4173" spans="1:31" x14ac:dyDescent="0.25">
      <c r="A4173">
        <v>2265888</v>
      </c>
      <c r="B4173">
        <v>1</v>
      </c>
      <c r="C4173" t="s">
        <v>80</v>
      </c>
      <c r="D4173" t="s">
        <v>96</v>
      </c>
      <c r="E4173" t="s">
        <v>132</v>
      </c>
      <c r="F4173" t="s">
        <v>12244</v>
      </c>
      <c r="G4173" t="s">
        <v>289</v>
      </c>
      <c r="H4173" t="s">
        <v>135</v>
      </c>
      <c r="I4173" t="s">
        <v>136</v>
      </c>
      <c r="J4173" t="s">
        <v>137</v>
      </c>
      <c r="K4173" t="s">
        <v>138</v>
      </c>
      <c r="L4173" t="s">
        <v>12245</v>
      </c>
      <c r="M4173" t="s">
        <v>12246</v>
      </c>
      <c r="N4173">
        <v>1.727222222</v>
      </c>
      <c r="O4173">
        <v>0</v>
      </c>
      <c r="P4173">
        <v>1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0.49840453497621112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0.49840453497621112</v>
      </c>
    </row>
    <row r="4174" spans="1:31" x14ac:dyDescent="0.25">
      <c r="A4174">
        <v>2265974</v>
      </c>
      <c r="B4174">
        <v>1</v>
      </c>
      <c r="C4174" t="s">
        <v>80</v>
      </c>
      <c r="D4174" t="s">
        <v>95</v>
      </c>
      <c r="E4174" t="s">
        <v>132</v>
      </c>
      <c r="F4174" t="s">
        <v>12247</v>
      </c>
      <c r="G4174" t="s">
        <v>142</v>
      </c>
      <c r="H4174" t="s">
        <v>135</v>
      </c>
      <c r="I4174" t="s">
        <v>136</v>
      </c>
      <c r="J4174" t="s">
        <v>137</v>
      </c>
      <c r="K4174" t="s">
        <v>138</v>
      </c>
      <c r="L4174" t="s">
        <v>12248</v>
      </c>
      <c r="M4174" t="s">
        <v>12249</v>
      </c>
      <c r="N4174">
        <v>1.4202777769999999</v>
      </c>
      <c r="O4174">
        <v>0</v>
      </c>
      <c r="P4174">
        <v>1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0.95536223819874699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0.95536223819874699</v>
      </c>
    </row>
    <row r="4175" spans="1:31" x14ac:dyDescent="0.25">
      <c r="A4175">
        <v>2265865</v>
      </c>
      <c r="B4175">
        <v>1</v>
      </c>
      <c r="C4175" t="s">
        <v>81</v>
      </c>
      <c r="D4175" t="s">
        <v>127</v>
      </c>
      <c r="E4175" t="s">
        <v>151</v>
      </c>
      <c r="F4175" t="s">
        <v>12250</v>
      </c>
      <c r="G4175" t="s">
        <v>153</v>
      </c>
      <c r="H4175" t="s">
        <v>135</v>
      </c>
      <c r="I4175" t="s">
        <v>136</v>
      </c>
      <c r="J4175" t="s">
        <v>137</v>
      </c>
      <c r="K4175" t="s">
        <v>138</v>
      </c>
      <c r="L4175" t="s">
        <v>12251</v>
      </c>
      <c r="M4175" t="s">
        <v>12252</v>
      </c>
      <c r="N4175">
        <v>1.433611111</v>
      </c>
      <c r="O4175">
        <v>0</v>
      </c>
      <c r="P4175">
        <v>0</v>
      </c>
      <c r="Q4175">
        <v>0</v>
      </c>
      <c r="R4175">
        <v>2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0.71276221226345338</v>
      </c>
      <c r="AA4175">
        <v>0</v>
      </c>
      <c r="AB4175">
        <v>0</v>
      </c>
      <c r="AC4175">
        <v>0</v>
      </c>
      <c r="AD4175">
        <v>0</v>
      </c>
      <c r="AE4175">
        <v>0.71276221226345338</v>
      </c>
    </row>
    <row r="4176" spans="1:31" x14ac:dyDescent="0.25">
      <c r="A4176">
        <v>2265579</v>
      </c>
      <c r="B4176">
        <v>1</v>
      </c>
      <c r="C4176" t="s">
        <v>80</v>
      </c>
      <c r="D4176" t="s">
        <v>92</v>
      </c>
      <c r="E4176" t="s">
        <v>256</v>
      </c>
      <c r="F4176" t="s">
        <v>12253</v>
      </c>
      <c r="G4176" t="s">
        <v>318</v>
      </c>
      <c r="H4176" t="s">
        <v>148</v>
      </c>
      <c r="I4176" t="s">
        <v>136</v>
      </c>
      <c r="J4176" t="s">
        <v>137</v>
      </c>
      <c r="K4176" t="s">
        <v>138</v>
      </c>
      <c r="L4176" t="s">
        <v>12254</v>
      </c>
      <c r="M4176" t="s">
        <v>12255</v>
      </c>
      <c r="N4176">
        <v>1.633611111</v>
      </c>
      <c r="O4176">
        <v>0</v>
      </c>
      <c r="P4176">
        <v>61</v>
      </c>
      <c r="Q4176">
        <v>0</v>
      </c>
      <c r="R4176">
        <v>15</v>
      </c>
      <c r="S4176">
        <v>0</v>
      </c>
      <c r="T4176">
        <v>5</v>
      </c>
      <c r="U4176">
        <v>0</v>
      </c>
      <c r="V4176">
        <v>0</v>
      </c>
      <c r="W4176">
        <v>0</v>
      </c>
      <c r="X4176">
        <v>35.442050230310812</v>
      </c>
      <c r="Y4176">
        <v>0</v>
      </c>
      <c r="Z4176">
        <v>1.0455089587259474</v>
      </c>
      <c r="AA4176">
        <v>0</v>
      </c>
      <c r="AB4176">
        <v>1.1128569304070932</v>
      </c>
      <c r="AC4176">
        <v>0</v>
      </c>
      <c r="AD4176">
        <v>0</v>
      </c>
      <c r="AE4176">
        <v>37.60041611944385</v>
      </c>
    </row>
    <row r="4177" spans="1:31" x14ac:dyDescent="0.25">
      <c r="A4177">
        <v>2265679</v>
      </c>
      <c r="B4177">
        <v>1</v>
      </c>
      <c r="C4177" t="s">
        <v>80</v>
      </c>
      <c r="D4177" t="s">
        <v>104</v>
      </c>
      <c r="E4177" t="s">
        <v>145</v>
      </c>
      <c r="F4177" t="s">
        <v>11857</v>
      </c>
      <c r="G4177" t="s">
        <v>147</v>
      </c>
      <c r="H4177" t="s">
        <v>148</v>
      </c>
      <c r="I4177" t="s">
        <v>136</v>
      </c>
      <c r="J4177" t="s">
        <v>137</v>
      </c>
      <c r="K4177" t="s">
        <v>138</v>
      </c>
      <c r="L4177" t="s">
        <v>12256</v>
      </c>
      <c r="M4177" t="s">
        <v>12257</v>
      </c>
      <c r="N4177">
        <v>0.47416666600000001</v>
      </c>
      <c r="O4177">
        <v>7</v>
      </c>
      <c r="P4177">
        <v>109</v>
      </c>
      <c r="Q4177">
        <v>47</v>
      </c>
      <c r="R4177">
        <v>100</v>
      </c>
      <c r="S4177">
        <v>20</v>
      </c>
      <c r="T4177">
        <v>33</v>
      </c>
      <c r="U4177">
        <v>0</v>
      </c>
      <c r="V4177">
        <v>0</v>
      </c>
      <c r="W4177">
        <v>2.7576991177451453</v>
      </c>
      <c r="X4177">
        <v>7.45806499697599</v>
      </c>
      <c r="Y4177">
        <v>43.609386412394123</v>
      </c>
      <c r="Z4177">
        <v>20.829737431208823</v>
      </c>
      <c r="AA4177">
        <v>19.711133437688282</v>
      </c>
      <c r="AB4177">
        <v>4.1553068583400234</v>
      </c>
      <c r="AC4177">
        <v>0</v>
      </c>
      <c r="AD4177">
        <v>0</v>
      </c>
      <c r="AE4177">
        <v>98.521328254352397</v>
      </c>
    </row>
    <row r="4178" spans="1:31" x14ac:dyDescent="0.25">
      <c r="A4178">
        <v>2265685</v>
      </c>
      <c r="B4178">
        <v>1</v>
      </c>
      <c r="C4178" t="s">
        <v>80</v>
      </c>
      <c r="D4178" t="s">
        <v>93</v>
      </c>
      <c r="E4178" t="s">
        <v>151</v>
      </c>
      <c r="F4178" t="s">
        <v>12258</v>
      </c>
      <c r="G4178" t="s">
        <v>153</v>
      </c>
      <c r="H4178" t="s">
        <v>135</v>
      </c>
      <c r="I4178" t="s">
        <v>136</v>
      </c>
      <c r="J4178" t="s">
        <v>137</v>
      </c>
      <c r="K4178" t="s">
        <v>138</v>
      </c>
      <c r="L4178" t="s">
        <v>12259</v>
      </c>
      <c r="M4178" t="s">
        <v>12260</v>
      </c>
      <c r="N4178">
        <v>0.93027777700000003</v>
      </c>
      <c r="O4178">
        <v>0</v>
      </c>
      <c r="P4178">
        <v>6</v>
      </c>
      <c r="Q4178">
        <v>0</v>
      </c>
      <c r="R4178">
        <v>7</v>
      </c>
      <c r="S4178">
        <v>0</v>
      </c>
      <c r="T4178">
        <v>1</v>
      </c>
      <c r="U4178">
        <v>0</v>
      </c>
      <c r="V4178">
        <v>0</v>
      </c>
      <c r="W4178">
        <v>0</v>
      </c>
      <c r="X4178">
        <v>4.9182989868352438</v>
      </c>
      <c r="Y4178">
        <v>0</v>
      </c>
      <c r="Z4178">
        <v>19.668326788270782</v>
      </c>
      <c r="AA4178">
        <v>0</v>
      </c>
      <c r="AB4178">
        <v>1.1726251333020932</v>
      </c>
      <c r="AC4178">
        <v>0</v>
      </c>
      <c r="AD4178">
        <v>0</v>
      </c>
      <c r="AE4178">
        <v>25.75925090840812</v>
      </c>
    </row>
    <row r="4179" spans="1:31" x14ac:dyDescent="0.25">
      <c r="A4179">
        <v>2265513</v>
      </c>
      <c r="B4179">
        <v>1</v>
      </c>
      <c r="C4179" t="s">
        <v>80</v>
      </c>
      <c r="D4179" t="s">
        <v>104</v>
      </c>
      <c r="E4179" t="s">
        <v>163</v>
      </c>
      <c r="F4179" t="s">
        <v>11540</v>
      </c>
      <c r="G4179" t="s">
        <v>147</v>
      </c>
      <c r="H4179" t="s">
        <v>148</v>
      </c>
      <c r="I4179" t="s">
        <v>136</v>
      </c>
      <c r="J4179" t="s">
        <v>137</v>
      </c>
      <c r="K4179" t="s">
        <v>138</v>
      </c>
      <c r="L4179" t="s">
        <v>12261</v>
      </c>
      <c r="M4179" t="s">
        <v>12262</v>
      </c>
      <c r="N4179">
        <v>0.88249999999999995</v>
      </c>
      <c r="O4179">
        <v>1</v>
      </c>
      <c r="P4179">
        <v>366</v>
      </c>
      <c r="Q4179">
        <v>2</v>
      </c>
      <c r="R4179">
        <v>7</v>
      </c>
      <c r="S4179">
        <v>4</v>
      </c>
      <c r="T4179">
        <v>27</v>
      </c>
      <c r="U4179">
        <v>0</v>
      </c>
      <c r="V4179">
        <v>0</v>
      </c>
      <c r="W4179">
        <v>3.2492161597066672E-2</v>
      </c>
      <c r="X4179">
        <v>58.28417161692046</v>
      </c>
      <c r="Y4179">
        <v>5.7618619865071115E-2</v>
      </c>
      <c r="Z4179">
        <v>4.834369737592298</v>
      </c>
      <c r="AA4179">
        <v>3.6948513301648584</v>
      </c>
      <c r="AB4179">
        <v>4.2316998260236041</v>
      </c>
      <c r="AC4179">
        <v>0</v>
      </c>
      <c r="AD4179">
        <v>0</v>
      </c>
      <c r="AE4179">
        <v>71.135203292163354</v>
      </c>
    </row>
    <row r="4180" spans="1:31" x14ac:dyDescent="0.25">
      <c r="A4180">
        <v>2266034</v>
      </c>
      <c r="B4180">
        <v>1</v>
      </c>
      <c r="C4180" t="s">
        <v>80</v>
      </c>
      <c r="D4180" t="s">
        <v>82</v>
      </c>
      <c r="E4180" t="s">
        <v>132</v>
      </c>
      <c r="F4180" t="s">
        <v>12263</v>
      </c>
      <c r="G4180" t="s">
        <v>142</v>
      </c>
      <c r="H4180" t="s">
        <v>135</v>
      </c>
      <c r="I4180" t="s">
        <v>136</v>
      </c>
      <c r="J4180" t="s">
        <v>137</v>
      </c>
      <c r="K4180" t="s">
        <v>138</v>
      </c>
      <c r="L4180" t="s">
        <v>12264</v>
      </c>
      <c r="M4180" t="s">
        <v>12265</v>
      </c>
      <c r="N4180">
        <v>2.4794444439999999</v>
      </c>
      <c r="O4180">
        <v>0</v>
      </c>
      <c r="P4180">
        <v>1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0.32556820519498003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0.32556820519498003</v>
      </c>
    </row>
    <row r="4181" spans="1:31" x14ac:dyDescent="0.25">
      <c r="A4181">
        <v>2265891</v>
      </c>
      <c r="B4181">
        <v>1</v>
      </c>
      <c r="C4181" t="s">
        <v>80</v>
      </c>
      <c r="D4181" t="s">
        <v>106</v>
      </c>
      <c r="E4181" t="s">
        <v>151</v>
      </c>
      <c r="F4181" t="s">
        <v>11524</v>
      </c>
      <c r="G4181" t="s">
        <v>153</v>
      </c>
      <c r="H4181" t="s">
        <v>135</v>
      </c>
      <c r="I4181" t="s">
        <v>136</v>
      </c>
      <c r="J4181" t="s">
        <v>137</v>
      </c>
      <c r="K4181" t="s">
        <v>138</v>
      </c>
      <c r="L4181" t="s">
        <v>12266</v>
      </c>
      <c r="M4181" t="s">
        <v>12267</v>
      </c>
      <c r="N4181">
        <v>0.65722222200000002</v>
      </c>
      <c r="O4181">
        <v>0</v>
      </c>
      <c r="P4181">
        <v>0</v>
      </c>
      <c r="Q4181">
        <v>0</v>
      </c>
      <c r="R4181">
        <v>2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3.2428229381419671</v>
      </c>
      <c r="AA4181">
        <v>0</v>
      </c>
      <c r="AB4181">
        <v>0</v>
      </c>
      <c r="AC4181">
        <v>0</v>
      </c>
      <c r="AD4181">
        <v>0</v>
      </c>
      <c r="AE4181">
        <v>3.2428229381419671</v>
      </c>
    </row>
    <row r="4182" spans="1:31" x14ac:dyDescent="0.25">
      <c r="A4182">
        <v>2265699</v>
      </c>
      <c r="B4182">
        <v>1</v>
      </c>
      <c r="C4182" t="s">
        <v>81</v>
      </c>
      <c r="D4182" t="s">
        <v>113</v>
      </c>
      <c r="E4182" t="s">
        <v>132</v>
      </c>
      <c r="F4182" t="s">
        <v>12268</v>
      </c>
      <c r="G4182" t="s">
        <v>289</v>
      </c>
      <c r="H4182" t="s">
        <v>135</v>
      </c>
      <c r="I4182" t="s">
        <v>136</v>
      </c>
      <c r="J4182" t="s">
        <v>137</v>
      </c>
      <c r="K4182" t="s">
        <v>138</v>
      </c>
      <c r="L4182" t="s">
        <v>12269</v>
      </c>
      <c r="M4182" t="s">
        <v>12270</v>
      </c>
      <c r="N4182">
        <v>0.759444444</v>
      </c>
      <c r="O4182">
        <v>0</v>
      </c>
      <c r="P4182">
        <v>1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</row>
    <row r="4183" spans="1:31" x14ac:dyDescent="0.25">
      <c r="A4183">
        <v>2265848</v>
      </c>
      <c r="B4183">
        <v>1</v>
      </c>
      <c r="C4183" t="s">
        <v>80</v>
      </c>
      <c r="D4183" t="s">
        <v>94</v>
      </c>
      <c r="E4183" t="s">
        <v>151</v>
      </c>
      <c r="F4183" t="s">
        <v>12271</v>
      </c>
      <c r="G4183" t="s">
        <v>153</v>
      </c>
      <c r="H4183" t="s">
        <v>135</v>
      </c>
      <c r="I4183" t="s">
        <v>136</v>
      </c>
      <c r="J4183" t="s">
        <v>137</v>
      </c>
      <c r="K4183" t="s">
        <v>138</v>
      </c>
      <c r="L4183" t="s">
        <v>12272</v>
      </c>
      <c r="M4183" t="s">
        <v>12273</v>
      </c>
      <c r="N4183">
        <v>1.6936111110000001</v>
      </c>
      <c r="O4183">
        <v>0</v>
      </c>
      <c r="P4183">
        <v>3</v>
      </c>
      <c r="Q4183">
        <v>0</v>
      </c>
      <c r="R4183">
        <v>13</v>
      </c>
      <c r="S4183">
        <v>0</v>
      </c>
      <c r="T4183">
        <v>2</v>
      </c>
      <c r="U4183">
        <v>0</v>
      </c>
      <c r="V4183">
        <v>0</v>
      </c>
      <c r="W4183">
        <v>0</v>
      </c>
      <c r="X4183">
        <v>0.14868410909067004</v>
      </c>
      <c r="Y4183">
        <v>0</v>
      </c>
      <c r="Z4183">
        <v>7.4297999038556242</v>
      </c>
      <c r="AA4183">
        <v>0</v>
      </c>
      <c r="AB4183">
        <v>3.1279019005394995</v>
      </c>
      <c r="AC4183">
        <v>0</v>
      </c>
      <c r="AD4183">
        <v>0</v>
      </c>
      <c r="AE4183">
        <v>10.706385913485793</v>
      </c>
    </row>
    <row r="4184" spans="1:31" x14ac:dyDescent="0.25">
      <c r="A4184">
        <v>2265931</v>
      </c>
      <c r="B4184">
        <v>1</v>
      </c>
      <c r="C4184" t="s">
        <v>80</v>
      </c>
      <c r="D4184" t="s">
        <v>108</v>
      </c>
      <c r="E4184" t="s">
        <v>151</v>
      </c>
      <c r="F4184" t="s">
        <v>12274</v>
      </c>
      <c r="G4184" t="s">
        <v>153</v>
      </c>
      <c r="H4184" t="s">
        <v>135</v>
      </c>
      <c r="I4184" t="s">
        <v>136</v>
      </c>
      <c r="J4184" t="s">
        <v>137</v>
      </c>
      <c r="K4184" t="s">
        <v>138</v>
      </c>
      <c r="L4184" t="s">
        <v>12275</v>
      </c>
      <c r="M4184" t="s">
        <v>12276</v>
      </c>
      <c r="N4184">
        <v>2.9011111110000001</v>
      </c>
      <c r="O4184">
        <v>0</v>
      </c>
      <c r="P4184">
        <v>24</v>
      </c>
      <c r="Q4184">
        <v>0</v>
      </c>
      <c r="R4184">
        <v>9</v>
      </c>
      <c r="S4184">
        <v>0</v>
      </c>
      <c r="T4184">
        <v>2</v>
      </c>
      <c r="U4184">
        <v>0</v>
      </c>
      <c r="V4184">
        <v>0</v>
      </c>
      <c r="W4184">
        <v>0</v>
      </c>
      <c r="X4184">
        <v>9.5781238453694613</v>
      </c>
      <c r="Y4184">
        <v>0</v>
      </c>
      <c r="Z4184">
        <v>2.2503516075253587</v>
      </c>
      <c r="AA4184">
        <v>0</v>
      </c>
      <c r="AB4184">
        <v>0.78410219591757269</v>
      </c>
      <c r="AC4184">
        <v>0</v>
      </c>
      <c r="AD4184">
        <v>0</v>
      </c>
      <c r="AE4184">
        <v>12.612577648812392</v>
      </c>
    </row>
    <row r="4185" spans="1:31" x14ac:dyDescent="0.25">
      <c r="A4185">
        <v>2265599</v>
      </c>
      <c r="B4185">
        <v>1</v>
      </c>
      <c r="C4185" t="s">
        <v>80</v>
      </c>
      <c r="D4185" t="s">
        <v>103</v>
      </c>
      <c r="E4185" t="s">
        <v>256</v>
      </c>
      <c r="F4185" t="s">
        <v>12277</v>
      </c>
      <c r="G4185" t="s">
        <v>366</v>
      </c>
      <c r="H4185" t="s">
        <v>148</v>
      </c>
      <c r="I4185" t="s">
        <v>136</v>
      </c>
      <c r="J4185" t="s">
        <v>137</v>
      </c>
      <c r="K4185" t="s">
        <v>172</v>
      </c>
      <c r="L4185" t="s">
        <v>12278</v>
      </c>
      <c r="M4185" t="s">
        <v>12279</v>
      </c>
      <c r="N4185">
        <v>8.3783333330000005</v>
      </c>
      <c r="O4185">
        <v>0</v>
      </c>
      <c r="P4185">
        <v>60</v>
      </c>
      <c r="Q4185">
        <v>0</v>
      </c>
      <c r="R4185">
        <v>1</v>
      </c>
      <c r="S4185">
        <v>0</v>
      </c>
      <c r="T4185">
        <v>4</v>
      </c>
      <c r="U4185">
        <v>0</v>
      </c>
      <c r="V4185">
        <v>0</v>
      </c>
      <c r="W4185">
        <v>0</v>
      </c>
      <c r="X4185">
        <v>72.420536040599586</v>
      </c>
      <c r="Y4185">
        <v>0</v>
      </c>
      <c r="Z4185">
        <v>4.9182996892480011</v>
      </c>
      <c r="AA4185">
        <v>0</v>
      </c>
      <c r="AB4185">
        <v>35.16930662705586</v>
      </c>
      <c r="AC4185">
        <v>0</v>
      </c>
      <c r="AD4185">
        <v>0</v>
      </c>
      <c r="AE4185">
        <v>112.50814235690345</v>
      </c>
    </row>
    <row r="4186" spans="1:31" x14ac:dyDescent="0.25">
      <c r="A4186">
        <v>2265762</v>
      </c>
      <c r="B4186">
        <v>1</v>
      </c>
      <c r="C4186" t="s">
        <v>81</v>
      </c>
      <c r="D4186" t="s">
        <v>115</v>
      </c>
      <c r="E4186" t="s">
        <v>151</v>
      </c>
      <c r="F4186" t="s">
        <v>12280</v>
      </c>
      <c r="G4186" t="s">
        <v>153</v>
      </c>
      <c r="H4186" t="s">
        <v>135</v>
      </c>
      <c r="I4186" t="s">
        <v>136</v>
      </c>
      <c r="J4186" t="s">
        <v>137</v>
      </c>
      <c r="K4186" t="s">
        <v>138</v>
      </c>
      <c r="L4186" t="s">
        <v>12281</v>
      </c>
      <c r="M4186" t="s">
        <v>12282</v>
      </c>
      <c r="N4186">
        <v>1.3786111109999999</v>
      </c>
      <c r="O4186">
        <v>0</v>
      </c>
      <c r="P4186">
        <v>10</v>
      </c>
      <c r="Q4186">
        <v>0</v>
      </c>
      <c r="R4186">
        <v>2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0.57585623494727778</v>
      </c>
      <c r="Y4186">
        <v>0</v>
      </c>
      <c r="Z4186">
        <v>0.8290529421045193</v>
      </c>
      <c r="AA4186">
        <v>0</v>
      </c>
      <c r="AB4186">
        <v>0</v>
      </c>
      <c r="AC4186">
        <v>0</v>
      </c>
      <c r="AD4186">
        <v>0</v>
      </c>
      <c r="AE4186">
        <v>1.4049091770517972</v>
      </c>
    </row>
    <row r="4187" spans="1:31" x14ac:dyDescent="0.25">
      <c r="A4187">
        <v>2265868</v>
      </c>
      <c r="B4187">
        <v>1</v>
      </c>
      <c r="C4187" t="s">
        <v>80</v>
      </c>
      <c r="D4187" t="s">
        <v>104</v>
      </c>
      <c r="E4187" t="s">
        <v>163</v>
      </c>
      <c r="F4187" t="s">
        <v>5550</v>
      </c>
      <c r="G4187" t="s">
        <v>271</v>
      </c>
      <c r="H4187" t="s">
        <v>148</v>
      </c>
      <c r="I4187" t="s">
        <v>704</v>
      </c>
      <c r="J4187" t="s">
        <v>137</v>
      </c>
      <c r="K4187" t="s">
        <v>172</v>
      </c>
      <c r="L4187" t="s">
        <v>12283</v>
      </c>
      <c r="M4187" t="s">
        <v>12284</v>
      </c>
      <c r="N4187">
        <v>1.1111111E-2</v>
      </c>
      <c r="O4187">
        <v>0</v>
      </c>
      <c r="P4187">
        <v>27</v>
      </c>
      <c r="Q4187">
        <v>0</v>
      </c>
      <c r="R4187">
        <v>61</v>
      </c>
      <c r="S4187">
        <v>1</v>
      </c>
      <c r="T4187">
        <v>12</v>
      </c>
      <c r="U4187">
        <v>4</v>
      </c>
      <c r="V4187">
        <v>0</v>
      </c>
      <c r="W4187">
        <v>0</v>
      </c>
      <c r="X4187">
        <v>6.6973875030900007E-2</v>
      </c>
      <c r="Y4187">
        <v>0</v>
      </c>
      <c r="Z4187">
        <v>0.17909142652533333</v>
      </c>
      <c r="AA4187">
        <v>0.54018951990606667</v>
      </c>
      <c r="AB4187">
        <v>5.7520074989422215E-2</v>
      </c>
      <c r="AC4187">
        <v>3.0075911000888</v>
      </c>
      <c r="AD4187">
        <v>0</v>
      </c>
      <c r="AE4187">
        <v>3.8513659965405225</v>
      </c>
    </row>
    <row r="4188" spans="1:31" x14ac:dyDescent="0.25">
      <c r="A4188">
        <v>2265659</v>
      </c>
      <c r="B4188">
        <v>1</v>
      </c>
      <c r="C4188" t="s">
        <v>80</v>
      </c>
      <c r="D4188" t="s">
        <v>93</v>
      </c>
      <c r="E4188" t="s">
        <v>151</v>
      </c>
      <c r="F4188" t="s">
        <v>12285</v>
      </c>
      <c r="G4188" t="s">
        <v>153</v>
      </c>
      <c r="H4188" t="s">
        <v>135</v>
      </c>
      <c r="I4188" t="s">
        <v>136</v>
      </c>
      <c r="J4188" t="s">
        <v>137</v>
      </c>
      <c r="K4188" t="s">
        <v>138</v>
      </c>
      <c r="L4188" t="s">
        <v>12286</v>
      </c>
      <c r="M4188" t="s">
        <v>12287</v>
      </c>
      <c r="N4188">
        <v>1.297222222</v>
      </c>
      <c r="O4188">
        <v>0</v>
      </c>
      <c r="P4188">
        <v>2</v>
      </c>
      <c r="Q4188">
        <v>0</v>
      </c>
      <c r="R4188">
        <v>5</v>
      </c>
      <c r="S4188">
        <v>0</v>
      </c>
      <c r="T4188">
        <v>2</v>
      </c>
      <c r="U4188">
        <v>0</v>
      </c>
      <c r="V4188">
        <v>0</v>
      </c>
      <c r="W4188">
        <v>0</v>
      </c>
      <c r="X4188">
        <v>0.23931812597294783</v>
      </c>
      <c r="Y4188">
        <v>0</v>
      </c>
      <c r="Z4188">
        <v>0.88880484700183326</v>
      </c>
      <c r="AA4188">
        <v>0</v>
      </c>
      <c r="AB4188">
        <v>1.4712547498527999</v>
      </c>
      <c r="AC4188">
        <v>0</v>
      </c>
      <c r="AD4188">
        <v>0</v>
      </c>
      <c r="AE4188">
        <v>2.5993777228275809</v>
      </c>
    </row>
    <row r="4189" spans="1:31" x14ac:dyDescent="0.25">
      <c r="A4189">
        <v>2266037</v>
      </c>
      <c r="B4189">
        <v>1</v>
      </c>
      <c r="C4189" t="s">
        <v>80</v>
      </c>
      <c r="D4189" t="s">
        <v>103</v>
      </c>
      <c r="E4189" t="s">
        <v>163</v>
      </c>
      <c r="F4189" t="s">
        <v>12288</v>
      </c>
      <c r="G4189" t="s">
        <v>147</v>
      </c>
      <c r="H4189" t="s">
        <v>148</v>
      </c>
      <c r="I4189" t="s">
        <v>136</v>
      </c>
      <c r="J4189" t="s">
        <v>137</v>
      </c>
      <c r="K4189" t="s">
        <v>138</v>
      </c>
      <c r="L4189" t="s">
        <v>12289</v>
      </c>
      <c r="M4189" t="s">
        <v>12290</v>
      </c>
      <c r="N4189">
        <v>1.118333333</v>
      </c>
      <c r="O4189">
        <v>0</v>
      </c>
      <c r="P4189">
        <v>56</v>
      </c>
      <c r="Q4189">
        <v>1</v>
      </c>
      <c r="R4189">
        <v>55</v>
      </c>
      <c r="S4189">
        <v>19</v>
      </c>
      <c r="T4189">
        <v>44</v>
      </c>
      <c r="U4189">
        <v>17</v>
      </c>
      <c r="V4189">
        <v>0</v>
      </c>
      <c r="W4189">
        <v>0</v>
      </c>
      <c r="X4189">
        <v>16.990115715665748</v>
      </c>
      <c r="Y4189">
        <v>0.58197926837600011</v>
      </c>
      <c r="Z4189">
        <v>6.818180138538283</v>
      </c>
      <c r="AA4189">
        <v>86.539467990996002</v>
      </c>
      <c r="AB4189">
        <v>16.908949623491473</v>
      </c>
      <c r="AC4189">
        <v>851.81193985259961</v>
      </c>
      <c r="AD4189">
        <v>0</v>
      </c>
      <c r="AE4189">
        <v>979.65063258966711</v>
      </c>
    </row>
    <row r="4190" spans="1:31" x14ac:dyDescent="0.25">
      <c r="A4190">
        <v>2265596</v>
      </c>
      <c r="B4190">
        <v>1</v>
      </c>
      <c r="C4190" t="s">
        <v>80</v>
      </c>
      <c r="D4190" t="s">
        <v>104</v>
      </c>
      <c r="E4190" t="s">
        <v>256</v>
      </c>
      <c r="F4190" t="s">
        <v>12291</v>
      </c>
      <c r="G4190" t="s">
        <v>171</v>
      </c>
      <c r="H4190" t="s">
        <v>148</v>
      </c>
      <c r="I4190" t="s">
        <v>136</v>
      </c>
      <c r="J4190" t="s">
        <v>137</v>
      </c>
      <c r="K4190" t="s">
        <v>172</v>
      </c>
      <c r="L4190" t="s">
        <v>12292</v>
      </c>
      <c r="M4190" t="s">
        <v>12293</v>
      </c>
      <c r="N4190">
        <v>2.2686111109999998</v>
      </c>
      <c r="O4190">
        <v>0</v>
      </c>
      <c r="P4190">
        <v>56</v>
      </c>
      <c r="Q4190">
        <v>0</v>
      </c>
      <c r="R4190">
        <v>26</v>
      </c>
      <c r="S4190">
        <v>0</v>
      </c>
      <c r="T4190">
        <v>20</v>
      </c>
      <c r="U4190">
        <v>1</v>
      </c>
      <c r="V4190">
        <v>1</v>
      </c>
      <c r="W4190">
        <v>0</v>
      </c>
      <c r="X4190">
        <v>50.98594186549218</v>
      </c>
      <c r="Y4190">
        <v>0</v>
      </c>
      <c r="Z4190">
        <v>57.051700257805351</v>
      </c>
      <c r="AA4190">
        <v>0</v>
      </c>
      <c r="AB4190">
        <v>38.070133585399404</v>
      </c>
      <c r="AC4190">
        <v>129.20390027264108</v>
      </c>
      <c r="AD4190">
        <v>9.7652513072017442</v>
      </c>
      <c r="AE4190">
        <v>285.07692728853976</v>
      </c>
    </row>
    <row r="4191" spans="1:31" x14ac:dyDescent="0.25">
      <c r="A4191">
        <v>2265702</v>
      </c>
      <c r="B4191">
        <v>1</v>
      </c>
      <c r="C4191" t="s">
        <v>80</v>
      </c>
      <c r="D4191" t="s">
        <v>89</v>
      </c>
      <c r="E4191" t="s">
        <v>132</v>
      </c>
      <c r="F4191" t="s">
        <v>12294</v>
      </c>
      <c r="G4191" t="s">
        <v>142</v>
      </c>
      <c r="H4191" t="s">
        <v>135</v>
      </c>
      <c r="I4191" t="s">
        <v>136</v>
      </c>
      <c r="J4191" t="s">
        <v>137</v>
      </c>
      <c r="K4191" t="s">
        <v>138</v>
      </c>
      <c r="L4191" t="s">
        <v>12295</v>
      </c>
      <c r="M4191" t="s">
        <v>12296</v>
      </c>
      <c r="N4191">
        <v>0.71055555500000001</v>
      </c>
      <c r="O4191">
        <v>0</v>
      </c>
      <c r="P4191">
        <v>1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0.27954133587809721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0.27954133587809721</v>
      </c>
    </row>
    <row r="4192" spans="1:31" x14ac:dyDescent="0.25">
      <c r="A4192">
        <v>2265553</v>
      </c>
      <c r="B4192">
        <v>1</v>
      </c>
      <c r="C4192" t="s">
        <v>80</v>
      </c>
      <c r="D4192" t="s">
        <v>108</v>
      </c>
      <c r="E4192" t="s">
        <v>151</v>
      </c>
      <c r="F4192" t="s">
        <v>11104</v>
      </c>
      <c r="G4192" t="s">
        <v>153</v>
      </c>
      <c r="H4192" t="s">
        <v>135</v>
      </c>
      <c r="I4192" t="s">
        <v>136</v>
      </c>
      <c r="J4192" t="s">
        <v>137</v>
      </c>
      <c r="K4192" t="s">
        <v>138</v>
      </c>
      <c r="L4192" t="s">
        <v>12297</v>
      </c>
      <c r="M4192" t="s">
        <v>12298</v>
      </c>
      <c r="N4192">
        <v>2.4794444439999999</v>
      </c>
      <c r="O4192">
        <v>0</v>
      </c>
      <c r="P4192">
        <v>14</v>
      </c>
      <c r="Q4192">
        <v>0</v>
      </c>
      <c r="R4192">
        <v>8</v>
      </c>
      <c r="S4192">
        <v>0</v>
      </c>
      <c r="T4192">
        <v>1</v>
      </c>
      <c r="U4192">
        <v>0</v>
      </c>
      <c r="V4192">
        <v>0</v>
      </c>
      <c r="W4192">
        <v>0</v>
      </c>
      <c r="X4192">
        <v>3.1100807074613916</v>
      </c>
      <c r="Y4192">
        <v>0</v>
      </c>
      <c r="Z4192">
        <v>0.6627925110939421</v>
      </c>
      <c r="AA4192">
        <v>0</v>
      </c>
      <c r="AB4192">
        <v>2.0758496957100001</v>
      </c>
      <c r="AC4192">
        <v>0</v>
      </c>
      <c r="AD4192">
        <v>0</v>
      </c>
      <c r="AE4192">
        <v>5.8487229142653341</v>
      </c>
    </row>
    <row r="4193" spans="1:31" x14ac:dyDescent="0.25">
      <c r="A4193">
        <v>2265671</v>
      </c>
      <c r="B4193">
        <v>1</v>
      </c>
      <c r="C4193" t="s">
        <v>81</v>
      </c>
      <c r="D4193" t="s">
        <v>123</v>
      </c>
      <c r="E4193" t="s">
        <v>256</v>
      </c>
      <c r="F4193" t="s">
        <v>12299</v>
      </c>
      <c r="G4193" t="s">
        <v>171</v>
      </c>
      <c r="H4193" t="s">
        <v>148</v>
      </c>
      <c r="I4193" t="s">
        <v>136</v>
      </c>
      <c r="J4193" t="s">
        <v>137</v>
      </c>
      <c r="K4193" t="s">
        <v>172</v>
      </c>
      <c r="L4193" t="s">
        <v>12300</v>
      </c>
      <c r="M4193" t="s">
        <v>12301</v>
      </c>
      <c r="N4193">
        <v>7.27</v>
      </c>
      <c r="O4193">
        <v>0</v>
      </c>
      <c r="P4193">
        <v>1</v>
      </c>
      <c r="Q4193">
        <v>0</v>
      </c>
      <c r="R4193">
        <v>2</v>
      </c>
      <c r="S4193">
        <v>2</v>
      </c>
      <c r="T4193">
        <v>62</v>
      </c>
      <c r="U4193">
        <v>3</v>
      </c>
      <c r="V4193">
        <v>4</v>
      </c>
      <c r="W4193">
        <v>0</v>
      </c>
      <c r="X4193">
        <v>1.7935948400502</v>
      </c>
      <c r="Y4193">
        <v>0</v>
      </c>
      <c r="Z4193">
        <v>0.35516662007640004</v>
      </c>
      <c r="AA4193">
        <v>242.08568358982706</v>
      </c>
      <c r="AB4193">
        <v>457.01820250625667</v>
      </c>
      <c r="AC4193">
        <v>188.45220690388999</v>
      </c>
      <c r="AD4193">
        <v>362.9876478649366</v>
      </c>
      <c r="AE4193">
        <v>1252.6925023250369</v>
      </c>
    </row>
    <row r="4194" spans="1:31" x14ac:dyDescent="0.25">
      <c r="A4194">
        <v>2265648</v>
      </c>
      <c r="B4194">
        <v>1</v>
      </c>
      <c r="C4194" t="s">
        <v>80</v>
      </c>
      <c r="D4194" t="s">
        <v>97</v>
      </c>
      <c r="E4194" t="s">
        <v>132</v>
      </c>
      <c r="F4194" t="s">
        <v>12302</v>
      </c>
      <c r="G4194" t="s">
        <v>142</v>
      </c>
      <c r="H4194" t="s">
        <v>135</v>
      </c>
      <c r="I4194" t="s">
        <v>136</v>
      </c>
      <c r="J4194" t="s">
        <v>137</v>
      </c>
      <c r="K4194" t="s">
        <v>138</v>
      </c>
      <c r="L4194" t="s">
        <v>12303</v>
      </c>
      <c r="M4194" t="s">
        <v>12304</v>
      </c>
      <c r="N4194">
        <v>0.56527777700000004</v>
      </c>
      <c r="O4194">
        <v>0</v>
      </c>
      <c r="P4194">
        <v>1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0.15701255110979168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0.15701255110979168</v>
      </c>
    </row>
    <row r="4195" spans="1:31" x14ac:dyDescent="0.25">
      <c r="A4195">
        <v>2265834</v>
      </c>
      <c r="B4195">
        <v>1</v>
      </c>
      <c r="C4195" t="s">
        <v>81</v>
      </c>
      <c r="D4195" t="s">
        <v>118</v>
      </c>
      <c r="E4195" t="s">
        <v>256</v>
      </c>
      <c r="F4195" t="s">
        <v>12305</v>
      </c>
      <c r="G4195" t="s">
        <v>318</v>
      </c>
      <c r="H4195" t="s">
        <v>148</v>
      </c>
      <c r="I4195" t="s">
        <v>136</v>
      </c>
      <c r="J4195" t="s">
        <v>137</v>
      </c>
      <c r="K4195" t="s">
        <v>138</v>
      </c>
      <c r="L4195" t="s">
        <v>12306</v>
      </c>
      <c r="M4195" t="s">
        <v>12307</v>
      </c>
      <c r="N4195">
        <v>3.2280555550000001</v>
      </c>
      <c r="O4195">
        <v>0</v>
      </c>
      <c r="P4195">
        <v>3</v>
      </c>
      <c r="Q4195">
        <v>11</v>
      </c>
      <c r="R4195">
        <v>0</v>
      </c>
      <c r="S4195">
        <v>1</v>
      </c>
      <c r="T4195">
        <v>0</v>
      </c>
      <c r="U4195">
        <v>0</v>
      </c>
      <c r="V4195">
        <v>0</v>
      </c>
      <c r="W4195">
        <v>0</v>
      </c>
      <c r="X4195">
        <v>0.22435717685631251</v>
      </c>
      <c r="Y4195">
        <v>14.478311272704588</v>
      </c>
      <c r="Z4195">
        <v>0</v>
      </c>
      <c r="AA4195">
        <v>21.242336052809488</v>
      </c>
      <c r="AB4195">
        <v>0</v>
      </c>
      <c r="AC4195">
        <v>0</v>
      </c>
      <c r="AD4195">
        <v>0</v>
      </c>
      <c r="AE4195">
        <v>35.945004502370388</v>
      </c>
    </row>
    <row r="4196" spans="1:31" x14ac:dyDescent="0.25">
      <c r="A4196">
        <v>2265811</v>
      </c>
      <c r="B4196">
        <v>1</v>
      </c>
      <c r="C4196" t="s">
        <v>80</v>
      </c>
      <c r="D4196" t="s">
        <v>97</v>
      </c>
      <c r="E4196" t="s">
        <v>151</v>
      </c>
      <c r="F4196" t="s">
        <v>12308</v>
      </c>
      <c r="G4196" t="s">
        <v>153</v>
      </c>
      <c r="H4196" t="s">
        <v>135</v>
      </c>
      <c r="I4196" t="s">
        <v>136</v>
      </c>
      <c r="J4196" t="s">
        <v>137</v>
      </c>
      <c r="K4196" t="s">
        <v>138</v>
      </c>
      <c r="L4196" t="s">
        <v>12309</v>
      </c>
      <c r="M4196" t="s">
        <v>12310</v>
      </c>
      <c r="N4196">
        <v>1.423611111</v>
      </c>
      <c r="O4196">
        <v>0</v>
      </c>
      <c r="P4196">
        <v>10</v>
      </c>
      <c r="Q4196">
        <v>0</v>
      </c>
      <c r="R4196">
        <v>0</v>
      </c>
      <c r="S4196">
        <v>0</v>
      </c>
      <c r="T4196">
        <v>3</v>
      </c>
      <c r="U4196">
        <v>0</v>
      </c>
      <c r="V4196">
        <v>0</v>
      </c>
      <c r="W4196">
        <v>0</v>
      </c>
      <c r="X4196">
        <v>5.4516647766606185</v>
      </c>
      <c r="Y4196">
        <v>0</v>
      </c>
      <c r="Z4196">
        <v>0</v>
      </c>
      <c r="AA4196">
        <v>0</v>
      </c>
      <c r="AB4196">
        <v>4.040038347116</v>
      </c>
      <c r="AC4196">
        <v>0</v>
      </c>
      <c r="AD4196">
        <v>0</v>
      </c>
      <c r="AE4196">
        <v>9.4917031237766185</v>
      </c>
    </row>
    <row r="4197" spans="1:31" x14ac:dyDescent="0.25">
      <c r="A4197">
        <v>2265665</v>
      </c>
      <c r="B4197">
        <v>1</v>
      </c>
      <c r="C4197" t="s">
        <v>80</v>
      </c>
      <c r="D4197" t="s">
        <v>100</v>
      </c>
      <c r="E4197" t="s">
        <v>132</v>
      </c>
      <c r="F4197" t="s">
        <v>2383</v>
      </c>
      <c r="G4197" t="s">
        <v>289</v>
      </c>
      <c r="H4197" t="s">
        <v>135</v>
      </c>
      <c r="I4197" t="s">
        <v>136</v>
      </c>
      <c r="J4197" t="s">
        <v>137</v>
      </c>
      <c r="K4197" t="s">
        <v>138</v>
      </c>
      <c r="L4197" t="s">
        <v>12311</v>
      </c>
      <c r="M4197" t="s">
        <v>12312</v>
      </c>
      <c r="N4197">
        <v>0.67638888799999997</v>
      </c>
      <c r="O4197">
        <v>0</v>
      </c>
      <c r="P4197">
        <v>4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0.27478285634657923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0.27478285634657923</v>
      </c>
    </row>
    <row r="4198" spans="1:31" x14ac:dyDescent="0.25">
      <c r="A4198">
        <v>2265771</v>
      </c>
      <c r="B4198">
        <v>1</v>
      </c>
      <c r="C4198" t="s">
        <v>81</v>
      </c>
      <c r="D4198" t="s">
        <v>128</v>
      </c>
      <c r="E4198" t="s">
        <v>132</v>
      </c>
      <c r="F4198" t="s">
        <v>12313</v>
      </c>
      <c r="G4198" t="s">
        <v>289</v>
      </c>
      <c r="H4198" t="s">
        <v>135</v>
      </c>
      <c r="I4198" t="s">
        <v>136</v>
      </c>
      <c r="J4198" t="s">
        <v>137</v>
      </c>
      <c r="K4198" t="s">
        <v>138</v>
      </c>
      <c r="L4198" t="s">
        <v>12314</v>
      </c>
      <c r="M4198" t="s">
        <v>12315</v>
      </c>
      <c r="N4198">
        <v>1.237222222</v>
      </c>
      <c r="O4198">
        <v>0</v>
      </c>
      <c r="P4198">
        <v>10</v>
      </c>
      <c r="Q4198">
        <v>0</v>
      </c>
      <c r="R4198">
        <v>0</v>
      </c>
      <c r="S4198">
        <v>0</v>
      </c>
      <c r="T4198">
        <v>1</v>
      </c>
      <c r="U4198">
        <v>0</v>
      </c>
      <c r="V4198">
        <v>0</v>
      </c>
      <c r="W4198">
        <v>0</v>
      </c>
      <c r="X4198">
        <v>2.4964263140108209</v>
      </c>
      <c r="Y4198">
        <v>0</v>
      </c>
      <c r="Z4198">
        <v>0</v>
      </c>
      <c r="AA4198">
        <v>0</v>
      </c>
      <c r="AB4198">
        <v>0.15605617805033833</v>
      </c>
      <c r="AC4198">
        <v>0</v>
      </c>
      <c r="AD4198">
        <v>0</v>
      </c>
      <c r="AE4198">
        <v>2.6524824920611594</v>
      </c>
    </row>
    <row r="4199" spans="1:31" x14ac:dyDescent="0.25">
      <c r="A4199">
        <v>2265525</v>
      </c>
      <c r="B4199">
        <v>1</v>
      </c>
      <c r="C4199" t="s">
        <v>80</v>
      </c>
      <c r="D4199" t="s">
        <v>108</v>
      </c>
      <c r="E4199" t="s">
        <v>163</v>
      </c>
      <c r="F4199" t="s">
        <v>12316</v>
      </c>
      <c r="G4199" t="s">
        <v>147</v>
      </c>
      <c r="H4199" t="s">
        <v>148</v>
      </c>
      <c r="I4199" t="s">
        <v>136</v>
      </c>
      <c r="J4199" t="s">
        <v>137</v>
      </c>
      <c r="K4199" t="s">
        <v>138</v>
      </c>
      <c r="L4199" t="s">
        <v>12317</v>
      </c>
      <c r="M4199" t="s">
        <v>12318</v>
      </c>
      <c r="N4199">
        <v>1.8763888879999999</v>
      </c>
      <c r="O4199">
        <v>0</v>
      </c>
      <c r="P4199">
        <v>678</v>
      </c>
      <c r="Q4199">
        <v>0</v>
      </c>
      <c r="R4199">
        <v>103</v>
      </c>
      <c r="S4199">
        <v>3</v>
      </c>
      <c r="T4199">
        <v>112</v>
      </c>
      <c r="U4199">
        <v>0</v>
      </c>
      <c r="V4199">
        <v>0</v>
      </c>
      <c r="W4199">
        <v>0</v>
      </c>
      <c r="X4199">
        <v>138.44641136416385</v>
      </c>
      <c r="Y4199">
        <v>0</v>
      </c>
      <c r="Z4199">
        <v>20.021306008201101</v>
      </c>
      <c r="AA4199">
        <v>4.1406075298858331</v>
      </c>
      <c r="AB4199">
        <v>37.662457075019674</v>
      </c>
      <c r="AC4199">
        <v>0</v>
      </c>
      <c r="AD4199">
        <v>0</v>
      </c>
      <c r="AE4199">
        <v>200.27078197727047</v>
      </c>
    </row>
    <row r="4200" spans="1:31" x14ac:dyDescent="0.25">
      <c r="A4200">
        <v>2265874</v>
      </c>
      <c r="B4200">
        <v>1</v>
      </c>
      <c r="C4200" t="s">
        <v>80</v>
      </c>
      <c r="D4200" t="s">
        <v>95</v>
      </c>
      <c r="E4200" t="s">
        <v>151</v>
      </c>
      <c r="F4200" t="s">
        <v>12319</v>
      </c>
      <c r="G4200" t="s">
        <v>153</v>
      </c>
      <c r="H4200" t="s">
        <v>135</v>
      </c>
      <c r="I4200" t="s">
        <v>136</v>
      </c>
      <c r="J4200" t="s">
        <v>137</v>
      </c>
      <c r="K4200" t="s">
        <v>138</v>
      </c>
      <c r="L4200" t="s">
        <v>12320</v>
      </c>
      <c r="M4200" t="s">
        <v>12321</v>
      </c>
      <c r="N4200">
        <v>1.133888888</v>
      </c>
      <c r="O4200">
        <v>0</v>
      </c>
      <c r="P4200">
        <v>78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21.393890460232679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21.393890460232679</v>
      </c>
    </row>
    <row r="4201" spans="1:31" x14ac:dyDescent="0.25">
      <c r="A4201">
        <v>2266060</v>
      </c>
      <c r="B4201">
        <v>1</v>
      </c>
      <c r="C4201" t="s">
        <v>81</v>
      </c>
      <c r="D4201" t="s">
        <v>128</v>
      </c>
      <c r="E4201" t="s">
        <v>256</v>
      </c>
      <c r="F4201" t="s">
        <v>12322</v>
      </c>
      <c r="G4201" t="s">
        <v>870</v>
      </c>
      <c r="H4201" t="s">
        <v>148</v>
      </c>
      <c r="I4201" t="s">
        <v>136</v>
      </c>
      <c r="J4201" t="s">
        <v>137</v>
      </c>
      <c r="K4201" t="s">
        <v>138</v>
      </c>
      <c r="L4201" t="s">
        <v>12323</v>
      </c>
      <c r="M4201" t="s">
        <v>12324</v>
      </c>
      <c r="N4201">
        <v>4.6316666660000001</v>
      </c>
      <c r="O4201">
        <v>0</v>
      </c>
      <c r="P4201">
        <v>686</v>
      </c>
      <c r="Q4201">
        <v>1</v>
      </c>
      <c r="R4201">
        <v>45</v>
      </c>
      <c r="S4201">
        <v>1</v>
      </c>
      <c r="T4201">
        <v>69</v>
      </c>
      <c r="U4201">
        <v>0</v>
      </c>
      <c r="V4201">
        <v>0</v>
      </c>
      <c r="W4201">
        <v>0</v>
      </c>
      <c r="X4201">
        <v>477.68820590492004</v>
      </c>
      <c r="Y4201">
        <v>2.3671646619280002</v>
      </c>
      <c r="Z4201">
        <v>24.675802589756884</v>
      </c>
      <c r="AA4201">
        <v>34.287534487472541</v>
      </c>
      <c r="AB4201">
        <v>75.996961865375965</v>
      </c>
      <c r="AC4201">
        <v>0</v>
      </c>
      <c r="AD4201">
        <v>0</v>
      </c>
      <c r="AE4201">
        <v>615.01566950945335</v>
      </c>
    </row>
    <row r="4202" spans="1:31" x14ac:dyDescent="0.25">
      <c r="A4202">
        <v>2265711</v>
      </c>
      <c r="B4202">
        <v>1</v>
      </c>
      <c r="C4202" t="s">
        <v>80</v>
      </c>
      <c r="D4202" t="s">
        <v>108</v>
      </c>
      <c r="E4202" t="s">
        <v>151</v>
      </c>
      <c r="F4202" t="s">
        <v>12325</v>
      </c>
      <c r="G4202" t="s">
        <v>153</v>
      </c>
      <c r="H4202" t="s">
        <v>135</v>
      </c>
      <c r="I4202" t="s">
        <v>136</v>
      </c>
      <c r="J4202" t="s">
        <v>137</v>
      </c>
      <c r="K4202" t="s">
        <v>138</v>
      </c>
      <c r="L4202" t="s">
        <v>12326</v>
      </c>
      <c r="M4202" t="s">
        <v>12327</v>
      </c>
      <c r="N4202">
        <v>3.8050000000000002</v>
      </c>
      <c r="O4202">
        <v>0</v>
      </c>
      <c r="P4202">
        <v>16</v>
      </c>
      <c r="Q4202">
        <v>0</v>
      </c>
      <c r="R4202">
        <v>1</v>
      </c>
      <c r="S4202">
        <v>0</v>
      </c>
      <c r="T4202">
        <v>4</v>
      </c>
      <c r="U4202">
        <v>0</v>
      </c>
      <c r="V4202">
        <v>0</v>
      </c>
      <c r="W4202">
        <v>0</v>
      </c>
      <c r="X4202">
        <v>5.396212893046874</v>
      </c>
      <c r="Y4202">
        <v>0</v>
      </c>
      <c r="Z4202">
        <v>0.14640524815906503</v>
      </c>
      <c r="AA4202">
        <v>0</v>
      </c>
      <c r="AB4202">
        <v>0.70782769978481164</v>
      </c>
      <c r="AC4202">
        <v>0</v>
      </c>
      <c r="AD4202">
        <v>0</v>
      </c>
      <c r="AE4202">
        <v>6.2504458409907508</v>
      </c>
    </row>
    <row r="4203" spans="1:31" x14ac:dyDescent="0.25">
      <c r="A4203">
        <v>2265605</v>
      </c>
      <c r="B4203">
        <v>1</v>
      </c>
      <c r="C4203" t="s">
        <v>81</v>
      </c>
      <c r="D4203" t="s">
        <v>122</v>
      </c>
      <c r="E4203" t="s">
        <v>145</v>
      </c>
      <c r="F4203" t="s">
        <v>3354</v>
      </c>
      <c r="G4203" t="s">
        <v>366</v>
      </c>
      <c r="H4203" t="s">
        <v>148</v>
      </c>
      <c r="I4203" t="s">
        <v>136</v>
      </c>
      <c r="J4203" t="s">
        <v>137</v>
      </c>
      <c r="K4203" t="s">
        <v>172</v>
      </c>
      <c r="L4203" t="s">
        <v>12328</v>
      </c>
      <c r="M4203" t="s">
        <v>12329</v>
      </c>
      <c r="N4203">
        <v>9.096944444</v>
      </c>
      <c r="O4203">
        <v>14</v>
      </c>
      <c r="P4203">
        <v>904</v>
      </c>
      <c r="Q4203">
        <v>1</v>
      </c>
      <c r="R4203">
        <v>23</v>
      </c>
      <c r="S4203">
        <v>5</v>
      </c>
      <c r="T4203">
        <v>65</v>
      </c>
      <c r="U4203">
        <v>1</v>
      </c>
      <c r="V4203">
        <v>0</v>
      </c>
      <c r="W4203">
        <v>23.760883666201519</v>
      </c>
      <c r="X4203">
        <v>746.92363465531093</v>
      </c>
      <c r="Y4203">
        <v>0.32563067901475551</v>
      </c>
      <c r="Z4203">
        <v>27.60525388594462</v>
      </c>
      <c r="AA4203">
        <v>655.78148609662207</v>
      </c>
      <c r="AB4203">
        <v>81.868737455788732</v>
      </c>
      <c r="AC4203">
        <v>9.4234419697709964</v>
      </c>
      <c r="AD4203">
        <v>0</v>
      </c>
      <c r="AE4203">
        <v>1545.6890684086536</v>
      </c>
    </row>
    <row r="4204" spans="1:31" x14ac:dyDescent="0.25">
      <c r="A4204">
        <v>2266046</v>
      </c>
      <c r="B4204">
        <v>1</v>
      </c>
      <c r="C4204" t="s">
        <v>80</v>
      </c>
      <c r="D4204" t="s">
        <v>97</v>
      </c>
      <c r="E4204" t="s">
        <v>132</v>
      </c>
      <c r="F4204" t="s">
        <v>12330</v>
      </c>
      <c r="G4204" t="s">
        <v>142</v>
      </c>
      <c r="H4204" t="s">
        <v>135</v>
      </c>
      <c r="I4204" t="s">
        <v>136</v>
      </c>
      <c r="J4204" t="s">
        <v>137</v>
      </c>
      <c r="K4204" t="s">
        <v>138</v>
      </c>
      <c r="L4204" t="s">
        <v>12331</v>
      </c>
      <c r="M4204" t="s">
        <v>12332</v>
      </c>
      <c r="N4204">
        <v>1.273055555</v>
      </c>
      <c r="O4204">
        <v>0</v>
      </c>
      <c r="P4204">
        <v>1</v>
      </c>
      <c r="Q4204">
        <v>0</v>
      </c>
      <c r="R4204">
        <v>2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0.70747071874359468</v>
      </c>
      <c r="Y4204">
        <v>0</v>
      </c>
      <c r="Z4204">
        <v>0.1862621689673461</v>
      </c>
      <c r="AA4204">
        <v>0</v>
      </c>
      <c r="AB4204">
        <v>0</v>
      </c>
      <c r="AC4204">
        <v>0</v>
      </c>
      <c r="AD4204">
        <v>0</v>
      </c>
      <c r="AE4204">
        <v>0.89373288771094073</v>
      </c>
    </row>
    <row r="4205" spans="1:31" x14ac:dyDescent="0.25">
      <c r="A4205">
        <v>2265897</v>
      </c>
      <c r="B4205">
        <v>1</v>
      </c>
      <c r="C4205" t="s">
        <v>80</v>
      </c>
      <c r="D4205" t="s">
        <v>85</v>
      </c>
      <c r="E4205" t="s">
        <v>256</v>
      </c>
      <c r="F4205" t="s">
        <v>12333</v>
      </c>
      <c r="G4205" t="s">
        <v>366</v>
      </c>
      <c r="H4205" t="s">
        <v>148</v>
      </c>
      <c r="I4205" t="s">
        <v>136</v>
      </c>
      <c r="J4205" t="s">
        <v>137</v>
      </c>
      <c r="K4205" t="s">
        <v>172</v>
      </c>
      <c r="L4205" t="s">
        <v>12334</v>
      </c>
      <c r="M4205" t="s">
        <v>12335</v>
      </c>
      <c r="N4205">
        <v>0.57638888799999999</v>
      </c>
      <c r="O4205">
        <v>0</v>
      </c>
      <c r="P4205">
        <v>0</v>
      </c>
      <c r="Q4205">
        <v>0</v>
      </c>
      <c r="R4205">
        <v>0</v>
      </c>
      <c r="S4205">
        <v>1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0.60888962499224997</v>
      </c>
      <c r="AB4205">
        <v>0</v>
      </c>
      <c r="AC4205">
        <v>0</v>
      </c>
      <c r="AD4205">
        <v>0</v>
      </c>
      <c r="AE4205">
        <v>0.60888962499224997</v>
      </c>
    </row>
    <row r="4206" spans="1:31" x14ac:dyDescent="0.25">
      <c r="A4206">
        <v>2265837</v>
      </c>
      <c r="B4206">
        <v>1</v>
      </c>
      <c r="C4206" t="s">
        <v>81</v>
      </c>
      <c r="D4206" t="s">
        <v>117</v>
      </c>
      <c r="E4206" t="s">
        <v>151</v>
      </c>
      <c r="F4206" t="s">
        <v>11598</v>
      </c>
      <c r="G4206" t="s">
        <v>153</v>
      </c>
      <c r="H4206" t="s">
        <v>135</v>
      </c>
      <c r="I4206" t="s">
        <v>136</v>
      </c>
      <c r="J4206" t="s">
        <v>137</v>
      </c>
      <c r="K4206" t="s">
        <v>138</v>
      </c>
      <c r="L4206" t="s">
        <v>12336</v>
      </c>
      <c r="M4206" t="s">
        <v>12337</v>
      </c>
      <c r="N4206">
        <v>1.1377777769999999</v>
      </c>
      <c r="O4206">
        <v>0</v>
      </c>
      <c r="P4206">
        <v>29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4.1022131028323656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4.1022131028323656</v>
      </c>
    </row>
    <row r="4207" spans="1:31" x14ac:dyDescent="0.25">
      <c r="A4207">
        <v>2265791</v>
      </c>
      <c r="B4207">
        <v>1</v>
      </c>
      <c r="C4207" t="s">
        <v>80</v>
      </c>
      <c r="D4207" t="s">
        <v>104</v>
      </c>
      <c r="E4207" t="s">
        <v>256</v>
      </c>
      <c r="F4207" t="s">
        <v>12338</v>
      </c>
      <c r="G4207" t="s">
        <v>756</v>
      </c>
      <c r="H4207" t="s">
        <v>148</v>
      </c>
      <c r="I4207" t="s">
        <v>136</v>
      </c>
      <c r="J4207" t="s">
        <v>137</v>
      </c>
      <c r="K4207" t="s">
        <v>138</v>
      </c>
      <c r="L4207" t="s">
        <v>12339</v>
      </c>
      <c r="M4207" t="s">
        <v>12340</v>
      </c>
      <c r="N4207">
        <v>0.21722222199999999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2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0.44471985480300003</v>
      </c>
      <c r="AC4207">
        <v>0</v>
      </c>
      <c r="AD4207">
        <v>0</v>
      </c>
      <c r="AE4207">
        <v>0.44471985480300003</v>
      </c>
    </row>
    <row r="4208" spans="1:31" x14ac:dyDescent="0.25">
      <c r="A4208">
        <v>2265691</v>
      </c>
      <c r="B4208">
        <v>1</v>
      </c>
      <c r="C4208" t="s">
        <v>80</v>
      </c>
      <c r="D4208" t="s">
        <v>98</v>
      </c>
      <c r="E4208" t="s">
        <v>256</v>
      </c>
      <c r="F4208" t="s">
        <v>12341</v>
      </c>
      <c r="G4208" t="s">
        <v>543</v>
      </c>
      <c r="H4208" t="s">
        <v>148</v>
      </c>
      <c r="I4208" t="s">
        <v>136</v>
      </c>
      <c r="J4208" t="s">
        <v>137</v>
      </c>
      <c r="K4208" t="s">
        <v>138</v>
      </c>
      <c r="L4208" t="s">
        <v>12342</v>
      </c>
      <c r="M4208" t="s">
        <v>12343</v>
      </c>
      <c r="N4208">
        <v>1.9511111109999999</v>
      </c>
      <c r="O4208">
        <v>0</v>
      </c>
      <c r="P4208">
        <v>108</v>
      </c>
      <c r="Q4208">
        <v>0</v>
      </c>
      <c r="R4208">
        <v>14</v>
      </c>
      <c r="S4208">
        <v>0</v>
      </c>
      <c r="T4208">
        <v>15</v>
      </c>
      <c r="U4208">
        <v>0</v>
      </c>
      <c r="V4208">
        <v>0</v>
      </c>
      <c r="W4208">
        <v>0</v>
      </c>
      <c r="X4208">
        <v>56.983116043983756</v>
      </c>
      <c r="Y4208">
        <v>0</v>
      </c>
      <c r="Z4208">
        <v>8.9085637133199889</v>
      </c>
      <c r="AA4208">
        <v>0</v>
      </c>
      <c r="AB4208">
        <v>11.762443574683296</v>
      </c>
      <c r="AC4208">
        <v>0</v>
      </c>
      <c r="AD4208">
        <v>0</v>
      </c>
      <c r="AE4208">
        <v>77.654123331987051</v>
      </c>
    </row>
    <row r="4209" spans="1:31" x14ac:dyDescent="0.25">
      <c r="A4209">
        <v>2265877</v>
      </c>
      <c r="B4209">
        <v>1</v>
      </c>
      <c r="C4209" t="s">
        <v>80</v>
      </c>
      <c r="D4209" t="s">
        <v>96</v>
      </c>
      <c r="E4209" t="s">
        <v>132</v>
      </c>
      <c r="F4209" t="s">
        <v>12344</v>
      </c>
      <c r="G4209" t="s">
        <v>142</v>
      </c>
      <c r="H4209" t="s">
        <v>135</v>
      </c>
      <c r="I4209" t="s">
        <v>136</v>
      </c>
      <c r="J4209" t="s">
        <v>137</v>
      </c>
      <c r="K4209" t="s">
        <v>138</v>
      </c>
      <c r="L4209" t="s">
        <v>12345</v>
      </c>
      <c r="M4209" t="s">
        <v>12346</v>
      </c>
      <c r="N4209">
        <v>2.148055555</v>
      </c>
      <c r="O4209">
        <v>0</v>
      </c>
      <c r="P4209">
        <v>1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5.0371096076397212E-2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5.0371096076397212E-2</v>
      </c>
    </row>
    <row r="4210" spans="1:31" x14ac:dyDescent="0.25">
      <c r="A4210">
        <v>2265774</v>
      </c>
      <c r="B4210">
        <v>1</v>
      </c>
      <c r="C4210" t="s">
        <v>81</v>
      </c>
      <c r="D4210" t="s">
        <v>128</v>
      </c>
      <c r="E4210" t="s">
        <v>214</v>
      </c>
      <c r="F4210" t="s">
        <v>12347</v>
      </c>
      <c r="G4210" t="s">
        <v>153</v>
      </c>
      <c r="H4210" t="s">
        <v>135</v>
      </c>
      <c r="I4210" t="s">
        <v>136</v>
      </c>
      <c r="J4210" t="s">
        <v>137</v>
      </c>
      <c r="K4210" t="s">
        <v>138</v>
      </c>
      <c r="L4210" t="s">
        <v>12348</v>
      </c>
      <c r="M4210" t="s">
        <v>12349</v>
      </c>
      <c r="N4210">
        <v>1.9750000000000001</v>
      </c>
      <c r="O4210">
        <v>0</v>
      </c>
      <c r="P4210">
        <v>106</v>
      </c>
      <c r="Q4210">
        <v>0</v>
      </c>
      <c r="R4210">
        <v>0</v>
      </c>
      <c r="S4210">
        <v>0</v>
      </c>
      <c r="T4210">
        <v>2</v>
      </c>
      <c r="U4210">
        <v>0</v>
      </c>
      <c r="V4210">
        <v>0</v>
      </c>
      <c r="W4210">
        <v>0</v>
      </c>
      <c r="X4210">
        <v>41.25324574839405</v>
      </c>
      <c r="Y4210">
        <v>0</v>
      </c>
      <c r="Z4210">
        <v>0</v>
      </c>
      <c r="AA4210">
        <v>0</v>
      </c>
      <c r="AB4210">
        <v>2.4573816494318401</v>
      </c>
      <c r="AC4210">
        <v>0</v>
      </c>
      <c r="AD4210">
        <v>0</v>
      </c>
      <c r="AE4210">
        <v>43.710627397825888</v>
      </c>
    </row>
    <row r="4211" spans="1:31" x14ac:dyDescent="0.25">
      <c r="A4211">
        <v>2265588</v>
      </c>
      <c r="B4211">
        <v>1</v>
      </c>
      <c r="C4211" t="s">
        <v>81</v>
      </c>
      <c r="D4211" t="s">
        <v>128</v>
      </c>
      <c r="E4211" t="s">
        <v>151</v>
      </c>
      <c r="F4211" t="s">
        <v>12350</v>
      </c>
      <c r="G4211" t="s">
        <v>153</v>
      </c>
      <c r="H4211" t="s">
        <v>135</v>
      </c>
      <c r="I4211" t="s">
        <v>136</v>
      </c>
      <c r="J4211" t="s">
        <v>137</v>
      </c>
      <c r="K4211" t="s">
        <v>138</v>
      </c>
      <c r="L4211" t="s">
        <v>12351</v>
      </c>
      <c r="M4211" t="s">
        <v>12352</v>
      </c>
      <c r="N4211">
        <v>1.055555555</v>
      </c>
      <c r="O4211">
        <v>0</v>
      </c>
      <c r="P4211">
        <v>227</v>
      </c>
      <c r="Q4211">
        <v>0</v>
      </c>
      <c r="R4211">
        <v>0</v>
      </c>
      <c r="S4211">
        <v>0</v>
      </c>
      <c r="T4211">
        <v>22</v>
      </c>
      <c r="U4211">
        <v>0</v>
      </c>
      <c r="V4211">
        <v>0</v>
      </c>
      <c r="W4211">
        <v>0</v>
      </c>
      <c r="X4211">
        <v>46.909745475064497</v>
      </c>
      <c r="Y4211">
        <v>0</v>
      </c>
      <c r="Z4211">
        <v>0</v>
      </c>
      <c r="AA4211">
        <v>0</v>
      </c>
      <c r="AB4211">
        <v>15.026753362594921</v>
      </c>
      <c r="AC4211">
        <v>0</v>
      </c>
      <c r="AD4211">
        <v>0</v>
      </c>
      <c r="AE4211">
        <v>61.936498837659414</v>
      </c>
    </row>
    <row r="4212" spans="1:31" x14ac:dyDescent="0.25">
      <c r="A4212">
        <v>2265708</v>
      </c>
      <c r="B4212">
        <v>1</v>
      </c>
      <c r="C4212" t="s">
        <v>80</v>
      </c>
      <c r="D4212" t="s">
        <v>87</v>
      </c>
      <c r="E4212" t="s">
        <v>132</v>
      </c>
      <c r="F4212" t="s">
        <v>12353</v>
      </c>
      <c r="G4212" t="s">
        <v>134</v>
      </c>
      <c r="H4212" t="s">
        <v>135</v>
      </c>
      <c r="I4212" t="s">
        <v>136</v>
      </c>
      <c r="J4212" t="s">
        <v>137</v>
      </c>
      <c r="K4212" t="s">
        <v>138</v>
      </c>
      <c r="L4212" t="s">
        <v>12354</v>
      </c>
      <c r="M4212" t="s">
        <v>12355</v>
      </c>
      <c r="N4212">
        <v>3.909166666</v>
      </c>
      <c r="O4212">
        <v>0</v>
      </c>
      <c r="P4212">
        <v>3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1.7104217274432363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1.7104217274432363</v>
      </c>
    </row>
    <row r="4213" spans="1:31" x14ac:dyDescent="0.25">
      <c r="A4213">
        <v>2265731</v>
      </c>
      <c r="B4213">
        <v>1</v>
      </c>
      <c r="C4213" t="s">
        <v>80</v>
      </c>
      <c r="D4213" t="s">
        <v>101</v>
      </c>
      <c r="E4213" t="s">
        <v>207</v>
      </c>
      <c r="F4213" t="s">
        <v>12356</v>
      </c>
      <c r="G4213" t="s">
        <v>366</v>
      </c>
      <c r="H4213" t="s">
        <v>135</v>
      </c>
      <c r="I4213" t="s">
        <v>136</v>
      </c>
      <c r="J4213" t="s">
        <v>137</v>
      </c>
      <c r="K4213" t="s">
        <v>172</v>
      </c>
      <c r="L4213" t="s">
        <v>12357</v>
      </c>
      <c r="M4213" t="s">
        <v>12358</v>
      </c>
      <c r="N4213">
        <v>0.74527777699999997</v>
      </c>
      <c r="O4213">
        <v>0</v>
      </c>
      <c r="P4213">
        <v>377</v>
      </c>
      <c r="Q4213">
        <v>0</v>
      </c>
      <c r="R4213">
        <v>1</v>
      </c>
      <c r="S4213">
        <v>0</v>
      </c>
      <c r="T4213">
        <v>17</v>
      </c>
      <c r="U4213">
        <v>0</v>
      </c>
      <c r="V4213">
        <v>0</v>
      </c>
      <c r="W4213">
        <v>0</v>
      </c>
      <c r="X4213">
        <v>103.2134307024245</v>
      </c>
      <c r="Y4213">
        <v>0</v>
      </c>
      <c r="Z4213">
        <v>2.6317122678233338E-3</v>
      </c>
      <c r="AA4213">
        <v>0</v>
      </c>
      <c r="AB4213">
        <v>10.869780998973051</v>
      </c>
      <c r="AC4213">
        <v>0</v>
      </c>
      <c r="AD4213">
        <v>0</v>
      </c>
      <c r="AE4213">
        <v>114.08584341366539</v>
      </c>
    </row>
    <row r="4214" spans="1:31" x14ac:dyDescent="0.25">
      <c r="A4214">
        <v>2265937</v>
      </c>
      <c r="B4214">
        <v>1</v>
      </c>
      <c r="C4214" t="s">
        <v>80</v>
      </c>
      <c r="D4214" t="s">
        <v>83</v>
      </c>
      <c r="E4214" t="s">
        <v>132</v>
      </c>
      <c r="F4214" t="s">
        <v>12359</v>
      </c>
      <c r="G4214" t="s">
        <v>142</v>
      </c>
      <c r="H4214" t="s">
        <v>135</v>
      </c>
      <c r="I4214" t="s">
        <v>136</v>
      </c>
      <c r="J4214" t="s">
        <v>137</v>
      </c>
      <c r="K4214" t="s">
        <v>138</v>
      </c>
      <c r="L4214" t="s">
        <v>12360</v>
      </c>
      <c r="M4214" t="s">
        <v>12361</v>
      </c>
      <c r="N4214">
        <v>0.98666666599999997</v>
      </c>
      <c r="O4214">
        <v>0</v>
      </c>
      <c r="P4214">
        <v>2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0.64378743009944583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0.64378743009944583</v>
      </c>
    </row>
    <row r="4215" spans="1:31" x14ac:dyDescent="0.25">
      <c r="A4215">
        <v>2265608</v>
      </c>
      <c r="B4215">
        <v>1</v>
      </c>
      <c r="C4215" t="s">
        <v>80</v>
      </c>
      <c r="D4215" t="s">
        <v>110</v>
      </c>
      <c r="E4215" t="s">
        <v>132</v>
      </c>
      <c r="F4215" t="s">
        <v>12362</v>
      </c>
      <c r="G4215" t="s">
        <v>142</v>
      </c>
      <c r="H4215" t="s">
        <v>135</v>
      </c>
      <c r="I4215" t="s">
        <v>136</v>
      </c>
      <c r="J4215" t="s">
        <v>137</v>
      </c>
      <c r="K4215" t="s">
        <v>138</v>
      </c>
      <c r="L4215" t="s">
        <v>12363</v>
      </c>
      <c r="M4215" t="s">
        <v>12364</v>
      </c>
      <c r="N4215">
        <v>1.3858333329999999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0.65108337603958921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0.65108337603958921</v>
      </c>
    </row>
    <row r="4216" spans="1:31" x14ac:dyDescent="0.25">
      <c r="A4216">
        <v>2265751</v>
      </c>
      <c r="B4216">
        <v>1</v>
      </c>
      <c r="C4216" t="s">
        <v>80</v>
      </c>
      <c r="D4216" t="s">
        <v>92</v>
      </c>
      <c r="E4216" t="s">
        <v>132</v>
      </c>
      <c r="F4216" t="s">
        <v>12365</v>
      </c>
      <c r="G4216" t="s">
        <v>289</v>
      </c>
      <c r="H4216" t="s">
        <v>135</v>
      </c>
      <c r="I4216" t="s">
        <v>136</v>
      </c>
      <c r="J4216" t="s">
        <v>137</v>
      </c>
      <c r="K4216" t="s">
        <v>138</v>
      </c>
      <c r="L4216" t="s">
        <v>12366</v>
      </c>
      <c r="M4216" t="s">
        <v>12367</v>
      </c>
      <c r="N4216">
        <v>3.9622222219999998</v>
      </c>
      <c r="O4216">
        <v>0</v>
      </c>
      <c r="P4216">
        <v>2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1.9380066950043553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1.9380066950043553</v>
      </c>
    </row>
    <row r="4217" spans="1:31" x14ac:dyDescent="0.25">
      <c r="A4217">
        <v>2265502</v>
      </c>
      <c r="B4217">
        <v>1</v>
      </c>
      <c r="C4217" t="s">
        <v>80</v>
      </c>
      <c r="D4217" t="s">
        <v>87</v>
      </c>
      <c r="E4217" t="s">
        <v>132</v>
      </c>
      <c r="F4217" t="s">
        <v>12368</v>
      </c>
      <c r="G4217" t="s">
        <v>142</v>
      </c>
      <c r="H4217" t="s">
        <v>135</v>
      </c>
      <c r="I4217" t="s">
        <v>136</v>
      </c>
      <c r="J4217" t="s">
        <v>137</v>
      </c>
      <c r="K4217" t="s">
        <v>138</v>
      </c>
      <c r="L4217" t="s">
        <v>12369</v>
      </c>
      <c r="M4217" t="s">
        <v>12370</v>
      </c>
      <c r="N4217">
        <v>1.2383333329999999</v>
      </c>
      <c r="O4217">
        <v>0</v>
      </c>
      <c r="P4217">
        <v>3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0.66321210494274996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0.66321210494274996</v>
      </c>
    </row>
    <row r="4218" spans="1:31" x14ac:dyDescent="0.25">
      <c r="A4218">
        <v>2265894</v>
      </c>
      <c r="B4218">
        <v>1</v>
      </c>
      <c r="C4218" t="s">
        <v>81</v>
      </c>
      <c r="D4218" t="s">
        <v>128</v>
      </c>
      <c r="E4218" t="s">
        <v>132</v>
      </c>
      <c r="F4218" t="s">
        <v>12371</v>
      </c>
      <c r="G4218" t="s">
        <v>289</v>
      </c>
      <c r="H4218" t="s">
        <v>135</v>
      </c>
      <c r="I4218" t="s">
        <v>136</v>
      </c>
      <c r="J4218" t="s">
        <v>137</v>
      </c>
      <c r="K4218" t="s">
        <v>138</v>
      </c>
      <c r="L4218" t="s">
        <v>12372</v>
      </c>
      <c r="M4218" t="s">
        <v>12373</v>
      </c>
      <c r="N4218">
        <v>2.9325000000000001</v>
      </c>
      <c r="O4218">
        <v>0</v>
      </c>
      <c r="P4218">
        <v>14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7.2343133182518615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7.2343133182518615</v>
      </c>
    </row>
    <row r="4219" spans="1:31" x14ac:dyDescent="0.25">
      <c r="A4219">
        <v>2265900</v>
      </c>
      <c r="B4219">
        <v>1</v>
      </c>
      <c r="C4219" t="s">
        <v>81</v>
      </c>
      <c r="D4219" t="s">
        <v>123</v>
      </c>
      <c r="E4219" t="s">
        <v>145</v>
      </c>
      <c r="F4219" t="s">
        <v>12374</v>
      </c>
      <c r="G4219" t="s">
        <v>147</v>
      </c>
      <c r="H4219" t="s">
        <v>148</v>
      </c>
      <c r="I4219" t="s">
        <v>136</v>
      </c>
      <c r="J4219" t="s">
        <v>137</v>
      </c>
      <c r="K4219" t="s">
        <v>138</v>
      </c>
      <c r="L4219" t="s">
        <v>12375</v>
      </c>
      <c r="M4219" t="s">
        <v>12376</v>
      </c>
      <c r="N4219">
        <v>0.68527777700000003</v>
      </c>
      <c r="O4219">
        <v>6</v>
      </c>
      <c r="P4219">
        <v>0</v>
      </c>
      <c r="Q4219">
        <v>77</v>
      </c>
      <c r="R4219">
        <v>0</v>
      </c>
      <c r="S4219">
        <v>15</v>
      </c>
      <c r="T4219">
        <v>0</v>
      </c>
      <c r="U4219">
        <v>0</v>
      </c>
      <c r="V4219">
        <v>0</v>
      </c>
      <c r="W4219">
        <v>1.1190564602455444</v>
      </c>
      <c r="X4219">
        <v>0</v>
      </c>
      <c r="Y4219">
        <v>22.568944085116623</v>
      </c>
      <c r="Z4219">
        <v>0</v>
      </c>
      <c r="AA4219">
        <v>3.6653760136627365</v>
      </c>
      <c r="AB4219">
        <v>0</v>
      </c>
      <c r="AC4219">
        <v>0</v>
      </c>
      <c r="AD4219">
        <v>0</v>
      </c>
      <c r="AE4219">
        <v>27.353376559024905</v>
      </c>
    </row>
    <row r="4220" spans="1:31" x14ac:dyDescent="0.25">
      <c r="A4220">
        <v>2266043</v>
      </c>
      <c r="B4220">
        <v>1</v>
      </c>
      <c r="C4220" t="s">
        <v>81</v>
      </c>
      <c r="D4220" t="s">
        <v>127</v>
      </c>
      <c r="E4220" t="s">
        <v>207</v>
      </c>
      <c r="F4220" t="s">
        <v>12377</v>
      </c>
      <c r="G4220" t="s">
        <v>231</v>
      </c>
      <c r="H4220" t="s">
        <v>135</v>
      </c>
      <c r="I4220" t="s">
        <v>136</v>
      </c>
      <c r="J4220" t="s">
        <v>137</v>
      </c>
      <c r="K4220" t="s">
        <v>138</v>
      </c>
      <c r="L4220" t="s">
        <v>12378</v>
      </c>
      <c r="M4220" t="s">
        <v>12379</v>
      </c>
      <c r="N4220">
        <v>6.6061111109999997</v>
      </c>
      <c r="O4220">
        <v>0</v>
      </c>
      <c r="P4220">
        <v>76</v>
      </c>
      <c r="Q4220">
        <v>0</v>
      </c>
      <c r="R4220">
        <v>5</v>
      </c>
      <c r="S4220">
        <v>0</v>
      </c>
      <c r="T4220">
        <v>10</v>
      </c>
      <c r="U4220">
        <v>0</v>
      </c>
      <c r="V4220">
        <v>0</v>
      </c>
      <c r="W4220">
        <v>0</v>
      </c>
      <c r="X4220">
        <v>98.857657714010159</v>
      </c>
      <c r="Y4220">
        <v>0</v>
      </c>
      <c r="Z4220">
        <v>32.385204215767864</v>
      </c>
      <c r="AA4220">
        <v>0</v>
      </c>
      <c r="AB4220">
        <v>14.58103198157125</v>
      </c>
      <c r="AC4220">
        <v>0</v>
      </c>
      <c r="AD4220">
        <v>0</v>
      </c>
      <c r="AE4220">
        <v>145.82389391134927</v>
      </c>
    </row>
    <row r="4221" spans="1:31" x14ac:dyDescent="0.25">
      <c r="A4221">
        <v>2265651</v>
      </c>
      <c r="B4221">
        <v>1</v>
      </c>
      <c r="C4221" t="s">
        <v>80</v>
      </c>
      <c r="D4221" t="s">
        <v>91</v>
      </c>
      <c r="E4221" t="s">
        <v>207</v>
      </c>
      <c r="F4221" t="s">
        <v>12380</v>
      </c>
      <c r="G4221" t="s">
        <v>310</v>
      </c>
      <c r="H4221" t="s">
        <v>135</v>
      </c>
      <c r="I4221" t="s">
        <v>136</v>
      </c>
      <c r="J4221" t="s">
        <v>137</v>
      </c>
      <c r="K4221" t="s">
        <v>138</v>
      </c>
      <c r="L4221" t="s">
        <v>12381</v>
      </c>
      <c r="M4221" t="s">
        <v>12382</v>
      </c>
      <c r="N4221">
        <v>1.391388888</v>
      </c>
      <c r="O4221">
        <v>0</v>
      </c>
      <c r="P4221">
        <v>1</v>
      </c>
      <c r="Q4221">
        <v>0</v>
      </c>
      <c r="R4221">
        <v>6</v>
      </c>
      <c r="S4221">
        <v>0</v>
      </c>
      <c r="T4221">
        <v>2</v>
      </c>
      <c r="U4221">
        <v>0</v>
      </c>
      <c r="V4221">
        <v>0</v>
      </c>
      <c r="W4221">
        <v>0</v>
      </c>
      <c r="X4221">
        <v>0.34898974715935005</v>
      </c>
      <c r="Y4221">
        <v>0</v>
      </c>
      <c r="Z4221">
        <v>2.3138631898597417</v>
      </c>
      <c r="AA4221">
        <v>0</v>
      </c>
      <c r="AB4221">
        <v>0.48103639365389333</v>
      </c>
      <c r="AC4221">
        <v>0</v>
      </c>
      <c r="AD4221">
        <v>0</v>
      </c>
      <c r="AE4221">
        <v>3.1438893306729851</v>
      </c>
    </row>
    <row r="4222" spans="1:31" x14ac:dyDescent="0.25">
      <c r="A4222">
        <v>2266099</v>
      </c>
      <c r="B4222">
        <v>1</v>
      </c>
      <c r="C4222" t="s">
        <v>81</v>
      </c>
      <c r="D4222" t="s">
        <v>118</v>
      </c>
      <c r="E4222" t="s">
        <v>207</v>
      </c>
      <c r="F4222" t="s">
        <v>12383</v>
      </c>
      <c r="G4222" t="s">
        <v>1264</v>
      </c>
      <c r="H4222" t="s">
        <v>135</v>
      </c>
      <c r="I4222" t="s">
        <v>136</v>
      </c>
      <c r="J4222" t="s">
        <v>137</v>
      </c>
      <c r="K4222" t="s">
        <v>138</v>
      </c>
      <c r="L4222" t="s">
        <v>12384</v>
      </c>
      <c r="M4222" t="s">
        <v>12385</v>
      </c>
      <c r="N4222">
        <v>1.429444444</v>
      </c>
      <c r="O4222">
        <v>0</v>
      </c>
      <c r="P4222">
        <v>145</v>
      </c>
      <c r="Q4222">
        <v>0</v>
      </c>
      <c r="R4222">
        <v>0</v>
      </c>
      <c r="S4222">
        <v>0</v>
      </c>
      <c r="T4222">
        <v>6</v>
      </c>
      <c r="U4222">
        <v>0</v>
      </c>
      <c r="V4222">
        <v>0</v>
      </c>
      <c r="W4222">
        <v>0</v>
      </c>
      <c r="X4222">
        <v>39.738829617683564</v>
      </c>
      <c r="Y4222">
        <v>0</v>
      </c>
      <c r="Z4222">
        <v>0</v>
      </c>
      <c r="AA4222">
        <v>0</v>
      </c>
      <c r="AB4222">
        <v>1.4476000917826801</v>
      </c>
      <c r="AC4222">
        <v>0</v>
      </c>
      <c r="AD4222">
        <v>0</v>
      </c>
      <c r="AE4222">
        <v>41.186429709466246</v>
      </c>
    </row>
    <row r="4223" spans="1:31" x14ac:dyDescent="0.25">
      <c r="A4223">
        <v>2266110</v>
      </c>
      <c r="B4223">
        <v>1</v>
      </c>
      <c r="C4223" t="s">
        <v>80</v>
      </c>
      <c r="D4223" t="s">
        <v>85</v>
      </c>
      <c r="E4223" t="s">
        <v>132</v>
      </c>
      <c r="F4223" t="s">
        <v>12080</v>
      </c>
      <c r="G4223" t="s">
        <v>289</v>
      </c>
      <c r="H4223" t="s">
        <v>135</v>
      </c>
      <c r="I4223" t="s">
        <v>136</v>
      </c>
      <c r="J4223" t="s">
        <v>137</v>
      </c>
      <c r="K4223" t="s">
        <v>138</v>
      </c>
      <c r="L4223" t="s">
        <v>12386</v>
      </c>
      <c r="M4223" t="s">
        <v>12387</v>
      </c>
      <c r="N4223">
        <v>1.3858333329999999</v>
      </c>
      <c r="O4223">
        <v>0</v>
      </c>
      <c r="P4223">
        <v>11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3.4506949915591894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3.4506949915591894</v>
      </c>
    </row>
    <row r="4224" spans="1:31" x14ac:dyDescent="0.25">
      <c r="A4224">
        <v>2266117</v>
      </c>
      <c r="B4224">
        <v>1</v>
      </c>
      <c r="C4224" t="s">
        <v>81</v>
      </c>
      <c r="D4224" t="s">
        <v>123</v>
      </c>
      <c r="E4224" t="s">
        <v>207</v>
      </c>
      <c r="F4224" t="s">
        <v>12388</v>
      </c>
      <c r="G4224" t="s">
        <v>231</v>
      </c>
      <c r="H4224" t="s">
        <v>135</v>
      </c>
      <c r="I4224" t="s">
        <v>136</v>
      </c>
      <c r="J4224" t="s">
        <v>137</v>
      </c>
      <c r="K4224" t="s">
        <v>138</v>
      </c>
      <c r="L4224" t="s">
        <v>12389</v>
      </c>
      <c r="M4224" t="s">
        <v>12390</v>
      </c>
      <c r="N4224">
        <v>1.2124999999999999</v>
      </c>
      <c r="O4224">
        <v>0</v>
      </c>
      <c r="P4224">
        <v>0</v>
      </c>
      <c r="Q4224">
        <v>0</v>
      </c>
      <c r="R4224">
        <v>13</v>
      </c>
      <c r="S4224">
        <v>0</v>
      </c>
      <c r="T4224">
        <v>1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5.0509984013019125</v>
      </c>
      <c r="AA4224">
        <v>0</v>
      </c>
      <c r="AB4224">
        <v>3.4231245147357123</v>
      </c>
      <c r="AC4224">
        <v>0</v>
      </c>
      <c r="AD4224">
        <v>0</v>
      </c>
      <c r="AE4224">
        <v>8.4741229160376257</v>
      </c>
    </row>
    <row r="4225" spans="1:31" x14ac:dyDescent="0.25">
      <c r="A4225">
        <v>2266137</v>
      </c>
      <c r="B4225">
        <v>1</v>
      </c>
      <c r="C4225" t="s">
        <v>80</v>
      </c>
      <c r="D4225" t="s">
        <v>90</v>
      </c>
      <c r="E4225" t="s">
        <v>151</v>
      </c>
      <c r="F4225" t="s">
        <v>1516</v>
      </c>
      <c r="G4225" t="s">
        <v>340</v>
      </c>
      <c r="H4225" t="s">
        <v>135</v>
      </c>
      <c r="I4225" t="s">
        <v>136</v>
      </c>
      <c r="J4225" t="s">
        <v>137</v>
      </c>
      <c r="K4225" t="s">
        <v>138</v>
      </c>
      <c r="L4225" t="s">
        <v>12391</v>
      </c>
      <c r="M4225" t="s">
        <v>12392</v>
      </c>
      <c r="N4225">
        <v>6.3663888880000004</v>
      </c>
      <c r="O4225">
        <v>0</v>
      </c>
      <c r="P4225">
        <v>204</v>
      </c>
      <c r="Q4225">
        <v>0</v>
      </c>
      <c r="R4225">
        <v>0</v>
      </c>
      <c r="S4225">
        <v>0</v>
      </c>
      <c r="T4225">
        <v>4</v>
      </c>
      <c r="U4225">
        <v>0</v>
      </c>
      <c r="V4225">
        <v>0</v>
      </c>
      <c r="W4225">
        <v>0</v>
      </c>
      <c r="X4225">
        <v>482.01964995117612</v>
      </c>
      <c r="Y4225">
        <v>0</v>
      </c>
      <c r="Z4225">
        <v>0</v>
      </c>
      <c r="AA4225">
        <v>0</v>
      </c>
      <c r="AB4225">
        <v>23.165573207879486</v>
      </c>
      <c r="AC4225">
        <v>0</v>
      </c>
      <c r="AD4225">
        <v>0</v>
      </c>
      <c r="AE4225">
        <v>505.18522315905562</v>
      </c>
    </row>
    <row r="4226" spans="1:31" x14ac:dyDescent="0.25">
      <c r="A4226">
        <v>2266139</v>
      </c>
      <c r="B4226">
        <v>1</v>
      </c>
      <c r="C4226" t="s">
        <v>80</v>
      </c>
      <c r="D4226" t="s">
        <v>108</v>
      </c>
      <c r="E4226" t="s">
        <v>151</v>
      </c>
      <c r="F4226" t="s">
        <v>12393</v>
      </c>
      <c r="G4226" t="s">
        <v>153</v>
      </c>
      <c r="H4226" t="s">
        <v>135</v>
      </c>
      <c r="I4226" t="s">
        <v>136</v>
      </c>
      <c r="J4226" t="s">
        <v>137</v>
      </c>
      <c r="K4226" t="s">
        <v>138</v>
      </c>
      <c r="L4226" t="s">
        <v>12394</v>
      </c>
      <c r="M4226" t="s">
        <v>12395</v>
      </c>
      <c r="N4226">
        <v>0.65305555500000001</v>
      </c>
      <c r="O4226">
        <v>0</v>
      </c>
      <c r="P4226">
        <v>32</v>
      </c>
      <c r="Q4226">
        <v>0</v>
      </c>
      <c r="R4226">
        <v>4</v>
      </c>
      <c r="S4226">
        <v>0</v>
      </c>
      <c r="T4226">
        <v>5</v>
      </c>
      <c r="U4226">
        <v>0</v>
      </c>
      <c r="V4226">
        <v>0</v>
      </c>
      <c r="W4226">
        <v>0</v>
      </c>
      <c r="X4226">
        <v>4.8597976003678367</v>
      </c>
      <c r="Y4226">
        <v>0</v>
      </c>
      <c r="Z4226">
        <v>0.34132898248147897</v>
      </c>
      <c r="AA4226">
        <v>0</v>
      </c>
      <c r="AB4226">
        <v>1.3537529299778579</v>
      </c>
      <c r="AC4226">
        <v>0</v>
      </c>
      <c r="AD4226">
        <v>0</v>
      </c>
      <c r="AE4226">
        <v>6.5548795128271742</v>
      </c>
    </row>
    <row r="4227" spans="1:31" x14ac:dyDescent="0.25">
      <c r="A4227">
        <v>2266141</v>
      </c>
      <c r="B4227">
        <v>1</v>
      </c>
      <c r="C4227" t="s">
        <v>80</v>
      </c>
      <c r="D4227" t="s">
        <v>82</v>
      </c>
      <c r="E4227" t="s">
        <v>214</v>
      </c>
      <c r="F4227" t="s">
        <v>1397</v>
      </c>
      <c r="G4227" t="s">
        <v>153</v>
      </c>
      <c r="H4227" t="s">
        <v>135</v>
      </c>
      <c r="I4227" t="s">
        <v>136</v>
      </c>
      <c r="J4227" t="s">
        <v>137</v>
      </c>
      <c r="K4227" t="s">
        <v>138</v>
      </c>
      <c r="L4227" t="s">
        <v>12396</v>
      </c>
      <c r="M4227" t="s">
        <v>12397</v>
      </c>
      <c r="N4227">
        <v>0.82944444399999995</v>
      </c>
      <c r="O4227">
        <v>0</v>
      </c>
      <c r="P4227">
        <v>43</v>
      </c>
      <c r="Q4227">
        <v>0</v>
      </c>
      <c r="R4227">
        <v>0</v>
      </c>
      <c r="S4227">
        <v>0</v>
      </c>
      <c r="T4227">
        <v>10</v>
      </c>
      <c r="U4227">
        <v>0</v>
      </c>
      <c r="V4227">
        <v>0</v>
      </c>
      <c r="W4227">
        <v>0</v>
      </c>
      <c r="X4227">
        <v>11.327543836573616</v>
      </c>
      <c r="Y4227">
        <v>0</v>
      </c>
      <c r="Z4227">
        <v>0</v>
      </c>
      <c r="AA4227">
        <v>0</v>
      </c>
      <c r="AB4227">
        <v>3.1868024273253508</v>
      </c>
      <c r="AC4227">
        <v>0</v>
      </c>
      <c r="AD4227">
        <v>0</v>
      </c>
      <c r="AE4227">
        <v>14.514346263898966</v>
      </c>
    </row>
    <row r="4228" spans="1:31" x14ac:dyDescent="0.25">
      <c r="A4228">
        <v>2266145</v>
      </c>
      <c r="B4228">
        <v>1</v>
      </c>
      <c r="C4228" t="s">
        <v>80</v>
      </c>
      <c r="D4228" t="s">
        <v>83</v>
      </c>
      <c r="E4228" t="s">
        <v>151</v>
      </c>
      <c r="F4228" t="s">
        <v>12398</v>
      </c>
      <c r="G4228" t="s">
        <v>153</v>
      </c>
      <c r="H4228" t="s">
        <v>135</v>
      </c>
      <c r="I4228" t="s">
        <v>136</v>
      </c>
      <c r="J4228" t="s">
        <v>137</v>
      </c>
      <c r="K4228" t="s">
        <v>138</v>
      </c>
      <c r="L4228" t="s">
        <v>12399</v>
      </c>
      <c r="M4228" t="s">
        <v>12400</v>
      </c>
      <c r="N4228">
        <v>0.95972222200000001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25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22.193103447454281</v>
      </c>
      <c r="AC4228">
        <v>0</v>
      </c>
      <c r="AD4228">
        <v>0</v>
      </c>
      <c r="AE4228">
        <v>22.193103447454281</v>
      </c>
    </row>
    <row r="4229" spans="1:31" x14ac:dyDescent="0.25">
      <c r="A4229">
        <v>2266148</v>
      </c>
      <c r="B4229">
        <v>1</v>
      </c>
      <c r="C4229" t="s">
        <v>81</v>
      </c>
      <c r="D4229" t="s">
        <v>118</v>
      </c>
      <c r="E4229" t="s">
        <v>256</v>
      </c>
      <c r="F4229" t="s">
        <v>12401</v>
      </c>
      <c r="G4229" t="s">
        <v>318</v>
      </c>
      <c r="H4229" t="s">
        <v>148</v>
      </c>
      <c r="I4229" t="s">
        <v>136</v>
      </c>
      <c r="J4229" t="s">
        <v>137</v>
      </c>
      <c r="K4229" t="s">
        <v>138</v>
      </c>
      <c r="L4229" t="s">
        <v>12402</v>
      </c>
      <c r="M4229" t="s">
        <v>12403</v>
      </c>
      <c r="N4229">
        <v>2.2522222219999999</v>
      </c>
      <c r="O4229">
        <v>0</v>
      </c>
      <c r="P4229">
        <v>9</v>
      </c>
      <c r="Q4229">
        <v>5</v>
      </c>
      <c r="R4229">
        <v>0</v>
      </c>
      <c r="S4229">
        <v>2</v>
      </c>
      <c r="T4229">
        <v>0</v>
      </c>
      <c r="U4229">
        <v>0</v>
      </c>
      <c r="V4229">
        <v>0</v>
      </c>
      <c r="W4229">
        <v>0</v>
      </c>
      <c r="X4229">
        <v>6.0252989689741341</v>
      </c>
      <c r="Y4229">
        <v>5.4385967454944355</v>
      </c>
      <c r="Z4229">
        <v>0</v>
      </c>
      <c r="AA4229">
        <v>1.7695637014880001</v>
      </c>
      <c r="AB4229">
        <v>0</v>
      </c>
      <c r="AC4229">
        <v>0</v>
      </c>
      <c r="AD4229">
        <v>0</v>
      </c>
      <c r="AE4229">
        <v>13.23345941595657</v>
      </c>
    </row>
    <row r="4230" spans="1:31" x14ac:dyDescent="0.25">
      <c r="A4230">
        <v>2266149</v>
      </c>
      <c r="B4230">
        <v>1</v>
      </c>
      <c r="C4230" t="s">
        <v>81</v>
      </c>
      <c r="D4230" t="s">
        <v>128</v>
      </c>
      <c r="E4230" t="s">
        <v>256</v>
      </c>
      <c r="F4230" t="s">
        <v>12404</v>
      </c>
      <c r="G4230" t="s">
        <v>9390</v>
      </c>
      <c r="H4230" t="s">
        <v>148</v>
      </c>
      <c r="I4230" t="s">
        <v>136</v>
      </c>
      <c r="J4230" t="s">
        <v>137</v>
      </c>
      <c r="K4230" t="s">
        <v>138</v>
      </c>
      <c r="L4230" t="s">
        <v>12405</v>
      </c>
      <c r="M4230" t="s">
        <v>12406</v>
      </c>
      <c r="N4230">
        <v>10.768333332999999</v>
      </c>
      <c r="O4230">
        <v>0</v>
      </c>
      <c r="P4230">
        <v>333</v>
      </c>
      <c r="Q4230">
        <v>1</v>
      </c>
      <c r="R4230">
        <v>1</v>
      </c>
      <c r="S4230">
        <v>1</v>
      </c>
      <c r="T4230">
        <v>22</v>
      </c>
      <c r="U4230">
        <v>0</v>
      </c>
      <c r="V4230">
        <v>0</v>
      </c>
      <c r="W4230">
        <v>0</v>
      </c>
      <c r="X4230">
        <v>465.9223428306172</v>
      </c>
      <c r="Y4230">
        <v>6.0626676317337775</v>
      </c>
      <c r="Z4230">
        <v>5.9281766967817777</v>
      </c>
      <c r="AA4230">
        <v>119.64010425090187</v>
      </c>
      <c r="AB4230">
        <v>91.585422821882247</v>
      </c>
      <c r="AC4230">
        <v>0</v>
      </c>
      <c r="AD4230">
        <v>0</v>
      </c>
      <c r="AE4230">
        <v>689.13871423191699</v>
      </c>
    </row>
    <row r="4231" spans="1:31" x14ac:dyDescent="0.25">
      <c r="A4231">
        <v>2266151</v>
      </c>
      <c r="B4231">
        <v>1</v>
      </c>
      <c r="C4231" t="s">
        <v>80</v>
      </c>
      <c r="D4231" t="s">
        <v>90</v>
      </c>
      <c r="E4231" t="s">
        <v>151</v>
      </c>
      <c r="F4231" t="s">
        <v>12407</v>
      </c>
      <c r="G4231" t="s">
        <v>153</v>
      </c>
      <c r="H4231" t="s">
        <v>135</v>
      </c>
      <c r="I4231" t="s">
        <v>136</v>
      </c>
      <c r="J4231" t="s">
        <v>137</v>
      </c>
      <c r="K4231" t="s">
        <v>138</v>
      </c>
      <c r="L4231" t="s">
        <v>12408</v>
      </c>
      <c r="M4231" t="s">
        <v>12409</v>
      </c>
      <c r="N4231">
        <v>2.3197222219999998</v>
      </c>
      <c r="O4231">
        <v>0</v>
      </c>
      <c r="P4231">
        <v>1</v>
      </c>
      <c r="Q4231">
        <v>0</v>
      </c>
      <c r="R4231">
        <v>0</v>
      </c>
      <c r="S4231">
        <v>0</v>
      </c>
      <c r="T4231">
        <v>26</v>
      </c>
      <c r="U4231">
        <v>0</v>
      </c>
      <c r="V4231">
        <v>0</v>
      </c>
      <c r="W4231">
        <v>0</v>
      </c>
      <c r="X4231">
        <v>0.54905573652021145</v>
      </c>
      <c r="Y4231">
        <v>0</v>
      </c>
      <c r="Z4231">
        <v>0</v>
      </c>
      <c r="AA4231">
        <v>0</v>
      </c>
      <c r="AB4231">
        <v>154.25842776669072</v>
      </c>
      <c r="AC4231">
        <v>0</v>
      </c>
      <c r="AD4231">
        <v>0</v>
      </c>
      <c r="AE4231">
        <v>154.80748350321093</v>
      </c>
    </row>
    <row r="4232" spans="1:31" x14ac:dyDescent="0.25">
      <c r="A4232">
        <v>2266153</v>
      </c>
      <c r="B4232">
        <v>1</v>
      </c>
      <c r="C4232" t="s">
        <v>80</v>
      </c>
      <c r="D4232" t="s">
        <v>82</v>
      </c>
      <c r="E4232" t="s">
        <v>214</v>
      </c>
      <c r="F4232" t="s">
        <v>12410</v>
      </c>
      <c r="G4232" t="s">
        <v>310</v>
      </c>
      <c r="H4232" t="s">
        <v>135</v>
      </c>
      <c r="I4232" t="s">
        <v>136</v>
      </c>
      <c r="J4232" t="s">
        <v>137</v>
      </c>
      <c r="K4232" t="s">
        <v>138</v>
      </c>
      <c r="L4232" t="s">
        <v>12411</v>
      </c>
      <c r="M4232" t="s">
        <v>12412</v>
      </c>
      <c r="N4232">
        <v>1.3194444439999999</v>
      </c>
      <c r="O4232">
        <v>0</v>
      </c>
      <c r="P4232">
        <v>163</v>
      </c>
      <c r="Q4232">
        <v>0</v>
      </c>
      <c r="R4232">
        <v>0</v>
      </c>
      <c r="S4232">
        <v>0</v>
      </c>
      <c r="T4232">
        <v>20</v>
      </c>
      <c r="U4232">
        <v>0</v>
      </c>
      <c r="V4232">
        <v>0</v>
      </c>
      <c r="W4232">
        <v>0</v>
      </c>
      <c r="X4232">
        <v>57.320036826140488</v>
      </c>
      <c r="Y4232">
        <v>0</v>
      </c>
      <c r="Z4232">
        <v>0</v>
      </c>
      <c r="AA4232">
        <v>0</v>
      </c>
      <c r="AB4232">
        <v>23.120264558855126</v>
      </c>
      <c r="AC4232">
        <v>0</v>
      </c>
      <c r="AD4232">
        <v>0</v>
      </c>
      <c r="AE4232">
        <v>80.440301384995621</v>
      </c>
    </row>
    <row r="4233" spans="1:31" x14ac:dyDescent="0.25">
      <c r="A4233">
        <v>2266154</v>
      </c>
      <c r="B4233">
        <v>1</v>
      </c>
      <c r="C4233" t="s">
        <v>80</v>
      </c>
      <c r="D4233" t="s">
        <v>105</v>
      </c>
      <c r="E4233" t="s">
        <v>132</v>
      </c>
      <c r="F4233" t="s">
        <v>12413</v>
      </c>
      <c r="G4233" t="s">
        <v>142</v>
      </c>
      <c r="H4233" t="s">
        <v>135</v>
      </c>
      <c r="I4233" t="s">
        <v>136</v>
      </c>
      <c r="J4233" t="s">
        <v>137</v>
      </c>
      <c r="K4233" t="s">
        <v>138</v>
      </c>
      <c r="L4233" t="s">
        <v>12414</v>
      </c>
      <c r="M4233" t="s">
        <v>12415</v>
      </c>
      <c r="N4233">
        <v>0.89611111099999996</v>
      </c>
      <c r="O4233">
        <v>0</v>
      </c>
      <c r="P4233">
        <v>1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0.21469405939365002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0.21469405939365002</v>
      </c>
    </row>
    <row r="4234" spans="1:31" x14ac:dyDescent="0.25">
      <c r="A4234">
        <v>2266155</v>
      </c>
      <c r="B4234">
        <v>1</v>
      </c>
      <c r="C4234" t="s">
        <v>80</v>
      </c>
      <c r="D4234" t="s">
        <v>99</v>
      </c>
      <c r="E4234" t="s">
        <v>151</v>
      </c>
      <c r="F4234" t="s">
        <v>12416</v>
      </c>
      <c r="G4234" t="s">
        <v>176</v>
      </c>
      <c r="H4234" t="s">
        <v>135</v>
      </c>
      <c r="I4234" t="s">
        <v>136</v>
      </c>
      <c r="J4234" t="s">
        <v>137</v>
      </c>
      <c r="K4234" t="s">
        <v>138</v>
      </c>
      <c r="L4234" t="s">
        <v>12417</v>
      </c>
      <c r="M4234" t="s">
        <v>12418</v>
      </c>
      <c r="N4234">
        <v>2.613611111</v>
      </c>
      <c r="O4234">
        <v>0</v>
      </c>
      <c r="P4234">
        <v>1</v>
      </c>
      <c r="Q4234">
        <v>0</v>
      </c>
      <c r="R4234">
        <v>0</v>
      </c>
      <c r="S4234">
        <v>0</v>
      </c>
      <c r="T4234">
        <v>2</v>
      </c>
      <c r="U4234">
        <v>0</v>
      </c>
      <c r="V4234">
        <v>0</v>
      </c>
      <c r="W4234">
        <v>0</v>
      </c>
      <c r="X4234">
        <v>4.8273353097738045</v>
      </c>
      <c r="Y4234">
        <v>0</v>
      </c>
      <c r="Z4234">
        <v>0</v>
      </c>
      <c r="AA4234">
        <v>0</v>
      </c>
      <c r="AB4234">
        <v>9.4899957803595001</v>
      </c>
      <c r="AC4234">
        <v>0</v>
      </c>
      <c r="AD4234">
        <v>0</v>
      </c>
      <c r="AE4234">
        <v>14.317331090133305</v>
      </c>
    </row>
    <row r="4235" spans="1:31" x14ac:dyDescent="0.25">
      <c r="A4235">
        <v>2266160</v>
      </c>
      <c r="B4235">
        <v>1</v>
      </c>
      <c r="C4235" t="s">
        <v>80</v>
      </c>
      <c r="D4235" t="s">
        <v>98</v>
      </c>
      <c r="E4235" t="s">
        <v>163</v>
      </c>
      <c r="F4235" t="s">
        <v>12419</v>
      </c>
      <c r="G4235" t="s">
        <v>147</v>
      </c>
      <c r="H4235" t="s">
        <v>148</v>
      </c>
      <c r="I4235" t="s">
        <v>136</v>
      </c>
      <c r="J4235" t="s">
        <v>137</v>
      </c>
      <c r="K4235" t="s">
        <v>138</v>
      </c>
      <c r="L4235" t="s">
        <v>12420</v>
      </c>
      <c r="M4235" t="s">
        <v>12421</v>
      </c>
      <c r="N4235">
        <v>0.33083333300000001</v>
      </c>
      <c r="O4235">
        <v>0</v>
      </c>
      <c r="P4235">
        <v>85</v>
      </c>
      <c r="Q4235">
        <v>0</v>
      </c>
      <c r="R4235">
        <v>20</v>
      </c>
      <c r="S4235">
        <v>0</v>
      </c>
      <c r="T4235">
        <v>29</v>
      </c>
      <c r="U4235">
        <v>0</v>
      </c>
      <c r="V4235">
        <v>0</v>
      </c>
      <c r="W4235">
        <v>0</v>
      </c>
      <c r="X4235">
        <v>11.836167118576542</v>
      </c>
      <c r="Y4235">
        <v>0</v>
      </c>
      <c r="Z4235">
        <v>3.3366275828482648</v>
      </c>
      <c r="AA4235">
        <v>0</v>
      </c>
      <c r="AB4235">
        <v>7.6585502256453442</v>
      </c>
      <c r="AC4235">
        <v>0</v>
      </c>
      <c r="AD4235">
        <v>0</v>
      </c>
      <c r="AE4235">
        <v>22.831344927070148</v>
      </c>
    </row>
    <row r="4236" spans="1:31" x14ac:dyDescent="0.25">
      <c r="A4236">
        <v>2266164</v>
      </c>
      <c r="B4236">
        <v>1</v>
      </c>
      <c r="C4236" t="s">
        <v>80</v>
      </c>
      <c r="D4236" t="s">
        <v>84</v>
      </c>
      <c r="E4236" t="s">
        <v>132</v>
      </c>
      <c r="F4236" t="s">
        <v>12422</v>
      </c>
      <c r="G4236" t="s">
        <v>142</v>
      </c>
      <c r="H4236" t="s">
        <v>135</v>
      </c>
      <c r="I4236" t="s">
        <v>136</v>
      </c>
      <c r="J4236" t="s">
        <v>137</v>
      </c>
      <c r="K4236" t="s">
        <v>138</v>
      </c>
      <c r="L4236" t="s">
        <v>12423</v>
      </c>
      <c r="M4236" t="s">
        <v>12424</v>
      </c>
      <c r="N4236">
        <v>1.0375000000000001</v>
      </c>
      <c r="O4236">
        <v>0</v>
      </c>
      <c r="P4236">
        <v>1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0.79988482862118504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0.79988482862118504</v>
      </c>
    </row>
    <row r="4237" spans="1:31" x14ac:dyDescent="0.25">
      <c r="A4237">
        <v>2266169</v>
      </c>
      <c r="B4237">
        <v>1</v>
      </c>
      <c r="C4237" t="s">
        <v>81</v>
      </c>
      <c r="D4237" t="s">
        <v>127</v>
      </c>
      <c r="E4237" t="s">
        <v>151</v>
      </c>
      <c r="F4237" t="s">
        <v>12425</v>
      </c>
      <c r="G4237" t="s">
        <v>153</v>
      </c>
      <c r="H4237" t="s">
        <v>135</v>
      </c>
      <c r="I4237" t="s">
        <v>136</v>
      </c>
      <c r="J4237" t="s">
        <v>137</v>
      </c>
      <c r="K4237" t="s">
        <v>138</v>
      </c>
      <c r="L4237" t="s">
        <v>12426</v>
      </c>
      <c r="M4237" t="s">
        <v>12427</v>
      </c>
      <c r="N4237">
        <v>7.2936111109999997</v>
      </c>
      <c r="O4237">
        <v>0</v>
      </c>
      <c r="P4237">
        <v>5</v>
      </c>
      <c r="Q4237">
        <v>0</v>
      </c>
      <c r="R4237">
        <v>4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5.1494676469821359</v>
      </c>
      <c r="Y4237">
        <v>0</v>
      </c>
      <c r="Z4237">
        <v>6.6527676072412936</v>
      </c>
      <c r="AA4237">
        <v>0</v>
      </c>
      <c r="AB4237">
        <v>0</v>
      </c>
      <c r="AC4237">
        <v>0</v>
      </c>
      <c r="AD4237">
        <v>0</v>
      </c>
      <c r="AE4237">
        <v>11.802235254223429</v>
      </c>
    </row>
    <row r="4238" spans="1:31" x14ac:dyDescent="0.25">
      <c r="A4238">
        <v>2266172</v>
      </c>
      <c r="B4238">
        <v>1</v>
      </c>
      <c r="C4238" t="s">
        <v>81</v>
      </c>
      <c r="D4238" t="s">
        <v>118</v>
      </c>
      <c r="E4238" t="s">
        <v>256</v>
      </c>
      <c r="F4238" t="s">
        <v>9895</v>
      </c>
      <c r="G4238" t="s">
        <v>171</v>
      </c>
      <c r="H4238" t="s">
        <v>148</v>
      </c>
      <c r="I4238" t="s">
        <v>136</v>
      </c>
      <c r="J4238" t="s">
        <v>137</v>
      </c>
      <c r="K4238" t="s">
        <v>172</v>
      </c>
      <c r="L4238" t="s">
        <v>12428</v>
      </c>
      <c r="M4238" t="s">
        <v>12429</v>
      </c>
      <c r="N4238">
        <v>4.0149999999999997</v>
      </c>
      <c r="O4238">
        <v>0</v>
      </c>
      <c r="P4238">
        <v>0</v>
      </c>
      <c r="Q4238">
        <v>15</v>
      </c>
      <c r="R4238">
        <v>0</v>
      </c>
      <c r="S4238">
        <v>3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49.527545201098548</v>
      </c>
      <c r="Z4238">
        <v>0</v>
      </c>
      <c r="AA4238">
        <v>140.1790777985448</v>
      </c>
      <c r="AB4238">
        <v>0</v>
      </c>
      <c r="AC4238">
        <v>0</v>
      </c>
      <c r="AD4238">
        <v>0</v>
      </c>
      <c r="AE4238">
        <v>189.70662299964334</v>
      </c>
    </row>
    <row r="4239" spans="1:31" x14ac:dyDescent="0.25">
      <c r="A4239">
        <v>2266174</v>
      </c>
      <c r="B4239">
        <v>1</v>
      </c>
      <c r="C4239" t="s">
        <v>81</v>
      </c>
      <c r="D4239" t="s">
        <v>122</v>
      </c>
      <c r="E4239" t="s">
        <v>145</v>
      </c>
      <c r="F4239" t="s">
        <v>12430</v>
      </c>
      <c r="G4239" t="s">
        <v>366</v>
      </c>
      <c r="H4239" t="s">
        <v>148</v>
      </c>
      <c r="I4239" t="s">
        <v>136</v>
      </c>
      <c r="J4239" t="s">
        <v>137</v>
      </c>
      <c r="K4239" t="s">
        <v>172</v>
      </c>
      <c r="L4239" t="s">
        <v>12431</v>
      </c>
      <c r="M4239" t="s">
        <v>12432</v>
      </c>
      <c r="N4239">
        <v>1.2980555549999999</v>
      </c>
      <c r="O4239">
        <v>0</v>
      </c>
      <c r="P4239">
        <v>173</v>
      </c>
      <c r="Q4239">
        <v>0</v>
      </c>
      <c r="R4239">
        <v>0</v>
      </c>
      <c r="S4239">
        <v>8</v>
      </c>
      <c r="T4239">
        <v>25</v>
      </c>
      <c r="U4239">
        <v>3</v>
      </c>
      <c r="V4239">
        <v>0</v>
      </c>
      <c r="W4239">
        <v>0</v>
      </c>
      <c r="X4239">
        <v>27.04153203618543</v>
      </c>
      <c r="Y4239">
        <v>0</v>
      </c>
      <c r="Z4239">
        <v>0</v>
      </c>
      <c r="AA4239">
        <v>15.528309155764347</v>
      </c>
      <c r="AB4239">
        <v>27.901078845916139</v>
      </c>
      <c r="AC4239">
        <v>240.02858494984008</v>
      </c>
      <c r="AD4239">
        <v>0</v>
      </c>
      <c r="AE4239">
        <v>310.49950498770602</v>
      </c>
    </row>
    <row r="4240" spans="1:31" x14ac:dyDescent="0.25">
      <c r="A4240">
        <v>2266175</v>
      </c>
      <c r="B4240">
        <v>1</v>
      </c>
      <c r="C4240" t="s">
        <v>80</v>
      </c>
      <c r="D4240" t="s">
        <v>82</v>
      </c>
      <c r="E4240" t="s">
        <v>132</v>
      </c>
      <c r="F4240" t="s">
        <v>12433</v>
      </c>
      <c r="G4240" t="s">
        <v>264</v>
      </c>
      <c r="H4240" t="s">
        <v>135</v>
      </c>
      <c r="I4240" t="s">
        <v>136</v>
      </c>
      <c r="J4240" t="s">
        <v>137</v>
      </c>
      <c r="K4240" t="s">
        <v>138</v>
      </c>
      <c r="L4240" t="s">
        <v>12434</v>
      </c>
      <c r="M4240" t="s">
        <v>12435</v>
      </c>
      <c r="N4240">
        <v>0.962777777</v>
      </c>
      <c r="O4240">
        <v>0</v>
      </c>
      <c r="P4240">
        <v>2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0.69779293469538628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0.69779293469538628</v>
      </c>
    </row>
    <row r="4241" spans="1:31" x14ac:dyDescent="0.25">
      <c r="A4241">
        <v>2266181</v>
      </c>
      <c r="B4241">
        <v>1</v>
      </c>
      <c r="C4241" t="s">
        <v>80</v>
      </c>
      <c r="D4241" t="s">
        <v>103</v>
      </c>
      <c r="E4241" t="s">
        <v>151</v>
      </c>
      <c r="F4241" t="s">
        <v>12436</v>
      </c>
      <c r="G4241" t="s">
        <v>153</v>
      </c>
      <c r="H4241" t="s">
        <v>135</v>
      </c>
      <c r="I4241" t="s">
        <v>136</v>
      </c>
      <c r="J4241" t="s">
        <v>137</v>
      </c>
      <c r="K4241" t="s">
        <v>138</v>
      </c>
      <c r="L4241" t="s">
        <v>12437</v>
      </c>
      <c r="M4241" t="s">
        <v>12438</v>
      </c>
      <c r="N4241">
        <v>0.75083333299999999</v>
      </c>
      <c r="O4241">
        <v>0</v>
      </c>
      <c r="P4241">
        <v>20</v>
      </c>
      <c r="Q4241">
        <v>0</v>
      </c>
      <c r="R4241">
        <v>2</v>
      </c>
      <c r="S4241">
        <v>0</v>
      </c>
      <c r="T4241">
        <v>2</v>
      </c>
      <c r="U4241">
        <v>0</v>
      </c>
      <c r="V4241">
        <v>0</v>
      </c>
      <c r="W4241">
        <v>0</v>
      </c>
      <c r="X4241">
        <v>3.527902205597973</v>
      </c>
      <c r="Y4241">
        <v>0</v>
      </c>
      <c r="Z4241">
        <v>0.45841910861216251</v>
      </c>
      <c r="AA4241">
        <v>0</v>
      </c>
      <c r="AB4241">
        <v>2.4226099449315681</v>
      </c>
      <c r="AC4241">
        <v>0</v>
      </c>
      <c r="AD4241">
        <v>0</v>
      </c>
      <c r="AE4241">
        <v>6.4089312591417036</v>
      </c>
    </row>
    <row r="4242" spans="1:31" x14ac:dyDescent="0.25">
      <c r="A4242">
        <v>2266184</v>
      </c>
      <c r="B4242">
        <v>1</v>
      </c>
      <c r="C4242" t="s">
        <v>80</v>
      </c>
      <c r="D4242" t="s">
        <v>97</v>
      </c>
      <c r="E4242" t="s">
        <v>163</v>
      </c>
      <c r="F4242" t="s">
        <v>12439</v>
      </c>
      <c r="G4242" t="s">
        <v>366</v>
      </c>
      <c r="H4242" t="s">
        <v>148</v>
      </c>
      <c r="I4242" t="s">
        <v>136</v>
      </c>
      <c r="J4242" t="s">
        <v>137</v>
      </c>
      <c r="K4242" t="s">
        <v>172</v>
      </c>
      <c r="L4242" t="s">
        <v>12440</v>
      </c>
      <c r="M4242" t="s">
        <v>12441</v>
      </c>
      <c r="N4242">
        <v>4.6169444439999996</v>
      </c>
      <c r="O4242">
        <v>12</v>
      </c>
      <c r="P4242">
        <v>666</v>
      </c>
      <c r="Q4242">
        <v>8</v>
      </c>
      <c r="R4242">
        <v>93</v>
      </c>
      <c r="S4242">
        <v>15</v>
      </c>
      <c r="T4242">
        <v>122</v>
      </c>
      <c r="U4242">
        <v>0</v>
      </c>
      <c r="V4242">
        <v>1</v>
      </c>
      <c r="W4242">
        <v>53.452071178086392</v>
      </c>
      <c r="X4242">
        <v>1216.1746335588259</v>
      </c>
      <c r="Y4242">
        <v>21.511601473292107</v>
      </c>
      <c r="Z4242">
        <v>116.20293930057977</v>
      </c>
      <c r="AA4242">
        <v>1679.097431965163</v>
      </c>
      <c r="AB4242">
        <v>453.34928608284639</v>
      </c>
      <c r="AC4242">
        <v>0</v>
      </c>
      <c r="AD4242">
        <v>71.718666139166871</v>
      </c>
      <c r="AE4242">
        <v>3611.5066296979608</v>
      </c>
    </row>
    <row r="4243" spans="1:31" x14ac:dyDescent="0.25">
      <c r="A4243">
        <v>2266185</v>
      </c>
      <c r="B4243">
        <v>1</v>
      </c>
      <c r="C4243" t="s">
        <v>80</v>
      </c>
      <c r="D4243" t="s">
        <v>93</v>
      </c>
      <c r="E4243" t="s">
        <v>207</v>
      </c>
      <c r="F4243" t="s">
        <v>12442</v>
      </c>
      <c r="G4243" t="s">
        <v>366</v>
      </c>
      <c r="H4243" t="s">
        <v>135</v>
      </c>
      <c r="I4243" t="s">
        <v>136</v>
      </c>
      <c r="J4243" t="s">
        <v>137</v>
      </c>
      <c r="K4243" t="s">
        <v>172</v>
      </c>
      <c r="L4243" t="s">
        <v>12443</v>
      </c>
      <c r="M4243" t="s">
        <v>12444</v>
      </c>
      <c r="N4243">
        <v>8.6502777769999994</v>
      </c>
      <c r="O4243">
        <v>0</v>
      </c>
      <c r="P4243">
        <v>184</v>
      </c>
      <c r="Q4243">
        <v>0</v>
      </c>
      <c r="R4243">
        <v>2</v>
      </c>
      <c r="S4243">
        <v>0</v>
      </c>
      <c r="T4243">
        <v>27</v>
      </c>
      <c r="U4243">
        <v>0</v>
      </c>
      <c r="V4243">
        <v>0</v>
      </c>
      <c r="W4243">
        <v>0</v>
      </c>
      <c r="X4243">
        <v>319.23324682003738</v>
      </c>
      <c r="Y4243">
        <v>0</v>
      </c>
      <c r="Z4243">
        <v>3.2458676951511549</v>
      </c>
      <c r="AA4243">
        <v>0</v>
      </c>
      <c r="AB4243">
        <v>487.13709778208414</v>
      </c>
      <c r="AC4243">
        <v>0</v>
      </c>
      <c r="AD4243">
        <v>0</v>
      </c>
      <c r="AE4243">
        <v>809.61621229727268</v>
      </c>
    </row>
    <row r="4244" spans="1:31" x14ac:dyDescent="0.25">
      <c r="A4244">
        <v>2266187</v>
      </c>
      <c r="B4244">
        <v>1</v>
      </c>
      <c r="C4244" t="s">
        <v>81</v>
      </c>
      <c r="D4244" t="s">
        <v>126</v>
      </c>
      <c r="E4244" t="s">
        <v>207</v>
      </c>
      <c r="F4244" t="s">
        <v>12445</v>
      </c>
      <c r="G4244" t="s">
        <v>171</v>
      </c>
      <c r="H4244" t="s">
        <v>135</v>
      </c>
      <c r="I4244" t="s">
        <v>136</v>
      </c>
      <c r="J4244" t="s">
        <v>137</v>
      </c>
      <c r="K4244" t="s">
        <v>172</v>
      </c>
      <c r="L4244" t="s">
        <v>12446</v>
      </c>
      <c r="M4244" t="s">
        <v>12447</v>
      </c>
      <c r="N4244">
        <v>7.6391666660000004</v>
      </c>
      <c r="O4244">
        <v>0</v>
      </c>
      <c r="P4244">
        <v>73</v>
      </c>
      <c r="Q4244">
        <v>0</v>
      </c>
      <c r="R4244">
        <v>31</v>
      </c>
      <c r="S4244">
        <v>0</v>
      </c>
      <c r="T4244">
        <v>0</v>
      </c>
      <c r="U4244">
        <v>0</v>
      </c>
      <c r="V4244">
        <v>1</v>
      </c>
      <c r="W4244">
        <v>0</v>
      </c>
      <c r="X4244">
        <v>41.797318585770256</v>
      </c>
      <c r="Y4244">
        <v>0</v>
      </c>
      <c r="Z4244">
        <v>3.3009132494019449</v>
      </c>
      <c r="AA4244">
        <v>0</v>
      </c>
      <c r="AB4244">
        <v>0</v>
      </c>
      <c r="AC4244">
        <v>0</v>
      </c>
      <c r="AD4244">
        <v>46.326557731371523</v>
      </c>
      <c r="AE4244">
        <v>91.424789566543723</v>
      </c>
    </row>
    <row r="4245" spans="1:31" x14ac:dyDescent="0.25">
      <c r="A4245">
        <v>2266190</v>
      </c>
      <c r="B4245">
        <v>1</v>
      </c>
      <c r="C4245" t="s">
        <v>80</v>
      </c>
      <c r="D4245" t="s">
        <v>98</v>
      </c>
      <c r="E4245" t="s">
        <v>145</v>
      </c>
      <c r="F4245" t="s">
        <v>9513</v>
      </c>
      <c r="G4245" t="s">
        <v>147</v>
      </c>
      <c r="H4245" t="s">
        <v>148</v>
      </c>
      <c r="I4245" t="s">
        <v>136</v>
      </c>
      <c r="J4245" t="s">
        <v>137</v>
      </c>
      <c r="K4245" t="s">
        <v>138</v>
      </c>
      <c r="L4245" t="s">
        <v>12448</v>
      </c>
      <c r="M4245" t="s">
        <v>12449</v>
      </c>
      <c r="N4245">
        <v>0.111666666</v>
      </c>
      <c r="O4245">
        <v>0</v>
      </c>
      <c r="P4245">
        <v>375</v>
      </c>
      <c r="Q4245">
        <v>0</v>
      </c>
      <c r="R4245">
        <v>28</v>
      </c>
      <c r="S4245">
        <v>0</v>
      </c>
      <c r="T4245">
        <v>54</v>
      </c>
      <c r="U4245">
        <v>0</v>
      </c>
      <c r="V4245">
        <v>0</v>
      </c>
      <c r="W4245">
        <v>0</v>
      </c>
      <c r="X4245">
        <v>10.32943931782264</v>
      </c>
      <c r="Y4245">
        <v>0</v>
      </c>
      <c r="Z4245">
        <v>2.0313310738347798</v>
      </c>
      <c r="AA4245">
        <v>0</v>
      </c>
      <c r="AB4245">
        <v>4.6626401853088364</v>
      </c>
      <c r="AC4245">
        <v>0</v>
      </c>
      <c r="AD4245">
        <v>0</v>
      </c>
      <c r="AE4245">
        <v>17.023410576966256</v>
      </c>
    </row>
    <row r="4246" spans="1:31" x14ac:dyDescent="0.25">
      <c r="A4246">
        <v>2266192</v>
      </c>
      <c r="B4246">
        <v>1</v>
      </c>
      <c r="C4246" t="s">
        <v>81</v>
      </c>
      <c r="D4246" t="s">
        <v>121</v>
      </c>
      <c r="E4246" t="s">
        <v>151</v>
      </c>
      <c r="F4246" t="s">
        <v>12450</v>
      </c>
      <c r="G4246" t="s">
        <v>171</v>
      </c>
      <c r="H4246" t="s">
        <v>135</v>
      </c>
      <c r="I4246" t="s">
        <v>136</v>
      </c>
      <c r="J4246" t="s">
        <v>137</v>
      </c>
      <c r="K4246" t="s">
        <v>172</v>
      </c>
      <c r="L4246" t="s">
        <v>12451</v>
      </c>
      <c r="M4246" t="s">
        <v>12452</v>
      </c>
      <c r="N4246">
        <v>5.9811111109999997</v>
      </c>
      <c r="O4246">
        <v>0</v>
      </c>
      <c r="P4246">
        <v>70</v>
      </c>
      <c r="Q4246">
        <v>0</v>
      </c>
      <c r="R4246">
        <v>0</v>
      </c>
      <c r="S4246">
        <v>0</v>
      </c>
      <c r="T4246">
        <v>4</v>
      </c>
      <c r="U4246">
        <v>0</v>
      </c>
      <c r="V4246">
        <v>0</v>
      </c>
      <c r="W4246">
        <v>0</v>
      </c>
      <c r="X4246">
        <v>38.121852802585586</v>
      </c>
      <c r="Y4246">
        <v>0</v>
      </c>
      <c r="Z4246">
        <v>0</v>
      </c>
      <c r="AA4246">
        <v>0</v>
      </c>
      <c r="AB4246">
        <v>14.416501543294984</v>
      </c>
      <c r="AC4246">
        <v>0</v>
      </c>
      <c r="AD4246">
        <v>0</v>
      </c>
      <c r="AE4246">
        <v>52.53835434588057</v>
      </c>
    </row>
    <row r="4247" spans="1:31" x14ac:dyDescent="0.25">
      <c r="A4247">
        <v>2266193</v>
      </c>
      <c r="B4247">
        <v>1</v>
      </c>
      <c r="C4247" t="s">
        <v>81</v>
      </c>
      <c r="D4247" t="s">
        <v>113</v>
      </c>
      <c r="E4247" t="s">
        <v>207</v>
      </c>
      <c r="F4247" t="s">
        <v>1691</v>
      </c>
      <c r="G4247" t="s">
        <v>171</v>
      </c>
      <c r="H4247" t="s">
        <v>135</v>
      </c>
      <c r="I4247" t="s">
        <v>136</v>
      </c>
      <c r="J4247" t="s">
        <v>137</v>
      </c>
      <c r="K4247" t="s">
        <v>172</v>
      </c>
      <c r="L4247" t="s">
        <v>12453</v>
      </c>
      <c r="M4247" t="s">
        <v>12454</v>
      </c>
      <c r="N4247">
        <v>8.8311111110000002</v>
      </c>
      <c r="O4247">
        <v>0</v>
      </c>
      <c r="P4247">
        <v>26</v>
      </c>
      <c r="Q4247">
        <v>1</v>
      </c>
      <c r="R4247">
        <v>3</v>
      </c>
      <c r="S4247">
        <v>0</v>
      </c>
      <c r="T4247">
        <v>3</v>
      </c>
      <c r="U4247">
        <v>0</v>
      </c>
      <c r="V4247">
        <v>0</v>
      </c>
      <c r="W4247">
        <v>0</v>
      </c>
      <c r="X4247">
        <v>55.313253263859799</v>
      </c>
      <c r="Y4247">
        <v>0</v>
      </c>
      <c r="Z4247">
        <v>2.3803584200054728</v>
      </c>
      <c r="AA4247">
        <v>0</v>
      </c>
      <c r="AB4247">
        <v>3.0047384629774379</v>
      </c>
      <c r="AC4247">
        <v>0</v>
      </c>
      <c r="AD4247">
        <v>0</v>
      </c>
      <c r="AE4247">
        <v>60.698350146842706</v>
      </c>
    </row>
    <row r="4248" spans="1:31" x14ac:dyDescent="0.25">
      <c r="A4248">
        <v>2266196</v>
      </c>
      <c r="B4248">
        <v>1</v>
      </c>
      <c r="C4248" t="s">
        <v>80</v>
      </c>
      <c r="D4248" t="s">
        <v>98</v>
      </c>
      <c r="E4248" t="s">
        <v>145</v>
      </c>
      <c r="F4248" t="s">
        <v>12455</v>
      </c>
      <c r="G4248" t="s">
        <v>4548</v>
      </c>
      <c r="H4248" t="s">
        <v>148</v>
      </c>
      <c r="I4248" t="s">
        <v>136</v>
      </c>
      <c r="J4248" t="s">
        <v>137</v>
      </c>
      <c r="K4248" t="s">
        <v>138</v>
      </c>
      <c r="L4248" t="s">
        <v>12456</v>
      </c>
      <c r="M4248" t="s">
        <v>12457</v>
      </c>
      <c r="N4248">
        <v>1.318888888</v>
      </c>
      <c r="O4248">
        <v>1</v>
      </c>
      <c r="P4248">
        <v>253</v>
      </c>
      <c r="Q4248">
        <v>3</v>
      </c>
      <c r="R4248">
        <v>14</v>
      </c>
      <c r="S4248">
        <v>8</v>
      </c>
      <c r="T4248">
        <v>58</v>
      </c>
      <c r="U4248">
        <v>2</v>
      </c>
      <c r="V4248">
        <v>0</v>
      </c>
      <c r="W4248">
        <v>0.6862782793358333</v>
      </c>
      <c r="X4248">
        <v>118.5960557309359</v>
      </c>
      <c r="Y4248">
        <v>3.3994948329734824</v>
      </c>
      <c r="Z4248">
        <v>11.143968742904431</v>
      </c>
      <c r="AA4248">
        <v>37.289359011390701</v>
      </c>
      <c r="AB4248">
        <v>67.749840585102447</v>
      </c>
      <c r="AC4248">
        <v>213.96851948549212</v>
      </c>
      <c r="AD4248">
        <v>0</v>
      </c>
      <c r="AE4248">
        <v>452.83351666813496</v>
      </c>
    </row>
    <row r="4249" spans="1:31" x14ac:dyDescent="0.25">
      <c r="A4249">
        <v>2266197</v>
      </c>
      <c r="B4249">
        <v>1</v>
      </c>
      <c r="C4249" t="s">
        <v>81</v>
      </c>
      <c r="D4249" t="s">
        <v>122</v>
      </c>
      <c r="E4249" t="s">
        <v>145</v>
      </c>
      <c r="F4249" t="s">
        <v>3354</v>
      </c>
      <c r="G4249" t="s">
        <v>366</v>
      </c>
      <c r="H4249" t="s">
        <v>148</v>
      </c>
      <c r="I4249" t="s">
        <v>136</v>
      </c>
      <c r="J4249" t="s">
        <v>137</v>
      </c>
      <c r="K4249" t="s">
        <v>172</v>
      </c>
      <c r="L4249" t="s">
        <v>12458</v>
      </c>
      <c r="M4249" t="s">
        <v>12459</v>
      </c>
      <c r="N4249">
        <v>8.2158333330000008</v>
      </c>
      <c r="O4249">
        <v>14</v>
      </c>
      <c r="P4249">
        <v>904</v>
      </c>
      <c r="Q4249">
        <v>1</v>
      </c>
      <c r="R4249">
        <v>23</v>
      </c>
      <c r="S4249">
        <v>5</v>
      </c>
      <c r="T4249">
        <v>65</v>
      </c>
      <c r="U4249">
        <v>1</v>
      </c>
      <c r="V4249">
        <v>0</v>
      </c>
      <c r="W4249">
        <v>18.797359270391453</v>
      </c>
      <c r="X4249">
        <v>751.77931487238334</v>
      </c>
      <c r="Y4249">
        <v>0.29770771499850446</v>
      </c>
      <c r="Z4249">
        <v>22.784257223609096</v>
      </c>
      <c r="AA4249">
        <v>862.46506922220624</v>
      </c>
      <c r="AB4249">
        <v>119.70568085945048</v>
      </c>
      <c r="AC4249">
        <v>23.873399444027971</v>
      </c>
      <c r="AD4249">
        <v>0</v>
      </c>
      <c r="AE4249">
        <v>1799.7027886070669</v>
      </c>
    </row>
    <row r="4250" spans="1:31" x14ac:dyDescent="0.25">
      <c r="A4250">
        <v>2266201</v>
      </c>
      <c r="B4250">
        <v>1</v>
      </c>
      <c r="C4250" t="s">
        <v>80</v>
      </c>
      <c r="D4250" t="s">
        <v>96</v>
      </c>
      <c r="E4250" t="s">
        <v>132</v>
      </c>
      <c r="F4250" t="s">
        <v>12460</v>
      </c>
      <c r="G4250" t="s">
        <v>142</v>
      </c>
      <c r="H4250" t="s">
        <v>135</v>
      </c>
      <c r="I4250" t="s">
        <v>136</v>
      </c>
      <c r="J4250" t="s">
        <v>137</v>
      </c>
      <c r="K4250" t="s">
        <v>138</v>
      </c>
      <c r="L4250" t="s">
        <v>12461</v>
      </c>
      <c r="M4250" t="s">
        <v>12462</v>
      </c>
      <c r="N4250">
        <v>0.73472222200000004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1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0.5621511581629024</v>
      </c>
      <c r="AC4250">
        <v>0</v>
      </c>
      <c r="AD4250">
        <v>0</v>
      </c>
      <c r="AE4250">
        <v>0.5621511581629024</v>
      </c>
    </row>
    <row r="4251" spans="1:31" x14ac:dyDescent="0.25">
      <c r="A4251">
        <v>2266202</v>
      </c>
      <c r="B4251">
        <v>1</v>
      </c>
      <c r="C4251" t="s">
        <v>80</v>
      </c>
      <c r="D4251" t="s">
        <v>103</v>
      </c>
      <c r="E4251" t="s">
        <v>256</v>
      </c>
      <c r="F4251" t="s">
        <v>6728</v>
      </c>
      <c r="G4251" t="s">
        <v>366</v>
      </c>
      <c r="H4251" t="s">
        <v>148</v>
      </c>
      <c r="I4251" t="s">
        <v>136</v>
      </c>
      <c r="J4251" t="s">
        <v>137</v>
      </c>
      <c r="K4251" t="s">
        <v>172</v>
      </c>
      <c r="L4251" t="s">
        <v>12463</v>
      </c>
      <c r="M4251" t="s">
        <v>12464</v>
      </c>
      <c r="N4251">
        <v>9.3466666660000008</v>
      </c>
      <c r="O4251">
        <v>0</v>
      </c>
      <c r="P4251">
        <v>97</v>
      </c>
      <c r="Q4251">
        <v>0</v>
      </c>
      <c r="R4251">
        <v>3</v>
      </c>
      <c r="S4251">
        <v>0</v>
      </c>
      <c r="T4251">
        <v>30</v>
      </c>
      <c r="U4251">
        <v>0</v>
      </c>
      <c r="V4251">
        <v>0</v>
      </c>
      <c r="W4251">
        <v>0</v>
      </c>
      <c r="X4251">
        <v>153.89168724022448</v>
      </c>
      <c r="Y4251">
        <v>0</v>
      </c>
      <c r="Z4251">
        <v>7.0281969000779574</v>
      </c>
      <c r="AA4251">
        <v>0</v>
      </c>
      <c r="AB4251">
        <v>109.04830385000157</v>
      </c>
      <c r="AC4251">
        <v>0</v>
      </c>
      <c r="AD4251">
        <v>0</v>
      </c>
      <c r="AE4251">
        <v>269.96818799030399</v>
      </c>
    </row>
    <row r="4252" spans="1:31" x14ac:dyDescent="0.25">
      <c r="A4252">
        <v>2266204</v>
      </c>
      <c r="B4252">
        <v>1</v>
      </c>
      <c r="C4252" t="s">
        <v>80</v>
      </c>
      <c r="D4252" t="s">
        <v>104</v>
      </c>
      <c r="E4252" t="s">
        <v>256</v>
      </c>
      <c r="F4252" t="s">
        <v>12465</v>
      </c>
      <c r="G4252" t="s">
        <v>171</v>
      </c>
      <c r="H4252" t="s">
        <v>148</v>
      </c>
      <c r="I4252" t="s">
        <v>136</v>
      </c>
      <c r="J4252" t="s">
        <v>137</v>
      </c>
      <c r="K4252" t="s">
        <v>172</v>
      </c>
      <c r="L4252" t="s">
        <v>12466</v>
      </c>
      <c r="M4252" t="s">
        <v>12467</v>
      </c>
      <c r="N4252">
        <v>1.865555555</v>
      </c>
      <c r="O4252">
        <v>0</v>
      </c>
      <c r="P4252">
        <v>659</v>
      </c>
      <c r="Q4252">
        <v>0</v>
      </c>
      <c r="R4252">
        <v>2</v>
      </c>
      <c r="S4252">
        <v>0</v>
      </c>
      <c r="T4252">
        <v>31</v>
      </c>
      <c r="U4252">
        <v>0</v>
      </c>
      <c r="V4252">
        <v>0</v>
      </c>
      <c r="W4252">
        <v>0</v>
      </c>
      <c r="X4252">
        <v>349.85828776595025</v>
      </c>
      <c r="Y4252">
        <v>0</v>
      </c>
      <c r="Z4252">
        <v>6.4506490028992269</v>
      </c>
      <c r="AA4252">
        <v>0</v>
      </c>
      <c r="AB4252">
        <v>50.106287359326338</v>
      </c>
      <c r="AC4252">
        <v>0</v>
      </c>
      <c r="AD4252">
        <v>0</v>
      </c>
      <c r="AE4252">
        <v>406.41522412817585</v>
      </c>
    </row>
    <row r="4253" spans="1:31" x14ac:dyDescent="0.25">
      <c r="A4253">
        <v>2266205</v>
      </c>
      <c r="B4253">
        <v>1</v>
      </c>
      <c r="C4253" t="s">
        <v>81</v>
      </c>
      <c r="D4253" t="s">
        <v>118</v>
      </c>
      <c r="E4253" t="s">
        <v>207</v>
      </c>
      <c r="F4253" t="s">
        <v>12468</v>
      </c>
      <c r="G4253" t="s">
        <v>366</v>
      </c>
      <c r="H4253" t="s">
        <v>135</v>
      </c>
      <c r="I4253" t="s">
        <v>136</v>
      </c>
      <c r="J4253" t="s">
        <v>137</v>
      </c>
      <c r="K4253" t="s">
        <v>172</v>
      </c>
      <c r="L4253" t="s">
        <v>12469</v>
      </c>
      <c r="M4253" t="s">
        <v>12470</v>
      </c>
      <c r="N4253">
        <v>1.618055555</v>
      </c>
      <c r="O4253">
        <v>0</v>
      </c>
      <c r="P4253">
        <v>128</v>
      </c>
      <c r="Q4253">
        <v>0</v>
      </c>
      <c r="R4253">
        <v>0</v>
      </c>
      <c r="S4253">
        <v>0</v>
      </c>
      <c r="T4253">
        <v>13</v>
      </c>
      <c r="U4253">
        <v>0</v>
      </c>
      <c r="V4253">
        <v>1</v>
      </c>
      <c r="W4253">
        <v>0</v>
      </c>
      <c r="X4253">
        <v>67.282539496809761</v>
      </c>
      <c r="Y4253">
        <v>0</v>
      </c>
      <c r="Z4253">
        <v>0</v>
      </c>
      <c r="AA4253">
        <v>0</v>
      </c>
      <c r="AB4253">
        <v>17.069556206234804</v>
      </c>
      <c r="AC4253">
        <v>0</v>
      </c>
      <c r="AD4253">
        <v>2.7422644725660752</v>
      </c>
      <c r="AE4253">
        <v>87.094360175610646</v>
      </c>
    </row>
    <row r="4254" spans="1:31" x14ac:dyDescent="0.25">
      <c r="A4254">
        <v>2266209</v>
      </c>
      <c r="B4254">
        <v>1</v>
      </c>
      <c r="C4254" t="s">
        <v>80</v>
      </c>
      <c r="D4254" t="s">
        <v>93</v>
      </c>
      <c r="E4254" t="s">
        <v>151</v>
      </c>
      <c r="F4254" t="s">
        <v>12471</v>
      </c>
      <c r="G4254" t="s">
        <v>201</v>
      </c>
      <c r="H4254" t="s">
        <v>135</v>
      </c>
      <c r="I4254" t="s">
        <v>136</v>
      </c>
      <c r="J4254" t="s">
        <v>3</v>
      </c>
      <c r="K4254" t="s">
        <v>138</v>
      </c>
      <c r="L4254" t="s">
        <v>12472</v>
      </c>
      <c r="M4254" t="s">
        <v>12473</v>
      </c>
      <c r="N4254">
        <v>1.9055555550000001</v>
      </c>
      <c r="O4254">
        <v>0</v>
      </c>
      <c r="P4254">
        <v>13</v>
      </c>
      <c r="Q4254">
        <v>0</v>
      </c>
      <c r="R4254">
        <v>3</v>
      </c>
      <c r="S4254">
        <v>0</v>
      </c>
      <c r="T4254">
        <v>12</v>
      </c>
      <c r="U4254">
        <v>0</v>
      </c>
      <c r="V4254">
        <v>0</v>
      </c>
      <c r="W4254">
        <v>0</v>
      </c>
      <c r="X4254">
        <v>5.7737402954982224</v>
      </c>
      <c r="Y4254">
        <v>0</v>
      </c>
      <c r="Z4254">
        <v>2.0224454108087166</v>
      </c>
      <c r="AA4254">
        <v>0</v>
      </c>
      <c r="AB4254">
        <v>6.548939616703092</v>
      </c>
      <c r="AC4254">
        <v>0</v>
      </c>
      <c r="AD4254">
        <v>0</v>
      </c>
      <c r="AE4254">
        <v>14.345125323010031</v>
      </c>
    </row>
    <row r="4255" spans="1:31" x14ac:dyDescent="0.25">
      <c r="A4255">
        <v>2266211</v>
      </c>
      <c r="B4255">
        <v>1</v>
      </c>
      <c r="C4255" t="s">
        <v>80</v>
      </c>
      <c r="D4255" t="s">
        <v>83</v>
      </c>
      <c r="E4255" t="s">
        <v>132</v>
      </c>
      <c r="F4255" t="s">
        <v>10712</v>
      </c>
      <c r="G4255" t="s">
        <v>142</v>
      </c>
      <c r="H4255" t="s">
        <v>135</v>
      </c>
      <c r="I4255" t="s">
        <v>136</v>
      </c>
      <c r="J4255" t="s">
        <v>137</v>
      </c>
      <c r="K4255" t="s">
        <v>138</v>
      </c>
      <c r="L4255" t="s">
        <v>12474</v>
      </c>
      <c r="M4255" t="s">
        <v>12475</v>
      </c>
      <c r="N4255">
        <v>1.6144444440000001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16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21.057229068050141</v>
      </c>
      <c r="AC4255">
        <v>0</v>
      </c>
      <c r="AD4255">
        <v>0</v>
      </c>
      <c r="AE4255">
        <v>21.057229068050141</v>
      </c>
    </row>
    <row r="4256" spans="1:31" x14ac:dyDescent="0.25">
      <c r="A4256">
        <v>2266212</v>
      </c>
      <c r="B4256">
        <v>1</v>
      </c>
      <c r="C4256" t="s">
        <v>80</v>
      </c>
      <c r="D4256" t="s">
        <v>107</v>
      </c>
      <c r="E4256" t="s">
        <v>151</v>
      </c>
      <c r="F4256" t="s">
        <v>12476</v>
      </c>
      <c r="G4256" t="s">
        <v>314</v>
      </c>
      <c r="H4256" t="s">
        <v>135</v>
      </c>
      <c r="I4256" t="s">
        <v>136</v>
      </c>
      <c r="J4256" t="s">
        <v>137</v>
      </c>
      <c r="K4256" t="s">
        <v>138</v>
      </c>
      <c r="L4256" t="s">
        <v>12477</v>
      </c>
      <c r="M4256" t="s">
        <v>12478</v>
      </c>
      <c r="N4256">
        <v>1.7041666660000001</v>
      </c>
      <c r="O4256">
        <v>0</v>
      </c>
      <c r="P4256">
        <v>88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22.077908845010228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22.077908845010228</v>
      </c>
    </row>
    <row r="4257" spans="1:31" x14ac:dyDescent="0.25">
      <c r="A4257">
        <v>2266217</v>
      </c>
      <c r="B4257">
        <v>1</v>
      </c>
      <c r="C4257" t="s">
        <v>80</v>
      </c>
      <c r="D4257" t="s">
        <v>82</v>
      </c>
      <c r="E4257" t="s">
        <v>132</v>
      </c>
      <c r="F4257" t="s">
        <v>12479</v>
      </c>
      <c r="G4257" t="s">
        <v>142</v>
      </c>
      <c r="H4257" t="s">
        <v>135</v>
      </c>
      <c r="I4257" t="s">
        <v>136</v>
      </c>
      <c r="J4257" t="s">
        <v>137</v>
      </c>
      <c r="K4257" t="s">
        <v>138</v>
      </c>
      <c r="L4257" t="s">
        <v>12480</v>
      </c>
      <c r="M4257" t="s">
        <v>12481</v>
      </c>
      <c r="N4257">
        <v>1.092777777</v>
      </c>
      <c r="O4257">
        <v>0</v>
      </c>
      <c r="P4257">
        <v>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6.0389845139512788E-2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6.0389845139512788E-2</v>
      </c>
    </row>
    <row r="4258" spans="1:31" x14ac:dyDescent="0.25">
      <c r="A4258">
        <v>2266218</v>
      </c>
      <c r="B4258">
        <v>1</v>
      </c>
      <c r="C4258" t="s">
        <v>81</v>
      </c>
      <c r="D4258" t="s">
        <v>119</v>
      </c>
      <c r="E4258" t="s">
        <v>256</v>
      </c>
      <c r="F4258" t="s">
        <v>12482</v>
      </c>
      <c r="G4258" t="s">
        <v>171</v>
      </c>
      <c r="H4258" t="s">
        <v>148</v>
      </c>
      <c r="I4258" t="s">
        <v>136</v>
      </c>
      <c r="J4258" t="s">
        <v>137</v>
      </c>
      <c r="K4258" t="s">
        <v>172</v>
      </c>
      <c r="L4258" t="s">
        <v>12483</v>
      </c>
      <c r="M4258" t="s">
        <v>12484</v>
      </c>
      <c r="N4258">
        <v>7.5247222220000003</v>
      </c>
      <c r="O4258">
        <v>0</v>
      </c>
      <c r="P4258">
        <v>225</v>
      </c>
      <c r="Q4258">
        <v>0</v>
      </c>
      <c r="R4258">
        <v>10</v>
      </c>
      <c r="S4258">
        <v>0</v>
      </c>
      <c r="T4258">
        <v>11</v>
      </c>
      <c r="U4258">
        <v>0</v>
      </c>
      <c r="V4258">
        <v>0</v>
      </c>
      <c r="W4258">
        <v>0</v>
      </c>
      <c r="X4258">
        <v>254.88867768427278</v>
      </c>
      <c r="Y4258">
        <v>0</v>
      </c>
      <c r="Z4258">
        <v>11.024322535235756</v>
      </c>
      <c r="AA4258">
        <v>0</v>
      </c>
      <c r="AB4258">
        <v>23.120430480853638</v>
      </c>
      <c r="AC4258">
        <v>0</v>
      </c>
      <c r="AD4258">
        <v>0</v>
      </c>
      <c r="AE4258">
        <v>289.0334307003622</v>
      </c>
    </row>
    <row r="4259" spans="1:31" x14ac:dyDescent="0.25">
      <c r="A4259">
        <v>2266220</v>
      </c>
      <c r="B4259">
        <v>1</v>
      </c>
      <c r="C4259" t="s">
        <v>81</v>
      </c>
      <c r="D4259" t="s">
        <v>127</v>
      </c>
      <c r="E4259" t="s">
        <v>151</v>
      </c>
      <c r="F4259" t="s">
        <v>12485</v>
      </c>
      <c r="G4259" t="s">
        <v>171</v>
      </c>
      <c r="H4259" t="s">
        <v>135</v>
      </c>
      <c r="I4259" t="s">
        <v>136</v>
      </c>
      <c r="J4259" t="s">
        <v>137</v>
      </c>
      <c r="K4259" t="s">
        <v>172</v>
      </c>
      <c r="L4259" t="s">
        <v>12486</v>
      </c>
      <c r="M4259" t="s">
        <v>12487</v>
      </c>
      <c r="N4259">
        <v>4.2516666660000002</v>
      </c>
      <c r="O4259">
        <v>0</v>
      </c>
      <c r="P4259">
        <v>170</v>
      </c>
      <c r="Q4259">
        <v>0</v>
      </c>
      <c r="R4259">
        <v>0</v>
      </c>
      <c r="S4259">
        <v>0</v>
      </c>
      <c r="T4259">
        <v>8</v>
      </c>
      <c r="U4259">
        <v>0</v>
      </c>
      <c r="V4259">
        <v>0</v>
      </c>
      <c r="W4259">
        <v>0</v>
      </c>
      <c r="X4259">
        <v>182.79892884485861</v>
      </c>
      <c r="Y4259">
        <v>0</v>
      </c>
      <c r="Z4259">
        <v>0</v>
      </c>
      <c r="AA4259">
        <v>0</v>
      </c>
      <c r="AB4259">
        <v>25.473390394440294</v>
      </c>
      <c r="AC4259">
        <v>0</v>
      </c>
      <c r="AD4259">
        <v>0</v>
      </c>
      <c r="AE4259">
        <v>208.27231923929889</v>
      </c>
    </row>
    <row r="4260" spans="1:31" x14ac:dyDescent="0.25">
      <c r="A4260">
        <v>2266221</v>
      </c>
      <c r="B4260">
        <v>1</v>
      </c>
      <c r="C4260" t="s">
        <v>80</v>
      </c>
      <c r="D4260" t="s">
        <v>105</v>
      </c>
      <c r="E4260" t="s">
        <v>207</v>
      </c>
      <c r="F4260" t="s">
        <v>12488</v>
      </c>
      <c r="G4260" t="s">
        <v>171</v>
      </c>
      <c r="H4260" t="s">
        <v>135</v>
      </c>
      <c r="I4260" t="s">
        <v>136</v>
      </c>
      <c r="J4260" t="s">
        <v>137</v>
      </c>
      <c r="K4260" t="s">
        <v>172</v>
      </c>
      <c r="L4260" t="s">
        <v>12489</v>
      </c>
      <c r="M4260" t="s">
        <v>12490</v>
      </c>
      <c r="N4260">
        <v>1.737777777</v>
      </c>
      <c r="O4260">
        <v>0</v>
      </c>
      <c r="P4260">
        <v>204</v>
      </c>
      <c r="Q4260">
        <v>0</v>
      </c>
      <c r="R4260">
        <v>0</v>
      </c>
      <c r="S4260">
        <v>0</v>
      </c>
      <c r="T4260">
        <v>2</v>
      </c>
      <c r="U4260">
        <v>0</v>
      </c>
      <c r="V4260">
        <v>0</v>
      </c>
      <c r="W4260">
        <v>0</v>
      </c>
      <c r="X4260">
        <v>105.27062515611357</v>
      </c>
      <c r="Y4260">
        <v>0</v>
      </c>
      <c r="Z4260">
        <v>0</v>
      </c>
      <c r="AA4260">
        <v>0</v>
      </c>
      <c r="AB4260">
        <v>3.5414189298396708</v>
      </c>
      <c r="AC4260">
        <v>0</v>
      </c>
      <c r="AD4260">
        <v>0</v>
      </c>
      <c r="AE4260">
        <v>108.81204408595323</v>
      </c>
    </row>
    <row r="4261" spans="1:31" x14ac:dyDescent="0.25">
      <c r="A4261">
        <v>2266222</v>
      </c>
      <c r="B4261">
        <v>1</v>
      </c>
      <c r="C4261" t="s">
        <v>81</v>
      </c>
      <c r="D4261" t="s">
        <v>112</v>
      </c>
      <c r="E4261" t="s">
        <v>145</v>
      </c>
      <c r="F4261" t="s">
        <v>4735</v>
      </c>
      <c r="G4261" t="s">
        <v>366</v>
      </c>
      <c r="H4261" t="s">
        <v>148</v>
      </c>
      <c r="I4261" t="s">
        <v>136</v>
      </c>
      <c r="J4261" t="s">
        <v>137</v>
      </c>
      <c r="K4261" t="s">
        <v>172</v>
      </c>
      <c r="L4261" t="s">
        <v>12491</v>
      </c>
      <c r="M4261" t="s">
        <v>12492</v>
      </c>
      <c r="N4261">
        <v>7.5983333330000002</v>
      </c>
      <c r="O4261">
        <v>0</v>
      </c>
      <c r="P4261">
        <v>535</v>
      </c>
      <c r="Q4261">
        <v>3</v>
      </c>
      <c r="R4261">
        <v>3</v>
      </c>
      <c r="S4261">
        <v>2</v>
      </c>
      <c r="T4261">
        <v>56</v>
      </c>
      <c r="U4261">
        <v>2</v>
      </c>
      <c r="V4261">
        <v>0</v>
      </c>
      <c r="W4261">
        <v>0</v>
      </c>
      <c r="X4261">
        <v>364.86989170567483</v>
      </c>
      <c r="Y4261">
        <v>124.58012408888501</v>
      </c>
      <c r="Z4261">
        <v>14.701430657297712</v>
      </c>
      <c r="AA4261">
        <v>29.16384141032886</v>
      </c>
      <c r="AB4261">
        <v>149.06774285670306</v>
      </c>
      <c r="AC4261">
        <v>3263.883526240596</v>
      </c>
      <c r="AD4261">
        <v>0</v>
      </c>
      <c r="AE4261">
        <v>3946.2665569594856</v>
      </c>
    </row>
    <row r="4262" spans="1:31" x14ac:dyDescent="0.25">
      <c r="A4262">
        <v>2266223</v>
      </c>
      <c r="B4262">
        <v>1</v>
      </c>
      <c r="C4262" t="s">
        <v>80</v>
      </c>
      <c r="D4262" t="s">
        <v>98</v>
      </c>
      <c r="E4262" t="s">
        <v>151</v>
      </c>
      <c r="F4262" t="s">
        <v>12493</v>
      </c>
      <c r="G4262" t="s">
        <v>350</v>
      </c>
      <c r="H4262" t="s">
        <v>135</v>
      </c>
      <c r="I4262" t="s">
        <v>136</v>
      </c>
      <c r="J4262" t="s">
        <v>137</v>
      </c>
      <c r="K4262" t="s">
        <v>138</v>
      </c>
      <c r="L4262" t="s">
        <v>12494</v>
      </c>
      <c r="M4262" t="s">
        <v>12495</v>
      </c>
      <c r="N4262">
        <v>2.5169444439999999</v>
      </c>
      <c r="O4262">
        <v>0</v>
      </c>
      <c r="P4262">
        <v>10</v>
      </c>
      <c r="Q4262">
        <v>0</v>
      </c>
      <c r="R4262">
        <v>11</v>
      </c>
      <c r="S4262">
        <v>0</v>
      </c>
      <c r="T4262">
        <v>6</v>
      </c>
      <c r="U4262">
        <v>0</v>
      </c>
      <c r="V4262">
        <v>0</v>
      </c>
      <c r="W4262">
        <v>0</v>
      </c>
      <c r="X4262">
        <v>2.628702023640439</v>
      </c>
      <c r="Y4262">
        <v>0</v>
      </c>
      <c r="Z4262">
        <v>1.8252097887112508</v>
      </c>
      <c r="AA4262">
        <v>0</v>
      </c>
      <c r="AB4262">
        <v>4.6361450806741411</v>
      </c>
      <c r="AC4262">
        <v>0</v>
      </c>
      <c r="AD4262">
        <v>0</v>
      </c>
      <c r="AE4262">
        <v>9.0900568930258316</v>
      </c>
    </row>
    <row r="4263" spans="1:31" x14ac:dyDescent="0.25">
      <c r="A4263">
        <v>2266230</v>
      </c>
      <c r="B4263">
        <v>1</v>
      </c>
      <c r="C4263" t="s">
        <v>81</v>
      </c>
      <c r="D4263" t="s">
        <v>128</v>
      </c>
      <c r="E4263" t="s">
        <v>132</v>
      </c>
      <c r="F4263" t="s">
        <v>12496</v>
      </c>
      <c r="G4263" t="s">
        <v>289</v>
      </c>
      <c r="H4263" t="s">
        <v>135</v>
      </c>
      <c r="I4263" t="s">
        <v>136</v>
      </c>
      <c r="J4263" t="s">
        <v>137</v>
      </c>
      <c r="K4263" t="s">
        <v>138</v>
      </c>
      <c r="L4263" t="s">
        <v>12497</v>
      </c>
      <c r="M4263" t="s">
        <v>12498</v>
      </c>
      <c r="N4263">
        <v>1.0222222219999999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1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0.45945441113770008</v>
      </c>
      <c r="AC4263">
        <v>0</v>
      </c>
      <c r="AD4263">
        <v>0</v>
      </c>
      <c r="AE4263">
        <v>0.45945441113770008</v>
      </c>
    </row>
    <row r="4264" spans="1:31" x14ac:dyDescent="0.25">
      <c r="A4264">
        <v>2266231</v>
      </c>
      <c r="B4264">
        <v>1</v>
      </c>
      <c r="C4264" t="s">
        <v>80</v>
      </c>
      <c r="D4264" t="s">
        <v>94</v>
      </c>
      <c r="E4264" t="s">
        <v>207</v>
      </c>
      <c r="F4264" t="s">
        <v>12499</v>
      </c>
      <c r="G4264" t="s">
        <v>366</v>
      </c>
      <c r="H4264" t="s">
        <v>135</v>
      </c>
      <c r="I4264" t="s">
        <v>136</v>
      </c>
      <c r="J4264" t="s">
        <v>137</v>
      </c>
      <c r="K4264" t="s">
        <v>172</v>
      </c>
      <c r="L4264" t="s">
        <v>12500</v>
      </c>
      <c r="M4264" t="s">
        <v>12501</v>
      </c>
      <c r="N4264">
        <v>3.1013888879999998</v>
      </c>
      <c r="O4264">
        <v>0</v>
      </c>
      <c r="P4264">
        <v>185</v>
      </c>
      <c r="Q4264">
        <v>0</v>
      </c>
      <c r="R4264">
        <v>0</v>
      </c>
      <c r="S4264">
        <v>0</v>
      </c>
      <c r="T4264">
        <v>5</v>
      </c>
      <c r="U4264">
        <v>0</v>
      </c>
      <c r="V4264">
        <v>0</v>
      </c>
      <c r="W4264">
        <v>0</v>
      </c>
      <c r="X4264">
        <v>125.60347689908477</v>
      </c>
      <c r="Y4264">
        <v>0</v>
      </c>
      <c r="Z4264">
        <v>0</v>
      </c>
      <c r="AA4264">
        <v>0</v>
      </c>
      <c r="AB4264">
        <v>15.835321468425246</v>
      </c>
      <c r="AC4264">
        <v>0</v>
      </c>
      <c r="AD4264">
        <v>0</v>
      </c>
      <c r="AE4264">
        <v>141.43879836751</v>
      </c>
    </row>
    <row r="4265" spans="1:31" x14ac:dyDescent="0.25">
      <c r="A4265">
        <v>2266236</v>
      </c>
      <c r="B4265">
        <v>1</v>
      </c>
      <c r="C4265" t="s">
        <v>80</v>
      </c>
      <c r="D4265" t="s">
        <v>104</v>
      </c>
      <c r="E4265" t="s">
        <v>132</v>
      </c>
      <c r="F4265" t="s">
        <v>12502</v>
      </c>
      <c r="G4265" t="s">
        <v>289</v>
      </c>
      <c r="H4265" t="s">
        <v>135</v>
      </c>
      <c r="I4265" t="s">
        <v>136</v>
      </c>
      <c r="J4265" t="s">
        <v>137</v>
      </c>
      <c r="K4265" t="s">
        <v>138</v>
      </c>
      <c r="L4265" t="s">
        <v>12503</v>
      </c>
      <c r="M4265" t="s">
        <v>12504</v>
      </c>
      <c r="N4265">
        <v>1.8438888879999999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2.8718759354755558E-3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2.8718759354755558E-3</v>
      </c>
    </row>
    <row r="4266" spans="1:31" x14ac:dyDescent="0.25">
      <c r="A4266">
        <v>2266237</v>
      </c>
      <c r="B4266">
        <v>1</v>
      </c>
      <c r="C4266" t="s">
        <v>81</v>
      </c>
      <c r="D4266" t="s">
        <v>123</v>
      </c>
      <c r="E4266" t="s">
        <v>163</v>
      </c>
      <c r="F4266" t="s">
        <v>12505</v>
      </c>
      <c r="G4266" t="s">
        <v>147</v>
      </c>
      <c r="H4266" t="s">
        <v>148</v>
      </c>
      <c r="I4266" t="s">
        <v>136</v>
      </c>
      <c r="J4266" t="s">
        <v>137</v>
      </c>
      <c r="K4266" t="s">
        <v>138</v>
      </c>
      <c r="L4266" t="s">
        <v>12506</v>
      </c>
      <c r="M4266" t="s">
        <v>12507</v>
      </c>
      <c r="N4266">
        <v>2.3266666659999999</v>
      </c>
      <c r="O4266">
        <v>0</v>
      </c>
      <c r="P4266">
        <v>9</v>
      </c>
      <c r="Q4266">
        <v>0</v>
      </c>
      <c r="R4266">
        <v>105</v>
      </c>
      <c r="S4266">
        <v>0</v>
      </c>
      <c r="T4266">
        <v>12</v>
      </c>
      <c r="U4266">
        <v>0</v>
      </c>
      <c r="V4266">
        <v>0</v>
      </c>
      <c r="W4266">
        <v>0</v>
      </c>
      <c r="X4266">
        <v>9.1231029534511858</v>
      </c>
      <c r="Y4266">
        <v>0</v>
      </c>
      <c r="Z4266">
        <v>99.159891520731776</v>
      </c>
      <c r="AA4266">
        <v>0</v>
      </c>
      <c r="AB4266">
        <v>29.784216177991624</v>
      </c>
      <c r="AC4266">
        <v>0</v>
      </c>
      <c r="AD4266">
        <v>0</v>
      </c>
      <c r="AE4266">
        <v>138.06721065217459</v>
      </c>
    </row>
    <row r="4267" spans="1:31" x14ac:dyDescent="0.25">
      <c r="A4267">
        <v>2266244</v>
      </c>
      <c r="B4267">
        <v>1</v>
      </c>
      <c r="C4267" t="s">
        <v>80</v>
      </c>
      <c r="D4267" t="s">
        <v>83</v>
      </c>
      <c r="E4267" t="s">
        <v>214</v>
      </c>
      <c r="F4267" t="s">
        <v>12508</v>
      </c>
      <c r="G4267" t="s">
        <v>241</v>
      </c>
      <c r="H4267" t="s">
        <v>135</v>
      </c>
      <c r="I4267" t="s">
        <v>136</v>
      </c>
      <c r="J4267" t="s">
        <v>137</v>
      </c>
      <c r="K4267" t="s">
        <v>138</v>
      </c>
      <c r="L4267" t="s">
        <v>12509</v>
      </c>
      <c r="M4267" t="s">
        <v>12510</v>
      </c>
      <c r="N4267">
        <v>1.4669444439999999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5</v>
      </c>
      <c r="U4267">
        <v>0</v>
      </c>
      <c r="V4267">
        <v>1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23.961827134230603</v>
      </c>
      <c r="AC4267">
        <v>0</v>
      </c>
      <c r="AD4267">
        <v>21.639668389899285</v>
      </c>
      <c r="AE4267">
        <v>45.601495524129888</v>
      </c>
    </row>
    <row r="4268" spans="1:31" x14ac:dyDescent="0.25">
      <c r="A4268">
        <v>2266246</v>
      </c>
      <c r="B4268">
        <v>1</v>
      </c>
      <c r="C4268" t="s">
        <v>80</v>
      </c>
      <c r="D4268" t="s">
        <v>85</v>
      </c>
      <c r="E4268" t="s">
        <v>132</v>
      </c>
      <c r="F4268" t="s">
        <v>12511</v>
      </c>
      <c r="G4268" t="s">
        <v>201</v>
      </c>
      <c r="H4268" t="s">
        <v>135</v>
      </c>
      <c r="I4268" t="s">
        <v>136</v>
      </c>
      <c r="J4268" t="s">
        <v>137</v>
      </c>
      <c r="K4268" t="s">
        <v>138</v>
      </c>
      <c r="L4268" t="s">
        <v>12512</v>
      </c>
      <c r="M4268" t="s">
        <v>12513</v>
      </c>
      <c r="N4268">
        <v>3.1086111110000001</v>
      </c>
      <c r="O4268">
        <v>0</v>
      </c>
      <c r="P4268">
        <v>7</v>
      </c>
      <c r="Q4268">
        <v>0</v>
      </c>
      <c r="R4268">
        <v>0</v>
      </c>
      <c r="S4268">
        <v>0</v>
      </c>
      <c r="T4268">
        <v>1</v>
      </c>
      <c r="U4268">
        <v>0</v>
      </c>
      <c r="V4268">
        <v>0</v>
      </c>
      <c r="W4268">
        <v>0</v>
      </c>
      <c r="X4268">
        <v>7.676814939309657</v>
      </c>
      <c r="Y4268">
        <v>0</v>
      </c>
      <c r="Z4268">
        <v>0</v>
      </c>
      <c r="AA4268">
        <v>0</v>
      </c>
      <c r="AB4268">
        <v>1.1512353725318836</v>
      </c>
      <c r="AC4268">
        <v>0</v>
      </c>
      <c r="AD4268">
        <v>0</v>
      </c>
      <c r="AE4268">
        <v>8.8280503118415403</v>
      </c>
    </row>
    <row r="4269" spans="1:31" x14ac:dyDescent="0.25">
      <c r="A4269">
        <v>2266247</v>
      </c>
      <c r="B4269">
        <v>1</v>
      </c>
      <c r="C4269" t="s">
        <v>81</v>
      </c>
      <c r="D4269" t="s">
        <v>120</v>
      </c>
      <c r="E4269" t="s">
        <v>207</v>
      </c>
      <c r="F4269" t="s">
        <v>11843</v>
      </c>
      <c r="G4269" t="s">
        <v>2895</v>
      </c>
      <c r="H4269" t="s">
        <v>135</v>
      </c>
      <c r="I4269" t="s">
        <v>136</v>
      </c>
      <c r="J4269" t="s">
        <v>137</v>
      </c>
      <c r="K4269" t="s">
        <v>138</v>
      </c>
      <c r="L4269" t="s">
        <v>12514</v>
      </c>
      <c r="M4269" t="s">
        <v>12515</v>
      </c>
      <c r="N4269">
        <v>0.96111111100000002</v>
      </c>
      <c r="O4269">
        <v>0</v>
      </c>
      <c r="P4269">
        <v>62</v>
      </c>
      <c r="Q4269">
        <v>0</v>
      </c>
      <c r="R4269">
        <v>3</v>
      </c>
      <c r="S4269">
        <v>0</v>
      </c>
      <c r="T4269">
        <v>3</v>
      </c>
      <c r="U4269">
        <v>0</v>
      </c>
      <c r="V4269">
        <v>0</v>
      </c>
      <c r="W4269">
        <v>0</v>
      </c>
      <c r="X4269">
        <v>11.044566156675575</v>
      </c>
      <c r="Y4269">
        <v>0</v>
      </c>
      <c r="Z4269">
        <v>0.11676284318024499</v>
      </c>
      <c r="AA4269">
        <v>0</v>
      </c>
      <c r="AB4269">
        <v>1.7870788761525001</v>
      </c>
      <c r="AC4269">
        <v>0</v>
      </c>
      <c r="AD4269">
        <v>0</v>
      </c>
      <c r="AE4269">
        <v>12.948407876008321</v>
      </c>
    </row>
    <row r="4270" spans="1:31" x14ac:dyDescent="0.25">
      <c r="A4270">
        <v>2266250</v>
      </c>
      <c r="B4270">
        <v>1</v>
      </c>
      <c r="C4270" t="s">
        <v>81</v>
      </c>
      <c r="D4270" t="s">
        <v>116</v>
      </c>
      <c r="E4270" t="s">
        <v>256</v>
      </c>
      <c r="F4270" t="s">
        <v>12516</v>
      </c>
      <c r="G4270" t="s">
        <v>366</v>
      </c>
      <c r="H4270" t="s">
        <v>148</v>
      </c>
      <c r="I4270" t="s">
        <v>136</v>
      </c>
      <c r="J4270" t="s">
        <v>137</v>
      </c>
      <c r="K4270" t="s">
        <v>172</v>
      </c>
      <c r="L4270" t="s">
        <v>12517</v>
      </c>
      <c r="M4270" t="s">
        <v>12518</v>
      </c>
      <c r="N4270">
        <v>7.2177777770000002</v>
      </c>
      <c r="O4270">
        <v>0</v>
      </c>
      <c r="P4270">
        <v>739</v>
      </c>
      <c r="Q4270">
        <v>0</v>
      </c>
      <c r="R4270">
        <v>0</v>
      </c>
      <c r="S4270">
        <v>0</v>
      </c>
      <c r="T4270">
        <v>41</v>
      </c>
      <c r="U4270">
        <v>0</v>
      </c>
      <c r="V4270">
        <v>0</v>
      </c>
      <c r="W4270">
        <v>0</v>
      </c>
      <c r="X4270">
        <v>986.80604018411793</v>
      </c>
      <c r="Y4270">
        <v>0</v>
      </c>
      <c r="Z4270">
        <v>0</v>
      </c>
      <c r="AA4270">
        <v>0</v>
      </c>
      <c r="AB4270">
        <v>143.18231469497866</v>
      </c>
      <c r="AC4270">
        <v>0</v>
      </c>
      <c r="AD4270">
        <v>0</v>
      </c>
      <c r="AE4270">
        <v>1129.9883548790965</v>
      </c>
    </row>
    <row r="4271" spans="1:31" x14ac:dyDescent="0.25">
      <c r="A4271">
        <v>2266252</v>
      </c>
      <c r="B4271">
        <v>1</v>
      </c>
      <c r="C4271" t="s">
        <v>80</v>
      </c>
      <c r="D4271" t="s">
        <v>88</v>
      </c>
      <c r="E4271" t="s">
        <v>132</v>
      </c>
      <c r="F4271" t="s">
        <v>12519</v>
      </c>
      <c r="G4271" t="s">
        <v>289</v>
      </c>
      <c r="H4271" t="s">
        <v>135</v>
      </c>
      <c r="I4271" t="s">
        <v>136</v>
      </c>
      <c r="J4271" t="s">
        <v>137</v>
      </c>
      <c r="K4271" t="s">
        <v>138</v>
      </c>
      <c r="L4271" t="s">
        <v>12520</v>
      </c>
      <c r="M4271" t="s">
        <v>12521</v>
      </c>
      <c r="N4271">
        <v>1.0152777770000001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1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1.8777560537137501</v>
      </c>
      <c r="AC4271">
        <v>0</v>
      </c>
      <c r="AD4271">
        <v>0</v>
      </c>
      <c r="AE4271">
        <v>1.8777560537137501</v>
      </c>
    </row>
    <row r="4272" spans="1:31" x14ac:dyDescent="0.25">
      <c r="A4272">
        <v>2266253</v>
      </c>
      <c r="B4272">
        <v>1</v>
      </c>
      <c r="C4272" t="s">
        <v>81</v>
      </c>
      <c r="D4272" t="s">
        <v>127</v>
      </c>
      <c r="E4272" t="s">
        <v>151</v>
      </c>
      <c r="F4272" t="s">
        <v>12522</v>
      </c>
      <c r="G4272" t="s">
        <v>153</v>
      </c>
      <c r="H4272" t="s">
        <v>135</v>
      </c>
      <c r="I4272" t="s">
        <v>136</v>
      </c>
      <c r="J4272" t="s">
        <v>137</v>
      </c>
      <c r="K4272" t="s">
        <v>138</v>
      </c>
      <c r="L4272" t="s">
        <v>12523</v>
      </c>
      <c r="M4272" t="s">
        <v>12524</v>
      </c>
      <c r="N4272">
        <v>1.3725000000000001</v>
      </c>
      <c r="O4272">
        <v>0</v>
      </c>
      <c r="P4272">
        <v>3</v>
      </c>
      <c r="Q4272">
        <v>0</v>
      </c>
      <c r="R4272">
        <v>15</v>
      </c>
      <c r="S4272">
        <v>0</v>
      </c>
      <c r="T4272">
        <v>3</v>
      </c>
      <c r="U4272">
        <v>0</v>
      </c>
      <c r="V4272">
        <v>0</v>
      </c>
      <c r="W4272">
        <v>0</v>
      </c>
      <c r="X4272">
        <v>5.5583801410479845</v>
      </c>
      <c r="Y4272">
        <v>0</v>
      </c>
      <c r="Z4272">
        <v>7.1220618829283442</v>
      </c>
      <c r="AA4272">
        <v>0</v>
      </c>
      <c r="AB4272">
        <v>7.903795293627601</v>
      </c>
      <c r="AC4272">
        <v>0</v>
      </c>
      <c r="AD4272">
        <v>0</v>
      </c>
      <c r="AE4272">
        <v>20.584237317603929</v>
      </c>
    </row>
    <row r="4273" spans="1:31" x14ac:dyDescent="0.25">
      <c r="A4273">
        <v>2266254</v>
      </c>
      <c r="B4273">
        <v>1</v>
      </c>
      <c r="C4273" t="s">
        <v>80</v>
      </c>
      <c r="D4273" t="s">
        <v>102</v>
      </c>
      <c r="E4273" t="s">
        <v>256</v>
      </c>
      <c r="F4273" t="s">
        <v>12525</v>
      </c>
      <c r="G4273" t="s">
        <v>366</v>
      </c>
      <c r="H4273" t="s">
        <v>148</v>
      </c>
      <c r="I4273" t="s">
        <v>136</v>
      </c>
      <c r="J4273" t="s">
        <v>137</v>
      </c>
      <c r="K4273" t="s">
        <v>172</v>
      </c>
      <c r="L4273" t="s">
        <v>12526</v>
      </c>
      <c r="M4273" t="s">
        <v>12527</v>
      </c>
      <c r="N4273">
        <v>1.5419444440000001</v>
      </c>
      <c r="O4273">
        <v>0</v>
      </c>
      <c r="P4273">
        <v>0</v>
      </c>
      <c r="Q4273">
        <v>0</v>
      </c>
      <c r="R4273">
        <v>19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7.5470421695719043</v>
      </c>
      <c r="AA4273">
        <v>0</v>
      </c>
      <c r="AB4273">
        <v>0</v>
      </c>
      <c r="AC4273">
        <v>0</v>
      </c>
      <c r="AD4273">
        <v>0</v>
      </c>
      <c r="AE4273">
        <v>7.5470421695719043</v>
      </c>
    </row>
    <row r="4274" spans="1:31" x14ac:dyDescent="0.25">
      <c r="A4274">
        <v>2266257</v>
      </c>
      <c r="B4274">
        <v>1</v>
      </c>
      <c r="C4274" t="s">
        <v>80</v>
      </c>
      <c r="D4274" t="s">
        <v>98</v>
      </c>
      <c r="E4274" t="s">
        <v>256</v>
      </c>
      <c r="F4274" t="s">
        <v>12528</v>
      </c>
      <c r="G4274" t="s">
        <v>318</v>
      </c>
      <c r="H4274" t="s">
        <v>148</v>
      </c>
      <c r="I4274" t="s">
        <v>136</v>
      </c>
      <c r="J4274" t="s">
        <v>137</v>
      </c>
      <c r="K4274" t="s">
        <v>138</v>
      </c>
      <c r="L4274" t="s">
        <v>12529</v>
      </c>
      <c r="M4274" t="s">
        <v>12530</v>
      </c>
      <c r="N4274">
        <v>5.1586111109999999</v>
      </c>
      <c r="O4274">
        <v>0</v>
      </c>
      <c r="P4274">
        <v>0</v>
      </c>
      <c r="Q4274">
        <v>1</v>
      </c>
      <c r="R4274">
        <v>12</v>
      </c>
      <c r="S4274">
        <v>0</v>
      </c>
      <c r="T4274">
        <v>5</v>
      </c>
      <c r="U4274">
        <v>0</v>
      </c>
      <c r="V4274">
        <v>0</v>
      </c>
      <c r="W4274">
        <v>0</v>
      </c>
      <c r="X4274">
        <v>0</v>
      </c>
      <c r="Y4274">
        <v>69.124701119828927</v>
      </c>
      <c r="Z4274">
        <v>53.41111022306044</v>
      </c>
      <c r="AA4274">
        <v>0</v>
      </c>
      <c r="AB4274">
        <v>9.4183402395509006</v>
      </c>
      <c r="AC4274">
        <v>0</v>
      </c>
      <c r="AD4274">
        <v>0</v>
      </c>
      <c r="AE4274">
        <v>131.95415158244026</v>
      </c>
    </row>
    <row r="4275" spans="1:31" x14ac:dyDescent="0.25">
      <c r="A4275">
        <v>2266263</v>
      </c>
      <c r="B4275">
        <v>1</v>
      </c>
      <c r="C4275" t="s">
        <v>80</v>
      </c>
      <c r="D4275" t="s">
        <v>108</v>
      </c>
      <c r="E4275" t="s">
        <v>151</v>
      </c>
      <c r="F4275" t="s">
        <v>12531</v>
      </c>
      <c r="G4275" t="s">
        <v>160</v>
      </c>
      <c r="H4275" t="s">
        <v>135</v>
      </c>
      <c r="I4275" t="s">
        <v>136</v>
      </c>
      <c r="J4275" t="s">
        <v>137</v>
      </c>
      <c r="K4275" t="s">
        <v>138</v>
      </c>
      <c r="L4275" t="s">
        <v>12532</v>
      </c>
      <c r="M4275" t="s">
        <v>12533</v>
      </c>
      <c r="N4275">
        <v>1.8677777769999999</v>
      </c>
      <c r="O4275">
        <v>0</v>
      </c>
      <c r="P4275">
        <v>0</v>
      </c>
      <c r="Q4275">
        <v>0</v>
      </c>
      <c r="R4275">
        <v>3</v>
      </c>
      <c r="S4275">
        <v>0</v>
      </c>
      <c r="T4275">
        <v>1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2.2893927518448698</v>
      </c>
      <c r="AA4275">
        <v>0</v>
      </c>
      <c r="AB4275">
        <v>3.3826032954629999</v>
      </c>
      <c r="AC4275">
        <v>0</v>
      </c>
      <c r="AD4275">
        <v>0</v>
      </c>
      <c r="AE4275">
        <v>5.6719960473078697</v>
      </c>
    </row>
    <row r="4276" spans="1:31" x14ac:dyDescent="0.25">
      <c r="A4276">
        <v>2266264</v>
      </c>
      <c r="B4276">
        <v>1</v>
      </c>
      <c r="C4276" t="s">
        <v>80</v>
      </c>
      <c r="D4276" t="s">
        <v>83</v>
      </c>
      <c r="E4276" t="s">
        <v>132</v>
      </c>
      <c r="F4276" t="s">
        <v>12534</v>
      </c>
      <c r="G4276" t="s">
        <v>289</v>
      </c>
      <c r="H4276" t="s">
        <v>135</v>
      </c>
      <c r="I4276" t="s">
        <v>136</v>
      </c>
      <c r="J4276" t="s">
        <v>137</v>
      </c>
      <c r="K4276" t="s">
        <v>138</v>
      </c>
      <c r="L4276" t="s">
        <v>12535</v>
      </c>
      <c r="M4276" t="s">
        <v>12536</v>
      </c>
      <c r="N4276">
        <v>0.74194444400000004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3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1.8551431446887749</v>
      </c>
      <c r="AC4276">
        <v>0</v>
      </c>
      <c r="AD4276">
        <v>0</v>
      </c>
      <c r="AE4276">
        <v>1.8551431446887749</v>
      </c>
    </row>
    <row r="4277" spans="1:31" x14ac:dyDescent="0.25">
      <c r="A4277">
        <v>2266270</v>
      </c>
      <c r="B4277">
        <v>1</v>
      </c>
      <c r="C4277" t="s">
        <v>80</v>
      </c>
      <c r="D4277" t="s">
        <v>84</v>
      </c>
      <c r="E4277" t="s">
        <v>214</v>
      </c>
      <c r="F4277" t="s">
        <v>12537</v>
      </c>
      <c r="G4277" t="s">
        <v>241</v>
      </c>
      <c r="H4277" t="s">
        <v>135</v>
      </c>
      <c r="I4277" t="s">
        <v>136</v>
      </c>
      <c r="J4277" t="s">
        <v>137</v>
      </c>
      <c r="K4277" t="s">
        <v>138</v>
      </c>
      <c r="L4277" t="s">
        <v>12538</v>
      </c>
      <c r="M4277" t="s">
        <v>12539</v>
      </c>
      <c r="N4277">
        <v>2.0566666659999999</v>
      </c>
      <c r="O4277">
        <v>0</v>
      </c>
      <c r="P4277">
        <v>18</v>
      </c>
      <c r="Q4277">
        <v>0</v>
      </c>
      <c r="R4277">
        <v>0</v>
      </c>
      <c r="S4277">
        <v>0</v>
      </c>
      <c r="T4277">
        <v>1</v>
      </c>
      <c r="U4277">
        <v>0</v>
      </c>
      <c r="V4277">
        <v>0</v>
      </c>
      <c r="W4277">
        <v>0</v>
      </c>
      <c r="X4277">
        <v>13.635822322529222</v>
      </c>
      <c r="Y4277">
        <v>0</v>
      </c>
      <c r="Z4277">
        <v>0</v>
      </c>
      <c r="AA4277">
        <v>0</v>
      </c>
      <c r="AB4277">
        <v>0.25565641954845669</v>
      </c>
      <c r="AC4277">
        <v>0</v>
      </c>
      <c r="AD4277">
        <v>0</v>
      </c>
      <c r="AE4277">
        <v>13.891478742077679</v>
      </c>
    </row>
    <row r="4278" spans="1:31" x14ac:dyDescent="0.25">
      <c r="A4278">
        <v>2266274</v>
      </c>
      <c r="B4278">
        <v>1</v>
      </c>
      <c r="C4278" t="s">
        <v>80</v>
      </c>
      <c r="D4278" t="s">
        <v>88</v>
      </c>
      <c r="E4278" t="s">
        <v>214</v>
      </c>
      <c r="F4278" t="s">
        <v>12540</v>
      </c>
      <c r="G4278" t="s">
        <v>340</v>
      </c>
      <c r="H4278" t="s">
        <v>135</v>
      </c>
      <c r="I4278" t="s">
        <v>136</v>
      </c>
      <c r="J4278" t="s">
        <v>137</v>
      </c>
      <c r="K4278" t="s">
        <v>138</v>
      </c>
      <c r="L4278" t="s">
        <v>12541</v>
      </c>
      <c r="M4278" t="s">
        <v>12542</v>
      </c>
      <c r="N4278">
        <v>6.875</v>
      </c>
      <c r="O4278">
        <v>0</v>
      </c>
      <c r="P4278">
        <v>17</v>
      </c>
      <c r="Q4278">
        <v>0</v>
      </c>
      <c r="R4278">
        <v>0</v>
      </c>
      <c r="S4278">
        <v>0</v>
      </c>
      <c r="T4278">
        <v>8</v>
      </c>
      <c r="U4278">
        <v>0</v>
      </c>
      <c r="V4278">
        <v>0</v>
      </c>
      <c r="W4278">
        <v>0</v>
      </c>
      <c r="X4278">
        <v>24.94207328915169</v>
      </c>
      <c r="Y4278">
        <v>0</v>
      </c>
      <c r="Z4278">
        <v>0</v>
      </c>
      <c r="AA4278">
        <v>0</v>
      </c>
      <c r="AB4278">
        <v>86.148507394111562</v>
      </c>
      <c r="AC4278">
        <v>0</v>
      </c>
      <c r="AD4278">
        <v>0</v>
      </c>
      <c r="AE4278">
        <v>111.09058068326325</v>
      </c>
    </row>
    <row r="4279" spans="1:31" x14ac:dyDescent="0.25">
      <c r="A4279">
        <v>2266277</v>
      </c>
      <c r="B4279">
        <v>1</v>
      </c>
      <c r="C4279" t="s">
        <v>80</v>
      </c>
      <c r="D4279" t="s">
        <v>95</v>
      </c>
      <c r="E4279" t="s">
        <v>256</v>
      </c>
      <c r="F4279" t="s">
        <v>12543</v>
      </c>
      <c r="G4279" t="s">
        <v>318</v>
      </c>
      <c r="H4279" t="s">
        <v>148</v>
      </c>
      <c r="I4279" t="s">
        <v>136</v>
      </c>
      <c r="J4279" t="s">
        <v>137</v>
      </c>
      <c r="K4279" t="s">
        <v>138</v>
      </c>
      <c r="L4279" t="s">
        <v>12544</v>
      </c>
      <c r="M4279" t="s">
        <v>12545</v>
      </c>
      <c r="N4279">
        <v>0.80888888800000003</v>
      </c>
      <c r="O4279">
        <v>0</v>
      </c>
      <c r="P4279">
        <v>123</v>
      </c>
      <c r="Q4279">
        <v>0</v>
      </c>
      <c r="R4279">
        <v>0</v>
      </c>
      <c r="S4279">
        <v>0</v>
      </c>
      <c r="T4279">
        <v>5</v>
      </c>
      <c r="U4279">
        <v>0</v>
      </c>
      <c r="V4279">
        <v>0</v>
      </c>
      <c r="W4279">
        <v>0</v>
      </c>
      <c r="X4279">
        <v>33.044254966771959</v>
      </c>
      <c r="Y4279">
        <v>0</v>
      </c>
      <c r="Z4279">
        <v>0</v>
      </c>
      <c r="AA4279">
        <v>0</v>
      </c>
      <c r="AB4279">
        <v>4.5339972350982407</v>
      </c>
      <c r="AC4279">
        <v>0</v>
      </c>
      <c r="AD4279">
        <v>0</v>
      </c>
      <c r="AE4279">
        <v>37.5782522018702</v>
      </c>
    </row>
    <row r="4280" spans="1:31" x14ac:dyDescent="0.25">
      <c r="A4280">
        <v>2266281</v>
      </c>
      <c r="B4280">
        <v>1</v>
      </c>
      <c r="C4280" t="s">
        <v>80</v>
      </c>
      <c r="D4280" t="s">
        <v>106</v>
      </c>
      <c r="E4280" t="s">
        <v>151</v>
      </c>
      <c r="F4280" t="s">
        <v>12546</v>
      </c>
      <c r="G4280" t="s">
        <v>153</v>
      </c>
      <c r="H4280" t="s">
        <v>135</v>
      </c>
      <c r="I4280" t="s">
        <v>136</v>
      </c>
      <c r="J4280" t="s">
        <v>137</v>
      </c>
      <c r="K4280" t="s">
        <v>138</v>
      </c>
      <c r="L4280" t="s">
        <v>12547</v>
      </c>
      <c r="M4280" t="s">
        <v>12548</v>
      </c>
      <c r="N4280">
        <v>3.1377777770000002</v>
      </c>
      <c r="O4280">
        <v>0</v>
      </c>
      <c r="P4280">
        <v>3</v>
      </c>
      <c r="Q4280">
        <v>0</v>
      </c>
      <c r="R4280">
        <v>7</v>
      </c>
      <c r="S4280">
        <v>0</v>
      </c>
      <c r="T4280">
        <v>2</v>
      </c>
      <c r="U4280">
        <v>0</v>
      </c>
      <c r="V4280">
        <v>0</v>
      </c>
      <c r="W4280">
        <v>0</v>
      </c>
      <c r="X4280">
        <v>2.905766921330625</v>
      </c>
      <c r="Y4280">
        <v>0</v>
      </c>
      <c r="Z4280">
        <v>7.8556061985664902</v>
      </c>
      <c r="AA4280">
        <v>0</v>
      </c>
      <c r="AB4280">
        <v>7.0347665830496169</v>
      </c>
      <c r="AC4280">
        <v>0</v>
      </c>
      <c r="AD4280">
        <v>0</v>
      </c>
      <c r="AE4280">
        <v>17.796139702946732</v>
      </c>
    </row>
    <row r="4281" spans="1:31" x14ac:dyDescent="0.25">
      <c r="A4281">
        <v>2266282</v>
      </c>
      <c r="B4281">
        <v>1</v>
      </c>
      <c r="C4281" t="s">
        <v>81</v>
      </c>
      <c r="D4281" t="s">
        <v>120</v>
      </c>
      <c r="E4281" t="s">
        <v>132</v>
      </c>
      <c r="F4281" t="s">
        <v>12549</v>
      </c>
      <c r="G4281" t="s">
        <v>142</v>
      </c>
      <c r="H4281" t="s">
        <v>135</v>
      </c>
      <c r="I4281" t="s">
        <v>136</v>
      </c>
      <c r="J4281" t="s">
        <v>137</v>
      </c>
      <c r="K4281" t="s">
        <v>138</v>
      </c>
      <c r="L4281" t="s">
        <v>12550</v>
      </c>
      <c r="M4281" t="s">
        <v>12551</v>
      </c>
      <c r="N4281">
        <v>1.834166666</v>
      </c>
      <c r="O4281">
        <v>0</v>
      </c>
      <c r="P4281">
        <v>1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1.0791737995500001E-3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1.0791737995500001E-3</v>
      </c>
    </row>
    <row r="4282" spans="1:31" x14ac:dyDescent="0.25">
      <c r="A4282">
        <v>2266286</v>
      </c>
      <c r="B4282">
        <v>1</v>
      </c>
      <c r="C4282" t="s">
        <v>80</v>
      </c>
      <c r="D4282" t="s">
        <v>82</v>
      </c>
      <c r="E4282" t="s">
        <v>132</v>
      </c>
      <c r="F4282" t="s">
        <v>12552</v>
      </c>
      <c r="G4282" t="s">
        <v>134</v>
      </c>
      <c r="H4282" t="s">
        <v>135</v>
      </c>
      <c r="I4282" t="s">
        <v>136</v>
      </c>
      <c r="J4282" t="s">
        <v>137</v>
      </c>
      <c r="K4282" t="s">
        <v>138</v>
      </c>
      <c r="L4282" t="s">
        <v>12553</v>
      </c>
      <c r="M4282" t="s">
        <v>12554</v>
      </c>
      <c r="N4282">
        <v>8.0241666659999993</v>
      </c>
      <c r="O4282">
        <v>0</v>
      </c>
      <c r="P4282">
        <v>3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5.4116137872284913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5.4116137872284913</v>
      </c>
    </row>
    <row r="4283" spans="1:31" x14ac:dyDescent="0.25">
      <c r="A4283">
        <v>2266287</v>
      </c>
      <c r="B4283">
        <v>1</v>
      </c>
      <c r="C4283" t="s">
        <v>80</v>
      </c>
      <c r="D4283" t="s">
        <v>84</v>
      </c>
      <c r="E4283" t="s">
        <v>132</v>
      </c>
      <c r="F4283" t="s">
        <v>12555</v>
      </c>
      <c r="G4283" t="s">
        <v>201</v>
      </c>
      <c r="H4283" t="s">
        <v>135</v>
      </c>
      <c r="I4283" t="s">
        <v>136</v>
      </c>
      <c r="J4283" t="s">
        <v>3</v>
      </c>
      <c r="K4283" t="s">
        <v>138</v>
      </c>
      <c r="L4283" t="s">
        <v>12556</v>
      </c>
      <c r="M4283" t="s">
        <v>12557</v>
      </c>
      <c r="N4283">
        <v>7.9452777770000003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1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12.779244534704743</v>
      </c>
      <c r="AC4283">
        <v>0</v>
      </c>
      <c r="AD4283">
        <v>0</v>
      </c>
      <c r="AE4283">
        <v>12.779244534704743</v>
      </c>
    </row>
    <row r="4284" spans="1:31" x14ac:dyDescent="0.25">
      <c r="A4284">
        <v>2266289</v>
      </c>
      <c r="B4284">
        <v>1</v>
      </c>
      <c r="C4284" t="s">
        <v>80</v>
      </c>
      <c r="D4284" t="s">
        <v>83</v>
      </c>
      <c r="E4284" t="s">
        <v>151</v>
      </c>
      <c r="F4284" t="s">
        <v>1697</v>
      </c>
      <c r="G4284" t="s">
        <v>153</v>
      </c>
      <c r="H4284" t="s">
        <v>135</v>
      </c>
      <c r="I4284" t="s">
        <v>136</v>
      </c>
      <c r="J4284" t="s">
        <v>137</v>
      </c>
      <c r="K4284" t="s">
        <v>138</v>
      </c>
      <c r="L4284" t="s">
        <v>12558</v>
      </c>
      <c r="M4284" t="s">
        <v>12559</v>
      </c>
      <c r="N4284">
        <v>0.60694444400000003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23</v>
      </c>
      <c r="U4284">
        <v>0</v>
      </c>
      <c r="V4284">
        <v>4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37.796073542899357</v>
      </c>
      <c r="AC4284">
        <v>0</v>
      </c>
      <c r="AD4284">
        <v>54.469575831847514</v>
      </c>
      <c r="AE4284">
        <v>92.265649374746872</v>
      </c>
    </row>
    <row r="4285" spans="1:31" x14ac:dyDescent="0.25">
      <c r="A4285">
        <v>2266300</v>
      </c>
      <c r="B4285">
        <v>1</v>
      </c>
      <c r="C4285" t="s">
        <v>80</v>
      </c>
      <c r="D4285" t="s">
        <v>90</v>
      </c>
      <c r="E4285" t="s">
        <v>214</v>
      </c>
      <c r="F4285" t="s">
        <v>12560</v>
      </c>
      <c r="G4285" t="s">
        <v>241</v>
      </c>
      <c r="H4285" t="s">
        <v>135</v>
      </c>
      <c r="I4285" t="s">
        <v>136</v>
      </c>
      <c r="J4285" t="s">
        <v>137</v>
      </c>
      <c r="K4285" t="s">
        <v>138</v>
      </c>
      <c r="L4285" t="s">
        <v>12561</v>
      </c>
      <c r="M4285" t="s">
        <v>12562</v>
      </c>
      <c r="N4285">
        <v>2.6661111110000002</v>
      </c>
      <c r="O4285">
        <v>0</v>
      </c>
      <c r="P4285">
        <v>37</v>
      </c>
      <c r="Q4285">
        <v>0</v>
      </c>
      <c r="R4285">
        <v>0</v>
      </c>
      <c r="S4285">
        <v>0</v>
      </c>
      <c r="T4285">
        <v>9</v>
      </c>
      <c r="U4285">
        <v>0</v>
      </c>
      <c r="V4285">
        <v>0</v>
      </c>
      <c r="W4285">
        <v>0</v>
      </c>
      <c r="X4285">
        <v>35.901896959455776</v>
      </c>
      <c r="Y4285">
        <v>0</v>
      </c>
      <c r="Z4285">
        <v>0</v>
      </c>
      <c r="AA4285">
        <v>0</v>
      </c>
      <c r="AB4285">
        <v>28.446262578986531</v>
      </c>
      <c r="AC4285">
        <v>0</v>
      </c>
      <c r="AD4285">
        <v>0</v>
      </c>
      <c r="AE4285">
        <v>64.348159538442303</v>
      </c>
    </row>
    <row r="4286" spans="1:31" x14ac:dyDescent="0.25">
      <c r="A4286">
        <v>2266301</v>
      </c>
      <c r="B4286">
        <v>1</v>
      </c>
      <c r="C4286" t="s">
        <v>80</v>
      </c>
      <c r="D4286" t="s">
        <v>96</v>
      </c>
      <c r="E4286" t="s">
        <v>151</v>
      </c>
      <c r="F4286" t="s">
        <v>12563</v>
      </c>
      <c r="G4286" t="s">
        <v>366</v>
      </c>
      <c r="H4286" t="s">
        <v>135</v>
      </c>
      <c r="I4286" t="s">
        <v>136</v>
      </c>
      <c r="J4286" t="s">
        <v>137</v>
      </c>
      <c r="K4286" t="s">
        <v>172</v>
      </c>
      <c r="L4286" t="s">
        <v>12564</v>
      </c>
      <c r="M4286" t="s">
        <v>12565</v>
      </c>
      <c r="N4286">
        <v>6.7833333329999999</v>
      </c>
      <c r="O4286">
        <v>0</v>
      </c>
      <c r="P4286">
        <v>35</v>
      </c>
      <c r="Q4286">
        <v>0</v>
      </c>
      <c r="R4286">
        <v>0</v>
      </c>
      <c r="S4286">
        <v>0</v>
      </c>
      <c r="T4286">
        <v>2</v>
      </c>
      <c r="U4286">
        <v>0</v>
      </c>
      <c r="V4286">
        <v>0</v>
      </c>
      <c r="W4286">
        <v>0</v>
      </c>
      <c r="X4286">
        <v>127.37880064527748</v>
      </c>
      <c r="Y4286">
        <v>0</v>
      </c>
      <c r="Z4286">
        <v>0</v>
      </c>
      <c r="AA4286">
        <v>0</v>
      </c>
      <c r="AB4286">
        <v>5.34073483125E-3</v>
      </c>
      <c r="AC4286">
        <v>0</v>
      </c>
      <c r="AD4286">
        <v>0</v>
      </c>
      <c r="AE4286">
        <v>127.38414138010873</v>
      </c>
    </row>
    <row r="4287" spans="1:31" x14ac:dyDescent="0.25">
      <c r="A4287">
        <v>2266304</v>
      </c>
      <c r="B4287">
        <v>1</v>
      </c>
      <c r="C4287" t="s">
        <v>80</v>
      </c>
      <c r="D4287" t="s">
        <v>108</v>
      </c>
      <c r="E4287" t="s">
        <v>132</v>
      </c>
      <c r="F4287" t="s">
        <v>12566</v>
      </c>
      <c r="G4287" t="s">
        <v>289</v>
      </c>
      <c r="H4287" t="s">
        <v>135</v>
      </c>
      <c r="I4287" t="s">
        <v>136</v>
      </c>
      <c r="J4287" t="s">
        <v>137</v>
      </c>
      <c r="K4287" t="s">
        <v>138</v>
      </c>
      <c r="L4287" t="s">
        <v>12567</v>
      </c>
      <c r="M4287" t="s">
        <v>12568</v>
      </c>
      <c r="N4287">
        <v>1.061111111</v>
      </c>
      <c r="O4287">
        <v>0</v>
      </c>
      <c r="P4287">
        <v>1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1.38689104694272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1.38689104694272</v>
      </c>
    </row>
    <row r="4288" spans="1:31" x14ac:dyDescent="0.25">
      <c r="A4288">
        <v>2266306</v>
      </c>
      <c r="B4288">
        <v>1</v>
      </c>
      <c r="C4288" t="s">
        <v>80</v>
      </c>
      <c r="D4288" t="s">
        <v>110</v>
      </c>
      <c r="E4288" t="s">
        <v>132</v>
      </c>
      <c r="F4288" t="s">
        <v>12569</v>
      </c>
      <c r="G4288" t="s">
        <v>142</v>
      </c>
      <c r="H4288" t="s">
        <v>135</v>
      </c>
      <c r="I4288" t="s">
        <v>136</v>
      </c>
      <c r="J4288" t="s">
        <v>137</v>
      </c>
      <c r="K4288" t="s">
        <v>138</v>
      </c>
      <c r="L4288" t="s">
        <v>12570</v>
      </c>
      <c r="M4288" t="s">
        <v>12571</v>
      </c>
      <c r="N4288">
        <v>5.8775000000000004</v>
      </c>
      <c r="O4288">
        <v>0</v>
      </c>
      <c r="P4288">
        <v>1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1.1807171775643044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1.1807171775643044</v>
      </c>
    </row>
    <row r="4289" spans="1:31" x14ac:dyDescent="0.25">
      <c r="A4289">
        <v>2266307</v>
      </c>
      <c r="B4289">
        <v>1</v>
      </c>
      <c r="C4289" t="s">
        <v>80</v>
      </c>
      <c r="D4289" t="s">
        <v>100</v>
      </c>
      <c r="E4289" t="s">
        <v>132</v>
      </c>
      <c r="F4289" t="s">
        <v>12572</v>
      </c>
      <c r="G4289" t="s">
        <v>142</v>
      </c>
      <c r="H4289" t="s">
        <v>135</v>
      </c>
      <c r="I4289" t="s">
        <v>136</v>
      </c>
      <c r="J4289" t="s">
        <v>137</v>
      </c>
      <c r="K4289" t="s">
        <v>138</v>
      </c>
      <c r="L4289" t="s">
        <v>12573</v>
      </c>
      <c r="M4289" t="s">
        <v>12574</v>
      </c>
      <c r="N4289">
        <v>0.74138888800000002</v>
      </c>
      <c r="O4289">
        <v>0</v>
      </c>
      <c r="P4289">
        <v>1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0.22747644095536251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0.22747644095536251</v>
      </c>
    </row>
    <row r="4290" spans="1:31" x14ac:dyDescent="0.25">
      <c r="A4290">
        <v>2266309</v>
      </c>
      <c r="B4290">
        <v>1</v>
      </c>
      <c r="C4290" t="s">
        <v>80</v>
      </c>
      <c r="D4290" t="s">
        <v>110</v>
      </c>
      <c r="E4290" t="s">
        <v>132</v>
      </c>
      <c r="F4290" t="s">
        <v>12575</v>
      </c>
      <c r="G4290" t="s">
        <v>289</v>
      </c>
      <c r="H4290" t="s">
        <v>135</v>
      </c>
      <c r="I4290" t="s">
        <v>136</v>
      </c>
      <c r="J4290" t="s">
        <v>137</v>
      </c>
      <c r="K4290" t="s">
        <v>138</v>
      </c>
      <c r="L4290" t="s">
        <v>12576</v>
      </c>
      <c r="M4290" t="s">
        <v>12577</v>
      </c>
      <c r="N4290">
        <v>1.5819444439999999</v>
      </c>
      <c r="O4290">
        <v>0</v>
      </c>
      <c r="P4290">
        <v>4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1.7829060647316446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1.7829060647316446</v>
      </c>
    </row>
    <row r="4291" spans="1:31" x14ac:dyDescent="0.25">
      <c r="A4291">
        <v>2266313</v>
      </c>
      <c r="B4291">
        <v>1</v>
      </c>
      <c r="C4291" t="s">
        <v>80</v>
      </c>
      <c r="D4291" t="s">
        <v>93</v>
      </c>
      <c r="E4291" t="s">
        <v>151</v>
      </c>
      <c r="F4291" t="s">
        <v>12578</v>
      </c>
      <c r="G4291" t="s">
        <v>153</v>
      </c>
      <c r="H4291" t="s">
        <v>135</v>
      </c>
      <c r="I4291" t="s">
        <v>136</v>
      </c>
      <c r="J4291" t="s">
        <v>137</v>
      </c>
      <c r="K4291" t="s">
        <v>138</v>
      </c>
      <c r="L4291" t="s">
        <v>12579</v>
      </c>
      <c r="M4291" t="s">
        <v>12580</v>
      </c>
      <c r="N4291">
        <v>2.8847222220000002</v>
      </c>
      <c r="O4291">
        <v>0</v>
      </c>
      <c r="P4291">
        <v>1</v>
      </c>
      <c r="Q4291">
        <v>0</v>
      </c>
      <c r="R4291">
        <v>9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0.12672009129860001</v>
      </c>
      <c r="Y4291">
        <v>0</v>
      </c>
      <c r="Z4291">
        <v>21.105106280684019</v>
      </c>
      <c r="AA4291">
        <v>0</v>
      </c>
      <c r="AB4291">
        <v>0</v>
      </c>
      <c r="AC4291">
        <v>0</v>
      </c>
      <c r="AD4291">
        <v>0</v>
      </c>
      <c r="AE4291">
        <v>21.231826371982621</v>
      </c>
    </row>
    <row r="4292" spans="1:31" x14ac:dyDescent="0.25">
      <c r="A4292">
        <v>2266317</v>
      </c>
      <c r="B4292">
        <v>1</v>
      </c>
      <c r="C4292" t="s">
        <v>81</v>
      </c>
      <c r="D4292" t="s">
        <v>113</v>
      </c>
      <c r="E4292" t="s">
        <v>132</v>
      </c>
      <c r="F4292" t="s">
        <v>12581</v>
      </c>
      <c r="G4292" t="s">
        <v>142</v>
      </c>
      <c r="H4292" t="s">
        <v>135</v>
      </c>
      <c r="I4292" t="s">
        <v>136</v>
      </c>
      <c r="J4292" t="s">
        <v>137</v>
      </c>
      <c r="K4292" t="s">
        <v>138</v>
      </c>
      <c r="L4292" t="s">
        <v>12582</v>
      </c>
      <c r="M4292" t="s">
        <v>12583</v>
      </c>
      <c r="N4292">
        <v>2.5705555549999999</v>
      </c>
      <c r="O4292">
        <v>0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6.8767116845490014E-2</v>
      </c>
      <c r="AA4292">
        <v>0</v>
      </c>
      <c r="AB4292">
        <v>0</v>
      </c>
      <c r="AC4292">
        <v>0</v>
      </c>
      <c r="AD4292">
        <v>0</v>
      </c>
      <c r="AE4292">
        <v>6.8767116845490014E-2</v>
      </c>
    </row>
    <row r="4293" spans="1:31" x14ac:dyDescent="0.25">
      <c r="A4293">
        <v>2266318</v>
      </c>
      <c r="B4293">
        <v>1</v>
      </c>
      <c r="C4293" t="s">
        <v>81</v>
      </c>
      <c r="D4293" t="s">
        <v>128</v>
      </c>
      <c r="E4293" t="s">
        <v>151</v>
      </c>
      <c r="F4293" t="s">
        <v>12584</v>
      </c>
      <c r="G4293" t="s">
        <v>282</v>
      </c>
      <c r="H4293" t="s">
        <v>135</v>
      </c>
      <c r="I4293" t="s">
        <v>136</v>
      </c>
      <c r="J4293" t="s">
        <v>137</v>
      </c>
      <c r="K4293" t="s">
        <v>138</v>
      </c>
      <c r="L4293" t="s">
        <v>12585</v>
      </c>
      <c r="M4293" t="s">
        <v>12586</v>
      </c>
      <c r="N4293">
        <v>1.6186111110000001</v>
      </c>
      <c r="O4293">
        <v>0</v>
      </c>
      <c r="P4293">
        <v>4</v>
      </c>
      <c r="Q4293">
        <v>0</v>
      </c>
      <c r="R4293">
        <v>6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1.218439379036631</v>
      </c>
      <c r="Y4293">
        <v>0</v>
      </c>
      <c r="Z4293">
        <v>2.4505415201730623</v>
      </c>
      <c r="AA4293">
        <v>0</v>
      </c>
      <c r="AB4293">
        <v>0</v>
      </c>
      <c r="AC4293">
        <v>0</v>
      </c>
      <c r="AD4293">
        <v>0</v>
      </c>
      <c r="AE4293">
        <v>3.6689808992096933</v>
      </c>
    </row>
    <row r="4294" spans="1:31" x14ac:dyDescent="0.25">
      <c r="A4294">
        <v>2266319</v>
      </c>
      <c r="B4294">
        <v>1</v>
      </c>
      <c r="C4294" t="s">
        <v>80</v>
      </c>
      <c r="D4294" t="s">
        <v>103</v>
      </c>
      <c r="E4294" t="s">
        <v>132</v>
      </c>
      <c r="F4294" t="s">
        <v>12587</v>
      </c>
      <c r="G4294" t="s">
        <v>142</v>
      </c>
      <c r="H4294" t="s">
        <v>135</v>
      </c>
      <c r="I4294" t="s">
        <v>136</v>
      </c>
      <c r="J4294" t="s">
        <v>137</v>
      </c>
      <c r="K4294" t="s">
        <v>138</v>
      </c>
      <c r="L4294" t="s">
        <v>12588</v>
      </c>
      <c r="M4294" t="s">
        <v>12589</v>
      </c>
      <c r="N4294">
        <v>1.166666666</v>
      </c>
      <c r="O4294">
        <v>0</v>
      </c>
      <c r="P4294">
        <v>1</v>
      </c>
      <c r="Q4294">
        <v>0</v>
      </c>
      <c r="R4294">
        <v>1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0.19249534353397335</v>
      </c>
      <c r="Y4294">
        <v>0</v>
      </c>
      <c r="Z4294">
        <v>0.5137426375077444</v>
      </c>
      <c r="AA4294">
        <v>0</v>
      </c>
      <c r="AB4294">
        <v>0</v>
      </c>
      <c r="AC4294">
        <v>0</v>
      </c>
      <c r="AD4294">
        <v>0</v>
      </c>
      <c r="AE4294">
        <v>0.70623798104171776</v>
      </c>
    </row>
    <row r="4295" spans="1:31" x14ac:dyDescent="0.25">
      <c r="A4295">
        <v>2266320</v>
      </c>
      <c r="B4295">
        <v>1</v>
      </c>
      <c r="C4295" t="s">
        <v>80</v>
      </c>
      <c r="D4295" t="s">
        <v>82</v>
      </c>
      <c r="E4295" t="s">
        <v>132</v>
      </c>
      <c r="F4295" t="s">
        <v>12590</v>
      </c>
      <c r="G4295" t="s">
        <v>142</v>
      </c>
      <c r="H4295" t="s">
        <v>135</v>
      </c>
      <c r="I4295" t="s">
        <v>136</v>
      </c>
      <c r="J4295" t="s">
        <v>137</v>
      </c>
      <c r="K4295" t="s">
        <v>138</v>
      </c>
      <c r="L4295" t="s">
        <v>12591</v>
      </c>
      <c r="M4295" t="s">
        <v>12592</v>
      </c>
      <c r="N4295">
        <v>1.9936111110000001</v>
      </c>
      <c r="O4295">
        <v>0</v>
      </c>
      <c r="P4295">
        <v>2</v>
      </c>
      <c r="Q4295">
        <v>0</v>
      </c>
      <c r="R4295">
        <v>0</v>
      </c>
      <c r="S4295">
        <v>0</v>
      </c>
      <c r="T4295">
        <v>1</v>
      </c>
      <c r="U4295">
        <v>0</v>
      </c>
      <c r="V4295">
        <v>0</v>
      </c>
      <c r="W4295">
        <v>0</v>
      </c>
      <c r="X4295">
        <v>4.2354610209880836E-2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4.2354610209880836E-2</v>
      </c>
    </row>
    <row r="4296" spans="1:31" x14ac:dyDescent="0.25">
      <c r="A4296">
        <v>2266322</v>
      </c>
      <c r="B4296">
        <v>1</v>
      </c>
      <c r="C4296" t="s">
        <v>81</v>
      </c>
      <c r="D4296" t="s">
        <v>128</v>
      </c>
      <c r="E4296" t="s">
        <v>132</v>
      </c>
      <c r="F4296" t="s">
        <v>12593</v>
      </c>
      <c r="G4296" t="s">
        <v>289</v>
      </c>
      <c r="H4296" t="s">
        <v>135</v>
      </c>
      <c r="I4296" t="s">
        <v>136</v>
      </c>
      <c r="J4296" t="s">
        <v>137</v>
      </c>
      <c r="K4296" t="s">
        <v>138</v>
      </c>
      <c r="L4296" t="s">
        <v>12594</v>
      </c>
      <c r="M4296" t="s">
        <v>12595</v>
      </c>
      <c r="N4296">
        <v>3.2450000000000001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1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2.0655094353756205</v>
      </c>
      <c r="AC4296">
        <v>0</v>
      </c>
      <c r="AD4296">
        <v>0</v>
      </c>
      <c r="AE4296">
        <v>2.0655094353756205</v>
      </c>
    </row>
    <row r="4297" spans="1:31" x14ac:dyDescent="0.25">
      <c r="A4297">
        <v>2266325</v>
      </c>
      <c r="B4297">
        <v>1</v>
      </c>
      <c r="C4297" t="s">
        <v>81</v>
      </c>
      <c r="D4297" t="s">
        <v>125</v>
      </c>
      <c r="E4297" t="s">
        <v>151</v>
      </c>
      <c r="F4297" t="s">
        <v>9568</v>
      </c>
      <c r="G4297" t="s">
        <v>153</v>
      </c>
      <c r="H4297" t="s">
        <v>135</v>
      </c>
      <c r="I4297" t="s">
        <v>136</v>
      </c>
      <c r="J4297" t="s">
        <v>137</v>
      </c>
      <c r="K4297" t="s">
        <v>138</v>
      </c>
      <c r="L4297" t="s">
        <v>12596</v>
      </c>
      <c r="M4297" t="s">
        <v>12597</v>
      </c>
      <c r="N4297">
        <v>0.79111111099999998</v>
      </c>
      <c r="O4297">
        <v>0</v>
      </c>
      <c r="P4297">
        <v>29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5.0796498674921633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5.0796498674921633</v>
      </c>
    </row>
    <row r="4298" spans="1:31" x14ac:dyDescent="0.25">
      <c r="A4298">
        <v>2266327</v>
      </c>
      <c r="B4298">
        <v>1</v>
      </c>
      <c r="C4298" t="s">
        <v>80</v>
      </c>
      <c r="D4298" t="s">
        <v>84</v>
      </c>
      <c r="E4298" t="s">
        <v>151</v>
      </c>
      <c r="F4298" t="s">
        <v>12598</v>
      </c>
      <c r="G4298" t="s">
        <v>153</v>
      </c>
      <c r="H4298" t="s">
        <v>135</v>
      </c>
      <c r="I4298" t="s">
        <v>136</v>
      </c>
      <c r="J4298" t="s">
        <v>137</v>
      </c>
      <c r="K4298" t="s">
        <v>138</v>
      </c>
      <c r="L4298" t="s">
        <v>12599</v>
      </c>
      <c r="M4298" t="s">
        <v>12600</v>
      </c>
      <c r="N4298">
        <v>3.966111111</v>
      </c>
      <c r="O4298">
        <v>0</v>
      </c>
      <c r="P4298">
        <v>1</v>
      </c>
      <c r="Q4298">
        <v>0</v>
      </c>
      <c r="R4298">
        <v>0</v>
      </c>
      <c r="S4298">
        <v>0</v>
      </c>
      <c r="T4298">
        <v>80</v>
      </c>
      <c r="U4298">
        <v>0</v>
      </c>
      <c r="V4298">
        <v>1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331.14548320659998</v>
      </c>
      <c r="AC4298">
        <v>0</v>
      </c>
      <c r="AD4298">
        <v>70.355623341753287</v>
      </c>
      <c r="AE4298">
        <v>401.50110654835328</v>
      </c>
    </row>
    <row r="4299" spans="1:31" x14ac:dyDescent="0.25">
      <c r="A4299">
        <v>2266328</v>
      </c>
      <c r="B4299">
        <v>1</v>
      </c>
      <c r="C4299" t="s">
        <v>80</v>
      </c>
      <c r="D4299" t="s">
        <v>101</v>
      </c>
      <c r="E4299" t="s">
        <v>132</v>
      </c>
      <c r="F4299" t="s">
        <v>12601</v>
      </c>
      <c r="G4299" t="s">
        <v>142</v>
      </c>
      <c r="H4299" t="s">
        <v>135</v>
      </c>
      <c r="I4299" t="s">
        <v>136</v>
      </c>
      <c r="J4299" t="s">
        <v>137</v>
      </c>
      <c r="K4299" t="s">
        <v>138</v>
      </c>
      <c r="L4299" t="s">
        <v>12602</v>
      </c>
      <c r="M4299" t="s">
        <v>12603</v>
      </c>
      <c r="N4299">
        <v>3.653888888</v>
      </c>
      <c r="O4299">
        <v>0</v>
      </c>
      <c r="P4299">
        <v>1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0.25128837571424334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0.25128837571424334</v>
      </c>
    </row>
    <row r="4300" spans="1:31" x14ac:dyDescent="0.25">
      <c r="A4300">
        <v>2266329</v>
      </c>
      <c r="B4300">
        <v>1</v>
      </c>
      <c r="C4300" t="s">
        <v>81</v>
      </c>
      <c r="D4300" t="s">
        <v>120</v>
      </c>
      <c r="E4300" t="s">
        <v>207</v>
      </c>
      <c r="F4300" t="s">
        <v>12604</v>
      </c>
      <c r="G4300" t="s">
        <v>231</v>
      </c>
      <c r="H4300" t="s">
        <v>135</v>
      </c>
      <c r="I4300" t="s">
        <v>136</v>
      </c>
      <c r="J4300" t="s">
        <v>137</v>
      </c>
      <c r="K4300" t="s">
        <v>138</v>
      </c>
      <c r="L4300" t="s">
        <v>12605</v>
      </c>
      <c r="M4300" t="s">
        <v>12606</v>
      </c>
      <c r="N4300">
        <v>1.7627777769999999</v>
      </c>
      <c r="O4300">
        <v>0</v>
      </c>
      <c r="P4300">
        <v>0</v>
      </c>
      <c r="Q4300">
        <v>0</v>
      </c>
      <c r="R4300">
        <v>4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5.9025830642590806</v>
      </c>
      <c r="AA4300">
        <v>0</v>
      </c>
      <c r="AB4300">
        <v>0</v>
      </c>
      <c r="AC4300">
        <v>0</v>
      </c>
      <c r="AD4300">
        <v>0</v>
      </c>
      <c r="AE4300">
        <v>5.9025830642590806</v>
      </c>
    </row>
    <row r="4301" spans="1:31" x14ac:dyDescent="0.25">
      <c r="A4301">
        <v>2266333</v>
      </c>
      <c r="B4301">
        <v>1</v>
      </c>
      <c r="C4301" t="s">
        <v>80</v>
      </c>
      <c r="D4301" t="s">
        <v>100</v>
      </c>
      <c r="E4301" t="s">
        <v>207</v>
      </c>
      <c r="F4301" t="s">
        <v>12607</v>
      </c>
      <c r="G4301" t="s">
        <v>201</v>
      </c>
      <c r="H4301" t="s">
        <v>135</v>
      </c>
      <c r="I4301" t="s">
        <v>136</v>
      </c>
      <c r="J4301" t="s">
        <v>137</v>
      </c>
      <c r="K4301" t="s">
        <v>138</v>
      </c>
      <c r="L4301" t="s">
        <v>12608</v>
      </c>
      <c r="M4301" t="s">
        <v>12609</v>
      </c>
      <c r="N4301">
        <v>0.38166666599999999</v>
      </c>
      <c r="O4301">
        <v>0</v>
      </c>
      <c r="P4301">
        <v>298</v>
      </c>
      <c r="Q4301">
        <v>0</v>
      </c>
      <c r="R4301">
        <v>0</v>
      </c>
      <c r="S4301">
        <v>0</v>
      </c>
      <c r="T4301">
        <v>63</v>
      </c>
      <c r="U4301">
        <v>0</v>
      </c>
      <c r="V4301">
        <v>0</v>
      </c>
      <c r="W4301">
        <v>0</v>
      </c>
      <c r="X4301">
        <v>30.589094450407188</v>
      </c>
      <c r="Y4301">
        <v>0</v>
      </c>
      <c r="Z4301">
        <v>0</v>
      </c>
      <c r="AA4301">
        <v>0</v>
      </c>
      <c r="AB4301">
        <v>30.808800268681935</v>
      </c>
      <c r="AC4301">
        <v>0</v>
      </c>
      <c r="AD4301">
        <v>0</v>
      </c>
      <c r="AE4301">
        <v>61.397894719089123</v>
      </c>
    </row>
    <row r="4302" spans="1:31" x14ac:dyDescent="0.25">
      <c r="A4302">
        <v>2266335</v>
      </c>
      <c r="B4302">
        <v>1</v>
      </c>
      <c r="C4302" t="s">
        <v>80</v>
      </c>
      <c r="D4302" t="s">
        <v>83</v>
      </c>
      <c r="E4302" t="s">
        <v>151</v>
      </c>
      <c r="F4302" t="s">
        <v>1697</v>
      </c>
      <c r="G4302" t="s">
        <v>201</v>
      </c>
      <c r="H4302" t="s">
        <v>135</v>
      </c>
      <c r="I4302" t="s">
        <v>136</v>
      </c>
      <c r="J4302" t="s">
        <v>3</v>
      </c>
      <c r="K4302" t="s">
        <v>138</v>
      </c>
      <c r="L4302" t="s">
        <v>12610</v>
      </c>
      <c r="M4302" t="s">
        <v>12611</v>
      </c>
      <c r="N4302">
        <v>4.0791666659999999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23</v>
      </c>
      <c r="U4302">
        <v>0</v>
      </c>
      <c r="V4302">
        <v>4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235.31963091824795</v>
      </c>
      <c r="AC4302">
        <v>0</v>
      </c>
      <c r="AD4302">
        <v>375.20617826046924</v>
      </c>
      <c r="AE4302">
        <v>610.52580917871717</v>
      </c>
    </row>
    <row r="4303" spans="1:31" x14ac:dyDescent="0.25">
      <c r="A4303">
        <v>2266340</v>
      </c>
      <c r="B4303">
        <v>1</v>
      </c>
      <c r="C4303" t="s">
        <v>80</v>
      </c>
      <c r="D4303" t="s">
        <v>87</v>
      </c>
      <c r="E4303" t="s">
        <v>132</v>
      </c>
      <c r="F4303" t="s">
        <v>12612</v>
      </c>
      <c r="G4303" t="s">
        <v>134</v>
      </c>
      <c r="H4303" t="s">
        <v>135</v>
      </c>
      <c r="I4303" t="s">
        <v>136</v>
      </c>
      <c r="J4303" t="s">
        <v>137</v>
      </c>
      <c r="K4303" t="s">
        <v>138</v>
      </c>
      <c r="L4303" t="s">
        <v>12613</v>
      </c>
      <c r="M4303" t="s">
        <v>12614</v>
      </c>
      <c r="N4303">
        <v>4.176388888</v>
      </c>
      <c r="O4303">
        <v>0</v>
      </c>
      <c r="P4303">
        <v>5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5.487095012805054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5.487095012805054</v>
      </c>
    </row>
    <row r="4304" spans="1:31" x14ac:dyDescent="0.25">
      <c r="A4304">
        <v>2266346</v>
      </c>
      <c r="B4304">
        <v>1</v>
      </c>
      <c r="C4304" t="s">
        <v>81</v>
      </c>
      <c r="D4304" t="s">
        <v>128</v>
      </c>
      <c r="E4304" t="s">
        <v>132</v>
      </c>
      <c r="F4304" t="s">
        <v>12615</v>
      </c>
      <c r="G4304" t="s">
        <v>289</v>
      </c>
      <c r="H4304" t="s">
        <v>135</v>
      </c>
      <c r="I4304" t="s">
        <v>136</v>
      </c>
      <c r="J4304" t="s">
        <v>137</v>
      </c>
      <c r="K4304" t="s">
        <v>138</v>
      </c>
      <c r="L4304" t="s">
        <v>12616</v>
      </c>
      <c r="M4304" t="s">
        <v>12617</v>
      </c>
      <c r="N4304">
        <v>1.0786111110000001</v>
      </c>
      <c r="O4304">
        <v>0</v>
      </c>
      <c r="P4304">
        <v>17</v>
      </c>
      <c r="Q4304">
        <v>0</v>
      </c>
      <c r="R4304">
        <v>0</v>
      </c>
      <c r="S4304">
        <v>0</v>
      </c>
      <c r="T4304">
        <v>1</v>
      </c>
      <c r="U4304">
        <v>0</v>
      </c>
      <c r="V4304">
        <v>0</v>
      </c>
      <c r="W4304">
        <v>0</v>
      </c>
      <c r="X4304">
        <v>4.9189097981634964</v>
      </c>
      <c r="Y4304">
        <v>0</v>
      </c>
      <c r="Z4304">
        <v>0</v>
      </c>
      <c r="AA4304">
        <v>0</v>
      </c>
      <c r="AB4304">
        <v>1.8696441184470003</v>
      </c>
      <c r="AC4304">
        <v>0</v>
      </c>
      <c r="AD4304">
        <v>0</v>
      </c>
      <c r="AE4304">
        <v>6.7885539166104962</v>
      </c>
    </row>
    <row r="4305" spans="1:31" x14ac:dyDescent="0.25">
      <c r="A4305">
        <v>2266350</v>
      </c>
      <c r="B4305">
        <v>1</v>
      </c>
      <c r="C4305" t="s">
        <v>80</v>
      </c>
      <c r="D4305" t="s">
        <v>96</v>
      </c>
      <c r="E4305" t="s">
        <v>132</v>
      </c>
      <c r="F4305" t="s">
        <v>12618</v>
      </c>
      <c r="G4305" t="s">
        <v>134</v>
      </c>
      <c r="H4305" t="s">
        <v>135</v>
      </c>
      <c r="I4305" t="s">
        <v>136</v>
      </c>
      <c r="J4305" t="s">
        <v>137</v>
      </c>
      <c r="K4305" t="s">
        <v>138</v>
      </c>
      <c r="L4305" t="s">
        <v>12619</v>
      </c>
      <c r="M4305" t="s">
        <v>12620</v>
      </c>
      <c r="N4305">
        <v>0.48666666600000003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1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0.84973673366925007</v>
      </c>
      <c r="AC4305">
        <v>0</v>
      </c>
      <c r="AD4305">
        <v>0</v>
      </c>
      <c r="AE4305">
        <v>0.84973673366925007</v>
      </c>
    </row>
    <row r="4306" spans="1:31" x14ac:dyDescent="0.25">
      <c r="A4306">
        <v>2266352</v>
      </c>
      <c r="B4306">
        <v>1</v>
      </c>
      <c r="C4306" t="s">
        <v>80</v>
      </c>
      <c r="D4306" t="s">
        <v>84</v>
      </c>
      <c r="E4306" t="s">
        <v>132</v>
      </c>
      <c r="F4306" t="s">
        <v>12621</v>
      </c>
      <c r="G4306" t="s">
        <v>142</v>
      </c>
      <c r="H4306" t="s">
        <v>135</v>
      </c>
      <c r="I4306" t="s">
        <v>136</v>
      </c>
      <c r="J4306" t="s">
        <v>137</v>
      </c>
      <c r="K4306" t="s">
        <v>138</v>
      </c>
      <c r="L4306" t="s">
        <v>12622</v>
      </c>
      <c r="M4306" t="s">
        <v>12623</v>
      </c>
      <c r="N4306">
        <v>1.780277777</v>
      </c>
      <c r="O4306">
        <v>0</v>
      </c>
      <c r="P4306">
        <v>4</v>
      </c>
      <c r="Q4306">
        <v>0</v>
      </c>
      <c r="R4306">
        <v>0</v>
      </c>
      <c r="S4306">
        <v>0</v>
      </c>
      <c r="T4306">
        <v>2</v>
      </c>
      <c r="U4306">
        <v>0</v>
      </c>
      <c r="V4306">
        <v>0</v>
      </c>
      <c r="W4306">
        <v>0</v>
      </c>
      <c r="X4306">
        <v>1.6378291419534641</v>
      </c>
      <c r="Y4306">
        <v>0</v>
      </c>
      <c r="Z4306">
        <v>0</v>
      </c>
      <c r="AA4306">
        <v>0</v>
      </c>
      <c r="AB4306">
        <v>3.1676814699375031</v>
      </c>
      <c r="AC4306">
        <v>0</v>
      </c>
      <c r="AD4306">
        <v>0</v>
      </c>
      <c r="AE4306">
        <v>4.8055106118909672</v>
      </c>
    </row>
    <row r="4307" spans="1:31" x14ac:dyDescent="0.25">
      <c r="A4307">
        <v>2266353</v>
      </c>
      <c r="B4307">
        <v>1</v>
      </c>
      <c r="C4307" t="s">
        <v>80</v>
      </c>
      <c r="D4307" t="s">
        <v>94</v>
      </c>
      <c r="E4307" t="s">
        <v>151</v>
      </c>
      <c r="F4307" t="s">
        <v>1457</v>
      </c>
      <c r="G4307" t="s">
        <v>4970</v>
      </c>
      <c r="H4307" t="s">
        <v>135</v>
      </c>
      <c r="I4307" t="s">
        <v>136</v>
      </c>
      <c r="J4307" t="s">
        <v>137</v>
      </c>
      <c r="K4307" t="s">
        <v>138</v>
      </c>
      <c r="L4307" t="s">
        <v>12624</v>
      </c>
      <c r="M4307" t="s">
        <v>12625</v>
      </c>
      <c r="N4307">
        <v>1.4397222220000001</v>
      </c>
      <c r="O4307">
        <v>0</v>
      </c>
      <c r="P4307">
        <v>26</v>
      </c>
      <c r="Q4307">
        <v>0</v>
      </c>
      <c r="R4307">
        <v>1</v>
      </c>
      <c r="S4307">
        <v>0</v>
      </c>
      <c r="T4307">
        <v>2</v>
      </c>
      <c r="U4307">
        <v>0</v>
      </c>
      <c r="V4307">
        <v>0</v>
      </c>
      <c r="W4307">
        <v>0</v>
      </c>
      <c r="X4307">
        <v>9.8329888120559179</v>
      </c>
      <c r="Y4307">
        <v>0</v>
      </c>
      <c r="Z4307">
        <v>0.1406117756357867</v>
      </c>
      <c r="AA4307">
        <v>0</v>
      </c>
      <c r="AB4307">
        <v>0.41871608948097699</v>
      </c>
      <c r="AC4307">
        <v>0</v>
      </c>
      <c r="AD4307">
        <v>0</v>
      </c>
      <c r="AE4307">
        <v>10.392316677172682</v>
      </c>
    </row>
    <row r="4308" spans="1:31" x14ac:dyDescent="0.25">
      <c r="A4308">
        <v>2266356</v>
      </c>
      <c r="B4308">
        <v>1</v>
      </c>
      <c r="C4308" t="s">
        <v>81</v>
      </c>
      <c r="D4308" t="s">
        <v>120</v>
      </c>
      <c r="E4308" t="s">
        <v>151</v>
      </c>
      <c r="F4308" t="s">
        <v>6564</v>
      </c>
      <c r="G4308" t="s">
        <v>153</v>
      </c>
      <c r="H4308" t="s">
        <v>135</v>
      </c>
      <c r="I4308" t="s">
        <v>136</v>
      </c>
      <c r="J4308" t="s">
        <v>137</v>
      </c>
      <c r="K4308" t="s">
        <v>138</v>
      </c>
      <c r="L4308" t="s">
        <v>12626</v>
      </c>
      <c r="M4308" t="s">
        <v>12627</v>
      </c>
      <c r="N4308">
        <v>0.92305555500000003</v>
      </c>
      <c r="O4308">
        <v>0</v>
      </c>
      <c r="P4308">
        <v>2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0.80173067000001996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0.80173067000001996</v>
      </c>
    </row>
    <row r="4309" spans="1:31" x14ac:dyDescent="0.25">
      <c r="A4309">
        <v>2266359</v>
      </c>
      <c r="B4309">
        <v>1</v>
      </c>
      <c r="C4309" t="s">
        <v>80</v>
      </c>
      <c r="D4309" t="s">
        <v>97</v>
      </c>
      <c r="E4309" t="s">
        <v>132</v>
      </c>
      <c r="F4309" t="s">
        <v>12628</v>
      </c>
      <c r="G4309" t="s">
        <v>134</v>
      </c>
      <c r="H4309" t="s">
        <v>135</v>
      </c>
      <c r="I4309" t="s">
        <v>136</v>
      </c>
      <c r="J4309" t="s">
        <v>137</v>
      </c>
      <c r="K4309" t="s">
        <v>138</v>
      </c>
      <c r="L4309" t="s">
        <v>12629</v>
      </c>
      <c r="M4309" t="s">
        <v>12630</v>
      </c>
      <c r="N4309">
        <v>2.028888888</v>
      </c>
      <c r="O4309">
        <v>0</v>
      </c>
      <c r="P4309">
        <v>1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0.19799347676630003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0.19799347676630003</v>
      </c>
    </row>
    <row r="4310" spans="1:31" x14ac:dyDescent="0.25">
      <c r="A4310">
        <v>2266363</v>
      </c>
      <c r="B4310">
        <v>1</v>
      </c>
      <c r="C4310" t="s">
        <v>80</v>
      </c>
      <c r="D4310" t="s">
        <v>83</v>
      </c>
      <c r="E4310" t="s">
        <v>132</v>
      </c>
      <c r="F4310" t="s">
        <v>12631</v>
      </c>
      <c r="G4310" t="s">
        <v>142</v>
      </c>
      <c r="H4310" t="s">
        <v>135</v>
      </c>
      <c r="I4310" t="s">
        <v>136</v>
      </c>
      <c r="J4310" t="s">
        <v>137</v>
      </c>
      <c r="K4310" t="s">
        <v>138</v>
      </c>
      <c r="L4310" t="s">
        <v>12632</v>
      </c>
      <c r="M4310" t="s">
        <v>12633</v>
      </c>
      <c r="N4310">
        <v>5.0072222220000002</v>
      </c>
      <c r="O4310">
        <v>0</v>
      </c>
      <c r="P4310">
        <v>3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5.8971268097484604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5.8971268097484604</v>
      </c>
    </row>
    <row r="4311" spans="1:31" x14ac:dyDescent="0.25">
      <c r="A4311">
        <v>2266365</v>
      </c>
      <c r="B4311">
        <v>1</v>
      </c>
      <c r="C4311" t="s">
        <v>81</v>
      </c>
      <c r="D4311" t="s">
        <v>123</v>
      </c>
      <c r="E4311" t="s">
        <v>132</v>
      </c>
      <c r="F4311" t="s">
        <v>12634</v>
      </c>
      <c r="G4311" t="s">
        <v>142</v>
      </c>
      <c r="H4311" t="s">
        <v>135</v>
      </c>
      <c r="I4311" t="s">
        <v>136</v>
      </c>
      <c r="J4311" t="s">
        <v>137</v>
      </c>
      <c r="K4311" t="s">
        <v>138</v>
      </c>
      <c r="L4311" t="s">
        <v>12635</v>
      </c>
      <c r="M4311" t="s">
        <v>12636</v>
      </c>
      <c r="N4311">
        <v>2.8761111110000002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1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3.7617582207188529</v>
      </c>
      <c r="AC4311">
        <v>0</v>
      </c>
      <c r="AD4311">
        <v>0</v>
      </c>
      <c r="AE4311">
        <v>3.7617582207188529</v>
      </c>
    </row>
    <row r="4312" spans="1:31" x14ac:dyDescent="0.25">
      <c r="A4312">
        <v>2266367</v>
      </c>
      <c r="B4312">
        <v>1</v>
      </c>
      <c r="C4312" t="s">
        <v>80</v>
      </c>
      <c r="D4312" t="s">
        <v>96</v>
      </c>
      <c r="E4312" t="s">
        <v>151</v>
      </c>
      <c r="F4312" t="s">
        <v>4486</v>
      </c>
      <c r="G4312" t="s">
        <v>176</v>
      </c>
      <c r="H4312" t="s">
        <v>135</v>
      </c>
      <c r="I4312" t="s">
        <v>136</v>
      </c>
      <c r="J4312" t="s">
        <v>137</v>
      </c>
      <c r="K4312" t="s">
        <v>138</v>
      </c>
      <c r="L4312" t="s">
        <v>12637</v>
      </c>
      <c r="M4312" t="s">
        <v>12638</v>
      </c>
      <c r="N4312">
        <v>1.214444444</v>
      </c>
      <c r="O4312">
        <v>0</v>
      </c>
      <c r="P4312">
        <v>56</v>
      </c>
      <c r="Q4312">
        <v>0</v>
      </c>
      <c r="R4312">
        <v>1</v>
      </c>
      <c r="S4312">
        <v>0</v>
      </c>
      <c r="T4312">
        <v>8</v>
      </c>
      <c r="U4312">
        <v>0</v>
      </c>
      <c r="V4312">
        <v>0</v>
      </c>
      <c r="W4312">
        <v>0</v>
      </c>
      <c r="X4312">
        <v>19.206599473202079</v>
      </c>
      <c r="Y4312">
        <v>0</v>
      </c>
      <c r="Z4312">
        <v>4.4099940002077787E-3</v>
      </c>
      <c r="AA4312">
        <v>0</v>
      </c>
      <c r="AB4312">
        <v>9.004483770432179</v>
      </c>
      <c r="AC4312">
        <v>0</v>
      </c>
      <c r="AD4312">
        <v>0</v>
      </c>
      <c r="AE4312">
        <v>28.215493237634469</v>
      </c>
    </row>
    <row r="4313" spans="1:31" x14ac:dyDescent="0.25">
      <c r="A4313">
        <v>2266369</v>
      </c>
      <c r="B4313">
        <v>1</v>
      </c>
      <c r="C4313" t="s">
        <v>80</v>
      </c>
      <c r="D4313" t="s">
        <v>96</v>
      </c>
      <c r="E4313" t="s">
        <v>132</v>
      </c>
      <c r="F4313" t="s">
        <v>12639</v>
      </c>
      <c r="G4313" t="s">
        <v>142</v>
      </c>
      <c r="H4313" t="s">
        <v>135</v>
      </c>
      <c r="I4313" t="s">
        <v>136</v>
      </c>
      <c r="J4313" t="s">
        <v>137</v>
      </c>
      <c r="K4313" t="s">
        <v>138</v>
      </c>
      <c r="L4313" t="s">
        <v>12640</v>
      </c>
      <c r="M4313" t="s">
        <v>12641</v>
      </c>
      <c r="N4313">
        <v>3.3736111110000002</v>
      </c>
      <c r="O4313">
        <v>0</v>
      </c>
      <c r="P4313">
        <v>1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</row>
    <row r="4314" spans="1:31" x14ac:dyDescent="0.25">
      <c r="A4314">
        <v>2266370</v>
      </c>
      <c r="B4314">
        <v>1</v>
      </c>
      <c r="C4314" t="s">
        <v>81</v>
      </c>
      <c r="D4314" t="s">
        <v>122</v>
      </c>
      <c r="E4314" t="s">
        <v>132</v>
      </c>
      <c r="F4314" t="s">
        <v>12642</v>
      </c>
      <c r="G4314" t="s">
        <v>289</v>
      </c>
      <c r="H4314" t="s">
        <v>135</v>
      </c>
      <c r="I4314" t="s">
        <v>136</v>
      </c>
      <c r="J4314" t="s">
        <v>137</v>
      </c>
      <c r="K4314" t="s">
        <v>138</v>
      </c>
      <c r="L4314" t="s">
        <v>12643</v>
      </c>
      <c r="M4314" t="s">
        <v>12644</v>
      </c>
      <c r="N4314">
        <v>0.42444444399999998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1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</row>
    <row r="4315" spans="1:31" x14ac:dyDescent="0.25">
      <c r="A4315">
        <v>2266372</v>
      </c>
      <c r="B4315">
        <v>1</v>
      </c>
      <c r="C4315" t="s">
        <v>81</v>
      </c>
      <c r="D4315" t="s">
        <v>113</v>
      </c>
      <c r="E4315" t="s">
        <v>163</v>
      </c>
      <c r="F4315" t="s">
        <v>12645</v>
      </c>
      <c r="G4315" t="s">
        <v>147</v>
      </c>
      <c r="H4315" t="s">
        <v>148</v>
      </c>
      <c r="I4315" t="s">
        <v>704</v>
      </c>
      <c r="J4315" t="s">
        <v>137</v>
      </c>
      <c r="K4315" t="s">
        <v>138</v>
      </c>
      <c r="L4315" t="s">
        <v>12646</v>
      </c>
      <c r="M4315" t="s">
        <v>12647</v>
      </c>
      <c r="N4315">
        <v>1.9444444000000002E-2</v>
      </c>
      <c r="O4315">
        <v>0</v>
      </c>
      <c r="P4315">
        <v>676</v>
      </c>
      <c r="Q4315">
        <v>50</v>
      </c>
      <c r="R4315">
        <v>264</v>
      </c>
      <c r="S4315">
        <v>11</v>
      </c>
      <c r="T4315">
        <v>39</v>
      </c>
      <c r="U4315">
        <v>1</v>
      </c>
      <c r="V4315">
        <v>0</v>
      </c>
      <c r="W4315">
        <v>0</v>
      </c>
      <c r="X4315">
        <v>2.1785345914891594</v>
      </c>
      <c r="Y4315">
        <v>0.97785564909058076</v>
      </c>
      <c r="Z4315">
        <v>2.7875629612091144</v>
      </c>
      <c r="AA4315">
        <v>4.0330409757926162</v>
      </c>
      <c r="AB4315">
        <v>0.64999146380859452</v>
      </c>
      <c r="AC4315">
        <v>1.993296843343711</v>
      </c>
      <c r="AD4315">
        <v>0</v>
      </c>
      <c r="AE4315">
        <v>12.620282484733776</v>
      </c>
    </row>
    <row r="4316" spans="1:31" x14ac:dyDescent="0.25">
      <c r="A4316">
        <v>2266373</v>
      </c>
      <c r="B4316">
        <v>1</v>
      </c>
      <c r="C4316" t="s">
        <v>80</v>
      </c>
      <c r="D4316" t="s">
        <v>108</v>
      </c>
      <c r="E4316" t="s">
        <v>256</v>
      </c>
      <c r="F4316" t="s">
        <v>12648</v>
      </c>
      <c r="G4316" t="s">
        <v>4775</v>
      </c>
      <c r="H4316" t="s">
        <v>148</v>
      </c>
      <c r="I4316" t="s">
        <v>136</v>
      </c>
      <c r="J4316" t="s">
        <v>137</v>
      </c>
      <c r="K4316" t="s">
        <v>138</v>
      </c>
      <c r="L4316" t="s">
        <v>12649</v>
      </c>
      <c r="M4316" t="s">
        <v>12650</v>
      </c>
      <c r="N4316">
        <v>0.25694444399999999</v>
      </c>
      <c r="O4316">
        <v>0</v>
      </c>
      <c r="P4316">
        <v>23</v>
      </c>
      <c r="Q4316">
        <v>0</v>
      </c>
      <c r="R4316">
        <v>9</v>
      </c>
      <c r="S4316">
        <v>0</v>
      </c>
      <c r="T4316">
        <v>6</v>
      </c>
      <c r="U4316">
        <v>0</v>
      </c>
      <c r="V4316">
        <v>0</v>
      </c>
      <c r="W4316">
        <v>0</v>
      </c>
      <c r="X4316">
        <v>1.130046214936375</v>
      </c>
      <c r="Y4316">
        <v>0</v>
      </c>
      <c r="Z4316">
        <v>0.60774755555149995</v>
      </c>
      <c r="AA4316">
        <v>0</v>
      </c>
      <c r="AB4316">
        <v>0.49580860869441667</v>
      </c>
      <c r="AC4316">
        <v>0</v>
      </c>
      <c r="AD4316">
        <v>0</v>
      </c>
      <c r="AE4316">
        <v>2.2336023791822917</v>
      </c>
    </row>
    <row r="4317" spans="1:31" x14ac:dyDescent="0.25">
      <c r="A4317">
        <v>2266375</v>
      </c>
      <c r="B4317">
        <v>1</v>
      </c>
      <c r="C4317" t="s">
        <v>80</v>
      </c>
      <c r="D4317" t="s">
        <v>102</v>
      </c>
      <c r="E4317" t="s">
        <v>132</v>
      </c>
      <c r="F4317" t="s">
        <v>12651</v>
      </c>
      <c r="G4317" t="s">
        <v>142</v>
      </c>
      <c r="H4317" t="s">
        <v>135</v>
      </c>
      <c r="I4317" t="s">
        <v>136</v>
      </c>
      <c r="J4317" t="s">
        <v>137</v>
      </c>
      <c r="K4317" t="s">
        <v>138</v>
      </c>
      <c r="L4317" t="s">
        <v>12652</v>
      </c>
      <c r="M4317" t="s">
        <v>1389</v>
      </c>
      <c r="N4317">
        <v>1.18</v>
      </c>
      <c r="O4317">
        <v>0</v>
      </c>
      <c r="P4317">
        <v>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0.32612497014294167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0.32612497014294167</v>
      </c>
    </row>
    <row r="4318" spans="1:31" x14ac:dyDescent="0.25">
      <c r="A4318">
        <v>2266376</v>
      </c>
      <c r="B4318">
        <v>1</v>
      </c>
      <c r="C4318" t="s">
        <v>80</v>
      </c>
      <c r="D4318" t="s">
        <v>82</v>
      </c>
      <c r="E4318" t="s">
        <v>132</v>
      </c>
      <c r="F4318" t="s">
        <v>12653</v>
      </c>
      <c r="G4318" t="s">
        <v>289</v>
      </c>
      <c r="H4318" t="s">
        <v>135</v>
      </c>
      <c r="I4318" t="s">
        <v>136</v>
      </c>
      <c r="J4318" t="s">
        <v>137</v>
      </c>
      <c r="K4318" t="s">
        <v>138</v>
      </c>
      <c r="L4318" t="s">
        <v>12654</v>
      </c>
      <c r="M4318" t="s">
        <v>12655</v>
      </c>
      <c r="N4318">
        <v>3.4852777769999999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1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30.612812229163495</v>
      </c>
      <c r="AC4318">
        <v>0</v>
      </c>
      <c r="AD4318">
        <v>0</v>
      </c>
      <c r="AE4318">
        <v>30.612812229163495</v>
      </c>
    </row>
    <row r="4319" spans="1:31" x14ac:dyDescent="0.25">
      <c r="A4319">
        <v>2266379</v>
      </c>
      <c r="B4319">
        <v>1</v>
      </c>
      <c r="C4319" t="s">
        <v>80</v>
      </c>
      <c r="D4319" t="s">
        <v>87</v>
      </c>
      <c r="E4319" t="s">
        <v>132</v>
      </c>
      <c r="F4319" t="s">
        <v>3512</v>
      </c>
      <c r="G4319" t="s">
        <v>289</v>
      </c>
      <c r="H4319" t="s">
        <v>135</v>
      </c>
      <c r="I4319" t="s">
        <v>136</v>
      </c>
      <c r="J4319" t="s">
        <v>137</v>
      </c>
      <c r="K4319" t="s">
        <v>138</v>
      </c>
      <c r="L4319" t="s">
        <v>12656</v>
      </c>
      <c r="M4319" t="s">
        <v>12657</v>
      </c>
      <c r="N4319">
        <v>3.469166666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1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5.6359064627197499</v>
      </c>
      <c r="AC4319">
        <v>0</v>
      </c>
      <c r="AD4319">
        <v>0</v>
      </c>
      <c r="AE4319">
        <v>5.6359064627197499</v>
      </c>
    </row>
    <row r="4320" spans="1:31" x14ac:dyDescent="0.25">
      <c r="A4320">
        <v>2266381</v>
      </c>
      <c r="B4320">
        <v>1</v>
      </c>
      <c r="C4320" t="s">
        <v>80</v>
      </c>
      <c r="D4320" t="s">
        <v>83</v>
      </c>
      <c r="E4320" t="s">
        <v>132</v>
      </c>
      <c r="F4320" t="s">
        <v>12658</v>
      </c>
      <c r="G4320" t="s">
        <v>142</v>
      </c>
      <c r="H4320" t="s">
        <v>135</v>
      </c>
      <c r="I4320" t="s">
        <v>136</v>
      </c>
      <c r="J4320" t="s">
        <v>137</v>
      </c>
      <c r="K4320" t="s">
        <v>138</v>
      </c>
      <c r="L4320" t="s">
        <v>12659</v>
      </c>
      <c r="M4320" t="s">
        <v>12660</v>
      </c>
      <c r="N4320">
        <v>1.251666666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1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9.9662677889920754</v>
      </c>
      <c r="AC4320">
        <v>0</v>
      </c>
      <c r="AD4320">
        <v>0</v>
      </c>
      <c r="AE4320">
        <v>9.9662677889920754</v>
      </c>
    </row>
    <row r="4321" spans="1:31" x14ac:dyDescent="0.25">
      <c r="A4321">
        <v>2266382</v>
      </c>
      <c r="B4321">
        <v>1</v>
      </c>
      <c r="C4321" t="s">
        <v>81</v>
      </c>
      <c r="D4321" t="s">
        <v>112</v>
      </c>
      <c r="E4321" t="s">
        <v>151</v>
      </c>
      <c r="F4321" t="s">
        <v>12661</v>
      </c>
      <c r="G4321" t="s">
        <v>278</v>
      </c>
      <c r="H4321" t="s">
        <v>135</v>
      </c>
      <c r="I4321" t="s">
        <v>136</v>
      </c>
      <c r="J4321" t="s">
        <v>137</v>
      </c>
      <c r="K4321" t="s">
        <v>138</v>
      </c>
      <c r="L4321" t="s">
        <v>12662</v>
      </c>
      <c r="M4321" t="s">
        <v>12663</v>
      </c>
      <c r="N4321">
        <v>1.3005555550000001</v>
      </c>
      <c r="O4321">
        <v>0</v>
      </c>
      <c r="P4321">
        <v>77</v>
      </c>
      <c r="Q4321">
        <v>0</v>
      </c>
      <c r="R4321">
        <v>0</v>
      </c>
      <c r="S4321">
        <v>0</v>
      </c>
      <c r="T4321">
        <v>4</v>
      </c>
      <c r="U4321">
        <v>0</v>
      </c>
      <c r="V4321">
        <v>0</v>
      </c>
      <c r="W4321">
        <v>0</v>
      </c>
      <c r="X4321">
        <v>16.801957345056284</v>
      </c>
      <c r="Y4321">
        <v>0</v>
      </c>
      <c r="Z4321">
        <v>0</v>
      </c>
      <c r="AA4321">
        <v>0</v>
      </c>
      <c r="AB4321">
        <v>0.99552834910844223</v>
      </c>
      <c r="AC4321">
        <v>0</v>
      </c>
      <c r="AD4321">
        <v>0</v>
      </c>
      <c r="AE4321">
        <v>17.797485694164727</v>
      </c>
    </row>
    <row r="4322" spans="1:31" x14ac:dyDescent="0.25">
      <c r="A4322">
        <v>2266383</v>
      </c>
      <c r="B4322">
        <v>1</v>
      </c>
      <c r="C4322" t="s">
        <v>80</v>
      </c>
      <c r="D4322" t="s">
        <v>83</v>
      </c>
      <c r="E4322" t="s">
        <v>132</v>
      </c>
      <c r="F4322" t="s">
        <v>12664</v>
      </c>
      <c r="G4322" t="s">
        <v>289</v>
      </c>
      <c r="H4322" t="s">
        <v>135</v>
      </c>
      <c r="I4322" t="s">
        <v>136</v>
      </c>
      <c r="J4322" t="s">
        <v>137</v>
      </c>
      <c r="K4322" t="s">
        <v>138</v>
      </c>
      <c r="L4322" t="s">
        <v>12665</v>
      </c>
      <c r="M4322" t="s">
        <v>12666</v>
      </c>
      <c r="N4322">
        <v>3.593611111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4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6.0957257964705791</v>
      </c>
      <c r="AC4322">
        <v>0</v>
      </c>
      <c r="AD4322">
        <v>0</v>
      </c>
      <c r="AE4322">
        <v>6.0957257964705791</v>
      </c>
    </row>
    <row r="4323" spans="1:31" x14ac:dyDescent="0.25">
      <c r="A4323">
        <v>2266388</v>
      </c>
      <c r="B4323">
        <v>1</v>
      </c>
      <c r="C4323" t="s">
        <v>80</v>
      </c>
      <c r="D4323" t="s">
        <v>85</v>
      </c>
      <c r="E4323" t="s">
        <v>132</v>
      </c>
      <c r="F4323" t="s">
        <v>12667</v>
      </c>
      <c r="G4323" t="s">
        <v>289</v>
      </c>
      <c r="H4323" t="s">
        <v>135</v>
      </c>
      <c r="I4323" t="s">
        <v>136</v>
      </c>
      <c r="J4323" t="s">
        <v>137</v>
      </c>
      <c r="K4323" t="s">
        <v>138</v>
      </c>
      <c r="L4323" t="s">
        <v>12668</v>
      </c>
      <c r="M4323" t="s">
        <v>12669</v>
      </c>
      <c r="N4323">
        <v>0.79222222200000003</v>
      </c>
      <c r="O4323">
        <v>0</v>
      </c>
      <c r="P4323">
        <v>1</v>
      </c>
      <c r="Q4323">
        <v>0</v>
      </c>
      <c r="R4323">
        <v>0</v>
      </c>
      <c r="S4323">
        <v>0</v>
      </c>
      <c r="T4323">
        <v>2</v>
      </c>
      <c r="U4323">
        <v>0</v>
      </c>
      <c r="V4323">
        <v>0</v>
      </c>
      <c r="W4323">
        <v>0</v>
      </c>
      <c r="X4323">
        <v>1.8189449116926666E-2</v>
      </c>
      <c r="Y4323">
        <v>0</v>
      </c>
      <c r="Z4323">
        <v>0</v>
      </c>
      <c r="AA4323">
        <v>0</v>
      </c>
      <c r="AB4323">
        <v>0.23249230223155559</v>
      </c>
      <c r="AC4323">
        <v>0</v>
      </c>
      <c r="AD4323">
        <v>0</v>
      </c>
      <c r="AE4323">
        <v>0.25068175134848225</v>
      </c>
    </row>
    <row r="4324" spans="1:31" x14ac:dyDescent="0.25">
      <c r="A4324">
        <v>2266389</v>
      </c>
      <c r="B4324">
        <v>1</v>
      </c>
      <c r="C4324" t="s">
        <v>80</v>
      </c>
      <c r="D4324" t="s">
        <v>96</v>
      </c>
      <c r="E4324" t="s">
        <v>132</v>
      </c>
      <c r="F4324" t="s">
        <v>12670</v>
      </c>
      <c r="G4324" t="s">
        <v>142</v>
      </c>
      <c r="H4324" t="s">
        <v>135</v>
      </c>
      <c r="I4324" t="s">
        <v>136</v>
      </c>
      <c r="J4324" t="s">
        <v>137</v>
      </c>
      <c r="K4324" t="s">
        <v>138</v>
      </c>
      <c r="L4324" t="s">
        <v>12671</v>
      </c>
      <c r="M4324" t="s">
        <v>12672</v>
      </c>
      <c r="N4324">
        <v>1.5191666660000001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1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1.6248544623088803</v>
      </c>
      <c r="AC4324">
        <v>0</v>
      </c>
      <c r="AD4324">
        <v>0</v>
      </c>
      <c r="AE4324">
        <v>1.6248544623088803</v>
      </c>
    </row>
    <row r="4325" spans="1:31" x14ac:dyDescent="0.25">
      <c r="A4325">
        <v>2266392</v>
      </c>
      <c r="B4325">
        <v>1</v>
      </c>
      <c r="C4325" t="s">
        <v>80</v>
      </c>
      <c r="D4325" t="s">
        <v>94</v>
      </c>
      <c r="E4325" t="s">
        <v>207</v>
      </c>
      <c r="F4325" t="s">
        <v>12673</v>
      </c>
      <c r="G4325" t="s">
        <v>366</v>
      </c>
      <c r="H4325" t="s">
        <v>135</v>
      </c>
      <c r="I4325" t="s">
        <v>136</v>
      </c>
      <c r="J4325" t="s">
        <v>137</v>
      </c>
      <c r="K4325" t="s">
        <v>172</v>
      </c>
      <c r="L4325" t="s">
        <v>12674</v>
      </c>
      <c r="M4325" t="s">
        <v>12675</v>
      </c>
      <c r="N4325">
        <v>4.1941666660000001</v>
      </c>
      <c r="O4325">
        <v>0</v>
      </c>
      <c r="P4325">
        <v>328</v>
      </c>
      <c r="Q4325">
        <v>0</v>
      </c>
      <c r="R4325">
        <v>3</v>
      </c>
      <c r="S4325">
        <v>0</v>
      </c>
      <c r="T4325">
        <v>22</v>
      </c>
      <c r="U4325">
        <v>0</v>
      </c>
      <c r="V4325">
        <v>0</v>
      </c>
      <c r="W4325">
        <v>0</v>
      </c>
      <c r="X4325">
        <v>367.68865967179636</v>
      </c>
      <c r="Y4325">
        <v>0</v>
      </c>
      <c r="Z4325">
        <v>0.69935750232007998</v>
      </c>
      <c r="AA4325">
        <v>0</v>
      </c>
      <c r="AB4325">
        <v>41.105333968291887</v>
      </c>
      <c r="AC4325">
        <v>0</v>
      </c>
      <c r="AD4325">
        <v>0</v>
      </c>
      <c r="AE4325">
        <v>409.4933511424083</v>
      </c>
    </row>
    <row r="4326" spans="1:31" x14ac:dyDescent="0.25">
      <c r="A4326">
        <v>2266403</v>
      </c>
      <c r="B4326">
        <v>1</v>
      </c>
      <c r="C4326" t="s">
        <v>80</v>
      </c>
      <c r="D4326" t="s">
        <v>96</v>
      </c>
      <c r="E4326" t="s">
        <v>132</v>
      </c>
      <c r="F4326" t="s">
        <v>12676</v>
      </c>
      <c r="G4326" t="s">
        <v>142</v>
      </c>
      <c r="H4326" t="s">
        <v>135</v>
      </c>
      <c r="I4326" t="s">
        <v>136</v>
      </c>
      <c r="J4326" t="s">
        <v>137</v>
      </c>
      <c r="K4326" t="s">
        <v>138</v>
      </c>
      <c r="L4326" t="s">
        <v>12677</v>
      </c>
      <c r="M4326" t="s">
        <v>12678</v>
      </c>
      <c r="N4326">
        <v>4.4405555550000004</v>
      </c>
      <c r="O4326">
        <v>0</v>
      </c>
      <c r="P4326">
        <v>2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8.4100764307046987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8.4100764307046987</v>
      </c>
    </row>
    <row r="4327" spans="1:31" x14ac:dyDescent="0.25">
      <c r="A4327">
        <v>2266404</v>
      </c>
      <c r="B4327">
        <v>1</v>
      </c>
      <c r="C4327" t="s">
        <v>80</v>
      </c>
      <c r="D4327" t="s">
        <v>97</v>
      </c>
      <c r="E4327" t="s">
        <v>132</v>
      </c>
      <c r="F4327" t="s">
        <v>12679</v>
      </c>
      <c r="G4327" t="s">
        <v>142</v>
      </c>
      <c r="H4327" t="s">
        <v>135</v>
      </c>
      <c r="I4327" t="s">
        <v>136</v>
      </c>
      <c r="J4327" t="s">
        <v>137</v>
      </c>
      <c r="K4327" t="s">
        <v>138</v>
      </c>
      <c r="L4327" t="s">
        <v>12680</v>
      </c>
      <c r="M4327" t="s">
        <v>12681</v>
      </c>
      <c r="N4327">
        <v>1.3547222219999999</v>
      </c>
      <c r="O4327">
        <v>0</v>
      </c>
      <c r="P4327">
        <v>1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2.1932961242670319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2.1932961242670319</v>
      </c>
    </row>
    <row r="4328" spans="1:31" x14ac:dyDescent="0.25">
      <c r="A4328">
        <v>2266405</v>
      </c>
      <c r="B4328">
        <v>1</v>
      </c>
      <c r="C4328" t="s">
        <v>81</v>
      </c>
      <c r="D4328" t="s">
        <v>116</v>
      </c>
      <c r="E4328" t="s">
        <v>132</v>
      </c>
      <c r="F4328" t="s">
        <v>12682</v>
      </c>
      <c r="G4328" t="s">
        <v>142</v>
      </c>
      <c r="H4328" t="s">
        <v>135</v>
      </c>
      <c r="I4328" t="s">
        <v>136</v>
      </c>
      <c r="J4328" t="s">
        <v>137</v>
      </c>
      <c r="K4328" t="s">
        <v>138</v>
      </c>
      <c r="L4328" t="s">
        <v>12683</v>
      </c>
      <c r="M4328" t="s">
        <v>12684</v>
      </c>
      <c r="N4328">
        <v>0.55138888799999997</v>
      </c>
      <c r="O4328">
        <v>0</v>
      </c>
      <c r="P4328">
        <v>1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8.7888594017291682E-2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8.7888594017291682E-2</v>
      </c>
    </row>
    <row r="4329" spans="1:31" x14ac:dyDescent="0.25">
      <c r="A4329">
        <v>2266418</v>
      </c>
      <c r="B4329">
        <v>1</v>
      </c>
      <c r="C4329" t="s">
        <v>80</v>
      </c>
      <c r="D4329" t="s">
        <v>93</v>
      </c>
      <c r="E4329" t="s">
        <v>151</v>
      </c>
      <c r="F4329" t="s">
        <v>12685</v>
      </c>
      <c r="G4329" t="s">
        <v>176</v>
      </c>
      <c r="H4329" t="s">
        <v>135</v>
      </c>
      <c r="I4329" t="s">
        <v>136</v>
      </c>
      <c r="J4329" t="s">
        <v>137</v>
      </c>
      <c r="K4329" t="s">
        <v>138</v>
      </c>
      <c r="L4329" t="s">
        <v>12686</v>
      </c>
      <c r="M4329" t="s">
        <v>12687</v>
      </c>
      <c r="N4329">
        <v>0.74833333300000004</v>
      </c>
      <c r="O4329">
        <v>0</v>
      </c>
      <c r="P4329">
        <v>2</v>
      </c>
      <c r="Q4329">
        <v>0</v>
      </c>
      <c r="R4329">
        <v>5</v>
      </c>
      <c r="S4329">
        <v>0</v>
      </c>
      <c r="T4329">
        <v>7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2.5934965261303704</v>
      </c>
      <c r="AA4329">
        <v>0</v>
      </c>
      <c r="AB4329">
        <v>7.1425776042035567</v>
      </c>
      <c r="AC4329">
        <v>0</v>
      </c>
      <c r="AD4329">
        <v>0</v>
      </c>
      <c r="AE4329">
        <v>9.7360741303339271</v>
      </c>
    </row>
    <row r="4330" spans="1:31" x14ac:dyDescent="0.25">
      <c r="A4330">
        <v>2266572</v>
      </c>
      <c r="B4330">
        <v>1</v>
      </c>
      <c r="C4330" t="s">
        <v>80</v>
      </c>
      <c r="D4330" t="s">
        <v>110</v>
      </c>
      <c r="E4330" t="s">
        <v>151</v>
      </c>
      <c r="F4330" t="s">
        <v>12688</v>
      </c>
      <c r="G4330" t="s">
        <v>160</v>
      </c>
      <c r="H4330" t="s">
        <v>135</v>
      </c>
      <c r="I4330" t="s">
        <v>136</v>
      </c>
      <c r="J4330" t="s">
        <v>137</v>
      </c>
      <c r="K4330" t="s">
        <v>138</v>
      </c>
      <c r="L4330" t="s">
        <v>12689</v>
      </c>
      <c r="M4330" t="s">
        <v>12690</v>
      </c>
      <c r="N4330">
        <v>2.071111111</v>
      </c>
      <c r="O4330">
        <v>0</v>
      </c>
      <c r="P4330">
        <v>30</v>
      </c>
      <c r="Q4330">
        <v>0</v>
      </c>
      <c r="R4330">
        <v>0</v>
      </c>
      <c r="S4330">
        <v>0</v>
      </c>
      <c r="T4330">
        <v>14</v>
      </c>
      <c r="U4330">
        <v>0</v>
      </c>
      <c r="V4330">
        <v>0</v>
      </c>
      <c r="W4330">
        <v>0</v>
      </c>
      <c r="X4330">
        <v>18.543484010302656</v>
      </c>
      <c r="Y4330">
        <v>0</v>
      </c>
      <c r="Z4330">
        <v>0</v>
      </c>
      <c r="AA4330">
        <v>0</v>
      </c>
      <c r="AB4330">
        <v>28.374273048816605</v>
      </c>
      <c r="AC4330">
        <v>0</v>
      </c>
      <c r="AD4330">
        <v>0</v>
      </c>
      <c r="AE4330">
        <v>46.917757059119261</v>
      </c>
    </row>
    <row r="4331" spans="1:31" x14ac:dyDescent="0.25">
      <c r="A4331">
        <v>2266574</v>
      </c>
      <c r="B4331">
        <v>1</v>
      </c>
      <c r="C4331" t="s">
        <v>80</v>
      </c>
      <c r="D4331" t="s">
        <v>93</v>
      </c>
      <c r="E4331" t="s">
        <v>132</v>
      </c>
      <c r="F4331" t="s">
        <v>12691</v>
      </c>
      <c r="G4331" t="s">
        <v>197</v>
      </c>
      <c r="H4331" t="s">
        <v>135</v>
      </c>
      <c r="I4331" t="s">
        <v>136</v>
      </c>
      <c r="J4331" t="s">
        <v>137</v>
      </c>
      <c r="K4331" t="s">
        <v>138</v>
      </c>
      <c r="L4331" t="s">
        <v>12692</v>
      </c>
      <c r="M4331" t="s">
        <v>12693</v>
      </c>
      <c r="N4331">
        <v>1.3991666659999999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9.5702438276060009E-2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9.5702438276060009E-2</v>
      </c>
    </row>
    <row r="4332" spans="1:31" x14ac:dyDescent="0.25">
      <c r="A4332">
        <v>2266575</v>
      </c>
      <c r="B4332">
        <v>1</v>
      </c>
      <c r="C4332" t="s">
        <v>80</v>
      </c>
      <c r="D4332" t="s">
        <v>94</v>
      </c>
      <c r="E4332" t="s">
        <v>207</v>
      </c>
      <c r="F4332" t="s">
        <v>12694</v>
      </c>
      <c r="G4332" t="s">
        <v>314</v>
      </c>
      <c r="H4332" t="s">
        <v>135</v>
      </c>
      <c r="I4332" t="s">
        <v>136</v>
      </c>
      <c r="J4332" t="s">
        <v>137</v>
      </c>
      <c r="K4332" t="s">
        <v>138</v>
      </c>
      <c r="L4332" t="s">
        <v>12695</v>
      </c>
      <c r="M4332" t="s">
        <v>12696</v>
      </c>
      <c r="N4332">
        <v>0.90666666600000001</v>
      </c>
      <c r="O4332">
        <v>0</v>
      </c>
      <c r="P4332">
        <v>102</v>
      </c>
      <c r="Q4332">
        <v>0</v>
      </c>
      <c r="R4332">
        <v>2</v>
      </c>
      <c r="S4332">
        <v>0</v>
      </c>
      <c r="T4332">
        <v>9</v>
      </c>
      <c r="U4332">
        <v>0</v>
      </c>
      <c r="V4332">
        <v>0</v>
      </c>
      <c r="W4332">
        <v>0</v>
      </c>
      <c r="X4332">
        <v>28.128836394462354</v>
      </c>
      <c r="Y4332">
        <v>0</v>
      </c>
      <c r="Z4332">
        <v>1.4604572038030577</v>
      </c>
      <c r="AA4332">
        <v>0</v>
      </c>
      <c r="AB4332">
        <v>20.017940777186801</v>
      </c>
      <c r="AC4332">
        <v>0</v>
      </c>
      <c r="AD4332">
        <v>0</v>
      </c>
      <c r="AE4332">
        <v>49.607234375452208</v>
      </c>
    </row>
    <row r="4333" spans="1:31" x14ac:dyDescent="0.25">
      <c r="A4333">
        <v>2266576</v>
      </c>
      <c r="B4333">
        <v>1</v>
      </c>
      <c r="C4333" t="s">
        <v>80</v>
      </c>
      <c r="D4333" t="s">
        <v>98</v>
      </c>
      <c r="E4333" t="s">
        <v>151</v>
      </c>
      <c r="F4333" t="s">
        <v>12697</v>
      </c>
      <c r="G4333" t="s">
        <v>153</v>
      </c>
      <c r="H4333" t="s">
        <v>135</v>
      </c>
      <c r="I4333" t="s">
        <v>136</v>
      </c>
      <c r="J4333" t="s">
        <v>137</v>
      </c>
      <c r="K4333" t="s">
        <v>138</v>
      </c>
      <c r="L4333" t="s">
        <v>12698</v>
      </c>
      <c r="M4333" t="s">
        <v>12699</v>
      </c>
      <c r="N4333">
        <v>1.246111111</v>
      </c>
      <c r="O4333">
        <v>0</v>
      </c>
      <c r="P4333">
        <v>4</v>
      </c>
      <c r="Q4333">
        <v>0</v>
      </c>
      <c r="R4333">
        <v>3</v>
      </c>
      <c r="S4333">
        <v>0</v>
      </c>
      <c r="T4333">
        <v>3</v>
      </c>
      <c r="U4333">
        <v>0</v>
      </c>
      <c r="V4333">
        <v>0</v>
      </c>
      <c r="W4333">
        <v>0</v>
      </c>
      <c r="X4333">
        <v>0.55568877113516657</v>
      </c>
      <c r="Y4333">
        <v>0</v>
      </c>
      <c r="Z4333">
        <v>0.11551314439319665</v>
      </c>
      <c r="AA4333">
        <v>0</v>
      </c>
      <c r="AB4333">
        <v>5.986578618304641</v>
      </c>
      <c r="AC4333">
        <v>0</v>
      </c>
      <c r="AD4333">
        <v>0</v>
      </c>
      <c r="AE4333">
        <v>6.6577805338330043</v>
      </c>
    </row>
    <row r="4334" spans="1:31" x14ac:dyDescent="0.25">
      <c r="A4334">
        <v>2266580</v>
      </c>
      <c r="B4334">
        <v>1</v>
      </c>
      <c r="C4334" t="s">
        <v>80</v>
      </c>
      <c r="D4334" t="s">
        <v>106</v>
      </c>
      <c r="E4334" t="s">
        <v>151</v>
      </c>
      <c r="F4334" t="s">
        <v>12700</v>
      </c>
      <c r="G4334" t="s">
        <v>153</v>
      </c>
      <c r="H4334" t="s">
        <v>135</v>
      </c>
      <c r="I4334" t="s">
        <v>136</v>
      </c>
      <c r="J4334" t="s">
        <v>137</v>
      </c>
      <c r="K4334" t="s">
        <v>138</v>
      </c>
      <c r="L4334" t="s">
        <v>12701</v>
      </c>
      <c r="M4334" t="s">
        <v>12702</v>
      </c>
      <c r="N4334">
        <v>0.91666666600000002</v>
      </c>
      <c r="O4334">
        <v>0</v>
      </c>
      <c r="P4334">
        <v>39</v>
      </c>
      <c r="Q4334">
        <v>0</v>
      </c>
      <c r="R4334">
        <v>0</v>
      </c>
      <c r="S4334">
        <v>0</v>
      </c>
      <c r="T4334">
        <v>3</v>
      </c>
      <c r="U4334">
        <v>0</v>
      </c>
      <c r="V4334">
        <v>0</v>
      </c>
      <c r="W4334">
        <v>0</v>
      </c>
      <c r="X4334">
        <v>7.8021007911149329</v>
      </c>
      <c r="Y4334">
        <v>0</v>
      </c>
      <c r="Z4334">
        <v>0</v>
      </c>
      <c r="AA4334">
        <v>0</v>
      </c>
      <c r="AB4334">
        <v>0.86495885687900009</v>
      </c>
      <c r="AC4334">
        <v>0</v>
      </c>
      <c r="AD4334">
        <v>0</v>
      </c>
      <c r="AE4334">
        <v>8.6670596479939324</v>
      </c>
    </row>
    <row r="4335" spans="1:31" x14ac:dyDescent="0.25">
      <c r="A4335">
        <v>2266581</v>
      </c>
      <c r="B4335">
        <v>1</v>
      </c>
      <c r="C4335" t="s">
        <v>80</v>
      </c>
      <c r="D4335" t="s">
        <v>107</v>
      </c>
      <c r="E4335" t="s">
        <v>151</v>
      </c>
      <c r="F4335" t="s">
        <v>12703</v>
      </c>
      <c r="G4335" t="s">
        <v>314</v>
      </c>
      <c r="H4335" t="s">
        <v>135</v>
      </c>
      <c r="I4335" t="s">
        <v>136</v>
      </c>
      <c r="J4335" t="s">
        <v>137</v>
      </c>
      <c r="K4335" t="s">
        <v>138</v>
      </c>
      <c r="L4335" t="s">
        <v>12704</v>
      </c>
      <c r="M4335" t="s">
        <v>12705</v>
      </c>
      <c r="N4335">
        <v>1.6783333330000001</v>
      </c>
      <c r="O4335">
        <v>0</v>
      </c>
      <c r="P4335">
        <v>37</v>
      </c>
      <c r="Q4335">
        <v>0</v>
      </c>
      <c r="R4335">
        <v>0</v>
      </c>
      <c r="S4335">
        <v>0</v>
      </c>
      <c r="T4335">
        <v>7</v>
      </c>
      <c r="U4335">
        <v>0</v>
      </c>
      <c r="V4335">
        <v>0</v>
      </c>
      <c r="W4335">
        <v>0</v>
      </c>
      <c r="X4335">
        <v>15.939569275524487</v>
      </c>
      <c r="Y4335">
        <v>0</v>
      </c>
      <c r="Z4335">
        <v>0</v>
      </c>
      <c r="AA4335">
        <v>0</v>
      </c>
      <c r="AB4335">
        <v>12.36549573345958</v>
      </c>
      <c r="AC4335">
        <v>0</v>
      </c>
      <c r="AD4335">
        <v>0</v>
      </c>
      <c r="AE4335">
        <v>28.305065008984066</v>
      </c>
    </row>
    <row r="4336" spans="1:31" x14ac:dyDescent="0.25">
      <c r="A4336">
        <v>2266583</v>
      </c>
      <c r="B4336">
        <v>1</v>
      </c>
      <c r="C4336" t="s">
        <v>80</v>
      </c>
      <c r="D4336" t="s">
        <v>100</v>
      </c>
      <c r="E4336" t="s">
        <v>151</v>
      </c>
      <c r="F4336" t="s">
        <v>12706</v>
      </c>
      <c r="G4336" t="s">
        <v>153</v>
      </c>
      <c r="H4336" t="s">
        <v>135</v>
      </c>
      <c r="I4336" t="s">
        <v>136</v>
      </c>
      <c r="J4336" t="s">
        <v>137</v>
      </c>
      <c r="K4336" t="s">
        <v>138</v>
      </c>
      <c r="L4336" t="s">
        <v>12707</v>
      </c>
      <c r="M4336" t="s">
        <v>12708</v>
      </c>
      <c r="N4336">
        <v>0.85277777700000001</v>
      </c>
      <c r="O4336">
        <v>0</v>
      </c>
      <c r="P4336">
        <v>4</v>
      </c>
      <c r="Q4336">
        <v>0</v>
      </c>
      <c r="R4336">
        <v>9</v>
      </c>
      <c r="S4336">
        <v>0</v>
      </c>
      <c r="T4336">
        <v>3</v>
      </c>
      <c r="U4336">
        <v>0</v>
      </c>
      <c r="V4336">
        <v>0</v>
      </c>
      <c r="W4336">
        <v>0</v>
      </c>
      <c r="X4336">
        <v>0.22463618630636112</v>
      </c>
      <c r="Y4336">
        <v>0</v>
      </c>
      <c r="Z4336">
        <v>3.5464324097858979</v>
      </c>
      <c r="AA4336">
        <v>0</v>
      </c>
      <c r="AB4336">
        <v>1.0503941693896721</v>
      </c>
      <c r="AC4336">
        <v>0</v>
      </c>
      <c r="AD4336">
        <v>0</v>
      </c>
      <c r="AE4336">
        <v>4.8214627654819315</v>
      </c>
    </row>
    <row r="4337" spans="1:31" x14ac:dyDescent="0.25">
      <c r="A4337">
        <v>2266585</v>
      </c>
      <c r="B4337">
        <v>1</v>
      </c>
      <c r="C4337" t="s">
        <v>81</v>
      </c>
      <c r="D4337" t="s">
        <v>123</v>
      </c>
      <c r="E4337" t="s">
        <v>132</v>
      </c>
      <c r="F4337" t="s">
        <v>12709</v>
      </c>
      <c r="G4337" t="s">
        <v>197</v>
      </c>
      <c r="H4337" t="s">
        <v>135</v>
      </c>
      <c r="I4337" t="s">
        <v>136</v>
      </c>
      <c r="J4337" t="s">
        <v>137</v>
      </c>
      <c r="K4337" t="s">
        <v>138</v>
      </c>
      <c r="L4337" t="s">
        <v>12710</v>
      </c>
      <c r="M4337" t="s">
        <v>12711</v>
      </c>
      <c r="N4337">
        <v>1.9183333330000001</v>
      </c>
      <c r="O4337">
        <v>0</v>
      </c>
      <c r="P4337">
        <v>5</v>
      </c>
      <c r="Q4337">
        <v>0</v>
      </c>
      <c r="R4337">
        <v>0</v>
      </c>
      <c r="S4337">
        <v>0</v>
      </c>
      <c r="T4337">
        <v>1</v>
      </c>
      <c r="U4337">
        <v>0</v>
      </c>
      <c r="V4337">
        <v>0</v>
      </c>
      <c r="W4337">
        <v>0</v>
      </c>
      <c r="X4337">
        <v>1.4524987486048508</v>
      </c>
      <c r="Y4337">
        <v>0</v>
      </c>
      <c r="Z4337">
        <v>0</v>
      </c>
      <c r="AA4337">
        <v>0</v>
      </c>
      <c r="AB4337">
        <v>2.3102808639329999</v>
      </c>
      <c r="AC4337">
        <v>0</v>
      </c>
      <c r="AD4337">
        <v>0</v>
      </c>
      <c r="AE4337">
        <v>3.7627796125378508</v>
      </c>
    </row>
    <row r="4338" spans="1:31" x14ac:dyDescent="0.25">
      <c r="A4338">
        <v>2266589</v>
      </c>
      <c r="B4338">
        <v>1</v>
      </c>
      <c r="C4338" t="s">
        <v>81</v>
      </c>
      <c r="D4338" t="s">
        <v>112</v>
      </c>
      <c r="E4338" t="s">
        <v>151</v>
      </c>
      <c r="F4338" t="s">
        <v>12712</v>
      </c>
      <c r="G4338" t="s">
        <v>153</v>
      </c>
      <c r="H4338" t="s">
        <v>135</v>
      </c>
      <c r="I4338" t="s">
        <v>136</v>
      </c>
      <c r="J4338" t="s">
        <v>137</v>
      </c>
      <c r="K4338" t="s">
        <v>138</v>
      </c>
      <c r="L4338" t="s">
        <v>12713</v>
      </c>
      <c r="M4338" t="s">
        <v>12714</v>
      </c>
      <c r="N4338">
        <v>3.08</v>
      </c>
      <c r="O4338">
        <v>0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0.70889949510567007</v>
      </c>
      <c r="AA4338">
        <v>0</v>
      </c>
      <c r="AB4338">
        <v>0</v>
      </c>
      <c r="AC4338">
        <v>0</v>
      </c>
      <c r="AD4338">
        <v>0</v>
      </c>
      <c r="AE4338">
        <v>0.70889949510567007</v>
      </c>
    </row>
    <row r="4339" spans="1:31" x14ac:dyDescent="0.25">
      <c r="A4339">
        <v>2266590</v>
      </c>
      <c r="B4339">
        <v>1</v>
      </c>
      <c r="C4339" t="s">
        <v>81</v>
      </c>
      <c r="D4339" t="s">
        <v>122</v>
      </c>
      <c r="E4339" t="s">
        <v>132</v>
      </c>
      <c r="F4339" t="s">
        <v>12715</v>
      </c>
      <c r="G4339" t="s">
        <v>142</v>
      </c>
      <c r="H4339" t="s">
        <v>135</v>
      </c>
      <c r="I4339" t="s">
        <v>136</v>
      </c>
      <c r="J4339" t="s">
        <v>137</v>
      </c>
      <c r="K4339" t="s">
        <v>138</v>
      </c>
      <c r="L4339" t="s">
        <v>12716</v>
      </c>
      <c r="M4339" t="s">
        <v>12717</v>
      </c>
      <c r="N4339">
        <v>1.883611111</v>
      </c>
      <c r="O4339">
        <v>0</v>
      </c>
      <c r="P4339">
        <v>1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0.43891743733479999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0.43891743733479999</v>
      </c>
    </row>
    <row r="4340" spans="1:31" x14ac:dyDescent="0.25">
      <c r="A4340">
        <v>2266593</v>
      </c>
      <c r="B4340">
        <v>1</v>
      </c>
      <c r="C4340" t="s">
        <v>81</v>
      </c>
      <c r="D4340" t="s">
        <v>122</v>
      </c>
      <c r="E4340" t="s">
        <v>132</v>
      </c>
      <c r="F4340" t="s">
        <v>12718</v>
      </c>
      <c r="G4340" t="s">
        <v>142</v>
      </c>
      <c r="H4340" t="s">
        <v>135</v>
      </c>
      <c r="I4340" t="s">
        <v>136</v>
      </c>
      <c r="J4340" t="s">
        <v>137</v>
      </c>
      <c r="K4340" t="s">
        <v>138</v>
      </c>
      <c r="L4340" t="s">
        <v>12719</v>
      </c>
      <c r="M4340" t="s">
        <v>12720</v>
      </c>
      <c r="N4340">
        <v>1.0425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1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4.7736469954282497E-2</v>
      </c>
      <c r="AC4340">
        <v>0</v>
      </c>
      <c r="AD4340">
        <v>0</v>
      </c>
      <c r="AE4340">
        <v>4.7736469954282497E-2</v>
      </c>
    </row>
    <row r="4341" spans="1:31" x14ac:dyDescent="0.25">
      <c r="A4341">
        <v>2266594</v>
      </c>
      <c r="B4341">
        <v>1</v>
      </c>
      <c r="C4341" t="s">
        <v>80</v>
      </c>
      <c r="D4341" t="s">
        <v>99</v>
      </c>
      <c r="E4341" t="s">
        <v>151</v>
      </c>
      <c r="F4341" t="s">
        <v>12721</v>
      </c>
      <c r="G4341" t="s">
        <v>153</v>
      </c>
      <c r="H4341" t="s">
        <v>135</v>
      </c>
      <c r="I4341" t="s">
        <v>136</v>
      </c>
      <c r="J4341" t="s">
        <v>137</v>
      </c>
      <c r="K4341" t="s">
        <v>138</v>
      </c>
      <c r="L4341" t="s">
        <v>12722</v>
      </c>
      <c r="M4341" t="s">
        <v>12723</v>
      </c>
      <c r="N4341">
        <v>1.7622222219999999</v>
      </c>
      <c r="O4341">
        <v>0</v>
      </c>
      <c r="P4341">
        <v>27</v>
      </c>
      <c r="Q4341">
        <v>0</v>
      </c>
      <c r="R4341">
        <v>1</v>
      </c>
      <c r="S4341">
        <v>0</v>
      </c>
      <c r="T4341">
        <v>1</v>
      </c>
      <c r="U4341">
        <v>0</v>
      </c>
      <c r="V4341">
        <v>0</v>
      </c>
      <c r="W4341">
        <v>0</v>
      </c>
      <c r="X4341">
        <v>30.658265179252123</v>
      </c>
      <c r="Y4341">
        <v>0</v>
      </c>
      <c r="Z4341">
        <v>0.15751586307717391</v>
      </c>
      <c r="AA4341">
        <v>0</v>
      </c>
      <c r="AB4341">
        <v>1.9294194027832501</v>
      </c>
      <c r="AC4341">
        <v>0</v>
      </c>
      <c r="AD4341">
        <v>0</v>
      </c>
      <c r="AE4341">
        <v>32.745200445112545</v>
      </c>
    </row>
    <row r="4342" spans="1:31" x14ac:dyDescent="0.25">
      <c r="A4342">
        <v>2266595</v>
      </c>
      <c r="B4342">
        <v>1</v>
      </c>
      <c r="C4342" t="s">
        <v>80</v>
      </c>
      <c r="D4342" t="s">
        <v>87</v>
      </c>
      <c r="E4342" t="s">
        <v>132</v>
      </c>
      <c r="F4342" t="s">
        <v>3466</v>
      </c>
      <c r="G4342" t="s">
        <v>184</v>
      </c>
      <c r="H4342" t="s">
        <v>135</v>
      </c>
      <c r="I4342" t="s">
        <v>136</v>
      </c>
      <c r="J4342" t="s">
        <v>137</v>
      </c>
      <c r="K4342" t="s">
        <v>138</v>
      </c>
      <c r="L4342" t="s">
        <v>12724</v>
      </c>
      <c r="M4342" t="s">
        <v>12725</v>
      </c>
      <c r="N4342">
        <v>0.950555555</v>
      </c>
      <c r="O4342">
        <v>0</v>
      </c>
      <c r="P4342">
        <v>1</v>
      </c>
      <c r="Q4342">
        <v>0</v>
      </c>
      <c r="R4342">
        <v>0</v>
      </c>
      <c r="S4342">
        <v>0</v>
      </c>
      <c r="T4342">
        <v>21</v>
      </c>
      <c r="U4342">
        <v>0</v>
      </c>
      <c r="V4342">
        <v>0</v>
      </c>
      <c r="W4342">
        <v>0</v>
      </c>
      <c r="X4342">
        <v>0.27190093223916667</v>
      </c>
      <c r="Y4342">
        <v>0</v>
      </c>
      <c r="Z4342">
        <v>0</v>
      </c>
      <c r="AA4342">
        <v>0</v>
      </c>
      <c r="AB4342">
        <v>3.3803580939049547</v>
      </c>
      <c r="AC4342">
        <v>0</v>
      </c>
      <c r="AD4342">
        <v>0</v>
      </c>
      <c r="AE4342">
        <v>3.6522590261441215</v>
      </c>
    </row>
    <row r="4343" spans="1:31" x14ac:dyDescent="0.25">
      <c r="A4343">
        <v>2266597</v>
      </c>
      <c r="B4343">
        <v>1</v>
      </c>
      <c r="C4343" t="s">
        <v>80</v>
      </c>
      <c r="D4343" t="s">
        <v>94</v>
      </c>
      <c r="E4343" t="s">
        <v>151</v>
      </c>
      <c r="F4343" t="s">
        <v>12726</v>
      </c>
      <c r="G4343" t="s">
        <v>153</v>
      </c>
      <c r="H4343" t="s">
        <v>135</v>
      </c>
      <c r="I4343" t="s">
        <v>136</v>
      </c>
      <c r="J4343" t="s">
        <v>137</v>
      </c>
      <c r="K4343" t="s">
        <v>138</v>
      </c>
      <c r="L4343" t="s">
        <v>12727</v>
      </c>
      <c r="M4343" t="s">
        <v>12728</v>
      </c>
      <c r="N4343">
        <v>1.8963888879999999</v>
      </c>
      <c r="O4343">
        <v>0</v>
      </c>
      <c r="P4343">
        <v>1</v>
      </c>
      <c r="Q4343">
        <v>0</v>
      </c>
      <c r="R4343">
        <v>1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0.5277409249178</v>
      </c>
      <c r="Y4343">
        <v>0</v>
      </c>
      <c r="Z4343">
        <v>7.9118597128875548E-2</v>
      </c>
      <c r="AA4343">
        <v>0</v>
      </c>
      <c r="AB4343">
        <v>0</v>
      </c>
      <c r="AC4343">
        <v>0</v>
      </c>
      <c r="AD4343">
        <v>0</v>
      </c>
      <c r="AE4343">
        <v>0.60685952204667559</v>
      </c>
    </row>
    <row r="4344" spans="1:31" x14ac:dyDescent="0.25">
      <c r="A4344">
        <v>2266598</v>
      </c>
      <c r="B4344">
        <v>1</v>
      </c>
      <c r="C4344" t="s">
        <v>80</v>
      </c>
      <c r="D4344" t="s">
        <v>108</v>
      </c>
      <c r="E4344" t="s">
        <v>151</v>
      </c>
      <c r="F4344" t="s">
        <v>12729</v>
      </c>
      <c r="G4344" t="s">
        <v>153</v>
      </c>
      <c r="H4344" t="s">
        <v>135</v>
      </c>
      <c r="I4344" t="s">
        <v>136</v>
      </c>
      <c r="J4344" t="s">
        <v>137</v>
      </c>
      <c r="K4344" t="s">
        <v>138</v>
      </c>
      <c r="L4344" t="s">
        <v>12730</v>
      </c>
      <c r="M4344" t="s">
        <v>12731</v>
      </c>
      <c r="N4344">
        <v>0.96388888800000005</v>
      </c>
      <c r="O4344">
        <v>0</v>
      </c>
      <c r="P4344">
        <v>7</v>
      </c>
      <c r="Q4344">
        <v>0</v>
      </c>
      <c r="R4344">
        <v>1</v>
      </c>
      <c r="S4344">
        <v>0</v>
      </c>
      <c r="T4344">
        <v>1</v>
      </c>
      <c r="U4344">
        <v>0</v>
      </c>
      <c r="V4344">
        <v>0</v>
      </c>
      <c r="W4344">
        <v>0</v>
      </c>
      <c r="X4344">
        <v>1.4183242256181503</v>
      </c>
      <c r="Y4344">
        <v>0</v>
      </c>
      <c r="Z4344">
        <v>7.8173295003666661E-3</v>
      </c>
      <c r="AA4344">
        <v>0</v>
      </c>
      <c r="AB4344">
        <v>0.13284633340840279</v>
      </c>
      <c r="AC4344">
        <v>0</v>
      </c>
      <c r="AD4344">
        <v>0</v>
      </c>
      <c r="AE4344">
        <v>1.5589878885269197</v>
      </c>
    </row>
    <row r="4345" spans="1:31" x14ac:dyDescent="0.25">
      <c r="A4345">
        <v>2266600</v>
      </c>
      <c r="B4345">
        <v>1</v>
      </c>
      <c r="C4345" t="s">
        <v>80</v>
      </c>
      <c r="D4345" t="s">
        <v>97</v>
      </c>
      <c r="E4345" t="s">
        <v>151</v>
      </c>
      <c r="F4345" t="s">
        <v>1394</v>
      </c>
      <c r="G4345" t="s">
        <v>2464</v>
      </c>
      <c r="H4345" t="s">
        <v>135</v>
      </c>
      <c r="I4345" t="s">
        <v>136</v>
      </c>
      <c r="J4345" t="s">
        <v>137</v>
      </c>
      <c r="K4345" t="s">
        <v>138</v>
      </c>
      <c r="L4345" t="s">
        <v>12732</v>
      </c>
      <c r="M4345" t="s">
        <v>12733</v>
      </c>
      <c r="N4345">
        <v>0.760833333</v>
      </c>
      <c r="O4345">
        <v>0</v>
      </c>
      <c r="P4345">
        <v>30</v>
      </c>
      <c r="Q4345">
        <v>0</v>
      </c>
      <c r="R4345">
        <v>0</v>
      </c>
      <c r="S4345">
        <v>0</v>
      </c>
      <c r="T4345">
        <v>2</v>
      </c>
      <c r="U4345">
        <v>0</v>
      </c>
      <c r="V4345">
        <v>0</v>
      </c>
      <c r="W4345">
        <v>0</v>
      </c>
      <c r="X4345">
        <v>8.2007376963210969</v>
      </c>
      <c r="Y4345">
        <v>0</v>
      </c>
      <c r="Z4345">
        <v>0</v>
      </c>
      <c r="AA4345">
        <v>0</v>
      </c>
      <c r="AB4345">
        <v>0.18119536122936003</v>
      </c>
      <c r="AC4345">
        <v>0</v>
      </c>
      <c r="AD4345">
        <v>0</v>
      </c>
      <c r="AE4345">
        <v>8.3819330575504569</v>
      </c>
    </row>
    <row r="4346" spans="1:31" x14ac:dyDescent="0.25">
      <c r="A4346">
        <v>2266601</v>
      </c>
      <c r="B4346">
        <v>1</v>
      </c>
      <c r="C4346" t="s">
        <v>81</v>
      </c>
      <c r="D4346" t="s">
        <v>128</v>
      </c>
      <c r="E4346" t="s">
        <v>132</v>
      </c>
      <c r="F4346" t="s">
        <v>12734</v>
      </c>
      <c r="G4346" t="s">
        <v>184</v>
      </c>
      <c r="H4346" t="s">
        <v>135</v>
      </c>
      <c r="I4346" t="s">
        <v>136</v>
      </c>
      <c r="J4346" t="s">
        <v>137</v>
      </c>
      <c r="K4346" t="s">
        <v>138</v>
      </c>
      <c r="L4346" t="s">
        <v>12735</v>
      </c>
      <c r="M4346" t="s">
        <v>12736</v>
      </c>
      <c r="N4346">
        <v>3.2619444440000001</v>
      </c>
      <c r="O4346">
        <v>0</v>
      </c>
      <c r="P4346">
        <v>1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0.35045223487406418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0.35045223487406418</v>
      </c>
    </row>
    <row r="4347" spans="1:31" x14ac:dyDescent="0.25">
      <c r="A4347">
        <v>2266603</v>
      </c>
      <c r="B4347">
        <v>1</v>
      </c>
      <c r="C4347" t="s">
        <v>81</v>
      </c>
      <c r="D4347" t="s">
        <v>113</v>
      </c>
      <c r="E4347" t="s">
        <v>214</v>
      </c>
      <c r="F4347" t="s">
        <v>12737</v>
      </c>
      <c r="G4347" t="s">
        <v>153</v>
      </c>
      <c r="H4347" t="s">
        <v>135</v>
      </c>
      <c r="I4347" t="s">
        <v>136</v>
      </c>
      <c r="J4347" t="s">
        <v>137</v>
      </c>
      <c r="K4347" t="s">
        <v>138</v>
      </c>
      <c r="L4347" t="s">
        <v>12738</v>
      </c>
      <c r="M4347" t="s">
        <v>12739</v>
      </c>
      <c r="N4347">
        <v>1.9494444440000001</v>
      </c>
      <c r="O4347">
        <v>0</v>
      </c>
      <c r="P4347">
        <v>28</v>
      </c>
      <c r="Q4347">
        <v>0</v>
      </c>
      <c r="R4347">
        <v>0</v>
      </c>
      <c r="S4347">
        <v>0</v>
      </c>
      <c r="T4347">
        <v>1</v>
      </c>
      <c r="U4347">
        <v>0</v>
      </c>
      <c r="V4347">
        <v>0</v>
      </c>
      <c r="W4347">
        <v>0</v>
      </c>
      <c r="X4347">
        <v>8.345617328364348</v>
      </c>
      <c r="Y4347">
        <v>0</v>
      </c>
      <c r="Z4347">
        <v>0</v>
      </c>
      <c r="AA4347">
        <v>0</v>
      </c>
      <c r="AB4347">
        <v>0.31746423923514455</v>
      </c>
      <c r="AC4347">
        <v>0</v>
      </c>
      <c r="AD4347">
        <v>0</v>
      </c>
      <c r="AE4347">
        <v>8.6630815675994928</v>
      </c>
    </row>
    <row r="4348" spans="1:31" x14ac:dyDescent="0.25">
      <c r="A4348">
        <v>2266604</v>
      </c>
      <c r="B4348">
        <v>1</v>
      </c>
      <c r="C4348" t="s">
        <v>81</v>
      </c>
      <c r="D4348" t="s">
        <v>112</v>
      </c>
      <c r="E4348" t="s">
        <v>132</v>
      </c>
      <c r="F4348" t="s">
        <v>12740</v>
      </c>
      <c r="G4348" t="s">
        <v>142</v>
      </c>
      <c r="H4348" t="s">
        <v>135</v>
      </c>
      <c r="I4348" t="s">
        <v>136</v>
      </c>
      <c r="J4348" t="s">
        <v>137</v>
      </c>
      <c r="K4348" t="s">
        <v>138</v>
      </c>
      <c r="L4348" t="s">
        <v>12741</v>
      </c>
      <c r="M4348" t="s">
        <v>12742</v>
      </c>
      <c r="N4348">
        <v>0.55722222200000004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1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1.7051937416058888E-2</v>
      </c>
      <c r="AC4348">
        <v>0</v>
      </c>
      <c r="AD4348">
        <v>0</v>
      </c>
      <c r="AE4348">
        <v>1.7051937416058888E-2</v>
      </c>
    </row>
    <row r="4349" spans="1:31" x14ac:dyDescent="0.25">
      <c r="A4349">
        <v>2266607</v>
      </c>
      <c r="B4349">
        <v>1</v>
      </c>
      <c r="C4349" t="s">
        <v>81</v>
      </c>
      <c r="D4349" t="s">
        <v>112</v>
      </c>
      <c r="E4349" t="s">
        <v>207</v>
      </c>
      <c r="F4349" t="s">
        <v>12743</v>
      </c>
      <c r="G4349" t="s">
        <v>310</v>
      </c>
      <c r="H4349" t="s">
        <v>135</v>
      </c>
      <c r="I4349" t="s">
        <v>136</v>
      </c>
      <c r="J4349" t="s">
        <v>137</v>
      </c>
      <c r="K4349" t="s">
        <v>138</v>
      </c>
      <c r="L4349" t="s">
        <v>12744</v>
      </c>
      <c r="M4349" t="s">
        <v>12745</v>
      </c>
      <c r="N4349">
        <v>1.5266666659999999</v>
      </c>
      <c r="O4349">
        <v>0</v>
      </c>
      <c r="P4349">
        <v>136</v>
      </c>
      <c r="Q4349">
        <v>0</v>
      </c>
      <c r="R4349">
        <v>0</v>
      </c>
      <c r="S4349">
        <v>0</v>
      </c>
      <c r="T4349">
        <v>27</v>
      </c>
      <c r="U4349">
        <v>0</v>
      </c>
      <c r="V4349">
        <v>0</v>
      </c>
      <c r="W4349">
        <v>0</v>
      </c>
      <c r="X4349">
        <v>20.090669924126722</v>
      </c>
      <c r="Y4349">
        <v>0</v>
      </c>
      <c r="Z4349">
        <v>0</v>
      </c>
      <c r="AA4349">
        <v>0</v>
      </c>
      <c r="AB4349">
        <v>8.4213995727612332</v>
      </c>
      <c r="AC4349">
        <v>0</v>
      </c>
      <c r="AD4349">
        <v>0</v>
      </c>
      <c r="AE4349">
        <v>28.512069496887953</v>
      </c>
    </row>
    <row r="4350" spans="1:31" x14ac:dyDescent="0.25">
      <c r="A4350">
        <v>2266610</v>
      </c>
      <c r="B4350">
        <v>1</v>
      </c>
      <c r="C4350" t="s">
        <v>80</v>
      </c>
      <c r="D4350" t="s">
        <v>99</v>
      </c>
      <c r="E4350" t="s">
        <v>151</v>
      </c>
      <c r="F4350" t="s">
        <v>6675</v>
      </c>
      <c r="G4350" t="s">
        <v>153</v>
      </c>
      <c r="H4350" t="s">
        <v>135</v>
      </c>
      <c r="I4350" t="s">
        <v>136</v>
      </c>
      <c r="J4350" t="s">
        <v>137</v>
      </c>
      <c r="K4350" t="s">
        <v>138</v>
      </c>
      <c r="L4350" t="s">
        <v>12746</v>
      </c>
      <c r="M4350" t="s">
        <v>12747</v>
      </c>
      <c r="N4350">
        <v>2.3352777769999999</v>
      </c>
      <c r="O4350">
        <v>0</v>
      </c>
      <c r="P4350">
        <v>23</v>
      </c>
      <c r="Q4350">
        <v>0</v>
      </c>
      <c r="R4350">
        <v>0</v>
      </c>
      <c r="S4350">
        <v>0</v>
      </c>
      <c r="T4350">
        <v>8</v>
      </c>
      <c r="U4350">
        <v>0</v>
      </c>
      <c r="V4350">
        <v>0</v>
      </c>
      <c r="W4350">
        <v>0</v>
      </c>
      <c r="X4350">
        <v>11.910094299898173</v>
      </c>
      <c r="Y4350">
        <v>0</v>
      </c>
      <c r="Z4350">
        <v>0</v>
      </c>
      <c r="AA4350">
        <v>0</v>
      </c>
      <c r="AB4350">
        <v>1.930893239503839</v>
      </c>
      <c r="AC4350">
        <v>0</v>
      </c>
      <c r="AD4350">
        <v>0</v>
      </c>
      <c r="AE4350">
        <v>13.840987539402011</v>
      </c>
    </row>
    <row r="4351" spans="1:31" x14ac:dyDescent="0.25">
      <c r="A4351">
        <v>2266612</v>
      </c>
      <c r="B4351">
        <v>1</v>
      </c>
      <c r="C4351" t="s">
        <v>81</v>
      </c>
      <c r="D4351" t="s">
        <v>112</v>
      </c>
      <c r="E4351" t="s">
        <v>256</v>
      </c>
      <c r="F4351" t="s">
        <v>12748</v>
      </c>
      <c r="G4351" t="s">
        <v>318</v>
      </c>
      <c r="H4351" t="s">
        <v>148</v>
      </c>
      <c r="I4351" t="s">
        <v>136</v>
      </c>
      <c r="J4351" t="s">
        <v>137</v>
      </c>
      <c r="K4351" t="s">
        <v>138</v>
      </c>
      <c r="L4351" t="s">
        <v>12749</v>
      </c>
      <c r="M4351" t="s">
        <v>12750</v>
      </c>
      <c r="N4351">
        <v>1.592777777</v>
      </c>
      <c r="O4351">
        <v>0</v>
      </c>
      <c r="P4351">
        <v>0</v>
      </c>
      <c r="Q4351">
        <v>0</v>
      </c>
      <c r="R4351">
        <v>0</v>
      </c>
      <c r="S4351">
        <v>2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6.7314570171345069</v>
      </c>
      <c r="AB4351">
        <v>0</v>
      </c>
      <c r="AC4351">
        <v>0</v>
      </c>
      <c r="AD4351">
        <v>0</v>
      </c>
      <c r="AE4351">
        <v>6.7314570171345069</v>
      </c>
    </row>
    <row r="4352" spans="1:31" x14ac:dyDescent="0.25">
      <c r="A4352">
        <v>2266616</v>
      </c>
      <c r="B4352">
        <v>1</v>
      </c>
      <c r="C4352" t="s">
        <v>80</v>
      </c>
      <c r="D4352" t="s">
        <v>94</v>
      </c>
      <c r="E4352" t="s">
        <v>145</v>
      </c>
      <c r="F4352" t="s">
        <v>3023</v>
      </c>
      <c r="G4352" t="s">
        <v>147</v>
      </c>
      <c r="H4352" t="s">
        <v>148</v>
      </c>
      <c r="I4352" t="s">
        <v>136</v>
      </c>
      <c r="J4352" t="s">
        <v>137</v>
      </c>
      <c r="K4352" t="s">
        <v>138</v>
      </c>
      <c r="L4352" t="s">
        <v>12751</v>
      </c>
      <c r="M4352" t="s">
        <v>12752</v>
      </c>
      <c r="N4352">
        <v>0.69861111099999995</v>
      </c>
      <c r="O4352">
        <v>0</v>
      </c>
      <c r="P4352">
        <v>1</v>
      </c>
      <c r="Q4352">
        <v>9</v>
      </c>
      <c r="R4352">
        <v>156</v>
      </c>
      <c r="S4352">
        <v>1</v>
      </c>
      <c r="T4352">
        <v>15</v>
      </c>
      <c r="U4352">
        <v>0</v>
      </c>
      <c r="V4352">
        <v>0</v>
      </c>
      <c r="W4352">
        <v>0</v>
      </c>
      <c r="X4352">
        <v>0.1944720630273889</v>
      </c>
      <c r="Y4352">
        <v>2.2239006724032353</v>
      </c>
      <c r="Z4352">
        <v>101.12572393866714</v>
      </c>
      <c r="AA4352">
        <v>0.81670733259149997</v>
      </c>
      <c r="AB4352">
        <v>9.7606233863161709</v>
      </c>
      <c r="AC4352">
        <v>0</v>
      </c>
      <c r="AD4352">
        <v>0</v>
      </c>
      <c r="AE4352">
        <v>114.12142739300543</v>
      </c>
    </row>
    <row r="4353" spans="1:31" x14ac:dyDescent="0.25">
      <c r="A4353">
        <v>2266617</v>
      </c>
      <c r="B4353">
        <v>1</v>
      </c>
      <c r="C4353" t="s">
        <v>80</v>
      </c>
      <c r="D4353" t="s">
        <v>96</v>
      </c>
      <c r="E4353" t="s">
        <v>151</v>
      </c>
      <c r="F4353" t="s">
        <v>7337</v>
      </c>
      <c r="G4353" t="s">
        <v>153</v>
      </c>
      <c r="H4353" t="s">
        <v>135</v>
      </c>
      <c r="I4353" t="s">
        <v>136</v>
      </c>
      <c r="J4353" t="s">
        <v>137</v>
      </c>
      <c r="K4353" t="s">
        <v>138</v>
      </c>
      <c r="L4353" t="s">
        <v>12753</v>
      </c>
      <c r="M4353" t="s">
        <v>12754</v>
      </c>
      <c r="N4353">
        <v>0.85916666600000002</v>
      </c>
      <c r="O4353">
        <v>0</v>
      </c>
      <c r="P4353">
        <v>276</v>
      </c>
      <c r="Q4353">
        <v>0</v>
      </c>
      <c r="R4353">
        <v>0</v>
      </c>
      <c r="S4353">
        <v>0</v>
      </c>
      <c r="T4353">
        <v>28</v>
      </c>
      <c r="U4353">
        <v>0</v>
      </c>
      <c r="V4353">
        <v>0</v>
      </c>
      <c r="W4353">
        <v>0</v>
      </c>
      <c r="X4353">
        <v>107.15608868253339</v>
      </c>
      <c r="Y4353">
        <v>0</v>
      </c>
      <c r="Z4353">
        <v>0</v>
      </c>
      <c r="AA4353">
        <v>0</v>
      </c>
      <c r="AB4353">
        <v>9.310784187479678</v>
      </c>
      <c r="AC4353">
        <v>0</v>
      </c>
      <c r="AD4353">
        <v>0</v>
      </c>
      <c r="AE4353">
        <v>116.46687287001308</v>
      </c>
    </row>
    <row r="4354" spans="1:31" x14ac:dyDescent="0.25">
      <c r="A4354">
        <v>2266618</v>
      </c>
      <c r="B4354">
        <v>1</v>
      </c>
      <c r="C4354" t="s">
        <v>81</v>
      </c>
      <c r="D4354" t="s">
        <v>128</v>
      </c>
      <c r="E4354" t="s">
        <v>151</v>
      </c>
      <c r="F4354" t="s">
        <v>12755</v>
      </c>
      <c r="G4354" t="s">
        <v>176</v>
      </c>
      <c r="H4354" t="s">
        <v>135</v>
      </c>
      <c r="I4354" t="s">
        <v>136</v>
      </c>
      <c r="J4354" t="s">
        <v>137</v>
      </c>
      <c r="K4354" t="s">
        <v>138</v>
      </c>
      <c r="L4354" t="s">
        <v>12756</v>
      </c>
      <c r="M4354" t="s">
        <v>12757</v>
      </c>
      <c r="N4354">
        <v>4.9316666659999999</v>
      </c>
      <c r="O4354">
        <v>0</v>
      </c>
      <c r="P4354">
        <v>27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22.544318998167615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22.544318998167615</v>
      </c>
    </row>
    <row r="4355" spans="1:31" x14ac:dyDescent="0.25">
      <c r="A4355">
        <v>2266619</v>
      </c>
      <c r="B4355">
        <v>1</v>
      </c>
      <c r="C4355" t="s">
        <v>81</v>
      </c>
      <c r="D4355" t="s">
        <v>113</v>
      </c>
      <c r="E4355" t="s">
        <v>132</v>
      </c>
      <c r="F4355" t="s">
        <v>12758</v>
      </c>
      <c r="G4355" t="s">
        <v>142</v>
      </c>
      <c r="H4355" t="s">
        <v>135</v>
      </c>
      <c r="I4355" t="s">
        <v>136</v>
      </c>
      <c r="J4355" t="s">
        <v>137</v>
      </c>
      <c r="K4355" t="s">
        <v>138</v>
      </c>
      <c r="L4355" t="s">
        <v>12759</v>
      </c>
      <c r="M4355" t="s">
        <v>12760</v>
      </c>
      <c r="N4355">
        <v>1.784444444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0.25126934574419169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0.25126934574419169</v>
      </c>
    </row>
    <row r="4356" spans="1:31" x14ac:dyDescent="0.25">
      <c r="A4356">
        <v>2266620</v>
      </c>
      <c r="B4356">
        <v>1</v>
      </c>
      <c r="C4356" t="s">
        <v>80</v>
      </c>
      <c r="D4356" t="s">
        <v>104</v>
      </c>
      <c r="E4356" t="s">
        <v>132</v>
      </c>
      <c r="F4356" t="s">
        <v>12761</v>
      </c>
      <c r="G4356" t="s">
        <v>142</v>
      </c>
      <c r="H4356" t="s">
        <v>135</v>
      </c>
      <c r="I4356" t="s">
        <v>136</v>
      </c>
      <c r="J4356" t="s">
        <v>137</v>
      </c>
      <c r="K4356" t="s">
        <v>138</v>
      </c>
      <c r="L4356" t="s">
        <v>12762</v>
      </c>
      <c r="M4356" t="s">
        <v>12763</v>
      </c>
      <c r="N4356">
        <v>1.6025</v>
      </c>
      <c r="O4356">
        <v>0</v>
      </c>
      <c r="P4356">
        <v>1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0.1366930218142125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0.1366930218142125</v>
      </c>
    </row>
    <row r="4357" spans="1:31" x14ac:dyDescent="0.25">
      <c r="A4357">
        <v>2266621</v>
      </c>
      <c r="B4357">
        <v>1</v>
      </c>
      <c r="C4357" t="s">
        <v>81</v>
      </c>
      <c r="D4357" t="s">
        <v>112</v>
      </c>
      <c r="E4357" t="s">
        <v>151</v>
      </c>
      <c r="F4357" t="s">
        <v>12764</v>
      </c>
      <c r="G4357" t="s">
        <v>153</v>
      </c>
      <c r="H4357" t="s">
        <v>135</v>
      </c>
      <c r="I4357" t="s">
        <v>136</v>
      </c>
      <c r="J4357" t="s">
        <v>137</v>
      </c>
      <c r="K4357" t="s">
        <v>138</v>
      </c>
      <c r="L4357" t="s">
        <v>12765</v>
      </c>
      <c r="M4357" t="s">
        <v>12766</v>
      </c>
      <c r="N4357">
        <v>0.64388888799999999</v>
      </c>
      <c r="O4357">
        <v>0</v>
      </c>
      <c r="P4357">
        <v>169</v>
      </c>
      <c r="Q4357">
        <v>0</v>
      </c>
      <c r="R4357">
        <v>4</v>
      </c>
      <c r="S4357">
        <v>0</v>
      </c>
      <c r="T4357">
        <v>6</v>
      </c>
      <c r="U4357">
        <v>0</v>
      </c>
      <c r="V4357">
        <v>0</v>
      </c>
      <c r="W4357">
        <v>0</v>
      </c>
      <c r="X4357">
        <v>23.43717988262922</v>
      </c>
      <c r="Y4357">
        <v>0</v>
      </c>
      <c r="Z4357">
        <v>0.93538299994835783</v>
      </c>
      <c r="AA4357">
        <v>0</v>
      </c>
      <c r="AB4357">
        <v>1.021881569356454</v>
      </c>
      <c r="AC4357">
        <v>0</v>
      </c>
      <c r="AD4357">
        <v>0</v>
      </c>
      <c r="AE4357">
        <v>25.394444451934035</v>
      </c>
    </row>
    <row r="4358" spans="1:31" x14ac:dyDescent="0.25">
      <c r="A4358">
        <v>2266624</v>
      </c>
      <c r="B4358">
        <v>1</v>
      </c>
      <c r="C4358" t="s">
        <v>80</v>
      </c>
      <c r="D4358" t="s">
        <v>98</v>
      </c>
      <c r="E4358" t="s">
        <v>163</v>
      </c>
      <c r="F4358" t="s">
        <v>12767</v>
      </c>
      <c r="G4358" t="s">
        <v>147</v>
      </c>
      <c r="H4358" t="s">
        <v>148</v>
      </c>
      <c r="I4358" t="s">
        <v>136</v>
      </c>
      <c r="J4358" t="s">
        <v>137</v>
      </c>
      <c r="K4358" t="s">
        <v>138</v>
      </c>
      <c r="L4358" t="s">
        <v>12768</v>
      </c>
      <c r="M4358" t="s">
        <v>12769</v>
      </c>
      <c r="N4358">
        <v>1.929444444</v>
      </c>
      <c r="O4358">
        <v>0</v>
      </c>
      <c r="P4358">
        <v>21</v>
      </c>
      <c r="Q4358">
        <v>11</v>
      </c>
      <c r="R4358">
        <v>124</v>
      </c>
      <c r="S4358">
        <v>3</v>
      </c>
      <c r="T4358">
        <v>31</v>
      </c>
      <c r="U4358">
        <v>2</v>
      </c>
      <c r="V4358">
        <v>0</v>
      </c>
      <c r="W4358">
        <v>0</v>
      </c>
      <c r="X4358">
        <v>19.138685553595231</v>
      </c>
      <c r="Y4358">
        <v>36.835503578867915</v>
      </c>
      <c r="Z4358">
        <v>142.15041730453362</v>
      </c>
      <c r="AA4358">
        <v>74.185139422435029</v>
      </c>
      <c r="AB4358">
        <v>21.966927801126342</v>
      </c>
      <c r="AC4358">
        <v>47.222973518144315</v>
      </c>
      <c r="AD4358">
        <v>0</v>
      </c>
      <c r="AE4358">
        <v>341.4996471787025</v>
      </c>
    </row>
    <row r="4359" spans="1:31" x14ac:dyDescent="0.25">
      <c r="A4359">
        <v>2266628</v>
      </c>
      <c r="B4359">
        <v>1</v>
      </c>
      <c r="C4359" t="s">
        <v>80</v>
      </c>
      <c r="D4359" t="s">
        <v>91</v>
      </c>
      <c r="E4359" t="s">
        <v>132</v>
      </c>
      <c r="F4359" t="s">
        <v>12770</v>
      </c>
      <c r="G4359" t="s">
        <v>289</v>
      </c>
      <c r="H4359" t="s">
        <v>135</v>
      </c>
      <c r="I4359" t="s">
        <v>136</v>
      </c>
      <c r="J4359" t="s">
        <v>137</v>
      </c>
      <c r="K4359" t="s">
        <v>138</v>
      </c>
      <c r="L4359" t="s">
        <v>12771</v>
      </c>
      <c r="M4359" t="s">
        <v>12772</v>
      </c>
      <c r="N4359">
        <v>2.3224999999999998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1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1.6633266400666669E-3</v>
      </c>
      <c r="AC4359">
        <v>0</v>
      </c>
      <c r="AD4359">
        <v>0</v>
      </c>
      <c r="AE4359">
        <v>1.6633266400666669E-3</v>
      </c>
    </row>
    <row r="4360" spans="1:31" x14ac:dyDescent="0.25">
      <c r="A4360">
        <v>2266632</v>
      </c>
      <c r="B4360">
        <v>1</v>
      </c>
      <c r="C4360" t="s">
        <v>81</v>
      </c>
      <c r="D4360" t="s">
        <v>128</v>
      </c>
      <c r="E4360" t="s">
        <v>163</v>
      </c>
      <c r="F4360" t="s">
        <v>6163</v>
      </c>
      <c r="G4360" t="s">
        <v>147</v>
      </c>
      <c r="H4360" t="s">
        <v>148</v>
      </c>
      <c r="I4360" t="s">
        <v>136</v>
      </c>
      <c r="J4360" t="s">
        <v>137</v>
      </c>
      <c r="K4360" t="s">
        <v>138</v>
      </c>
      <c r="L4360" t="s">
        <v>12773</v>
      </c>
      <c r="M4360" t="s">
        <v>12774</v>
      </c>
      <c r="N4360">
        <v>2.0833333330000001</v>
      </c>
      <c r="O4360">
        <v>0</v>
      </c>
      <c r="P4360">
        <v>1217</v>
      </c>
      <c r="Q4360">
        <v>4</v>
      </c>
      <c r="R4360">
        <v>2</v>
      </c>
      <c r="S4360">
        <v>10</v>
      </c>
      <c r="T4360">
        <v>90</v>
      </c>
      <c r="U4360">
        <v>1</v>
      </c>
      <c r="V4360">
        <v>0</v>
      </c>
      <c r="W4360">
        <v>0</v>
      </c>
      <c r="X4360">
        <v>287.21038359526113</v>
      </c>
      <c r="Y4360">
        <v>5.0622774347744999</v>
      </c>
      <c r="Z4360">
        <v>1.0546562707330667</v>
      </c>
      <c r="AA4360">
        <v>70.908562634080013</v>
      </c>
      <c r="AB4360">
        <v>19.514763134108282</v>
      </c>
      <c r="AC4360">
        <v>4.3258460899360003</v>
      </c>
      <c r="AD4360">
        <v>0</v>
      </c>
      <c r="AE4360">
        <v>388.07648915889303</v>
      </c>
    </row>
    <row r="4361" spans="1:31" x14ac:dyDescent="0.25">
      <c r="A4361">
        <v>2266633</v>
      </c>
      <c r="B4361">
        <v>1</v>
      </c>
      <c r="C4361" t="s">
        <v>81</v>
      </c>
      <c r="D4361" t="s">
        <v>115</v>
      </c>
      <c r="E4361" t="s">
        <v>132</v>
      </c>
      <c r="F4361" t="s">
        <v>12775</v>
      </c>
      <c r="G4361" t="s">
        <v>142</v>
      </c>
      <c r="H4361" t="s">
        <v>135</v>
      </c>
      <c r="I4361" t="s">
        <v>136</v>
      </c>
      <c r="J4361" t="s">
        <v>137</v>
      </c>
      <c r="K4361" t="s">
        <v>138</v>
      </c>
      <c r="L4361" t="s">
        <v>12776</v>
      </c>
      <c r="M4361" t="s">
        <v>12777</v>
      </c>
      <c r="N4361">
        <v>2.8597222219999998</v>
      </c>
      <c r="O4361">
        <v>0</v>
      </c>
      <c r="P4361">
        <v>1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0.30633180362321999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0.30633180362321999</v>
      </c>
    </row>
    <row r="4362" spans="1:31" x14ac:dyDescent="0.25">
      <c r="A4362">
        <v>2266635</v>
      </c>
      <c r="B4362">
        <v>1</v>
      </c>
      <c r="C4362" t="s">
        <v>80</v>
      </c>
      <c r="D4362" t="s">
        <v>94</v>
      </c>
      <c r="E4362" t="s">
        <v>151</v>
      </c>
      <c r="F4362" t="s">
        <v>12778</v>
      </c>
      <c r="G4362" t="s">
        <v>555</v>
      </c>
      <c r="H4362" t="s">
        <v>135</v>
      </c>
      <c r="I4362" t="s">
        <v>136</v>
      </c>
      <c r="J4362" t="s">
        <v>137</v>
      </c>
      <c r="K4362" t="s">
        <v>138</v>
      </c>
      <c r="L4362" t="s">
        <v>12779</v>
      </c>
      <c r="M4362" t="s">
        <v>12780</v>
      </c>
      <c r="N4362">
        <v>3.4244444440000001</v>
      </c>
      <c r="O4362">
        <v>0</v>
      </c>
      <c r="P4362">
        <v>11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3.629648610532227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3.629648610532227</v>
      </c>
    </row>
    <row r="4363" spans="1:31" x14ac:dyDescent="0.25">
      <c r="A4363">
        <v>2266639</v>
      </c>
      <c r="B4363">
        <v>1</v>
      </c>
      <c r="C4363" t="s">
        <v>81</v>
      </c>
      <c r="D4363" t="s">
        <v>122</v>
      </c>
      <c r="E4363" t="s">
        <v>151</v>
      </c>
      <c r="F4363" t="s">
        <v>12781</v>
      </c>
      <c r="G4363" t="s">
        <v>180</v>
      </c>
      <c r="H4363" t="s">
        <v>135</v>
      </c>
      <c r="I4363" t="s">
        <v>136</v>
      </c>
      <c r="J4363" t="s">
        <v>137</v>
      </c>
      <c r="K4363" t="s">
        <v>138</v>
      </c>
      <c r="L4363" t="s">
        <v>12782</v>
      </c>
      <c r="M4363" t="s">
        <v>12783</v>
      </c>
      <c r="N4363">
        <v>2.4708333329999999</v>
      </c>
      <c r="O4363">
        <v>0</v>
      </c>
      <c r="P4363">
        <v>19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5.7535253345724024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5.7535253345724024</v>
      </c>
    </row>
    <row r="4364" spans="1:31" x14ac:dyDescent="0.25">
      <c r="A4364">
        <v>2266642</v>
      </c>
      <c r="B4364">
        <v>1</v>
      </c>
      <c r="C4364" t="s">
        <v>80</v>
      </c>
      <c r="D4364" t="s">
        <v>105</v>
      </c>
      <c r="E4364" t="s">
        <v>151</v>
      </c>
      <c r="F4364" t="s">
        <v>12784</v>
      </c>
      <c r="G4364" t="s">
        <v>1264</v>
      </c>
      <c r="H4364" t="s">
        <v>135</v>
      </c>
      <c r="I4364" t="s">
        <v>136</v>
      </c>
      <c r="J4364" t="s">
        <v>137</v>
      </c>
      <c r="K4364" t="s">
        <v>138</v>
      </c>
      <c r="L4364" t="s">
        <v>12785</v>
      </c>
      <c r="M4364" t="s">
        <v>12786</v>
      </c>
      <c r="N4364">
        <v>2.1572222220000001</v>
      </c>
      <c r="O4364">
        <v>0</v>
      </c>
      <c r="P4364">
        <v>54</v>
      </c>
      <c r="Q4364">
        <v>0</v>
      </c>
      <c r="R4364">
        <v>0</v>
      </c>
      <c r="S4364">
        <v>0</v>
      </c>
      <c r="T4364">
        <v>17</v>
      </c>
      <c r="U4364">
        <v>0</v>
      </c>
      <c r="V4364">
        <v>0</v>
      </c>
      <c r="W4364">
        <v>0</v>
      </c>
      <c r="X4364">
        <v>40.069501621672046</v>
      </c>
      <c r="Y4364">
        <v>0</v>
      </c>
      <c r="Z4364">
        <v>0</v>
      </c>
      <c r="AA4364">
        <v>0</v>
      </c>
      <c r="AB4364">
        <v>24.30411235371658</v>
      </c>
      <c r="AC4364">
        <v>0</v>
      </c>
      <c r="AD4364">
        <v>0</v>
      </c>
      <c r="AE4364">
        <v>64.373613975388622</v>
      </c>
    </row>
    <row r="4365" spans="1:31" x14ac:dyDescent="0.25">
      <c r="A4365">
        <v>2266644</v>
      </c>
      <c r="B4365">
        <v>1</v>
      </c>
      <c r="C4365" t="s">
        <v>80</v>
      </c>
      <c r="D4365" t="s">
        <v>107</v>
      </c>
      <c r="E4365" t="s">
        <v>132</v>
      </c>
      <c r="F4365" t="s">
        <v>12787</v>
      </c>
      <c r="G4365" t="s">
        <v>134</v>
      </c>
      <c r="H4365" t="s">
        <v>135</v>
      </c>
      <c r="I4365" t="s">
        <v>136</v>
      </c>
      <c r="J4365" t="s">
        <v>137</v>
      </c>
      <c r="K4365" t="s">
        <v>138</v>
      </c>
      <c r="L4365" t="s">
        <v>12788</v>
      </c>
      <c r="M4365" t="s">
        <v>12789</v>
      </c>
      <c r="N4365">
        <v>2.335</v>
      </c>
      <c r="O4365">
        <v>0</v>
      </c>
      <c r="P4365">
        <v>5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2.08310835370211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2.08310835370211</v>
      </c>
    </row>
    <row r="4366" spans="1:31" x14ac:dyDescent="0.25">
      <c r="A4366">
        <v>2266645</v>
      </c>
      <c r="B4366">
        <v>1</v>
      </c>
      <c r="C4366" t="s">
        <v>81</v>
      </c>
      <c r="D4366" t="s">
        <v>123</v>
      </c>
      <c r="E4366" t="s">
        <v>132</v>
      </c>
      <c r="F4366" t="s">
        <v>12790</v>
      </c>
      <c r="G4366" t="s">
        <v>142</v>
      </c>
      <c r="H4366" t="s">
        <v>135</v>
      </c>
      <c r="I4366" t="s">
        <v>136</v>
      </c>
      <c r="J4366" t="s">
        <v>137</v>
      </c>
      <c r="K4366" t="s">
        <v>138</v>
      </c>
      <c r="L4366" t="s">
        <v>12791</v>
      </c>
      <c r="M4366" t="s">
        <v>12792</v>
      </c>
      <c r="N4366">
        <v>0.83611111100000002</v>
      </c>
      <c r="O4366">
        <v>0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1.7425143320795002E-2</v>
      </c>
      <c r="AA4366">
        <v>0</v>
      </c>
      <c r="AB4366">
        <v>0</v>
      </c>
      <c r="AC4366">
        <v>0</v>
      </c>
      <c r="AD4366">
        <v>0</v>
      </c>
      <c r="AE4366">
        <v>1.7425143320795002E-2</v>
      </c>
    </row>
    <row r="4367" spans="1:31" x14ac:dyDescent="0.25">
      <c r="A4367">
        <v>2266646</v>
      </c>
      <c r="B4367">
        <v>1</v>
      </c>
      <c r="C4367" t="s">
        <v>80</v>
      </c>
      <c r="D4367" t="s">
        <v>97</v>
      </c>
      <c r="E4367" t="s">
        <v>151</v>
      </c>
      <c r="F4367" t="s">
        <v>4336</v>
      </c>
      <c r="G4367" t="s">
        <v>153</v>
      </c>
      <c r="H4367" t="s">
        <v>135</v>
      </c>
      <c r="I4367" t="s">
        <v>136</v>
      </c>
      <c r="J4367" t="s">
        <v>137</v>
      </c>
      <c r="K4367" t="s">
        <v>138</v>
      </c>
      <c r="L4367" t="s">
        <v>12793</v>
      </c>
      <c r="M4367" t="s">
        <v>12794</v>
      </c>
      <c r="N4367">
        <v>2.2666666659999999</v>
      </c>
      <c r="O4367">
        <v>0</v>
      </c>
      <c r="P4367">
        <v>52</v>
      </c>
      <c r="Q4367">
        <v>0</v>
      </c>
      <c r="R4367">
        <v>1</v>
      </c>
      <c r="S4367">
        <v>0</v>
      </c>
      <c r="T4367">
        <v>6</v>
      </c>
      <c r="U4367">
        <v>0</v>
      </c>
      <c r="V4367">
        <v>0</v>
      </c>
      <c r="W4367">
        <v>0</v>
      </c>
      <c r="X4367">
        <v>80.41715065900172</v>
      </c>
      <c r="Y4367">
        <v>0</v>
      </c>
      <c r="Z4367">
        <v>0.95379620424704004</v>
      </c>
      <c r="AA4367">
        <v>0</v>
      </c>
      <c r="AB4367">
        <v>5.1692566146004006</v>
      </c>
      <c r="AC4367">
        <v>0</v>
      </c>
      <c r="AD4367">
        <v>0</v>
      </c>
      <c r="AE4367">
        <v>86.540203477849161</v>
      </c>
    </row>
    <row r="4368" spans="1:31" x14ac:dyDescent="0.25">
      <c r="A4368">
        <v>2266647</v>
      </c>
      <c r="B4368">
        <v>1</v>
      </c>
      <c r="C4368" t="s">
        <v>80</v>
      </c>
      <c r="D4368" t="s">
        <v>84</v>
      </c>
      <c r="E4368" t="s">
        <v>132</v>
      </c>
      <c r="F4368" t="s">
        <v>12795</v>
      </c>
      <c r="G4368" t="s">
        <v>142</v>
      </c>
      <c r="H4368" t="s">
        <v>135</v>
      </c>
      <c r="I4368" t="s">
        <v>136</v>
      </c>
      <c r="J4368" t="s">
        <v>137</v>
      </c>
      <c r="K4368" t="s">
        <v>138</v>
      </c>
      <c r="L4368" t="s">
        <v>12796</v>
      </c>
      <c r="M4368" t="s">
        <v>12797</v>
      </c>
      <c r="N4368">
        <v>1.628333333</v>
      </c>
      <c r="O4368">
        <v>0</v>
      </c>
      <c r="P4368">
        <v>3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2.9836715070139674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2.9836715070139674</v>
      </c>
    </row>
    <row r="4369" spans="1:31" x14ac:dyDescent="0.25">
      <c r="A4369">
        <v>2266648</v>
      </c>
      <c r="B4369">
        <v>1</v>
      </c>
      <c r="C4369" t="s">
        <v>81</v>
      </c>
      <c r="D4369" t="s">
        <v>113</v>
      </c>
      <c r="E4369" t="s">
        <v>151</v>
      </c>
      <c r="F4369" t="s">
        <v>12798</v>
      </c>
      <c r="G4369" t="s">
        <v>153</v>
      </c>
      <c r="H4369" t="s">
        <v>135</v>
      </c>
      <c r="I4369" t="s">
        <v>136</v>
      </c>
      <c r="J4369" t="s">
        <v>137</v>
      </c>
      <c r="K4369" t="s">
        <v>138</v>
      </c>
      <c r="L4369" t="s">
        <v>12799</v>
      </c>
      <c r="M4369" t="s">
        <v>12800</v>
      </c>
      <c r="N4369">
        <v>2.5127777770000002</v>
      </c>
      <c r="O4369">
        <v>0</v>
      </c>
      <c r="P4369">
        <v>27</v>
      </c>
      <c r="Q4369">
        <v>0</v>
      </c>
      <c r="R4369">
        <v>1</v>
      </c>
      <c r="S4369">
        <v>0</v>
      </c>
      <c r="T4369">
        <v>3</v>
      </c>
      <c r="U4369">
        <v>0</v>
      </c>
      <c r="V4369">
        <v>0</v>
      </c>
      <c r="W4369">
        <v>0</v>
      </c>
      <c r="X4369">
        <v>7.265461961420205</v>
      </c>
      <c r="Y4369">
        <v>0</v>
      </c>
      <c r="Z4369">
        <v>0.38835971513271672</v>
      </c>
      <c r="AA4369">
        <v>0</v>
      </c>
      <c r="AB4369">
        <v>11.570981289148008</v>
      </c>
      <c r="AC4369">
        <v>0</v>
      </c>
      <c r="AD4369">
        <v>0</v>
      </c>
      <c r="AE4369">
        <v>19.224802965700931</v>
      </c>
    </row>
    <row r="4370" spans="1:31" x14ac:dyDescent="0.25">
      <c r="A4370">
        <v>2266655</v>
      </c>
      <c r="B4370">
        <v>1</v>
      </c>
      <c r="C4370" t="s">
        <v>81</v>
      </c>
      <c r="D4370" t="s">
        <v>112</v>
      </c>
      <c r="E4370" t="s">
        <v>151</v>
      </c>
      <c r="F4370" t="s">
        <v>12801</v>
      </c>
      <c r="G4370" t="s">
        <v>153</v>
      </c>
      <c r="H4370" t="s">
        <v>135</v>
      </c>
      <c r="I4370" t="s">
        <v>136</v>
      </c>
      <c r="J4370" t="s">
        <v>137</v>
      </c>
      <c r="K4370" t="s">
        <v>138</v>
      </c>
      <c r="L4370" t="s">
        <v>12802</v>
      </c>
      <c r="M4370" t="s">
        <v>12803</v>
      </c>
      <c r="N4370">
        <v>0.72111111100000003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1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0.24180243314213082</v>
      </c>
      <c r="AC4370">
        <v>0</v>
      </c>
      <c r="AD4370">
        <v>0</v>
      </c>
      <c r="AE4370">
        <v>0.24180243314213082</v>
      </c>
    </row>
    <row r="4371" spans="1:31" x14ac:dyDescent="0.25">
      <c r="A4371">
        <v>2266660</v>
      </c>
      <c r="B4371">
        <v>1</v>
      </c>
      <c r="C4371" t="s">
        <v>80</v>
      </c>
      <c r="D4371" t="s">
        <v>98</v>
      </c>
      <c r="E4371" t="s">
        <v>132</v>
      </c>
      <c r="F4371" t="s">
        <v>12804</v>
      </c>
      <c r="G4371" t="s">
        <v>142</v>
      </c>
      <c r="H4371" t="s">
        <v>135</v>
      </c>
      <c r="I4371" t="s">
        <v>136</v>
      </c>
      <c r="J4371" t="s">
        <v>137</v>
      </c>
      <c r="K4371" t="s">
        <v>138</v>
      </c>
      <c r="L4371" t="s">
        <v>12805</v>
      </c>
      <c r="M4371" t="s">
        <v>12806</v>
      </c>
      <c r="N4371">
        <v>1.561111111</v>
      </c>
      <c r="O4371">
        <v>0</v>
      </c>
      <c r="P4371">
        <v>1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0.25200636374268665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0.25200636374268665</v>
      </c>
    </row>
    <row r="4372" spans="1:31" x14ac:dyDescent="0.25">
      <c r="A4372">
        <v>2266664</v>
      </c>
      <c r="B4372">
        <v>1</v>
      </c>
      <c r="C4372" t="s">
        <v>81</v>
      </c>
      <c r="D4372" t="s">
        <v>127</v>
      </c>
      <c r="E4372" t="s">
        <v>151</v>
      </c>
      <c r="F4372" t="s">
        <v>12807</v>
      </c>
      <c r="G4372" t="s">
        <v>176</v>
      </c>
      <c r="H4372" t="s">
        <v>135</v>
      </c>
      <c r="I4372" t="s">
        <v>136</v>
      </c>
      <c r="J4372" t="s">
        <v>137</v>
      </c>
      <c r="K4372" t="s">
        <v>138</v>
      </c>
      <c r="L4372" t="s">
        <v>12808</v>
      </c>
      <c r="M4372" t="s">
        <v>12809</v>
      </c>
      <c r="N4372">
        <v>4.4541666659999999</v>
      </c>
      <c r="O4372">
        <v>0</v>
      </c>
      <c r="P4372">
        <v>37</v>
      </c>
      <c r="Q4372">
        <v>0</v>
      </c>
      <c r="R4372">
        <v>2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17.511396893626724</v>
      </c>
      <c r="Y4372">
        <v>0</v>
      </c>
      <c r="Z4372">
        <v>0.16460556665280004</v>
      </c>
      <c r="AA4372">
        <v>0</v>
      </c>
      <c r="AB4372">
        <v>0</v>
      </c>
      <c r="AC4372">
        <v>0</v>
      </c>
      <c r="AD4372">
        <v>0</v>
      </c>
      <c r="AE4372">
        <v>17.676002460279523</v>
      </c>
    </row>
    <row r="4373" spans="1:31" x14ac:dyDescent="0.25">
      <c r="A4373">
        <v>2266665</v>
      </c>
      <c r="B4373">
        <v>1</v>
      </c>
      <c r="C4373" t="s">
        <v>80</v>
      </c>
      <c r="D4373" t="s">
        <v>93</v>
      </c>
      <c r="E4373" t="s">
        <v>256</v>
      </c>
      <c r="F4373" t="s">
        <v>1080</v>
      </c>
      <c r="G4373" t="s">
        <v>543</v>
      </c>
      <c r="H4373" t="s">
        <v>148</v>
      </c>
      <c r="I4373" t="s">
        <v>136</v>
      </c>
      <c r="J4373" t="s">
        <v>137</v>
      </c>
      <c r="K4373" t="s">
        <v>138</v>
      </c>
      <c r="L4373" t="s">
        <v>12810</v>
      </c>
      <c r="M4373" t="s">
        <v>12811</v>
      </c>
      <c r="N4373">
        <v>1.0463888880000001</v>
      </c>
      <c r="O4373">
        <v>0</v>
      </c>
      <c r="P4373">
        <v>0</v>
      </c>
      <c r="Q4373">
        <v>0</v>
      </c>
      <c r="R4373">
        <v>12</v>
      </c>
      <c r="S4373">
        <v>0</v>
      </c>
      <c r="T4373">
        <v>3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5.660528010819883</v>
      </c>
      <c r="AA4373">
        <v>0</v>
      </c>
      <c r="AB4373">
        <v>0.93907819046475005</v>
      </c>
      <c r="AC4373">
        <v>0</v>
      </c>
      <c r="AD4373">
        <v>0</v>
      </c>
      <c r="AE4373">
        <v>6.599606201284633</v>
      </c>
    </row>
    <row r="4374" spans="1:31" x14ac:dyDescent="0.25">
      <c r="A4374">
        <v>2266666</v>
      </c>
      <c r="B4374">
        <v>1</v>
      </c>
      <c r="C4374" t="s">
        <v>80</v>
      </c>
      <c r="D4374" t="s">
        <v>82</v>
      </c>
      <c r="E4374" t="s">
        <v>151</v>
      </c>
      <c r="F4374" t="s">
        <v>7556</v>
      </c>
      <c r="G4374" t="s">
        <v>153</v>
      </c>
      <c r="H4374" t="s">
        <v>135</v>
      </c>
      <c r="I4374" t="s">
        <v>136</v>
      </c>
      <c r="J4374" t="s">
        <v>137</v>
      </c>
      <c r="K4374" t="s">
        <v>138</v>
      </c>
      <c r="L4374" t="s">
        <v>12812</v>
      </c>
      <c r="M4374" t="s">
        <v>12813</v>
      </c>
      <c r="N4374">
        <v>2.2961111110000001</v>
      </c>
      <c r="O4374">
        <v>0</v>
      </c>
      <c r="P4374">
        <v>65</v>
      </c>
      <c r="Q4374">
        <v>0</v>
      </c>
      <c r="R4374">
        <v>0</v>
      </c>
      <c r="S4374">
        <v>0</v>
      </c>
      <c r="T4374">
        <v>5</v>
      </c>
      <c r="U4374">
        <v>0</v>
      </c>
      <c r="V4374">
        <v>0</v>
      </c>
      <c r="W4374">
        <v>0</v>
      </c>
      <c r="X4374">
        <v>36.44886758367398</v>
      </c>
      <c r="Y4374">
        <v>0</v>
      </c>
      <c r="Z4374">
        <v>0</v>
      </c>
      <c r="AA4374">
        <v>0</v>
      </c>
      <c r="AB4374">
        <v>6.762887365250366</v>
      </c>
      <c r="AC4374">
        <v>0</v>
      </c>
      <c r="AD4374">
        <v>0</v>
      </c>
      <c r="AE4374">
        <v>43.211754948924344</v>
      </c>
    </row>
    <row r="4375" spans="1:31" x14ac:dyDescent="0.25">
      <c r="A4375">
        <v>2266669</v>
      </c>
      <c r="B4375">
        <v>1</v>
      </c>
      <c r="C4375" t="s">
        <v>80</v>
      </c>
      <c r="D4375" t="s">
        <v>82</v>
      </c>
      <c r="E4375" t="s">
        <v>132</v>
      </c>
      <c r="F4375" t="s">
        <v>12814</v>
      </c>
      <c r="G4375" t="s">
        <v>142</v>
      </c>
      <c r="H4375" t="s">
        <v>135</v>
      </c>
      <c r="I4375" t="s">
        <v>136</v>
      </c>
      <c r="J4375" t="s">
        <v>137</v>
      </c>
      <c r="K4375" t="s">
        <v>138</v>
      </c>
      <c r="L4375" t="s">
        <v>12815</v>
      </c>
      <c r="M4375" t="s">
        <v>12816</v>
      </c>
      <c r="N4375">
        <v>2.4975000000000001</v>
      </c>
      <c r="O4375">
        <v>0</v>
      </c>
      <c r="P4375">
        <v>1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0.69631578017178009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0.69631578017178009</v>
      </c>
    </row>
    <row r="4376" spans="1:31" x14ac:dyDescent="0.25">
      <c r="A4376">
        <v>2266672</v>
      </c>
      <c r="B4376">
        <v>1</v>
      </c>
      <c r="C4376" t="s">
        <v>80</v>
      </c>
      <c r="D4376" t="s">
        <v>96</v>
      </c>
      <c r="E4376" t="s">
        <v>151</v>
      </c>
      <c r="F4376" t="s">
        <v>7337</v>
      </c>
      <c r="G4376" t="s">
        <v>153</v>
      </c>
      <c r="H4376" t="s">
        <v>135</v>
      </c>
      <c r="I4376" t="s">
        <v>136</v>
      </c>
      <c r="J4376" t="s">
        <v>137</v>
      </c>
      <c r="K4376" t="s">
        <v>138</v>
      </c>
      <c r="L4376" t="s">
        <v>12817</v>
      </c>
      <c r="M4376" t="s">
        <v>12818</v>
      </c>
      <c r="N4376">
        <v>0.79972222199999998</v>
      </c>
      <c r="O4376">
        <v>0</v>
      </c>
      <c r="P4376">
        <v>276</v>
      </c>
      <c r="Q4376">
        <v>0</v>
      </c>
      <c r="R4376">
        <v>0</v>
      </c>
      <c r="S4376">
        <v>0</v>
      </c>
      <c r="T4376">
        <v>28</v>
      </c>
      <c r="U4376">
        <v>0</v>
      </c>
      <c r="V4376">
        <v>0</v>
      </c>
      <c r="W4376">
        <v>0</v>
      </c>
      <c r="X4376">
        <v>89.93928341447058</v>
      </c>
      <c r="Y4376">
        <v>0</v>
      </c>
      <c r="Z4376">
        <v>0</v>
      </c>
      <c r="AA4376">
        <v>0</v>
      </c>
      <c r="AB4376">
        <v>7.5678899654973399</v>
      </c>
      <c r="AC4376">
        <v>0</v>
      </c>
      <c r="AD4376">
        <v>0</v>
      </c>
      <c r="AE4376">
        <v>97.507173379967924</v>
      </c>
    </row>
    <row r="4377" spans="1:31" x14ac:dyDescent="0.25">
      <c r="A4377">
        <v>2266674</v>
      </c>
      <c r="B4377">
        <v>1</v>
      </c>
      <c r="C4377" t="s">
        <v>80</v>
      </c>
      <c r="D4377" t="s">
        <v>97</v>
      </c>
      <c r="E4377" t="s">
        <v>132</v>
      </c>
      <c r="F4377" t="s">
        <v>12819</v>
      </c>
      <c r="G4377" t="s">
        <v>142</v>
      </c>
      <c r="H4377" t="s">
        <v>135</v>
      </c>
      <c r="I4377" t="s">
        <v>136</v>
      </c>
      <c r="J4377" t="s">
        <v>137</v>
      </c>
      <c r="K4377" t="s">
        <v>138</v>
      </c>
      <c r="L4377" t="s">
        <v>12820</v>
      </c>
      <c r="M4377" t="s">
        <v>12821</v>
      </c>
      <c r="N4377">
        <v>1.2597222219999999</v>
      </c>
      <c r="O4377">
        <v>0</v>
      </c>
      <c r="P4377">
        <v>2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0.57569431712950747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0.57569431712950747</v>
      </c>
    </row>
    <row r="4378" spans="1:31" x14ac:dyDescent="0.25">
      <c r="A4378">
        <v>2266675</v>
      </c>
      <c r="B4378">
        <v>1</v>
      </c>
      <c r="C4378" t="s">
        <v>81</v>
      </c>
      <c r="D4378" t="s">
        <v>128</v>
      </c>
      <c r="E4378" t="s">
        <v>256</v>
      </c>
      <c r="F4378" t="s">
        <v>12822</v>
      </c>
      <c r="G4378" t="s">
        <v>318</v>
      </c>
      <c r="H4378" t="s">
        <v>148</v>
      </c>
      <c r="I4378" t="s">
        <v>136</v>
      </c>
      <c r="J4378" t="s">
        <v>137</v>
      </c>
      <c r="K4378" t="s">
        <v>138</v>
      </c>
      <c r="L4378" t="s">
        <v>12823</v>
      </c>
      <c r="M4378" t="s">
        <v>12824</v>
      </c>
      <c r="N4378">
        <v>1.5747222219999999</v>
      </c>
      <c r="O4378">
        <v>0</v>
      </c>
      <c r="P4378">
        <v>79</v>
      </c>
      <c r="Q4378">
        <v>0</v>
      </c>
      <c r="R4378">
        <v>0</v>
      </c>
      <c r="S4378">
        <v>0</v>
      </c>
      <c r="T4378">
        <v>10</v>
      </c>
      <c r="U4378">
        <v>0</v>
      </c>
      <c r="V4378">
        <v>0</v>
      </c>
      <c r="W4378">
        <v>0</v>
      </c>
      <c r="X4378">
        <v>10.84773552782845</v>
      </c>
      <c r="Y4378">
        <v>0</v>
      </c>
      <c r="Z4378">
        <v>0</v>
      </c>
      <c r="AA4378">
        <v>0</v>
      </c>
      <c r="AB4378">
        <v>0.90525052112958271</v>
      </c>
      <c r="AC4378">
        <v>0</v>
      </c>
      <c r="AD4378">
        <v>0</v>
      </c>
      <c r="AE4378">
        <v>11.752986048958032</v>
      </c>
    </row>
    <row r="4379" spans="1:31" x14ac:dyDescent="0.25">
      <c r="A4379">
        <v>2266676</v>
      </c>
      <c r="B4379">
        <v>1</v>
      </c>
      <c r="C4379" t="s">
        <v>80</v>
      </c>
      <c r="D4379" t="s">
        <v>83</v>
      </c>
      <c r="E4379" t="s">
        <v>132</v>
      </c>
      <c r="F4379" t="s">
        <v>12825</v>
      </c>
      <c r="G4379" t="s">
        <v>142</v>
      </c>
      <c r="H4379" t="s">
        <v>135</v>
      </c>
      <c r="I4379" t="s">
        <v>136</v>
      </c>
      <c r="J4379" t="s">
        <v>137</v>
      </c>
      <c r="K4379" t="s">
        <v>138</v>
      </c>
      <c r="L4379" t="s">
        <v>12826</v>
      </c>
      <c r="M4379" t="s">
        <v>12827</v>
      </c>
      <c r="N4379">
        <v>3.343611111</v>
      </c>
      <c r="O4379">
        <v>0</v>
      </c>
      <c r="P4379">
        <v>3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5.0393322831117642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5.0393322831117642</v>
      </c>
    </row>
    <row r="4380" spans="1:31" x14ac:dyDescent="0.25">
      <c r="A4380">
        <v>2266677</v>
      </c>
      <c r="B4380">
        <v>1</v>
      </c>
      <c r="C4380" t="s">
        <v>81</v>
      </c>
      <c r="D4380" t="s">
        <v>118</v>
      </c>
      <c r="E4380" t="s">
        <v>132</v>
      </c>
      <c r="F4380" t="s">
        <v>12828</v>
      </c>
      <c r="G4380" t="s">
        <v>142</v>
      </c>
      <c r="H4380" t="s">
        <v>135</v>
      </c>
      <c r="I4380" t="s">
        <v>136</v>
      </c>
      <c r="J4380" t="s">
        <v>137</v>
      </c>
      <c r="K4380" t="s">
        <v>138</v>
      </c>
      <c r="L4380" t="s">
        <v>1554</v>
      </c>
      <c r="M4380" t="s">
        <v>12829</v>
      </c>
      <c r="N4380">
        <v>0.78666666600000001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6.1620748492675556E-2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6.1620748492675556E-2</v>
      </c>
    </row>
    <row r="4381" spans="1:31" x14ac:dyDescent="0.25">
      <c r="A4381">
        <v>2266678</v>
      </c>
      <c r="B4381">
        <v>1</v>
      </c>
      <c r="C4381" t="s">
        <v>80</v>
      </c>
      <c r="D4381" t="s">
        <v>83</v>
      </c>
      <c r="E4381" t="s">
        <v>132</v>
      </c>
      <c r="F4381" t="s">
        <v>12830</v>
      </c>
      <c r="G4381" t="s">
        <v>142</v>
      </c>
      <c r="H4381" t="s">
        <v>135</v>
      </c>
      <c r="I4381" t="s">
        <v>136</v>
      </c>
      <c r="J4381" t="s">
        <v>137</v>
      </c>
      <c r="K4381" t="s">
        <v>138</v>
      </c>
      <c r="L4381" t="s">
        <v>12831</v>
      </c>
      <c r="M4381" t="s">
        <v>12832</v>
      </c>
      <c r="N4381">
        <v>1.634166666</v>
      </c>
      <c r="O4381">
        <v>0</v>
      </c>
      <c r="P4381">
        <v>6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1.742012263590335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1.742012263590335</v>
      </c>
    </row>
    <row r="4382" spans="1:31" x14ac:dyDescent="0.25">
      <c r="A4382">
        <v>2266679</v>
      </c>
      <c r="B4382">
        <v>1</v>
      </c>
      <c r="C4382" t="s">
        <v>80</v>
      </c>
      <c r="D4382" t="s">
        <v>104</v>
      </c>
      <c r="E4382" t="s">
        <v>145</v>
      </c>
      <c r="F4382" t="s">
        <v>3727</v>
      </c>
      <c r="G4382" t="s">
        <v>756</v>
      </c>
      <c r="H4382" t="s">
        <v>148</v>
      </c>
      <c r="I4382" t="s">
        <v>136</v>
      </c>
      <c r="J4382" t="s">
        <v>137</v>
      </c>
      <c r="K4382" t="s">
        <v>138</v>
      </c>
      <c r="L4382" t="s">
        <v>12833</v>
      </c>
      <c r="M4382" t="s">
        <v>12834</v>
      </c>
      <c r="N4382">
        <v>1.177777777</v>
      </c>
      <c r="O4382">
        <v>9</v>
      </c>
      <c r="P4382">
        <v>0</v>
      </c>
      <c r="Q4382">
        <v>64</v>
      </c>
      <c r="R4382">
        <v>0</v>
      </c>
      <c r="S4382">
        <v>26</v>
      </c>
      <c r="T4382">
        <v>2</v>
      </c>
      <c r="U4382">
        <v>0</v>
      </c>
      <c r="V4382">
        <v>0</v>
      </c>
      <c r="W4382">
        <v>7.3018970626307649</v>
      </c>
      <c r="X4382">
        <v>0</v>
      </c>
      <c r="Y4382">
        <v>41.46243275993649</v>
      </c>
      <c r="Z4382">
        <v>0</v>
      </c>
      <c r="AA4382">
        <v>154.50013926688001</v>
      </c>
      <c r="AB4382">
        <v>2.0225863681379996</v>
      </c>
      <c r="AC4382">
        <v>0</v>
      </c>
      <c r="AD4382">
        <v>0</v>
      </c>
      <c r="AE4382">
        <v>205.28705545758527</v>
      </c>
    </row>
    <row r="4383" spans="1:31" x14ac:dyDescent="0.25">
      <c r="A4383">
        <v>2266680</v>
      </c>
      <c r="B4383">
        <v>1</v>
      </c>
      <c r="C4383" t="s">
        <v>80</v>
      </c>
      <c r="D4383" t="s">
        <v>100</v>
      </c>
      <c r="E4383" t="s">
        <v>132</v>
      </c>
      <c r="F4383" t="s">
        <v>12835</v>
      </c>
      <c r="G4383" t="s">
        <v>142</v>
      </c>
      <c r="H4383" t="s">
        <v>135</v>
      </c>
      <c r="I4383" t="s">
        <v>136</v>
      </c>
      <c r="J4383" t="s">
        <v>137</v>
      </c>
      <c r="K4383" t="s">
        <v>138</v>
      </c>
      <c r="L4383" t="s">
        <v>12836</v>
      </c>
      <c r="M4383" t="s">
        <v>12837</v>
      </c>
      <c r="N4383">
        <v>0.76249999999999996</v>
      </c>
      <c r="O4383">
        <v>0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0.54725216666822496</v>
      </c>
      <c r="AA4383">
        <v>0</v>
      </c>
      <c r="AB4383">
        <v>0</v>
      </c>
      <c r="AC4383">
        <v>0</v>
      </c>
      <c r="AD4383">
        <v>0</v>
      </c>
      <c r="AE4383">
        <v>0.54725216666822496</v>
      </c>
    </row>
    <row r="4384" spans="1:31" x14ac:dyDescent="0.25">
      <c r="A4384">
        <v>2266681</v>
      </c>
      <c r="B4384">
        <v>1</v>
      </c>
      <c r="C4384" t="s">
        <v>81</v>
      </c>
      <c r="D4384" t="s">
        <v>113</v>
      </c>
      <c r="E4384" t="s">
        <v>214</v>
      </c>
      <c r="F4384" t="s">
        <v>12838</v>
      </c>
      <c r="G4384" t="s">
        <v>153</v>
      </c>
      <c r="H4384" t="s">
        <v>135</v>
      </c>
      <c r="I4384" t="s">
        <v>136</v>
      </c>
      <c r="J4384" t="s">
        <v>137</v>
      </c>
      <c r="K4384" t="s">
        <v>138</v>
      </c>
      <c r="L4384" t="s">
        <v>12839</v>
      </c>
      <c r="M4384" t="s">
        <v>12840</v>
      </c>
      <c r="N4384">
        <v>0.77277777700000005</v>
      </c>
      <c r="O4384">
        <v>0</v>
      </c>
      <c r="P4384">
        <v>22</v>
      </c>
      <c r="Q4384">
        <v>0</v>
      </c>
      <c r="R4384">
        <v>0</v>
      </c>
      <c r="S4384">
        <v>0</v>
      </c>
      <c r="T4384">
        <v>1</v>
      </c>
      <c r="U4384">
        <v>0</v>
      </c>
      <c r="V4384">
        <v>0</v>
      </c>
      <c r="W4384">
        <v>0</v>
      </c>
      <c r="X4384">
        <v>4.2368616986600429</v>
      </c>
      <c r="Y4384">
        <v>0</v>
      </c>
      <c r="Z4384">
        <v>0</v>
      </c>
      <c r="AA4384">
        <v>0</v>
      </c>
      <c r="AB4384">
        <v>0.23677547769591892</v>
      </c>
      <c r="AC4384">
        <v>0</v>
      </c>
      <c r="AD4384">
        <v>0</v>
      </c>
      <c r="AE4384">
        <v>4.4736371763559619</v>
      </c>
    </row>
    <row r="4385" spans="1:31" x14ac:dyDescent="0.25">
      <c r="A4385">
        <v>2266688</v>
      </c>
      <c r="B4385">
        <v>1</v>
      </c>
      <c r="C4385" t="s">
        <v>80</v>
      </c>
      <c r="D4385" t="s">
        <v>104</v>
      </c>
      <c r="E4385" t="s">
        <v>145</v>
      </c>
      <c r="F4385" t="s">
        <v>3727</v>
      </c>
      <c r="G4385" t="s">
        <v>756</v>
      </c>
      <c r="H4385" t="s">
        <v>148</v>
      </c>
      <c r="I4385" t="s">
        <v>136</v>
      </c>
      <c r="J4385" t="s">
        <v>137</v>
      </c>
      <c r="K4385" t="s">
        <v>138</v>
      </c>
      <c r="L4385" t="s">
        <v>12841</v>
      </c>
      <c r="M4385" t="s">
        <v>12842</v>
      </c>
      <c r="N4385">
        <v>1.2150000000000001</v>
      </c>
      <c r="O4385">
        <v>9</v>
      </c>
      <c r="P4385">
        <v>0</v>
      </c>
      <c r="Q4385">
        <v>64</v>
      </c>
      <c r="R4385">
        <v>0</v>
      </c>
      <c r="S4385">
        <v>26</v>
      </c>
      <c r="T4385">
        <v>2</v>
      </c>
      <c r="U4385">
        <v>0</v>
      </c>
      <c r="V4385">
        <v>0</v>
      </c>
      <c r="W4385">
        <v>6.1775210608045246</v>
      </c>
      <c r="X4385">
        <v>0</v>
      </c>
      <c r="Y4385">
        <v>42.146947347388029</v>
      </c>
      <c r="Z4385">
        <v>0</v>
      </c>
      <c r="AA4385">
        <v>153.40329233812653</v>
      </c>
      <c r="AB4385">
        <v>2.0232479351909998</v>
      </c>
      <c r="AC4385">
        <v>0</v>
      </c>
      <c r="AD4385">
        <v>0</v>
      </c>
      <c r="AE4385">
        <v>203.75100868151009</v>
      </c>
    </row>
    <row r="4386" spans="1:31" x14ac:dyDescent="0.25">
      <c r="A4386">
        <v>2266689</v>
      </c>
      <c r="B4386">
        <v>1</v>
      </c>
      <c r="C4386" t="s">
        <v>80</v>
      </c>
      <c r="D4386" t="s">
        <v>104</v>
      </c>
      <c r="E4386" t="s">
        <v>163</v>
      </c>
      <c r="F4386" t="s">
        <v>12843</v>
      </c>
      <c r="G4386" t="s">
        <v>147</v>
      </c>
      <c r="H4386" t="s">
        <v>148</v>
      </c>
      <c r="I4386" t="s">
        <v>136</v>
      </c>
      <c r="J4386" t="s">
        <v>137</v>
      </c>
      <c r="K4386" t="s">
        <v>138</v>
      </c>
      <c r="L4386" t="s">
        <v>12844</v>
      </c>
      <c r="M4386" t="s">
        <v>12845</v>
      </c>
      <c r="N4386">
        <v>1.210555555</v>
      </c>
      <c r="O4386">
        <v>0</v>
      </c>
      <c r="P4386">
        <v>236</v>
      </c>
      <c r="Q4386">
        <v>0</v>
      </c>
      <c r="R4386">
        <v>2</v>
      </c>
      <c r="S4386">
        <v>1</v>
      </c>
      <c r="T4386">
        <v>14</v>
      </c>
      <c r="U4386">
        <v>0</v>
      </c>
      <c r="V4386">
        <v>0</v>
      </c>
      <c r="W4386">
        <v>0</v>
      </c>
      <c r="X4386">
        <v>55.590129669964817</v>
      </c>
      <c r="Y4386">
        <v>0</v>
      </c>
      <c r="Z4386">
        <v>0.43016923091607778</v>
      </c>
      <c r="AA4386">
        <v>13.466367717505234</v>
      </c>
      <c r="AB4386">
        <v>8.6308288573698952</v>
      </c>
      <c r="AC4386">
        <v>0</v>
      </c>
      <c r="AD4386">
        <v>0</v>
      </c>
      <c r="AE4386">
        <v>78.117495475756016</v>
      </c>
    </row>
    <row r="4387" spans="1:31" x14ac:dyDescent="0.25">
      <c r="A4387">
        <v>2266699</v>
      </c>
      <c r="B4387">
        <v>1</v>
      </c>
      <c r="C4387" t="s">
        <v>81</v>
      </c>
      <c r="D4387" t="s">
        <v>118</v>
      </c>
      <c r="E4387" t="s">
        <v>214</v>
      </c>
      <c r="F4387" t="s">
        <v>12846</v>
      </c>
      <c r="G4387" t="s">
        <v>241</v>
      </c>
      <c r="H4387" t="s">
        <v>135</v>
      </c>
      <c r="I4387" t="s">
        <v>136</v>
      </c>
      <c r="J4387" t="s">
        <v>137</v>
      </c>
      <c r="K4387" t="s">
        <v>138</v>
      </c>
      <c r="L4387" t="s">
        <v>12847</v>
      </c>
      <c r="M4387" t="s">
        <v>12848</v>
      </c>
      <c r="N4387">
        <v>1.913611111</v>
      </c>
      <c r="O4387">
        <v>0</v>
      </c>
      <c r="P4387">
        <v>18</v>
      </c>
      <c r="Q4387">
        <v>0</v>
      </c>
      <c r="R4387">
        <v>0</v>
      </c>
      <c r="S4387">
        <v>0</v>
      </c>
      <c r="T4387">
        <v>5</v>
      </c>
      <c r="U4387">
        <v>0</v>
      </c>
      <c r="V4387">
        <v>0</v>
      </c>
      <c r="W4387">
        <v>0</v>
      </c>
      <c r="X4387">
        <v>10.672521511345231</v>
      </c>
      <c r="Y4387">
        <v>0</v>
      </c>
      <c r="Z4387">
        <v>0</v>
      </c>
      <c r="AA4387">
        <v>0</v>
      </c>
      <c r="AB4387">
        <v>3.6690380793680664</v>
      </c>
      <c r="AC4387">
        <v>0</v>
      </c>
      <c r="AD4387">
        <v>0</v>
      </c>
      <c r="AE4387">
        <v>14.341559590713297</v>
      </c>
    </row>
    <row r="4388" spans="1:31" x14ac:dyDescent="0.25">
      <c r="A4388">
        <v>2266700</v>
      </c>
      <c r="B4388">
        <v>1</v>
      </c>
      <c r="C4388" t="s">
        <v>81</v>
      </c>
      <c r="D4388" t="s">
        <v>112</v>
      </c>
      <c r="E4388" t="s">
        <v>132</v>
      </c>
      <c r="F4388" t="s">
        <v>12849</v>
      </c>
      <c r="G4388" t="s">
        <v>142</v>
      </c>
      <c r="H4388" t="s">
        <v>135</v>
      </c>
      <c r="I4388" t="s">
        <v>136</v>
      </c>
      <c r="J4388" t="s">
        <v>137</v>
      </c>
      <c r="K4388" t="s">
        <v>138</v>
      </c>
      <c r="L4388" t="s">
        <v>12850</v>
      </c>
      <c r="M4388" t="s">
        <v>12851</v>
      </c>
      <c r="N4388">
        <v>1.2236111110000001</v>
      </c>
      <c r="O4388">
        <v>0</v>
      </c>
      <c r="P4388">
        <v>1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1.7716129274444446E-5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1.7716129274444446E-5</v>
      </c>
    </row>
    <row r="4389" spans="1:31" x14ac:dyDescent="0.25">
      <c r="A4389">
        <v>2266703</v>
      </c>
      <c r="B4389">
        <v>1</v>
      </c>
      <c r="C4389" t="s">
        <v>80</v>
      </c>
      <c r="D4389" t="s">
        <v>107</v>
      </c>
      <c r="E4389" t="s">
        <v>151</v>
      </c>
      <c r="F4389" t="s">
        <v>12852</v>
      </c>
      <c r="G4389" t="s">
        <v>153</v>
      </c>
      <c r="H4389" t="s">
        <v>135</v>
      </c>
      <c r="I4389" t="s">
        <v>136</v>
      </c>
      <c r="J4389" t="s">
        <v>137</v>
      </c>
      <c r="K4389" t="s">
        <v>138</v>
      </c>
      <c r="L4389" t="s">
        <v>12853</v>
      </c>
      <c r="M4389" t="s">
        <v>12854</v>
      </c>
      <c r="N4389">
        <v>0.65722222200000002</v>
      </c>
      <c r="O4389">
        <v>0</v>
      </c>
      <c r="P4389">
        <v>62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4.4984897582844248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4.4984897582844248</v>
      </c>
    </row>
    <row r="4390" spans="1:31" x14ac:dyDescent="0.25">
      <c r="A4390">
        <v>2266706</v>
      </c>
      <c r="B4390">
        <v>1</v>
      </c>
      <c r="C4390" t="s">
        <v>80</v>
      </c>
      <c r="D4390" t="s">
        <v>85</v>
      </c>
      <c r="E4390" t="s">
        <v>132</v>
      </c>
      <c r="F4390" t="s">
        <v>12855</v>
      </c>
      <c r="G4390" t="s">
        <v>289</v>
      </c>
      <c r="H4390" t="s">
        <v>135</v>
      </c>
      <c r="I4390" t="s">
        <v>136</v>
      </c>
      <c r="J4390" t="s">
        <v>137</v>
      </c>
      <c r="K4390" t="s">
        <v>138</v>
      </c>
      <c r="L4390" t="s">
        <v>12856</v>
      </c>
      <c r="M4390" t="s">
        <v>12857</v>
      </c>
      <c r="N4390">
        <v>2.2475000000000001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1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2.1475126958249997</v>
      </c>
      <c r="AC4390">
        <v>0</v>
      </c>
      <c r="AD4390">
        <v>0</v>
      </c>
      <c r="AE4390">
        <v>2.1475126958249997</v>
      </c>
    </row>
    <row r="4391" spans="1:31" x14ac:dyDescent="0.25">
      <c r="A4391">
        <v>2266709</v>
      </c>
      <c r="B4391">
        <v>1</v>
      </c>
      <c r="C4391" t="s">
        <v>80</v>
      </c>
      <c r="D4391" t="s">
        <v>99</v>
      </c>
      <c r="E4391" t="s">
        <v>151</v>
      </c>
      <c r="F4391" t="s">
        <v>12858</v>
      </c>
      <c r="G4391" t="s">
        <v>160</v>
      </c>
      <c r="H4391" t="s">
        <v>135</v>
      </c>
      <c r="I4391" t="s">
        <v>136</v>
      </c>
      <c r="J4391" t="s">
        <v>137</v>
      </c>
      <c r="K4391" t="s">
        <v>138</v>
      </c>
      <c r="L4391" t="s">
        <v>12859</v>
      </c>
      <c r="M4391" t="s">
        <v>12860</v>
      </c>
      <c r="N4391">
        <v>0.50805555499999999</v>
      </c>
      <c r="O4391">
        <v>0</v>
      </c>
      <c r="P4391">
        <v>23</v>
      </c>
      <c r="Q4391">
        <v>0</v>
      </c>
      <c r="R4391">
        <v>1</v>
      </c>
      <c r="S4391">
        <v>0</v>
      </c>
      <c r="T4391">
        <v>4</v>
      </c>
      <c r="U4391">
        <v>0</v>
      </c>
      <c r="V4391">
        <v>0</v>
      </c>
      <c r="W4391">
        <v>0</v>
      </c>
      <c r="X4391">
        <v>4.6457710423013951</v>
      </c>
      <c r="Y4391">
        <v>0</v>
      </c>
      <c r="Z4391">
        <v>4.1793647109833335E-4</v>
      </c>
      <c r="AA4391">
        <v>0</v>
      </c>
      <c r="AB4391">
        <v>1.3899245478418398</v>
      </c>
      <c r="AC4391">
        <v>0</v>
      </c>
      <c r="AD4391">
        <v>0</v>
      </c>
      <c r="AE4391">
        <v>6.0361135266143338</v>
      </c>
    </row>
    <row r="4392" spans="1:31" x14ac:dyDescent="0.25">
      <c r="A4392">
        <v>2266712</v>
      </c>
      <c r="B4392">
        <v>1</v>
      </c>
      <c r="C4392" t="s">
        <v>81</v>
      </c>
      <c r="D4392" t="s">
        <v>112</v>
      </c>
      <c r="E4392" t="s">
        <v>163</v>
      </c>
      <c r="F4392" t="s">
        <v>12861</v>
      </c>
      <c r="G4392" t="s">
        <v>147</v>
      </c>
      <c r="H4392" t="s">
        <v>148</v>
      </c>
      <c r="I4392" t="s">
        <v>704</v>
      </c>
      <c r="J4392" t="s">
        <v>137</v>
      </c>
      <c r="K4392" t="s">
        <v>138</v>
      </c>
      <c r="L4392" t="s">
        <v>12862</v>
      </c>
      <c r="M4392" t="s">
        <v>12863</v>
      </c>
      <c r="N4392">
        <v>1.1111111E-2</v>
      </c>
      <c r="O4392">
        <v>0</v>
      </c>
      <c r="P4392">
        <v>716</v>
      </c>
      <c r="Q4392">
        <v>28</v>
      </c>
      <c r="R4392">
        <v>145</v>
      </c>
      <c r="S4392">
        <v>5</v>
      </c>
      <c r="T4392">
        <v>113</v>
      </c>
      <c r="U4392">
        <v>0</v>
      </c>
      <c r="V4392">
        <v>1</v>
      </c>
      <c r="W4392">
        <v>0</v>
      </c>
      <c r="X4392">
        <v>1.2505901631912224</v>
      </c>
      <c r="Y4392">
        <v>0.22062559611856672</v>
      </c>
      <c r="Z4392">
        <v>0.28296759160540003</v>
      </c>
      <c r="AA4392">
        <v>8.096362717100003E-2</v>
      </c>
      <c r="AB4392">
        <v>0.30301092043786665</v>
      </c>
      <c r="AC4392">
        <v>0</v>
      </c>
      <c r="AD4392">
        <v>0.7820200083893335</v>
      </c>
      <c r="AE4392">
        <v>2.9201779069133895</v>
      </c>
    </row>
    <row r="4393" spans="1:31" x14ac:dyDescent="0.25">
      <c r="A4393">
        <v>2266718</v>
      </c>
      <c r="B4393">
        <v>1</v>
      </c>
      <c r="C4393" t="s">
        <v>80</v>
      </c>
      <c r="D4393" t="s">
        <v>96</v>
      </c>
      <c r="E4393" t="s">
        <v>132</v>
      </c>
      <c r="F4393" t="s">
        <v>12864</v>
      </c>
      <c r="G4393" t="s">
        <v>134</v>
      </c>
      <c r="H4393" t="s">
        <v>135</v>
      </c>
      <c r="I4393" t="s">
        <v>136</v>
      </c>
      <c r="J4393" t="s">
        <v>137</v>
      </c>
      <c r="K4393" t="s">
        <v>138</v>
      </c>
      <c r="L4393" t="s">
        <v>12865</v>
      </c>
      <c r="M4393" t="s">
        <v>12866</v>
      </c>
      <c r="N4393">
        <v>2.5333333329999999</v>
      </c>
      <c r="O4393">
        <v>0</v>
      </c>
      <c r="P4393">
        <v>1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6.9044942894973502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6.9044942894973502</v>
      </c>
    </row>
    <row r="4394" spans="1:31" x14ac:dyDescent="0.25">
      <c r="A4394">
        <v>2266720</v>
      </c>
      <c r="B4394">
        <v>1</v>
      </c>
      <c r="C4394" t="s">
        <v>80</v>
      </c>
      <c r="D4394" t="s">
        <v>85</v>
      </c>
      <c r="E4394" t="s">
        <v>132</v>
      </c>
      <c r="F4394" t="s">
        <v>12867</v>
      </c>
      <c r="G4394" t="s">
        <v>201</v>
      </c>
      <c r="H4394" t="s">
        <v>135</v>
      </c>
      <c r="I4394" t="s">
        <v>136</v>
      </c>
      <c r="J4394" t="s">
        <v>137</v>
      </c>
      <c r="K4394" t="s">
        <v>138</v>
      </c>
      <c r="L4394" t="s">
        <v>12868</v>
      </c>
      <c r="M4394" t="s">
        <v>12869</v>
      </c>
      <c r="N4394">
        <v>6.1888888880000001</v>
      </c>
      <c r="O4394">
        <v>0</v>
      </c>
      <c r="P4394">
        <v>4</v>
      </c>
      <c r="Q4394">
        <v>0</v>
      </c>
      <c r="R4394">
        <v>0</v>
      </c>
      <c r="S4394">
        <v>0</v>
      </c>
      <c r="T4394">
        <v>1</v>
      </c>
      <c r="U4394">
        <v>0</v>
      </c>
      <c r="V4394">
        <v>0</v>
      </c>
      <c r="W4394">
        <v>0</v>
      </c>
      <c r="X4394">
        <v>5.6366982868031492</v>
      </c>
      <c r="Y4394">
        <v>0</v>
      </c>
      <c r="Z4394">
        <v>0</v>
      </c>
      <c r="AA4394">
        <v>0</v>
      </c>
      <c r="AB4394">
        <v>2.9650068341185083</v>
      </c>
      <c r="AC4394">
        <v>0</v>
      </c>
      <c r="AD4394">
        <v>0</v>
      </c>
      <c r="AE4394">
        <v>8.6017051209216575</v>
      </c>
    </row>
    <row r="4395" spans="1:31" x14ac:dyDescent="0.25">
      <c r="A4395">
        <v>2266722</v>
      </c>
      <c r="B4395">
        <v>1</v>
      </c>
      <c r="C4395" t="s">
        <v>80</v>
      </c>
      <c r="D4395" t="s">
        <v>84</v>
      </c>
      <c r="E4395" t="s">
        <v>151</v>
      </c>
      <c r="F4395" t="s">
        <v>12870</v>
      </c>
      <c r="G4395" t="s">
        <v>2905</v>
      </c>
      <c r="H4395" t="s">
        <v>135</v>
      </c>
      <c r="I4395" t="s">
        <v>136</v>
      </c>
      <c r="J4395" t="s">
        <v>137</v>
      </c>
      <c r="K4395" t="s">
        <v>138</v>
      </c>
      <c r="L4395" t="s">
        <v>12871</v>
      </c>
      <c r="M4395" t="s">
        <v>12872</v>
      </c>
      <c r="N4395">
        <v>3.0694444440000002</v>
      </c>
      <c r="O4395">
        <v>0</v>
      </c>
      <c r="P4395">
        <v>4</v>
      </c>
      <c r="Q4395">
        <v>0</v>
      </c>
      <c r="R4395">
        <v>0</v>
      </c>
      <c r="S4395">
        <v>0</v>
      </c>
      <c r="T4395">
        <v>51</v>
      </c>
      <c r="U4395">
        <v>0</v>
      </c>
      <c r="V4395">
        <v>2</v>
      </c>
      <c r="W4395">
        <v>0</v>
      </c>
      <c r="X4395">
        <v>2.7028046235740093</v>
      </c>
      <c r="Y4395">
        <v>0</v>
      </c>
      <c r="Z4395">
        <v>0</v>
      </c>
      <c r="AA4395">
        <v>0</v>
      </c>
      <c r="AB4395">
        <v>355.55928730559447</v>
      </c>
      <c r="AC4395">
        <v>0</v>
      </c>
      <c r="AD4395">
        <v>193.34155885979192</v>
      </c>
      <c r="AE4395">
        <v>551.60365078896041</v>
      </c>
    </row>
    <row r="4396" spans="1:31" x14ac:dyDescent="0.25">
      <c r="A4396">
        <v>2266723</v>
      </c>
      <c r="B4396">
        <v>1</v>
      </c>
      <c r="C4396" t="s">
        <v>81</v>
      </c>
      <c r="D4396" t="s">
        <v>113</v>
      </c>
      <c r="E4396" t="s">
        <v>256</v>
      </c>
      <c r="F4396" t="s">
        <v>12873</v>
      </c>
      <c r="G4396" t="s">
        <v>147</v>
      </c>
      <c r="H4396" t="s">
        <v>148</v>
      </c>
      <c r="I4396" t="s">
        <v>136</v>
      </c>
      <c r="J4396" t="s">
        <v>137</v>
      </c>
      <c r="K4396" t="s">
        <v>138</v>
      </c>
      <c r="L4396" t="s">
        <v>12874</v>
      </c>
      <c r="M4396" t="s">
        <v>12875</v>
      </c>
      <c r="N4396">
        <v>0.759444444</v>
      </c>
      <c r="O4396">
        <v>0</v>
      </c>
      <c r="P4396">
        <v>54</v>
      </c>
      <c r="Q4396">
        <v>0</v>
      </c>
      <c r="R4396">
        <v>4</v>
      </c>
      <c r="S4396">
        <v>1</v>
      </c>
      <c r="T4396">
        <v>30</v>
      </c>
      <c r="U4396">
        <v>1</v>
      </c>
      <c r="V4396">
        <v>1</v>
      </c>
      <c r="W4396">
        <v>0</v>
      </c>
      <c r="X4396">
        <v>11.240199861815482</v>
      </c>
      <c r="Y4396">
        <v>0</v>
      </c>
      <c r="Z4396">
        <v>0.33426072126113282</v>
      </c>
      <c r="AA4396">
        <v>0</v>
      </c>
      <c r="AB4396">
        <v>43.456115798217908</v>
      </c>
      <c r="AC4396">
        <v>344.63803619406855</v>
      </c>
      <c r="AD4396">
        <v>1.4021226962182882</v>
      </c>
      <c r="AE4396">
        <v>401.07073527158133</v>
      </c>
    </row>
    <row r="4397" spans="1:31" x14ac:dyDescent="0.25">
      <c r="A4397">
        <v>2266725</v>
      </c>
      <c r="B4397">
        <v>1</v>
      </c>
      <c r="C4397" t="s">
        <v>81</v>
      </c>
      <c r="D4397" t="s">
        <v>112</v>
      </c>
      <c r="E4397" t="s">
        <v>151</v>
      </c>
      <c r="F4397" t="s">
        <v>12876</v>
      </c>
      <c r="G4397" t="s">
        <v>153</v>
      </c>
      <c r="H4397" t="s">
        <v>135</v>
      </c>
      <c r="I4397" t="s">
        <v>136</v>
      </c>
      <c r="J4397" t="s">
        <v>137</v>
      </c>
      <c r="K4397" t="s">
        <v>138</v>
      </c>
      <c r="L4397" t="s">
        <v>12877</v>
      </c>
      <c r="M4397" t="s">
        <v>12878</v>
      </c>
      <c r="N4397">
        <v>1.4344444439999999</v>
      </c>
      <c r="O4397">
        <v>0</v>
      </c>
      <c r="P4397">
        <v>4</v>
      </c>
      <c r="Q4397">
        <v>0</v>
      </c>
      <c r="R4397">
        <v>14</v>
      </c>
      <c r="S4397">
        <v>0</v>
      </c>
      <c r="T4397">
        <v>1</v>
      </c>
      <c r="U4397">
        <v>0</v>
      </c>
      <c r="V4397">
        <v>0</v>
      </c>
      <c r="W4397">
        <v>0</v>
      </c>
      <c r="X4397">
        <v>0.19642617625454223</v>
      </c>
      <c r="Y4397">
        <v>0</v>
      </c>
      <c r="Z4397">
        <v>4.8173916248012167</v>
      </c>
      <c r="AA4397">
        <v>0</v>
      </c>
      <c r="AB4397">
        <v>3.3401997930355689</v>
      </c>
      <c r="AC4397">
        <v>0</v>
      </c>
      <c r="AD4397">
        <v>0</v>
      </c>
      <c r="AE4397">
        <v>8.3540175940913279</v>
      </c>
    </row>
    <row r="4398" spans="1:31" x14ac:dyDescent="0.25">
      <c r="A4398">
        <v>2266729</v>
      </c>
      <c r="B4398">
        <v>1</v>
      </c>
      <c r="C4398" t="s">
        <v>80</v>
      </c>
      <c r="D4398" t="s">
        <v>94</v>
      </c>
      <c r="E4398" t="s">
        <v>151</v>
      </c>
      <c r="F4398" t="s">
        <v>12879</v>
      </c>
      <c r="G4398" t="s">
        <v>282</v>
      </c>
      <c r="H4398" t="s">
        <v>135</v>
      </c>
      <c r="I4398" t="s">
        <v>136</v>
      </c>
      <c r="J4398" t="s">
        <v>137</v>
      </c>
      <c r="K4398" t="s">
        <v>138</v>
      </c>
      <c r="L4398" t="s">
        <v>12880</v>
      </c>
      <c r="M4398" t="s">
        <v>12881</v>
      </c>
      <c r="N4398">
        <v>3.2547222219999998</v>
      </c>
      <c r="O4398">
        <v>0</v>
      </c>
      <c r="P4398">
        <v>35</v>
      </c>
      <c r="Q4398">
        <v>0</v>
      </c>
      <c r="R4398">
        <v>0</v>
      </c>
      <c r="S4398">
        <v>0</v>
      </c>
      <c r="T4398">
        <v>10</v>
      </c>
      <c r="U4398">
        <v>0</v>
      </c>
      <c r="V4398">
        <v>0</v>
      </c>
      <c r="W4398">
        <v>0</v>
      </c>
      <c r="X4398">
        <v>18.477194606743414</v>
      </c>
      <c r="Y4398">
        <v>0</v>
      </c>
      <c r="Z4398">
        <v>0</v>
      </c>
      <c r="AA4398">
        <v>0</v>
      </c>
      <c r="AB4398">
        <v>6.9100801423163967</v>
      </c>
      <c r="AC4398">
        <v>0</v>
      </c>
      <c r="AD4398">
        <v>0</v>
      </c>
      <c r="AE4398">
        <v>25.387274749059809</v>
      </c>
    </row>
    <row r="4399" spans="1:31" x14ac:dyDescent="0.25">
      <c r="A4399">
        <v>2266731</v>
      </c>
      <c r="B4399">
        <v>1</v>
      </c>
      <c r="C4399" t="s">
        <v>80</v>
      </c>
      <c r="D4399" t="s">
        <v>86</v>
      </c>
      <c r="E4399" t="s">
        <v>214</v>
      </c>
      <c r="F4399" t="s">
        <v>12882</v>
      </c>
      <c r="G4399" t="s">
        <v>153</v>
      </c>
      <c r="H4399" t="s">
        <v>135</v>
      </c>
      <c r="I4399" t="s">
        <v>136</v>
      </c>
      <c r="J4399" t="s">
        <v>137</v>
      </c>
      <c r="K4399" t="s">
        <v>138</v>
      </c>
      <c r="L4399" t="s">
        <v>12883</v>
      </c>
      <c r="M4399" t="s">
        <v>12884</v>
      </c>
      <c r="N4399">
        <v>1.415</v>
      </c>
      <c r="O4399">
        <v>0</v>
      </c>
      <c r="P4399">
        <v>67</v>
      </c>
      <c r="Q4399">
        <v>0</v>
      </c>
      <c r="R4399">
        <v>0</v>
      </c>
      <c r="S4399">
        <v>0</v>
      </c>
      <c r="T4399">
        <v>5</v>
      </c>
      <c r="U4399">
        <v>0</v>
      </c>
      <c r="V4399">
        <v>0</v>
      </c>
      <c r="W4399">
        <v>0</v>
      </c>
      <c r="X4399">
        <v>22.60026968171476</v>
      </c>
      <c r="Y4399">
        <v>0</v>
      </c>
      <c r="Z4399">
        <v>0</v>
      </c>
      <c r="AA4399">
        <v>0</v>
      </c>
      <c r="AB4399">
        <v>4.7626830393422672</v>
      </c>
      <c r="AC4399">
        <v>0</v>
      </c>
      <c r="AD4399">
        <v>0</v>
      </c>
      <c r="AE4399">
        <v>27.362952721057027</v>
      </c>
    </row>
    <row r="4400" spans="1:31" x14ac:dyDescent="0.25">
      <c r="A4400">
        <v>2266741</v>
      </c>
      <c r="B4400">
        <v>1</v>
      </c>
      <c r="C4400" t="s">
        <v>81</v>
      </c>
      <c r="D4400" t="s">
        <v>120</v>
      </c>
      <c r="E4400" t="s">
        <v>132</v>
      </c>
      <c r="F4400" t="s">
        <v>12885</v>
      </c>
      <c r="G4400" t="s">
        <v>289</v>
      </c>
      <c r="H4400" t="s">
        <v>135</v>
      </c>
      <c r="I4400" t="s">
        <v>136</v>
      </c>
      <c r="J4400" t="s">
        <v>137</v>
      </c>
      <c r="K4400" t="s">
        <v>138</v>
      </c>
      <c r="L4400" t="s">
        <v>12886</v>
      </c>
      <c r="M4400" t="s">
        <v>12887</v>
      </c>
      <c r="N4400">
        <v>0.93638888799999997</v>
      </c>
      <c r="O4400">
        <v>0</v>
      </c>
      <c r="P4400">
        <v>2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0.56804723801784451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0.56804723801784451</v>
      </c>
    </row>
    <row r="4401" spans="1:31" x14ac:dyDescent="0.25">
      <c r="A4401">
        <v>2266745</v>
      </c>
      <c r="B4401">
        <v>1</v>
      </c>
      <c r="C4401" t="s">
        <v>80</v>
      </c>
      <c r="D4401" t="s">
        <v>102</v>
      </c>
      <c r="E4401" t="s">
        <v>256</v>
      </c>
      <c r="F4401" t="s">
        <v>12888</v>
      </c>
      <c r="G4401" t="s">
        <v>318</v>
      </c>
      <c r="H4401" t="s">
        <v>148</v>
      </c>
      <c r="I4401" t="s">
        <v>136</v>
      </c>
      <c r="J4401" t="s">
        <v>137</v>
      </c>
      <c r="K4401" t="s">
        <v>138</v>
      </c>
      <c r="L4401" t="s">
        <v>12889</v>
      </c>
      <c r="M4401" t="s">
        <v>12890</v>
      </c>
      <c r="N4401">
        <v>2.0588888879999998</v>
      </c>
      <c r="O4401">
        <v>0</v>
      </c>
      <c r="P4401">
        <v>0</v>
      </c>
      <c r="Q4401">
        <v>0</v>
      </c>
      <c r="R4401">
        <v>7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3.0100703826645319</v>
      </c>
      <c r="AA4401">
        <v>0</v>
      </c>
      <c r="AB4401">
        <v>0</v>
      </c>
      <c r="AC4401">
        <v>0</v>
      </c>
      <c r="AD4401">
        <v>0</v>
      </c>
      <c r="AE4401">
        <v>3.0100703826645319</v>
      </c>
    </row>
    <row r="4402" spans="1:31" x14ac:dyDescent="0.25">
      <c r="A4402">
        <v>2266747</v>
      </c>
      <c r="B4402">
        <v>1</v>
      </c>
      <c r="C4402" t="s">
        <v>81</v>
      </c>
      <c r="D4402" t="s">
        <v>123</v>
      </c>
      <c r="E4402" t="s">
        <v>132</v>
      </c>
      <c r="F4402" t="s">
        <v>12891</v>
      </c>
      <c r="G4402" t="s">
        <v>142</v>
      </c>
      <c r="H4402" t="s">
        <v>135</v>
      </c>
      <c r="I4402" t="s">
        <v>136</v>
      </c>
      <c r="J4402" t="s">
        <v>137</v>
      </c>
      <c r="K4402" t="s">
        <v>138</v>
      </c>
      <c r="L4402" t="s">
        <v>12892</v>
      </c>
      <c r="M4402" t="s">
        <v>12893</v>
      </c>
      <c r="N4402">
        <v>3.0055555549999999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2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</row>
    <row r="4403" spans="1:31" x14ac:dyDescent="0.25">
      <c r="A4403">
        <v>2266751</v>
      </c>
      <c r="B4403">
        <v>1</v>
      </c>
      <c r="C4403" t="s">
        <v>80</v>
      </c>
      <c r="D4403" t="s">
        <v>100</v>
      </c>
      <c r="E4403" t="s">
        <v>214</v>
      </c>
      <c r="F4403" t="s">
        <v>12894</v>
      </c>
      <c r="G4403" t="s">
        <v>197</v>
      </c>
      <c r="H4403" t="s">
        <v>135</v>
      </c>
      <c r="I4403" t="s">
        <v>136</v>
      </c>
      <c r="J4403" t="s">
        <v>137</v>
      </c>
      <c r="K4403" t="s">
        <v>138</v>
      </c>
      <c r="L4403" t="s">
        <v>12895</v>
      </c>
      <c r="M4403" t="s">
        <v>12896</v>
      </c>
      <c r="N4403">
        <v>2.804166666</v>
      </c>
      <c r="O4403">
        <v>0</v>
      </c>
      <c r="P4403">
        <v>9</v>
      </c>
      <c r="Q4403">
        <v>0</v>
      </c>
      <c r="R4403">
        <v>0</v>
      </c>
      <c r="S4403">
        <v>0</v>
      </c>
      <c r="T4403">
        <v>17</v>
      </c>
      <c r="U4403">
        <v>0</v>
      </c>
      <c r="V4403">
        <v>0</v>
      </c>
      <c r="W4403">
        <v>0</v>
      </c>
      <c r="X4403">
        <v>7.6573343526295448</v>
      </c>
      <c r="Y4403">
        <v>0</v>
      </c>
      <c r="Z4403">
        <v>0</v>
      </c>
      <c r="AA4403">
        <v>0</v>
      </c>
      <c r="AB4403">
        <v>61.120837603378213</v>
      </c>
      <c r="AC4403">
        <v>0</v>
      </c>
      <c r="AD4403">
        <v>0</v>
      </c>
      <c r="AE4403">
        <v>68.778171956007753</v>
      </c>
    </row>
    <row r="4404" spans="1:31" x14ac:dyDescent="0.25">
      <c r="A4404">
        <v>2266752</v>
      </c>
      <c r="B4404">
        <v>1</v>
      </c>
      <c r="C4404" t="s">
        <v>80</v>
      </c>
      <c r="D4404" t="s">
        <v>85</v>
      </c>
      <c r="E4404" t="s">
        <v>132</v>
      </c>
      <c r="F4404" t="s">
        <v>12897</v>
      </c>
      <c r="G4404" t="s">
        <v>289</v>
      </c>
      <c r="H4404" t="s">
        <v>135</v>
      </c>
      <c r="I4404" t="s">
        <v>136</v>
      </c>
      <c r="J4404" t="s">
        <v>137</v>
      </c>
      <c r="K4404" t="s">
        <v>138</v>
      </c>
      <c r="L4404" t="s">
        <v>12898</v>
      </c>
      <c r="M4404" t="s">
        <v>12899</v>
      </c>
      <c r="N4404">
        <v>0.64638888800000005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2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4.9294636970896333</v>
      </c>
      <c r="AC4404">
        <v>0</v>
      </c>
      <c r="AD4404">
        <v>0</v>
      </c>
      <c r="AE4404">
        <v>4.9294636970896333</v>
      </c>
    </row>
    <row r="4405" spans="1:31" x14ac:dyDescent="0.25">
      <c r="A4405">
        <v>2266753</v>
      </c>
      <c r="B4405">
        <v>1</v>
      </c>
      <c r="C4405" t="s">
        <v>80</v>
      </c>
      <c r="D4405" t="s">
        <v>94</v>
      </c>
      <c r="E4405" t="s">
        <v>151</v>
      </c>
      <c r="F4405" t="s">
        <v>12900</v>
      </c>
      <c r="G4405" t="s">
        <v>153</v>
      </c>
      <c r="H4405" t="s">
        <v>135</v>
      </c>
      <c r="I4405" t="s">
        <v>136</v>
      </c>
      <c r="J4405" t="s">
        <v>137</v>
      </c>
      <c r="K4405" t="s">
        <v>138</v>
      </c>
      <c r="L4405" t="s">
        <v>12901</v>
      </c>
      <c r="M4405" t="s">
        <v>12902</v>
      </c>
      <c r="N4405">
        <v>7.5408333330000001</v>
      </c>
      <c r="O4405">
        <v>0</v>
      </c>
      <c r="P4405">
        <v>23</v>
      </c>
      <c r="Q4405">
        <v>0</v>
      </c>
      <c r="R4405">
        <v>0</v>
      </c>
      <c r="S4405">
        <v>0</v>
      </c>
      <c r="T4405">
        <v>2</v>
      </c>
      <c r="U4405">
        <v>0</v>
      </c>
      <c r="V4405">
        <v>0</v>
      </c>
      <c r="W4405">
        <v>0</v>
      </c>
      <c r="X4405">
        <v>13.732587443986775</v>
      </c>
      <c r="Y4405">
        <v>0</v>
      </c>
      <c r="Z4405">
        <v>0</v>
      </c>
      <c r="AA4405">
        <v>0</v>
      </c>
      <c r="AB4405">
        <v>2.3161938711337102</v>
      </c>
      <c r="AC4405">
        <v>0</v>
      </c>
      <c r="AD4405">
        <v>0</v>
      </c>
      <c r="AE4405">
        <v>16.048781315120486</v>
      </c>
    </row>
    <row r="4406" spans="1:31" x14ac:dyDescent="0.25">
      <c r="A4406">
        <v>2266756</v>
      </c>
      <c r="B4406">
        <v>1</v>
      </c>
      <c r="C4406" t="s">
        <v>80</v>
      </c>
      <c r="D4406" t="s">
        <v>84</v>
      </c>
      <c r="E4406" t="s">
        <v>151</v>
      </c>
      <c r="F4406" t="s">
        <v>12903</v>
      </c>
      <c r="G4406" t="s">
        <v>2905</v>
      </c>
      <c r="H4406" t="s">
        <v>135</v>
      </c>
      <c r="I4406" t="s">
        <v>136</v>
      </c>
      <c r="J4406" t="s">
        <v>3</v>
      </c>
      <c r="K4406" t="s">
        <v>138</v>
      </c>
      <c r="L4406" t="s">
        <v>12904</v>
      </c>
      <c r="M4406" t="s">
        <v>12905</v>
      </c>
      <c r="N4406">
        <v>2.1177777770000001</v>
      </c>
      <c r="O4406">
        <v>0</v>
      </c>
      <c r="P4406">
        <v>3</v>
      </c>
      <c r="Q4406">
        <v>0</v>
      </c>
      <c r="R4406">
        <v>0</v>
      </c>
      <c r="S4406">
        <v>0</v>
      </c>
      <c r="T4406">
        <v>36</v>
      </c>
      <c r="U4406">
        <v>0</v>
      </c>
      <c r="V4406">
        <v>2</v>
      </c>
      <c r="W4406">
        <v>0</v>
      </c>
      <c r="X4406">
        <v>1.2616204351405644</v>
      </c>
      <c r="Y4406">
        <v>0</v>
      </c>
      <c r="Z4406">
        <v>0</v>
      </c>
      <c r="AA4406">
        <v>0</v>
      </c>
      <c r="AB4406">
        <v>114.2625584003446</v>
      </c>
      <c r="AC4406">
        <v>0</v>
      </c>
      <c r="AD4406">
        <v>329.71309497801474</v>
      </c>
      <c r="AE4406">
        <v>445.23727381349988</v>
      </c>
    </row>
    <row r="4407" spans="1:31" x14ac:dyDescent="0.25">
      <c r="A4407">
        <v>2266757</v>
      </c>
      <c r="B4407">
        <v>1</v>
      </c>
      <c r="C4407" t="s">
        <v>80</v>
      </c>
      <c r="D4407" t="s">
        <v>106</v>
      </c>
      <c r="E4407" t="s">
        <v>163</v>
      </c>
      <c r="F4407" t="s">
        <v>12906</v>
      </c>
      <c r="G4407" t="s">
        <v>366</v>
      </c>
      <c r="H4407" t="s">
        <v>148</v>
      </c>
      <c r="I4407" t="s">
        <v>136</v>
      </c>
      <c r="J4407" t="s">
        <v>137</v>
      </c>
      <c r="K4407" t="s">
        <v>172</v>
      </c>
      <c r="L4407" t="s">
        <v>12907</v>
      </c>
      <c r="M4407" t="s">
        <v>12908</v>
      </c>
      <c r="N4407">
        <v>8.9324999999999992</v>
      </c>
      <c r="O4407">
        <v>1</v>
      </c>
      <c r="P4407">
        <v>0</v>
      </c>
      <c r="Q4407">
        <v>13</v>
      </c>
      <c r="R4407">
        <v>96</v>
      </c>
      <c r="S4407">
        <v>9</v>
      </c>
      <c r="T4407">
        <v>15</v>
      </c>
      <c r="U4407">
        <v>0</v>
      </c>
      <c r="V4407">
        <v>0</v>
      </c>
      <c r="W4407">
        <v>3.861331520289641</v>
      </c>
      <c r="X4407">
        <v>0</v>
      </c>
      <c r="Y4407">
        <v>24.661791654808837</v>
      </c>
      <c r="Z4407">
        <v>622.92948168210557</v>
      </c>
      <c r="AA4407">
        <v>102.18092570786618</v>
      </c>
      <c r="AB4407">
        <v>143.56277316232902</v>
      </c>
      <c r="AC4407">
        <v>0</v>
      </c>
      <c r="AD4407">
        <v>0</v>
      </c>
      <c r="AE4407">
        <v>897.19630372739925</v>
      </c>
    </row>
    <row r="4408" spans="1:31" x14ac:dyDescent="0.25">
      <c r="A4408">
        <v>2266759</v>
      </c>
      <c r="B4408">
        <v>1</v>
      </c>
      <c r="C4408" t="s">
        <v>81</v>
      </c>
      <c r="D4408" t="s">
        <v>128</v>
      </c>
      <c r="E4408" t="s">
        <v>477</v>
      </c>
      <c r="F4408" t="s">
        <v>12909</v>
      </c>
      <c r="G4408" t="s">
        <v>366</v>
      </c>
      <c r="H4408" t="s">
        <v>148</v>
      </c>
      <c r="I4408" t="s">
        <v>136</v>
      </c>
      <c r="J4408" t="s">
        <v>137</v>
      </c>
      <c r="K4408" t="s">
        <v>172</v>
      </c>
      <c r="L4408" t="s">
        <v>12910</v>
      </c>
      <c r="M4408" t="s">
        <v>12911</v>
      </c>
      <c r="N4408">
        <v>0.51416666600000005</v>
      </c>
      <c r="O4408">
        <v>0</v>
      </c>
      <c r="P4408">
        <v>796</v>
      </c>
      <c r="Q4408">
        <v>0</v>
      </c>
      <c r="R4408">
        <v>0</v>
      </c>
      <c r="S4408">
        <v>2</v>
      </c>
      <c r="T4408">
        <v>73</v>
      </c>
      <c r="U4408">
        <v>0</v>
      </c>
      <c r="V4408">
        <v>0</v>
      </c>
      <c r="W4408">
        <v>0</v>
      </c>
      <c r="X4408">
        <v>90.883262888928755</v>
      </c>
      <c r="Y4408">
        <v>0</v>
      </c>
      <c r="Z4408">
        <v>0</v>
      </c>
      <c r="AA4408">
        <v>46.253054747245969</v>
      </c>
      <c r="AB4408">
        <v>37.725536309518709</v>
      </c>
      <c r="AC4408">
        <v>0</v>
      </c>
      <c r="AD4408">
        <v>0</v>
      </c>
      <c r="AE4408">
        <v>174.86185394569344</v>
      </c>
    </row>
    <row r="4409" spans="1:31" x14ac:dyDescent="0.25">
      <c r="A4409">
        <v>2266760</v>
      </c>
      <c r="B4409">
        <v>1</v>
      </c>
      <c r="C4409" t="s">
        <v>81</v>
      </c>
      <c r="D4409" t="s">
        <v>116</v>
      </c>
      <c r="E4409" t="s">
        <v>256</v>
      </c>
      <c r="F4409" t="s">
        <v>12912</v>
      </c>
      <c r="G4409" t="s">
        <v>366</v>
      </c>
      <c r="H4409" t="s">
        <v>148</v>
      </c>
      <c r="I4409" t="s">
        <v>136</v>
      </c>
      <c r="J4409" t="s">
        <v>137</v>
      </c>
      <c r="K4409" t="s">
        <v>172</v>
      </c>
      <c r="L4409" t="s">
        <v>12913</v>
      </c>
      <c r="M4409" t="s">
        <v>12914</v>
      </c>
      <c r="N4409">
        <v>8.1547222220000002</v>
      </c>
      <c r="O4409">
        <v>0</v>
      </c>
      <c r="P4409">
        <v>684</v>
      </c>
      <c r="Q4409">
        <v>0</v>
      </c>
      <c r="R4409">
        <v>4</v>
      </c>
      <c r="S4409">
        <v>5</v>
      </c>
      <c r="T4409">
        <v>61</v>
      </c>
      <c r="U4409">
        <v>1</v>
      </c>
      <c r="V4409">
        <v>0</v>
      </c>
      <c r="W4409">
        <v>0</v>
      </c>
      <c r="X4409">
        <v>1143.4171950419875</v>
      </c>
      <c r="Y4409">
        <v>0</v>
      </c>
      <c r="Z4409">
        <v>1.2925784616601155</v>
      </c>
      <c r="AA4409">
        <v>1509.9656379819728</v>
      </c>
      <c r="AB4409">
        <v>283.86196766172253</v>
      </c>
      <c r="AC4409">
        <v>276.78919541141016</v>
      </c>
      <c r="AD4409">
        <v>0</v>
      </c>
      <c r="AE4409">
        <v>3215.3265745587532</v>
      </c>
    </row>
    <row r="4410" spans="1:31" x14ac:dyDescent="0.25">
      <c r="A4410">
        <v>2266764</v>
      </c>
      <c r="B4410">
        <v>1</v>
      </c>
      <c r="C4410" t="s">
        <v>80</v>
      </c>
      <c r="D4410" t="s">
        <v>94</v>
      </c>
      <c r="E4410" t="s">
        <v>207</v>
      </c>
      <c r="F4410" t="s">
        <v>12915</v>
      </c>
      <c r="G4410" t="s">
        <v>366</v>
      </c>
      <c r="H4410" t="s">
        <v>135</v>
      </c>
      <c r="I4410" t="s">
        <v>136</v>
      </c>
      <c r="J4410" t="s">
        <v>137</v>
      </c>
      <c r="K4410" t="s">
        <v>172</v>
      </c>
      <c r="L4410" t="s">
        <v>12916</v>
      </c>
      <c r="M4410" t="s">
        <v>12917</v>
      </c>
      <c r="N4410">
        <v>3.6805555550000002</v>
      </c>
      <c r="O4410">
        <v>0</v>
      </c>
      <c r="P4410">
        <v>229</v>
      </c>
      <c r="Q4410">
        <v>0</v>
      </c>
      <c r="R4410">
        <v>0</v>
      </c>
      <c r="S4410">
        <v>0</v>
      </c>
      <c r="T4410">
        <v>6</v>
      </c>
      <c r="U4410">
        <v>0</v>
      </c>
      <c r="V4410">
        <v>0</v>
      </c>
      <c r="W4410">
        <v>0</v>
      </c>
      <c r="X4410">
        <v>197.629089337094</v>
      </c>
      <c r="Y4410">
        <v>0</v>
      </c>
      <c r="Z4410">
        <v>0</v>
      </c>
      <c r="AA4410">
        <v>0</v>
      </c>
      <c r="AB4410">
        <v>22.38543050687225</v>
      </c>
      <c r="AC4410">
        <v>0</v>
      </c>
      <c r="AD4410">
        <v>0</v>
      </c>
      <c r="AE4410">
        <v>220.01451984396624</v>
      </c>
    </row>
    <row r="4411" spans="1:31" x14ac:dyDescent="0.25">
      <c r="A4411">
        <v>2266765</v>
      </c>
      <c r="B4411">
        <v>1</v>
      </c>
      <c r="C4411" t="s">
        <v>81</v>
      </c>
      <c r="D4411" t="s">
        <v>113</v>
      </c>
      <c r="E4411" t="s">
        <v>207</v>
      </c>
      <c r="F4411" t="s">
        <v>12110</v>
      </c>
      <c r="G4411" t="s">
        <v>171</v>
      </c>
      <c r="H4411" t="s">
        <v>135</v>
      </c>
      <c r="I4411" t="s">
        <v>136</v>
      </c>
      <c r="J4411" t="s">
        <v>137</v>
      </c>
      <c r="K4411" t="s">
        <v>172</v>
      </c>
      <c r="L4411" t="s">
        <v>12918</v>
      </c>
      <c r="M4411" t="s">
        <v>12919</v>
      </c>
      <c r="N4411">
        <v>8.4566666660000003</v>
      </c>
      <c r="O4411">
        <v>0</v>
      </c>
      <c r="P4411">
        <v>231</v>
      </c>
      <c r="Q4411">
        <v>0</v>
      </c>
      <c r="R4411">
        <v>3</v>
      </c>
      <c r="S4411">
        <v>0</v>
      </c>
      <c r="T4411">
        <v>16</v>
      </c>
      <c r="U4411">
        <v>0</v>
      </c>
      <c r="V4411">
        <v>0</v>
      </c>
      <c r="W4411">
        <v>0</v>
      </c>
      <c r="X4411">
        <v>358.46250254706115</v>
      </c>
      <c r="Y4411">
        <v>0</v>
      </c>
      <c r="Z4411">
        <v>2.5387691443633984</v>
      </c>
      <c r="AA4411">
        <v>0</v>
      </c>
      <c r="AB4411">
        <v>36.300408800631324</v>
      </c>
      <c r="AC4411">
        <v>0</v>
      </c>
      <c r="AD4411">
        <v>0</v>
      </c>
      <c r="AE4411">
        <v>397.30168049205588</v>
      </c>
    </row>
    <row r="4412" spans="1:31" x14ac:dyDescent="0.25">
      <c r="A4412">
        <v>2266766</v>
      </c>
      <c r="B4412">
        <v>1</v>
      </c>
      <c r="C4412" t="s">
        <v>81</v>
      </c>
      <c r="D4412" t="s">
        <v>115</v>
      </c>
      <c r="E4412" t="s">
        <v>256</v>
      </c>
      <c r="F4412" t="s">
        <v>12920</v>
      </c>
      <c r="G4412" t="s">
        <v>12921</v>
      </c>
      <c r="H4412" t="s">
        <v>148</v>
      </c>
      <c r="I4412" t="s">
        <v>136</v>
      </c>
      <c r="J4412" t="s">
        <v>137</v>
      </c>
      <c r="K4412" t="s">
        <v>138</v>
      </c>
      <c r="L4412" t="s">
        <v>12922</v>
      </c>
      <c r="M4412" t="s">
        <v>12923</v>
      </c>
      <c r="N4412">
        <v>1.757222222</v>
      </c>
      <c r="O4412">
        <v>0</v>
      </c>
      <c r="P4412">
        <v>31</v>
      </c>
      <c r="Q4412">
        <v>0</v>
      </c>
      <c r="R4412">
        <v>3</v>
      </c>
      <c r="S4412">
        <v>0</v>
      </c>
      <c r="T4412">
        <v>5</v>
      </c>
      <c r="U4412">
        <v>0</v>
      </c>
      <c r="V4412">
        <v>0</v>
      </c>
      <c r="W4412">
        <v>0</v>
      </c>
      <c r="X4412">
        <v>6.1741880262625388</v>
      </c>
      <c r="Y4412">
        <v>0</v>
      </c>
      <c r="Z4412">
        <v>2.8972540262552221E-2</v>
      </c>
      <c r="AA4412">
        <v>0</v>
      </c>
      <c r="AB4412">
        <v>8.2575225382998347</v>
      </c>
      <c r="AC4412">
        <v>0</v>
      </c>
      <c r="AD4412">
        <v>0</v>
      </c>
      <c r="AE4412">
        <v>14.460683104824927</v>
      </c>
    </row>
    <row r="4413" spans="1:31" x14ac:dyDescent="0.25">
      <c r="A4413">
        <v>2266767</v>
      </c>
      <c r="B4413">
        <v>1</v>
      </c>
      <c r="C4413" t="s">
        <v>81</v>
      </c>
      <c r="D4413" t="s">
        <v>128</v>
      </c>
      <c r="E4413" t="s">
        <v>163</v>
      </c>
      <c r="F4413" t="s">
        <v>12924</v>
      </c>
      <c r="G4413" t="s">
        <v>147</v>
      </c>
      <c r="H4413" t="s">
        <v>148</v>
      </c>
      <c r="I4413" t="s">
        <v>136</v>
      </c>
      <c r="J4413" t="s">
        <v>137</v>
      </c>
      <c r="K4413" t="s">
        <v>138</v>
      </c>
      <c r="L4413" t="s">
        <v>12925</v>
      </c>
      <c r="M4413" t="s">
        <v>12926</v>
      </c>
      <c r="N4413">
        <v>1.4483333329999999</v>
      </c>
      <c r="O4413">
        <v>3</v>
      </c>
      <c r="P4413">
        <v>1</v>
      </c>
      <c r="Q4413">
        <v>25</v>
      </c>
      <c r="R4413">
        <v>6</v>
      </c>
      <c r="S4413">
        <v>8</v>
      </c>
      <c r="T4413">
        <v>1</v>
      </c>
      <c r="U4413">
        <v>0</v>
      </c>
      <c r="V4413">
        <v>0</v>
      </c>
      <c r="W4413">
        <v>5.6326921964012584</v>
      </c>
      <c r="X4413">
        <v>1.7920114362577781E-2</v>
      </c>
      <c r="Y4413">
        <v>40.80248894136097</v>
      </c>
      <c r="Z4413">
        <v>2.8992952974773867</v>
      </c>
      <c r="AA4413">
        <v>17.247079666292816</v>
      </c>
      <c r="AB4413">
        <v>2.740880821098</v>
      </c>
      <c r="AC4413">
        <v>0</v>
      </c>
      <c r="AD4413">
        <v>0</v>
      </c>
      <c r="AE4413">
        <v>69.340357036993012</v>
      </c>
    </row>
    <row r="4414" spans="1:31" x14ac:dyDescent="0.25">
      <c r="A4414">
        <v>2266768</v>
      </c>
      <c r="B4414">
        <v>1</v>
      </c>
      <c r="C4414" t="s">
        <v>81</v>
      </c>
      <c r="D4414" t="s">
        <v>112</v>
      </c>
      <c r="E4414" t="s">
        <v>256</v>
      </c>
      <c r="F4414" t="s">
        <v>12927</v>
      </c>
      <c r="G4414" t="s">
        <v>366</v>
      </c>
      <c r="H4414" t="s">
        <v>148</v>
      </c>
      <c r="I4414" t="s">
        <v>136</v>
      </c>
      <c r="J4414" t="s">
        <v>137</v>
      </c>
      <c r="K4414" t="s">
        <v>172</v>
      </c>
      <c r="L4414" t="s">
        <v>12928</v>
      </c>
      <c r="M4414" t="s">
        <v>12929</v>
      </c>
      <c r="N4414">
        <v>8.7233333329999994</v>
      </c>
      <c r="O4414">
        <v>0</v>
      </c>
      <c r="P4414">
        <v>1191</v>
      </c>
      <c r="Q4414">
        <v>5</v>
      </c>
      <c r="R4414">
        <v>34</v>
      </c>
      <c r="S4414">
        <v>7</v>
      </c>
      <c r="T4414">
        <v>64</v>
      </c>
      <c r="U4414">
        <v>1</v>
      </c>
      <c r="V4414">
        <v>1</v>
      </c>
      <c r="W4414">
        <v>0</v>
      </c>
      <c r="X4414">
        <v>735.73467817121434</v>
      </c>
      <c r="Y4414">
        <v>275.21669433927889</v>
      </c>
      <c r="Z4414">
        <v>15.177983200579483</v>
      </c>
      <c r="AA4414">
        <v>230.83613242345123</v>
      </c>
      <c r="AB4414">
        <v>234.4575460578946</v>
      </c>
      <c r="AC4414">
        <v>2.1182418121370805</v>
      </c>
      <c r="AD4414">
        <v>3.5298468386463067</v>
      </c>
      <c r="AE4414">
        <v>1497.0711228432021</v>
      </c>
    </row>
    <row r="4415" spans="1:31" x14ac:dyDescent="0.25">
      <c r="A4415">
        <v>2266769</v>
      </c>
      <c r="B4415">
        <v>1</v>
      </c>
      <c r="C4415" t="s">
        <v>81</v>
      </c>
      <c r="D4415" t="s">
        <v>126</v>
      </c>
      <c r="E4415" t="s">
        <v>151</v>
      </c>
      <c r="F4415" t="s">
        <v>2682</v>
      </c>
      <c r="G4415" t="s">
        <v>171</v>
      </c>
      <c r="H4415" t="s">
        <v>135</v>
      </c>
      <c r="I4415" t="s">
        <v>136</v>
      </c>
      <c r="J4415" t="s">
        <v>137</v>
      </c>
      <c r="K4415" t="s">
        <v>172</v>
      </c>
      <c r="L4415" t="s">
        <v>12930</v>
      </c>
      <c r="M4415" t="s">
        <v>12931</v>
      </c>
      <c r="N4415">
        <v>7.7636111110000003</v>
      </c>
      <c r="O4415">
        <v>0</v>
      </c>
      <c r="P4415">
        <v>12</v>
      </c>
      <c r="Q4415">
        <v>0</v>
      </c>
      <c r="R4415">
        <v>19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5.3884107156378453</v>
      </c>
      <c r="Y4415">
        <v>0</v>
      </c>
      <c r="Z4415">
        <v>3.4209241019823615</v>
      </c>
      <c r="AA4415">
        <v>0</v>
      </c>
      <c r="AB4415">
        <v>0</v>
      </c>
      <c r="AC4415">
        <v>0</v>
      </c>
      <c r="AD4415">
        <v>0</v>
      </c>
      <c r="AE4415">
        <v>8.8093348176202078</v>
      </c>
    </row>
    <row r="4416" spans="1:31" x14ac:dyDescent="0.25">
      <c r="A4416">
        <v>2266770</v>
      </c>
      <c r="B4416">
        <v>1</v>
      </c>
      <c r="C4416" t="s">
        <v>81</v>
      </c>
      <c r="D4416" t="s">
        <v>120</v>
      </c>
      <c r="E4416" t="s">
        <v>207</v>
      </c>
      <c r="F4416" t="s">
        <v>12604</v>
      </c>
      <c r="G4416" t="s">
        <v>231</v>
      </c>
      <c r="H4416" t="s">
        <v>135</v>
      </c>
      <c r="I4416" t="s">
        <v>136</v>
      </c>
      <c r="J4416" t="s">
        <v>137</v>
      </c>
      <c r="K4416" t="s">
        <v>138</v>
      </c>
      <c r="L4416" t="s">
        <v>12932</v>
      </c>
      <c r="M4416" t="s">
        <v>12933</v>
      </c>
      <c r="N4416">
        <v>2.5127777770000002</v>
      </c>
      <c r="O4416">
        <v>0</v>
      </c>
      <c r="P4416">
        <v>0</v>
      </c>
      <c r="Q4416">
        <v>0</v>
      </c>
      <c r="R4416">
        <v>4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10.155289024598538</v>
      </c>
      <c r="AA4416">
        <v>0</v>
      </c>
      <c r="AB4416">
        <v>0</v>
      </c>
      <c r="AC4416">
        <v>0</v>
      </c>
      <c r="AD4416">
        <v>0</v>
      </c>
      <c r="AE4416">
        <v>10.155289024598538</v>
      </c>
    </row>
    <row r="4417" spans="1:31" x14ac:dyDescent="0.25">
      <c r="A4417">
        <v>2266771</v>
      </c>
      <c r="B4417">
        <v>1</v>
      </c>
      <c r="C4417" t="s">
        <v>80</v>
      </c>
      <c r="D4417" t="s">
        <v>97</v>
      </c>
      <c r="E4417" t="s">
        <v>256</v>
      </c>
      <c r="F4417" t="s">
        <v>12934</v>
      </c>
      <c r="G4417" t="s">
        <v>366</v>
      </c>
      <c r="H4417" t="s">
        <v>148</v>
      </c>
      <c r="I4417" t="s">
        <v>136</v>
      </c>
      <c r="J4417" t="s">
        <v>137</v>
      </c>
      <c r="K4417" t="s">
        <v>172</v>
      </c>
      <c r="L4417" t="s">
        <v>12935</v>
      </c>
      <c r="M4417" t="s">
        <v>12936</v>
      </c>
      <c r="N4417">
        <v>8.8166666659999997</v>
      </c>
      <c r="O4417">
        <v>2</v>
      </c>
      <c r="P4417">
        <v>491</v>
      </c>
      <c r="Q4417">
        <v>0</v>
      </c>
      <c r="R4417">
        <v>40</v>
      </c>
      <c r="S4417">
        <v>0</v>
      </c>
      <c r="T4417">
        <v>64</v>
      </c>
      <c r="U4417">
        <v>0</v>
      </c>
      <c r="V4417">
        <v>0</v>
      </c>
      <c r="W4417">
        <v>711.48851089670927</v>
      </c>
      <c r="X4417">
        <v>2935.607742964768</v>
      </c>
      <c r="Y4417">
        <v>0</v>
      </c>
      <c r="Z4417">
        <v>129.11042654633388</v>
      </c>
      <c r="AA4417">
        <v>0</v>
      </c>
      <c r="AB4417">
        <v>914.7525146253289</v>
      </c>
      <c r="AC4417">
        <v>0</v>
      </c>
      <c r="AD4417">
        <v>0</v>
      </c>
      <c r="AE4417">
        <v>4690.9591950331405</v>
      </c>
    </row>
    <row r="4418" spans="1:31" x14ac:dyDescent="0.25">
      <c r="A4418">
        <v>2266773</v>
      </c>
      <c r="B4418">
        <v>1</v>
      </c>
      <c r="C4418" t="s">
        <v>81</v>
      </c>
      <c r="D4418" t="s">
        <v>122</v>
      </c>
      <c r="E4418" t="s">
        <v>256</v>
      </c>
      <c r="F4418" t="s">
        <v>12937</v>
      </c>
      <c r="G4418" t="s">
        <v>366</v>
      </c>
      <c r="H4418" t="s">
        <v>148</v>
      </c>
      <c r="I4418" t="s">
        <v>136</v>
      </c>
      <c r="J4418" t="s">
        <v>137</v>
      </c>
      <c r="K4418" t="s">
        <v>172</v>
      </c>
      <c r="L4418" t="s">
        <v>12938</v>
      </c>
      <c r="M4418" t="s">
        <v>12939</v>
      </c>
      <c r="N4418">
        <v>7.903333333</v>
      </c>
      <c r="O4418">
        <v>0</v>
      </c>
      <c r="P4418">
        <v>96</v>
      </c>
      <c r="Q4418">
        <v>0</v>
      </c>
      <c r="R4418">
        <v>0</v>
      </c>
      <c r="S4418">
        <v>0</v>
      </c>
      <c r="T4418">
        <v>8</v>
      </c>
      <c r="U4418">
        <v>0</v>
      </c>
      <c r="V4418">
        <v>0</v>
      </c>
      <c r="W4418">
        <v>0</v>
      </c>
      <c r="X4418">
        <v>27.260611298393123</v>
      </c>
      <c r="Y4418">
        <v>0</v>
      </c>
      <c r="Z4418">
        <v>0</v>
      </c>
      <c r="AA4418">
        <v>0</v>
      </c>
      <c r="AB4418">
        <v>5.6222982109723123</v>
      </c>
      <c r="AC4418">
        <v>0</v>
      </c>
      <c r="AD4418">
        <v>0</v>
      </c>
      <c r="AE4418">
        <v>32.882909509365433</v>
      </c>
    </row>
    <row r="4419" spans="1:31" x14ac:dyDescent="0.25">
      <c r="A4419">
        <v>2266774</v>
      </c>
      <c r="B4419">
        <v>1</v>
      </c>
      <c r="C4419" t="s">
        <v>81</v>
      </c>
      <c r="D4419" t="s">
        <v>112</v>
      </c>
      <c r="E4419" t="s">
        <v>207</v>
      </c>
      <c r="F4419" t="s">
        <v>12940</v>
      </c>
      <c r="G4419" t="s">
        <v>2895</v>
      </c>
      <c r="H4419" t="s">
        <v>135</v>
      </c>
      <c r="I4419" t="s">
        <v>136</v>
      </c>
      <c r="J4419" t="s">
        <v>137</v>
      </c>
      <c r="K4419" t="s">
        <v>138</v>
      </c>
      <c r="L4419" t="s">
        <v>12941</v>
      </c>
      <c r="M4419" t="s">
        <v>12942</v>
      </c>
      <c r="N4419">
        <v>3.7188888879999999</v>
      </c>
      <c r="O4419">
        <v>0</v>
      </c>
      <c r="P4419">
        <v>0</v>
      </c>
      <c r="Q4419">
        <v>0</v>
      </c>
      <c r="R4419">
        <v>7</v>
      </c>
      <c r="S4419">
        <v>0</v>
      </c>
      <c r="T4419">
        <v>5</v>
      </c>
      <c r="U4419">
        <v>0</v>
      </c>
      <c r="V4419">
        <v>1</v>
      </c>
      <c r="W4419">
        <v>0</v>
      </c>
      <c r="X4419">
        <v>0</v>
      </c>
      <c r="Y4419">
        <v>0</v>
      </c>
      <c r="Z4419">
        <v>0.76547824697144851</v>
      </c>
      <c r="AA4419">
        <v>0</v>
      </c>
      <c r="AB4419">
        <v>160.46951362079969</v>
      </c>
      <c r="AC4419">
        <v>0</v>
      </c>
      <c r="AD4419">
        <v>629.93778937280319</v>
      </c>
      <c r="AE4419">
        <v>791.1727812405743</v>
      </c>
    </row>
    <row r="4420" spans="1:31" x14ac:dyDescent="0.25">
      <c r="A4420">
        <v>2266775</v>
      </c>
      <c r="B4420">
        <v>1</v>
      </c>
      <c r="C4420" t="s">
        <v>80</v>
      </c>
      <c r="D4420" t="s">
        <v>97</v>
      </c>
      <c r="E4420" t="s">
        <v>151</v>
      </c>
      <c r="F4420" t="s">
        <v>12943</v>
      </c>
      <c r="G4420" t="s">
        <v>153</v>
      </c>
      <c r="H4420" t="s">
        <v>135</v>
      </c>
      <c r="I4420" t="s">
        <v>136</v>
      </c>
      <c r="J4420" t="s">
        <v>137</v>
      </c>
      <c r="K4420" t="s">
        <v>138</v>
      </c>
      <c r="L4420" t="s">
        <v>12944</v>
      </c>
      <c r="M4420" t="s">
        <v>12945</v>
      </c>
      <c r="N4420">
        <v>1.079722222</v>
      </c>
      <c r="O4420">
        <v>0</v>
      </c>
      <c r="P4420">
        <v>39</v>
      </c>
      <c r="Q4420">
        <v>0</v>
      </c>
      <c r="R4420">
        <v>0</v>
      </c>
      <c r="S4420">
        <v>0</v>
      </c>
      <c r="T4420">
        <v>2</v>
      </c>
      <c r="U4420">
        <v>0</v>
      </c>
      <c r="V4420">
        <v>0</v>
      </c>
      <c r="W4420">
        <v>0</v>
      </c>
      <c r="X4420">
        <v>24.239358456004457</v>
      </c>
      <c r="Y4420">
        <v>0</v>
      </c>
      <c r="Z4420">
        <v>0</v>
      </c>
      <c r="AA4420">
        <v>0</v>
      </c>
      <c r="AB4420">
        <v>2.2018888423107073</v>
      </c>
      <c r="AC4420">
        <v>0</v>
      </c>
      <c r="AD4420">
        <v>0</v>
      </c>
      <c r="AE4420">
        <v>26.441247298315165</v>
      </c>
    </row>
    <row r="4421" spans="1:31" x14ac:dyDescent="0.25">
      <c r="A4421">
        <v>2266776</v>
      </c>
      <c r="B4421">
        <v>1</v>
      </c>
      <c r="C4421" t="s">
        <v>81</v>
      </c>
      <c r="D4421" t="s">
        <v>119</v>
      </c>
      <c r="E4421" t="s">
        <v>256</v>
      </c>
      <c r="F4421" t="s">
        <v>12482</v>
      </c>
      <c r="G4421" t="s">
        <v>171</v>
      </c>
      <c r="H4421" t="s">
        <v>148</v>
      </c>
      <c r="I4421" t="s">
        <v>136</v>
      </c>
      <c r="J4421" t="s">
        <v>137</v>
      </c>
      <c r="K4421" t="s">
        <v>172</v>
      </c>
      <c r="L4421" t="s">
        <v>12946</v>
      </c>
      <c r="M4421" t="s">
        <v>12947</v>
      </c>
      <c r="N4421">
        <v>7.7177777770000002</v>
      </c>
      <c r="O4421">
        <v>0</v>
      </c>
      <c r="P4421">
        <v>225</v>
      </c>
      <c r="Q4421">
        <v>0</v>
      </c>
      <c r="R4421">
        <v>10</v>
      </c>
      <c r="S4421">
        <v>0</v>
      </c>
      <c r="T4421">
        <v>11</v>
      </c>
      <c r="U4421">
        <v>0</v>
      </c>
      <c r="V4421">
        <v>0</v>
      </c>
      <c r="W4421">
        <v>0</v>
      </c>
      <c r="X4421">
        <v>276.14812016744941</v>
      </c>
      <c r="Y4421">
        <v>0</v>
      </c>
      <c r="Z4421">
        <v>12.760583740246334</v>
      </c>
      <c r="AA4421">
        <v>0</v>
      </c>
      <c r="AB4421">
        <v>24.90374900908035</v>
      </c>
      <c r="AC4421">
        <v>0</v>
      </c>
      <c r="AD4421">
        <v>0</v>
      </c>
      <c r="AE4421">
        <v>313.81245291677607</v>
      </c>
    </row>
    <row r="4422" spans="1:31" x14ac:dyDescent="0.25">
      <c r="A4422">
        <v>2266777</v>
      </c>
      <c r="B4422">
        <v>1</v>
      </c>
      <c r="C4422" t="s">
        <v>80</v>
      </c>
      <c r="D4422" t="s">
        <v>92</v>
      </c>
      <c r="E4422" t="s">
        <v>132</v>
      </c>
      <c r="F4422" t="s">
        <v>12948</v>
      </c>
      <c r="G4422" t="s">
        <v>134</v>
      </c>
      <c r="H4422" t="s">
        <v>135</v>
      </c>
      <c r="I4422" t="s">
        <v>136</v>
      </c>
      <c r="J4422" t="s">
        <v>137</v>
      </c>
      <c r="K4422" t="s">
        <v>138</v>
      </c>
      <c r="L4422" t="s">
        <v>12949</v>
      </c>
      <c r="M4422" t="s">
        <v>12950</v>
      </c>
      <c r="N4422">
        <v>9.3530555549999992</v>
      </c>
      <c r="O4422">
        <v>0</v>
      </c>
      <c r="P4422">
        <v>13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59.547148439755674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59.547148439755674</v>
      </c>
    </row>
    <row r="4423" spans="1:31" x14ac:dyDescent="0.25">
      <c r="A4423">
        <v>2266781</v>
      </c>
      <c r="B4423">
        <v>1</v>
      </c>
      <c r="C4423" t="s">
        <v>80</v>
      </c>
      <c r="D4423" t="s">
        <v>106</v>
      </c>
      <c r="E4423" t="s">
        <v>145</v>
      </c>
      <c r="F4423" t="s">
        <v>464</v>
      </c>
      <c r="G4423" t="s">
        <v>366</v>
      </c>
      <c r="H4423" t="s">
        <v>148</v>
      </c>
      <c r="I4423" t="s">
        <v>136</v>
      </c>
      <c r="J4423" t="s">
        <v>137</v>
      </c>
      <c r="K4423" t="s">
        <v>172</v>
      </c>
      <c r="L4423" t="s">
        <v>12951</v>
      </c>
      <c r="M4423" t="s">
        <v>12952</v>
      </c>
      <c r="N4423">
        <v>6.3772222220000003</v>
      </c>
      <c r="O4423">
        <v>0</v>
      </c>
      <c r="P4423">
        <v>4</v>
      </c>
      <c r="Q4423">
        <v>32</v>
      </c>
      <c r="R4423">
        <v>271</v>
      </c>
      <c r="S4423">
        <v>8</v>
      </c>
      <c r="T4423">
        <v>61</v>
      </c>
      <c r="U4423">
        <v>0</v>
      </c>
      <c r="V4423">
        <v>0</v>
      </c>
      <c r="W4423">
        <v>0</v>
      </c>
      <c r="X4423">
        <v>9.1073389090826566</v>
      </c>
      <c r="Y4423">
        <v>117.40201953651501</v>
      </c>
      <c r="Z4423">
        <v>827.97757834001015</v>
      </c>
      <c r="AA4423">
        <v>44.202882096296051</v>
      </c>
      <c r="AB4423">
        <v>379.85293208755087</v>
      </c>
      <c r="AC4423">
        <v>0</v>
      </c>
      <c r="AD4423">
        <v>0</v>
      </c>
      <c r="AE4423">
        <v>1378.5427509694548</v>
      </c>
    </row>
    <row r="4424" spans="1:31" x14ac:dyDescent="0.25">
      <c r="A4424">
        <v>2266782</v>
      </c>
      <c r="B4424">
        <v>1</v>
      </c>
      <c r="C4424" t="s">
        <v>80</v>
      </c>
      <c r="D4424" t="s">
        <v>90</v>
      </c>
      <c r="E4424" t="s">
        <v>151</v>
      </c>
      <c r="F4424" t="s">
        <v>12953</v>
      </c>
      <c r="G4424" t="s">
        <v>366</v>
      </c>
      <c r="H4424" t="s">
        <v>135</v>
      </c>
      <c r="I4424" t="s">
        <v>136</v>
      </c>
      <c r="J4424" t="s">
        <v>137</v>
      </c>
      <c r="K4424" t="s">
        <v>172</v>
      </c>
      <c r="L4424" t="s">
        <v>12954</v>
      </c>
      <c r="M4424" t="s">
        <v>12955</v>
      </c>
      <c r="N4424">
        <v>7.5411111110000002</v>
      </c>
      <c r="O4424">
        <v>0</v>
      </c>
      <c r="P4424">
        <v>110</v>
      </c>
      <c r="Q4424">
        <v>0</v>
      </c>
      <c r="R4424">
        <v>0</v>
      </c>
      <c r="S4424">
        <v>0</v>
      </c>
      <c r="T4424">
        <v>7</v>
      </c>
      <c r="U4424">
        <v>0</v>
      </c>
      <c r="V4424">
        <v>0</v>
      </c>
      <c r="W4424">
        <v>0</v>
      </c>
      <c r="X4424">
        <v>332.98051862093814</v>
      </c>
      <c r="Y4424">
        <v>0</v>
      </c>
      <c r="Z4424">
        <v>0</v>
      </c>
      <c r="AA4424">
        <v>0</v>
      </c>
      <c r="AB4424">
        <v>21.896965300265041</v>
      </c>
      <c r="AC4424">
        <v>0</v>
      </c>
      <c r="AD4424">
        <v>0</v>
      </c>
      <c r="AE4424">
        <v>354.87748392120318</v>
      </c>
    </row>
    <row r="4425" spans="1:31" x14ac:dyDescent="0.25">
      <c r="A4425">
        <v>2266787</v>
      </c>
      <c r="B4425">
        <v>1</v>
      </c>
      <c r="C4425" t="s">
        <v>80</v>
      </c>
      <c r="D4425" t="s">
        <v>98</v>
      </c>
      <c r="E4425" t="s">
        <v>145</v>
      </c>
      <c r="F4425" t="s">
        <v>12956</v>
      </c>
      <c r="G4425" t="s">
        <v>171</v>
      </c>
      <c r="H4425" t="s">
        <v>148</v>
      </c>
      <c r="I4425" t="s">
        <v>136</v>
      </c>
      <c r="J4425" t="s">
        <v>137</v>
      </c>
      <c r="K4425" t="s">
        <v>172</v>
      </c>
      <c r="L4425" t="s">
        <v>12957</v>
      </c>
      <c r="M4425" t="s">
        <v>12958</v>
      </c>
      <c r="N4425">
        <v>8.2880555549999997</v>
      </c>
      <c r="O4425">
        <v>0</v>
      </c>
      <c r="P4425">
        <v>375</v>
      </c>
      <c r="Q4425">
        <v>0</v>
      </c>
      <c r="R4425">
        <v>28</v>
      </c>
      <c r="S4425">
        <v>0</v>
      </c>
      <c r="T4425">
        <v>54</v>
      </c>
      <c r="U4425">
        <v>0</v>
      </c>
      <c r="V4425">
        <v>0</v>
      </c>
      <c r="W4425">
        <v>0</v>
      </c>
      <c r="X4425">
        <v>753.83497284265115</v>
      </c>
      <c r="Y4425">
        <v>0</v>
      </c>
      <c r="Z4425">
        <v>162.65065085255125</v>
      </c>
      <c r="AA4425">
        <v>0</v>
      </c>
      <c r="AB4425">
        <v>328.45413626439989</v>
      </c>
      <c r="AC4425">
        <v>0</v>
      </c>
      <c r="AD4425">
        <v>0</v>
      </c>
      <c r="AE4425">
        <v>1244.9397599596023</v>
      </c>
    </row>
    <row r="4426" spans="1:31" x14ac:dyDescent="0.25">
      <c r="A4426">
        <v>2266793</v>
      </c>
      <c r="B4426">
        <v>1</v>
      </c>
      <c r="C4426" t="s">
        <v>80</v>
      </c>
      <c r="D4426" t="s">
        <v>84</v>
      </c>
      <c r="E4426" t="s">
        <v>207</v>
      </c>
      <c r="F4426" t="s">
        <v>12959</v>
      </c>
      <c r="G4426" t="s">
        <v>171</v>
      </c>
      <c r="H4426" t="s">
        <v>135</v>
      </c>
      <c r="I4426" t="s">
        <v>136</v>
      </c>
      <c r="J4426" t="s">
        <v>137</v>
      </c>
      <c r="K4426" t="s">
        <v>172</v>
      </c>
      <c r="L4426" t="s">
        <v>12960</v>
      </c>
      <c r="M4426" t="s">
        <v>12961</v>
      </c>
      <c r="N4426">
        <v>6.9969444440000004</v>
      </c>
      <c r="O4426">
        <v>0</v>
      </c>
      <c r="P4426">
        <v>726</v>
      </c>
      <c r="Q4426">
        <v>0</v>
      </c>
      <c r="R4426">
        <v>0</v>
      </c>
      <c r="S4426">
        <v>0</v>
      </c>
      <c r="T4426">
        <v>193</v>
      </c>
      <c r="U4426">
        <v>0</v>
      </c>
      <c r="V4426">
        <v>0</v>
      </c>
      <c r="W4426">
        <v>0</v>
      </c>
      <c r="X4426">
        <v>1341.1037862082176</v>
      </c>
      <c r="Y4426">
        <v>0</v>
      </c>
      <c r="Z4426">
        <v>0</v>
      </c>
      <c r="AA4426">
        <v>0</v>
      </c>
      <c r="AB4426">
        <v>1974.2744003414675</v>
      </c>
      <c r="AC4426">
        <v>0</v>
      </c>
      <c r="AD4426">
        <v>0</v>
      </c>
      <c r="AE4426">
        <v>3315.3781865496849</v>
      </c>
    </row>
    <row r="4427" spans="1:31" x14ac:dyDescent="0.25">
      <c r="A4427">
        <v>2266794</v>
      </c>
      <c r="B4427">
        <v>1</v>
      </c>
      <c r="C4427" t="s">
        <v>80</v>
      </c>
      <c r="D4427" t="s">
        <v>82</v>
      </c>
      <c r="E4427" t="s">
        <v>132</v>
      </c>
      <c r="F4427" t="s">
        <v>12962</v>
      </c>
      <c r="G4427" t="s">
        <v>289</v>
      </c>
      <c r="H4427" t="s">
        <v>135</v>
      </c>
      <c r="I4427" t="s">
        <v>136</v>
      </c>
      <c r="J4427" t="s">
        <v>137</v>
      </c>
      <c r="K4427" t="s">
        <v>138</v>
      </c>
      <c r="L4427" t="s">
        <v>12963</v>
      </c>
      <c r="M4427" t="s">
        <v>12964</v>
      </c>
      <c r="N4427">
        <v>0.8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1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</row>
    <row r="4428" spans="1:31" x14ac:dyDescent="0.25">
      <c r="A4428">
        <v>2266796</v>
      </c>
      <c r="B4428">
        <v>1</v>
      </c>
      <c r="C4428" t="s">
        <v>81</v>
      </c>
      <c r="D4428" t="s">
        <v>128</v>
      </c>
      <c r="E4428" t="s">
        <v>132</v>
      </c>
      <c r="F4428" t="s">
        <v>12965</v>
      </c>
      <c r="G4428" t="s">
        <v>142</v>
      </c>
      <c r="H4428" t="s">
        <v>135</v>
      </c>
      <c r="I4428" t="s">
        <v>136</v>
      </c>
      <c r="J4428" t="s">
        <v>137</v>
      </c>
      <c r="K4428" t="s">
        <v>138</v>
      </c>
      <c r="L4428" t="s">
        <v>12966</v>
      </c>
      <c r="M4428" t="s">
        <v>12967</v>
      </c>
      <c r="N4428">
        <v>2.7738888880000001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0.37982734830803577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0.37982734830803577</v>
      </c>
    </row>
    <row r="4429" spans="1:31" x14ac:dyDescent="0.25">
      <c r="A4429">
        <v>2266797</v>
      </c>
      <c r="B4429">
        <v>1</v>
      </c>
      <c r="C4429" t="s">
        <v>80</v>
      </c>
      <c r="D4429" t="s">
        <v>94</v>
      </c>
      <c r="E4429" t="s">
        <v>207</v>
      </c>
      <c r="F4429" t="s">
        <v>12968</v>
      </c>
      <c r="G4429" t="s">
        <v>366</v>
      </c>
      <c r="H4429" t="s">
        <v>135</v>
      </c>
      <c r="I4429" t="s">
        <v>136</v>
      </c>
      <c r="J4429" t="s">
        <v>137</v>
      </c>
      <c r="K4429" t="s">
        <v>172</v>
      </c>
      <c r="L4429" t="s">
        <v>12969</v>
      </c>
      <c r="M4429" t="s">
        <v>12970</v>
      </c>
      <c r="N4429">
        <v>3.4586111110000002</v>
      </c>
      <c r="O4429">
        <v>0</v>
      </c>
      <c r="P4429">
        <v>218</v>
      </c>
      <c r="Q4429">
        <v>0</v>
      </c>
      <c r="R4429">
        <v>0</v>
      </c>
      <c r="S4429">
        <v>0</v>
      </c>
      <c r="T4429">
        <v>10</v>
      </c>
      <c r="U4429">
        <v>0</v>
      </c>
      <c r="V4429">
        <v>0</v>
      </c>
      <c r="W4429">
        <v>0</v>
      </c>
      <c r="X4429">
        <v>250.23250265665655</v>
      </c>
      <c r="Y4429">
        <v>0</v>
      </c>
      <c r="Z4429">
        <v>0</v>
      </c>
      <c r="AA4429">
        <v>0</v>
      </c>
      <c r="AB4429">
        <v>32.492226933626696</v>
      </c>
      <c r="AC4429">
        <v>0</v>
      </c>
      <c r="AD4429">
        <v>0</v>
      </c>
      <c r="AE4429">
        <v>282.72472959028323</v>
      </c>
    </row>
    <row r="4430" spans="1:31" x14ac:dyDescent="0.25">
      <c r="A4430">
        <v>2266798</v>
      </c>
      <c r="B4430">
        <v>1</v>
      </c>
      <c r="C4430" t="s">
        <v>80</v>
      </c>
      <c r="D4430" t="s">
        <v>105</v>
      </c>
      <c r="E4430" t="s">
        <v>207</v>
      </c>
      <c r="F4430" t="s">
        <v>12971</v>
      </c>
      <c r="G4430" t="s">
        <v>366</v>
      </c>
      <c r="H4430" t="s">
        <v>135</v>
      </c>
      <c r="I4430" t="s">
        <v>136</v>
      </c>
      <c r="J4430" t="s">
        <v>137</v>
      </c>
      <c r="K4430" t="s">
        <v>172</v>
      </c>
      <c r="L4430" t="s">
        <v>12972</v>
      </c>
      <c r="M4430" t="s">
        <v>12973</v>
      </c>
      <c r="N4430">
        <v>3.0666666660000002</v>
      </c>
      <c r="O4430">
        <v>0</v>
      </c>
      <c r="P4430">
        <v>304</v>
      </c>
      <c r="Q4430">
        <v>0</v>
      </c>
      <c r="R4430">
        <v>0</v>
      </c>
      <c r="S4430">
        <v>0</v>
      </c>
      <c r="T4430">
        <v>10</v>
      </c>
      <c r="U4430">
        <v>0</v>
      </c>
      <c r="V4430">
        <v>0</v>
      </c>
      <c r="W4430">
        <v>0</v>
      </c>
      <c r="X4430">
        <v>356.79699406048604</v>
      </c>
      <c r="Y4430">
        <v>0</v>
      </c>
      <c r="Z4430">
        <v>0</v>
      </c>
      <c r="AA4430">
        <v>0</v>
      </c>
      <c r="AB4430">
        <v>39.479231274299273</v>
      </c>
      <c r="AC4430">
        <v>0</v>
      </c>
      <c r="AD4430">
        <v>0</v>
      </c>
      <c r="AE4430">
        <v>396.27622533478529</v>
      </c>
    </row>
    <row r="4431" spans="1:31" x14ac:dyDescent="0.25">
      <c r="A4431">
        <v>2266800</v>
      </c>
      <c r="B4431">
        <v>1</v>
      </c>
      <c r="C4431" t="s">
        <v>80</v>
      </c>
      <c r="D4431" t="s">
        <v>99</v>
      </c>
      <c r="E4431" t="s">
        <v>151</v>
      </c>
      <c r="F4431" t="s">
        <v>12974</v>
      </c>
      <c r="G4431" t="s">
        <v>366</v>
      </c>
      <c r="H4431" t="s">
        <v>135</v>
      </c>
      <c r="I4431" t="s">
        <v>136</v>
      </c>
      <c r="J4431" t="s">
        <v>137</v>
      </c>
      <c r="K4431" t="s">
        <v>172</v>
      </c>
      <c r="L4431" t="s">
        <v>12975</v>
      </c>
      <c r="M4431" t="s">
        <v>12976</v>
      </c>
      <c r="N4431">
        <v>5.4424999999999999</v>
      </c>
      <c r="O4431">
        <v>0</v>
      </c>
      <c r="P4431">
        <v>2</v>
      </c>
      <c r="Q4431">
        <v>0</v>
      </c>
      <c r="R4431">
        <v>1</v>
      </c>
      <c r="S4431">
        <v>0</v>
      </c>
      <c r="T4431">
        <v>14</v>
      </c>
      <c r="U4431">
        <v>0</v>
      </c>
      <c r="V4431">
        <v>0</v>
      </c>
      <c r="W4431">
        <v>0</v>
      </c>
      <c r="X4431">
        <v>1.4767569935294083</v>
      </c>
      <c r="Y4431">
        <v>0</v>
      </c>
      <c r="Z4431">
        <v>3.0818033396908699</v>
      </c>
      <c r="AA4431">
        <v>0</v>
      </c>
      <c r="AB4431">
        <v>37.691702886820813</v>
      </c>
      <c r="AC4431">
        <v>0</v>
      </c>
      <c r="AD4431">
        <v>0</v>
      </c>
      <c r="AE4431">
        <v>42.250263220041091</v>
      </c>
    </row>
    <row r="4432" spans="1:31" x14ac:dyDescent="0.25">
      <c r="A4432">
        <v>2266801</v>
      </c>
      <c r="B4432">
        <v>1</v>
      </c>
      <c r="C4432" t="s">
        <v>80</v>
      </c>
      <c r="D4432" t="s">
        <v>108</v>
      </c>
      <c r="E4432" t="s">
        <v>256</v>
      </c>
      <c r="F4432" t="s">
        <v>12977</v>
      </c>
      <c r="G4432" t="s">
        <v>171</v>
      </c>
      <c r="H4432" t="s">
        <v>148</v>
      </c>
      <c r="I4432" t="s">
        <v>136</v>
      </c>
      <c r="J4432" t="s">
        <v>137</v>
      </c>
      <c r="K4432" t="s">
        <v>172</v>
      </c>
      <c r="L4432" t="s">
        <v>12978</v>
      </c>
      <c r="M4432" t="s">
        <v>12979</v>
      </c>
      <c r="N4432">
        <v>7.3858333329999999</v>
      </c>
      <c r="O4432">
        <v>0</v>
      </c>
      <c r="P4432">
        <v>48</v>
      </c>
      <c r="Q4432">
        <v>0</v>
      </c>
      <c r="R4432">
        <v>9</v>
      </c>
      <c r="S4432">
        <v>0</v>
      </c>
      <c r="T4432">
        <v>8</v>
      </c>
      <c r="U4432">
        <v>0</v>
      </c>
      <c r="V4432">
        <v>0</v>
      </c>
      <c r="W4432">
        <v>0</v>
      </c>
      <c r="X4432">
        <v>77.221460080930811</v>
      </c>
      <c r="Y4432">
        <v>0</v>
      </c>
      <c r="Z4432">
        <v>22.311279575720711</v>
      </c>
      <c r="AA4432">
        <v>0</v>
      </c>
      <c r="AB4432">
        <v>69.730001310623322</v>
      </c>
      <c r="AC4432">
        <v>0</v>
      </c>
      <c r="AD4432">
        <v>0</v>
      </c>
      <c r="AE4432">
        <v>169.26274096727485</v>
      </c>
    </row>
    <row r="4433" spans="1:31" x14ac:dyDescent="0.25">
      <c r="A4433">
        <v>2266803</v>
      </c>
      <c r="B4433">
        <v>1</v>
      </c>
      <c r="C4433" t="s">
        <v>80</v>
      </c>
      <c r="D4433" t="s">
        <v>103</v>
      </c>
      <c r="E4433" t="s">
        <v>132</v>
      </c>
      <c r="F4433" t="s">
        <v>12980</v>
      </c>
      <c r="G4433" t="s">
        <v>142</v>
      </c>
      <c r="H4433" t="s">
        <v>135</v>
      </c>
      <c r="I4433" t="s">
        <v>136</v>
      </c>
      <c r="J4433" t="s">
        <v>137</v>
      </c>
      <c r="K4433" t="s">
        <v>138</v>
      </c>
      <c r="L4433" t="s">
        <v>12981</v>
      </c>
      <c r="M4433" t="s">
        <v>12982</v>
      </c>
      <c r="N4433">
        <v>3.8955555550000001</v>
      </c>
      <c r="O4433">
        <v>0</v>
      </c>
      <c r="P4433">
        <v>1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0.60311073801919335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0.60311073801919335</v>
      </c>
    </row>
    <row r="4434" spans="1:31" x14ac:dyDescent="0.25">
      <c r="A4434">
        <v>2266807</v>
      </c>
      <c r="B4434">
        <v>1</v>
      </c>
      <c r="C4434" t="s">
        <v>80</v>
      </c>
      <c r="D4434" t="s">
        <v>107</v>
      </c>
      <c r="E4434" t="s">
        <v>256</v>
      </c>
      <c r="F4434" t="s">
        <v>12983</v>
      </c>
      <c r="G4434" t="s">
        <v>171</v>
      </c>
      <c r="H4434" t="s">
        <v>148</v>
      </c>
      <c r="I4434" t="s">
        <v>136</v>
      </c>
      <c r="J4434" t="s">
        <v>137</v>
      </c>
      <c r="K4434" t="s">
        <v>172</v>
      </c>
      <c r="L4434" t="s">
        <v>12984</v>
      </c>
      <c r="M4434" t="s">
        <v>12985</v>
      </c>
      <c r="N4434">
        <v>5.2091666659999998</v>
      </c>
      <c r="O4434">
        <v>0</v>
      </c>
      <c r="P4434">
        <v>1224</v>
      </c>
      <c r="Q4434">
        <v>0</v>
      </c>
      <c r="R4434">
        <v>1</v>
      </c>
      <c r="S4434">
        <v>0</v>
      </c>
      <c r="T4434">
        <v>42</v>
      </c>
      <c r="U4434">
        <v>1</v>
      </c>
      <c r="V4434">
        <v>1</v>
      </c>
      <c r="W4434">
        <v>0</v>
      </c>
      <c r="X4434">
        <v>2136.1711932353869</v>
      </c>
      <c r="Y4434">
        <v>0</v>
      </c>
      <c r="Z4434">
        <v>0.56923676146393087</v>
      </c>
      <c r="AA4434">
        <v>0</v>
      </c>
      <c r="AB4434">
        <v>216.74236228531373</v>
      </c>
      <c r="AC4434">
        <v>808.05337188062606</v>
      </c>
      <c r="AD4434">
        <v>0.99386295275656167</v>
      </c>
      <c r="AE4434">
        <v>3162.530027115547</v>
      </c>
    </row>
    <row r="4435" spans="1:31" x14ac:dyDescent="0.25">
      <c r="A4435">
        <v>2266812</v>
      </c>
      <c r="B4435">
        <v>1</v>
      </c>
      <c r="C4435" t="s">
        <v>80</v>
      </c>
      <c r="D4435" t="s">
        <v>85</v>
      </c>
      <c r="E4435" t="s">
        <v>132</v>
      </c>
      <c r="F4435" t="s">
        <v>12897</v>
      </c>
      <c r="G4435" t="s">
        <v>289</v>
      </c>
      <c r="H4435" t="s">
        <v>135</v>
      </c>
      <c r="I4435" t="s">
        <v>136</v>
      </c>
      <c r="J4435" t="s">
        <v>137</v>
      </c>
      <c r="K4435" t="s">
        <v>138</v>
      </c>
      <c r="L4435" t="s">
        <v>12986</v>
      </c>
      <c r="M4435" t="s">
        <v>12987</v>
      </c>
      <c r="N4435">
        <v>2.082222222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2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16.125472949593153</v>
      </c>
      <c r="AC4435">
        <v>0</v>
      </c>
      <c r="AD4435">
        <v>0</v>
      </c>
      <c r="AE4435">
        <v>16.125472949593153</v>
      </c>
    </row>
    <row r="4436" spans="1:31" x14ac:dyDescent="0.25">
      <c r="A4436">
        <v>2266815</v>
      </c>
      <c r="B4436">
        <v>1</v>
      </c>
      <c r="C4436" t="s">
        <v>80</v>
      </c>
      <c r="D4436" t="s">
        <v>92</v>
      </c>
      <c r="E4436" t="s">
        <v>132</v>
      </c>
      <c r="F4436" t="s">
        <v>12988</v>
      </c>
      <c r="G4436" t="s">
        <v>289</v>
      </c>
      <c r="H4436" t="s">
        <v>135</v>
      </c>
      <c r="I4436" t="s">
        <v>136</v>
      </c>
      <c r="J4436" t="s">
        <v>137</v>
      </c>
      <c r="K4436" t="s">
        <v>138</v>
      </c>
      <c r="L4436" t="s">
        <v>12989</v>
      </c>
      <c r="M4436" t="s">
        <v>12990</v>
      </c>
      <c r="N4436">
        <v>1.590833333</v>
      </c>
      <c r="O4436">
        <v>0</v>
      </c>
      <c r="P4436">
        <v>1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0.41351523712516947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0.41351523712516947</v>
      </c>
    </row>
    <row r="4437" spans="1:31" x14ac:dyDescent="0.25">
      <c r="A4437">
        <v>2266826</v>
      </c>
      <c r="B4437">
        <v>1</v>
      </c>
      <c r="C4437" t="s">
        <v>80</v>
      </c>
      <c r="D4437" t="s">
        <v>94</v>
      </c>
      <c r="E4437" t="s">
        <v>151</v>
      </c>
      <c r="F4437" t="s">
        <v>12991</v>
      </c>
      <c r="G4437" t="s">
        <v>153</v>
      </c>
      <c r="H4437" t="s">
        <v>135</v>
      </c>
      <c r="I4437" t="s">
        <v>136</v>
      </c>
      <c r="J4437" t="s">
        <v>137</v>
      </c>
      <c r="K4437" t="s">
        <v>138</v>
      </c>
      <c r="L4437" t="s">
        <v>12992</v>
      </c>
      <c r="M4437" t="s">
        <v>12993</v>
      </c>
      <c r="N4437">
        <v>9.7052777769999992</v>
      </c>
      <c r="O4437">
        <v>0</v>
      </c>
      <c r="P4437">
        <v>26</v>
      </c>
      <c r="Q4437">
        <v>0</v>
      </c>
      <c r="R4437">
        <v>1</v>
      </c>
      <c r="S4437">
        <v>0</v>
      </c>
      <c r="T4437">
        <v>9</v>
      </c>
      <c r="U4437">
        <v>0</v>
      </c>
      <c r="V4437">
        <v>0</v>
      </c>
      <c r="W4437">
        <v>0</v>
      </c>
      <c r="X4437">
        <v>79.37403510472214</v>
      </c>
      <c r="Y4437">
        <v>0</v>
      </c>
      <c r="Z4437">
        <v>0</v>
      </c>
      <c r="AA4437">
        <v>0</v>
      </c>
      <c r="AB4437">
        <v>11.345059328400135</v>
      </c>
      <c r="AC4437">
        <v>0</v>
      </c>
      <c r="AD4437">
        <v>0</v>
      </c>
      <c r="AE4437">
        <v>90.719094433122279</v>
      </c>
    </row>
    <row r="4438" spans="1:31" x14ac:dyDescent="0.25">
      <c r="A4438">
        <v>2266828</v>
      </c>
      <c r="B4438">
        <v>1</v>
      </c>
      <c r="C4438" t="s">
        <v>80</v>
      </c>
      <c r="D4438" t="s">
        <v>101</v>
      </c>
      <c r="E4438" t="s">
        <v>132</v>
      </c>
      <c r="F4438" t="s">
        <v>12994</v>
      </c>
      <c r="G4438" t="s">
        <v>142</v>
      </c>
      <c r="H4438" t="s">
        <v>135</v>
      </c>
      <c r="I4438" t="s">
        <v>136</v>
      </c>
      <c r="J4438" t="s">
        <v>137</v>
      </c>
      <c r="K4438" t="s">
        <v>138</v>
      </c>
      <c r="L4438" t="s">
        <v>12995</v>
      </c>
      <c r="M4438" t="s">
        <v>12996</v>
      </c>
      <c r="N4438">
        <v>1.639444444</v>
      </c>
      <c r="O4438">
        <v>0</v>
      </c>
      <c r="P4438">
        <v>10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10.493351313772358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10.493351313772358</v>
      </c>
    </row>
    <row r="4439" spans="1:31" x14ac:dyDescent="0.25">
      <c r="A4439">
        <v>2266829</v>
      </c>
      <c r="B4439">
        <v>1</v>
      </c>
      <c r="C4439" t="s">
        <v>80</v>
      </c>
      <c r="D4439" t="s">
        <v>90</v>
      </c>
      <c r="E4439" t="s">
        <v>151</v>
      </c>
      <c r="F4439" t="s">
        <v>12997</v>
      </c>
      <c r="G4439" t="s">
        <v>366</v>
      </c>
      <c r="H4439" t="s">
        <v>135</v>
      </c>
      <c r="I4439" t="s">
        <v>136</v>
      </c>
      <c r="J4439" t="s">
        <v>137</v>
      </c>
      <c r="K4439" t="s">
        <v>172</v>
      </c>
      <c r="L4439" t="s">
        <v>12998</v>
      </c>
      <c r="M4439" t="s">
        <v>12999</v>
      </c>
      <c r="N4439">
        <v>7.903611111</v>
      </c>
      <c r="O4439">
        <v>0</v>
      </c>
      <c r="P4439">
        <v>193</v>
      </c>
      <c r="Q4439">
        <v>0</v>
      </c>
      <c r="R4439">
        <v>0</v>
      </c>
      <c r="S4439">
        <v>0</v>
      </c>
      <c r="T4439">
        <v>13</v>
      </c>
      <c r="U4439">
        <v>0</v>
      </c>
      <c r="V4439">
        <v>0</v>
      </c>
      <c r="W4439">
        <v>0</v>
      </c>
      <c r="X4439">
        <v>709.40382023226812</v>
      </c>
      <c r="Y4439">
        <v>0</v>
      </c>
      <c r="Z4439">
        <v>0</v>
      </c>
      <c r="AA4439">
        <v>0</v>
      </c>
      <c r="AB4439">
        <v>94.20235465045063</v>
      </c>
      <c r="AC4439">
        <v>0</v>
      </c>
      <c r="AD4439">
        <v>0</v>
      </c>
      <c r="AE4439">
        <v>803.60617488271873</v>
      </c>
    </row>
    <row r="4440" spans="1:31" x14ac:dyDescent="0.25">
      <c r="A4440">
        <v>2266830</v>
      </c>
      <c r="B4440">
        <v>1</v>
      </c>
      <c r="C4440" t="s">
        <v>81</v>
      </c>
      <c r="D4440" t="s">
        <v>128</v>
      </c>
      <c r="E4440" t="s">
        <v>151</v>
      </c>
      <c r="F4440" t="s">
        <v>13000</v>
      </c>
      <c r="G4440" t="s">
        <v>153</v>
      </c>
      <c r="H4440" t="s">
        <v>135</v>
      </c>
      <c r="I4440" t="s">
        <v>136</v>
      </c>
      <c r="J4440" t="s">
        <v>137</v>
      </c>
      <c r="K4440" t="s">
        <v>138</v>
      </c>
      <c r="L4440" t="s">
        <v>13001</v>
      </c>
      <c r="M4440" t="s">
        <v>13002</v>
      </c>
      <c r="N4440">
        <v>0.38861111100000001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4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51.61256910440413</v>
      </c>
      <c r="AC4440">
        <v>0</v>
      </c>
      <c r="AD4440">
        <v>0</v>
      </c>
      <c r="AE4440">
        <v>51.61256910440413</v>
      </c>
    </row>
    <row r="4441" spans="1:31" x14ac:dyDescent="0.25">
      <c r="A4441">
        <v>2266834</v>
      </c>
      <c r="B4441">
        <v>1</v>
      </c>
      <c r="C4441" t="s">
        <v>81</v>
      </c>
      <c r="D4441" t="s">
        <v>112</v>
      </c>
      <c r="E4441" t="s">
        <v>256</v>
      </c>
      <c r="F4441" t="s">
        <v>13003</v>
      </c>
      <c r="G4441" t="s">
        <v>366</v>
      </c>
      <c r="H4441" t="s">
        <v>148</v>
      </c>
      <c r="I4441" t="s">
        <v>136</v>
      </c>
      <c r="J4441" t="s">
        <v>137</v>
      </c>
      <c r="K4441" t="s">
        <v>172</v>
      </c>
      <c r="L4441" t="s">
        <v>13004</v>
      </c>
      <c r="M4441" t="s">
        <v>13005</v>
      </c>
      <c r="N4441">
        <v>7.8402777769999998</v>
      </c>
      <c r="O4441">
        <v>0</v>
      </c>
      <c r="P4441">
        <v>71</v>
      </c>
      <c r="Q4441">
        <v>0</v>
      </c>
      <c r="R4441">
        <v>3</v>
      </c>
      <c r="S4441">
        <v>0</v>
      </c>
      <c r="T4441">
        <v>4</v>
      </c>
      <c r="U4441">
        <v>0</v>
      </c>
      <c r="V4441">
        <v>0</v>
      </c>
      <c r="W4441">
        <v>0</v>
      </c>
      <c r="X4441">
        <v>51.488229831787542</v>
      </c>
      <c r="Y4441">
        <v>0</v>
      </c>
      <c r="Z4441">
        <v>1.1675266052939961</v>
      </c>
      <c r="AA4441">
        <v>0</v>
      </c>
      <c r="AB4441">
        <v>21.807817414170788</v>
      </c>
      <c r="AC4441">
        <v>0</v>
      </c>
      <c r="AD4441">
        <v>0</v>
      </c>
      <c r="AE4441">
        <v>74.46357385125232</v>
      </c>
    </row>
    <row r="4442" spans="1:31" x14ac:dyDescent="0.25">
      <c r="A4442">
        <v>2266837</v>
      </c>
      <c r="B4442">
        <v>1</v>
      </c>
      <c r="C4442" t="s">
        <v>80</v>
      </c>
      <c r="D4442" t="s">
        <v>99</v>
      </c>
      <c r="E4442" t="s">
        <v>132</v>
      </c>
      <c r="F4442" t="s">
        <v>13006</v>
      </c>
      <c r="G4442" t="s">
        <v>197</v>
      </c>
      <c r="H4442" t="s">
        <v>135</v>
      </c>
      <c r="I4442" t="s">
        <v>136</v>
      </c>
      <c r="J4442" t="s">
        <v>137</v>
      </c>
      <c r="K4442" t="s">
        <v>138</v>
      </c>
      <c r="L4442" t="s">
        <v>13007</v>
      </c>
      <c r="M4442" t="s">
        <v>13008</v>
      </c>
      <c r="N4442">
        <v>7.426111111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1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8.017521239701459</v>
      </c>
      <c r="AC4442">
        <v>0</v>
      </c>
      <c r="AD4442">
        <v>0</v>
      </c>
      <c r="AE4442">
        <v>8.017521239701459</v>
      </c>
    </row>
    <row r="4443" spans="1:31" x14ac:dyDescent="0.25">
      <c r="A4443">
        <v>2266840</v>
      </c>
      <c r="B4443">
        <v>1</v>
      </c>
      <c r="C4443" t="s">
        <v>80</v>
      </c>
      <c r="D4443" t="s">
        <v>101</v>
      </c>
      <c r="E4443" t="s">
        <v>132</v>
      </c>
      <c r="F4443" t="s">
        <v>13009</v>
      </c>
      <c r="G4443" t="s">
        <v>134</v>
      </c>
      <c r="H4443" t="s">
        <v>135</v>
      </c>
      <c r="I4443" t="s">
        <v>136</v>
      </c>
      <c r="J4443" t="s">
        <v>137</v>
      </c>
      <c r="K4443" t="s">
        <v>138</v>
      </c>
      <c r="L4443" t="s">
        <v>13010</v>
      </c>
      <c r="M4443" t="s">
        <v>13011</v>
      </c>
      <c r="N4443">
        <v>5.1105555550000004</v>
      </c>
      <c r="O4443">
        <v>0</v>
      </c>
      <c r="P4443">
        <v>1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</row>
    <row r="4444" spans="1:31" x14ac:dyDescent="0.25">
      <c r="A4444">
        <v>2266844</v>
      </c>
      <c r="B4444">
        <v>1</v>
      </c>
      <c r="C4444" t="s">
        <v>81</v>
      </c>
      <c r="D4444" t="s">
        <v>117</v>
      </c>
      <c r="E4444" t="s">
        <v>256</v>
      </c>
      <c r="F4444" t="s">
        <v>13012</v>
      </c>
      <c r="G4444" t="s">
        <v>171</v>
      </c>
      <c r="H4444" t="s">
        <v>148</v>
      </c>
      <c r="I4444" t="s">
        <v>136</v>
      </c>
      <c r="J4444" t="s">
        <v>137</v>
      </c>
      <c r="K4444" t="s">
        <v>172</v>
      </c>
      <c r="L4444" t="s">
        <v>13013</v>
      </c>
      <c r="M4444" t="s">
        <v>13014</v>
      </c>
      <c r="N4444">
        <v>7.8833333330000004</v>
      </c>
      <c r="O4444">
        <v>0</v>
      </c>
      <c r="P4444">
        <v>82</v>
      </c>
      <c r="Q4444">
        <v>0</v>
      </c>
      <c r="R4444">
        <v>46</v>
      </c>
      <c r="S4444">
        <v>1</v>
      </c>
      <c r="T4444">
        <v>14</v>
      </c>
      <c r="U4444">
        <v>0</v>
      </c>
      <c r="V4444">
        <v>0</v>
      </c>
      <c r="W4444">
        <v>0</v>
      </c>
      <c r="X4444">
        <v>107.47439036482731</v>
      </c>
      <c r="Y4444">
        <v>0</v>
      </c>
      <c r="Z4444">
        <v>38.751143410230554</v>
      </c>
      <c r="AA4444">
        <v>26.065042208353351</v>
      </c>
      <c r="AB4444">
        <v>90.591678746775671</v>
      </c>
      <c r="AC4444">
        <v>0</v>
      </c>
      <c r="AD4444">
        <v>0</v>
      </c>
      <c r="AE4444">
        <v>262.8822547301869</v>
      </c>
    </row>
    <row r="4445" spans="1:31" x14ac:dyDescent="0.25">
      <c r="A4445">
        <v>2266856</v>
      </c>
      <c r="B4445">
        <v>1</v>
      </c>
      <c r="C4445" t="s">
        <v>81</v>
      </c>
      <c r="D4445" t="s">
        <v>123</v>
      </c>
      <c r="E4445" t="s">
        <v>132</v>
      </c>
      <c r="F4445" t="s">
        <v>13015</v>
      </c>
      <c r="G4445" t="s">
        <v>142</v>
      </c>
      <c r="H4445" t="s">
        <v>135</v>
      </c>
      <c r="I4445" t="s">
        <v>136</v>
      </c>
      <c r="J4445" t="s">
        <v>137</v>
      </c>
      <c r="K4445" t="s">
        <v>138</v>
      </c>
      <c r="L4445" t="s">
        <v>13016</v>
      </c>
      <c r="M4445" t="s">
        <v>13017</v>
      </c>
      <c r="N4445">
        <v>1.4</v>
      </c>
      <c r="O4445">
        <v>0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0.16501461130560002</v>
      </c>
      <c r="AA4445">
        <v>0</v>
      </c>
      <c r="AB4445">
        <v>0</v>
      </c>
      <c r="AC4445">
        <v>0</v>
      </c>
      <c r="AD4445">
        <v>0</v>
      </c>
      <c r="AE4445">
        <v>0.16501461130560002</v>
      </c>
    </row>
    <row r="4446" spans="1:31" x14ac:dyDescent="0.25">
      <c r="A4446">
        <v>2266858</v>
      </c>
      <c r="B4446">
        <v>1</v>
      </c>
      <c r="C4446" t="s">
        <v>80</v>
      </c>
      <c r="D4446" t="s">
        <v>84</v>
      </c>
      <c r="E4446" t="s">
        <v>132</v>
      </c>
      <c r="F4446" t="s">
        <v>13018</v>
      </c>
      <c r="G4446" t="s">
        <v>289</v>
      </c>
      <c r="H4446" t="s">
        <v>135</v>
      </c>
      <c r="I4446" t="s">
        <v>136</v>
      </c>
      <c r="J4446" t="s">
        <v>137</v>
      </c>
      <c r="K4446" t="s">
        <v>138</v>
      </c>
      <c r="L4446" t="s">
        <v>13019</v>
      </c>
      <c r="M4446" t="s">
        <v>13020</v>
      </c>
      <c r="N4446">
        <v>2.0874999999999999</v>
      </c>
      <c r="O4446">
        <v>0</v>
      </c>
      <c r="P4446">
        <v>1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0.12237527216632002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0.12237527216632002</v>
      </c>
    </row>
    <row r="4447" spans="1:31" x14ac:dyDescent="0.25">
      <c r="A4447">
        <v>2266859</v>
      </c>
      <c r="B4447">
        <v>1</v>
      </c>
      <c r="C4447" t="s">
        <v>80</v>
      </c>
      <c r="D4447" t="s">
        <v>93</v>
      </c>
      <c r="E4447" t="s">
        <v>132</v>
      </c>
      <c r="F4447" t="s">
        <v>1558</v>
      </c>
      <c r="G4447" t="s">
        <v>289</v>
      </c>
      <c r="H4447" t="s">
        <v>135</v>
      </c>
      <c r="I4447" t="s">
        <v>136</v>
      </c>
      <c r="J4447" t="s">
        <v>137</v>
      </c>
      <c r="K4447" t="s">
        <v>138</v>
      </c>
      <c r="L4447" t="s">
        <v>13021</v>
      </c>
      <c r="M4447" t="s">
        <v>13022</v>
      </c>
      <c r="N4447">
        <v>1.956388888</v>
      </c>
      <c r="O4447">
        <v>0</v>
      </c>
      <c r="P4447">
        <v>10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7.7590185279276493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7.7590185279276493</v>
      </c>
    </row>
    <row r="4448" spans="1:31" x14ac:dyDescent="0.25">
      <c r="A4448">
        <v>2266861</v>
      </c>
      <c r="B4448">
        <v>1</v>
      </c>
      <c r="C4448" t="s">
        <v>81</v>
      </c>
      <c r="D4448" t="s">
        <v>124</v>
      </c>
      <c r="E4448" t="s">
        <v>132</v>
      </c>
      <c r="F4448" t="s">
        <v>13023</v>
      </c>
      <c r="G4448" t="s">
        <v>142</v>
      </c>
      <c r="H4448" t="s">
        <v>135</v>
      </c>
      <c r="I4448" t="s">
        <v>136</v>
      </c>
      <c r="J4448" t="s">
        <v>137</v>
      </c>
      <c r="K4448" t="s">
        <v>138</v>
      </c>
      <c r="L4448" t="s">
        <v>13024</v>
      </c>
      <c r="M4448" t="s">
        <v>13025</v>
      </c>
      <c r="N4448">
        <v>0.54249999999999998</v>
      </c>
      <c r="O4448">
        <v>0</v>
      </c>
      <c r="P4448">
        <v>1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0.11625336743756834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0.11625336743756834</v>
      </c>
    </row>
    <row r="4449" spans="1:31" x14ac:dyDescent="0.25">
      <c r="A4449">
        <v>2266865</v>
      </c>
      <c r="B4449">
        <v>1</v>
      </c>
      <c r="C4449" t="s">
        <v>80</v>
      </c>
      <c r="D4449" t="s">
        <v>83</v>
      </c>
      <c r="E4449" t="s">
        <v>151</v>
      </c>
      <c r="F4449" t="s">
        <v>13026</v>
      </c>
      <c r="G4449" t="s">
        <v>160</v>
      </c>
      <c r="H4449" t="s">
        <v>135</v>
      </c>
      <c r="I4449" t="s">
        <v>136</v>
      </c>
      <c r="J4449" t="s">
        <v>137</v>
      </c>
      <c r="K4449" t="s">
        <v>138</v>
      </c>
      <c r="L4449" t="s">
        <v>13027</v>
      </c>
      <c r="M4449" t="s">
        <v>13028</v>
      </c>
      <c r="N4449">
        <v>2.224722222</v>
      </c>
      <c r="O4449">
        <v>0</v>
      </c>
      <c r="P4449">
        <v>5</v>
      </c>
      <c r="Q4449">
        <v>0</v>
      </c>
      <c r="R4449">
        <v>1</v>
      </c>
      <c r="S4449">
        <v>0</v>
      </c>
      <c r="T4449">
        <v>5</v>
      </c>
      <c r="U4449">
        <v>0</v>
      </c>
      <c r="V4449">
        <v>0</v>
      </c>
      <c r="W4449">
        <v>0</v>
      </c>
      <c r="X4449">
        <v>12.296527741580432</v>
      </c>
      <c r="Y4449">
        <v>0</v>
      </c>
      <c r="Z4449">
        <v>9.1490421761111114E-3</v>
      </c>
      <c r="AA4449">
        <v>0</v>
      </c>
      <c r="AB4449">
        <v>9.6939725146029598</v>
      </c>
      <c r="AC4449">
        <v>0</v>
      </c>
      <c r="AD4449">
        <v>0</v>
      </c>
      <c r="AE4449">
        <v>21.9996492983595</v>
      </c>
    </row>
    <row r="4450" spans="1:31" x14ac:dyDescent="0.25">
      <c r="A4450">
        <v>2266867</v>
      </c>
      <c r="B4450">
        <v>1</v>
      </c>
      <c r="C4450" t="s">
        <v>80</v>
      </c>
      <c r="D4450" t="s">
        <v>94</v>
      </c>
      <c r="E4450" t="s">
        <v>132</v>
      </c>
      <c r="F4450" t="s">
        <v>13029</v>
      </c>
      <c r="G4450" t="s">
        <v>142</v>
      </c>
      <c r="H4450" t="s">
        <v>135</v>
      </c>
      <c r="I4450" t="s">
        <v>136</v>
      </c>
      <c r="J4450" t="s">
        <v>137</v>
      </c>
      <c r="K4450" t="s">
        <v>138</v>
      </c>
      <c r="L4450" t="s">
        <v>13030</v>
      </c>
      <c r="M4450" t="s">
        <v>13031</v>
      </c>
      <c r="N4450">
        <v>8.9816666660000006</v>
      </c>
      <c r="O4450">
        <v>0</v>
      </c>
      <c r="P4450">
        <v>2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0.95536605715471667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0.95536605715471667</v>
      </c>
    </row>
    <row r="4451" spans="1:31" x14ac:dyDescent="0.25">
      <c r="A4451">
        <v>2266868</v>
      </c>
      <c r="B4451">
        <v>1</v>
      </c>
      <c r="C4451" t="s">
        <v>80</v>
      </c>
      <c r="D4451" t="s">
        <v>83</v>
      </c>
      <c r="E4451" t="s">
        <v>132</v>
      </c>
      <c r="F4451" t="s">
        <v>13032</v>
      </c>
      <c r="G4451" t="s">
        <v>134</v>
      </c>
      <c r="H4451" t="s">
        <v>135</v>
      </c>
      <c r="I4451" t="s">
        <v>136</v>
      </c>
      <c r="J4451" t="s">
        <v>137</v>
      </c>
      <c r="K4451" t="s">
        <v>138</v>
      </c>
      <c r="L4451" t="s">
        <v>13033</v>
      </c>
      <c r="M4451" t="s">
        <v>13034</v>
      </c>
      <c r="N4451">
        <v>0.60527777699999996</v>
      </c>
      <c r="O4451">
        <v>0</v>
      </c>
      <c r="P4451">
        <v>3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0.93933414217112554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0.93933414217112554</v>
      </c>
    </row>
    <row r="4452" spans="1:31" x14ac:dyDescent="0.25">
      <c r="A4452">
        <v>2266869</v>
      </c>
      <c r="B4452">
        <v>1</v>
      </c>
      <c r="C4452" t="s">
        <v>81</v>
      </c>
      <c r="D4452" t="s">
        <v>115</v>
      </c>
      <c r="E4452" t="s">
        <v>151</v>
      </c>
      <c r="F4452" t="s">
        <v>13035</v>
      </c>
      <c r="G4452" t="s">
        <v>153</v>
      </c>
      <c r="H4452" t="s">
        <v>135</v>
      </c>
      <c r="I4452" t="s">
        <v>136</v>
      </c>
      <c r="J4452" t="s">
        <v>137</v>
      </c>
      <c r="K4452" t="s">
        <v>138</v>
      </c>
      <c r="L4452" t="s">
        <v>13036</v>
      </c>
      <c r="M4452" t="s">
        <v>13037</v>
      </c>
      <c r="N4452">
        <v>1.5305555550000001</v>
      </c>
      <c r="O4452">
        <v>0</v>
      </c>
      <c r="P4452">
        <v>9</v>
      </c>
      <c r="Q4452">
        <v>0</v>
      </c>
      <c r="R4452">
        <v>1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0.17029100769569777</v>
      </c>
      <c r="Y4452">
        <v>0</v>
      </c>
      <c r="Z4452">
        <v>0.18597104169289447</v>
      </c>
      <c r="AA4452">
        <v>0</v>
      </c>
      <c r="AB4452">
        <v>0</v>
      </c>
      <c r="AC4452">
        <v>0</v>
      </c>
      <c r="AD4452">
        <v>0</v>
      </c>
      <c r="AE4452">
        <v>0.35626204938859224</v>
      </c>
    </row>
    <row r="4453" spans="1:31" x14ac:dyDescent="0.25">
      <c r="A4453">
        <v>2266873</v>
      </c>
      <c r="B4453">
        <v>1</v>
      </c>
      <c r="C4453" t="s">
        <v>80</v>
      </c>
      <c r="D4453" t="s">
        <v>101</v>
      </c>
      <c r="E4453" t="s">
        <v>132</v>
      </c>
      <c r="F4453" t="s">
        <v>2791</v>
      </c>
      <c r="G4453" t="s">
        <v>142</v>
      </c>
      <c r="H4453" t="s">
        <v>135</v>
      </c>
      <c r="I4453" t="s">
        <v>136</v>
      </c>
      <c r="J4453" t="s">
        <v>137</v>
      </c>
      <c r="K4453" t="s">
        <v>138</v>
      </c>
      <c r="L4453" t="s">
        <v>13038</v>
      </c>
      <c r="M4453" t="s">
        <v>13039</v>
      </c>
      <c r="N4453">
        <v>2.2324999999999999</v>
      </c>
      <c r="O4453">
        <v>0</v>
      </c>
      <c r="P4453">
        <v>2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6.7698157256313882E-2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6.7698157256313882E-2</v>
      </c>
    </row>
    <row r="4454" spans="1:31" x14ac:dyDescent="0.25">
      <c r="A4454">
        <v>2266875</v>
      </c>
      <c r="B4454">
        <v>1</v>
      </c>
      <c r="C4454" t="s">
        <v>80</v>
      </c>
      <c r="D4454" t="s">
        <v>98</v>
      </c>
      <c r="E4454" t="s">
        <v>151</v>
      </c>
      <c r="F4454" t="s">
        <v>13040</v>
      </c>
      <c r="G4454" t="s">
        <v>171</v>
      </c>
      <c r="H4454" t="s">
        <v>135</v>
      </c>
      <c r="I4454" t="s">
        <v>136</v>
      </c>
      <c r="J4454" t="s">
        <v>137</v>
      </c>
      <c r="K4454" t="s">
        <v>172</v>
      </c>
      <c r="L4454" t="s">
        <v>13041</v>
      </c>
      <c r="M4454" t="s">
        <v>13042</v>
      </c>
      <c r="N4454">
        <v>1.5169444439999999</v>
      </c>
      <c r="O4454">
        <v>0</v>
      </c>
      <c r="P4454">
        <v>58</v>
      </c>
      <c r="Q4454">
        <v>0</v>
      </c>
      <c r="R4454">
        <v>2</v>
      </c>
      <c r="S4454">
        <v>0</v>
      </c>
      <c r="T4454">
        <v>10</v>
      </c>
      <c r="U4454">
        <v>0</v>
      </c>
      <c r="V4454">
        <v>0</v>
      </c>
      <c r="W4454">
        <v>0</v>
      </c>
      <c r="X4454">
        <v>21.523070001538439</v>
      </c>
      <c r="Y4454">
        <v>0</v>
      </c>
      <c r="Z4454">
        <v>1.3958254588117378</v>
      </c>
      <c r="AA4454">
        <v>0</v>
      </c>
      <c r="AB4454">
        <v>12.517569712078965</v>
      </c>
      <c r="AC4454">
        <v>0</v>
      </c>
      <c r="AD4454">
        <v>0</v>
      </c>
      <c r="AE4454">
        <v>35.436465172429145</v>
      </c>
    </row>
    <row r="4455" spans="1:31" x14ac:dyDescent="0.25">
      <c r="A4455">
        <v>2266876</v>
      </c>
      <c r="B4455">
        <v>1</v>
      </c>
      <c r="C4455" t="s">
        <v>80</v>
      </c>
      <c r="D4455" t="s">
        <v>104</v>
      </c>
      <c r="E4455" t="s">
        <v>132</v>
      </c>
      <c r="F4455" t="s">
        <v>13043</v>
      </c>
      <c r="G4455" t="s">
        <v>197</v>
      </c>
      <c r="H4455" t="s">
        <v>135</v>
      </c>
      <c r="I4455" t="s">
        <v>136</v>
      </c>
      <c r="J4455" t="s">
        <v>137</v>
      </c>
      <c r="K4455" t="s">
        <v>138</v>
      </c>
      <c r="L4455" t="s">
        <v>13044</v>
      </c>
      <c r="M4455" t="s">
        <v>13045</v>
      </c>
      <c r="N4455">
        <v>3.0794444439999999</v>
      </c>
      <c r="O4455">
        <v>0</v>
      </c>
      <c r="P4455">
        <v>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4.5196273970788334E-2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4.5196273970788334E-2</v>
      </c>
    </row>
    <row r="4456" spans="1:31" x14ac:dyDescent="0.25">
      <c r="A4456">
        <v>2266878</v>
      </c>
      <c r="B4456">
        <v>1</v>
      </c>
      <c r="C4456" t="s">
        <v>81</v>
      </c>
      <c r="D4456" t="s">
        <v>128</v>
      </c>
      <c r="E4456" t="s">
        <v>132</v>
      </c>
      <c r="F4456" t="s">
        <v>13046</v>
      </c>
      <c r="G4456" t="s">
        <v>142</v>
      </c>
      <c r="H4456" t="s">
        <v>135</v>
      </c>
      <c r="I4456" t="s">
        <v>136</v>
      </c>
      <c r="J4456" t="s">
        <v>137</v>
      </c>
      <c r="K4456" t="s">
        <v>138</v>
      </c>
      <c r="L4456" t="s">
        <v>13047</v>
      </c>
      <c r="M4456" t="s">
        <v>13048</v>
      </c>
      <c r="N4456">
        <v>1.360833333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12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21.333657563349583</v>
      </c>
      <c r="AC4456">
        <v>0</v>
      </c>
      <c r="AD4456">
        <v>0</v>
      </c>
      <c r="AE4456">
        <v>21.333657563349583</v>
      </c>
    </row>
    <row r="4457" spans="1:31" x14ac:dyDescent="0.25">
      <c r="A4457">
        <v>2266881</v>
      </c>
      <c r="B4457">
        <v>1</v>
      </c>
      <c r="C4457" t="s">
        <v>81</v>
      </c>
      <c r="D4457" t="s">
        <v>117</v>
      </c>
      <c r="E4457" t="s">
        <v>151</v>
      </c>
      <c r="F4457" t="s">
        <v>13049</v>
      </c>
      <c r="G4457" t="s">
        <v>366</v>
      </c>
      <c r="H4457" t="s">
        <v>135</v>
      </c>
      <c r="I4457" t="s">
        <v>136</v>
      </c>
      <c r="J4457" t="s">
        <v>137</v>
      </c>
      <c r="K4457" t="s">
        <v>172</v>
      </c>
      <c r="L4457" t="s">
        <v>13050</v>
      </c>
      <c r="M4457" t="s">
        <v>13051</v>
      </c>
      <c r="N4457">
        <v>2.0180555550000001</v>
      </c>
      <c r="O4457">
        <v>0</v>
      </c>
      <c r="P4457">
        <v>116</v>
      </c>
      <c r="Q4457">
        <v>0</v>
      </c>
      <c r="R4457">
        <v>0</v>
      </c>
      <c r="S4457">
        <v>0</v>
      </c>
      <c r="T4457">
        <v>8</v>
      </c>
      <c r="U4457">
        <v>0</v>
      </c>
      <c r="V4457">
        <v>0</v>
      </c>
      <c r="W4457">
        <v>0</v>
      </c>
      <c r="X4457">
        <v>52.288723436838524</v>
      </c>
      <c r="Y4457">
        <v>0</v>
      </c>
      <c r="Z4457">
        <v>0</v>
      </c>
      <c r="AA4457">
        <v>0</v>
      </c>
      <c r="AB4457">
        <v>4.4333145766816902</v>
      </c>
      <c r="AC4457">
        <v>0</v>
      </c>
      <c r="AD4457">
        <v>0</v>
      </c>
      <c r="AE4457">
        <v>56.722038013520212</v>
      </c>
    </row>
    <row r="4458" spans="1:31" x14ac:dyDescent="0.25">
      <c r="A4458">
        <v>2266885</v>
      </c>
      <c r="B4458">
        <v>1</v>
      </c>
      <c r="C4458" t="s">
        <v>81</v>
      </c>
      <c r="D4458" t="s">
        <v>128</v>
      </c>
      <c r="E4458" t="s">
        <v>145</v>
      </c>
      <c r="F4458" t="s">
        <v>13052</v>
      </c>
      <c r="G4458" t="s">
        <v>147</v>
      </c>
      <c r="H4458" t="s">
        <v>148</v>
      </c>
      <c r="I4458" t="s">
        <v>136</v>
      </c>
      <c r="J4458" t="s">
        <v>137</v>
      </c>
      <c r="K4458" t="s">
        <v>138</v>
      </c>
      <c r="L4458" t="s">
        <v>13053</v>
      </c>
      <c r="M4458" t="s">
        <v>13054</v>
      </c>
      <c r="N4458">
        <v>0.174166666</v>
      </c>
      <c r="O4458">
        <v>0</v>
      </c>
      <c r="P4458">
        <v>545</v>
      </c>
      <c r="Q4458">
        <v>1</v>
      </c>
      <c r="R4458">
        <v>70</v>
      </c>
      <c r="S4458">
        <v>3</v>
      </c>
      <c r="T4458">
        <v>122</v>
      </c>
      <c r="U4458">
        <v>1</v>
      </c>
      <c r="V4458">
        <v>0</v>
      </c>
      <c r="W4458">
        <v>0</v>
      </c>
      <c r="X4458">
        <v>26.245319242752032</v>
      </c>
      <c r="Y4458">
        <v>2.1941214822842241</v>
      </c>
      <c r="Z4458">
        <v>1.886927396231332</v>
      </c>
      <c r="AA4458">
        <v>1.1097150788554508</v>
      </c>
      <c r="AB4458">
        <v>15.766604805432149</v>
      </c>
      <c r="AC4458">
        <v>5.5527701168329049</v>
      </c>
      <c r="AD4458">
        <v>0</v>
      </c>
      <c r="AE4458">
        <v>52.755458122388092</v>
      </c>
    </row>
    <row r="4459" spans="1:31" x14ac:dyDescent="0.25">
      <c r="A4459">
        <v>2266888</v>
      </c>
      <c r="B4459">
        <v>1</v>
      </c>
      <c r="C4459" t="s">
        <v>81</v>
      </c>
      <c r="D4459" t="s">
        <v>112</v>
      </c>
      <c r="E4459" t="s">
        <v>256</v>
      </c>
      <c r="F4459" t="s">
        <v>13055</v>
      </c>
      <c r="G4459" t="s">
        <v>147</v>
      </c>
      <c r="H4459" t="s">
        <v>148</v>
      </c>
      <c r="I4459" t="s">
        <v>136</v>
      </c>
      <c r="J4459" t="s">
        <v>137</v>
      </c>
      <c r="K4459" t="s">
        <v>138</v>
      </c>
      <c r="L4459" t="s">
        <v>13056</v>
      </c>
      <c r="M4459" t="s">
        <v>13057</v>
      </c>
      <c r="N4459">
        <v>0.80305555500000003</v>
      </c>
      <c r="O4459">
        <v>0</v>
      </c>
      <c r="P4459">
        <v>518</v>
      </c>
      <c r="Q4459">
        <v>11</v>
      </c>
      <c r="R4459">
        <v>49</v>
      </c>
      <c r="S4459">
        <v>0</v>
      </c>
      <c r="T4459">
        <v>23</v>
      </c>
      <c r="U4459">
        <v>0</v>
      </c>
      <c r="V4459">
        <v>0</v>
      </c>
      <c r="W4459">
        <v>0</v>
      </c>
      <c r="X4459">
        <v>93.673191455421318</v>
      </c>
      <c r="Y4459">
        <v>1.4936413785970952</v>
      </c>
      <c r="Z4459">
        <v>4.6025892207807804</v>
      </c>
      <c r="AA4459">
        <v>0</v>
      </c>
      <c r="AB4459">
        <v>12.701546850300693</v>
      </c>
      <c r="AC4459">
        <v>0</v>
      </c>
      <c r="AD4459">
        <v>0</v>
      </c>
      <c r="AE4459">
        <v>112.47096890509988</v>
      </c>
    </row>
    <row r="4460" spans="1:31" x14ac:dyDescent="0.25">
      <c r="A4460">
        <v>2266898</v>
      </c>
      <c r="B4460">
        <v>1</v>
      </c>
      <c r="C4460" t="s">
        <v>80</v>
      </c>
      <c r="D4460" t="s">
        <v>93</v>
      </c>
      <c r="E4460" t="s">
        <v>132</v>
      </c>
      <c r="F4460" t="s">
        <v>13058</v>
      </c>
      <c r="G4460" t="s">
        <v>142</v>
      </c>
      <c r="H4460" t="s">
        <v>135</v>
      </c>
      <c r="I4460" t="s">
        <v>136</v>
      </c>
      <c r="J4460" t="s">
        <v>137</v>
      </c>
      <c r="K4460" t="s">
        <v>138</v>
      </c>
      <c r="L4460" t="s">
        <v>13059</v>
      </c>
      <c r="M4460" t="s">
        <v>13060</v>
      </c>
      <c r="N4460">
        <v>3.2722222219999999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0.20553502069896448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0.20553502069896448</v>
      </c>
    </row>
    <row r="4461" spans="1:31" x14ac:dyDescent="0.25">
      <c r="A4461">
        <v>2266904</v>
      </c>
      <c r="B4461">
        <v>1</v>
      </c>
      <c r="C4461" t="s">
        <v>80</v>
      </c>
      <c r="D4461" t="s">
        <v>93</v>
      </c>
      <c r="E4461" t="s">
        <v>145</v>
      </c>
      <c r="F4461" t="s">
        <v>13061</v>
      </c>
      <c r="G4461" t="s">
        <v>366</v>
      </c>
      <c r="H4461" t="s">
        <v>148</v>
      </c>
      <c r="I4461" t="s">
        <v>136</v>
      </c>
      <c r="J4461" t="s">
        <v>137</v>
      </c>
      <c r="K4461" t="s">
        <v>172</v>
      </c>
      <c r="L4461" t="s">
        <v>13062</v>
      </c>
      <c r="M4461" t="s">
        <v>13063</v>
      </c>
      <c r="N4461">
        <v>2.5208333330000001</v>
      </c>
      <c r="O4461">
        <v>1</v>
      </c>
      <c r="P4461">
        <v>1184</v>
      </c>
      <c r="Q4461">
        <v>59</v>
      </c>
      <c r="R4461">
        <v>587</v>
      </c>
      <c r="S4461">
        <v>27</v>
      </c>
      <c r="T4461">
        <v>381</v>
      </c>
      <c r="U4461">
        <v>0</v>
      </c>
      <c r="V4461">
        <v>1</v>
      </c>
      <c r="W4461">
        <v>1.6548987471758085</v>
      </c>
      <c r="X4461">
        <v>549.77301601603938</v>
      </c>
      <c r="Y4461">
        <v>79.27229962315441</v>
      </c>
      <c r="Z4461">
        <v>513.78404922269453</v>
      </c>
      <c r="AA4461">
        <v>694.22637906197576</v>
      </c>
      <c r="AB4461">
        <v>613.35376374304053</v>
      </c>
      <c r="AC4461">
        <v>0</v>
      </c>
      <c r="AD4461">
        <v>407.63613815540486</v>
      </c>
      <c r="AE4461">
        <v>2859.7005445694849</v>
      </c>
    </row>
    <row r="4462" spans="1:31" x14ac:dyDescent="0.25">
      <c r="A4462">
        <v>2266905</v>
      </c>
      <c r="B4462">
        <v>1</v>
      </c>
      <c r="C4462" t="s">
        <v>81</v>
      </c>
      <c r="D4462" t="s">
        <v>127</v>
      </c>
      <c r="E4462" t="s">
        <v>132</v>
      </c>
      <c r="F4462" t="s">
        <v>13064</v>
      </c>
      <c r="G4462" t="s">
        <v>142</v>
      </c>
      <c r="H4462" t="s">
        <v>135</v>
      </c>
      <c r="I4462" t="s">
        <v>136</v>
      </c>
      <c r="J4462" t="s">
        <v>137</v>
      </c>
      <c r="K4462" t="s">
        <v>138</v>
      </c>
      <c r="L4462" t="s">
        <v>13065</v>
      </c>
      <c r="M4462" t="s">
        <v>13066</v>
      </c>
      <c r="N4462">
        <v>3.9316666659999999</v>
      </c>
      <c r="O4462">
        <v>0</v>
      </c>
      <c r="P4462">
        <v>1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0.58790369183860003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0.58790369183860003</v>
      </c>
    </row>
    <row r="4463" spans="1:31" x14ac:dyDescent="0.25">
      <c r="A4463">
        <v>2266908</v>
      </c>
      <c r="B4463">
        <v>1</v>
      </c>
      <c r="C4463" t="s">
        <v>81</v>
      </c>
      <c r="D4463" t="s">
        <v>112</v>
      </c>
      <c r="E4463" t="s">
        <v>151</v>
      </c>
      <c r="F4463" t="s">
        <v>13067</v>
      </c>
      <c r="G4463" t="s">
        <v>153</v>
      </c>
      <c r="H4463" t="s">
        <v>135</v>
      </c>
      <c r="I4463" t="s">
        <v>136</v>
      </c>
      <c r="J4463" t="s">
        <v>137</v>
      </c>
      <c r="K4463" t="s">
        <v>138</v>
      </c>
      <c r="L4463" t="s">
        <v>13068</v>
      </c>
      <c r="M4463" t="s">
        <v>13066</v>
      </c>
      <c r="N4463">
        <v>4.0555555549999998</v>
      </c>
      <c r="O4463">
        <v>0</v>
      </c>
      <c r="P4463">
        <v>3</v>
      </c>
      <c r="Q4463">
        <v>0</v>
      </c>
      <c r="R4463">
        <v>8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0.16090227809973337</v>
      </c>
      <c r="Y4463">
        <v>0</v>
      </c>
      <c r="Z4463">
        <v>3.5811133586000001</v>
      </c>
      <c r="AA4463">
        <v>0</v>
      </c>
      <c r="AB4463">
        <v>0</v>
      </c>
      <c r="AC4463">
        <v>0</v>
      </c>
      <c r="AD4463">
        <v>0</v>
      </c>
      <c r="AE4463">
        <v>3.7420156366997337</v>
      </c>
    </row>
    <row r="4464" spans="1:31" x14ac:dyDescent="0.25">
      <c r="A4464">
        <v>2266911</v>
      </c>
      <c r="B4464">
        <v>1</v>
      </c>
      <c r="C4464" t="s">
        <v>80</v>
      </c>
      <c r="D4464" t="s">
        <v>84</v>
      </c>
      <c r="E4464" t="s">
        <v>132</v>
      </c>
      <c r="F4464" t="s">
        <v>13069</v>
      </c>
      <c r="G4464" t="s">
        <v>289</v>
      </c>
      <c r="H4464" t="s">
        <v>135</v>
      </c>
      <c r="I4464" t="s">
        <v>136</v>
      </c>
      <c r="J4464" t="s">
        <v>137</v>
      </c>
      <c r="K4464" t="s">
        <v>138</v>
      </c>
      <c r="L4464" t="s">
        <v>13070</v>
      </c>
      <c r="M4464" t="s">
        <v>13071</v>
      </c>
      <c r="N4464">
        <v>3.4080555549999998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3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14.96151349647675</v>
      </c>
      <c r="AC4464">
        <v>0</v>
      </c>
      <c r="AD4464">
        <v>0</v>
      </c>
      <c r="AE4464">
        <v>14.96151349647675</v>
      </c>
    </row>
    <row r="4465" spans="1:31" x14ac:dyDescent="0.25">
      <c r="A4465">
        <v>2266913</v>
      </c>
      <c r="B4465">
        <v>1</v>
      </c>
      <c r="C4465" t="s">
        <v>81</v>
      </c>
      <c r="D4465" t="s">
        <v>128</v>
      </c>
      <c r="E4465" t="s">
        <v>207</v>
      </c>
      <c r="F4465" t="s">
        <v>13072</v>
      </c>
      <c r="G4465" t="s">
        <v>231</v>
      </c>
      <c r="H4465" t="s">
        <v>135</v>
      </c>
      <c r="I4465" t="s">
        <v>136</v>
      </c>
      <c r="J4465" t="s">
        <v>137</v>
      </c>
      <c r="K4465" t="s">
        <v>138</v>
      </c>
      <c r="L4465" t="s">
        <v>13073</v>
      </c>
      <c r="M4465" t="s">
        <v>13074</v>
      </c>
      <c r="N4465">
        <v>1.2933333330000001</v>
      </c>
      <c r="O4465">
        <v>0</v>
      </c>
      <c r="P4465">
        <v>186</v>
      </c>
      <c r="Q4465">
        <v>0</v>
      </c>
      <c r="R4465">
        <v>4</v>
      </c>
      <c r="S4465">
        <v>0</v>
      </c>
      <c r="T4465">
        <v>42</v>
      </c>
      <c r="U4465">
        <v>0</v>
      </c>
      <c r="V4465">
        <v>0</v>
      </c>
      <c r="W4465">
        <v>0</v>
      </c>
      <c r="X4465">
        <v>58.895738241316479</v>
      </c>
      <c r="Y4465">
        <v>0</v>
      </c>
      <c r="Z4465">
        <v>0.73951307597988014</v>
      </c>
      <c r="AA4465">
        <v>0</v>
      </c>
      <c r="AB4465">
        <v>39.635285583073156</v>
      </c>
      <c r="AC4465">
        <v>0</v>
      </c>
      <c r="AD4465">
        <v>0</v>
      </c>
      <c r="AE4465">
        <v>99.270536900369507</v>
      </c>
    </row>
    <row r="4466" spans="1:31" x14ac:dyDescent="0.25">
      <c r="A4466">
        <v>2266916</v>
      </c>
      <c r="B4466">
        <v>1</v>
      </c>
      <c r="C4466" t="s">
        <v>80</v>
      </c>
      <c r="D4466" t="s">
        <v>110</v>
      </c>
      <c r="E4466" t="s">
        <v>132</v>
      </c>
      <c r="F4466" t="s">
        <v>13075</v>
      </c>
      <c r="G4466" t="s">
        <v>142</v>
      </c>
      <c r="H4466" t="s">
        <v>135</v>
      </c>
      <c r="I4466" t="s">
        <v>136</v>
      </c>
      <c r="J4466" t="s">
        <v>137</v>
      </c>
      <c r="K4466" t="s">
        <v>138</v>
      </c>
      <c r="L4466" t="s">
        <v>13076</v>
      </c>
      <c r="M4466" t="s">
        <v>13077</v>
      </c>
      <c r="N4466">
        <v>1.6511111110000001</v>
      </c>
      <c r="O4466">
        <v>0</v>
      </c>
      <c r="P4466">
        <v>1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1.2199679255041889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1.2199679255041889</v>
      </c>
    </row>
    <row r="4467" spans="1:31" x14ac:dyDescent="0.25">
      <c r="A4467">
        <v>2266918</v>
      </c>
      <c r="B4467">
        <v>1</v>
      </c>
      <c r="C4467" t="s">
        <v>80</v>
      </c>
      <c r="D4467" t="s">
        <v>98</v>
      </c>
      <c r="E4467" t="s">
        <v>132</v>
      </c>
      <c r="F4467" t="s">
        <v>13078</v>
      </c>
      <c r="G4467" t="s">
        <v>142</v>
      </c>
      <c r="H4467" t="s">
        <v>135</v>
      </c>
      <c r="I4467" t="s">
        <v>136</v>
      </c>
      <c r="J4467" t="s">
        <v>137</v>
      </c>
      <c r="K4467" t="s">
        <v>138</v>
      </c>
      <c r="L4467" t="s">
        <v>13079</v>
      </c>
      <c r="M4467" t="s">
        <v>13080</v>
      </c>
      <c r="N4467">
        <v>2.6977777770000002</v>
      </c>
      <c r="O4467">
        <v>0</v>
      </c>
      <c r="P4467">
        <v>1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1.0287091915697417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1.0287091915697417</v>
      </c>
    </row>
    <row r="4468" spans="1:31" x14ac:dyDescent="0.25">
      <c r="A4468">
        <v>2266919</v>
      </c>
      <c r="B4468">
        <v>1</v>
      </c>
      <c r="C4468" t="s">
        <v>80</v>
      </c>
      <c r="D4468" t="s">
        <v>83</v>
      </c>
      <c r="E4468" t="s">
        <v>151</v>
      </c>
      <c r="F4468" t="s">
        <v>13081</v>
      </c>
      <c r="G4468" t="s">
        <v>153</v>
      </c>
      <c r="H4468" t="s">
        <v>135</v>
      </c>
      <c r="I4468" t="s">
        <v>136</v>
      </c>
      <c r="J4468" t="s">
        <v>137</v>
      </c>
      <c r="K4468" t="s">
        <v>138</v>
      </c>
      <c r="L4468" t="s">
        <v>13082</v>
      </c>
      <c r="M4468" t="s">
        <v>13083</v>
      </c>
      <c r="N4468">
        <v>0.47944444400000003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161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82.720208369619911</v>
      </c>
      <c r="AC4468">
        <v>0</v>
      </c>
      <c r="AD4468">
        <v>0</v>
      </c>
      <c r="AE4468">
        <v>82.720208369619911</v>
      </c>
    </row>
    <row r="4469" spans="1:31" x14ac:dyDescent="0.25">
      <c r="A4469">
        <v>2266921</v>
      </c>
      <c r="B4469">
        <v>1</v>
      </c>
      <c r="C4469" t="s">
        <v>80</v>
      </c>
      <c r="D4469" t="s">
        <v>93</v>
      </c>
      <c r="E4469" t="s">
        <v>151</v>
      </c>
      <c r="F4469" t="s">
        <v>13084</v>
      </c>
      <c r="G4469" t="s">
        <v>160</v>
      </c>
      <c r="H4469" t="s">
        <v>135</v>
      </c>
      <c r="I4469" t="s">
        <v>136</v>
      </c>
      <c r="J4469" t="s">
        <v>137</v>
      </c>
      <c r="K4469" t="s">
        <v>138</v>
      </c>
      <c r="L4469" t="s">
        <v>13085</v>
      </c>
      <c r="M4469" t="s">
        <v>13086</v>
      </c>
      <c r="N4469">
        <v>1.2427777769999999</v>
      </c>
      <c r="O4469">
        <v>0</v>
      </c>
      <c r="P4469">
        <v>0</v>
      </c>
      <c r="Q4469">
        <v>0</v>
      </c>
      <c r="R4469">
        <v>10</v>
      </c>
      <c r="S4469">
        <v>0</v>
      </c>
      <c r="T4469">
        <v>2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1.9338770841128969</v>
      </c>
      <c r="AA4469">
        <v>0</v>
      </c>
      <c r="AB4469">
        <v>8.6697840777200011E-2</v>
      </c>
      <c r="AC4469">
        <v>0</v>
      </c>
      <c r="AD4469">
        <v>0</v>
      </c>
      <c r="AE4469">
        <v>2.0205749248900968</v>
      </c>
    </row>
    <row r="4470" spans="1:31" x14ac:dyDescent="0.25">
      <c r="A4470">
        <v>2266922</v>
      </c>
      <c r="B4470">
        <v>1</v>
      </c>
      <c r="C4470" t="s">
        <v>81</v>
      </c>
      <c r="D4470" t="s">
        <v>124</v>
      </c>
      <c r="E4470" t="s">
        <v>151</v>
      </c>
      <c r="F4470" t="s">
        <v>13087</v>
      </c>
      <c r="G4470" t="s">
        <v>153</v>
      </c>
      <c r="H4470" t="s">
        <v>135</v>
      </c>
      <c r="I4470" t="s">
        <v>136</v>
      </c>
      <c r="J4470" t="s">
        <v>137</v>
      </c>
      <c r="K4470" t="s">
        <v>138</v>
      </c>
      <c r="L4470" t="s">
        <v>13088</v>
      </c>
      <c r="M4470" t="s">
        <v>13089</v>
      </c>
      <c r="N4470">
        <v>0.78361111100000003</v>
      </c>
      <c r="O4470">
        <v>0</v>
      </c>
      <c r="P4470">
        <v>41</v>
      </c>
      <c r="Q4470">
        <v>0</v>
      </c>
      <c r="R4470">
        <v>0</v>
      </c>
      <c r="S4470">
        <v>0</v>
      </c>
      <c r="T4470">
        <v>6</v>
      </c>
      <c r="U4470">
        <v>0</v>
      </c>
      <c r="V4470">
        <v>0</v>
      </c>
      <c r="W4470">
        <v>0</v>
      </c>
      <c r="X4470">
        <v>5.6259887603719188</v>
      </c>
      <c r="Y4470">
        <v>0</v>
      </c>
      <c r="Z4470">
        <v>0</v>
      </c>
      <c r="AA4470">
        <v>0</v>
      </c>
      <c r="AB4470">
        <v>0.93654127047737679</v>
      </c>
      <c r="AC4470">
        <v>0</v>
      </c>
      <c r="AD4470">
        <v>0</v>
      </c>
      <c r="AE4470">
        <v>6.5625300308492953</v>
      </c>
    </row>
    <row r="4471" spans="1:31" x14ac:dyDescent="0.25">
      <c r="A4471">
        <v>2266923</v>
      </c>
      <c r="B4471">
        <v>1</v>
      </c>
      <c r="C4471" t="s">
        <v>80</v>
      </c>
      <c r="D4471" t="s">
        <v>92</v>
      </c>
      <c r="E4471" t="s">
        <v>256</v>
      </c>
      <c r="F4471" t="s">
        <v>13090</v>
      </c>
      <c r="G4471" t="s">
        <v>1761</v>
      </c>
      <c r="H4471" t="s">
        <v>148</v>
      </c>
      <c r="I4471" t="s">
        <v>136</v>
      </c>
      <c r="J4471" t="s">
        <v>137</v>
      </c>
      <c r="K4471" t="s">
        <v>138</v>
      </c>
      <c r="L4471" t="s">
        <v>13091</v>
      </c>
      <c r="M4471" t="s">
        <v>13092</v>
      </c>
      <c r="N4471">
        <v>1.950555555</v>
      </c>
      <c r="O4471">
        <v>0</v>
      </c>
      <c r="P4471">
        <v>74</v>
      </c>
      <c r="Q4471">
        <v>0</v>
      </c>
      <c r="R4471">
        <v>0</v>
      </c>
      <c r="S4471">
        <v>0</v>
      </c>
      <c r="T4471">
        <v>1</v>
      </c>
      <c r="U4471">
        <v>0</v>
      </c>
      <c r="V4471">
        <v>0</v>
      </c>
      <c r="W4471">
        <v>0</v>
      </c>
      <c r="X4471">
        <v>33.272646599366112</v>
      </c>
      <c r="Y4471">
        <v>0</v>
      </c>
      <c r="Z4471">
        <v>0</v>
      </c>
      <c r="AA4471">
        <v>0</v>
      </c>
      <c r="AB4471">
        <v>0.20474974373437779</v>
      </c>
      <c r="AC4471">
        <v>0</v>
      </c>
      <c r="AD4471">
        <v>0</v>
      </c>
      <c r="AE4471">
        <v>33.477396343100487</v>
      </c>
    </row>
    <row r="4472" spans="1:31" x14ac:dyDescent="0.25">
      <c r="A4472">
        <v>2266924</v>
      </c>
      <c r="B4472">
        <v>1</v>
      </c>
      <c r="C4472" t="s">
        <v>80</v>
      </c>
      <c r="D4472" t="s">
        <v>83</v>
      </c>
      <c r="E4472" t="s">
        <v>132</v>
      </c>
      <c r="F4472" t="s">
        <v>13093</v>
      </c>
      <c r="G4472" t="s">
        <v>142</v>
      </c>
      <c r="H4472" t="s">
        <v>135</v>
      </c>
      <c r="I4472" t="s">
        <v>136</v>
      </c>
      <c r="J4472" t="s">
        <v>137</v>
      </c>
      <c r="K4472" t="s">
        <v>138</v>
      </c>
      <c r="L4472" t="s">
        <v>13094</v>
      </c>
      <c r="M4472" t="s">
        <v>13095</v>
      </c>
      <c r="N4472">
        <v>1.248888888</v>
      </c>
      <c r="O4472">
        <v>0</v>
      </c>
      <c r="P4472">
        <v>4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0.84611764422900015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0.84611764422900015</v>
      </c>
    </row>
    <row r="4473" spans="1:31" x14ac:dyDescent="0.25">
      <c r="A4473">
        <v>2266928</v>
      </c>
      <c r="B4473">
        <v>1</v>
      </c>
      <c r="C4473" t="s">
        <v>80</v>
      </c>
      <c r="D4473" t="s">
        <v>96</v>
      </c>
      <c r="E4473" t="s">
        <v>151</v>
      </c>
      <c r="F4473" t="s">
        <v>13096</v>
      </c>
      <c r="G4473" t="s">
        <v>282</v>
      </c>
      <c r="H4473" t="s">
        <v>135</v>
      </c>
      <c r="I4473" t="s">
        <v>136</v>
      </c>
      <c r="J4473" t="s">
        <v>137</v>
      </c>
      <c r="K4473" t="s">
        <v>138</v>
      </c>
      <c r="L4473" t="s">
        <v>13097</v>
      </c>
      <c r="M4473" t="s">
        <v>13098</v>
      </c>
      <c r="N4473">
        <v>0.68027777700000003</v>
      </c>
      <c r="O4473">
        <v>0</v>
      </c>
      <c r="P4473">
        <v>15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1.2834386349752576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1.2834386349752576</v>
      </c>
    </row>
    <row r="4474" spans="1:31" x14ac:dyDescent="0.25">
      <c r="A4474">
        <v>2266929</v>
      </c>
      <c r="B4474">
        <v>1</v>
      </c>
      <c r="C4474" t="s">
        <v>80</v>
      </c>
      <c r="D4474" t="s">
        <v>98</v>
      </c>
      <c r="E4474" t="s">
        <v>151</v>
      </c>
      <c r="F4474" t="s">
        <v>7782</v>
      </c>
      <c r="G4474" t="s">
        <v>153</v>
      </c>
      <c r="H4474" t="s">
        <v>135</v>
      </c>
      <c r="I4474" t="s">
        <v>136</v>
      </c>
      <c r="J4474" t="s">
        <v>137</v>
      </c>
      <c r="K4474" t="s">
        <v>138</v>
      </c>
      <c r="L4474" t="s">
        <v>13099</v>
      </c>
      <c r="M4474" t="s">
        <v>13100</v>
      </c>
      <c r="N4474">
        <v>0.95694444400000001</v>
      </c>
      <c r="O4474">
        <v>0</v>
      </c>
      <c r="P4474">
        <v>0</v>
      </c>
      <c r="Q4474">
        <v>0</v>
      </c>
      <c r="R4474">
        <v>5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1.6765661281455251</v>
      </c>
      <c r="AA4474">
        <v>0</v>
      </c>
      <c r="AB4474">
        <v>0</v>
      </c>
      <c r="AC4474">
        <v>0</v>
      </c>
      <c r="AD4474">
        <v>0</v>
      </c>
      <c r="AE4474">
        <v>1.6765661281455251</v>
      </c>
    </row>
    <row r="4475" spans="1:31" x14ac:dyDescent="0.25">
      <c r="A4475">
        <v>2266930</v>
      </c>
      <c r="B4475">
        <v>1</v>
      </c>
      <c r="C4475" t="s">
        <v>81</v>
      </c>
      <c r="D4475" t="s">
        <v>112</v>
      </c>
      <c r="E4475" t="s">
        <v>132</v>
      </c>
      <c r="F4475" t="s">
        <v>13101</v>
      </c>
      <c r="G4475" t="s">
        <v>134</v>
      </c>
      <c r="H4475" t="s">
        <v>135</v>
      </c>
      <c r="I4475" t="s">
        <v>136</v>
      </c>
      <c r="J4475" t="s">
        <v>137</v>
      </c>
      <c r="K4475" t="s">
        <v>138</v>
      </c>
      <c r="L4475" t="s">
        <v>13102</v>
      </c>
      <c r="M4475" t="s">
        <v>13103</v>
      </c>
      <c r="N4475">
        <v>2.926388888</v>
      </c>
      <c r="O4475">
        <v>0</v>
      </c>
      <c r="P4475">
        <v>7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4.7935120012175121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4.7935120012175121</v>
      </c>
    </row>
    <row r="4476" spans="1:31" x14ac:dyDescent="0.25">
      <c r="A4476">
        <v>2266933</v>
      </c>
      <c r="B4476">
        <v>1</v>
      </c>
      <c r="C4476" t="s">
        <v>80</v>
      </c>
      <c r="D4476" t="s">
        <v>103</v>
      </c>
      <c r="E4476" t="s">
        <v>132</v>
      </c>
      <c r="F4476" t="s">
        <v>13104</v>
      </c>
      <c r="G4476" t="s">
        <v>142</v>
      </c>
      <c r="H4476" t="s">
        <v>135</v>
      </c>
      <c r="I4476" t="s">
        <v>136</v>
      </c>
      <c r="J4476" t="s">
        <v>137</v>
      </c>
      <c r="K4476" t="s">
        <v>138</v>
      </c>
      <c r="L4476" t="s">
        <v>13105</v>
      </c>
      <c r="M4476" t="s">
        <v>13106</v>
      </c>
      <c r="N4476">
        <v>4.4233333330000004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1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0.29788595242028892</v>
      </c>
      <c r="AC4476">
        <v>0</v>
      </c>
      <c r="AD4476">
        <v>0</v>
      </c>
      <c r="AE4476">
        <v>0.29788595242028892</v>
      </c>
    </row>
    <row r="4477" spans="1:31" x14ac:dyDescent="0.25">
      <c r="A4477">
        <v>2266934</v>
      </c>
      <c r="B4477">
        <v>1</v>
      </c>
      <c r="C4477" t="s">
        <v>81</v>
      </c>
      <c r="D4477" t="s">
        <v>123</v>
      </c>
      <c r="E4477" t="s">
        <v>132</v>
      </c>
      <c r="F4477" t="s">
        <v>13107</v>
      </c>
      <c r="G4477" t="s">
        <v>142</v>
      </c>
      <c r="H4477" t="s">
        <v>135</v>
      </c>
      <c r="I4477" t="s">
        <v>136</v>
      </c>
      <c r="J4477" t="s">
        <v>137</v>
      </c>
      <c r="K4477" t="s">
        <v>138</v>
      </c>
      <c r="L4477" t="s">
        <v>13108</v>
      </c>
      <c r="M4477" t="s">
        <v>12982</v>
      </c>
      <c r="N4477">
        <v>1.475833333</v>
      </c>
      <c r="O4477">
        <v>0</v>
      </c>
      <c r="P4477">
        <v>11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3.5949985695380495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3.5949985695380495</v>
      </c>
    </row>
    <row r="4478" spans="1:31" x14ac:dyDescent="0.25">
      <c r="A4478">
        <v>2266936</v>
      </c>
      <c r="B4478">
        <v>1</v>
      </c>
      <c r="C4478" t="s">
        <v>81</v>
      </c>
      <c r="D4478" t="s">
        <v>123</v>
      </c>
      <c r="E4478" t="s">
        <v>151</v>
      </c>
      <c r="F4478" t="s">
        <v>13109</v>
      </c>
      <c r="G4478" t="s">
        <v>180</v>
      </c>
      <c r="H4478" t="s">
        <v>135</v>
      </c>
      <c r="I4478" t="s">
        <v>136</v>
      </c>
      <c r="J4478" t="s">
        <v>137</v>
      </c>
      <c r="K4478" t="s">
        <v>138</v>
      </c>
      <c r="L4478" t="s">
        <v>13110</v>
      </c>
      <c r="M4478" t="s">
        <v>13111</v>
      </c>
      <c r="N4478">
        <v>1.920833333</v>
      </c>
      <c r="O4478">
        <v>0</v>
      </c>
      <c r="P4478">
        <v>41</v>
      </c>
      <c r="Q4478">
        <v>0</v>
      </c>
      <c r="R4478">
        <v>2</v>
      </c>
      <c r="S4478">
        <v>0</v>
      </c>
      <c r="T4478">
        <v>6</v>
      </c>
      <c r="U4478">
        <v>0</v>
      </c>
      <c r="V4478">
        <v>0</v>
      </c>
      <c r="W4478">
        <v>0</v>
      </c>
      <c r="X4478">
        <v>17.168546590257794</v>
      </c>
      <c r="Y4478">
        <v>0</v>
      </c>
      <c r="Z4478">
        <v>0.54409395007577999</v>
      </c>
      <c r="AA4478">
        <v>0</v>
      </c>
      <c r="AB4478">
        <v>17.309958076392249</v>
      </c>
      <c r="AC4478">
        <v>0</v>
      </c>
      <c r="AD4478">
        <v>0</v>
      </c>
      <c r="AE4478">
        <v>35.022598616725823</v>
      </c>
    </row>
    <row r="4479" spans="1:31" x14ac:dyDescent="0.25">
      <c r="A4479">
        <v>2266937</v>
      </c>
      <c r="B4479">
        <v>1</v>
      </c>
      <c r="C4479" t="s">
        <v>80</v>
      </c>
      <c r="D4479" t="s">
        <v>104</v>
      </c>
      <c r="E4479" t="s">
        <v>256</v>
      </c>
      <c r="F4479" t="s">
        <v>13112</v>
      </c>
      <c r="G4479" t="s">
        <v>147</v>
      </c>
      <c r="H4479" t="s">
        <v>148</v>
      </c>
      <c r="I4479" t="s">
        <v>136</v>
      </c>
      <c r="J4479" t="s">
        <v>137</v>
      </c>
      <c r="K4479" t="s">
        <v>138</v>
      </c>
      <c r="L4479" t="s">
        <v>13113</v>
      </c>
      <c r="M4479" t="s">
        <v>13114</v>
      </c>
      <c r="N4479">
        <v>2.8869444440000001</v>
      </c>
      <c r="O4479">
        <v>5</v>
      </c>
      <c r="P4479">
        <v>15</v>
      </c>
      <c r="Q4479">
        <v>3</v>
      </c>
      <c r="R4479">
        <v>1</v>
      </c>
      <c r="S4479">
        <v>2</v>
      </c>
      <c r="T4479">
        <v>0</v>
      </c>
      <c r="U4479">
        <v>0</v>
      </c>
      <c r="V4479">
        <v>0</v>
      </c>
      <c r="W4479">
        <v>1.1089725211520367</v>
      </c>
      <c r="X4479">
        <v>7.7277409870733988</v>
      </c>
      <c r="Y4479">
        <v>3.8335449315261503</v>
      </c>
      <c r="Z4479">
        <v>0.46422323127175003</v>
      </c>
      <c r="AA4479">
        <v>9.2119019217015001</v>
      </c>
      <c r="AB4479">
        <v>0</v>
      </c>
      <c r="AC4479">
        <v>0</v>
      </c>
      <c r="AD4479">
        <v>0</v>
      </c>
      <c r="AE4479">
        <v>22.346383592724838</v>
      </c>
    </row>
    <row r="4480" spans="1:31" x14ac:dyDescent="0.25">
      <c r="A4480">
        <v>2266938</v>
      </c>
      <c r="B4480">
        <v>1</v>
      </c>
      <c r="C4480" t="s">
        <v>80</v>
      </c>
      <c r="D4480" t="s">
        <v>92</v>
      </c>
      <c r="E4480" t="s">
        <v>132</v>
      </c>
      <c r="F4480" t="s">
        <v>13115</v>
      </c>
      <c r="G4480" t="s">
        <v>134</v>
      </c>
      <c r="H4480" t="s">
        <v>135</v>
      </c>
      <c r="I4480" t="s">
        <v>136</v>
      </c>
      <c r="J4480" t="s">
        <v>137</v>
      </c>
      <c r="K4480" t="s">
        <v>138</v>
      </c>
      <c r="L4480" t="s">
        <v>13116</v>
      </c>
      <c r="M4480" t="s">
        <v>13117</v>
      </c>
      <c r="N4480">
        <v>5.1050000000000004</v>
      </c>
      <c r="O4480">
        <v>0</v>
      </c>
      <c r="P4480">
        <v>1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1.4603816052653664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1.4603816052653664</v>
      </c>
    </row>
    <row r="4481" spans="1:31" x14ac:dyDescent="0.25">
      <c r="A4481">
        <v>2266943</v>
      </c>
      <c r="B4481">
        <v>1</v>
      </c>
      <c r="C4481" t="s">
        <v>80</v>
      </c>
      <c r="D4481" t="s">
        <v>96</v>
      </c>
      <c r="E4481" t="s">
        <v>132</v>
      </c>
      <c r="F4481" t="s">
        <v>13118</v>
      </c>
      <c r="G4481" t="s">
        <v>289</v>
      </c>
      <c r="H4481" t="s">
        <v>135</v>
      </c>
      <c r="I4481" t="s">
        <v>136</v>
      </c>
      <c r="J4481" t="s">
        <v>137</v>
      </c>
      <c r="K4481" t="s">
        <v>138</v>
      </c>
      <c r="L4481" t="s">
        <v>13119</v>
      </c>
      <c r="M4481" t="s">
        <v>13120</v>
      </c>
      <c r="N4481">
        <v>3.593611111</v>
      </c>
      <c r="O4481">
        <v>0</v>
      </c>
      <c r="P4481">
        <v>1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6.8976181928152593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6.8976181928152593</v>
      </c>
    </row>
    <row r="4482" spans="1:31" x14ac:dyDescent="0.25">
      <c r="A4482">
        <v>2266952</v>
      </c>
      <c r="B4482">
        <v>1</v>
      </c>
      <c r="C4482" t="s">
        <v>80</v>
      </c>
      <c r="D4482" t="s">
        <v>89</v>
      </c>
      <c r="E4482" t="s">
        <v>132</v>
      </c>
      <c r="F4482" t="s">
        <v>13121</v>
      </c>
      <c r="G4482" t="s">
        <v>142</v>
      </c>
      <c r="H4482" t="s">
        <v>135</v>
      </c>
      <c r="I4482" t="s">
        <v>136</v>
      </c>
      <c r="J4482" t="s">
        <v>137</v>
      </c>
      <c r="K4482" t="s">
        <v>138</v>
      </c>
      <c r="L4482" t="s">
        <v>13122</v>
      </c>
      <c r="M4482" t="s">
        <v>13123</v>
      </c>
      <c r="N4482">
        <v>1.3061111110000001</v>
      </c>
      <c r="O4482">
        <v>0</v>
      </c>
      <c r="P4482">
        <v>1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2.6412845286644445E-2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2.6412845286644445E-2</v>
      </c>
    </row>
    <row r="4483" spans="1:31" x14ac:dyDescent="0.25">
      <c r="A4483">
        <v>2266954</v>
      </c>
      <c r="B4483">
        <v>1</v>
      </c>
      <c r="C4483" t="s">
        <v>81</v>
      </c>
      <c r="D4483" t="s">
        <v>127</v>
      </c>
      <c r="E4483" t="s">
        <v>163</v>
      </c>
      <c r="F4483" t="s">
        <v>13124</v>
      </c>
      <c r="G4483" t="s">
        <v>147</v>
      </c>
      <c r="H4483" t="s">
        <v>148</v>
      </c>
      <c r="I4483" t="s">
        <v>136</v>
      </c>
      <c r="J4483" t="s">
        <v>137</v>
      </c>
      <c r="K4483" t="s">
        <v>138</v>
      </c>
      <c r="L4483" t="s">
        <v>13125</v>
      </c>
      <c r="M4483" t="s">
        <v>13066</v>
      </c>
      <c r="N4483">
        <v>2.778333333</v>
      </c>
      <c r="O4483">
        <v>0</v>
      </c>
      <c r="P4483">
        <v>361</v>
      </c>
      <c r="Q4483">
        <v>0</v>
      </c>
      <c r="R4483">
        <v>22</v>
      </c>
      <c r="S4483">
        <v>0</v>
      </c>
      <c r="T4483">
        <v>44</v>
      </c>
      <c r="U4483">
        <v>0</v>
      </c>
      <c r="V4483">
        <v>0</v>
      </c>
      <c r="W4483">
        <v>0</v>
      </c>
      <c r="X4483">
        <v>200.2833902581329</v>
      </c>
      <c r="Y4483">
        <v>0</v>
      </c>
      <c r="Z4483">
        <v>30.233926262726552</v>
      </c>
      <c r="AA4483">
        <v>0</v>
      </c>
      <c r="AB4483">
        <v>84.391090081799561</v>
      </c>
      <c r="AC4483">
        <v>0</v>
      </c>
      <c r="AD4483">
        <v>0</v>
      </c>
      <c r="AE4483">
        <v>314.908406602659</v>
      </c>
    </row>
    <row r="4484" spans="1:31" x14ac:dyDescent="0.25">
      <c r="A4484">
        <v>2266963</v>
      </c>
      <c r="B4484">
        <v>1</v>
      </c>
      <c r="C4484" t="s">
        <v>80</v>
      </c>
      <c r="D4484" t="s">
        <v>100</v>
      </c>
      <c r="E4484" t="s">
        <v>132</v>
      </c>
      <c r="F4484" t="s">
        <v>13126</v>
      </c>
      <c r="G4484" t="s">
        <v>289</v>
      </c>
      <c r="H4484" t="s">
        <v>135</v>
      </c>
      <c r="I4484" t="s">
        <v>136</v>
      </c>
      <c r="J4484" t="s">
        <v>137</v>
      </c>
      <c r="K4484" t="s">
        <v>138</v>
      </c>
      <c r="L4484" t="s">
        <v>13127</v>
      </c>
      <c r="M4484" t="s">
        <v>13128</v>
      </c>
      <c r="N4484">
        <v>0.57444444400000005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15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10.056294665859838</v>
      </c>
      <c r="AC4484">
        <v>0</v>
      </c>
      <c r="AD4484">
        <v>0</v>
      </c>
      <c r="AE4484">
        <v>10.056294665859838</v>
      </c>
    </row>
    <row r="4485" spans="1:31" x14ac:dyDescent="0.25">
      <c r="A4485">
        <v>2266964</v>
      </c>
      <c r="B4485">
        <v>1</v>
      </c>
      <c r="C4485" t="s">
        <v>80</v>
      </c>
      <c r="D4485" t="s">
        <v>97</v>
      </c>
      <c r="E4485" t="s">
        <v>132</v>
      </c>
      <c r="F4485" t="s">
        <v>13129</v>
      </c>
      <c r="G4485" t="s">
        <v>289</v>
      </c>
      <c r="H4485" t="s">
        <v>135</v>
      </c>
      <c r="I4485" t="s">
        <v>136</v>
      </c>
      <c r="J4485" t="s">
        <v>137</v>
      </c>
      <c r="K4485" t="s">
        <v>138</v>
      </c>
      <c r="L4485" t="s">
        <v>13130</v>
      </c>
      <c r="M4485" t="s">
        <v>13131</v>
      </c>
      <c r="N4485">
        <v>3.7380555549999999</v>
      </c>
      <c r="O4485">
        <v>0</v>
      </c>
      <c r="P4485">
        <v>1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1.0782709666898889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1.0782709666898889</v>
      </c>
    </row>
    <row r="4486" spans="1:31" x14ac:dyDescent="0.25">
      <c r="A4486">
        <v>2266966</v>
      </c>
      <c r="B4486">
        <v>1</v>
      </c>
      <c r="C4486" t="s">
        <v>80</v>
      </c>
      <c r="D4486" t="s">
        <v>87</v>
      </c>
      <c r="E4486" t="s">
        <v>132</v>
      </c>
      <c r="F4486" t="s">
        <v>13132</v>
      </c>
      <c r="G4486" t="s">
        <v>134</v>
      </c>
      <c r="H4486" t="s">
        <v>135</v>
      </c>
      <c r="I4486" t="s">
        <v>136</v>
      </c>
      <c r="J4486" t="s">
        <v>137</v>
      </c>
      <c r="K4486" t="s">
        <v>138</v>
      </c>
      <c r="L4486" t="s">
        <v>13133</v>
      </c>
      <c r="M4486" t="s">
        <v>13134</v>
      </c>
      <c r="N4486">
        <v>1.119444444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1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71.320501562819459</v>
      </c>
      <c r="AC4486">
        <v>0</v>
      </c>
      <c r="AD4486">
        <v>0</v>
      </c>
      <c r="AE4486">
        <v>71.320501562819459</v>
      </c>
    </row>
    <row r="4487" spans="1:31" x14ac:dyDescent="0.25">
      <c r="A4487">
        <v>2266967</v>
      </c>
      <c r="B4487">
        <v>1</v>
      </c>
      <c r="C4487" t="s">
        <v>80</v>
      </c>
      <c r="D4487" t="s">
        <v>92</v>
      </c>
      <c r="E4487" t="s">
        <v>132</v>
      </c>
      <c r="F4487" t="s">
        <v>13135</v>
      </c>
      <c r="G4487" t="s">
        <v>142</v>
      </c>
      <c r="H4487" t="s">
        <v>135</v>
      </c>
      <c r="I4487" t="s">
        <v>136</v>
      </c>
      <c r="J4487" t="s">
        <v>137</v>
      </c>
      <c r="K4487" t="s">
        <v>138</v>
      </c>
      <c r="L4487" t="s">
        <v>13136</v>
      </c>
      <c r="M4487" t="s">
        <v>13137</v>
      </c>
      <c r="N4487">
        <v>1.001944444</v>
      </c>
      <c r="O4487">
        <v>0</v>
      </c>
      <c r="P4487">
        <v>1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3.2801904102799997E-2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3.2801904102799997E-2</v>
      </c>
    </row>
    <row r="4488" spans="1:31" x14ac:dyDescent="0.25">
      <c r="A4488">
        <v>2266968</v>
      </c>
      <c r="B4488">
        <v>1</v>
      </c>
      <c r="C4488" t="s">
        <v>80</v>
      </c>
      <c r="D4488" t="s">
        <v>106</v>
      </c>
      <c r="E4488" t="s">
        <v>151</v>
      </c>
      <c r="F4488" t="s">
        <v>13138</v>
      </c>
      <c r="G4488" t="s">
        <v>153</v>
      </c>
      <c r="H4488" t="s">
        <v>135</v>
      </c>
      <c r="I4488" t="s">
        <v>136</v>
      </c>
      <c r="J4488" t="s">
        <v>137</v>
      </c>
      <c r="K4488" t="s">
        <v>138</v>
      </c>
      <c r="L4488" t="s">
        <v>13139</v>
      </c>
      <c r="M4488" t="s">
        <v>13140</v>
      </c>
      <c r="N4488">
        <v>1.975833333</v>
      </c>
      <c r="O4488">
        <v>0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1.4952003555602</v>
      </c>
      <c r="AA4488">
        <v>0</v>
      </c>
      <c r="AB4488">
        <v>0</v>
      </c>
      <c r="AC4488">
        <v>0</v>
      </c>
      <c r="AD4488">
        <v>0</v>
      </c>
      <c r="AE4488">
        <v>1.4952003555602</v>
      </c>
    </row>
    <row r="4489" spans="1:31" x14ac:dyDescent="0.25">
      <c r="A4489">
        <v>2266975</v>
      </c>
      <c r="B4489">
        <v>1</v>
      </c>
      <c r="C4489" t="s">
        <v>80</v>
      </c>
      <c r="D4489" t="s">
        <v>93</v>
      </c>
      <c r="E4489" t="s">
        <v>132</v>
      </c>
      <c r="F4489" t="s">
        <v>1558</v>
      </c>
      <c r="G4489" t="s">
        <v>134</v>
      </c>
      <c r="H4489" t="s">
        <v>135</v>
      </c>
      <c r="I4489" t="s">
        <v>136</v>
      </c>
      <c r="J4489" t="s">
        <v>137</v>
      </c>
      <c r="K4489" t="s">
        <v>138</v>
      </c>
      <c r="L4489" t="s">
        <v>13141</v>
      </c>
      <c r="M4489" t="s">
        <v>13142</v>
      </c>
      <c r="N4489">
        <v>1.538611111</v>
      </c>
      <c r="O4489">
        <v>0</v>
      </c>
      <c r="P4489">
        <v>10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5.821763107092643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5.821763107092643</v>
      </c>
    </row>
    <row r="4490" spans="1:31" x14ac:dyDescent="0.25">
      <c r="A4490">
        <v>2266980</v>
      </c>
      <c r="B4490">
        <v>1</v>
      </c>
      <c r="C4490" t="s">
        <v>80</v>
      </c>
      <c r="D4490" t="s">
        <v>96</v>
      </c>
      <c r="E4490" t="s">
        <v>132</v>
      </c>
      <c r="F4490" t="s">
        <v>13143</v>
      </c>
      <c r="G4490" t="s">
        <v>134</v>
      </c>
      <c r="H4490" t="s">
        <v>135</v>
      </c>
      <c r="I4490" t="s">
        <v>136</v>
      </c>
      <c r="J4490" t="s">
        <v>137</v>
      </c>
      <c r="K4490" t="s">
        <v>138</v>
      </c>
      <c r="L4490" t="s">
        <v>13144</v>
      </c>
      <c r="M4490" t="s">
        <v>13145</v>
      </c>
      <c r="N4490">
        <v>1.991944444</v>
      </c>
      <c r="O4490">
        <v>0</v>
      </c>
      <c r="P4490">
        <v>1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0.21370315412203558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0.21370315412203558</v>
      </c>
    </row>
    <row r="4491" spans="1:31" x14ac:dyDescent="0.25">
      <c r="A4491">
        <v>2266981</v>
      </c>
      <c r="B4491">
        <v>1</v>
      </c>
      <c r="C4491" t="s">
        <v>80</v>
      </c>
      <c r="D4491" t="s">
        <v>96</v>
      </c>
      <c r="E4491" t="s">
        <v>132</v>
      </c>
      <c r="F4491" t="s">
        <v>13146</v>
      </c>
      <c r="G4491" t="s">
        <v>142</v>
      </c>
      <c r="H4491" t="s">
        <v>135</v>
      </c>
      <c r="I4491" t="s">
        <v>136</v>
      </c>
      <c r="J4491" t="s">
        <v>137</v>
      </c>
      <c r="K4491" t="s">
        <v>138</v>
      </c>
      <c r="L4491" t="s">
        <v>13147</v>
      </c>
      <c r="M4491" t="s">
        <v>13148</v>
      </c>
      <c r="N4491">
        <v>1.301388888</v>
      </c>
      <c r="O4491">
        <v>0</v>
      </c>
      <c r="P4491">
        <v>1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0.14356365157363332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0.14356365157363332</v>
      </c>
    </row>
    <row r="4492" spans="1:31" x14ac:dyDescent="0.25">
      <c r="A4492">
        <v>2266983</v>
      </c>
      <c r="B4492">
        <v>1</v>
      </c>
      <c r="C4492" t="s">
        <v>80</v>
      </c>
      <c r="D4492" t="s">
        <v>96</v>
      </c>
      <c r="E4492" t="s">
        <v>132</v>
      </c>
      <c r="F4492" t="s">
        <v>13149</v>
      </c>
      <c r="G4492" t="s">
        <v>134</v>
      </c>
      <c r="H4492" t="s">
        <v>135</v>
      </c>
      <c r="I4492" t="s">
        <v>136</v>
      </c>
      <c r="J4492" t="s">
        <v>137</v>
      </c>
      <c r="K4492" t="s">
        <v>138</v>
      </c>
      <c r="L4492" t="s">
        <v>13150</v>
      </c>
      <c r="M4492" t="s">
        <v>13151</v>
      </c>
      <c r="N4492">
        <v>0.515833333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1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1.8818584144989527</v>
      </c>
      <c r="AC4492">
        <v>0</v>
      </c>
      <c r="AD4492">
        <v>0</v>
      </c>
      <c r="AE4492">
        <v>1.8818584144989527</v>
      </c>
    </row>
    <row r="4493" spans="1:31" x14ac:dyDescent="0.25">
      <c r="A4493">
        <v>2266986</v>
      </c>
      <c r="B4493">
        <v>1</v>
      </c>
      <c r="C4493" t="s">
        <v>81</v>
      </c>
      <c r="D4493" t="s">
        <v>123</v>
      </c>
      <c r="E4493" t="s">
        <v>151</v>
      </c>
      <c r="F4493" t="s">
        <v>13152</v>
      </c>
      <c r="G4493" t="s">
        <v>160</v>
      </c>
      <c r="H4493" t="s">
        <v>135</v>
      </c>
      <c r="I4493" t="s">
        <v>136</v>
      </c>
      <c r="J4493" t="s">
        <v>137</v>
      </c>
      <c r="K4493" t="s">
        <v>138</v>
      </c>
      <c r="L4493" t="s">
        <v>13153</v>
      </c>
      <c r="M4493" t="s">
        <v>13154</v>
      </c>
      <c r="N4493">
        <v>1.1625000000000001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13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44.666532393226305</v>
      </c>
      <c r="AC4493">
        <v>0</v>
      </c>
      <c r="AD4493">
        <v>0</v>
      </c>
      <c r="AE4493">
        <v>44.666532393226305</v>
      </c>
    </row>
    <row r="4494" spans="1:31" x14ac:dyDescent="0.25">
      <c r="A4494">
        <v>2266987</v>
      </c>
      <c r="B4494">
        <v>1</v>
      </c>
      <c r="C4494" t="s">
        <v>80</v>
      </c>
      <c r="D4494" t="s">
        <v>100</v>
      </c>
      <c r="E4494" t="s">
        <v>132</v>
      </c>
      <c r="F4494" t="s">
        <v>13155</v>
      </c>
      <c r="G4494" t="s">
        <v>289</v>
      </c>
      <c r="H4494" t="s">
        <v>135</v>
      </c>
      <c r="I4494" t="s">
        <v>136</v>
      </c>
      <c r="J4494" t="s">
        <v>137</v>
      </c>
      <c r="K4494" t="s">
        <v>138</v>
      </c>
      <c r="L4494" t="s">
        <v>13156</v>
      </c>
      <c r="M4494" t="s">
        <v>13157</v>
      </c>
      <c r="N4494">
        <v>0.51277777700000005</v>
      </c>
      <c r="O4494">
        <v>0</v>
      </c>
      <c r="P4494">
        <v>2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0.29416058660560002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0.29416058660560002</v>
      </c>
    </row>
    <row r="4495" spans="1:31" x14ac:dyDescent="0.25">
      <c r="A4495">
        <v>2266990</v>
      </c>
      <c r="B4495">
        <v>1</v>
      </c>
      <c r="C4495" t="s">
        <v>80</v>
      </c>
      <c r="D4495" t="s">
        <v>83</v>
      </c>
      <c r="E4495" t="s">
        <v>151</v>
      </c>
      <c r="F4495" t="s">
        <v>9601</v>
      </c>
      <c r="G4495" t="s">
        <v>153</v>
      </c>
      <c r="H4495" t="s">
        <v>135</v>
      </c>
      <c r="I4495" t="s">
        <v>136</v>
      </c>
      <c r="J4495" t="s">
        <v>137</v>
      </c>
      <c r="K4495" t="s">
        <v>138</v>
      </c>
      <c r="L4495" t="s">
        <v>13158</v>
      </c>
      <c r="M4495" t="s">
        <v>13159</v>
      </c>
      <c r="N4495">
        <v>1.054166666</v>
      </c>
      <c r="O4495">
        <v>0</v>
      </c>
      <c r="P4495">
        <v>17</v>
      </c>
      <c r="Q4495">
        <v>0</v>
      </c>
      <c r="R4495">
        <v>0</v>
      </c>
      <c r="S4495">
        <v>0</v>
      </c>
      <c r="T4495">
        <v>109</v>
      </c>
      <c r="U4495">
        <v>0</v>
      </c>
      <c r="V4495">
        <v>2</v>
      </c>
      <c r="W4495">
        <v>0</v>
      </c>
      <c r="X4495">
        <v>12.752075116378709</v>
      </c>
      <c r="Y4495">
        <v>0</v>
      </c>
      <c r="Z4495">
        <v>0</v>
      </c>
      <c r="AA4495">
        <v>0</v>
      </c>
      <c r="AB4495">
        <v>167.12121020784795</v>
      </c>
      <c r="AC4495">
        <v>0</v>
      </c>
      <c r="AD4495">
        <v>9.6757564440360149</v>
      </c>
      <c r="AE4495">
        <v>189.54904176826267</v>
      </c>
    </row>
    <row r="4496" spans="1:31" x14ac:dyDescent="0.25">
      <c r="A4496">
        <v>2266991</v>
      </c>
      <c r="B4496">
        <v>1</v>
      </c>
      <c r="C4496" t="s">
        <v>80</v>
      </c>
      <c r="D4496" t="s">
        <v>82</v>
      </c>
      <c r="E4496" t="s">
        <v>214</v>
      </c>
      <c r="F4496" t="s">
        <v>13160</v>
      </c>
      <c r="G4496" t="s">
        <v>241</v>
      </c>
      <c r="H4496" t="s">
        <v>135</v>
      </c>
      <c r="I4496" t="s">
        <v>136</v>
      </c>
      <c r="J4496" t="s">
        <v>137</v>
      </c>
      <c r="K4496" t="s">
        <v>138</v>
      </c>
      <c r="L4496" t="s">
        <v>13161</v>
      </c>
      <c r="M4496" t="s">
        <v>13162</v>
      </c>
      <c r="N4496">
        <v>1.4</v>
      </c>
      <c r="O4496">
        <v>0</v>
      </c>
      <c r="P4496">
        <v>2</v>
      </c>
      <c r="Q4496">
        <v>0</v>
      </c>
      <c r="R4496">
        <v>0</v>
      </c>
      <c r="S4496">
        <v>0</v>
      </c>
      <c r="T4496">
        <v>69</v>
      </c>
      <c r="U4496">
        <v>0</v>
      </c>
      <c r="V4496">
        <v>0</v>
      </c>
      <c r="W4496">
        <v>0</v>
      </c>
      <c r="X4496">
        <v>4.7663504027999998E-4</v>
      </c>
      <c r="Y4496">
        <v>0</v>
      </c>
      <c r="Z4496">
        <v>0</v>
      </c>
      <c r="AA4496">
        <v>0</v>
      </c>
      <c r="AB4496">
        <v>47.140521779122196</v>
      </c>
      <c r="AC4496">
        <v>0</v>
      </c>
      <c r="AD4496">
        <v>0</v>
      </c>
      <c r="AE4496">
        <v>47.140998414162475</v>
      </c>
    </row>
    <row r="4497" spans="1:31" x14ac:dyDescent="0.25">
      <c r="A4497">
        <v>2266993</v>
      </c>
      <c r="B4497">
        <v>1</v>
      </c>
      <c r="C4497" t="s">
        <v>80</v>
      </c>
      <c r="D4497" t="s">
        <v>96</v>
      </c>
      <c r="E4497" t="s">
        <v>132</v>
      </c>
      <c r="F4497" t="s">
        <v>13163</v>
      </c>
      <c r="G4497" t="s">
        <v>289</v>
      </c>
      <c r="H4497" t="s">
        <v>135</v>
      </c>
      <c r="I4497" t="s">
        <v>136</v>
      </c>
      <c r="J4497" t="s">
        <v>137</v>
      </c>
      <c r="K4497" t="s">
        <v>138</v>
      </c>
      <c r="L4497" t="s">
        <v>13164</v>
      </c>
      <c r="M4497" t="s">
        <v>13165</v>
      </c>
      <c r="N4497">
        <v>1.4044444439999999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1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6.5529390304133336E-2</v>
      </c>
      <c r="AC4497">
        <v>0</v>
      </c>
      <c r="AD4497">
        <v>0</v>
      </c>
      <c r="AE4497">
        <v>6.5529390304133336E-2</v>
      </c>
    </row>
    <row r="4498" spans="1:31" x14ac:dyDescent="0.25">
      <c r="A4498">
        <v>2266995</v>
      </c>
      <c r="B4498">
        <v>1</v>
      </c>
      <c r="C4498" t="s">
        <v>80</v>
      </c>
      <c r="D4498" t="s">
        <v>92</v>
      </c>
      <c r="E4498" t="s">
        <v>163</v>
      </c>
      <c r="F4498" t="s">
        <v>2505</v>
      </c>
      <c r="G4498" t="s">
        <v>147</v>
      </c>
      <c r="H4498" t="s">
        <v>148</v>
      </c>
      <c r="I4498" t="s">
        <v>136</v>
      </c>
      <c r="J4498" t="s">
        <v>137</v>
      </c>
      <c r="K4498" t="s">
        <v>138</v>
      </c>
      <c r="L4498" t="s">
        <v>13166</v>
      </c>
      <c r="M4498" t="s">
        <v>13167</v>
      </c>
      <c r="N4498">
        <v>1.143611111</v>
      </c>
      <c r="O4498">
        <v>13</v>
      </c>
      <c r="P4498">
        <v>869</v>
      </c>
      <c r="Q4498">
        <v>1</v>
      </c>
      <c r="R4498">
        <v>0</v>
      </c>
      <c r="S4498">
        <v>6</v>
      </c>
      <c r="T4498">
        <v>12</v>
      </c>
      <c r="U4498">
        <v>0</v>
      </c>
      <c r="V4498">
        <v>0</v>
      </c>
      <c r="W4498">
        <v>164.09318163991642</v>
      </c>
      <c r="X4498">
        <v>282.86945066274382</v>
      </c>
      <c r="Y4498">
        <v>7.575076114905416</v>
      </c>
      <c r="Z4498">
        <v>0</v>
      </c>
      <c r="AA4498">
        <v>53.428524661549787</v>
      </c>
      <c r="AB4498">
        <v>16.329041090585996</v>
      </c>
      <c r="AC4498">
        <v>0</v>
      </c>
      <c r="AD4498">
        <v>0</v>
      </c>
      <c r="AE4498">
        <v>524.29527416970143</v>
      </c>
    </row>
    <row r="4499" spans="1:31" x14ac:dyDescent="0.25">
      <c r="A4499">
        <v>2266996</v>
      </c>
      <c r="B4499">
        <v>1</v>
      </c>
      <c r="C4499" t="s">
        <v>80</v>
      </c>
      <c r="D4499" t="s">
        <v>99</v>
      </c>
      <c r="E4499" t="s">
        <v>132</v>
      </c>
      <c r="F4499" t="s">
        <v>13168</v>
      </c>
      <c r="G4499" t="s">
        <v>142</v>
      </c>
      <c r="H4499" t="s">
        <v>135</v>
      </c>
      <c r="I4499" t="s">
        <v>136</v>
      </c>
      <c r="J4499" t="s">
        <v>137</v>
      </c>
      <c r="K4499" t="s">
        <v>138</v>
      </c>
      <c r="L4499" t="s">
        <v>13169</v>
      </c>
      <c r="M4499" t="s">
        <v>13170</v>
      </c>
      <c r="N4499">
        <v>9.3136111110000002</v>
      </c>
      <c r="O4499">
        <v>0</v>
      </c>
      <c r="P4499">
        <v>1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</row>
    <row r="4500" spans="1:31" x14ac:dyDescent="0.25">
      <c r="A4500">
        <v>2266997</v>
      </c>
      <c r="B4500">
        <v>1</v>
      </c>
      <c r="C4500" t="s">
        <v>81</v>
      </c>
      <c r="D4500" t="s">
        <v>116</v>
      </c>
      <c r="E4500" t="s">
        <v>151</v>
      </c>
      <c r="F4500" t="s">
        <v>13171</v>
      </c>
      <c r="G4500" t="s">
        <v>160</v>
      </c>
      <c r="H4500" t="s">
        <v>135</v>
      </c>
      <c r="I4500" t="s">
        <v>136</v>
      </c>
      <c r="J4500" t="s">
        <v>137</v>
      </c>
      <c r="K4500" t="s">
        <v>138</v>
      </c>
      <c r="L4500" t="s">
        <v>13172</v>
      </c>
      <c r="M4500" t="s">
        <v>13173</v>
      </c>
      <c r="N4500">
        <v>1.7166666660000001</v>
      </c>
      <c r="O4500">
        <v>0</v>
      </c>
      <c r="P4500">
        <v>50</v>
      </c>
      <c r="Q4500">
        <v>0</v>
      </c>
      <c r="R4500">
        <v>0</v>
      </c>
      <c r="S4500">
        <v>0</v>
      </c>
      <c r="T4500">
        <v>1</v>
      </c>
      <c r="U4500">
        <v>0</v>
      </c>
      <c r="V4500">
        <v>0</v>
      </c>
      <c r="W4500">
        <v>0</v>
      </c>
      <c r="X4500">
        <v>12.61711348659634</v>
      </c>
      <c r="Y4500">
        <v>0</v>
      </c>
      <c r="Z4500">
        <v>0</v>
      </c>
      <c r="AA4500">
        <v>0</v>
      </c>
      <c r="AB4500">
        <v>7.075672222489722E-2</v>
      </c>
      <c r="AC4500">
        <v>0</v>
      </c>
      <c r="AD4500">
        <v>0</v>
      </c>
      <c r="AE4500">
        <v>12.687870208821238</v>
      </c>
    </row>
    <row r="4501" spans="1:31" x14ac:dyDescent="0.25">
      <c r="A4501">
        <v>2267001</v>
      </c>
      <c r="B4501">
        <v>1</v>
      </c>
      <c r="C4501" t="s">
        <v>80</v>
      </c>
      <c r="D4501" t="s">
        <v>90</v>
      </c>
      <c r="E4501" t="s">
        <v>151</v>
      </c>
      <c r="F4501" t="s">
        <v>1718</v>
      </c>
      <c r="G4501" t="s">
        <v>153</v>
      </c>
      <c r="H4501" t="s">
        <v>135</v>
      </c>
      <c r="I4501" t="s">
        <v>136</v>
      </c>
      <c r="J4501" t="s">
        <v>137</v>
      </c>
      <c r="K4501" t="s">
        <v>138</v>
      </c>
      <c r="L4501" t="s">
        <v>13174</v>
      </c>
      <c r="M4501" t="s">
        <v>13175</v>
      </c>
      <c r="N4501">
        <v>1.0222222219999999</v>
      </c>
      <c r="O4501">
        <v>0</v>
      </c>
      <c r="P4501">
        <v>80</v>
      </c>
      <c r="Q4501">
        <v>0</v>
      </c>
      <c r="R4501">
        <v>0</v>
      </c>
      <c r="S4501">
        <v>0</v>
      </c>
      <c r="T4501">
        <v>10</v>
      </c>
      <c r="U4501">
        <v>0</v>
      </c>
      <c r="V4501">
        <v>0</v>
      </c>
      <c r="W4501">
        <v>0</v>
      </c>
      <c r="X4501">
        <v>21.179810641018797</v>
      </c>
      <c r="Y4501">
        <v>0</v>
      </c>
      <c r="Z4501">
        <v>0</v>
      </c>
      <c r="AA4501">
        <v>0</v>
      </c>
      <c r="AB4501">
        <v>8.64167699766098</v>
      </c>
      <c r="AC4501">
        <v>0</v>
      </c>
      <c r="AD4501">
        <v>0</v>
      </c>
      <c r="AE4501">
        <v>29.821487638679777</v>
      </c>
    </row>
    <row r="4502" spans="1:31" x14ac:dyDescent="0.25">
      <c r="A4502">
        <v>2267002</v>
      </c>
      <c r="B4502">
        <v>1</v>
      </c>
      <c r="C4502" t="s">
        <v>80</v>
      </c>
      <c r="D4502" t="s">
        <v>103</v>
      </c>
      <c r="E4502" t="s">
        <v>207</v>
      </c>
      <c r="F4502" t="s">
        <v>13176</v>
      </c>
      <c r="G4502" t="s">
        <v>201</v>
      </c>
      <c r="H4502" t="s">
        <v>135</v>
      </c>
      <c r="I4502" t="s">
        <v>136</v>
      </c>
      <c r="J4502" t="s">
        <v>3</v>
      </c>
      <c r="K4502" t="s">
        <v>138</v>
      </c>
      <c r="L4502" t="s">
        <v>13177</v>
      </c>
      <c r="M4502" t="s">
        <v>13178</v>
      </c>
      <c r="N4502">
        <v>0.91722222200000003</v>
      </c>
      <c r="O4502">
        <v>0</v>
      </c>
      <c r="P4502">
        <v>1619</v>
      </c>
      <c r="Q4502">
        <v>0</v>
      </c>
      <c r="R4502">
        <v>1</v>
      </c>
      <c r="S4502">
        <v>0</v>
      </c>
      <c r="T4502">
        <v>83</v>
      </c>
      <c r="U4502">
        <v>0</v>
      </c>
      <c r="V4502">
        <v>0</v>
      </c>
      <c r="W4502">
        <v>0</v>
      </c>
      <c r="X4502">
        <v>437.12828948754378</v>
      </c>
      <c r="Y4502">
        <v>0</v>
      </c>
      <c r="Z4502">
        <v>5.6969630056213333E-2</v>
      </c>
      <c r="AA4502">
        <v>0</v>
      </c>
      <c r="AB4502">
        <v>56.258627502087883</v>
      </c>
      <c r="AC4502">
        <v>0</v>
      </c>
      <c r="AD4502">
        <v>0</v>
      </c>
      <c r="AE4502">
        <v>493.44388661968787</v>
      </c>
    </row>
    <row r="4503" spans="1:31" x14ac:dyDescent="0.25">
      <c r="A4503">
        <v>2267003</v>
      </c>
      <c r="B4503">
        <v>1</v>
      </c>
      <c r="C4503" t="s">
        <v>80</v>
      </c>
      <c r="D4503" t="s">
        <v>82</v>
      </c>
      <c r="E4503" t="s">
        <v>214</v>
      </c>
      <c r="F4503" t="s">
        <v>13179</v>
      </c>
      <c r="G4503" t="s">
        <v>340</v>
      </c>
      <c r="H4503" t="s">
        <v>135</v>
      </c>
      <c r="I4503" t="s">
        <v>136</v>
      </c>
      <c r="J4503" t="s">
        <v>137</v>
      </c>
      <c r="K4503" t="s">
        <v>138</v>
      </c>
      <c r="L4503" t="s">
        <v>13180</v>
      </c>
      <c r="M4503" t="s">
        <v>13181</v>
      </c>
      <c r="N4503">
        <v>1.123611111</v>
      </c>
      <c r="O4503">
        <v>0</v>
      </c>
      <c r="P4503">
        <v>28</v>
      </c>
      <c r="Q4503">
        <v>0</v>
      </c>
      <c r="R4503">
        <v>0</v>
      </c>
      <c r="S4503">
        <v>0</v>
      </c>
      <c r="T4503">
        <v>1</v>
      </c>
      <c r="U4503">
        <v>0</v>
      </c>
      <c r="V4503">
        <v>0</v>
      </c>
      <c r="W4503">
        <v>0</v>
      </c>
      <c r="X4503">
        <v>9.9750324223665991</v>
      </c>
      <c r="Y4503">
        <v>0</v>
      </c>
      <c r="Z4503">
        <v>0</v>
      </c>
      <c r="AA4503">
        <v>0</v>
      </c>
      <c r="AB4503">
        <v>0.23430300728858838</v>
      </c>
      <c r="AC4503">
        <v>0</v>
      </c>
      <c r="AD4503">
        <v>0</v>
      </c>
      <c r="AE4503">
        <v>10.209335429655187</v>
      </c>
    </row>
    <row r="4504" spans="1:31" x14ac:dyDescent="0.25">
      <c r="A4504">
        <v>2267004</v>
      </c>
      <c r="B4504">
        <v>1</v>
      </c>
      <c r="C4504" t="s">
        <v>81</v>
      </c>
      <c r="D4504" t="s">
        <v>121</v>
      </c>
      <c r="E4504" t="s">
        <v>256</v>
      </c>
      <c r="F4504" t="s">
        <v>13182</v>
      </c>
      <c r="G4504" t="s">
        <v>147</v>
      </c>
      <c r="H4504" t="s">
        <v>148</v>
      </c>
      <c r="I4504" t="s">
        <v>704</v>
      </c>
      <c r="J4504" t="s">
        <v>137</v>
      </c>
      <c r="K4504" t="s">
        <v>138</v>
      </c>
      <c r="L4504" t="s">
        <v>13183</v>
      </c>
      <c r="M4504" t="s">
        <v>13184</v>
      </c>
      <c r="N4504">
        <v>1.6111111000000001E-2</v>
      </c>
      <c r="O4504">
        <v>0</v>
      </c>
      <c r="P4504">
        <v>1161</v>
      </c>
      <c r="Q4504">
        <v>1</v>
      </c>
      <c r="R4504">
        <v>27</v>
      </c>
      <c r="S4504">
        <v>5</v>
      </c>
      <c r="T4504">
        <v>60</v>
      </c>
      <c r="U4504">
        <v>0</v>
      </c>
      <c r="V4504">
        <v>0</v>
      </c>
      <c r="W4504">
        <v>0</v>
      </c>
      <c r="X4504">
        <v>1.7839866902085484</v>
      </c>
      <c r="Y4504">
        <v>0</v>
      </c>
      <c r="Z4504">
        <v>2.2592143011816116E-2</v>
      </c>
      <c r="AA4504">
        <v>0.24286574364334557</v>
      </c>
      <c r="AB4504">
        <v>0.40170961250910442</v>
      </c>
      <c r="AC4504">
        <v>0</v>
      </c>
      <c r="AD4504">
        <v>0</v>
      </c>
      <c r="AE4504">
        <v>2.4511541893728142</v>
      </c>
    </row>
    <row r="4505" spans="1:31" x14ac:dyDescent="0.25">
      <c r="A4505">
        <v>2267006</v>
      </c>
      <c r="B4505">
        <v>1</v>
      </c>
      <c r="C4505" t="s">
        <v>80</v>
      </c>
      <c r="D4505" t="s">
        <v>96</v>
      </c>
      <c r="E4505" t="s">
        <v>132</v>
      </c>
      <c r="F4505" t="s">
        <v>13185</v>
      </c>
      <c r="G4505" t="s">
        <v>134</v>
      </c>
      <c r="H4505" t="s">
        <v>135</v>
      </c>
      <c r="I4505" t="s">
        <v>136</v>
      </c>
      <c r="J4505" t="s">
        <v>137</v>
      </c>
      <c r="K4505" t="s">
        <v>138</v>
      </c>
      <c r="L4505" t="s">
        <v>13186</v>
      </c>
      <c r="M4505" t="s">
        <v>13187</v>
      </c>
      <c r="N4505">
        <v>2.3983333330000001</v>
      </c>
      <c r="O4505">
        <v>0</v>
      </c>
      <c r="P4505">
        <v>1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1.5786662357523333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1.5786662357523333</v>
      </c>
    </row>
    <row r="4506" spans="1:31" x14ac:dyDescent="0.25">
      <c r="A4506">
        <v>2267007</v>
      </c>
      <c r="B4506">
        <v>1</v>
      </c>
      <c r="C4506" t="s">
        <v>80</v>
      </c>
      <c r="D4506" t="s">
        <v>98</v>
      </c>
      <c r="E4506" t="s">
        <v>151</v>
      </c>
      <c r="F4506" t="s">
        <v>13188</v>
      </c>
      <c r="G4506" t="s">
        <v>171</v>
      </c>
      <c r="H4506" t="s">
        <v>135</v>
      </c>
      <c r="I4506" t="s">
        <v>136</v>
      </c>
      <c r="J4506" t="s">
        <v>137</v>
      </c>
      <c r="K4506" t="s">
        <v>172</v>
      </c>
      <c r="L4506" t="s">
        <v>13189</v>
      </c>
      <c r="M4506" t="s">
        <v>13190</v>
      </c>
      <c r="N4506">
        <v>4.9363888879999998</v>
      </c>
      <c r="O4506">
        <v>0</v>
      </c>
      <c r="P4506">
        <v>180</v>
      </c>
      <c r="Q4506">
        <v>0</v>
      </c>
      <c r="R4506">
        <v>0</v>
      </c>
      <c r="S4506">
        <v>0</v>
      </c>
      <c r="T4506">
        <v>9</v>
      </c>
      <c r="U4506">
        <v>0</v>
      </c>
      <c r="V4506">
        <v>0</v>
      </c>
      <c r="W4506">
        <v>0</v>
      </c>
      <c r="X4506">
        <v>233.07176448473055</v>
      </c>
      <c r="Y4506">
        <v>0</v>
      </c>
      <c r="Z4506">
        <v>0</v>
      </c>
      <c r="AA4506">
        <v>0</v>
      </c>
      <c r="AB4506">
        <v>21.667759116203012</v>
      </c>
      <c r="AC4506">
        <v>0</v>
      </c>
      <c r="AD4506">
        <v>0</v>
      </c>
      <c r="AE4506">
        <v>254.73952360093355</v>
      </c>
    </row>
    <row r="4507" spans="1:31" x14ac:dyDescent="0.25">
      <c r="A4507">
        <v>2267008</v>
      </c>
      <c r="B4507">
        <v>1</v>
      </c>
      <c r="C4507" t="s">
        <v>80</v>
      </c>
      <c r="D4507" t="s">
        <v>96</v>
      </c>
      <c r="E4507" t="s">
        <v>132</v>
      </c>
      <c r="F4507" t="s">
        <v>13191</v>
      </c>
      <c r="G4507" t="s">
        <v>134</v>
      </c>
      <c r="H4507" t="s">
        <v>135</v>
      </c>
      <c r="I4507" t="s">
        <v>136</v>
      </c>
      <c r="J4507" t="s">
        <v>137</v>
      </c>
      <c r="K4507" t="s">
        <v>138</v>
      </c>
      <c r="L4507" t="s">
        <v>13192</v>
      </c>
      <c r="M4507" t="s">
        <v>13193</v>
      </c>
      <c r="N4507">
        <v>1.312777777</v>
      </c>
      <c r="O4507">
        <v>0</v>
      </c>
      <c r="P4507">
        <v>2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0.46539456651010558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0.46539456651010558</v>
      </c>
    </row>
    <row r="4508" spans="1:31" x14ac:dyDescent="0.25">
      <c r="A4508">
        <v>2267009</v>
      </c>
      <c r="B4508">
        <v>1</v>
      </c>
      <c r="C4508" t="s">
        <v>81</v>
      </c>
      <c r="D4508" t="s">
        <v>128</v>
      </c>
      <c r="E4508" t="s">
        <v>132</v>
      </c>
      <c r="F4508" t="s">
        <v>13194</v>
      </c>
      <c r="G4508" t="s">
        <v>289</v>
      </c>
      <c r="H4508" t="s">
        <v>135</v>
      </c>
      <c r="I4508" t="s">
        <v>136</v>
      </c>
      <c r="J4508" t="s">
        <v>137</v>
      </c>
      <c r="K4508" t="s">
        <v>138</v>
      </c>
      <c r="L4508" t="s">
        <v>13195</v>
      </c>
      <c r="M4508" t="s">
        <v>13196</v>
      </c>
      <c r="N4508">
        <v>3.9930555550000002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1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6.5109440337899995</v>
      </c>
      <c r="AC4508">
        <v>0</v>
      </c>
      <c r="AD4508">
        <v>0</v>
      </c>
      <c r="AE4508">
        <v>6.5109440337899995</v>
      </c>
    </row>
    <row r="4509" spans="1:31" x14ac:dyDescent="0.25">
      <c r="A4509">
        <v>2267012</v>
      </c>
      <c r="B4509">
        <v>1</v>
      </c>
      <c r="C4509" t="s">
        <v>80</v>
      </c>
      <c r="D4509" t="s">
        <v>97</v>
      </c>
      <c r="E4509" t="s">
        <v>132</v>
      </c>
      <c r="F4509" t="s">
        <v>13197</v>
      </c>
      <c r="G4509" t="s">
        <v>142</v>
      </c>
      <c r="H4509" t="s">
        <v>135</v>
      </c>
      <c r="I4509" t="s">
        <v>136</v>
      </c>
      <c r="J4509" t="s">
        <v>137</v>
      </c>
      <c r="K4509" t="s">
        <v>138</v>
      </c>
      <c r="L4509" t="s">
        <v>13198</v>
      </c>
      <c r="M4509" t="s">
        <v>13199</v>
      </c>
      <c r="N4509">
        <v>1.9875</v>
      </c>
      <c r="O4509">
        <v>0</v>
      </c>
      <c r="P4509">
        <v>13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6.9837679065643217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6.9837679065643217</v>
      </c>
    </row>
    <row r="4510" spans="1:31" x14ac:dyDescent="0.25">
      <c r="A4510">
        <v>2267015</v>
      </c>
      <c r="B4510">
        <v>1</v>
      </c>
      <c r="C4510" t="s">
        <v>81</v>
      </c>
      <c r="D4510" t="s">
        <v>113</v>
      </c>
      <c r="E4510" t="s">
        <v>132</v>
      </c>
      <c r="F4510" t="s">
        <v>13200</v>
      </c>
      <c r="G4510" t="s">
        <v>142</v>
      </c>
      <c r="H4510" t="s">
        <v>135</v>
      </c>
      <c r="I4510" t="s">
        <v>136</v>
      </c>
      <c r="J4510" t="s">
        <v>137</v>
      </c>
      <c r="K4510" t="s">
        <v>138</v>
      </c>
      <c r="L4510" t="s">
        <v>13201</v>
      </c>
      <c r="M4510" t="s">
        <v>13202</v>
      </c>
      <c r="N4510">
        <v>1.581388888</v>
      </c>
      <c r="O4510">
        <v>0</v>
      </c>
      <c r="P4510">
        <v>1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0.26603094061825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0.26603094061825</v>
      </c>
    </row>
    <row r="4511" spans="1:31" x14ac:dyDescent="0.25">
      <c r="A4511">
        <v>2267017</v>
      </c>
      <c r="B4511">
        <v>1</v>
      </c>
      <c r="C4511" t="s">
        <v>80</v>
      </c>
      <c r="D4511" t="s">
        <v>99</v>
      </c>
      <c r="E4511" t="s">
        <v>132</v>
      </c>
      <c r="F4511" t="s">
        <v>13203</v>
      </c>
      <c r="G4511" t="s">
        <v>134</v>
      </c>
      <c r="H4511" t="s">
        <v>135</v>
      </c>
      <c r="I4511" t="s">
        <v>136</v>
      </c>
      <c r="J4511" t="s">
        <v>137</v>
      </c>
      <c r="K4511" t="s">
        <v>138</v>
      </c>
      <c r="L4511" t="s">
        <v>13204</v>
      </c>
      <c r="M4511" t="s">
        <v>13205</v>
      </c>
      <c r="N4511">
        <v>6.6872222219999999</v>
      </c>
      <c r="O4511">
        <v>0</v>
      </c>
      <c r="P4511">
        <v>2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0.26135714871830668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0.26135714871830668</v>
      </c>
    </row>
    <row r="4512" spans="1:31" x14ac:dyDescent="0.25">
      <c r="A4512">
        <v>2267020</v>
      </c>
      <c r="B4512">
        <v>1</v>
      </c>
      <c r="C4512" t="s">
        <v>81</v>
      </c>
      <c r="D4512" t="s">
        <v>115</v>
      </c>
      <c r="E4512" t="s">
        <v>256</v>
      </c>
      <c r="F4512" t="s">
        <v>13206</v>
      </c>
      <c r="G4512" t="s">
        <v>318</v>
      </c>
      <c r="H4512" t="s">
        <v>148</v>
      </c>
      <c r="I4512" t="s">
        <v>136</v>
      </c>
      <c r="J4512" t="s">
        <v>137</v>
      </c>
      <c r="K4512" t="s">
        <v>138</v>
      </c>
      <c r="L4512" t="s">
        <v>13207</v>
      </c>
      <c r="M4512" t="s">
        <v>13208</v>
      </c>
      <c r="N4512">
        <v>1.8186111110000001</v>
      </c>
      <c r="O4512">
        <v>0</v>
      </c>
      <c r="P4512">
        <v>59</v>
      </c>
      <c r="Q4512">
        <v>0</v>
      </c>
      <c r="R4512">
        <v>0</v>
      </c>
      <c r="S4512">
        <v>0</v>
      </c>
      <c r="T4512">
        <v>5</v>
      </c>
      <c r="U4512">
        <v>0</v>
      </c>
      <c r="V4512">
        <v>0</v>
      </c>
      <c r="W4512">
        <v>0</v>
      </c>
      <c r="X4512">
        <v>10.69235431183327</v>
      </c>
      <c r="Y4512">
        <v>0</v>
      </c>
      <c r="Z4512">
        <v>0</v>
      </c>
      <c r="AA4512">
        <v>0</v>
      </c>
      <c r="AB4512">
        <v>1.9579171956595318</v>
      </c>
      <c r="AC4512">
        <v>0</v>
      </c>
      <c r="AD4512">
        <v>0</v>
      </c>
      <c r="AE4512">
        <v>12.650271507492802</v>
      </c>
    </row>
    <row r="4513" spans="1:31" x14ac:dyDescent="0.25">
      <c r="A4513">
        <v>2267021</v>
      </c>
      <c r="B4513">
        <v>1</v>
      </c>
      <c r="C4513" t="s">
        <v>80</v>
      </c>
      <c r="D4513" t="s">
        <v>110</v>
      </c>
      <c r="E4513" t="s">
        <v>132</v>
      </c>
      <c r="F4513" t="s">
        <v>13209</v>
      </c>
      <c r="G4513" t="s">
        <v>142</v>
      </c>
      <c r="H4513" t="s">
        <v>135</v>
      </c>
      <c r="I4513" t="s">
        <v>136</v>
      </c>
      <c r="J4513" t="s">
        <v>137</v>
      </c>
      <c r="K4513" t="s">
        <v>138</v>
      </c>
      <c r="L4513" t="s">
        <v>13210</v>
      </c>
      <c r="M4513" t="s">
        <v>13211</v>
      </c>
      <c r="N4513">
        <v>2.1672222219999999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1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0.17796059054098279</v>
      </c>
      <c r="AC4513">
        <v>0</v>
      </c>
      <c r="AD4513">
        <v>0</v>
      </c>
      <c r="AE4513">
        <v>0.17796059054098279</v>
      </c>
    </row>
    <row r="4514" spans="1:31" x14ac:dyDescent="0.25">
      <c r="A4514">
        <v>2267025</v>
      </c>
      <c r="B4514">
        <v>1</v>
      </c>
      <c r="C4514" t="s">
        <v>81</v>
      </c>
      <c r="D4514" t="s">
        <v>120</v>
      </c>
      <c r="E4514" t="s">
        <v>151</v>
      </c>
      <c r="F4514" t="s">
        <v>13212</v>
      </c>
      <c r="G4514" t="s">
        <v>153</v>
      </c>
      <c r="H4514" t="s">
        <v>135</v>
      </c>
      <c r="I4514" t="s">
        <v>136</v>
      </c>
      <c r="J4514" t="s">
        <v>137</v>
      </c>
      <c r="K4514" t="s">
        <v>138</v>
      </c>
      <c r="L4514" t="s">
        <v>13213</v>
      </c>
      <c r="M4514" t="s">
        <v>13214</v>
      </c>
      <c r="N4514">
        <v>1.2975000000000001</v>
      </c>
      <c r="O4514">
        <v>0</v>
      </c>
      <c r="P4514">
        <v>61</v>
      </c>
      <c r="Q4514">
        <v>0</v>
      </c>
      <c r="R4514">
        <v>0</v>
      </c>
      <c r="S4514">
        <v>0</v>
      </c>
      <c r="T4514">
        <v>3</v>
      </c>
      <c r="U4514">
        <v>0</v>
      </c>
      <c r="V4514">
        <v>0</v>
      </c>
      <c r="W4514">
        <v>0</v>
      </c>
      <c r="X4514">
        <v>9.068832699632015</v>
      </c>
      <c r="Y4514">
        <v>0</v>
      </c>
      <c r="Z4514">
        <v>0</v>
      </c>
      <c r="AA4514">
        <v>0</v>
      </c>
      <c r="AB4514">
        <v>5.001518152458603</v>
      </c>
      <c r="AC4514">
        <v>0</v>
      </c>
      <c r="AD4514">
        <v>0</v>
      </c>
      <c r="AE4514">
        <v>14.070350852090618</v>
      </c>
    </row>
    <row r="4515" spans="1:31" x14ac:dyDescent="0.25">
      <c r="A4515">
        <v>2267027</v>
      </c>
      <c r="B4515">
        <v>1</v>
      </c>
      <c r="C4515" t="s">
        <v>80</v>
      </c>
      <c r="D4515" t="s">
        <v>99</v>
      </c>
      <c r="E4515" t="s">
        <v>132</v>
      </c>
      <c r="F4515" t="s">
        <v>13215</v>
      </c>
      <c r="G4515" t="s">
        <v>142</v>
      </c>
      <c r="H4515" t="s">
        <v>135</v>
      </c>
      <c r="I4515" t="s">
        <v>136</v>
      </c>
      <c r="J4515" t="s">
        <v>137</v>
      </c>
      <c r="K4515" t="s">
        <v>138</v>
      </c>
      <c r="L4515" t="s">
        <v>13216</v>
      </c>
      <c r="M4515" t="s">
        <v>13217</v>
      </c>
      <c r="N4515">
        <v>9.6808333330000007</v>
      </c>
      <c r="O4515">
        <v>0</v>
      </c>
      <c r="P4515">
        <v>3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34.064349815722196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34.064349815722196</v>
      </c>
    </row>
    <row r="4516" spans="1:31" x14ac:dyDescent="0.25">
      <c r="A4516">
        <v>2267030</v>
      </c>
      <c r="B4516">
        <v>1</v>
      </c>
      <c r="C4516" t="s">
        <v>80</v>
      </c>
      <c r="D4516" t="s">
        <v>95</v>
      </c>
      <c r="E4516" t="s">
        <v>132</v>
      </c>
      <c r="F4516" t="s">
        <v>13218</v>
      </c>
      <c r="G4516" t="s">
        <v>142</v>
      </c>
      <c r="H4516" t="s">
        <v>135</v>
      </c>
      <c r="I4516" t="s">
        <v>136</v>
      </c>
      <c r="J4516" t="s">
        <v>137</v>
      </c>
      <c r="K4516" t="s">
        <v>138</v>
      </c>
      <c r="L4516" t="s">
        <v>13219</v>
      </c>
      <c r="M4516" t="s">
        <v>13220</v>
      </c>
      <c r="N4516">
        <v>1.282777777</v>
      </c>
      <c r="O4516">
        <v>0</v>
      </c>
      <c r="P4516">
        <v>1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0.14287888921474889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0.14287888921474889</v>
      </c>
    </row>
    <row r="4517" spans="1:31" x14ac:dyDescent="0.25">
      <c r="A4517">
        <v>2267031</v>
      </c>
      <c r="B4517">
        <v>1</v>
      </c>
      <c r="C4517" t="s">
        <v>80</v>
      </c>
      <c r="D4517" t="s">
        <v>84</v>
      </c>
      <c r="E4517" t="s">
        <v>132</v>
      </c>
      <c r="F4517" t="s">
        <v>13221</v>
      </c>
      <c r="G4517" t="s">
        <v>142</v>
      </c>
      <c r="H4517" t="s">
        <v>135</v>
      </c>
      <c r="I4517" t="s">
        <v>136</v>
      </c>
      <c r="J4517" t="s">
        <v>137</v>
      </c>
      <c r="K4517" t="s">
        <v>138</v>
      </c>
      <c r="L4517" t="s">
        <v>13222</v>
      </c>
      <c r="M4517" t="s">
        <v>13223</v>
      </c>
      <c r="N4517">
        <v>1.2936111109999999</v>
      </c>
      <c r="O4517">
        <v>0</v>
      </c>
      <c r="P4517">
        <v>4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1.1265509593748544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1.1265509593748544</v>
      </c>
    </row>
    <row r="4518" spans="1:31" x14ac:dyDescent="0.25">
      <c r="A4518">
        <v>2267041</v>
      </c>
      <c r="B4518">
        <v>1</v>
      </c>
      <c r="C4518" t="s">
        <v>80</v>
      </c>
      <c r="D4518" t="s">
        <v>99</v>
      </c>
      <c r="E4518" t="s">
        <v>132</v>
      </c>
      <c r="F4518" t="s">
        <v>13224</v>
      </c>
      <c r="G4518" t="s">
        <v>134</v>
      </c>
      <c r="H4518" t="s">
        <v>135</v>
      </c>
      <c r="I4518" t="s">
        <v>136</v>
      </c>
      <c r="J4518" t="s">
        <v>137</v>
      </c>
      <c r="K4518" t="s">
        <v>138</v>
      </c>
      <c r="L4518" t="s">
        <v>13225</v>
      </c>
      <c r="M4518" t="s">
        <v>13226</v>
      </c>
      <c r="N4518">
        <v>7.1352777769999998</v>
      </c>
      <c r="O4518">
        <v>0</v>
      </c>
      <c r="P4518">
        <v>2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3.5165867842022638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3.5165867842022638</v>
      </c>
    </row>
    <row r="4519" spans="1:31" x14ac:dyDescent="0.25">
      <c r="A4519">
        <v>2267042</v>
      </c>
      <c r="B4519">
        <v>1</v>
      </c>
      <c r="C4519" t="s">
        <v>80</v>
      </c>
      <c r="D4519" t="s">
        <v>100</v>
      </c>
      <c r="E4519" t="s">
        <v>132</v>
      </c>
      <c r="F4519" t="s">
        <v>13227</v>
      </c>
      <c r="G4519" t="s">
        <v>142</v>
      </c>
      <c r="H4519" t="s">
        <v>135</v>
      </c>
      <c r="I4519" t="s">
        <v>136</v>
      </c>
      <c r="J4519" t="s">
        <v>137</v>
      </c>
      <c r="K4519" t="s">
        <v>138</v>
      </c>
      <c r="L4519" t="s">
        <v>13228</v>
      </c>
      <c r="M4519" t="s">
        <v>13229</v>
      </c>
      <c r="N4519">
        <v>0.97916666600000002</v>
      </c>
      <c r="O4519">
        <v>0</v>
      </c>
      <c r="P4519">
        <v>1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4.2572007476008887E-2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4.2572007476008887E-2</v>
      </c>
    </row>
    <row r="4520" spans="1:31" x14ac:dyDescent="0.25">
      <c r="A4520">
        <v>2267057</v>
      </c>
      <c r="B4520">
        <v>1</v>
      </c>
      <c r="C4520" t="s">
        <v>80</v>
      </c>
      <c r="D4520" t="s">
        <v>82</v>
      </c>
      <c r="E4520" t="s">
        <v>132</v>
      </c>
      <c r="F4520" t="s">
        <v>13230</v>
      </c>
      <c r="G4520" t="s">
        <v>134</v>
      </c>
      <c r="H4520" t="s">
        <v>135</v>
      </c>
      <c r="I4520" t="s">
        <v>136</v>
      </c>
      <c r="J4520" t="s">
        <v>137</v>
      </c>
      <c r="K4520" t="s">
        <v>138</v>
      </c>
      <c r="L4520" t="s">
        <v>13231</v>
      </c>
      <c r="M4520" t="s">
        <v>13232</v>
      </c>
      <c r="N4520">
        <v>8.2430555549999998</v>
      </c>
      <c r="O4520">
        <v>0</v>
      </c>
      <c r="P4520">
        <v>15</v>
      </c>
      <c r="Q4520">
        <v>0</v>
      </c>
      <c r="R4520">
        <v>0</v>
      </c>
      <c r="S4520">
        <v>0</v>
      </c>
      <c r="T4520">
        <v>7</v>
      </c>
      <c r="U4520">
        <v>0</v>
      </c>
      <c r="V4520">
        <v>0</v>
      </c>
      <c r="W4520">
        <v>0</v>
      </c>
      <c r="X4520">
        <v>42.594994156347404</v>
      </c>
      <c r="Y4520">
        <v>0</v>
      </c>
      <c r="Z4520">
        <v>0</v>
      </c>
      <c r="AA4520">
        <v>0</v>
      </c>
      <c r="AB4520">
        <v>5.5661504826557406</v>
      </c>
      <c r="AC4520">
        <v>0</v>
      </c>
      <c r="AD4520">
        <v>0</v>
      </c>
      <c r="AE4520">
        <v>48.161144639003147</v>
      </c>
    </row>
    <row r="4521" spans="1:31" x14ac:dyDescent="0.25">
      <c r="A4521">
        <v>2267058</v>
      </c>
      <c r="B4521">
        <v>1</v>
      </c>
      <c r="C4521" t="s">
        <v>80</v>
      </c>
      <c r="D4521" t="s">
        <v>106</v>
      </c>
      <c r="E4521" t="s">
        <v>151</v>
      </c>
      <c r="F4521" t="s">
        <v>13233</v>
      </c>
      <c r="G4521" t="s">
        <v>153</v>
      </c>
      <c r="H4521" t="s">
        <v>135</v>
      </c>
      <c r="I4521" t="s">
        <v>136</v>
      </c>
      <c r="J4521" t="s">
        <v>137</v>
      </c>
      <c r="K4521" t="s">
        <v>138</v>
      </c>
      <c r="L4521" t="s">
        <v>13234</v>
      </c>
      <c r="M4521" t="s">
        <v>13235</v>
      </c>
      <c r="N4521">
        <v>2.9525000000000001</v>
      </c>
      <c r="O4521">
        <v>0</v>
      </c>
      <c r="P4521">
        <v>26</v>
      </c>
      <c r="Q4521">
        <v>0</v>
      </c>
      <c r="R4521">
        <v>4</v>
      </c>
      <c r="S4521">
        <v>0</v>
      </c>
      <c r="T4521">
        <v>3</v>
      </c>
      <c r="U4521">
        <v>0</v>
      </c>
      <c r="V4521">
        <v>0</v>
      </c>
      <c r="W4521">
        <v>0</v>
      </c>
      <c r="X4521">
        <v>20.997420319960977</v>
      </c>
      <c r="Y4521">
        <v>0</v>
      </c>
      <c r="Z4521">
        <v>36.748509610966856</v>
      </c>
      <c r="AA4521">
        <v>0</v>
      </c>
      <c r="AB4521">
        <v>6.6299717147003001</v>
      </c>
      <c r="AC4521">
        <v>0</v>
      </c>
      <c r="AD4521">
        <v>0</v>
      </c>
      <c r="AE4521">
        <v>64.375901645628133</v>
      </c>
    </row>
    <row r="4522" spans="1:31" x14ac:dyDescent="0.25">
      <c r="A4522">
        <v>2267060</v>
      </c>
      <c r="B4522">
        <v>1</v>
      </c>
      <c r="C4522" t="s">
        <v>80</v>
      </c>
      <c r="D4522" t="s">
        <v>96</v>
      </c>
      <c r="E4522" t="s">
        <v>132</v>
      </c>
      <c r="F4522" t="s">
        <v>1448</v>
      </c>
      <c r="G4522" t="s">
        <v>134</v>
      </c>
      <c r="H4522" t="s">
        <v>135</v>
      </c>
      <c r="I4522" t="s">
        <v>136</v>
      </c>
      <c r="J4522" t="s">
        <v>137</v>
      </c>
      <c r="K4522" t="s">
        <v>138</v>
      </c>
      <c r="L4522" t="s">
        <v>13236</v>
      </c>
      <c r="M4522" t="s">
        <v>13237</v>
      </c>
      <c r="N4522">
        <v>0.78777777699999996</v>
      </c>
      <c r="O4522">
        <v>0</v>
      </c>
      <c r="P4522">
        <v>2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1.4979837659595021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1.4979837659595021</v>
      </c>
    </row>
    <row r="4523" spans="1:31" x14ac:dyDescent="0.25">
      <c r="A4523">
        <v>2267062</v>
      </c>
      <c r="B4523">
        <v>1</v>
      </c>
      <c r="C4523" t="s">
        <v>81</v>
      </c>
      <c r="D4523" t="s">
        <v>128</v>
      </c>
      <c r="E4523" t="s">
        <v>207</v>
      </c>
      <c r="F4523" t="s">
        <v>13238</v>
      </c>
      <c r="G4523" t="s">
        <v>366</v>
      </c>
      <c r="H4523" t="s">
        <v>135</v>
      </c>
      <c r="I4523" t="s">
        <v>136</v>
      </c>
      <c r="J4523" t="s">
        <v>137</v>
      </c>
      <c r="K4523" t="s">
        <v>172</v>
      </c>
      <c r="L4523" t="s">
        <v>13239</v>
      </c>
      <c r="M4523" t="s">
        <v>13240</v>
      </c>
      <c r="N4523">
        <v>1.5663888880000001</v>
      </c>
      <c r="O4523">
        <v>0</v>
      </c>
      <c r="P4523">
        <v>353</v>
      </c>
      <c r="Q4523">
        <v>0</v>
      </c>
      <c r="R4523">
        <v>0</v>
      </c>
      <c r="S4523">
        <v>0</v>
      </c>
      <c r="T4523">
        <v>2</v>
      </c>
      <c r="U4523">
        <v>0</v>
      </c>
      <c r="V4523">
        <v>0</v>
      </c>
      <c r="W4523">
        <v>0</v>
      </c>
      <c r="X4523">
        <v>102.55550579312394</v>
      </c>
      <c r="Y4523">
        <v>0</v>
      </c>
      <c r="Z4523">
        <v>0</v>
      </c>
      <c r="AA4523">
        <v>0</v>
      </c>
      <c r="AB4523">
        <v>5.157467668779752</v>
      </c>
      <c r="AC4523">
        <v>0</v>
      </c>
      <c r="AD4523">
        <v>0</v>
      </c>
      <c r="AE4523">
        <v>107.71297346190369</v>
      </c>
    </row>
    <row r="4524" spans="1:31" x14ac:dyDescent="0.25">
      <c r="A4524">
        <v>2267063</v>
      </c>
      <c r="B4524">
        <v>1</v>
      </c>
      <c r="C4524" t="s">
        <v>80</v>
      </c>
      <c r="D4524" t="s">
        <v>87</v>
      </c>
      <c r="E4524" t="s">
        <v>132</v>
      </c>
      <c r="F4524" t="s">
        <v>13241</v>
      </c>
      <c r="G4524" t="s">
        <v>289</v>
      </c>
      <c r="H4524" t="s">
        <v>135</v>
      </c>
      <c r="I4524" t="s">
        <v>136</v>
      </c>
      <c r="J4524" t="s">
        <v>137</v>
      </c>
      <c r="K4524" t="s">
        <v>138</v>
      </c>
      <c r="L4524" t="s">
        <v>13242</v>
      </c>
      <c r="M4524" t="s">
        <v>13243</v>
      </c>
      <c r="N4524">
        <v>2.2297222219999999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16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9.8518708461414004</v>
      </c>
      <c r="AC4524">
        <v>0</v>
      </c>
      <c r="AD4524">
        <v>0</v>
      </c>
      <c r="AE4524">
        <v>9.8518708461414004</v>
      </c>
    </row>
    <row r="4525" spans="1:31" x14ac:dyDescent="0.25">
      <c r="A4525">
        <v>2267071</v>
      </c>
      <c r="B4525">
        <v>1</v>
      </c>
      <c r="C4525" t="s">
        <v>80</v>
      </c>
      <c r="D4525" t="s">
        <v>94</v>
      </c>
      <c r="E4525" t="s">
        <v>151</v>
      </c>
      <c r="F4525" t="s">
        <v>13244</v>
      </c>
      <c r="G4525" t="s">
        <v>153</v>
      </c>
      <c r="H4525" t="s">
        <v>135</v>
      </c>
      <c r="I4525" t="s">
        <v>136</v>
      </c>
      <c r="J4525" t="s">
        <v>137</v>
      </c>
      <c r="K4525" t="s">
        <v>138</v>
      </c>
      <c r="L4525" t="s">
        <v>13245</v>
      </c>
      <c r="M4525" t="s">
        <v>13246</v>
      </c>
      <c r="N4525">
        <v>2.2111111110000001</v>
      </c>
      <c r="O4525">
        <v>0</v>
      </c>
      <c r="P4525">
        <v>16</v>
      </c>
      <c r="Q4525">
        <v>0</v>
      </c>
      <c r="R4525">
        <v>0</v>
      </c>
      <c r="S4525">
        <v>0</v>
      </c>
      <c r="T4525">
        <v>1</v>
      </c>
      <c r="U4525">
        <v>0</v>
      </c>
      <c r="V4525">
        <v>0</v>
      </c>
      <c r="W4525">
        <v>0</v>
      </c>
      <c r="X4525">
        <v>2.4195153423772084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2.4195153423772084</v>
      </c>
    </row>
    <row r="4526" spans="1:31" x14ac:dyDescent="0.25">
      <c r="A4526">
        <v>2267074</v>
      </c>
      <c r="B4526">
        <v>1</v>
      </c>
      <c r="C4526" t="s">
        <v>80</v>
      </c>
      <c r="D4526" t="s">
        <v>92</v>
      </c>
      <c r="E4526" t="s">
        <v>132</v>
      </c>
      <c r="F4526" t="s">
        <v>13247</v>
      </c>
      <c r="G4526" t="s">
        <v>142</v>
      </c>
      <c r="H4526" t="s">
        <v>135</v>
      </c>
      <c r="I4526" t="s">
        <v>136</v>
      </c>
      <c r="J4526" t="s">
        <v>137</v>
      </c>
      <c r="K4526" t="s">
        <v>138</v>
      </c>
      <c r="L4526" t="s">
        <v>13248</v>
      </c>
      <c r="M4526" t="s">
        <v>13249</v>
      </c>
      <c r="N4526">
        <v>1.6897222220000001</v>
      </c>
      <c r="O4526">
        <v>0</v>
      </c>
      <c r="P4526">
        <v>1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0.48275985948984446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0.48275985948984446</v>
      </c>
    </row>
    <row r="4527" spans="1:31" x14ac:dyDescent="0.25">
      <c r="A4527">
        <v>2267081</v>
      </c>
      <c r="B4527">
        <v>1</v>
      </c>
      <c r="C4527" t="s">
        <v>80</v>
      </c>
      <c r="D4527" t="s">
        <v>83</v>
      </c>
      <c r="E4527" t="s">
        <v>132</v>
      </c>
      <c r="F4527" t="s">
        <v>13250</v>
      </c>
      <c r="G4527" t="s">
        <v>289</v>
      </c>
      <c r="H4527" t="s">
        <v>135</v>
      </c>
      <c r="I4527" t="s">
        <v>136</v>
      </c>
      <c r="J4527" t="s">
        <v>137</v>
      </c>
      <c r="K4527" t="s">
        <v>138</v>
      </c>
      <c r="L4527" t="s">
        <v>13251</v>
      </c>
      <c r="M4527" t="s">
        <v>13252</v>
      </c>
      <c r="N4527">
        <v>1.5725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2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4.6981180024064999</v>
      </c>
      <c r="AC4527">
        <v>0</v>
      </c>
      <c r="AD4527">
        <v>0</v>
      </c>
      <c r="AE4527">
        <v>4.6981180024064999</v>
      </c>
    </row>
    <row r="4528" spans="1:31" x14ac:dyDescent="0.25">
      <c r="A4528">
        <v>2267083</v>
      </c>
      <c r="B4528">
        <v>1</v>
      </c>
      <c r="C4528" t="s">
        <v>80</v>
      </c>
      <c r="D4528" t="s">
        <v>90</v>
      </c>
      <c r="E4528" t="s">
        <v>151</v>
      </c>
      <c r="F4528" t="s">
        <v>13253</v>
      </c>
      <c r="G4528" t="s">
        <v>6387</v>
      </c>
      <c r="H4528" t="s">
        <v>135</v>
      </c>
      <c r="I4528" t="s">
        <v>136</v>
      </c>
      <c r="J4528" t="s">
        <v>137</v>
      </c>
      <c r="K4528" t="s">
        <v>138</v>
      </c>
      <c r="L4528" t="s">
        <v>13254</v>
      </c>
      <c r="M4528" t="s">
        <v>13255</v>
      </c>
      <c r="N4528">
        <v>0.82305555500000005</v>
      </c>
      <c r="O4528">
        <v>0</v>
      </c>
      <c r="P4528">
        <v>159</v>
      </c>
      <c r="Q4528">
        <v>0</v>
      </c>
      <c r="R4528">
        <v>0</v>
      </c>
      <c r="S4528">
        <v>0</v>
      </c>
      <c r="T4528">
        <v>8</v>
      </c>
      <c r="U4528">
        <v>0</v>
      </c>
      <c r="V4528">
        <v>0</v>
      </c>
      <c r="W4528">
        <v>0</v>
      </c>
      <c r="X4528">
        <v>52.136356675772568</v>
      </c>
      <c r="Y4528">
        <v>0</v>
      </c>
      <c r="Z4528">
        <v>0</v>
      </c>
      <c r="AA4528">
        <v>0</v>
      </c>
      <c r="AB4528">
        <v>2.589461770498533</v>
      </c>
      <c r="AC4528">
        <v>0</v>
      </c>
      <c r="AD4528">
        <v>0</v>
      </c>
      <c r="AE4528">
        <v>54.725818446271099</v>
      </c>
    </row>
    <row r="4529" spans="1:31" x14ac:dyDescent="0.25">
      <c r="A4529">
        <v>2267084</v>
      </c>
      <c r="B4529">
        <v>1</v>
      </c>
      <c r="C4529" t="s">
        <v>80</v>
      </c>
      <c r="D4529" t="s">
        <v>107</v>
      </c>
      <c r="E4529" t="s">
        <v>132</v>
      </c>
      <c r="F4529" t="s">
        <v>13256</v>
      </c>
      <c r="G4529" t="s">
        <v>134</v>
      </c>
      <c r="H4529" t="s">
        <v>135</v>
      </c>
      <c r="I4529" t="s">
        <v>136</v>
      </c>
      <c r="J4529" t="s">
        <v>137</v>
      </c>
      <c r="K4529" t="s">
        <v>138</v>
      </c>
      <c r="L4529" t="s">
        <v>13257</v>
      </c>
      <c r="M4529" t="s">
        <v>13258</v>
      </c>
      <c r="N4529">
        <v>2.940555555</v>
      </c>
      <c r="O4529">
        <v>0</v>
      </c>
      <c r="P4529">
        <v>1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0.33115628497394445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0.33115628497394445</v>
      </c>
    </row>
    <row r="4530" spans="1:31" x14ac:dyDescent="0.25">
      <c r="A4530">
        <v>2267086</v>
      </c>
      <c r="B4530">
        <v>1</v>
      </c>
      <c r="C4530" t="s">
        <v>80</v>
      </c>
      <c r="D4530" t="s">
        <v>94</v>
      </c>
      <c r="E4530" t="s">
        <v>132</v>
      </c>
      <c r="F4530" t="s">
        <v>13259</v>
      </c>
      <c r="G4530" t="s">
        <v>142</v>
      </c>
      <c r="H4530" t="s">
        <v>135</v>
      </c>
      <c r="I4530" t="s">
        <v>136</v>
      </c>
      <c r="J4530" t="s">
        <v>137</v>
      </c>
      <c r="K4530" t="s">
        <v>138</v>
      </c>
      <c r="L4530" t="s">
        <v>13260</v>
      </c>
      <c r="M4530" t="s">
        <v>13261</v>
      </c>
      <c r="N4530">
        <v>6.1624999999999996</v>
      </c>
      <c r="O4530">
        <v>0</v>
      </c>
      <c r="P4530">
        <v>2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3.3747211550966707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3.3747211550966707</v>
      </c>
    </row>
    <row r="4531" spans="1:31" x14ac:dyDescent="0.25">
      <c r="A4531">
        <v>2267091</v>
      </c>
      <c r="B4531">
        <v>1</v>
      </c>
      <c r="C4531" t="s">
        <v>80</v>
      </c>
      <c r="D4531" t="s">
        <v>97</v>
      </c>
      <c r="E4531" t="s">
        <v>132</v>
      </c>
      <c r="F4531" t="s">
        <v>13262</v>
      </c>
      <c r="G4531" t="s">
        <v>289</v>
      </c>
      <c r="H4531" t="s">
        <v>135</v>
      </c>
      <c r="I4531" t="s">
        <v>136</v>
      </c>
      <c r="J4531" t="s">
        <v>137</v>
      </c>
      <c r="K4531" t="s">
        <v>138</v>
      </c>
      <c r="L4531" t="s">
        <v>13263</v>
      </c>
      <c r="M4531" t="s">
        <v>13264</v>
      </c>
      <c r="N4531">
        <v>0.66194444399999997</v>
      </c>
      <c r="O4531">
        <v>0</v>
      </c>
      <c r="P4531">
        <v>1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0.71197139188882974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0.71197139188882974</v>
      </c>
    </row>
    <row r="4532" spans="1:31" x14ac:dyDescent="0.25">
      <c r="A4532">
        <v>2267092</v>
      </c>
      <c r="B4532">
        <v>1</v>
      </c>
      <c r="C4532" t="s">
        <v>81</v>
      </c>
      <c r="D4532" t="s">
        <v>127</v>
      </c>
      <c r="E4532" t="s">
        <v>132</v>
      </c>
      <c r="F4532" t="s">
        <v>13265</v>
      </c>
      <c r="G4532" t="s">
        <v>201</v>
      </c>
      <c r="H4532" t="s">
        <v>135</v>
      </c>
      <c r="I4532" t="s">
        <v>136</v>
      </c>
      <c r="J4532" t="s">
        <v>137</v>
      </c>
      <c r="K4532" t="s">
        <v>138</v>
      </c>
      <c r="L4532" t="s">
        <v>13266</v>
      </c>
      <c r="M4532" t="s">
        <v>13267</v>
      </c>
      <c r="N4532">
        <v>3.2461111109999998</v>
      </c>
      <c r="O4532">
        <v>0</v>
      </c>
      <c r="P4532">
        <v>3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3.3472372412628468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3.3472372412628468</v>
      </c>
    </row>
    <row r="4533" spans="1:31" x14ac:dyDescent="0.25">
      <c r="A4533">
        <v>2267093</v>
      </c>
      <c r="B4533">
        <v>1</v>
      </c>
      <c r="C4533" t="s">
        <v>81</v>
      </c>
      <c r="D4533" t="s">
        <v>128</v>
      </c>
      <c r="E4533" t="s">
        <v>132</v>
      </c>
      <c r="F4533" t="s">
        <v>13268</v>
      </c>
      <c r="G4533" t="s">
        <v>289</v>
      </c>
      <c r="H4533" t="s">
        <v>135</v>
      </c>
      <c r="I4533" t="s">
        <v>136</v>
      </c>
      <c r="J4533" t="s">
        <v>137</v>
      </c>
      <c r="K4533" t="s">
        <v>138</v>
      </c>
      <c r="L4533" t="s">
        <v>13269</v>
      </c>
      <c r="M4533" t="s">
        <v>13270</v>
      </c>
      <c r="N4533">
        <v>3.511666666</v>
      </c>
      <c r="O4533">
        <v>0</v>
      </c>
      <c r="P4533">
        <v>1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3.0301102255724998E-3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3.0301102255724998E-3</v>
      </c>
    </row>
    <row r="4534" spans="1:31" x14ac:dyDescent="0.25">
      <c r="A4534">
        <v>2267097</v>
      </c>
      <c r="B4534">
        <v>1</v>
      </c>
      <c r="C4534" t="s">
        <v>80</v>
      </c>
      <c r="D4534" t="s">
        <v>106</v>
      </c>
      <c r="E4534" t="s">
        <v>151</v>
      </c>
      <c r="F4534" t="s">
        <v>13138</v>
      </c>
      <c r="G4534" t="s">
        <v>153</v>
      </c>
      <c r="H4534" t="s">
        <v>135</v>
      </c>
      <c r="I4534" t="s">
        <v>136</v>
      </c>
      <c r="J4534" t="s">
        <v>137</v>
      </c>
      <c r="K4534" t="s">
        <v>138</v>
      </c>
      <c r="L4534" t="s">
        <v>13271</v>
      </c>
      <c r="M4534" t="s">
        <v>13272</v>
      </c>
      <c r="N4534">
        <v>2.841388888</v>
      </c>
      <c r="O4534">
        <v>0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2.1613777594434018</v>
      </c>
      <c r="AA4534">
        <v>0</v>
      </c>
      <c r="AB4534">
        <v>0</v>
      </c>
      <c r="AC4534">
        <v>0</v>
      </c>
      <c r="AD4534">
        <v>0</v>
      </c>
      <c r="AE4534">
        <v>2.1613777594434018</v>
      </c>
    </row>
    <row r="4535" spans="1:31" x14ac:dyDescent="0.25">
      <c r="A4535">
        <v>2267098</v>
      </c>
      <c r="B4535">
        <v>1</v>
      </c>
      <c r="C4535" t="s">
        <v>81</v>
      </c>
      <c r="D4535" t="s">
        <v>123</v>
      </c>
      <c r="E4535" t="s">
        <v>132</v>
      </c>
      <c r="F4535" t="s">
        <v>13273</v>
      </c>
      <c r="G4535" t="s">
        <v>142</v>
      </c>
      <c r="H4535" t="s">
        <v>135</v>
      </c>
      <c r="I4535" t="s">
        <v>136</v>
      </c>
      <c r="J4535" t="s">
        <v>137</v>
      </c>
      <c r="K4535" t="s">
        <v>138</v>
      </c>
      <c r="L4535" t="s">
        <v>13274</v>
      </c>
      <c r="M4535" t="s">
        <v>13275</v>
      </c>
      <c r="N4535">
        <v>0.82277777699999999</v>
      </c>
      <c r="O4535">
        <v>0</v>
      </c>
      <c r="P4535">
        <v>2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0.23145314280262114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0.23145314280262114</v>
      </c>
    </row>
    <row r="4536" spans="1:31" x14ac:dyDescent="0.25">
      <c r="A4536">
        <v>2267099</v>
      </c>
      <c r="B4536">
        <v>1</v>
      </c>
      <c r="C4536" t="s">
        <v>80</v>
      </c>
      <c r="D4536" t="s">
        <v>86</v>
      </c>
      <c r="E4536" t="s">
        <v>132</v>
      </c>
      <c r="F4536" t="s">
        <v>13276</v>
      </c>
      <c r="G4536" t="s">
        <v>134</v>
      </c>
      <c r="H4536" t="s">
        <v>135</v>
      </c>
      <c r="I4536" t="s">
        <v>136</v>
      </c>
      <c r="J4536" t="s">
        <v>137</v>
      </c>
      <c r="K4536" t="s">
        <v>138</v>
      </c>
      <c r="L4536" t="s">
        <v>13277</v>
      </c>
      <c r="M4536" t="s">
        <v>13278</v>
      </c>
      <c r="N4536">
        <v>6.4230555550000004</v>
      </c>
      <c r="O4536">
        <v>0</v>
      </c>
      <c r="P4536">
        <v>2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18.403634528544398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18.403634528544398</v>
      </c>
    </row>
    <row r="4537" spans="1:31" x14ac:dyDescent="0.25">
      <c r="A4537">
        <v>2267104</v>
      </c>
      <c r="B4537">
        <v>1</v>
      </c>
      <c r="C4537" t="s">
        <v>81</v>
      </c>
      <c r="D4537" t="s">
        <v>118</v>
      </c>
      <c r="E4537" t="s">
        <v>151</v>
      </c>
      <c r="F4537" t="s">
        <v>13279</v>
      </c>
      <c r="G4537" t="s">
        <v>153</v>
      </c>
      <c r="H4537" t="s">
        <v>135</v>
      </c>
      <c r="I4537" t="s">
        <v>136</v>
      </c>
      <c r="J4537" t="s">
        <v>137</v>
      </c>
      <c r="K4537" t="s">
        <v>138</v>
      </c>
      <c r="L4537" t="s">
        <v>13280</v>
      </c>
      <c r="M4537" t="s">
        <v>13281</v>
      </c>
      <c r="N4537">
        <v>2.6625000000000001</v>
      </c>
      <c r="O4537">
        <v>0</v>
      </c>
      <c r="P4537">
        <v>74</v>
      </c>
      <c r="Q4537">
        <v>0</v>
      </c>
      <c r="R4537">
        <v>1</v>
      </c>
      <c r="S4537">
        <v>0</v>
      </c>
      <c r="T4537">
        <v>10</v>
      </c>
      <c r="U4537">
        <v>0</v>
      </c>
      <c r="V4537">
        <v>1</v>
      </c>
      <c r="W4537">
        <v>0</v>
      </c>
      <c r="X4537">
        <v>61.789589329902519</v>
      </c>
      <c r="Y4537">
        <v>0</v>
      </c>
      <c r="Z4537">
        <v>2.536535255292667E-2</v>
      </c>
      <c r="AA4537">
        <v>0</v>
      </c>
      <c r="AB4537">
        <v>26.006465109829701</v>
      </c>
      <c r="AC4537">
        <v>0</v>
      </c>
      <c r="AD4537">
        <v>10.635081353075517</v>
      </c>
      <c r="AE4537">
        <v>98.456501145360662</v>
      </c>
    </row>
    <row r="4538" spans="1:31" x14ac:dyDescent="0.25">
      <c r="A4538">
        <v>2267105</v>
      </c>
      <c r="B4538">
        <v>1</v>
      </c>
      <c r="C4538" t="s">
        <v>81</v>
      </c>
      <c r="D4538" t="s">
        <v>122</v>
      </c>
      <c r="E4538" t="s">
        <v>132</v>
      </c>
      <c r="F4538" t="s">
        <v>13282</v>
      </c>
      <c r="G4538" t="s">
        <v>142</v>
      </c>
      <c r="H4538" t="s">
        <v>135</v>
      </c>
      <c r="I4538" t="s">
        <v>136</v>
      </c>
      <c r="J4538" t="s">
        <v>137</v>
      </c>
      <c r="K4538" t="s">
        <v>138</v>
      </c>
      <c r="L4538" t="s">
        <v>13283</v>
      </c>
      <c r="M4538" t="s">
        <v>13284</v>
      </c>
      <c r="N4538">
        <v>3.258611111</v>
      </c>
      <c r="O4538">
        <v>0</v>
      </c>
      <c r="P4538">
        <v>2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1.1172150492690014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1.1172150492690014</v>
      </c>
    </row>
    <row r="4539" spans="1:31" x14ac:dyDescent="0.25">
      <c r="A4539">
        <v>2267106</v>
      </c>
      <c r="B4539">
        <v>1</v>
      </c>
      <c r="C4539" t="s">
        <v>80</v>
      </c>
      <c r="D4539" t="s">
        <v>93</v>
      </c>
      <c r="E4539" t="s">
        <v>214</v>
      </c>
      <c r="F4539" t="s">
        <v>13285</v>
      </c>
      <c r="G4539" t="s">
        <v>340</v>
      </c>
      <c r="H4539" t="s">
        <v>135</v>
      </c>
      <c r="I4539" t="s">
        <v>136</v>
      </c>
      <c r="J4539" t="s">
        <v>137</v>
      </c>
      <c r="K4539" t="s">
        <v>138</v>
      </c>
      <c r="L4539" t="s">
        <v>13286</v>
      </c>
      <c r="M4539" t="s">
        <v>13287</v>
      </c>
      <c r="N4539">
        <v>4.1980555549999998</v>
      </c>
      <c r="O4539">
        <v>0</v>
      </c>
      <c r="P4539">
        <v>70</v>
      </c>
      <c r="Q4539">
        <v>0</v>
      </c>
      <c r="R4539">
        <v>0</v>
      </c>
      <c r="S4539">
        <v>0</v>
      </c>
      <c r="T4539">
        <v>2</v>
      </c>
      <c r="U4539">
        <v>0</v>
      </c>
      <c r="V4539">
        <v>0</v>
      </c>
      <c r="W4539">
        <v>0</v>
      </c>
      <c r="X4539">
        <v>100.35162184390711</v>
      </c>
      <c r="Y4539">
        <v>0</v>
      </c>
      <c r="Z4539">
        <v>0</v>
      </c>
      <c r="AA4539">
        <v>0</v>
      </c>
      <c r="AB4539">
        <v>1.1976896288368342</v>
      </c>
      <c r="AC4539">
        <v>0</v>
      </c>
      <c r="AD4539">
        <v>0</v>
      </c>
      <c r="AE4539">
        <v>101.54931147274395</v>
      </c>
    </row>
    <row r="4540" spans="1:31" x14ac:dyDescent="0.25">
      <c r="A4540">
        <v>2267107</v>
      </c>
      <c r="B4540">
        <v>1</v>
      </c>
      <c r="C4540" t="s">
        <v>81</v>
      </c>
      <c r="D4540" t="s">
        <v>118</v>
      </c>
      <c r="E4540" t="s">
        <v>214</v>
      </c>
      <c r="F4540" t="s">
        <v>13288</v>
      </c>
      <c r="G4540" t="s">
        <v>201</v>
      </c>
      <c r="H4540" t="s">
        <v>135</v>
      </c>
      <c r="I4540" t="s">
        <v>136</v>
      </c>
      <c r="J4540" t="s">
        <v>137</v>
      </c>
      <c r="K4540" t="s">
        <v>138</v>
      </c>
      <c r="L4540" t="s">
        <v>13289</v>
      </c>
      <c r="M4540" t="s">
        <v>13290</v>
      </c>
      <c r="N4540">
        <v>1.9980555550000001</v>
      </c>
      <c r="O4540">
        <v>0</v>
      </c>
      <c r="P4540">
        <v>1</v>
      </c>
      <c r="Q4540">
        <v>0</v>
      </c>
      <c r="R4540">
        <v>0</v>
      </c>
      <c r="S4540">
        <v>0</v>
      </c>
      <c r="T4540">
        <v>10</v>
      </c>
      <c r="U4540">
        <v>0</v>
      </c>
      <c r="V4540">
        <v>0</v>
      </c>
      <c r="W4540">
        <v>0</v>
      </c>
      <c r="X4540">
        <v>0.66096071664365119</v>
      </c>
      <c r="Y4540">
        <v>0</v>
      </c>
      <c r="Z4540">
        <v>0</v>
      </c>
      <c r="AA4540">
        <v>0</v>
      </c>
      <c r="AB4540">
        <v>37.313098677155757</v>
      </c>
      <c r="AC4540">
        <v>0</v>
      </c>
      <c r="AD4540">
        <v>0</v>
      </c>
      <c r="AE4540">
        <v>37.974059393799408</v>
      </c>
    </row>
    <row r="4541" spans="1:31" x14ac:dyDescent="0.25">
      <c r="A4541">
        <v>2267108</v>
      </c>
      <c r="B4541">
        <v>1</v>
      </c>
      <c r="C4541" t="s">
        <v>80</v>
      </c>
      <c r="D4541" t="s">
        <v>89</v>
      </c>
      <c r="E4541" t="s">
        <v>132</v>
      </c>
      <c r="F4541" t="s">
        <v>13291</v>
      </c>
      <c r="G4541" t="s">
        <v>134</v>
      </c>
      <c r="H4541" t="s">
        <v>135</v>
      </c>
      <c r="I4541" t="s">
        <v>136</v>
      </c>
      <c r="J4541" t="s">
        <v>137</v>
      </c>
      <c r="K4541" t="s">
        <v>138</v>
      </c>
      <c r="L4541" t="s">
        <v>13292</v>
      </c>
      <c r="M4541" t="s">
        <v>13293</v>
      </c>
      <c r="N4541">
        <v>2.2172222220000002</v>
      </c>
      <c r="O4541">
        <v>0</v>
      </c>
      <c r="P4541">
        <v>5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2.7393508543105964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2.7393508543105964</v>
      </c>
    </row>
    <row r="4542" spans="1:31" x14ac:dyDescent="0.25">
      <c r="A4542">
        <v>2267111</v>
      </c>
      <c r="B4542">
        <v>1</v>
      </c>
      <c r="C4542" t="s">
        <v>81</v>
      </c>
      <c r="D4542" t="s">
        <v>127</v>
      </c>
      <c r="E4542" t="s">
        <v>132</v>
      </c>
      <c r="F4542" t="s">
        <v>13294</v>
      </c>
      <c r="G4542" t="s">
        <v>142</v>
      </c>
      <c r="H4542" t="s">
        <v>135</v>
      </c>
      <c r="I4542" t="s">
        <v>136</v>
      </c>
      <c r="J4542" t="s">
        <v>137</v>
      </c>
      <c r="K4542" t="s">
        <v>138</v>
      </c>
      <c r="L4542" t="s">
        <v>13295</v>
      </c>
      <c r="M4542" t="s">
        <v>13296</v>
      </c>
      <c r="N4542">
        <v>3.5175000000000001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1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1.21797482085E-4</v>
      </c>
      <c r="AC4542">
        <v>0</v>
      </c>
      <c r="AD4542">
        <v>0</v>
      </c>
      <c r="AE4542">
        <v>1.21797482085E-4</v>
      </c>
    </row>
    <row r="4543" spans="1:31" x14ac:dyDescent="0.25">
      <c r="A4543">
        <v>2267116</v>
      </c>
      <c r="B4543">
        <v>1</v>
      </c>
      <c r="C4543" t="s">
        <v>80</v>
      </c>
      <c r="D4543" t="s">
        <v>104</v>
      </c>
      <c r="E4543" t="s">
        <v>151</v>
      </c>
      <c r="F4543" t="s">
        <v>13297</v>
      </c>
      <c r="G4543" t="s">
        <v>555</v>
      </c>
      <c r="H4543" t="s">
        <v>135</v>
      </c>
      <c r="I4543" t="s">
        <v>136</v>
      </c>
      <c r="J4543" t="s">
        <v>137</v>
      </c>
      <c r="K4543" t="s">
        <v>138</v>
      </c>
      <c r="L4543" t="s">
        <v>13298</v>
      </c>
      <c r="M4543" t="s">
        <v>13299</v>
      </c>
      <c r="N4543">
        <v>2.099444444</v>
      </c>
      <c r="O4543">
        <v>0</v>
      </c>
      <c r="P4543">
        <v>9</v>
      </c>
      <c r="Q4543">
        <v>0</v>
      </c>
      <c r="R4543">
        <v>12</v>
      </c>
      <c r="S4543">
        <v>0</v>
      </c>
      <c r="T4543">
        <v>3</v>
      </c>
      <c r="U4543">
        <v>0</v>
      </c>
      <c r="V4543">
        <v>0</v>
      </c>
      <c r="W4543">
        <v>0</v>
      </c>
      <c r="X4543">
        <v>6.8102589286515265</v>
      </c>
      <c r="Y4543">
        <v>0</v>
      </c>
      <c r="Z4543">
        <v>12.562778394857856</v>
      </c>
      <c r="AA4543">
        <v>0</v>
      </c>
      <c r="AB4543">
        <v>0.44347077483365172</v>
      </c>
      <c r="AC4543">
        <v>0</v>
      </c>
      <c r="AD4543">
        <v>0</v>
      </c>
      <c r="AE4543">
        <v>19.816508098343036</v>
      </c>
    </row>
    <row r="4544" spans="1:31" x14ac:dyDescent="0.25">
      <c r="A4544">
        <v>2267117</v>
      </c>
      <c r="B4544">
        <v>1</v>
      </c>
      <c r="C4544" t="s">
        <v>80</v>
      </c>
      <c r="D4544" t="s">
        <v>97</v>
      </c>
      <c r="E4544" t="s">
        <v>151</v>
      </c>
      <c r="F4544" t="s">
        <v>13300</v>
      </c>
      <c r="G4544" t="s">
        <v>153</v>
      </c>
      <c r="H4544" t="s">
        <v>135</v>
      </c>
      <c r="I4544" t="s">
        <v>136</v>
      </c>
      <c r="J4544" t="s">
        <v>137</v>
      </c>
      <c r="K4544" t="s">
        <v>138</v>
      </c>
      <c r="L4544" t="s">
        <v>13301</v>
      </c>
      <c r="M4544" t="s">
        <v>13302</v>
      </c>
      <c r="N4544">
        <v>3.2825000000000002</v>
      </c>
      <c r="O4544">
        <v>0</v>
      </c>
      <c r="P4544">
        <v>12</v>
      </c>
      <c r="Q4544">
        <v>0</v>
      </c>
      <c r="R4544">
        <v>17</v>
      </c>
      <c r="S4544">
        <v>0</v>
      </c>
      <c r="T4544">
        <v>3</v>
      </c>
      <c r="U4544">
        <v>0</v>
      </c>
      <c r="V4544">
        <v>0</v>
      </c>
      <c r="W4544">
        <v>0</v>
      </c>
      <c r="X4544">
        <v>22.265471736315519</v>
      </c>
      <c r="Y4544">
        <v>0</v>
      </c>
      <c r="Z4544">
        <v>31.318264836443742</v>
      </c>
      <c r="AA4544">
        <v>0</v>
      </c>
      <c r="AB4544">
        <v>2.2728566127326402</v>
      </c>
      <c r="AC4544">
        <v>0</v>
      </c>
      <c r="AD4544">
        <v>0</v>
      </c>
      <c r="AE4544">
        <v>55.856593185491903</v>
      </c>
    </row>
    <row r="4545" spans="1:31" x14ac:dyDescent="0.25">
      <c r="A4545">
        <v>2267119</v>
      </c>
      <c r="B4545">
        <v>1</v>
      </c>
      <c r="C4545" t="s">
        <v>81</v>
      </c>
      <c r="D4545" t="s">
        <v>113</v>
      </c>
      <c r="E4545" t="s">
        <v>151</v>
      </c>
      <c r="F4545" t="s">
        <v>13303</v>
      </c>
      <c r="G4545" t="s">
        <v>153</v>
      </c>
      <c r="H4545" t="s">
        <v>135</v>
      </c>
      <c r="I4545" t="s">
        <v>136</v>
      </c>
      <c r="J4545" t="s">
        <v>137</v>
      </c>
      <c r="K4545" t="s">
        <v>138</v>
      </c>
      <c r="L4545" t="s">
        <v>13304</v>
      </c>
      <c r="M4545" t="s">
        <v>13305</v>
      </c>
      <c r="N4545">
        <v>2.6355555549999998</v>
      </c>
      <c r="O4545">
        <v>0</v>
      </c>
      <c r="P4545">
        <v>1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</row>
    <row r="4546" spans="1:31" x14ac:dyDescent="0.25">
      <c r="A4546">
        <v>2267122</v>
      </c>
      <c r="B4546">
        <v>1</v>
      </c>
      <c r="C4546" t="s">
        <v>80</v>
      </c>
      <c r="D4546" t="s">
        <v>100</v>
      </c>
      <c r="E4546" t="s">
        <v>132</v>
      </c>
      <c r="F4546" t="s">
        <v>13306</v>
      </c>
      <c r="G4546" t="s">
        <v>184</v>
      </c>
      <c r="H4546" t="s">
        <v>135</v>
      </c>
      <c r="I4546" t="s">
        <v>136</v>
      </c>
      <c r="J4546" t="s">
        <v>137</v>
      </c>
      <c r="K4546" t="s">
        <v>138</v>
      </c>
      <c r="L4546" t="s">
        <v>13307</v>
      </c>
      <c r="M4546" t="s">
        <v>13308</v>
      </c>
      <c r="N4546">
        <v>2.0049999999999999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1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2.1614225000339999</v>
      </c>
      <c r="AC4546">
        <v>0</v>
      </c>
      <c r="AD4546">
        <v>0</v>
      </c>
      <c r="AE4546">
        <v>2.1614225000339999</v>
      </c>
    </row>
    <row r="4547" spans="1:31" x14ac:dyDescent="0.25">
      <c r="A4547">
        <v>2267123</v>
      </c>
      <c r="B4547">
        <v>1</v>
      </c>
      <c r="C4547" t="s">
        <v>80</v>
      </c>
      <c r="D4547" t="s">
        <v>93</v>
      </c>
      <c r="E4547" t="s">
        <v>207</v>
      </c>
      <c r="F4547" t="s">
        <v>13309</v>
      </c>
      <c r="G4547" t="s">
        <v>201</v>
      </c>
      <c r="H4547" t="s">
        <v>135</v>
      </c>
      <c r="I4547" t="s">
        <v>136</v>
      </c>
      <c r="J4547" t="s">
        <v>137</v>
      </c>
      <c r="K4547" t="s">
        <v>138</v>
      </c>
      <c r="L4547" t="s">
        <v>13310</v>
      </c>
      <c r="M4547" t="s">
        <v>13311</v>
      </c>
      <c r="N4547">
        <v>4.9411111109999997</v>
      </c>
      <c r="O4547">
        <v>0</v>
      </c>
      <c r="P4547">
        <v>0</v>
      </c>
      <c r="Q4547">
        <v>0</v>
      </c>
      <c r="R4547">
        <v>6</v>
      </c>
      <c r="S4547">
        <v>0</v>
      </c>
      <c r="T4547">
        <v>1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12.331325178361036</v>
      </c>
      <c r="AA4547">
        <v>0</v>
      </c>
      <c r="AB4547">
        <v>0</v>
      </c>
      <c r="AC4547">
        <v>0</v>
      </c>
      <c r="AD4547">
        <v>0</v>
      </c>
      <c r="AE4547">
        <v>12.331325178361036</v>
      </c>
    </row>
    <row r="4548" spans="1:31" x14ac:dyDescent="0.25">
      <c r="A4548">
        <v>2267128</v>
      </c>
      <c r="B4548">
        <v>1</v>
      </c>
      <c r="C4548" t="s">
        <v>80</v>
      </c>
      <c r="D4548" t="s">
        <v>90</v>
      </c>
      <c r="E4548" t="s">
        <v>151</v>
      </c>
      <c r="F4548" t="s">
        <v>12997</v>
      </c>
      <c r="G4548" t="s">
        <v>153</v>
      </c>
      <c r="H4548" t="s">
        <v>135</v>
      </c>
      <c r="I4548" t="s">
        <v>136</v>
      </c>
      <c r="J4548" t="s">
        <v>137</v>
      </c>
      <c r="K4548" t="s">
        <v>138</v>
      </c>
      <c r="L4548" t="s">
        <v>13312</v>
      </c>
      <c r="M4548" t="s">
        <v>13313</v>
      </c>
      <c r="N4548">
        <v>2.0613888880000002</v>
      </c>
      <c r="O4548">
        <v>0</v>
      </c>
      <c r="P4548">
        <v>193</v>
      </c>
      <c r="Q4548">
        <v>0</v>
      </c>
      <c r="R4548">
        <v>0</v>
      </c>
      <c r="S4548">
        <v>0</v>
      </c>
      <c r="T4548">
        <v>13</v>
      </c>
      <c r="U4548">
        <v>0</v>
      </c>
      <c r="V4548">
        <v>0</v>
      </c>
      <c r="W4548">
        <v>0</v>
      </c>
      <c r="X4548">
        <v>216.67458085642016</v>
      </c>
      <c r="Y4548">
        <v>0</v>
      </c>
      <c r="Z4548">
        <v>0</v>
      </c>
      <c r="AA4548">
        <v>0</v>
      </c>
      <c r="AB4548">
        <v>15.998341264137244</v>
      </c>
      <c r="AC4548">
        <v>0</v>
      </c>
      <c r="AD4548">
        <v>0</v>
      </c>
      <c r="AE4548">
        <v>232.67292212055742</v>
      </c>
    </row>
    <row r="4549" spans="1:31" x14ac:dyDescent="0.25">
      <c r="A4549">
        <v>2267129</v>
      </c>
      <c r="B4549">
        <v>1</v>
      </c>
      <c r="C4549" t="s">
        <v>80</v>
      </c>
      <c r="D4549" t="s">
        <v>87</v>
      </c>
      <c r="E4549" t="s">
        <v>132</v>
      </c>
      <c r="F4549" t="s">
        <v>13314</v>
      </c>
      <c r="G4549" t="s">
        <v>142</v>
      </c>
      <c r="H4549" t="s">
        <v>135</v>
      </c>
      <c r="I4549" t="s">
        <v>136</v>
      </c>
      <c r="J4549" t="s">
        <v>137</v>
      </c>
      <c r="K4549" t="s">
        <v>138</v>
      </c>
      <c r="L4549" t="s">
        <v>13315</v>
      </c>
      <c r="M4549" t="s">
        <v>13316</v>
      </c>
      <c r="N4549">
        <v>1.974444444</v>
      </c>
      <c r="O4549">
        <v>0</v>
      </c>
      <c r="P4549">
        <v>3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2.5219096996332202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2.5219096996332202</v>
      </c>
    </row>
    <row r="4550" spans="1:31" x14ac:dyDescent="0.25">
      <c r="A4550">
        <v>2267130</v>
      </c>
      <c r="B4550">
        <v>1</v>
      </c>
      <c r="C4550" t="s">
        <v>81</v>
      </c>
      <c r="D4550" t="s">
        <v>121</v>
      </c>
      <c r="E4550" t="s">
        <v>151</v>
      </c>
      <c r="F4550" t="s">
        <v>13317</v>
      </c>
      <c r="G4550" t="s">
        <v>153</v>
      </c>
      <c r="H4550" t="s">
        <v>135</v>
      </c>
      <c r="I4550" t="s">
        <v>136</v>
      </c>
      <c r="J4550" t="s">
        <v>137</v>
      </c>
      <c r="K4550" t="s">
        <v>138</v>
      </c>
      <c r="L4550" t="s">
        <v>13318</v>
      </c>
      <c r="M4550" t="s">
        <v>13319</v>
      </c>
      <c r="N4550">
        <v>1.6811111110000001</v>
      </c>
      <c r="O4550">
        <v>0</v>
      </c>
      <c r="P4550">
        <v>3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0.93651060680050136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0.93651060680050136</v>
      </c>
    </row>
    <row r="4551" spans="1:31" x14ac:dyDescent="0.25">
      <c r="A4551">
        <v>2267132</v>
      </c>
      <c r="B4551">
        <v>1</v>
      </c>
      <c r="C4551" t="s">
        <v>80</v>
      </c>
      <c r="D4551" t="s">
        <v>90</v>
      </c>
      <c r="E4551" t="s">
        <v>132</v>
      </c>
      <c r="F4551" t="s">
        <v>13320</v>
      </c>
      <c r="G4551" t="s">
        <v>134</v>
      </c>
      <c r="H4551" t="s">
        <v>135</v>
      </c>
      <c r="I4551" t="s">
        <v>136</v>
      </c>
      <c r="J4551" t="s">
        <v>137</v>
      </c>
      <c r="K4551" t="s">
        <v>138</v>
      </c>
      <c r="L4551" t="s">
        <v>13321</v>
      </c>
      <c r="M4551" t="s">
        <v>13322</v>
      </c>
      <c r="N4551">
        <v>1.4722222220000001</v>
      </c>
      <c r="O4551">
        <v>0</v>
      </c>
      <c r="P4551">
        <v>6</v>
      </c>
      <c r="Q4551">
        <v>0</v>
      </c>
      <c r="R4551">
        <v>0</v>
      </c>
      <c r="S4551">
        <v>0</v>
      </c>
      <c r="T4551">
        <v>1</v>
      </c>
      <c r="U4551">
        <v>0</v>
      </c>
      <c r="V4551">
        <v>0</v>
      </c>
      <c r="W4551">
        <v>0</v>
      </c>
      <c r="X4551">
        <v>2.2303948669528331</v>
      </c>
      <c r="Y4551">
        <v>0</v>
      </c>
      <c r="Z4551">
        <v>0</v>
      </c>
      <c r="AA4551">
        <v>0</v>
      </c>
      <c r="AB4551">
        <v>0.12030704888914445</v>
      </c>
      <c r="AC4551">
        <v>0</v>
      </c>
      <c r="AD4551">
        <v>0</v>
      </c>
      <c r="AE4551">
        <v>2.3507019158419773</v>
      </c>
    </row>
    <row r="4552" spans="1:31" x14ac:dyDescent="0.25">
      <c r="A4552">
        <v>2267133</v>
      </c>
      <c r="B4552">
        <v>1</v>
      </c>
      <c r="C4552" t="s">
        <v>81</v>
      </c>
      <c r="D4552" t="s">
        <v>113</v>
      </c>
      <c r="E4552" t="s">
        <v>132</v>
      </c>
      <c r="F4552" t="s">
        <v>13323</v>
      </c>
      <c r="G4552" t="s">
        <v>289</v>
      </c>
      <c r="H4552" t="s">
        <v>135</v>
      </c>
      <c r="I4552" t="s">
        <v>136</v>
      </c>
      <c r="J4552" t="s">
        <v>137</v>
      </c>
      <c r="K4552" t="s">
        <v>138</v>
      </c>
      <c r="L4552" t="s">
        <v>13324</v>
      </c>
      <c r="M4552" t="s">
        <v>13325</v>
      </c>
      <c r="N4552">
        <v>2.9338888879999998</v>
      </c>
      <c r="O4552">
        <v>0</v>
      </c>
      <c r="P4552">
        <v>1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0.87631941383950451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0.87631941383950451</v>
      </c>
    </row>
    <row r="4553" spans="1:31" x14ac:dyDescent="0.25">
      <c r="A4553">
        <v>2267135</v>
      </c>
      <c r="B4553">
        <v>1</v>
      </c>
      <c r="C4553" t="s">
        <v>80</v>
      </c>
      <c r="D4553" t="s">
        <v>82</v>
      </c>
      <c r="E4553" t="s">
        <v>132</v>
      </c>
      <c r="F4553" t="s">
        <v>13326</v>
      </c>
      <c r="G4553" t="s">
        <v>142</v>
      </c>
      <c r="H4553" t="s">
        <v>135</v>
      </c>
      <c r="I4553" t="s">
        <v>136</v>
      </c>
      <c r="J4553" t="s">
        <v>137</v>
      </c>
      <c r="K4553" t="s">
        <v>138</v>
      </c>
      <c r="L4553" t="s">
        <v>13327</v>
      </c>
      <c r="M4553" t="s">
        <v>13328</v>
      </c>
      <c r="N4553">
        <v>1.4</v>
      </c>
      <c r="O4553">
        <v>0</v>
      </c>
      <c r="P4553">
        <v>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1.1311357623824849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1.1311357623824849</v>
      </c>
    </row>
    <row r="4554" spans="1:31" x14ac:dyDescent="0.25">
      <c r="A4554">
        <v>2267138</v>
      </c>
      <c r="B4554">
        <v>1</v>
      </c>
      <c r="C4554" t="s">
        <v>80</v>
      </c>
      <c r="D4554" t="s">
        <v>103</v>
      </c>
      <c r="E4554" t="s">
        <v>151</v>
      </c>
      <c r="F4554" t="s">
        <v>13329</v>
      </c>
      <c r="G4554" t="s">
        <v>153</v>
      </c>
      <c r="H4554" t="s">
        <v>135</v>
      </c>
      <c r="I4554" t="s">
        <v>136</v>
      </c>
      <c r="J4554" t="s">
        <v>137</v>
      </c>
      <c r="K4554" t="s">
        <v>138</v>
      </c>
      <c r="L4554" t="s">
        <v>13330</v>
      </c>
      <c r="M4554" t="s">
        <v>13331</v>
      </c>
      <c r="N4554">
        <v>1.6727777770000001</v>
      </c>
      <c r="O4554">
        <v>0</v>
      </c>
      <c r="P4554">
        <v>0</v>
      </c>
      <c r="Q4554">
        <v>0</v>
      </c>
      <c r="R4554">
        <v>3</v>
      </c>
      <c r="S4554">
        <v>0</v>
      </c>
      <c r="T4554">
        <v>2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3.7867564114972092</v>
      </c>
      <c r="AA4554">
        <v>0</v>
      </c>
      <c r="AB4554">
        <v>0.9133168551785168</v>
      </c>
      <c r="AC4554">
        <v>0</v>
      </c>
      <c r="AD4554">
        <v>0</v>
      </c>
      <c r="AE4554">
        <v>4.7000732666757257</v>
      </c>
    </row>
    <row r="4555" spans="1:31" x14ac:dyDescent="0.25">
      <c r="A4555">
        <v>2267140</v>
      </c>
      <c r="B4555">
        <v>1</v>
      </c>
      <c r="C4555" t="s">
        <v>80</v>
      </c>
      <c r="D4555" t="s">
        <v>107</v>
      </c>
      <c r="E4555" t="s">
        <v>151</v>
      </c>
      <c r="F4555" t="s">
        <v>12703</v>
      </c>
      <c r="G4555" t="s">
        <v>197</v>
      </c>
      <c r="H4555" t="s">
        <v>135</v>
      </c>
      <c r="I4555" t="s">
        <v>136</v>
      </c>
      <c r="J4555" t="s">
        <v>137</v>
      </c>
      <c r="K4555" t="s">
        <v>138</v>
      </c>
      <c r="L4555" t="s">
        <v>13332</v>
      </c>
      <c r="M4555" t="s">
        <v>13333</v>
      </c>
      <c r="N4555">
        <v>1.1655555550000001</v>
      </c>
      <c r="O4555">
        <v>0</v>
      </c>
      <c r="P4555">
        <v>37</v>
      </c>
      <c r="Q4555">
        <v>0</v>
      </c>
      <c r="R4555">
        <v>0</v>
      </c>
      <c r="S4555">
        <v>0</v>
      </c>
      <c r="T4555">
        <v>7</v>
      </c>
      <c r="U4555">
        <v>0</v>
      </c>
      <c r="V4555">
        <v>0</v>
      </c>
      <c r="W4555">
        <v>0</v>
      </c>
      <c r="X4555">
        <v>11.714746448200975</v>
      </c>
      <c r="Y4555">
        <v>0</v>
      </c>
      <c r="Z4555">
        <v>0</v>
      </c>
      <c r="AA4555">
        <v>0</v>
      </c>
      <c r="AB4555">
        <v>7.609017563735363</v>
      </c>
      <c r="AC4555">
        <v>0</v>
      </c>
      <c r="AD4555">
        <v>0</v>
      </c>
      <c r="AE4555">
        <v>19.323764011936337</v>
      </c>
    </row>
    <row r="4556" spans="1:31" x14ac:dyDescent="0.25">
      <c r="A4556">
        <v>2267141</v>
      </c>
      <c r="B4556">
        <v>1</v>
      </c>
      <c r="C4556" t="s">
        <v>80</v>
      </c>
      <c r="D4556" t="s">
        <v>88</v>
      </c>
      <c r="E4556" t="s">
        <v>151</v>
      </c>
      <c r="F4556" t="s">
        <v>13334</v>
      </c>
      <c r="G4556" t="s">
        <v>153</v>
      </c>
      <c r="H4556" t="s">
        <v>135</v>
      </c>
      <c r="I4556" t="s">
        <v>136</v>
      </c>
      <c r="J4556" t="s">
        <v>137</v>
      </c>
      <c r="K4556" t="s">
        <v>138</v>
      </c>
      <c r="L4556" t="s">
        <v>13335</v>
      </c>
      <c r="M4556" t="s">
        <v>13336</v>
      </c>
      <c r="N4556">
        <v>1.241666666</v>
      </c>
      <c r="O4556">
        <v>0</v>
      </c>
      <c r="P4556">
        <v>1</v>
      </c>
      <c r="Q4556">
        <v>0</v>
      </c>
      <c r="R4556">
        <v>1</v>
      </c>
      <c r="S4556">
        <v>0</v>
      </c>
      <c r="T4556">
        <v>3</v>
      </c>
      <c r="U4556">
        <v>0</v>
      </c>
      <c r="V4556">
        <v>0</v>
      </c>
      <c r="W4556">
        <v>0</v>
      </c>
      <c r="X4556">
        <v>0.33592103227130754</v>
      </c>
      <c r="Y4556">
        <v>0</v>
      </c>
      <c r="Z4556">
        <v>1.2558600569025675</v>
      </c>
      <c r="AA4556">
        <v>0</v>
      </c>
      <c r="AB4556">
        <v>2.603950342629239</v>
      </c>
      <c r="AC4556">
        <v>0</v>
      </c>
      <c r="AD4556">
        <v>0</v>
      </c>
      <c r="AE4556">
        <v>4.1957314318031145</v>
      </c>
    </row>
    <row r="4557" spans="1:31" x14ac:dyDescent="0.25">
      <c r="A4557">
        <v>2267148</v>
      </c>
      <c r="B4557">
        <v>1</v>
      </c>
      <c r="C4557" t="s">
        <v>80</v>
      </c>
      <c r="D4557" t="s">
        <v>100</v>
      </c>
      <c r="E4557" t="s">
        <v>214</v>
      </c>
      <c r="F4557" t="s">
        <v>12894</v>
      </c>
      <c r="G4557" t="s">
        <v>340</v>
      </c>
      <c r="H4557" t="s">
        <v>135</v>
      </c>
      <c r="I4557" t="s">
        <v>136</v>
      </c>
      <c r="J4557" t="s">
        <v>137</v>
      </c>
      <c r="K4557" t="s">
        <v>138</v>
      </c>
      <c r="L4557" t="s">
        <v>13337</v>
      </c>
      <c r="M4557" t="s">
        <v>13338</v>
      </c>
      <c r="N4557">
        <v>7.835</v>
      </c>
      <c r="O4557">
        <v>0</v>
      </c>
      <c r="P4557">
        <v>9</v>
      </c>
      <c r="Q4557">
        <v>0</v>
      </c>
      <c r="R4557">
        <v>0</v>
      </c>
      <c r="S4557">
        <v>0</v>
      </c>
      <c r="T4557">
        <v>17</v>
      </c>
      <c r="U4557">
        <v>0</v>
      </c>
      <c r="V4557">
        <v>0</v>
      </c>
      <c r="W4557">
        <v>0</v>
      </c>
      <c r="X4557">
        <v>19.949248126058464</v>
      </c>
      <c r="Y4557">
        <v>0</v>
      </c>
      <c r="Z4557">
        <v>0</v>
      </c>
      <c r="AA4557">
        <v>0</v>
      </c>
      <c r="AB4557">
        <v>82.337298565635635</v>
      </c>
      <c r="AC4557">
        <v>0</v>
      </c>
      <c r="AD4557">
        <v>0</v>
      </c>
      <c r="AE4557">
        <v>102.2865466916941</v>
      </c>
    </row>
    <row r="4558" spans="1:31" x14ac:dyDescent="0.25">
      <c r="A4558">
        <v>2267152</v>
      </c>
      <c r="B4558">
        <v>1</v>
      </c>
      <c r="C4558" t="s">
        <v>81</v>
      </c>
      <c r="D4558" t="s">
        <v>128</v>
      </c>
      <c r="E4558" t="s">
        <v>132</v>
      </c>
      <c r="F4558" t="s">
        <v>13339</v>
      </c>
      <c r="G4558" t="s">
        <v>142</v>
      </c>
      <c r="H4558" t="s">
        <v>135</v>
      </c>
      <c r="I4558" t="s">
        <v>136</v>
      </c>
      <c r="J4558" t="s">
        <v>137</v>
      </c>
      <c r="K4558" t="s">
        <v>138</v>
      </c>
      <c r="L4558" t="s">
        <v>13340</v>
      </c>
      <c r="M4558" t="s">
        <v>13341</v>
      </c>
      <c r="N4558">
        <v>1.179166666</v>
      </c>
      <c r="O4558">
        <v>0</v>
      </c>
      <c r="P4558">
        <v>2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0.50273074255580663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0.50273074255580663</v>
      </c>
    </row>
    <row r="4559" spans="1:31" x14ac:dyDescent="0.25">
      <c r="A4559">
        <v>2267154</v>
      </c>
      <c r="B4559">
        <v>1</v>
      </c>
      <c r="C4559" t="s">
        <v>80</v>
      </c>
      <c r="D4559" t="s">
        <v>82</v>
      </c>
      <c r="E4559" t="s">
        <v>151</v>
      </c>
      <c r="F4559" t="s">
        <v>4190</v>
      </c>
      <c r="G4559" t="s">
        <v>153</v>
      </c>
      <c r="H4559" t="s">
        <v>135</v>
      </c>
      <c r="I4559" t="s">
        <v>136</v>
      </c>
      <c r="J4559" t="s">
        <v>137</v>
      </c>
      <c r="K4559" t="s">
        <v>138</v>
      </c>
      <c r="L4559" t="s">
        <v>13342</v>
      </c>
      <c r="M4559" t="s">
        <v>13343</v>
      </c>
      <c r="N4559">
        <v>1.731944444</v>
      </c>
      <c r="O4559">
        <v>0</v>
      </c>
      <c r="P4559">
        <v>341</v>
      </c>
      <c r="Q4559">
        <v>0</v>
      </c>
      <c r="R4559">
        <v>0</v>
      </c>
      <c r="S4559">
        <v>0</v>
      </c>
      <c r="T4559">
        <v>10</v>
      </c>
      <c r="U4559">
        <v>0</v>
      </c>
      <c r="V4559">
        <v>0</v>
      </c>
      <c r="W4559">
        <v>0</v>
      </c>
      <c r="X4559">
        <v>206.31918086342839</v>
      </c>
      <c r="Y4559">
        <v>0</v>
      </c>
      <c r="Z4559">
        <v>0</v>
      </c>
      <c r="AA4559">
        <v>0</v>
      </c>
      <c r="AB4559">
        <v>7.5591874797433345</v>
      </c>
      <c r="AC4559">
        <v>0</v>
      </c>
      <c r="AD4559">
        <v>0</v>
      </c>
      <c r="AE4559">
        <v>213.87836834317173</v>
      </c>
    </row>
    <row r="4560" spans="1:31" x14ac:dyDescent="0.25">
      <c r="A4560">
        <v>2267155</v>
      </c>
      <c r="B4560">
        <v>1</v>
      </c>
      <c r="C4560" t="s">
        <v>81</v>
      </c>
      <c r="D4560" t="s">
        <v>123</v>
      </c>
      <c r="E4560" t="s">
        <v>132</v>
      </c>
      <c r="F4560" t="s">
        <v>13344</v>
      </c>
      <c r="G4560" t="s">
        <v>142</v>
      </c>
      <c r="H4560" t="s">
        <v>135</v>
      </c>
      <c r="I4560" t="s">
        <v>136</v>
      </c>
      <c r="J4560" t="s">
        <v>137</v>
      </c>
      <c r="K4560" t="s">
        <v>138</v>
      </c>
      <c r="L4560" t="s">
        <v>13345</v>
      </c>
      <c r="M4560" t="s">
        <v>13346</v>
      </c>
      <c r="N4560">
        <v>1.2222222220000001</v>
      </c>
      <c r="O4560">
        <v>0</v>
      </c>
      <c r="P4560">
        <v>3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0.63217763739955557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0.63217763739955557</v>
      </c>
    </row>
    <row r="4561" spans="1:31" x14ac:dyDescent="0.25">
      <c r="A4561">
        <v>2267156</v>
      </c>
      <c r="B4561">
        <v>1</v>
      </c>
      <c r="C4561" t="s">
        <v>81</v>
      </c>
      <c r="D4561" t="s">
        <v>123</v>
      </c>
      <c r="E4561" t="s">
        <v>132</v>
      </c>
      <c r="F4561" t="s">
        <v>13347</v>
      </c>
      <c r="G4561" t="s">
        <v>142</v>
      </c>
      <c r="H4561" t="s">
        <v>135</v>
      </c>
      <c r="I4561" t="s">
        <v>136</v>
      </c>
      <c r="J4561" t="s">
        <v>137</v>
      </c>
      <c r="K4561" t="s">
        <v>138</v>
      </c>
      <c r="L4561" t="s">
        <v>13348</v>
      </c>
      <c r="M4561" t="s">
        <v>13349</v>
      </c>
      <c r="N4561">
        <v>1.9083333330000001</v>
      </c>
      <c r="O4561">
        <v>0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0.18660030076561807</v>
      </c>
      <c r="AA4561">
        <v>0</v>
      </c>
      <c r="AB4561">
        <v>0</v>
      </c>
      <c r="AC4561">
        <v>0</v>
      </c>
      <c r="AD4561">
        <v>0</v>
      </c>
      <c r="AE4561">
        <v>0.18660030076561807</v>
      </c>
    </row>
    <row r="4562" spans="1:31" x14ac:dyDescent="0.25">
      <c r="A4562">
        <v>2267158</v>
      </c>
      <c r="B4562">
        <v>1</v>
      </c>
      <c r="C4562" t="s">
        <v>81</v>
      </c>
      <c r="D4562" t="s">
        <v>113</v>
      </c>
      <c r="E4562" t="s">
        <v>207</v>
      </c>
      <c r="F4562" t="s">
        <v>13350</v>
      </c>
      <c r="G4562" t="s">
        <v>1301</v>
      </c>
      <c r="H4562" t="s">
        <v>135</v>
      </c>
      <c r="I4562" t="s">
        <v>136</v>
      </c>
      <c r="J4562" t="s">
        <v>137</v>
      </c>
      <c r="K4562" t="s">
        <v>138</v>
      </c>
      <c r="L4562" t="s">
        <v>13351</v>
      </c>
      <c r="M4562" t="s">
        <v>13352</v>
      </c>
      <c r="N4562">
        <v>1.5794444439999999</v>
      </c>
      <c r="O4562">
        <v>0</v>
      </c>
      <c r="P4562">
        <v>22</v>
      </c>
      <c r="Q4562">
        <v>0</v>
      </c>
      <c r="R4562">
        <v>8</v>
      </c>
      <c r="S4562">
        <v>0</v>
      </c>
      <c r="T4562">
        <v>9</v>
      </c>
      <c r="U4562">
        <v>0</v>
      </c>
      <c r="V4562">
        <v>0</v>
      </c>
      <c r="W4562">
        <v>0</v>
      </c>
      <c r="X4562">
        <v>6.0868324473306661</v>
      </c>
      <c r="Y4562">
        <v>0</v>
      </c>
      <c r="Z4562">
        <v>8.9008327135946139</v>
      </c>
      <c r="AA4562">
        <v>0</v>
      </c>
      <c r="AB4562">
        <v>26.280997096312575</v>
      </c>
      <c r="AC4562">
        <v>0</v>
      </c>
      <c r="AD4562">
        <v>0</v>
      </c>
      <c r="AE4562">
        <v>41.268662257237857</v>
      </c>
    </row>
    <row r="4563" spans="1:31" x14ac:dyDescent="0.25">
      <c r="A4563">
        <v>2267159</v>
      </c>
      <c r="B4563">
        <v>1</v>
      </c>
      <c r="C4563" t="s">
        <v>81</v>
      </c>
      <c r="D4563" t="s">
        <v>122</v>
      </c>
      <c r="E4563" t="s">
        <v>151</v>
      </c>
      <c r="F4563" t="s">
        <v>13353</v>
      </c>
      <c r="G4563" t="s">
        <v>153</v>
      </c>
      <c r="H4563" t="s">
        <v>135</v>
      </c>
      <c r="I4563" t="s">
        <v>136</v>
      </c>
      <c r="J4563" t="s">
        <v>137</v>
      </c>
      <c r="K4563" t="s">
        <v>138</v>
      </c>
      <c r="L4563" t="s">
        <v>13354</v>
      </c>
      <c r="M4563" t="s">
        <v>13355</v>
      </c>
      <c r="N4563">
        <v>1.345277777</v>
      </c>
      <c r="O4563">
        <v>0</v>
      </c>
      <c r="P4563">
        <v>25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8.4293976806396547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8.4293976806396547</v>
      </c>
    </row>
    <row r="4564" spans="1:31" x14ac:dyDescent="0.25">
      <c r="A4564">
        <v>2267161</v>
      </c>
      <c r="B4564">
        <v>1</v>
      </c>
      <c r="C4564" t="s">
        <v>80</v>
      </c>
      <c r="D4564" t="s">
        <v>92</v>
      </c>
      <c r="E4564" t="s">
        <v>132</v>
      </c>
      <c r="F4564" t="s">
        <v>13356</v>
      </c>
      <c r="G4564" t="s">
        <v>142</v>
      </c>
      <c r="H4564" t="s">
        <v>135</v>
      </c>
      <c r="I4564" t="s">
        <v>136</v>
      </c>
      <c r="J4564" t="s">
        <v>137</v>
      </c>
      <c r="K4564" t="s">
        <v>138</v>
      </c>
      <c r="L4564" t="s">
        <v>13357</v>
      </c>
      <c r="M4564" t="s">
        <v>13358</v>
      </c>
      <c r="N4564">
        <v>0.60222222199999997</v>
      </c>
      <c r="O4564">
        <v>0</v>
      </c>
      <c r="P4564">
        <v>1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0.46283117955399561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0.46283117955399561</v>
      </c>
    </row>
    <row r="4565" spans="1:31" x14ac:dyDescent="0.25">
      <c r="A4565">
        <v>2267162</v>
      </c>
      <c r="B4565">
        <v>1</v>
      </c>
      <c r="C4565" t="s">
        <v>80</v>
      </c>
      <c r="D4565" t="s">
        <v>105</v>
      </c>
      <c r="E4565" t="s">
        <v>132</v>
      </c>
      <c r="F4565" t="s">
        <v>13359</v>
      </c>
      <c r="G4565" t="s">
        <v>142</v>
      </c>
      <c r="H4565" t="s">
        <v>135</v>
      </c>
      <c r="I4565" t="s">
        <v>136</v>
      </c>
      <c r="J4565" t="s">
        <v>137</v>
      </c>
      <c r="K4565" t="s">
        <v>138</v>
      </c>
      <c r="L4565" t="s">
        <v>13360</v>
      </c>
      <c r="M4565" t="s">
        <v>13361</v>
      </c>
      <c r="N4565">
        <v>0.64249999999999996</v>
      </c>
      <c r="O4565">
        <v>0</v>
      </c>
      <c r="P4565">
        <v>1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0.17481764654432638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0.17481764654432638</v>
      </c>
    </row>
    <row r="4566" spans="1:31" x14ac:dyDescent="0.25">
      <c r="A4566">
        <v>2267164</v>
      </c>
      <c r="B4566">
        <v>1</v>
      </c>
      <c r="C4566" t="s">
        <v>80</v>
      </c>
      <c r="D4566" t="s">
        <v>106</v>
      </c>
      <c r="E4566" t="s">
        <v>151</v>
      </c>
      <c r="F4566" t="s">
        <v>13138</v>
      </c>
      <c r="G4566" t="s">
        <v>153</v>
      </c>
      <c r="H4566" t="s">
        <v>135</v>
      </c>
      <c r="I4566" t="s">
        <v>136</v>
      </c>
      <c r="J4566" t="s">
        <v>137</v>
      </c>
      <c r="K4566" t="s">
        <v>138</v>
      </c>
      <c r="L4566" t="s">
        <v>13362</v>
      </c>
      <c r="M4566" t="s">
        <v>13363</v>
      </c>
      <c r="N4566">
        <v>1.8972222219999999</v>
      </c>
      <c r="O4566">
        <v>0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1.1999190759162919</v>
      </c>
      <c r="AA4566">
        <v>0</v>
      </c>
      <c r="AB4566">
        <v>0</v>
      </c>
      <c r="AC4566">
        <v>0</v>
      </c>
      <c r="AD4566">
        <v>0</v>
      </c>
      <c r="AE4566">
        <v>1.1999190759162919</v>
      </c>
    </row>
    <row r="4567" spans="1:31" x14ac:dyDescent="0.25">
      <c r="A4567">
        <v>2267165</v>
      </c>
      <c r="B4567">
        <v>1</v>
      </c>
      <c r="C4567" t="s">
        <v>80</v>
      </c>
      <c r="D4567" t="s">
        <v>83</v>
      </c>
      <c r="E4567" t="s">
        <v>132</v>
      </c>
      <c r="F4567" t="s">
        <v>13364</v>
      </c>
      <c r="G4567" t="s">
        <v>289</v>
      </c>
      <c r="H4567" t="s">
        <v>135</v>
      </c>
      <c r="I4567" t="s">
        <v>136</v>
      </c>
      <c r="J4567" t="s">
        <v>137</v>
      </c>
      <c r="K4567" t="s">
        <v>138</v>
      </c>
      <c r="L4567" t="s">
        <v>13365</v>
      </c>
      <c r="M4567" t="s">
        <v>13366</v>
      </c>
      <c r="N4567">
        <v>0.75333333300000005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1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</row>
    <row r="4568" spans="1:31" x14ac:dyDescent="0.25">
      <c r="A4568">
        <v>2267166</v>
      </c>
      <c r="B4568">
        <v>1</v>
      </c>
      <c r="C4568" t="s">
        <v>81</v>
      </c>
      <c r="D4568" t="s">
        <v>112</v>
      </c>
      <c r="E4568" t="s">
        <v>132</v>
      </c>
      <c r="F4568" t="s">
        <v>13367</v>
      </c>
      <c r="G4568" t="s">
        <v>142</v>
      </c>
      <c r="H4568" t="s">
        <v>135</v>
      </c>
      <c r="I4568" t="s">
        <v>136</v>
      </c>
      <c r="J4568" t="s">
        <v>137</v>
      </c>
      <c r="K4568" t="s">
        <v>138</v>
      </c>
      <c r="L4568" t="s">
        <v>13368</v>
      </c>
      <c r="M4568" t="s">
        <v>13369</v>
      </c>
      <c r="N4568">
        <v>1.8658333330000001</v>
      </c>
      <c r="O4568">
        <v>0</v>
      </c>
      <c r="P4568">
        <v>1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1.4387801774841964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1.4387801774841964</v>
      </c>
    </row>
    <row r="4569" spans="1:31" x14ac:dyDescent="0.25">
      <c r="A4569">
        <v>2267171</v>
      </c>
      <c r="B4569">
        <v>1</v>
      </c>
      <c r="C4569" t="s">
        <v>81</v>
      </c>
      <c r="D4569" t="s">
        <v>121</v>
      </c>
      <c r="E4569" t="s">
        <v>151</v>
      </c>
      <c r="F4569" t="s">
        <v>13370</v>
      </c>
      <c r="G4569" t="s">
        <v>153</v>
      </c>
      <c r="H4569" t="s">
        <v>135</v>
      </c>
      <c r="I4569" t="s">
        <v>136</v>
      </c>
      <c r="J4569" t="s">
        <v>137</v>
      </c>
      <c r="K4569" t="s">
        <v>138</v>
      </c>
      <c r="L4569" t="s">
        <v>13371</v>
      </c>
      <c r="M4569" t="s">
        <v>13372</v>
      </c>
      <c r="N4569">
        <v>1.8352777769999999</v>
      </c>
      <c r="O4569">
        <v>0</v>
      </c>
      <c r="P4569">
        <v>14</v>
      </c>
      <c r="Q4569">
        <v>0</v>
      </c>
      <c r="R4569">
        <v>0</v>
      </c>
      <c r="S4569">
        <v>0</v>
      </c>
      <c r="T4569">
        <v>3</v>
      </c>
      <c r="U4569">
        <v>0</v>
      </c>
      <c r="V4569">
        <v>0</v>
      </c>
      <c r="W4569">
        <v>0</v>
      </c>
      <c r="X4569">
        <v>3.1407707614370586</v>
      </c>
      <c r="Y4569">
        <v>0</v>
      </c>
      <c r="Z4569">
        <v>0</v>
      </c>
      <c r="AA4569">
        <v>0</v>
      </c>
      <c r="AB4569">
        <v>1.9168973513772223</v>
      </c>
      <c r="AC4569">
        <v>0</v>
      </c>
      <c r="AD4569">
        <v>0</v>
      </c>
      <c r="AE4569">
        <v>5.0576681128142811</v>
      </c>
    </row>
    <row r="4570" spans="1:31" x14ac:dyDescent="0.25">
      <c r="A4570">
        <v>2267173</v>
      </c>
      <c r="B4570">
        <v>1</v>
      </c>
      <c r="C4570" t="s">
        <v>80</v>
      </c>
      <c r="D4570" t="s">
        <v>90</v>
      </c>
      <c r="E4570" t="s">
        <v>132</v>
      </c>
      <c r="F4570" t="s">
        <v>13373</v>
      </c>
      <c r="G4570" t="s">
        <v>134</v>
      </c>
      <c r="H4570" t="s">
        <v>135</v>
      </c>
      <c r="I4570" t="s">
        <v>136</v>
      </c>
      <c r="J4570" t="s">
        <v>137</v>
      </c>
      <c r="K4570" t="s">
        <v>138</v>
      </c>
      <c r="L4570" t="s">
        <v>13374</v>
      </c>
      <c r="M4570" t="s">
        <v>13375</v>
      </c>
      <c r="N4570">
        <v>4.9394444440000003</v>
      </c>
      <c r="O4570">
        <v>0</v>
      </c>
      <c r="P4570">
        <v>23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26.572706735511769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26.572706735511769</v>
      </c>
    </row>
    <row r="4571" spans="1:31" x14ac:dyDescent="0.25">
      <c r="A4571">
        <v>2267174</v>
      </c>
      <c r="B4571">
        <v>1</v>
      </c>
      <c r="C4571" t="s">
        <v>80</v>
      </c>
      <c r="D4571" t="s">
        <v>96</v>
      </c>
      <c r="E4571" t="s">
        <v>132</v>
      </c>
      <c r="F4571" t="s">
        <v>13376</v>
      </c>
      <c r="G4571" t="s">
        <v>142</v>
      </c>
      <c r="H4571" t="s">
        <v>135</v>
      </c>
      <c r="I4571" t="s">
        <v>136</v>
      </c>
      <c r="J4571" t="s">
        <v>137</v>
      </c>
      <c r="K4571" t="s">
        <v>138</v>
      </c>
      <c r="L4571" t="s">
        <v>13377</v>
      </c>
      <c r="M4571" t="s">
        <v>13378</v>
      </c>
      <c r="N4571">
        <v>2.2258333330000002</v>
      </c>
      <c r="O4571">
        <v>0</v>
      </c>
      <c r="P4571">
        <v>7</v>
      </c>
      <c r="Q4571">
        <v>0</v>
      </c>
      <c r="R4571">
        <v>0</v>
      </c>
      <c r="S4571">
        <v>0</v>
      </c>
      <c r="T4571">
        <v>2</v>
      </c>
      <c r="U4571">
        <v>0</v>
      </c>
      <c r="V4571">
        <v>0</v>
      </c>
      <c r="W4571">
        <v>0</v>
      </c>
      <c r="X4571">
        <v>7.8165115259781714</v>
      </c>
      <c r="Y4571">
        <v>0</v>
      </c>
      <c r="Z4571">
        <v>0</v>
      </c>
      <c r="AA4571">
        <v>0</v>
      </c>
      <c r="AB4571">
        <v>5.9406290837809648</v>
      </c>
      <c r="AC4571">
        <v>0</v>
      </c>
      <c r="AD4571">
        <v>0</v>
      </c>
      <c r="AE4571">
        <v>13.757140609759137</v>
      </c>
    </row>
    <row r="4572" spans="1:31" x14ac:dyDescent="0.25">
      <c r="A4572">
        <v>2267175</v>
      </c>
      <c r="B4572">
        <v>1</v>
      </c>
      <c r="C4572" t="s">
        <v>80</v>
      </c>
      <c r="D4572" t="s">
        <v>100</v>
      </c>
      <c r="E4572" t="s">
        <v>132</v>
      </c>
      <c r="F4572" t="s">
        <v>13379</v>
      </c>
      <c r="G4572" t="s">
        <v>142</v>
      </c>
      <c r="H4572" t="s">
        <v>135</v>
      </c>
      <c r="I4572" t="s">
        <v>136</v>
      </c>
      <c r="J4572" t="s">
        <v>137</v>
      </c>
      <c r="K4572" t="s">
        <v>138</v>
      </c>
      <c r="L4572" t="s">
        <v>13380</v>
      </c>
      <c r="M4572" t="s">
        <v>13381</v>
      </c>
      <c r="N4572">
        <v>0.93472222199999999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1.699554265402E-2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1.699554265402E-2</v>
      </c>
    </row>
    <row r="4573" spans="1:31" x14ac:dyDescent="0.25">
      <c r="A4573">
        <v>2267176</v>
      </c>
      <c r="B4573">
        <v>1</v>
      </c>
      <c r="C4573" t="s">
        <v>81</v>
      </c>
      <c r="D4573" t="s">
        <v>128</v>
      </c>
      <c r="E4573" t="s">
        <v>132</v>
      </c>
      <c r="F4573" t="s">
        <v>13382</v>
      </c>
      <c r="G4573" t="s">
        <v>289</v>
      </c>
      <c r="H4573" t="s">
        <v>135</v>
      </c>
      <c r="I4573" t="s">
        <v>136</v>
      </c>
      <c r="J4573" t="s">
        <v>137</v>
      </c>
      <c r="K4573" t="s">
        <v>138</v>
      </c>
      <c r="L4573" t="s">
        <v>13383</v>
      </c>
      <c r="M4573" t="s">
        <v>13384</v>
      </c>
      <c r="N4573">
        <v>1.2275</v>
      </c>
      <c r="O4573">
        <v>0</v>
      </c>
      <c r="P4573">
        <v>1</v>
      </c>
      <c r="Q4573">
        <v>0</v>
      </c>
      <c r="R4573">
        <v>0</v>
      </c>
      <c r="S4573">
        <v>0</v>
      </c>
      <c r="T4573">
        <v>1</v>
      </c>
      <c r="U4573">
        <v>0</v>
      </c>
      <c r="V4573">
        <v>0</v>
      </c>
      <c r="W4573">
        <v>0</v>
      </c>
      <c r="X4573">
        <v>0.59491269890831566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0.59491269890831566</v>
      </c>
    </row>
    <row r="4574" spans="1:31" x14ac:dyDescent="0.25">
      <c r="A4574">
        <v>2267177</v>
      </c>
      <c r="B4574">
        <v>1</v>
      </c>
      <c r="C4574" t="s">
        <v>80</v>
      </c>
      <c r="D4574" t="s">
        <v>88</v>
      </c>
      <c r="E4574" t="s">
        <v>132</v>
      </c>
      <c r="F4574" t="s">
        <v>13385</v>
      </c>
      <c r="G4574" t="s">
        <v>142</v>
      </c>
      <c r="H4574" t="s">
        <v>135</v>
      </c>
      <c r="I4574" t="s">
        <v>136</v>
      </c>
      <c r="J4574" t="s">
        <v>137</v>
      </c>
      <c r="K4574" t="s">
        <v>138</v>
      </c>
      <c r="L4574" t="s">
        <v>13386</v>
      </c>
      <c r="M4574" t="s">
        <v>13387</v>
      </c>
      <c r="N4574">
        <v>1.3777777769999999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0.23114122866537501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0.23114122866537501</v>
      </c>
    </row>
    <row r="4575" spans="1:31" x14ac:dyDescent="0.25">
      <c r="A4575">
        <v>2267181</v>
      </c>
      <c r="B4575">
        <v>1</v>
      </c>
      <c r="C4575" t="s">
        <v>81</v>
      </c>
      <c r="D4575" t="s">
        <v>127</v>
      </c>
      <c r="E4575" t="s">
        <v>151</v>
      </c>
      <c r="F4575" t="s">
        <v>13388</v>
      </c>
      <c r="G4575" t="s">
        <v>282</v>
      </c>
      <c r="H4575" t="s">
        <v>135</v>
      </c>
      <c r="I4575" t="s">
        <v>136</v>
      </c>
      <c r="J4575" t="s">
        <v>137</v>
      </c>
      <c r="K4575" t="s">
        <v>138</v>
      </c>
      <c r="L4575" t="s">
        <v>13389</v>
      </c>
      <c r="M4575" t="s">
        <v>13390</v>
      </c>
      <c r="N4575">
        <v>3.418055555</v>
      </c>
      <c r="O4575">
        <v>0</v>
      </c>
      <c r="P4575">
        <v>122</v>
      </c>
      <c r="Q4575">
        <v>0</v>
      </c>
      <c r="R4575">
        <v>2</v>
      </c>
      <c r="S4575">
        <v>0</v>
      </c>
      <c r="T4575">
        <v>9</v>
      </c>
      <c r="U4575">
        <v>0</v>
      </c>
      <c r="V4575">
        <v>0</v>
      </c>
      <c r="W4575">
        <v>0</v>
      </c>
      <c r="X4575">
        <v>93.492859789265154</v>
      </c>
      <c r="Y4575">
        <v>0</v>
      </c>
      <c r="Z4575">
        <v>0.1797939730630628</v>
      </c>
      <c r="AA4575">
        <v>0</v>
      </c>
      <c r="AB4575">
        <v>15.072689354196623</v>
      </c>
      <c r="AC4575">
        <v>0</v>
      </c>
      <c r="AD4575">
        <v>0</v>
      </c>
      <c r="AE4575">
        <v>108.74534311652484</v>
      </c>
    </row>
    <row r="4576" spans="1:31" x14ac:dyDescent="0.25">
      <c r="A4576">
        <v>2267182</v>
      </c>
      <c r="B4576">
        <v>1</v>
      </c>
      <c r="C4576" t="s">
        <v>80</v>
      </c>
      <c r="D4576" t="s">
        <v>96</v>
      </c>
      <c r="E4576" t="s">
        <v>132</v>
      </c>
      <c r="F4576" t="s">
        <v>13391</v>
      </c>
      <c r="G4576" t="s">
        <v>142</v>
      </c>
      <c r="H4576" t="s">
        <v>135</v>
      </c>
      <c r="I4576" t="s">
        <v>136</v>
      </c>
      <c r="J4576" t="s">
        <v>137</v>
      </c>
      <c r="K4576" t="s">
        <v>138</v>
      </c>
      <c r="L4576" t="s">
        <v>13392</v>
      </c>
      <c r="M4576" t="s">
        <v>13393</v>
      </c>
      <c r="N4576">
        <v>1.1711111110000001</v>
      </c>
      <c r="O4576">
        <v>0</v>
      </c>
      <c r="P4576">
        <v>1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</row>
    <row r="4577" spans="1:31" x14ac:dyDescent="0.25">
      <c r="A4577">
        <v>2267184</v>
      </c>
      <c r="B4577">
        <v>1</v>
      </c>
      <c r="C4577" t="s">
        <v>81</v>
      </c>
      <c r="D4577" t="s">
        <v>113</v>
      </c>
      <c r="E4577" t="s">
        <v>132</v>
      </c>
      <c r="F4577" t="s">
        <v>13394</v>
      </c>
      <c r="G4577" t="s">
        <v>289</v>
      </c>
      <c r="H4577" t="s">
        <v>135</v>
      </c>
      <c r="I4577" t="s">
        <v>136</v>
      </c>
      <c r="J4577" t="s">
        <v>137</v>
      </c>
      <c r="K4577" t="s">
        <v>138</v>
      </c>
      <c r="L4577" t="s">
        <v>13395</v>
      </c>
      <c r="M4577" t="s">
        <v>13396</v>
      </c>
      <c r="N4577">
        <v>1.034444444</v>
      </c>
      <c r="O4577">
        <v>0</v>
      </c>
      <c r="P4577">
        <v>2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0.59452115332110234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0.59452115332110234</v>
      </c>
    </row>
    <row r="4578" spans="1:31" x14ac:dyDescent="0.25">
      <c r="A4578">
        <v>2267186</v>
      </c>
      <c r="B4578">
        <v>1</v>
      </c>
      <c r="C4578" t="s">
        <v>80</v>
      </c>
      <c r="D4578" t="s">
        <v>93</v>
      </c>
      <c r="E4578" t="s">
        <v>145</v>
      </c>
      <c r="F4578" t="s">
        <v>10240</v>
      </c>
      <c r="G4578" t="s">
        <v>147</v>
      </c>
      <c r="H4578" t="s">
        <v>148</v>
      </c>
      <c r="I4578" t="s">
        <v>704</v>
      </c>
      <c r="J4578" t="s">
        <v>137</v>
      </c>
      <c r="K4578" t="s">
        <v>138</v>
      </c>
      <c r="L4578" t="s">
        <v>13397</v>
      </c>
      <c r="M4578" t="s">
        <v>13398</v>
      </c>
      <c r="N4578">
        <v>0.05</v>
      </c>
      <c r="O4578">
        <v>2</v>
      </c>
      <c r="P4578">
        <v>331</v>
      </c>
      <c r="Q4578">
        <v>10</v>
      </c>
      <c r="R4578">
        <v>271</v>
      </c>
      <c r="S4578">
        <v>2</v>
      </c>
      <c r="T4578">
        <v>102</v>
      </c>
      <c r="U4578">
        <v>0</v>
      </c>
      <c r="V4578">
        <v>0</v>
      </c>
      <c r="W4578">
        <v>0.14845542783435001</v>
      </c>
      <c r="X4578">
        <v>1.4893147492235996</v>
      </c>
      <c r="Y4578">
        <v>0.46730665051099995</v>
      </c>
      <c r="Z4578">
        <v>1.764834112983801</v>
      </c>
      <c r="AA4578">
        <v>7.027690453395001E-2</v>
      </c>
      <c r="AB4578">
        <v>1.1744379267507001</v>
      </c>
      <c r="AC4578">
        <v>0</v>
      </c>
      <c r="AD4578">
        <v>0</v>
      </c>
      <c r="AE4578">
        <v>5.1146257718374013</v>
      </c>
    </row>
    <row r="4579" spans="1:31" x14ac:dyDescent="0.25">
      <c r="A4579">
        <v>2267188</v>
      </c>
      <c r="B4579">
        <v>1</v>
      </c>
      <c r="C4579" t="s">
        <v>80</v>
      </c>
      <c r="D4579" t="s">
        <v>103</v>
      </c>
      <c r="E4579" t="s">
        <v>214</v>
      </c>
      <c r="F4579" t="s">
        <v>13399</v>
      </c>
      <c r="G4579" t="s">
        <v>241</v>
      </c>
      <c r="H4579" t="s">
        <v>135</v>
      </c>
      <c r="I4579" t="s">
        <v>136</v>
      </c>
      <c r="J4579" t="s">
        <v>137</v>
      </c>
      <c r="K4579" t="s">
        <v>138</v>
      </c>
      <c r="L4579" t="s">
        <v>13400</v>
      </c>
      <c r="M4579" t="s">
        <v>13401</v>
      </c>
      <c r="N4579">
        <v>0.623611111</v>
      </c>
      <c r="O4579">
        <v>0</v>
      </c>
      <c r="P4579">
        <v>36</v>
      </c>
      <c r="Q4579">
        <v>0</v>
      </c>
      <c r="R4579">
        <v>0</v>
      </c>
      <c r="S4579">
        <v>0</v>
      </c>
      <c r="T4579">
        <v>8</v>
      </c>
      <c r="U4579">
        <v>0</v>
      </c>
      <c r="V4579">
        <v>0</v>
      </c>
      <c r="W4579">
        <v>0</v>
      </c>
      <c r="X4579">
        <v>7.6655489806918764</v>
      </c>
      <c r="Y4579">
        <v>0</v>
      </c>
      <c r="Z4579">
        <v>0</v>
      </c>
      <c r="AA4579">
        <v>0</v>
      </c>
      <c r="AB4579">
        <v>1.7830798376558643</v>
      </c>
      <c r="AC4579">
        <v>0</v>
      </c>
      <c r="AD4579">
        <v>0</v>
      </c>
      <c r="AE4579">
        <v>9.4486288183477409</v>
      </c>
    </row>
    <row r="4580" spans="1:31" x14ac:dyDescent="0.25">
      <c r="A4580">
        <v>2267192</v>
      </c>
      <c r="B4580">
        <v>1</v>
      </c>
      <c r="C4580" t="s">
        <v>81</v>
      </c>
      <c r="D4580" t="s">
        <v>118</v>
      </c>
      <c r="E4580" t="s">
        <v>151</v>
      </c>
      <c r="F4580" t="s">
        <v>13402</v>
      </c>
      <c r="G4580" t="s">
        <v>153</v>
      </c>
      <c r="H4580" t="s">
        <v>135</v>
      </c>
      <c r="I4580" t="s">
        <v>136</v>
      </c>
      <c r="J4580" t="s">
        <v>137</v>
      </c>
      <c r="K4580" t="s">
        <v>138</v>
      </c>
      <c r="L4580" t="s">
        <v>13403</v>
      </c>
      <c r="M4580" t="s">
        <v>13404</v>
      </c>
      <c r="N4580">
        <v>2.6936111110000001</v>
      </c>
      <c r="O4580">
        <v>0</v>
      </c>
      <c r="P4580">
        <v>3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1.1551697374464267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1.1551697374464267</v>
      </c>
    </row>
    <row r="4581" spans="1:31" x14ac:dyDescent="0.25">
      <c r="A4581">
        <v>2267193</v>
      </c>
      <c r="B4581">
        <v>1</v>
      </c>
      <c r="C4581" t="s">
        <v>80</v>
      </c>
      <c r="D4581" t="s">
        <v>106</v>
      </c>
      <c r="E4581" t="s">
        <v>151</v>
      </c>
      <c r="F4581" t="s">
        <v>13138</v>
      </c>
      <c r="G4581" t="s">
        <v>153</v>
      </c>
      <c r="H4581" t="s">
        <v>135</v>
      </c>
      <c r="I4581" t="s">
        <v>136</v>
      </c>
      <c r="J4581" t="s">
        <v>137</v>
      </c>
      <c r="K4581" t="s">
        <v>138</v>
      </c>
      <c r="L4581" t="s">
        <v>13405</v>
      </c>
      <c r="M4581" t="s">
        <v>13406</v>
      </c>
      <c r="N4581">
        <v>1.6061111109999999</v>
      </c>
      <c r="O4581">
        <v>0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0.91259546575681028</v>
      </c>
      <c r="AA4581">
        <v>0</v>
      </c>
      <c r="AB4581">
        <v>0</v>
      </c>
      <c r="AC4581">
        <v>0</v>
      </c>
      <c r="AD4581">
        <v>0</v>
      </c>
      <c r="AE4581">
        <v>0.91259546575681028</v>
      </c>
    </row>
    <row r="4582" spans="1:31" x14ac:dyDescent="0.25">
      <c r="A4582">
        <v>2267195</v>
      </c>
      <c r="B4582">
        <v>1</v>
      </c>
      <c r="C4582" t="s">
        <v>81</v>
      </c>
      <c r="D4582" t="s">
        <v>118</v>
      </c>
      <c r="E4582" t="s">
        <v>132</v>
      </c>
      <c r="F4582" t="s">
        <v>13407</v>
      </c>
      <c r="G4582" t="s">
        <v>142</v>
      </c>
      <c r="H4582" t="s">
        <v>135</v>
      </c>
      <c r="I4582" t="s">
        <v>136</v>
      </c>
      <c r="J4582" t="s">
        <v>137</v>
      </c>
      <c r="K4582" t="s">
        <v>138</v>
      </c>
      <c r="L4582" t="s">
        <v>13408</v>
      </c>
      <c r="M4582" t="s">
        <v>13409</v>
      </c>
      <c r="N4582">
        <v>2.2394444440000001</v>
      </c>
      <c r="O4582">
        <v>0</v>
      </c>
      <c r="P4582">
        <v>1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0.59674865681419997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0.59674865681419997</v>
      </c>
    </row>
    <row r="4583" spans="1:31" x14ac:dyDescent="0.25">
      <c r="A4583">
        <v>2267197</v>
      </c>
      <c r="B4583">
        <v>1</v>
      </c>
      <c r="C4583" t="s">
        <v>80</v>
      </c>
      <c r="D4583" t="s">
        <v>103</v>
      </c>
      <c r="E4583" t="s">
        <v>256</v>
      </c>
      <c r="F4583" t="s">
        <v>13410</v>
      </c>
      <c r="G4583" t="s">
        <v>318</v>
      </c>
      <c r="H4583" t="s">
        <v>148</v>
      </c>
      <c r="I4583" t="s">
        <v>136</v>
      </c>
      <c r="J4583" t="s">
        <v>137</v>
      </c>
      <c r="K4583" t="s">
        <v>138</v>
      </c>
      <c r="L4583" t="s">
        <v>13411</v>
      </c>
      <c r="M4583" t="s">
        <v>13412</v>
      </c>
      <c r="N4583">
        <v>0.59361111099999997</v>
      </c>
      <c r="O4583">
        <v>0</v>
      </c>
      <c r="P4583">
        <v>1</v>
      </c>
      <c r="Q4583">
        <v>0</v>
      </c>
      <c r="R4583">
        <v>11</v>
      </c>
      <c r="S4583">
        <v>0</v>
      </c>
      <c r="T4583">
        <v>7</v>
      </c>
      <c r="U4583">
        <v>0</v>
      </c>
      <c r="V4583">
        <v>0</v>
      </c>
      <c r="W4583">
        <v>0</v>
      </c>
      <c r="X4583">
        <v>0.61946953632343116</v>
      </c>
      <c r="Y4583">
        <v>0</v>
      </c>
      <c r="Z4583">
        <v>4.1721800051490323</v>
      </c>
      <c r="AA4583">
        <v>0</v>
      </c>
      <c r="AB4583">
        <v>2.2189345951518216</v>
      </c>
      <c r="AC4583">
        <v>0</v>
      </c>
      <c r="AD4583">
        <v>0</v>
      </c>
      <c r="AE4583">
        <v>7.0105841366242849</v>
      </c>
    </row>
    <row r="4584" spans="1:31" x14ac:dyDescent="0.25">
      <c r="A4584">
        <v>2267198</v>
      </c>
      <c r="B4584">
        <v>1</v>
      </c>
      <c r="C4584" t="s">
        <v>80</v>
      </c>
      <c r="D4584" t="s">
        <v>103</v>
      </c>
      <c r="E4584" t="s">
        <v>163</v>
      </c>
      <c r="F4584" t="s">
        <v>13413</v>
      </c>
      <c r="G4584" t="s">
        <v>271</v>
      </c>
      <c r="H4584" t="s">
        <v>148</v>
      </c>
      <c r="I4584" t="s">
        <v>136</v>
      </c>
      <c r="J4584" t="s">
        <v>137</v>
      </c>
      <c r="K4584" t="s">
        <v>138</v>
      </c>
      <c r="L4584" t="s">
        <v>13414</v>
      </c>
      <c r="M4584" t="s">
        <v>13415</v>
      </c>
      <c r="N4584">
        <v>0.20611111100000001</v>
      </c>
      <c r="O4584">
        <v>0</v>
      </c>
      <c r="P4584">
        <v>264</v>
      </c>
      <c r="Q4584">
        <v>0</v>
      </c>
      <c r="R4584">
        <v>47</v>
      </c>
      <c r="S4584">
        <v>1</v>
      </c>
      <c r="T4584">
        <v>60</v>
      </c>
      <c r="U4584">
        <v>2</v>
      </c>
      <c r="V4584">
        <v>0</v>
      </c>
      <c r="W4584">
        <v>0</v>
      </c>
      <c r="X4584">
        <v>14.206282852479072</v>
      </c>
      <c r="Y4584">
        <v>0</v>
      </c>
      <c r="Z4584">
        <v>3.8331232081211177</v>
      </c>
      <c r="AA4584">
        <v>13.980433258545601</v>
      </c>
      <c r="AB4584">
        <v>11.912852973508761</v>
      </c>
      <c r="AC4584">
        <v>5.4246019715417138</v>
      </c>
      <c r="AD4584">
        <v>0</v>
      </c>
      <c r="AE4584">
        <v>49.357294264196263</v>
      </c>
    </row>
    <row r="4585" spans="1:31" x14ac:dyDescent="0.25">
      <c r="A4585">
        <v>2267260</v>
      </c>
      <c r="B4585">
        <v>1</v>
      </c>
      <c r="C4585" t="s">
        <v>81</v>
      </c>
      <c r="D4585" t="s">
        <v>120</v>
      </c>
      <c r="E4585" t="s">
        <v>207</v>
      </c>
      <c r="F4585" t="s">
        <v>10994</v>
      </c>
      <c r="G4585" t="s">
        <v>231</v>
      </c>
      <c r="H4585" t="s">
        <v>135</v>
      </c>
      <c r="I4585" t="s">
        <v>136</v>
      </c>
      <c r="J4585" t="s">
        <v>137</v>
      </c>
      <c r="K4585" t="s">
        <v>138</v>
      </c>
      <c r="L4585" t="s">
        <v>13416</v>
      </c>
      <c r="M4585" t="s">
        <v>13417</v>
      </c>
      <c r="N4585">
        <v>3.3855555549999998</v>
      </c>
      <c r="O4585">
        <v>0</v>
      </c>
      <c r="P4585">
        <v>61</v>
      </c>
      <c r="Q4585">
        <v>0</v>
      </c>
      <c r="R4585">
        <v>6</v>
      </c>
      <c r="S4585">
        <v>0</v>
      </c>
      <c r="T4585">
        <v>5</v>
      </c>
      <c r="U4585">
        <v>0</v>
      </c>
      <c r="V4585">
        <v>0</v>
      </c>
      <c r="W4585">
        <v>0</v>
      </c>
      <c r="X4585">
        <v>32.427179701960881</v>
      </c>
      <c r="Y4585">
        <v>0</v>
      </c>
      <c r="Z4585">
        <v>1.9966241572432479</v>
      </c>
      <c r="AA4585">
        <v>0</v>
      </c>
      <c r="AB4585">
        <v>15.145267967170041</v>
      </c>
      <c r="AC4585">
        <v>0</v>
      </c>
      <c r="AD4585">
        <v>0</v>
      </c>
      <c r="AE4585">
        <v>49.56907182637417</v>
      </c>
    </row>
    <row r="4586" spans="1:31" x14ac:dyDescent="0.25">
      <c r="A4586">
        <v>2267254</v>
      </c>
      <c r="B4586">
        <v>1</v>
      </c>
      <c r="C4586" t="s">
        <v>80</v>
      </c>
      <c r="D4586" t="s">
        <v>97</v>
      </c>
      <c r="E4586" t="s">
        <v>151</v>
      </c>
      <c r="F4586" t="s">
        <v>13418</v>
      </c>
      <c r="G4586" t="s">
        <v>153</v>
      </c>
      <c r="H4586" t="s">
        <v>135</v>
      </c>
      <c r="I4586" t="s">
        <v>136</v>
      </c>
      <c r="J4586" t="s">
        <v>137</v>
      </c>
      <c r="K4586" t="s">
        <v>138</v>
      </c>
      <c r="L4586" t="s">
        <v>13419</v>
      </c>
      <c r="M4586" t="s">
        <v>13420</v>
      </c>
      <c r="N4586">
        <v>2.3186111110000001</v>
      </c>
      <c r="O4586">
        <v>0</v>
      </c>
      <c r="P4586">
        <v>23</v>
      </c>
      <c r="Q4586">
        <v>0</v>
      </c>
      <c r="R4586">
        <v>19</v>
      </c>
      <c r="S4586">
        <v>0</v>
      </c>
      <c r="T4586">
        <v>6</v>
      </c>
      <c r="U4586">
        <v>0</v>
      </c>
      <c r="V4586">
        <v>0</v>
      </c>
      <c r="W4586">
        <v>0</v>
      </c>
      <c r="X4586">
        <v>18.796972112826843</v>
      </c>
      <c r="Y4586">
        <v>0</v>
      </c>
      <c r="Z4586">
        <v>14.330597095518641</v>
      </c>
      <c r="AA4586">
        <v>0</v>
      </c>
      <c r="AB4586">
        <v>7.1116475088775752</v>
      </c>
      <c r="AC4586">
        <v>0</v>
      </c>
      <c r="AD4586">
        <v>0</v>
      </c>
      <c r="AE4586">
        <v>40.239216717223059</v>
      </c>
    </row>
    <row r="4587" spans="1:31" x14ac:dyDescent="0.25">
      <c r="A4587">
        <v>2267841</v>
      </c>
      <c r="B4587">
        <v>1</v>
      </c>
      <c r="C4587" t="s">
        <v>80</v>
      </c>
      <c r="D4587" t="s">
        <v>87</v>
      </c>
      <c r="E4587" t="s">
        <v>132</v>
      </c>
      <c r="F4587" t="s">
        <v>13421</v>
      </c>
      <c r="G4587" t="s">
        <v>142</v>
      </c>
      <c r="H4587" t="s">
        <v>135</v>
      </c>
      <c r="I4587" t="s">
        <v>136</v>
      </c>
      <c r="J4587" t="s">
        <v>137</v>
      </c>
      <c r="K4587" t="s">
        <v>138</v>
      </c>
      <c r="L4587" t="s">
        <v>13422</v>
      </c>
      <c r="M4587" t="s">
        <v>13423</v>
      </c>
      <c r="N4587">
        <v>0.625</v>
      </c>
      <c r="O4587">
        <v>0</v>
      </c>
      <c r="P4587">
        <v>3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0.36136089651062497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0.36136089651062497</v>
      </c>
    </row>
    <row r="4588" spans="1:31" x14ac:dyDescent="0.25">
      <c r="A4588">
        <v>2267546</v>
      </c>
      <c r="B4588">
        <v>1</v>
      </c>
      <c r="C4588" t="s">
        <v>80</v>
      </c>
      <c r="D4588" t="s">
        <v>95</v>
      </c>
      <c r="E4588" t="s">
        <v>214</v>
      </c>
      <c r="F4588" t="s">
        <v>13424</v>
      </c>
      <c r="G4588" t="s">
        <v>201</v>
      </c>
      <c r="H4588" t="s">
        <v>135</v>
      </c>
      <c r="I4588" t="s">
        <v>136</v>
      </c>
      <c r="J4588" t="s">
        <v>137</v>
      </c>
      <c r="K4588" t="s">
        <v>138</v>
      </c>
      <c r="L4588" t="s">
        <v>13425</v>
      </c>
      <c r="M4588" t="s">
        <v>13426</v>
      </c>
      <c r="N4588">
        <v>4.4897222220000002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26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75.952818842232872</v>
      </c>
      <c r="AC4588">
        <v>0</v>
      </c>
      <c r="AD4588">
        <v>0</v>
      </c>
      <c r="AE4588">
        <v>75.952818842232872</v>
      </c>
    </row>
    <row r="4589" spans="1:31" x14ac:dyDescent="0.25">
      <c r="A4589">
        <v>2267675</v>
      </c>
      <c r="B4589">
        <v>1</v>
      </c>
      <c r="C4589" t="s">
        <v>80</v>
      </c>
      <c r="D4589" t="s">
        <v>93</v>
      </c>
      <c r="E4589" t="s">
        <v>151</v>
      </c>
      <c r="F4589" t="s">
        <v>13427</v>
      </c>
      <c r="G4589" t="s">
        <v>160</v>
      </c>
      <c r="H4589" t="s">
        <v>135</v>
      </c>
      <c r="I4589" t="s">
        <v>136</v>
      </c>
      <c r="J4589" t="s">
        <v>137</v>
      </c>
      <c r="K4589" t="s">
        <v>138</v>
      </c>
      <c r="L4589" t="s">
        <v>13428</v>
      </c>
      <c r="M4589" t="s">
        <v>13429</v>
      </c>
      <c r="N4589">
        <v>3.8525</v>
      </c>
      <c r="O4589">
        <v>0</v>
      </c>
      <c r="P4589">
        <v>49</v>
      </c>
      <c r="Q4589">
        <v>0</v>
      </c>
      <c r="R4589">
        <v>3</v>
      </c>
      <c r="S4589">
        <v>0</v>
      </c>
      <c r="T4589">
        <v>2</v>
      </c>
      <c r="U4589">
        <v>0</v>
      </c>
      <c r="V4589">
        <v>0</v>
      </c>
      <c r="W4589">
        <v>0</v>
      </c>
      <c r="X4589">
        <v>40.147315487050335</v>
      </c>
      <c r="Y4589">
        <v>0</v>
      </c>
      <c r="Z4589">
        <v>2.1625779314590456</v>
      </c>
      <c r="AA4589">
        <v>0</v>
      </c>
      <c r="AB4589">
        <v>0.12358630121906779</v>
      </c>
      <c r="AC4589">
        <v>0</v>
      </c>
      <c r="AD4589">
        <v>0</v>
      </c>
      <c r="AE4589">
        <v>42.433479719728453</v>
      </c>
    </row>
    <row r="4590" spans="1:31" x14ac:dyDescent="0.25">
      <c r="A4590">
        <v>2267340</v>
      </c>
      <c r="B4590">
        <v>1</v>
      </c>
      <c r="C4590" t="s">
        <v>80</v>
      </c>
      <c r="D4590" t="s">
        <v>105</v>
      </c>
      <c r="E4590" t="s">
        <v>145</v>
      </c>
      <c r="F4590" t="s">
        <v>13430</v>
      </c>
      <c r="G4590" t="s">
        <v>147</v>
      </c>
      <c r="H4590" t="s">
        <v>148</v>
      </c>
      <c r="I4590" t="s">
        <v>136</v>
      </c>
      <c r="J4590" t="s">
        <v>137</v>
      </c>
      <c r="K4590" t="s">
        <v>138</v>
      </c>
      <c r="L4590" t="s">
        <v>13431</v>
      </c>
      <c r="M4590" t="s">
        <v>13432</v>
      </c>
      <c r="N4590">
        <v>1.550277777</v>
      </c>
      <c r="O4590">
        <v>11</v>
      </c>
      <c r="P4590">
        <v>1096</v>
      </c>
      <c r="Q4590">
        <v>18</v>
      </c>
      <c r="R4590">
        <v>659</v>
      </c>
      <c r="S4590">
        <v>16</v>
      </c>
      <c r="T4590">
        <v>157</v>
      </c>
      <c r="U4590">
        <v>0</v>
      </c>
      <c r="V4590">
        <v>1</v>
      </c>
      <c r="W4590">
        <v>4.9561475479276798</v>
      </c>
      <c r="X4590">
        <v>450.19965594764636</v>
      </c>
      <c r="Y4590">
        <v>15.547912443288023</v>
      </c>
      <c r="Z4590">
        <v>142.10582534120113</v>
      </c>
      <c r="AA4590">
        <v>73.040326374488558</v>
      </c>
      <c r="AB4590">
        <v>224.81880122656901</v>
      </c>
      <c r="AC4590">
        <v>0</v>
      </c>
      <c r="AD4590">
        <v>10.874365730863424</v>
      </c>
      <c r="AE4590">
        <v>921.54303461198424</v>
      </c>
    </row>
    <row r="4591" spans="1:31" x14ac:dyDescent="0.25">
      <c r="A4591">
        <v>2267655</v>
      </c>
      <c r="B4591">
        <v>1</v>
      </c>
      <c r="C4591" t="s">
        <v>80</v>
      </c>
      <c r="D4591" t="s">
        <v>106</v>
      </c>
      <c r="E4591" t="s">
        <v>132</v>
      </c>
      <c r="F4591" t="s">
        <v>13433</v>
      </c>
      <c r="G4591" t="s">
        <v>142</v>
      </c>
      <c r="H4591" t="s">
        <v>135</v>
      </c>
      <c r="I4591" t="s">
        <v>136</v>
      </c>
      <c r="J4591" t="s">
        <v>137</v>
      </c>
      <c r="K4591" t="s">
        <v>138</v>
      </c>
      <c r="L4591" t="s">
        <v>13434</v>
      </c>
      <c r="M4591" t="s">
        <v>13435</v>
      </c>
      <c r="N4591">
        <v>2.2088888880000002</v>
      </c>
      <c r="O4591">
        <v>0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2.5562966052552865</v>
      </c>
      <c r="AA4591">
        <v>0</v>
      </c>
      <c r="AB4591">
        <v>0</v>
      </c>
      <c r="AC4591">
        <v>0</v>
      </c>
      <c r="AD4591">
        <v>0</v>
      </c>
      <c r="AE4591">
        <v>2.5562966052552865</v>
      </c>
    </row>
    <row r="4592" spans="1:31" x14ac:dyDescent="0.25">
      <c r="A4592">
        <v>2267632</v>
      </c>
      <c r="B4592">
        <v>1</v>
      </c>
      <c r="C4592" t="s">
        <v>81</v>
      </c>
      <c r="D4592" t="s">
        <v>128</v>
      </c>
      <c r="E4592" t="s">
        <v>163</v>
      </c>
      <c r="F4592" t="s">
        <v>13436</v>
      </c>
      <c r="G4592" t="s">
        <v>147</v>
      </c>
      <c r="H4592" t="s">
        <v>148</v>
      </c>
      <c r="I4592" t="s">
        <v>136</v>
      </c>
      <c r="J4592" t="s">
        <v>137</v>
      </c>
      <c r="K4592" t="s">
        <v>138</v>
      </c>
      <c r="L4592" t="s">
        <v>13437</v>
      </c>
      <c r="M4592" t="s">
        <v>13438</v>
      </c>
      <c r="N4592">
        <v>0.73083333299999997</v>
      </c>
      <c r="O4592">
        <v>0</v>
      </c>
      <c r="P4592">
        <v>0</v>
      </c>
      <c r="Q4592">
        <v>0</v>
      </c>
      <c r="R4592">
        <v>0</v>
      </c>
      <c r="S4592">
        <v>22</v>
      </c>
      <c r="T4592">
        <v>0</v>
      </c>
      <c r="U4592">
        <v>19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264.08279767596122</v>
      </c>
      <c r="AB4592">
        <v>0</v>
      </c>
      <c r="AC4592">
        <v>1783.7654673619945</v>
      </c>
      <c r="AD4592">
        <v>0</v>
      </c>
      <c r="AE4592">
        <v>2047.8482650379558</v>
      </c>
    </row>
    <row r="4593" spans="1:31" x14ac:dyDescent="0.25">
      <c r="A4593">
        <v>2267383</v>
      </c>
      <c r="B4593">
        <v>1</v>
      </c>
      <c r="C4593" t="s">
        <v>80</v>
      </c>
      <c r="D4593" t="s">
        <v>103</v>
      </c>
      <c r="E4593" t="s">
        <v>132</v>
      </c>
      <c r="F4593" t="s">
        <v>13439</v>
      </c>
      <c r="G4593" t="s">
        <v>289</v>
      </c>
      <c r="H4593" t="s">
        <v>135</v>
      </c>
      <c r="I4593" t="s">
        <v>136</v>
      </c>
      <c r="J4593" t="s">
        <v>137</v>
      </c>
      <c r="K4593" t="s">
        <v>138</v>
      </c>
      <c r="L4593" t="s">
        <v>13440</v>
      </c>
      <c r="M4593" t="s">
        <v>13441</v>
      </c>
      <c r="N4593">
        <v>1.749166666</v>
      </c>
      <c r="O4593">
        <v>0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6.1936402385928895E-2</v>
      </c>
      <c r="AA4593">
        <v>0</v>
      </c>
      <c r="AB4593">
        <v>0</v>
      </c>
      <c r="AC4593">
        <v>0</v>
      </c>
      <c r="AD4593">
        <v>0</v>
      </c>
      <c r="AE4593">
        <v>6.1936402385928895E-2</v>
      </c>
    </row>
    <row r="4594" spans="1:31" x14ac:dyDescent="0.25">
      <c r="A4594">
        <v>2267781</v>
      </c>
      <c r="B4594">
        <v>1</v>
      </c>
      <c r="C4594" t="s">
        <v>81</v>
      </c>
      <c r="D4594" t="s">
        <v>123</v>
      </c>
      <c r="E4594" t="s">
        <v>132</v>
      </c>
      <c r="F4594" t="s">
        <v>13442</v>
      </c>
      <c r="G4594" t="s">
        <v>142</v>
      </c>
      <c r="H4594" t="s">
        <v>135</v>
      </c>
      <c r="I4594" t="s">
        <v>136</v>
      </c>
      <c r="J4594" t="s">
        <v>137</v>
      </c>
      <c r="K4594" t="s">
        <v>138</v>
      </c>
      <c r="L4594" t="s">
        <v>13443</v>
      </c>
      <c r="M4594" t="s">
        <v>13444</v>
      </c>
      <c r="N4594">
        <v>0.955555555</v>
      </c>
      <c r="O4594">
        <v>0</v>
      </c>
      <c r="P4594">
        <v>2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1.1589710329318401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1.1589710329318401</v>
      </c>
    </row>
    <row r="4595" spans="1:31" x14ac:dyDescent="0.25">
      <c r="A4595">
        <v>2267426</v>
      </c>
      <c r="B4595">
        <v>1</v>
      </c>
      <c r="C4595" t="s">
        <v>80</v>
      </c>
      <c r="D4595" t="s">
        <v>103</v>
      </c>
      <c r="E4595" t="s">
        <v>132</v>
      </c>
      <c r="F4595" t="s">
        <v>13445</v>
      </c>
      <c r="G4595" t="s">
        <v>134</v>
      </c>
      <c r="H4595" t="s">
        <v>135</v>
      </c>
      <c r="I4595" t="s">
        <v>136</v>
      </c>
      <c r="J4595" t="s">
        <v>137</v>
      </c>
      <c r="K4595" t="s">
        <v>138</v>
      </c>
      <c r="L4595" t="s">
        <v>13446</v>
      </c>
      <c r="M4595" t="s">
        <v>13447</v>
      </c>
      <c r="N4595">
        <v>3.3266666659999999</v>
      </c>
      <c r="O4595">
        <v>0</v>
      </c>
      <c r="P4595">
        <v>14</v>
      </c>
      <c r="Q4595">
        <v>0</v>
      </c>
      <c r="R4595">
        <v>0</v>
      </c>
      <c r="S4595">
        <v>0</v>
      </c>
      <c r="T4595">
        <v>1</v>
      </c>
      <c r="U4595">
        <v>0</v>
      </c>
      <c r="V4595">
        <v>0</v>
      </c>
      <c r="W4595">
        <v>0</v>
      </c>
      <c r="X4595">
        <v>12.211552694727718</v>
      </c>
      <c r="Y4595">
        <v>0</v>
      </c>
      <c r="Z4595">
        <v>0</v>
      </c>
      <c r="AA4595">
        <v>0</v>
      </c>
      <c r="AB4595">
        <v>1.0042402486496333</v>
      </c>
      <c r="AC4595">
        <v>0</v>
      </c>
      <c r="AD4595">
        <v>0</v>
      </c>
      <c r="AE4595">
        <v>13.215792943377352</v>
      </c>
    </row>
    <row r="4596" spans="1:31" x14ac:dyDescent="0.25">
      <c r="A4596">
        <v>2267735</v>
      </c>
      <c r="B4596">
        <v>1</v>
      </c>
      <c r="C4596" t="s">
        <v>80</v>
      </c>
      <c r="D4596" t="s">
        <v>101</v>
      </c>
      <c r="E4596" t="s">
        <v>132</v>
      </c>
      <c r="F4596" t="s">
        <v>13448</v>
      </c>
      <c r="G4596" t="s">
        <v>142</v>
      </c>
      <c r="H4596" t="s">
        <v>135</v>
      </c>
      <c r="I4596" t="s">
        <v>136</v>
      </c>
      <c r="J4596" t="s">
        <v>137</v>
      </c>
      <c r="K4596" t="s">
        <v>138</v>
      </c>
      <c r="L4596" t="s">
        <v>13449</v>
      </c>
      <c r="M4596" t="s">
        <v>13450</v>
      </c>
      <c r="N4596">
        <v>0.86916666600000003</v>
      </c>
      <c r="O4596">
        <v>0</v>
      </c>
      <c r="P4596">
        <v>2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0.78334882418631502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0.78334882418631502</v>
      </c>
    </row>
    <row r="4597" spans="1:31" x14ac:dyDescent="0.25">
      <c r="A4597">
        <v>2267403</v>
      </c>
      <c r="B4597">
        <v>1</v>
      </c>
      <c r="C4597" t="s">
        <v>80</v>
      </c>
      <c r="D4597" t="s">
        <v>85</v>
      </c>
      <c r="E4597" t="s">
        <v>132</v>
      </c>
      <c r="F4597" t="s">
        <v>3165</v>
      </c>
      <c r="G4597" t="s">
        <v>289</v>
      </c>
      <c r="H4597" t="s">
        <v>135</v>
      </c>
      <c r="I4597" t="s">
        <v>136</v>
      </c>
      <c r="J4597" t="s">
        <v>137</v>
      </c>
      <c r="K4597" t="s">
        <v>138</v>
      </c>
      <c r="L4597" t="s">
        <v>13451</v>
      </c>
      <c r="M4597" t="s">
        <v>13452</v>
      </c>
      <c r="N4597">
        <v>1.4780555550000001</v>
      </c>
      <c r="O4597">
        <v>0</v>
      </c>
      <c r="P4597">
        <v>11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3.5987231314982302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3.5987231314982302</v>
      </c>
    </row>
    <row r="4598" spans="1:31" x14ac:dyDescent="0.25">
      <c r="A4598">
        <v>2267257</v>
      </c>
      <c r="B4598">
        <v>1</v>
      </c>
      <c r="C4598" t="s">
        <v>80</v>
      </c>
      <c r="D4598" t="s">
        <v>103</v>
      </c>
      <c r="E4598" t="s">
        <v>256</v>
      </c>
      <c r="F4598" t="s">
        <v>13453</v>
      </c>
      <c r="G4598" t="s">
        <v>318</v>
      </c>
      <c r="H4598" t="s">
        <v>148</v>
      </c>
      <c r="I4598" t="s">
        <v>136</v>
      </c>
      <c r="J4598" t="s">
        <v>137</v>
      </c>
      <c r="K4598" t="s">
        <v>138</v>
      </c>
      <c r="L4598" t="s">
        <v>13454</v>
      </c>
      <c r="M4598" t="s">
        <v>13455</v>
      </c>
      <c r="N4598">
        <v>0.90638888799999995</v>
      </c>
      <c r="O4598">
        <v>0</v>
      </c>
      <c r="P4598">
        <v>281</v>
      </c>
      <c r="Q4598">
        <v>0</v>
      </c>
      <c r="R4598">
        <v>7</v>
      </c>
      <c r="S4598">
        <v>1</v>
      </c>
      <c r="T4598">
        <v>31</v>
      </c>
      <c r="U4598">
        <v>0</v>
      </c>
      <c r="V4598">
        <v>0</v>
      </c>
      <c r="W4598">
        <v>0</v>
      </c>
      <c r="X4598">
        <v>80.299037371714405</v>
      </c>
      <c r="Y4598">
        <v>0</v>
      </c>
      <c r="Z4598">
        <v>0.50616343858498003</v>
      </c>
      <c r="AA4598">
        <v>161.88798431628928</v>
      </c>
      <c r="AB4598">
        <v>84.754991832340849</v>
      </c>
      <c r="AC4598">
        <v>0</v>
      </c>
      <c r="AD4598">
        <v>0</v>
      </c>
      <c r="AE4598">
        <v>327.44817695892954</v>
      </c>
    </row>
    <row r="4599" spans="1:31" x14ac:dyDescent="0.25">
      <c r="A4599">
        <v>2267589</v>
      </c>
      <c r="B4599">
        <v>1</v>
      </c>
      <c r="C4599" t="s">
        <v>80</v>
      </c>
      <c r="D4599" t="s">
        <v>100</v>
      </c>
      <c r="E4599" t="s">
        <v>151</v>
      </c>
      <c r="F4599" t="s">
        <v>4325</v>
      </c>
      <c r="G4599" t="s">
        <v>153</v>
      </c>
      <c r="H4599" t="s">
        <v>135</v>
      </c>
      <c r="I4599" t="s">
        <v>136</v>
      </c>
      <c r="J4599" t="s">
        <v>137</v>
      </c>
      <c r="K4599" t="s">
        <v>138</v>
      </c>
      <c r="L4599" t="s">
        <v>13456</v>
      </c>
      <c r="M4599" t="s">
        <v>13457</v>
      </c>
      <c r="N4599">
        <v>2.1713888880000001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2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2.8622359640624442E-2</v>
      </c>
      <c r="AC4599">
        <v>0</v>
      </c>
      <c r="AD4599">
        <v>0</v>
      </c>
      <c r="AE4599">
        <v>2.8622359640624442E-2</v>
      </c>
    </row>
    <row r="4600" spans="1:31" x14ac:dyDescent="0.25">
      <c r="A4600">
        <v>2267635</v>
      </c>
      <c r="B4600">
        <v>1</v>
      </c>
      <c r="C4600" t="s">
        <v>81</v>
      </c>
      <c r="D4600" t="s">
        <v>112</v>
      </c>
      <c r="E4600" t="s">
        <v>256</v>
      </c>
      <c r="F4600" t="s">
        <v>13458</v>
      </c>
      <c r="G4600" t="s">
        <v>756</v>
      </c>
      <c r="H4600" t="s">
        <v>148</v>
      </c>
      <c r="I4600" t="s">
        <v>136</v>
      </c>
      <c r="J4600" t="s">
        <v>137</v>
      </c>
      <c r="K4600" t="s">
        <v>138</v>
      </c>
      <c r="L4600" t="s">
        <v>13459</v>
      </c>
      <c r="M4600" t="s">
        <v>13460</v>
      </c>
      <c r="N4600">
        <v>1.994444444</v>
      </c>
      <c r="O4600">
        <v>0</v>
      </c>
      <c r="P4600">
        <v>5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0.33188831736177227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0.33188831736177227</v>
      </c>
    </row>
    <row r="4601" spans="1:31" x14ac:dyDescent="0.25">
      <c r="A4601">
        <v>2267443</v>
      </c>
      <c r="B4601">
        <v>1</v>
      </c>
      <c r="C4601" t="s">
        <v>81</v>
      </c>
      <c r="D4601" t="s">
        <v>112</v>
      </c>
      <c r="E4601" t="s">
        <v>256</v>
      </c>
      <c r="F4601" t="s">
        <v>13461</v>
      </c>
      <c r="G4601" t="s">
        <v>366</v>
      </c>
      <c r="H4601" t="s">
        <v>148</v>
      </c>
      <c r="I4601" t="s">
        <v>136</v>
      </c>
      <c r="J4601" t="s">
        <v>137</v>
      </c>
      <c r="K4601" t="s">
        <v>172</v>
      </c>
      <c r="L4601" t="s">
        <v>13462</v>
      </c>
      <c r="M4601" t="s">
        <v>13463</v>
      </c>
      <c r="N4601">
        <v>6.0861111110000001</v>
      </c>
      <c r="O4601">
        <v>0</v>
      </c>
      <c r="P4601">
        <v>79</v>
      </c>
      <c r="Q4601">
        <v>0</v>
      </c>
      <c r="R4601">
        <v>23</v>
      </c>
      <c r="S4601">
        <v>1</v>
      </c>
      <c r="T4601">
        <v>6</v>
      </c>
      <c r="U4601">
        <v>0</v>
      </c>
      <c r="V4601">
        <v>0</v>
      </c>
      <c r="W4601">
        <v>0</v>
      </c>
      <c r="X4601">
        <v>32.551802460326641</v>
      </c>
      <c r="Y4601">
        <v>0</v>
      </c>
      <c r="Z4601">
        <v>6.3956674416497776</v>
      </c>
      <c r="AA4601">
        <v>31.330699632509067</v>
      </c>
      <c r="AB4601">
        <v>3.5779509677612644</v>
      </c>
      <c r="AC4601">
        <v>0</v>
      </c>
      <c r="AD4601">
        <v>0</v>
      </c>
      <c r="AE4601">
        <v>73.856120502246753</v>
      </c>
    </row>
    <row r="4602" spans="1:31" x14ac:dyDescent="0.25">
      <c r="A4602">
        <v>2267549</v>
      </c>
      <c r="B4602">
        <v>1</v>
      </c>
      <c r="C4602" t="s">
        <v>80</v>
      </c>
      <c r="D4602" t="s">
        <v>108</v>
      </c>
      <c r="E4602" t="s">
        <v>151</v>
      </c>
      <c r="F4602" t="s">
        <v>10798</v>
      </c>
      <c r="G4602" t="s">
        <v>153</v>
      </c>
      <c r="H4602" t="s">
        <v>135</v>
      </c>
      <c r="I4602" t="s">
        <v>136</v>
      </c>
      <c r="J4602" t="s">
        <v>137</v>
      </c>
      <c r="K4602" t="s">
        <v>138</v>
      </c>
      <c r="L4602" t="s">
        <v>13464</v>
      </c>
      <c r="M4602" t="s">
        <v>13465</v>
      </c>
      <c r="N4602">
        <v>4.1094444440000002</v>
      </c>
      <c r="O4602">
        <v>0</v>
      </c>
      <c r="P4602">
        <v>4</v>
      </c>
      <c r="Q4602">
        <v>0</v>
      </c>
      <c r="R4602">
        <v>6</v>
      </c>
      <c r="S4602">
        <v>0</v>
      </c>
      <c r="T4602">
        <v>2</v>
      </c>
      <c r="U4602">
        <v>0</v>
      </c>
      <c r="V4602">
        <v>0</v>
      </c>
      <c r="W4602">
        <v>0</v>
      </c>
      <c r="X4602">
        <v>2.9838818746266296</v>
      </c>
      <c r="Y4602">
        <v>0</v>
      </c>
      <c r="Z4602">
        <v>1.8768491144652517</v>
      </c>
      <c r="AA4602">
        <v>0</v>
      </c>
      <c r="AB4602">
        <v>12.833372842594498</v>
      </c>
      <c r="AC4602">
        <v>0</v>
      </c>
      <c r="AD4602">
        <v>0</v>
      </c>
      <c r="AE4602">
        <v>17.69410383168638</v>
      </c>
    </row>
    <row r="4603" spans="1:31" x14ac:dyDescent="0.25">
      <c r="A4603">
        <v>2267489</v>
      </c>
      <c r="B4603">
        <v>1</v>
      </c>
      <c r="C4603" t="s">
        <v>81</v>
      </c>
      <c r="D4603" t="s">
        <v>112</v>
      </c>
      <c r="E4603" t="s">
        <v>145</v>
      </c>
      <c r="F4603" t="s">
        <v>13466</v>
      </c>
      <c r="G4603" t="s">
        <v>147</v>
      </c>
      <c r="H4603" t="s">
        <v>148</v>
      </c>
      <c r="I4603" t="s">
        <v>136</v>
      </c>
      <c r="J4603" t="s">
        <v>137</v>
      </c>
      <c r="K4603" t="s">
        <v>138</v>
      </c>
      <c r="L4603" t="s">
        <v>13467</v>
      </c>
      <c r="M4603" t="s">
        <v>13468</v>
      </c>
      <c r="N4603">
        <v>2.6005555550000001</v>
      </c>
      <c r="O4603">
        <v>0</v>
      </c>
      <c r="P4603">
        <v>224</v>
      </c>
      <c r="Q4603">
        <v>47</v>
      </c>
      <c r="R4603">
        <v>15</v>
      </c>
      <c r="S4603">
        <v>5</v>
      </c>
      <c r="T4603">
        <v>15</v>
      </c>
      <c r="U4603">
        <v>1</v>
      </c>
      <c r="V4603">
        <v>0</v>
      </c>
      <c r="W4603">
        <v>0</v>
      </c>
      <c r="X4603">
        <v>73.043935502388706</v>
      </c>
      <c r="Y4603">
        <v>82.03910270626217</v>
      </c>
      <c r="Z4603">
        <v>10.68916808984083</v>
      </c>
      <c r="AA4603">
        <v>129.34946994633771</v>
      </c>
      <c r="AB4603">
        <v>28.569184040158131</v>
      </c>
      <c r="AC4603">
        <v>98.736466168074699</v>
      </c>
      <c r="AD4603">
        <v>0</v>
      </c>
      <c r="AE4603">
        <v>422.42732645306216</v>
      </c>
    </row>
    <row r="4604" spans="1:31" x14ac:dyDescent="0.25">
      <c r="A4604">
        <v>2267798</v>
      </c>
      <c r="B4604">
        <v>1</v>
      </c>
      <c r="C4604" t="s">
        <v>80</v>
      </c>
      <c r="D4604" t="s">
        <v>96</v>
      </c>
      <c r="E4604" t="s">
        <v>132</v>
      </c>
      <c r="F4604" t="s">
        <v>13469</v>
      </c>
      <c r="G4604" t="s">
        <v>142</v>
      </c>
      <c r="H4604" t="s">
        <v>135</v>
      </c>
      <c r="I4604" t="s">
        <v>136</v>
      </c>
      <c r="J4604" t="s">
        <v>137</v>
      </c>
      <c r="K4604" t="s">
        <v>138</v>
      </c>
      <c r="L4604" t="s">
        <v>13470</v>
      </c>
      <c r="M4604" t="s">
        <v>13471</v>
      </c>
      <c r="N4604">
        <v>0.58833333300000001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0.33863895131519994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0.33863895131519994</v>
      </c>
    </row>
    <row r="4605" spans="1:31" x14ac:dyDescent="0.25">
      <c r="A4605">
        <v>2267652</v>
      </c>
      <c r="B4605">
        <v>1</v>
      </c>
      <c r="C4605" t="s">
        <v>80</v>
      </c>
      <c r="D4605" t="s">
        <v>97</v>
      </c>
      <c r="E4605" t="s">
        <v>132</v>
      </c>
      <c r="F4605" t="s">
        <v>13472</v>
      </c>
      <c r="G4605" t="s">
        <v>134</v>
      </c>
      <c r="H4605" t="s">
        <v>135</v>
      </c>
      <c r="I4605" t="s">
        <v>136</v>
      </c>
      <c r="J4605" t="s">
        <v>137</v>
      </c>
      <c r="K4605" t="s">
        <v>138</v>
      </c>
      <c r="L4605" t="s">
        <v>13473</v>
      </c>
      <c r="M4605" t="s">
        <v>13474</v>
      </c>
      <c r="N4605">
        <v>1.4244444439999999</v>
      </c>
      <c r="O4605">
        <v>0</v>
      </c>
      <c r="P4605">
        <v>1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0.39692991282375001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0.39692991282375001</v>
      </c>
    </row>
    <row r="4606" spans="1:31" x14ac:dyDescent="0.25">
      <c r="A4606">
        <v>2267629</v>
      </c>
      <c r="B4606">
        <v>1</v>
      </c>
      <c r="C4606" t="s">
        <v>81</v>
      </c>
      <c r="D4606" t="s">
        <v>112</v>
      </c>
      <c r="E4606" t="s">
        <v>132</v>
      </c>
      <c r="F4606" t="s">
        <v>13475</v>
      </c>
      <c r="G4606" t="s">
        <v>142</v>
      </c>
      <c r="H4606" t="s">
        <v>135</v>
      </c>
      <c r="I4606" t="s">
        <v>136</v>
      </c>
      <c r="J4606" t="s">
        <v>137</v>
      </c>
      <c r="K4606" t="s">
        <v>138</v>
      </c>
      <c r="L4606" t="s">
        <v>13476</v>
      </c>
      <c r="M4606" t="s">
        <v>13477</v>
      </c>
      <c r="N4606">
        <v>1.256388888</v>
      </c>
      <c r="O4606">
        <v>0</v>
      </c>
      <c r="P4606">
        <v>1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0.24952470060551718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0.24952470060551718</v>
      </c>
    </row>
    <row r="4607" spans="1:31" x14ac:dyDescent="0.25">
      <c r="A4607">
        <v>2267217</v>
      </c>
      <c r="B4607">
        <v>1</v>
      </c>
      <c r="C4607" t="s">
        <v>80</v>
      </c>
      <c r="D4607" t="s">
        <v>96</v>
      </c>
      <c r="E4607" t="s">
        <v>132</v>
      </c>
      <c r="F4607" t="s">
        <v>13478</v>
      </c>
      <c r="G4607" t="s">
        <v>289</v>
      </c>
      <c r="H4607" t="s">
        <v>135</v>
      </c>
      <c r="I4607" t="s">
        <v>136</v>
      </c>
      <c r="J4607" t="s">
        <v>137</v>
      </c>
      <c r="K4607" t="s">
        <v>138</v>
      </c>
      <c r="L4607" t="s">
        <v>13479</v>
      </c>
      <c r="M4607" t="s">
        <v>13480</v>
      </c>
      <c r="N4607">
        <v>5.3313888880000002</v>
      </c>
      <c r="O4607">
        <v>0</v>
      </c>
      <c r="P4607">
        <v>1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4.840327837636984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4.840327837636984</v>
      </c>
    </row>
    <row r="4608" spans="1:31" x14ac:dyDescent="0.25">
      <c r="A4608">
        <v>2267466</v>
      </c>
      <c r="B4608">
        <v>1</v>
      </c>
      <c r="C4608" t="s">
        <v>80</v>
      </c>
      <c r="D4608" t="s">
        <v>83</v>
      </c>
      <c r="E4608" t="s">
        <v>214</v>
      </c>
      <c r="F4608" t="s">
        <v>13481</v>
      </c>
      <c r="G4608" t="s">
        <v>153</v>
      </c>
      <c r="H4608" t="s">
        <v>135</v>
      </c>
      <c r="I4608" t="s">
        <v>136</v>
      </c>
      <c r="J4608" t="s">
        <v>137</v>
      </c>
      <c r="K4608" t="s">
        <v>138</v>
      </c>
      <c r="L4608" t="s">
        <v>13482</v>
      </c>
      <c r="M4608" t="s">
        <v>13483</v>
      </c>
      <c r="N4608">
        <v>0.53472222199999997</v>
      </c>
      <c r="O4608">
        <v>0</v>
      </c>
      <c r="P4608">
        <v>3</v>
      </c>
      <c r="Q4608">
        <v>0</v>
      </c>
      <c r="R4608">
        <v>0</v>
      </c>
      <c r="S4608">
        <v>0</v>
      </c>
      <c r="T4608">
        <v>68</v>
      </c>
      <c r="U4608">
        <v>0</v>
      </c>
      <c r="V4608">
        <v>0</v>
      </c>
      <c r="W4608">
        <v>0</v>
      </c>
      <c r="X4608">
        <v>0.54855814925450008</v>
      </c>
      <c r="Y4608">
        <v>0</v>
      </c>
      <c r="Z4608">
        <v>0</v>
      </c>
      <c r="AA4608">
        <v>0</v>
      </c>
      <c r="AB4608">
        <v>24.713977877897005</v>
      </c>
      <c r="AC4608">
        <v>0</v>
      </c>
      <c r="AD4608">
        <v>0</v>
      </c>
      <c r="AE4608">
        <v>25.262536027151505</v>
      </c>
    </row>
    <row r="4609" spans="1:31" x14ac:dyDescent="0.25">
      <c r="A4609">
        <v>2267672</v>
      </c>
      <c r="B4609">
        <v>1</v>
      </c>
      <c r="C4609" t="s">
        <v>80</v>
      </c>
      <c r="D4609" t="s">
        <v>91</v>
      </c>
      <c r="E4609" t="s">
        <v>214</v>
      </c>
      <c r="F4609" t="s">
        <v>13484</v>
      </c>
      <c r="G4609" t="s">
        <v>241</v>
      </c>
      <c r="H4609" t="s">
        <v>135</v>
      </c>
      <c r="I4609" t="s">
        <v>136</v>
      </c>
      <c r="J4609" t="s">
        <v>137</v>
      </c>
      <c r="K4609" t="s">
        <v>138</v>
      </c>
      <c r="L4609" t="s">
        <v>13485</v>
      </c>
      <c r="M4609" t="s">
        <v>13486</v>
      </c>
      <c r="N4609">
        <v>1.7722222219999999</v>
      </c>
      <c r="O4609">
        <v>0</v>
      </c>
      <c r="P4609">
        <v>26</v>
      </c>
      <c r="Q4609">
        <v>0</v>
      </c>
      <c r="R4609">
        <v>0</v>
      </c>
      <c r="S4609">
        <v>0</v>
      </c>
      <c r="T4609">
        <v>1</v>
      </c>
      <c r="U4609">
        <v>0</v>
      </c>
      <c r="V4609">
        <v>0</v>
      </c>
      <c r="W4609">
        <v>0</v>
      </c>
      <c r="X4609">
        <v>9.8627549212236225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9.8627549212236225</v>
      </c>
    </row>
    <row r="4610" spans="1:31" x14ac:dyDescent="0.25">
      <c r="A4610">
        <v>2267323</v>
      </c>
      <c r="B4610">
        <v>1</v>
      </c>
      <c r="C4610" t="s">
        <v>80</v>
      </c>
      <c r="D4610" t="s">
        <v>110</v>
      </c>
      <c r="E4610" t="s">
        <v>151</v>
      </c>
      <c r="F4610" t="s">
        <v>13487</v>
      </c>
      <c r="G4610" t="s">
        <v>171</v>
      </c>
      <c r="H4610" t="s">
        <v>135</v>
      </c>
      <c r="I4610" t="s">
        <v>136</v>
      </c>
      <c r="J4610" t="s">
        <v>137</v>
      </c>
      <c r="K4610" t="s">
        <v>172</v>
      </c>
      <c r="L4610" t="s">
        <v>13488</v>
      </c>
      <c r="M4610" t="s">
        <v>13489</v>
      </c>
      <c r="N4610">
        <v>2.5</v>
      </c>
      <c r="O4610">
        <v>0</v>
      </c>
      <c r="P4610">
        <v>113</v>
      </c>
      <c r="Q4610">
        <v>0</v>
      </c>
      <c r="R4610">
        <v>0</v>
      </c>
      <c r="S4610">
        <v>0</v>
      </c>
      <c r="T4610">
        <v>11</v>
      </c>
      <c r="U4610">
        <v>0</v>
      </c>
      <c r="V4610">
        <v>0</v>
      </c>
      <c r="W4610">
        <v>0</v>
      </c>
      <c r="X4610">
        <v>80.444815612648739</v>
      </c>
      <c r="Y4610">
        <v>0</v>
      </c>
      <c r="Z4610">
        <v>0</v>
      </c>
      <c r="AA4610">
        <v>0</v>
      </c>
      <c r="AB4610">
        <v>25.634139538716397</v>
      </c>
      <c r="AC4610">
        <v>0</v>
      </c>
      <c r="AD4610">
        <v>0</v>
      </c>
      <c r="AE4610">
        <v>106.07895515136514</v>
      </c>
    </row>
    <row r="4611" spans="1:31" x14ac:dyDescent="0.25">
      <c r="A4611">
        <v>2267423</v>
      </c>
      <c r="B4611">
        <v>1</v>
      </c>
      <c r="C4611" t="s">
        <v>81</v>
      </c>
      <c r="D4611" t="s">
        <v>122</v>
      </c>
      <c r="E4611" t="s">
        <v>256</v>
      </c>
      <c r="F4611" t="s">
        <v>2152</v>
      </c>
      <c r="G4611" t="s">
        <v>366</v>
      </c>
      <c r="H4611" t="s">
        <v>148</v>
      </c>
      <c r="I4611" t="s">
        <v>136</v>
      </c>
      <c r="J4611" t="s">
        <v>137</v>
      </c>
      <c r="K4611" t="s">
        <v>172</v>
      </c>
      <c r="L4611" t="s">
        <v>13490</v>
      </c>
      <c r="M4611" t="s">
        <v>13491</v>
      </c>
      <c r="N4611">
        <v>8.4958333330000002</v>
      </c>
      <c r="O4611">
        <v>0</v>
      </c>
      <c r="P4611">
        <v>717</v>
      </c>
      <c r="Q4611">
        <v>0</v>
      </c>
      <c r="R4611">
        <v>14</v>
      </c>
      <c r="S4611">
        <v>5</v>
      </c>
      <c r="T4611">
        <v>53</v>
      </c>
      <c r="U4611">
        <v>1</v>
      </c>
      <c r="V4611">
        <v>0</v>
      </c>
      <c r="W4611">
        <v>0</v>
      </c>
      <c r="X4611">
        <v>626.39605627912522</v>
      </c>
      <c r="Y4611">
        <v>0</v>
      </c>
      <c r="Z4611">
        <v>5.0092515586967066</v>
      </c>
      <c r="AA4611">
        <v>932.02322217413621</v>
      </c>
      <c r="AB4611">
        <v>118.86459166299312</v>
      </c>
      <c r="AC4611">
        <v>25.41799691697118</v>
      </c>
      <c r="AD4611">
        <v>0</v>
      </c>
      <c r="AE4611">
        <v>1707.7111185919223</v>
      </c>
    </row>
    <row r="4612" spans="1:31" x14ac:dyDescent="0.25">
      <c r="A4612">
        <v>2267329</v>
      </c>
      <c r="B4612">
        <v>1</v>
      </c>
      <c r="C4612" t="s">
        <v>80</v>
      </c>
      <c r="D4612" t="s">
        <v>105</v>
      </c>
      <c r="E4612" t="s">
        <v>132</v>
      </c>
      <c r="F4612" t="s">
        <v>13492</v>
      </c>
      <c r="G4612" t="s">
        <v>142</v>
      </c>
      <c r="H4612" t="s">
        <v>135</v>
      </c>
      <c r="I4612" t="s">
        <v>136</v>
      </c>
      <c r="J4612" t="s">
        <v>137</v>
      </c>
      <c r="K4612" t="s">
        <v>138</v>
      </c>
      <c r="L4612" t="s">
        <v>13493</v>
      </c>
      <c r="M4612" t="s">
        <v>13494</v>
      </c>
      <c r="N4612">
        <v>2.2400000000000002</v>
      </c>
      <c r="O4612">
        <v>0</v>
      </c>
      <c r="P4612">
        <v>7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5.752103583659248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5.752103583659248</v>
      </c>
    </row>
    <row r="4613" spans="1:31" x14ac:dyDescent="0.25">
      <c r="A4613">
        <v>2267306</v>
      </c>
      <c r="B4613">
        <v>1</v>
      </c>
      <c r="C4613" t="s">
        <v>81</v>
      </c>
      <c r="D4613" t="s">
        <v>123</v>
      </c>
      <c r="E4613" t="s">
        <v>132</v>
      </c>
      <c r="F4613" t="s">
        <v>13495</v>
      </c>
      <c r="G4613" t="s">
        <v>142</v>
      </c>
      <c r="H4613" t="s">
        <v>135</v>
      </c>
      <c r="I4613" t="s">
        <v>136</v>
      </c>
      <c r="J4613" t="s">
        <v>137</v>
      </c>
      <c r="K4613" t="s">
        <v>138</v>
      </c>
      <c r="L4613" t="s">
        <v>13496</v>
      </c>
      <c r="M4613" t="s">
        <v>13497</v>
      </c>
      <c r="N4613">
        <v>4.4983333329999997</v>
      </c>
      <c r="O4613">
        <v>0</v>
      </c>
      <c r="P4613">
        <v>10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17.059249777778788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17.059249777778788</v>
      </c>
    </row>
    <row r="4614" spans="1:31" x14ac:dyDescent="0.25">
      <c r="A4614">
        <v>2267684</v>
      </c>
      <c r="B4614">
        <v>1</v>
      </c>
      <c r="C4614" t="s">
        <v>80</v>
      </c>
      <c r="D4614" t="s">
        <v>104</v>
      </c>
      <c r="E4614" t="s">
        <v>151</v>
      </c>
      <c r="F4614" t="s">
        <v>13498</v>
      </c>
      <c r="G4614" t="s">
        <v>6387</v>
      </c>
      <c r="H4614" t="s">
        <v>135</v>
      </c>
      <c r="I4614" t="s">
        <v>136</v>
      </c>
      <c r="J4614" t="s">
        <v>137</v>
      </c>
      <c r="K4614" t="s">
        <v>138</v>
      </c>
      <c r="L4614" t="s">
        <v>13499</v>
      </c>
      <c r="M4614" t="s">
        <v>13500</v>
      </c>
      <c r="N4614">
        <v>0.77749999999999997</v>
      </c>
      <c r="O4614">
        <v>0</v>
      </c>
      <c r="P4614">
        <v>18</v>
      </c>
      <c r="Q4614">
        <v>0</v>
      </c>
      <c r="R4614">
        <v>0</v>
      </c>
      <c r="S4614">
        <v>0</v>
      </c>
      <c r="T4614">
        <v>3</v>
      </c>
      <c r="U4614">
        <v>0</v>
      </c>
      <c r="V4614">
        <v>0</v>
      </c>
      <c r="W4614">
        <v>0</v>
      </c>
      <c r="X4614">
        <v>5.4869953219223708</v>
      </c>
      <c r="Y4614">
        <v>0</v>
      </c>
      <c r="Z4614">
        <v>0</v>
      </c>
      <c r="AA4614">
        <v>0</v>
      </c>
      <c r="AB4614">
        <v>1.1926111060796698</v>
      </c>
      <c r="AC4614">
        <v>0</v>
      </c>
      <c r="AD4614">
        <v>0</v>
      </c>
      <c r="AE4614">
        <v>6.6796064280020406</v>
      </c>
    </row>
    <row r="4615" spans="1:31" x14ac:dyDescent="0.25">
      <c r="A4615">
        <v>2267830</v>
      </c>
      <c r="B4615">
        <v>1</v>
      </c>
      <c r="C4615" t="s">
        <v>80</v>
      </c>
      <c r="D4615" t="s">
        <v>110</v>
      </c>
      <c r="E4615" t="s">
        <v>151</v>
      </c>
      <c r="F4615" t="s">
        <v>13501</v>
      </c>
      <c r="G4615" t="s">
        <v>153</v>
      </c>
      <c r="H4615" t="s">
        <v>135</v>
      </c>
      <c r="I4615" t="s">
        <v>136</v>
      </c>
      <c r="J4615" t="s">
        <v>137</v>
      </c>
      <c r="K4615" t="s">
        <v>138</v>
      </c>
      <c r="L4615" t="s">
        <v>13502</v>
      </c>
      <c r="M4615" t="s">
        <v>13503</v>
      </c>
      <c r="N4615">
        <v>0.51916666600000005</v>
      </c>
      <c r="O4615">
        <v>0</v>
      </c>
      <c r="P4615">
        <v>221</v>
      </c>
      <c r="Q4615">
        <v>0</v>
      </c>
      <c r="R4615">
        <v>0</v>
      </c>
      <c r="S4615">
        <v>0</v>
      </c>
      <c r="T4615">
        <v>25</v>
      </c>
      <c r="U4615">
        <v>0</v>
      </c>
      <c r="V4615">
        <v>0</v>
      </c>
      <c r="W4615">
        <v>0</v>
      </c>
      <c r="X4615">
        <v>46.005047315895439</v>
      </c>
      <c r="Y4615">
        <v>0</v>
      </c>
      <c r="Z4615">
        <v>0</v>
      </c>
      <c r="AA4615">
        <v>0</v>
      </c>
      <c r="AB4615">
        <v>6.1818230980903959</v>
      </c>
      <c r="AC4615">
        <v>0</v>
      </c>
      <c r="AD4615">
        <v>0</v>
      </c>
      <c r="AE4615">
        <v>52.186870413985837</v>
      </c>
    </row>
    <row r="4616" spans="1:31" x14ac:dyDescent="0.25">
      <c r="A4616">
        <v>2267598</v>
      </c>
      <c r="B4616">
        <v>1</v>
      </c>
      <c r="C4616" t="s">
        <v>80</v>
      </c>
      <c r="D4616" t="s">
        <v>96</v>
      </c>
      <c r="E4616" t="s">
        <v>132</v>
      </c>
      <c r="F4616" t="s">
        <v>13504</v>
      </c>
      <c r="G4616" t="s">
        <v>142</v>
      </c>
      <c r="H4616" t="s">
        <v>135</v>
      </c>
      <c r="I4616" t="s">
        <v>136</v>
      </c>
      <c r="J4616" t="s">
        <v>137</v>
      </c>
      <c r="K4616" t="s">
        <v>138</v>
      </c>
      <c r="L4616" t="s">
        <v>13505</v>
      </c>
      <c r="M4616" t="s">
        <v>13506</v>
      </c>
      <c r="N4616">
        <v>2.9761111109999998</v>
      </c>
      <c r="O4616">
        <v>0</v>
      </c>
      <c r="P4616">
        <v>2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1.3210460189733333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1.3210460189733333</v>
      </c>
    </row>
    <row r="4617" spans="1:31" x14ac:dyDescent="0.25">
      <c r="A4617">
        <v>2267492</v>
      </c>
      <c r="B4617">
        <v>1</v>
      </c>
      <c r="C4617" t="s">
        <v>81</v>
      </c>
      <c r="D4617" t="s">
        <v>127</v>
      </c>
      <c r="E4617" t="s">
        <v>151</v>
      </c>
      <c r="F4617" t="s">
        <v>13507</v>
      </c>
      <c r="G4617" t="s">
        <v>153</v>
      </c>
      <c r="H4617" t="s">
        <v>135</v>
      </c>
      <c r="I4617" t="s">
        <v>136</v>
      </c>
      <c r="J4617" t="s">
        <v>137</v>
      </c>
      <c r="K4617" t="s">
        <v>138</v>
      </c>
      <c r="L4617" t="s">
        <v>13508</v>
      </c>
      <c r="M4617" t="s">
        <v>13509</v>
      </c>
      <c r="N4617">
        <v>0.30111111099999999</v>
      </c>
      <c r="O4617">
        <v>0</v>
      </c>
      <c r="P4617">
        <v>2</v>
      </c>
      <c r="Q4617">
        <v>0</v>
      </c>
      <c r="R4617">
        <v>0</v>
      </c>
      <c r="S4617">
        <v>0</v>
      </c>
      <c r="T4617">
        <v>6</v>
      </c>
      <c r="U4617">
        <v>0</v>
      </c>
      <c r="V4617">
        <v>0</v>
      </c>
      <c r="W4617">
        <v>0</v>
      </c>
      <c r="X4617">
        <v>1.8755750963047779E-2</v>
      </c>
      <c r="Y4617">
        <v>0</v>
      </c>
      <c r="Z4617">
        <v>0</v>
      </c>
      <c r="AA4617">
        <v>0</v>
      </c>
      <c r="AB4617">
        <v>2.4064284550628803</v>
      </c>
      <c r="AC4617">
        <v>0</v>
      </c>
      <c r="AD4617">
        <v>0</v>
      </c>
      <c r="AE4617">
        <v>2.4251842060259281</v>
      </c>
    </row>
    <row r="4618" spans="1:31" x14ac:dyDescent="0.25">
      <c r="A4618">
        <v>2267352</v>
      </c>
      <c r="B4618">
        <v>1</v>
      </c>
      <c r="C4618" t="s">
        <v>80</v>
      </c>
      <c r="D4618" t="s">
        <v>102</v>
      </c>
      <c r="E4618" t="s">
        <v>256</v>
      </c>
      <c r="F4618" t="s">
        <v>13510</v>
      </c>
      <c r="G4618" t="s">
        <v>5283</v>
      </c>
      <c r="H4618" t="s">
        <v>148</v>
      </c>
      <c r="I4618" t="s">
        <v>136</v>
      </c>
      <c r="J4618" t="s">
        <v>137</v>
      </c>
      <c r="K4618" t="s">
        <v>172</v>
      </c>
      <c r="L4618" t="s">
        <v>13511</v>
      </c>
      <c r="M4618" t="s">
        <v>13512</v>
      </c>
      <c r="N4618">
        <v>7.0149999999999997</v>
      </c>
      <c r="O4618">
        <v>0</v>
      </c>
      <c r="P4618">
        <v>28</v>
      </c>
      <c r="Q4618">
        <v>0</v>
      </c>
      <c r="R4618">
        <v>39</v>
      </c>
      <c r="S4618">
        <v>0</v>
      </c>
      <c r="T4618">
        <v>27</v>
      </c>
      <c r="U4618">
        <v>1</v>
      </c>
      <c r="V4618">
        <v>0</v>
      </c>
      <c r="W4618">
        <v>0</v>
      </c>
      <c r="X4618">
        <v>48.085241681726913</v>
      </c>
      <c r="Y4618">
        <v>0</v>
      </c>
      <c r="Z4618">
        <v>105.0256847311644</v>
      </c>
      <c r="AA4618">
        <v>0</v>
      </c>
      <c r="AB4618">
        <v>248.70278421882662</v>
      </c>
      <c r="AC4618">
        <v>16.104336652716924</v>
      </c>
      <c r="AD4618">
        <v>0</v>
      </c>
      <c r="AE4618">
        <v>417.91804728443492</v>
      </c>
    </row>
    <row r="4619" spans="1:31" x14ac:dyDescent="0.25">
      <c r="A4619">
        <v>2267744</v>
      </c>
      <c r="B4619">
        <v>1</v>
      </c>
      <c r="C4619" t="s">
        <v>80</v>
      </c>
      <c r="D4619" t="s">
        <v>96</v>
      </c>
      <c r="E4619" t="s">
        <v>132</v>
      </c>
      <c r="F4619" t="s">
        <v>13513</v>
      </c>
      <c r="G4619" t="s">
        <v>134</v>
      </c>
      <c r="H4619" t="s">
        <v>135</v>
      </c>
      <c r="I4619" t="s">
        <v>136</v>
      </c>
      <c r="J4619" t="s">
        <v>137</v>
      </c>
      <c r="K4619" t="s">
        <v>138</v>
      </c>
      <c r="L4619" t="s">
        <v>13514</v>
      </c>
      <c r="M4619" t="s">
        <v>13515</v>
      </c>
      <c r="N4619">
        <v>1.1072222220000001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1.9498128652000004E-3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1.9498128652000004E-3</v>
      </c>
    </row>
    <row r="4620" spans="1:31" x14ac:dyDescent="0.25">
      <c r="A4620">
        <v>2267498</v>
      </c>
      <c r="B4620">
        <v>1</v>
      </c>
      <c r="C4620" t="s">
        <v>80</v>
      </c>
      <c r="D4620" t="s">
        <v>82</v>
      </c>
      <c r="E4620" t="s">
        <v>132</v>
      </c>
      <c r="F4620" t="s">
        <v>13516</v>
      </c>
      <c r="G4620" t="s">
        <v>142</v>
      </c>
      <c r="H4620" t="s">
        <v>135</v>
      </c>
      <c r="I4620" t="s">
        <v>136</v>
      </c>
      <c r="J4620" t="s">
        <v>137</v>
      </c>
      <c r="K4620" t="s">
        <v>138</v>
      </c>
      <c r="L4620" t="s">
        <v>13517</v>
      </c>
      <c r="M4620" t="s">
        <v>13518</v>
      </c>
      <c r="N4620">
        <v>4.54</v>
      </c>
      <c r="O4620">
        <v>0</v>
      </c>
      <c r="P4620">
        <v>1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</row>
    <row r="4621" spans="1:31" x14ac:dyDescent="0.25">
      <c r="A4621">
        <v>2267389</v>
      </c>
      <c r="B4621">
        <v>1</v>
      </c>
      <c r="C4621" t="s">
        <v>80</v>
      </c>
      <c r="D4621" t="s">
        <v>93</v>
      </c>
      <c r="E4621" t="s">
        <v>151</v>
      </c>
      <c r="F4621" t="s">
        <v>13519</v>
      </c>
      <c r="G4621" t="s">
        <v>171</v>
      </c>
      <c r="H4621" t="s">
        <v>135</v>
      </c>
      <c r="I4621" t="s">
        <v>136</v>
      </c>
      <c r="J4621" t="s">
        <v>137</v>
      </c>
      <c r="K4621" t="s">
        <v>172</v>
      </c>
      <c r="L4621" t="s">
        <v>13520</v>
      </c>
      <c r="M4621" t="s">
        <v>13521</v>
      </c>
      <c r="N4621">
        <v>8.1688888879999997</v>
      </c>
      <c r="O4621">
        <v>0</v>
      </c>
      <c r="P4621">
        <v>236</v>
      </c>
      <c r="Q4621">
        <v>0</v>
      </c>
      <c r="R4621">
        <v>0</v>
      </c>
      <c r="S4621">
        <v>0</v>
      </c>
      <c r="T4621">
        <v>19</v>
      </c>
      <c r="U4621">
        <v>0</v>
      </c>
      <c r="V4621">
        <v>0</v>
      </c>
      <c r="W4621">
        <v>0</v>
      </c>
      <c r="X4621">
        <v>477.74523368527019</v>
      </c>
      <c r="Y4621">
        <v>0</v>
      </c>
      <c r="Z4621">
        <v>0</v>
      </c>
      <c r="AA4621">
        <v>0</v>
      </c>
      <c r="AB4621">
        <v>306.42957745813442</v>
      </c>
      <c r="AC4621">
        <v>0</v>
      </c>
      <c r="AD4621">
        <v>0</v>
      </c>
      <c r="AE4621">
        <v>784.17481114340467</v>
      </c>
    </row>
    <row r="4622" spans="1:31" x14ac:dyDescent="0.25">
      <c r="A4622">
        <v>2267555</v>
      </c>
      <c r="B4622">
        <v>1</v>
      </c>
      <c r="C4622" t="s">
        <v>81</v>
      </c>
      <c r="D4622" t="s">
        <v>117</v>
      </c>
      <c r="E4622" t="s">
        <v>132</v>
      </c>
      <c r="F4622" t="s">
        <v>13522</v>
      </c>
      <c r="G4622" t="s">
        <v>142</v>
      </c>
      <c r="H4622" t="s">
        <v>135</v>
      </c>
      <c r="I4622" t="s">
        <v>136</v>
      </c>
      <c r="J4622" t="s">
        <v>137</v>
      </c>
      <c r="K4622" t="s">
        <v>138</v>
      </c>
      <c r="L4622" t="s">
        <v>13523</v>
      </c>
      <c r="M4622" t="s">
        <v>13524</v>
      </c>
      <c r="N4622">
        <v>2.9855555549999999</v>
      </c>
      <c r="O4622">
        <v>0</v>
      </c>
      <c r="P4622">
        <v>1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1.1125799286774267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1.1125799286774267</v>
      </c>
    </row>
    <row r="4623" spans="1:31" x14ac:dyDescent="0.25">
      <c r="A4623">
        <v>2267575</v>
      </c>
      <c r="B4623">
        <v>1</v>
      </c>
      <c r="C4623" t="s">
        <v>80</v>
      </c>
      <c r="D4623" t="s">
        <v>83</v>
      </c>
      <c r="E4623" t="s">
        <v>145</v>
      </c>
      <c r="F4623" t="s">
        <v>13525</v>
      </c>
      <c r="G4623" t="s">
        <v>147</v>
      </c>
      <c r="H4623" t="s">
        <v>148</v>
      </c>
      <c r="I4623" t="s">
        <v>136</v>
      </c>
      <c r="J4623" t="s">
        <v>137</v>
      </c>
      <c r="K4623" t="s">
        <v>138</v>
      </c>
      <c r="L4623" t="s">
        <v>13526</v>
      </c>
      <c r="M4623" t="s">
        <v>13527</v>
      </c>
      <c r="N4623">
        <v>9.2499999999999999E-2</v>
      </c>
      <c r="O4623">
        <v>4</v>
      </c>
      <c r="P4623">
        <v>266</v>
      </c>
      <c r="Q4623">
        <v>8</v>
      </c>
      <c r="R4623">
        <v>25</v>
      </c>
      <c r="S4623">
        <v>10</v>
      </c>
      <c r="T4623">
        <v>18</v>
      </c>
      <c r="U4623">
        <v>0</v>
      </c>
      <c r="V4623">
        <v>0</v>
      </c>
      <c r="W4623">
        <v>0.36503321417517498</v>
      </c>
      <c r="X4623">
        <v>6.1502641412734409</v>
      </c>
      <c r="Y4623">
        <v>2.3622264474196903</v>
      </c>
      <c r="Z4623">
        <v>1.4625786093827799</v>
      </c>
      <c r="AA4623">
        <v>25.577460147242601</v>
      </c>
      <c r="AB4623">
        <v>2.4432829746188998</v>
      </c>
      <c r="AC4623">
        <v>0</v>
      </c>
      <c r="AD4623">
        <v>0</v>
      </c>
      <c r="AE4623">
        <v>38.360845534112592</v>
      </c>
    </row>
    <row r="4624" spans="1:31" x14ac:dyDescent="0.25">
      <c r="A4624">
        <v>2267475</v>
      </c>
      <c r="B4624">
        <v>1</v>
      </c>
      <c r="C4624" t="s">
        <v>80</v>
      </c>
      <c r="D4624" t="s">
        <v>82</v>
      </c>
      <c r="E4624" t="s">
        <v>132</v>
      </c>
      <c r="F4624" t="s">
        <v>13528</v>
      </c>
      <c r="G4624" t="s">
        <v>289</v>
      </c>
      <c r="H4624" t="s">
        <v>135</v>
      </c>
      <c r="I4624" t="s">
        <v>136</v>
      </c>
      <c r="J4624" t="s">
        <v>137</v>
      </c>
      <c r="K4624" t="s">
        <v>138</v>
      </c>
      <c r="L4624" t="s">
        <v>13529</v>
      </c>
      <c r="M4624" t="s">
        <v>13530</v>
      </c>
      <c r="N4624">
        <v>1.21</v>
      </c>
      <c r="O4624">
        <v>0</v>
      </c>
      <c r="P4624">
        <v>11</v>
      </c>
      <c r="Q4624">
        <v>0</v>
      </c>
      <c r="R4624">
        <v>0</v>
      </c>
      <c r="S4624">
        <v>0</v>
      </c>
      <c r="T4624">
        <v>1</v>
      </c>
      <c r="U4624">
        <v>0</v>
      </c>
      <c r="V4624">
        <v>0</v>
      </c>
      <c r="W4624">
        <v>0</v>
      </c>
      <c r="X4624">
        <v>3.3955722787751403</v>
      </c>
      <c r="Y4624">
        <v>0</v>
      </c>
      <c r="Z4624">
        <v>0</v>
      </c>
      <c r="AA4624">
        <v>0</v>
      </c>
      <c r="AB4624">
        <v>1.0310047253610302</v>
      </c>
      <c r="AC4624">
        <v>0</v>
      </c>
      <c r="AD4624">
        <v>0</v>
      </c>
      <c r="AE4624">
        <v>4.4265770041361705</v>
      </c>
    </row>
    <row r="4625" spans="1:31" x14ac:dyDescent="0.25">
      <c r="A4625">
        <v>2267326</v>
      </c>
      <c r="B4625">
        <v>1</v>
      </c>
      <c r="C4625" t="s">
        <v>80</v>
      </c>
      <c r="D4625" t="s">
        <v>107</v>
      </c>
      <c r="E4625" t="s">
        <v>256</v>
      </c>
      <c r="F4625" t="s">
        <v>13531</v>
      </c>
      <c r="G4625" t="s">
        <v>171</v>
      </c>
      <c r="H4625" t="s">
        <v>148</v>
      </c>
      <c r="I4625" t="s">
        <v>136</v>
      </c>
      <c r="J4625" t="s">
        <v>137</v>
      </c>
      <c r="K4625" t="s">
        <v>172</v>
      </c>
      <c r="L4625" t="s">
        <v>13532</v>
      </c>
      <c r="M4625" t="s">
        <v>13533</v>
      </c>
      <c r="N4625">
        <v>6.841388888</v>
      </c>
      <c r="O4625">
        <v>0</v>
      </c>
      <c r="P4625">
        <v>298</v>
      </c>
      <c r="Q4625">
        <v>0</v>
      </c>
      <c r="R4625">
        <v>1</v>
      </c>
      <c r="S4625">
        <v>0</v>
      </c>
      <c r="T4625">
        <v>15</v>
      </c>
      <c r="U4625">
        <v>0</v>
      </c>
      <c r="V4625">
        <v>1</v>
      </c>
      <c r="W4625">
        <v>0</v>
      </c>
      <c r="X4625">
        <v>698.02299497218996</v>
      </c>
      <c r="Y4625">
        <v>0</v>
      </c>
      <c r="Z4625">
        <v>0.71138277370888903</v>
      </c>
      <c r="AA4625">
        <v>0</v>
      </c>
      <c r="AB4625">
        <v>81.720126511420773</v>
      </c>
      <c r="AC4625">
        <v>0</v>
      </c>
      <c r="AD4625">
        <v>1.3256291926269403</v>
      </c>
      <c r="AE4625">
        <v>781.78013344994656</v>
      </c>
    </row>
    <row r="4626" spans="1:31" x14ac:dyDescent="0.25">
      <c r="A4626">
        <v>2267827</v>
      </c>
      <c r="B4626">
        <v>1</v>
      </c>
      <c r="C4626" t="s">
        <v>80</v>
      </c>
      <c r="D4626" t="s">
        <v>104</v>
      </c>
      <c r="E4626" t="s">
        <v>151</v>
      </c>
      <c r="F4626" t="s">
        <v>13534</v>
      </c>
      <c r="G4626" t="s">
        <v>153</v>
      </c>
      <c r="H4626" t="s">
        <v>135</v>
      </c>
      <c r="I4626" t="s">
        <v>136</v>
      </c>
      <c r="J4626" t="s">
        <v>137</v>
      </c>
      <c r="K4626" t="s">
        <v>138</v>
      </c>
      <c r="L4626" t="s">
        <v>13535</v>
      </c>
      <c r="M4626" t="s">
        <v>13536</v>
      </c>
      <c r="N4626">
        <v>1.4069444440000001</v>
      </c>
      <c r="O4626">
        <v>0</v>
      </c>
      <c r="P4626">
        <v>3</v>
      </c>
      <c r="Q4626">
        <v>0</v>
      </c>
      <c r="R4626">
        <v>2</v>
      </c>
      <c r="S4626">
        <v>0</v>
      </c>
      <c r="T4626">
        <v>6</v>
      </c>
      <c r="U4626">
        <v>0</v>
      </c>
      <c r="V4626">
        <v>0</v>
      </c>
      <c r="W4626">
        <v>0</v>
      </c>
      <c r="X4626">
        <v>1.2983262558626354</v>
      </c>
      <c r="Y4626">
        <v>0</v>
      </c>
      <c r="Z4626">
        <v>0.22800022968505615</v>
      </c>
      <c r="AA4626">
        <v>0</v>
      </c>
      <c r="AB4626">
        <v>6.4487026121482742</v>
      </c>
      <c r="AC4626">
        <v>0</v>
      </c>
      <c r="AD4626">
        <v>0</v>
      </c>
      <c r="AE4626">
        <v>7.9750290976959661</v>
      </c>
    </row>
    <row r="4627" spans="1:31" x14ac:dyDescent="0.25">
      <c r="A4627">
        <v>2267787</v>
      </c>
      <c r="B4627">
        <v>1</v>
      </c>
      <c r="C4627" t="s">
        <v>80</v>
      </c>
      <c r="D4627" t="s">
        <v>103</v>
      </c>
      <c r="E4627" t="s">
        <v>151</v>
      </c>
      <c r="F4627" t="s">
        <v>13537</v>
      </c>
      <c r="G4627" t="s">
        <v>282</v>
      </c>
      <c r="H4627" t="s">
        <v>135</v>
      </c>
      <c r="I4627" t="s">
        <v>136</v>
      </c>
      <c r="J4627" t="s">
        <v>137</v>
      </c>
      <c r="K4627" t="s">
        <v>138</v>
      </c>
      <c r="L4627" t="s">
        <v>13538</v>
      </c>
      <c r="M4627" t="s">
        <v>13539</v>
      </c>
      <c r="N4627">
        <v>2.4297222220000001</v>
      </c>
      <c r="O4627">
        <v>0</v>
      </c>
      <c r="P4627">
        <v>66</v>
      </c>
      <c r="Q4627">
        <v>0</v>
      </c>
      <c r="R4627">
        <v>5</v>
      </c>
      <c r="S4627">
        <v>0</v>
      </c>
      <c r="T4627">
        <v>14</v>
      </c>
      <c r="U4627">
        <v>0</v>
      </c>
      <c r="V4627">
        <v>0</v>
      </c>
      <c r="W4627">
        <v>0</v>
      </c>
      <c r="X4627">
        <v>54.637016776358905</v>
      </c>
      <c r="Y4627">
        <v>0</v>
      </c>
      <c r="Z4627">
        <v>2.5114326901618007</v>
      </c>
      <c r="AA4627">
        <v>0</v>
      </c>
      <c r="AB4627">
        <v>32.986277113528104</v>
      </c>
      <c r="AC4627">
        <v>0</v>
      </c>
      <c r="AD4627">
        <v>0</v>
      </c>
      <c r="AE4627">
        <v>90.134726580048806</v>
      </c>
    </row>
    <row r="4628" spans="1:31" x14ac:dyDescent="0.25">
      <c r="A4628">
        <v>2267203</v>
      </c>
      <c r="B4628">
        <v>1</v>
      </c>
      <c r="C4628" t="s">
        <v>81</v>
      </c>
      <c r="D4628" t="s">
        <v>120</v>
      </c>
      <c r="E4628" t="s">
        <v>163</v>
      </c>
      <c r="F4628" t="s">
        <v>13540</v>
      </c>
      <c r="G4628" t="s">
        <v>147</v>
      </c>
      <c r="H4628" t="s">
        <v>148</v>
      </c>
      <c r="I4628" t="s">
        <v>136</v>
      </c>
      <c r="J4628" t="s">
        <v>137</v>
      </c>
      <c r="K4628" t="s">
        <v>138</v>
      </c>
      <c r="L4628" t="s">
        <v>13541</v>
      </c>
      <c r="M4628" t="s">
        <v>13542</v>
      </c>
      <c r="N4628">
        <v>1.1644444439999999</v>
      </c>
      <c r="O4628">
        <v>0</v>
      </c>
      <c r="P4628">
        <v>0</v>
      </c>
      <c r="Q4628">
        <v>10</v>
      </c>
      <c r="R4628">
        <v>32</v>
      </c>
      <c r="S4628">
        <v>1</v>
      </c>
      <c r="T4628">
        <v>1</v>
      </c>
      <c r="U4628">
        <v>1</v>
      </c>
      <c r="V4628">
        <v>0</v>
      </c>
      <c r="W4628">
        <v>0</v>
      </c>
      <c r="X4628">
        <v>0</v>
      </c>
      <c r="Y4628">
        <v>66.735228223926214</v>
      </c>
      <c r="Z4628">
        <v>27.84029750360061</v>
      </c>
      <c r="AA4628">
        <v>18.900878539141676</v>
      </c>
      <c r="AB4628">
        <v>1.0014703819049999</v>
      </c>
      <c r="AC4628">
        <v>3.0337973855452058</v>
      </c>
      <c r="AD4628">
        <v>0</v>
      </c>
      <c r="AE4628">
        <v>117.51167203411869</v>
      </c>
    </row>
    <row r="4629" spans="1:31" x14ac:dyDescent="0.25">
      <c r="A4629">
        <v>2267641</v>
      </c>
      <c r="B4629">
        <v>1</v>
      </c>
      <c r="C4629" t="s">
        <v>80</v>
      </c>
      <c r="D4629" t="s">
        <v>99</v>
      </c>
      <c r="E4629" t="s">
        <v>132</v>
      </c>
      <c r="F4629" t="s">
        <v>13543</v>
      </c>
      <c r="G4629" t="s">
        <v>142</v>
      </c>
      <c r="H4629" t="s">
        <v>135</v>
      </c>
      <c r="I4629" t="s">
        <v>136</v>
      </c>
      <c r="J4629" t="s">
        <v>137</v>
      </c>
      <c r="K4629" t="s">
        <v>138</v>
      </c>
      <c r="L4629" t="s">
        <v>13544</v>
      </c>
      <c r="M4629" t="s">
        <v>13545</v>
      </c>
      <c r="N4629">
        <v>4.7886111109999998</v>
      </c>
      <c r="O4629">
        <v>0</v>
      </c>
      <c r="P4629">
        <v>3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10.595785401814801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10.595785401814801</v>
      </c>
    </row>
    <row r="4630" spans="1:31" x14ac:dyDescent="0.25">
      <c r="A4630">
        <v>2267349</v>
      </c>
      <c r="B4630">
        <v>1</v>
      </c>
      <c r="C4630" t="s">
        <v>80</v>
      </c>
      <c r="D4630" t="s">
        <v>106</v>
      </c>
      <c r="E4630" t="s">
        <v>151</v>
      </c>
      <c r="F4630" t="s">
        <v>13138</v>
      </c>
      <c r="G4630" t="s">
        <v>153</v>
      </c>
      <c r="H4630" t="s">
        <v>135</v>
      </c>
      <c r="I4630" t="s">
        <v>136</v>
      </c>
      <c r="J4630" t="s">
        <v>137</v>
      </c>
      <c r="K4630" t="s">
        <v>138</v>
      </c>
      <c r="L4630" t="s">
        <v>13546</v>
      </c>
      <c r="M4630" t="s">
        <v>13547</v>
      </c>
      <c r="N4630">
        <v>2.4555555550000001</v>
      </c>
      <c r="O4630">
        <v>0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1.9615884675675388</v>
      </c>
      <c r="AA4630">
        <v>0</v>
      </c>
      <c r="AB4630">
        <v>0</v>
      </c>
      <c r="AC4630">
        <v>0</v>
      </c>
      <c r="AD4630">
        <v>0</v>
      </c>
      <c r="AE4630">
        <v>1.9615884675675388</v>
      </c>
    </row>
    <row r="4631" spans="1:31" x14ac:dyDescent="0.25">
      <c r="A4631">
        <v>2267595</v>
      </c>
      <c r="B4631">
        <v>1</v>
      </c>
      <c r="C4631" t="s">
        <v>80</v>
      </c>
      <c r="D4631" t="s">
        <v>96</v>
      </c>
      <c r="E4631" t="s">
        <v>132</v>
      </c>
      <c r="F4631" t="s">
        <v>13548</v>
      </c>
      <c r="G4631" t="s">
        <v>134</v>
      </c>
      <c r="H4631" t="s">
        <v>135</v>
      </c>
      <c r="I4631" t="s">
        <v>136</v>
      </c>
      <c r="J4631" t="s">
        <v>137</v>
      </c>
      <c r="K4631" t="s">
        <v>138</v>
      </c>
      <c r="L4631" t="s">
        <v>13549</v>
      </c>
      <c r="M4631" t="s">
        <v>13550</v>
      </c>
      <c r="N4631">
        <v>3.3116666659999998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1.1767955156254626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1.1767955156254626</v>
      </c>
    </row>
    <row r="4632" spans="1:31" x14ac:dyDescent="0.25">
      <c r="A4632">
        <v>2267578</v>
      </c>
      <c r="B4632">
        <v>1</v>
      </c>
      <c r="C4632" t="s">
        <v>81</v>
      </c>
      <c r="D4632" t="s">
        <v>128</v>
      </c>
      <c r="E4632" t="s">
        <v>132</v>
      </c>
      <c r="F4632" t="s">
        <v>13551</v>
      </c>
      <c r="G4632" t="s">
        <v>134</v>
      </c>
      <c r="H4632" t="s">
        <v>135</v>
      </c>
      <c r="I4632" t="s">
        <v>136</v>
      </c>
      <c r="J4632" t="s">
        <v>137</v>
      </c>
      <c r="K4632" t="s">
        <v>138</v>
      </c>
      <c r="L4632" t="s">
        <v>13552</v>
      </c>
      <c r="M4632" t="s">
        <v>13553</v>
      </c>
      <c r="N4632">
        <v>2.633611111</v>
      </c>
      <c r="O4632">
        <v>0</v>
      </c>
      <c r="P4632">
        <v>9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5.473978880858887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5.473978880858887</v>
      </c>
    </row>
    <row r="4633" spans="1:31" x14ac:dyDescent="0.25">
      <c r="A4633">
        <v>2267392</v>
      </c>
      <c r="B4633">
        <v>1</v>
      </c>
      <c r="C4633" t="s">
        <v>81</v>
      </c>
      <c r="D4633" t="s">
        <v>127</v>
      </c>
      <c r="E4633" t="s">
        <v>256</v>
      </c>
      <c r="F4633" t="s">
        <v>13554</v>
      </c>
      <c r="G4633" t="s">
        <v>171</v>
      </c>
      <c r="H4633" t="s">
        <v>148</v>
      </c>
      <c r="I4633" t="s">
        <v>136</v>
      </c>
      <c r="J4633" t="s">
        <v>137</v>
      </c>
      <c r="K4633" t="s">
        <v>172</v>
      </c>
      <c r="L4633" t="s">
        <v>13555</v>
      </c>
      <c r="M4633" t="s">
        <v>13556</v>
      </c>
      <c r="N4633">
        <v>7.1047222220000004</v>
      </c>
      <c r="O4633">
        <v>0</v>
      </c>
      <c r="P4633">
        <v>377</v>
      </c>
      <c r="Q4633">
        <v>0</v>
      </c>
      <c r="R4633">
        <v>1</v>
      </c>
      <c r="S4633">
        <v>0</v>
      </c>
      <c r="T4633">
        <v>19</v>
      </c>
      <c r="U4633">
        <v>0</v>
      </c>
      <c r="V4633">
        <v>0</v>
      </c>
      <c r="W4633">
        <v>0</v>
      </c>
      <c r="X4633">
        <v>666.98867198145513</v>
      </c>
      <c r="Y4633">
        <v>0</v>
      </c>
      <c r="Z4633">
        <v>19.090684495180017</v>
      </c>
      <c r="AA4633">
        <v>0</v>
      </c>
      <c r="AB4633">
        <v>124.37146726433714</v>
      </c>
      <c r="AC4633">
        <v>0</v>
      </c>
      <c r="AD4633">
        <v>0</v>
      </c>
      <c r="AE4633">
        <v>810.45082374097228</v>
      </c>
    </row>
    <row r="4634" spans="1:31" x14ac:dyDescent="0.25">
      <c r="A4634">
        <v>2267701</v>
      </c>
      <c r="B4634">
        <v>1</v>
      </c>
      <c r="C4634" t="s">
        <v>80</v>
      </c>
      <c r="D4634" t="s">
        <v>97</v>
      </c>
      <c r="E4634" t="s">
        <v>132</v>
      </c>
      <c r="F4634" t="s">
        <v>13557</v>
      </c>
      <c r="G4634" t="s">
        <v>142</v>
      </c>
      <c r="H4634" t="s">
        <v>135</v>
      </c>
      <c r="I4634" t="s">
        <v>136</v>
      </c>
      <c r="J4634" t="s">
        <v>137</v>
      </c>
      <c r="K4634" t="s">
        <v>138</v>
      </c>
      <c r="L4634" t="s">
        <v>13558</v>
      </c>
      <c r="M4634" t="s">
        <v>13559</v>
      </c>
      <c r="N4634">
        <v>1.042777777</v>
      </c>
      <c r="O4634">
        <v>0</v>
      </c>
      <c r="P4634">
        <v>1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0.41465485549618891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0.41465485549618891</v>
      </c>
    </row>
    <row r="4635" spans="1:31" x14ac:dyDescent="0.25">
      <c r="A4635">
        <v>2267678</v>
      </c>
      <c r="B4635">
        <v>1</v>
      </c>
      <c r="C4635" t="s">
        <v>81</v>
      </c>
      <c r="D4635" t="s">
        <v>128</v>
      </c>
      <c r="E4635" t="s">
        <v>151</v>
      </c>
      <c r="F4635" t="s">
        <v>13560</v>
      </c>
      <c r="G4635" t="s">
        <v>555</v>
      </c>
      <c r="H4635" t="s">
        <v>135</v>
      </c>
      <c r="I4635" t="s">
        <v>136</v>
      </c>
      <c r="J4635" t="s">
        <v>137</v>
      </c>
      <c r="K4635" t="s">
        <v>138</v>
      </c>
      <c r="L4635" t="s">
        <v>13561</v>
      </c>
      <c r="M4635" t="s">
        <v>13562</v>
      </c>
      <c r="N4635">
        <v>5.8616666659999996</v>
      </c>
      <c r="O4635">
        <v>0</v>
      </c>
      <c r="P4635">
        <v>72</v>
      </c>
      <c r="Q4635">
        <v>0</v>
      </c>
      <c r="R4635">
        <v>0</v>
      </c>
      <c r="S4635">
        <v>0</v>
      </c>
      <c r="T4635">
        <v>7</v>
      </c>
      <c r="U4635">
        <v>0</v>
      </c>
      <c r="V4635">
        <v>0</v>
      </c>
      <c r="W4635">
        <v>0</v>
      </c>
      <c r="X4635">
        <v>58.80033933782002</v>
      </c>
      <c r="Y4635">
        <v>0</v>
      </c>
      <c r="Z4635">
        <v>0</v>
      </c>
      <c r="AA4635">
        <v>0</v>
      </c>
      <c r="AB4635">
        <v>8.9164476399880037</v>
      </c>
      <c r="AC4635">
        <v>0</v>
      </c>
      <c r="AD4635">
        <v>0</v>
      </c>
      <c r="AE4635">
        <v>67.716786977808027</v>
      </c>
    </row>
    <row r="4636" spans="1:31" x14ac:dyDescent="0.25">
      <c r="A4636">
        <v>2267435</v>
      </c>
      <c r="B4636">
        <v>1</v>
      </c>
      <c r="C4636" t="s">
        <v>81</v>
      </c>
      <c r="D4636" t="s">
        <v>120</v>
      </c>
      <c r="E4636" t="s">
        <v>207</v>
      </c>
      <c r="F4636" t="s">
        <v>6046</v>
      </c>
      <c r="G4636" t="s">
        <v>231</v>
      </c>
      <c r="H4636" t="s">
        <v>135</v>
      </c>
      <c r="I4636" t="s">
        <v>136</v>
      </c>
      <c r="J4636" t="s">
        <v>137</v>
      </c>
      <c r="K4636" t="s">
        <v>138</v>
      </c>
      <c r="L4636" t="s">
        <v>13563</v>
      </c>
      <c r="M4636" t="s">
        <v>13564</v>
      </c>
      <c r="N4636">
        <v>0.86388888799999997</v>
      </c>
      <c r="O4636">
        <v>0</v>
      </c>
      <c r="P4636">
        <v>318</v>
      </c>
      <c r="Q4636">
        <v>0</v>
      </c>
      <c r="R4636">
        <v>0</v>
      </c>
      <c r="S4636">
        <v>0</v>
      </c>
      <c r="T4636">
        <v>14</v>
      </c>
      <c r="U4636">
        <v>0</v>
      </c>
      <c r="V4636">
        <v>0</v>
      </c>
      <c r="W4636">
        <v>0</v>
      </c>
      <c r="X4636">
        <v>45.548631864322324</v>
      </c>
      <c r="Y4636">
        <v>0</v>
      </c>
      <c r="Z4636">
        <v>0</v>
      </c>
      <c r="AA4636">
        <v>0</v>
      </c>
      <c r="AB4636">
        <v>8.7842547869933902</v>
      </c>
      <c r="AC4636">
        <v>0</v>
      </c>
      <c r="AD4636">
        <v>0</v>
      </c>
      <c r="AE4636">
        <v>54.332886651315718</v>
      </c>
    </row>
    <row r="4637" spans="1:31" x14ac:dyDescent="0.25">
      <c r="A4637">
        <v>2267558</v>
      </c>
      <c r="B4637">
        <v>1</v>
      </c>
      <c r="C4637" t="s">
        <v>80</v>
      </c>
      <c r="D4637" t="s">
        <v>107</v>
      </c>
      <c r="E4637" t="s">
        <v>132</v>
      </c>
      <c r="F4637" t="s">
        <v>13565</v>
      </c>
      <c r="G4637" t="s">
        <v>197</v>
      </c>
      <c r="H4637" t="s">
        <v>135</v>
      </c>
      <c r="I4637" t="s">
        <v>136</v>
      </c>
      <c r="J4637" t="s">
        <v>137</v>
      </c>
      <c r="K4637" t="s">
        <v>138</v>
      </c>
      <c r="L4637" t="s">
        <v>13566</v>
      </c>
      <c r="M4637" t="s">
        <v>13567</v>
      </c>
      <c r="N4637">
        <v>2.0905555549999999</v>
      </c>
      <c r="O4637">
        <v>0</v>
      </c>
      <c r="P4637">
        <v>1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0.45941123413688889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0.45941123413688889</v>
      </c>
    </row>
    <row r="4638" spans="1:31" x14ac:dyDescent="0.25">
      <c r="A4638">
        <v>2267621</v>
      </c>
      <c r="B4638">
        <v>1</v>
      </c>
      <c r="C4638" t="s">
        <v>80</v>
      </c>
      <c r="D4638" t="s">
        <v>90</v>
      </c>
      <c r="E4638" t="s">
        <v>151</v>
      </c>
      <c r="F4638" t="s">
        <v>13568</v>
      </c>
      <c r="G4638" t="s">
        <v>171</v>
      </c>
      <c r="H4638" t="s">
        <v>135</v>
      </c>
      <c r="I4638" t="s">
        <v>136</v>
      </c>
      <c r="J4638" t="s">
        <v>137</v>
      </c>
      <c r="K4638" t="s">
        <v>172</v>
      </c>
      <c r="L4638" t="s">
        <v>13569</v>
      </c>
      <c r="M4638" t="s">
        <v>13570</v>
      </c>
      <c r="N4638">
        <v>0.29555555500000003</v>
      </c>
      <c r="O4638">
        <v>0</v>
      </c>
      <c r="P4638">
        <v>201</v>
      </c>
      <c r="Q4638">
        <v>0</v>
      </c>
      <c r="R4638">
        <v>0</v>
      </c>
      <c r="S4638">
        <v>0</v>
      </c>
      <c r="T4638">
        <v>12</v>
      </c>
      <c r="U4638">
        <v>0</v>
      </c>
      <c r="V4638">
        <v>0</v>
      </c>
      <c r="W4638">
        <v>0</v>
      </c>
      <c r="X4638">
        <v>14.59737115749637</v>
      </c>
      <c r="Y4638">
        <v>0</v>
      </c>
      <c r="Z4638">
        <v>0</v>
      </c>
      <c r="AA4638">
        <v>0</v>
      </c>
      <c r="AB4638">
        <v>1.8080957764480488</v>
      </c>
      <c r="AC4638">
        <v>0</v>
      </c>
      <c r="AD4638">
        <v>0</v>
      </c>
      <c r="AE4638">
        <v>16.405466933944417</v>
      </c>
    </row>
    <row r="4639" spans="1:31" x14ac:dyDescent="0.25">
      <c r="A4639">
        <v>2267764</v>
      </c>
      <c r="B4639">
        <v>1</v>
      </c>
      <c r="C4639" t="s">
        <v>80</v>
      </c>
      <c r="D4639" t="s">
        <v>94</v>
      </c>
      <c r="E4639" t="s">
        <v>151</v>
      </c>
      <c r="F4639" t="s">
        <v>13571</v>
      </c>
      <c r="G4639" t="s">
        <v>153</v>
      </c>
      <c r="H4639" t="s">
        <v>135</v>
      </c>
      <c r="I4639" t="s">
        <v>136</v>
      </c>
      <c r="J4639" t="s">
        <v>137</v>
      </c>
      <c r="K4639" t="s">
        <v>138</v>
      </c>
      <c r="L4639" t="s">
        <v>13572</v>
      </c>
      <c r="M4639" t="s">
        <v>13573</v>
      </c>
      <c r="N4639">
        <v>2.9733333329999998</v>
      </c>
      <c r="O4639">
        <v>0</v>
      </c>
      <c r="P4639">
        <v>16</v>
      </c>
      <c r="Q4639">
        <v>0</v>
      </c>
      <c r="R4639">
        <v>0</v>
      </c>
      <c r="S4639">
        <v>0</v>
      </c>
      <c r="T4639">
        <v>5</v>
      </c>
      <c r="U4639">
        <v>0</v>
      </c>
      <c r="V4639">
        <v>0</v>
      </c>
      <c r="W4639">
        <v>0</v>
      </c>
      <c r="X4639">
        <v>5.7043263528446682</v>
      </c>
      <c r="Y4639">
        <v>0</v>
      </c>
      <c r="Z4639">
        <v>0</v>
      </c>
      <c r="AA4639">
        <v>0</v>
      </c>
      <c r="AB4639">
        <v>1.0111612680765754</v>
      </c>
      <c r="AC4639">
        <v>0</v>
      </c>
      <c r="AD4639">
        <v>0</v>
      </c>
      <c r="AE4639">
        <v>6.7154876209212437</v>
      </c>
    </row>
    <row r="4640" spans="1:31" x14ac:dyDescent="0.25">
      <c r="A4640">
        <v>2267727</v>
      </c>
      <c r="B4640">
        <v>1</v>
      </c>
      <c r="C4640" t="s">
        <v>81</v>
      </c>
      <c r="D4640" t="s">
        <v>127</v>
      </c>
      <c r="E4640" t="s">
        <v>207</v>
      </c>
      <c r="F4640" t="s">
        <v>7688</v>
      </c>
      <c r="G4640" t="s">
        <v>231</v>
      </c>
      <c r="H4640" t="s">
        <v>135</v>
      </c>
      <c r="I4640" t="s">
        <v>136</v>
      </c>
      <c r="J4640" t="s">
        <v>137</v>
      </c>
      <c r="K4640" t="s">
        <v>138</v>
      </c>
      <c r="L4640" t="s">
        <v>13574</v>
      </c>
      <c r="M4640" t="s">
        <v>13575</v>
      </c>
      <c r="N4640">
        <v>4.0988888880000003</v>
      </c>
      <c r="O4640">
        <v>0</v>
      </c>
      <c r="P4640">
        <v>31</v>
      </c>
      <c r="Q4640">
        <v>0</v>
      </c>
      <c r="R4640">
        <v>17</v>
      </c>
      <c r="S4640">
        <v>0</v>
      </c>
      <c r="T4640">
        <v>5</v>
      </c>
      <c r="U4640">
        <v>0</v>
      </c>
      <c r="V4640">
        <v>0</v>
      </c>
      <c r="W4640">
        <v>0</v>
      </c>
      <c r="X4640">
        <v>39.231983176198234</v>
      </c>
      <c r="Y4640">
        <v>0</v>
      </c>
      <c r="Z4640">
        <v>16.201495750888544</v>
      </c>
      <c r="AA4640">
        <v>0</v>
      </c>
      <c r="AB4640">
        <v>27.080899098302975</v>
      </c>
      <c r="AC4640">
        <v>0</v>
      </c>
      <c r="AD4640">
        <v>0</v>
      </c>
      <c r="AE4640">
        <v>82.51437802538976</v>
      </c>
    </row>
    <row r="4641" spans="1:31" x14ac:dyDescent="0.25">
      <c r="A4641">
        <v>2267515</v>
      </c>
      <c r="B4641">
        <v>1</v>
      </c>
      <c r="C4641" t="s">
        <v>80</v>
      </c>
      <c r="D4641" t="s">
        <v>83</v>
      </c>
      <c r="E4641" t="s">
        <v>132</v>
      </c>
      <c r="F4641" t="s">
        <v>13576</v>
      </c>
      <c r="G4641" t="s">
        <v>289</v>
      </c>
      <c r="H4641" t="s">
        <v>135</v>
      </c>
      <c r="I4641" t="s">
        <v>136</v>
      </c>
      <c r="J4641" t="s">
        <v>137</v>
      </c>
      <c r="K4641" t="s">
        <v>138</v>
      </c>
      <c r="L4641" t="s">
        <v>13577</v>
      </c>
      <c r="M4641" t="s">
        <v>13578</v>
      </c>
      <c r="N4641">
        <v>1.1230555550000001</v>
      </c>
      <c r="O4641">
        <v>0</v>
      </c>
      <c r="P4641">
        <v>9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2.2911998228802908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2.2911998228802908</v>
      </c>
    </row>
    <row r="4642" spans="1:31" x14ac:dyDescent="0.25">
      <c r="A4642">
        <v>2267472</v>
      </c>
      <c r="B4642">
        <v>1</v>
      </c>
      <c r="C4642" t="s">
        <v>80</v>
      </c>
      <c r="D4642" t="s">
        <v>92</v>
      </c>
      <c r="E4642" t="s">
        <v>132</v>
      </c>
      <c r="F4642" t="s">
        <v>13579</v>
      </c>
      <c r="G4642" t="s">
        <v>289</v>
      </c>
      <c r="H4642" t="s">
        <v>135</v>
      </c>
      <c r="I4642" t="s">
        <v>136</v>
      </c>
      <c r="J4642" t="s">
        <v>137</v>
      </c>
      <c r="K4642" t="s">
        <v>138</v>
      </c>
      <c r="L4642" t="s">
        <v>13580</v>
      </c>
      <c r="M4642" t="s">
        <v>13581</v>
      </c>
      <c r="N4642">
        <v>1.144722222</v>
      </c>
      <c r="O4642">
        <v>0</v>
      </c>
      <c r="P4642">
        <v>1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</row>
    <row r="4643" spans="1:31" x14ac:dyDescent="0.25">
      <c r="A4643">
        <v>2267335</v>
      </c>
      <c r="B4643">
        <v>1</v>
      </c>
      <c r="C4643" t="s">
        <v>80</v>
      </c>
      <c r="D4643" t="s">
        <v>92</v>
      </c>
      <c r="E4643" t="s">
        <v>132</v>
      </c>
      <c r="F4643" t="s">
        <v>13582</v>
      </c>
      <c r="G4643" t="s">
        <v>289</v>
      </c>
      <c r="H4643" t="s">
        <v>135</v>
      </c>
      <c r="I4643" t="s">
        <v>136</v>
      </c>
      <c r="J4643" t="s">
        <v>137</v>
      </c>
      <c r="K4643" t="s">
        <v>138</v>
      </c>
      <c r="L4643" t="s">
        <v>13583</v>
      </c>
      <c r="M4643" t="s">
        <v>13584</v>
      </c>
      <c r="N4643">
        <v>1.4711111109999999</v>
      </c>
      <c r="O4643">
        <v>0</v>
      </c>
      <c r="P4643">
        <v>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0.1782330188767989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0.1782330188767989</v>
      </c>
    </row>
    <row r="4644" spans="1:31" x14ac:dyDescent="0.25">
      <c r="A4644">
        <v>2267312</v>
      </c>
      <c r="B4644">
        <v>1</v>
      </c>
      <c r="C4644" t="s">
        <v>81</v>
      </c>
      <c r="D4644" t="s">
        <v>122</v>
      </c>
      <c r="E4644" t="s">
        <v>145</v>
      </c>
      <c r="F4644" t="s">
        <v>13585</v>
      </c>
      <c r="G4644" t="s">
        <v>147</v>
      </c>
      <c r="H4644" t="s">
        <v>148</v>
      </c>
      <c r="I4644" t="s">
        <v>136</v>
      </c>
      <c r="J4644" t="s">
        <v>137</v>
      </c>
      <c r="K4644" t="s">
        <v>138</v>
      </c>
      <c r="L4644" t="s">
        <v>13586</v>
      </c>
      <c r="M4644" t="s">
        <v>13587</v>
      </c>
      <c r="N4644">
        <v>0.16083333299999999</v>
      </c>
      <c r="O4644">
        <v>14</v>
      </c>
      <c r="P4644">
        <v>904</v>
      </c>
      <c r="Q4644">
        <v>1</v>
      </c>
      <c r="R4644">
        <v>23</v>
      </c>
      <c r="S4644">
        <v>5</v>
      </c>
      <c r="T4644">
        <v>65</v>
      </c>
      <c r="U4644">
        <v>1</v>
      </c>
      <c r="V4644">
        <v>0</v>
      </c>
      <c r="W4644">
        <v>0.44686181024177574</v>
      </c>
      <c r="X4644">
        <v>16.77098501055049</v>
      </c>
      <c r="Y4644">
        <v>6.7125194750933329E-3</v>
      </c>
      <c r="Z4644">
        <v>0.53519279630195826</v>
      </c>
      <c r="AA4644">
        <v>19.577118122016437</v>
      </c>
      <c r="AB4644">
        <v>2.7015256019434606</v>
      </c>
      <c r="AC4644">
        <v>0.5286369141570092</v>
      </c>
      <c r="AD4644">
        <v>0</v>
      </c>
      <c r="AE4644">
        <v>40.567032774686226</v>
      </c>
    </row>
    <row r="4645" spans="1:31" x14ac:dyDescent="0.25">
      <c r="A4645">
        <v>2267730</v>
      </c>
      <c r="B4645">
        <v>1</v>
      </c>
      <c r="C4645" t="s">
        <v>80</v>
      </c>
      <c r="D4645" t="s">
        <v>108</v>
      </c>
      <c r="E4645" t="s">
        <v>151</v>
      </c>
      <c r="F4645" t="s">
        <v>13588</v>
      </c>
      <c r="G4645" t="s">
        <v>153</v>
      </c>
      <c r="H4645" t="s">
        <v>135</v>
      </c>
      <c r="I4645" t="s">
        <v>136</v>
      </c>
      <c r="J4645" t="s">
        <v>137</v>
      </c>
      <c r="K4645" t="s">
        <v>138</v>
      </c>
      <c r="L4645" t="s">
        <v>13589</v>
      </c>
      <c r="M4645" t="s">
        <v>13590</v>
      </c>
      <c r="N4645">
        <v>1.2933333330000001</v>
      </c>
      <c r="O4645">
        <v>0</v>
      </c>
      <c r="P4645">
        <v>155</v>
      </c>
      <c r="Q4645">
        <v>0</v>
      </c>
      <c r="R4645">
        <v>0</v>
      </c>
      <c r="S4645">
        <v>0</v>
      </c>
      <c r="T4645">
        <v>35</v>
      </c>
      <c r="U4645">
        <v>0</v>
      </c>
      <c r="V4645">
        <v>0</v>
      </c>
      <c r="W4645">
        <v>0</v>
      </c>
      <c r="X4645">
        <v>59.861081279767994</v>
      </c>
      <c r="Y4645">
        <v>0</v>
      </c>
      <c r="Z4645">
        <v>0</v>
      </c>
      <c r="AA4645">
        <v>0</v>
      </c>
      <c r="AB4645">
        <v>28.224846998037378</v>
      </c>
      <c r="AC4645">
        <v>0</v>
      </c>
      <c r="AD4645">
        <v>0</v>
      </c>
      <c r="AE4645">
        <v>88.08592827780538</v>
      </c>
    </row>
    <row r="4646" spans="1:31" x14ac:dyDescent="0.25">
      <c r="A4646">
        <v>2267836</v>
      </c>
      <c r="B4646">
        <v>1</v>
      </c>
      <c r="C4646" t="s">
        <v>80</v>
      </c>
      <c r="D4646" t="s">
        <v>90</v>
      </c>
      <c r="E4646" t="s">
        <v>132</v>
      </c>
      <c r="F4646" t="s">
        <v>13591</v>
      </c>
      <c r="G4646" t="s">
        <v>142</v>
      </c>
      <c r="H4646" t="s">
        <v>135</v>
      </c>
      <c r="I4646" t="s">
        <v>136</v>
      </c>
      <c r="J4646" t="s">
        <v>137</v>
      </c>
      <c r="K4646" t="s">
        <v>138</v>
      </c>
      <c r="L4646" t="s">
        <v>13592</v>
      </c>
      <c r="M4646" t="s">
        <v>13593</v>
      </c>
      <c r="N4646">
        <v>1.9822222220000001</v>
      </c>
      <c r="O4646">
        <v>0</v>
      </c>
      <c r="P4646">
        <v>2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3.3606640886073333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3.3606640886073333</v>
      </c>
    </row>
    <row r="4647" spans="1:31" x14ac:dyDescent="0.25">
      <c r="A4647">
        <v>2267790</v>
      </c>
      <c r="B4647">
        <v>1</v>
      </c>
      <c r="C4647" t="s">
        <v>80</v>
      </c>
      <c r="D4647" t="s">
        <v>93</v>
      </c>
      <c r="E4647" t="s">
        <v>145</v>
      </c>
      <c r="F4647" t="s">
        <v>10875</v>
      </c>
      <c r="G4647" t="s">
        <v>147</v>
      </c>
      <c r="H4647" t="s">
        <v>148</v>
      </c>
      <c r="I4647" t="s">
        <v>136</v>
      </c>
      <c r="J4647" t="s">
        <v>137</v>
      </c>
      <c r="K4647" t="s">
        <v>138</v>
      </c>
      <c r="L4647" t="s">
        <v>13594</v>
      </c>
      <c r="M4647" t="s">
        <v>13595</v>
      </c>
      <c r="N4647">
        <v>1.1216666660000001</v>
      </c>
      <c r="O4647">
        <v>0</v>
      </c>
      <c r="P4647">
        <v>193</v>
      </c>
      <c r="Q4647">
        <v>2</v>
      </c>
      <c r="R4647">
        <v>45</v>
      </c>
      <c r="S4647">
        <v>3</v>
      </c>
      <c r="T4647">
        <v>40</v>
      </c>
      <c r="U4647">
        <v>0</v>
      </c>
      <c r="V4647">
        <v>0</v>
      </c>
      <c r="W4647">
        <v>0</v>
      </c>
      <c r="X4647">
        <v>20.526622813283836</v>
      </c>
      <c r="Y4647">
        <v>0.13323693520786667</v>
      </c>
      <c r="Z4647">
        <v>6.9351061561124565</v>
      </c>
      <c r="AA4647">
        <v>3.9342598049159996</v>
      </c>
      <c r="AB4647">
        <v>9.843594798824066</v>
      </c>
      <c r="AC4647">
        <v>0</v>
      </c>
      <c r="AD4647">
        <v>0</v>
      </c>
      <c r="AE4647">
        <v>41.372820508344226</v>
      </c>
    </row>
    <row r="4648" spans="1:31" x14ac:dyDescent="0.25">
      <c r="A4648">
        <v>2267690</v>
      </c>
      <c r="B4648">
        <v>1</v>
      </c>
      <c r="C4648" t="s">
        <v>81</v>
      </c>
      <c r="D4648" t="s">
        <v>128</v>
      </c>
      <c r="E4648" t="s">
        <v>163</v>
      </c>
      <c r="F4648" t="s">
        <v>13596</v>
      </c>
      <c r="G4648" t="s">
        <v>201</v>
      </c>
      <c r="H4648" t="s">
        <v>148</v>
      </c>
      <c r="I4648" t="s">
        <v>136</v>
      </c>
      <c r="J4648" t="s">
        <v>137</v>
      </c>
      <c r="K4648" t="s">
        <v>138</v>
      </c>
      <c r="L4648" t="s">
        <v>13597</v>
      </c>
      <c r="M4648" t="s">
        <v>13598</v>
      </c>
      <c r="N4648">
        <v>2.77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241.83433185646183</v>
      </c>
      <c r="AD4648">
        <v>0</v>
      </c>
      <c r="AE4648">
        <v>241.83433185646183</v>
      </c>
    </row>
    <row r="4649" spans="1:31" x14ac:dyDescent="0.25">
      <c r="A4649">
        <v>2267461</v>
      </c>
      <c r="B4649">
        <v>1</v>
      </c>
      <c r="C4649" t="s">
        <v>81</v>
      </c>
      <c r="D4649" t="s">
        <v>112</v>
      </c>
      <c r="E4649" t="s">
        <v>132</v>
      </c>
      <c r="F4649" t="s">
        <v>13599</v>
      </c>
      <c r="G4649" t="s">
        <v>142</v>
      </c>
      <c r="H4649" t="s">
        <v>135</v>
      </c>
      <c r="I4649" t="s">
        <v>136</v>
      </c>
      <c r="J4649" t="s">
        <v>137</v>
      </c>
      <c r="K4649" t="s">
        <v>138</v>
      </c>
      <c r="L4649" t="s">
        <v>13600</v>
      </c>
      <c r="M4649" t="s">
        <v>13601</v>
      </c>
      <c r="N4649">
        <v>2.35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1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3.9807729378886387</v>
      </c>
      <c r="AC4649">
        <v>0</v>
      </c>
      <c r="AD4649">
        <v>0</v>
      </c>
      <c r="AE4649">
        <v>3.9807729378886387</v>
      </c>
    </row>
    <row r="4650" spans="1:31" x14ac:dyDescent="0.25">
      <c r="A4650">
        <v>2267604</v>
      </c>
      <c r="B4650">
        <v>1</v>
      </c>
      <c r="C4650" t="s">
        <v>81</v>
      </c>
      <c r="D4650" t="s">
        <v>123</v>
      </c>
      <c r="E4650" t="s">
        <v>132</v>
      </c>
      <c r="F4650" t="s">
        <v>13602</v>
      </c>
      <c r="G4650" t="s">
        <v>142</v>
      </c>
      <c r="H4650" t="s">
        <v>135</v>
      </c>
      <c r="I4650" t="s">
        <v>136</v>
      </c>
      <c r="J4650" t="s">
        <v>137</v>
      </c>
      <c r="K4650" t="s">
        <v>138</v>
      </c>
      <c r="L4650" t="s">
        <v>13603</v>
      </c>
      <c r="M4650" t="s">
        <v>13604</v>
      </c>
      <c r="N4650">
        <v>0.78638888799999995</v>
      </c>
      <c r="O4650">
        <v>0</v>
      </c>
      <c r="P4650">
        <v>9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1.2869356930110789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1.2869356930110789</v>
      </c>
    </row>
    <row r="4651" spans="1:31" x14ac:dyDescent="0.25">
      <c r="A4651">
        <v>2267318</v>
      </c>
      <c r="B4651">
        <v>1</v>
      </c>
      <c r="C4651" t="s">
        <v>81</v>
      </c>
      <c r="D4651" t="s">
        <v>112</v>
      </c>
      <c r="E4651" t="s">
        <v>256</v>
      </c>
      <c r="F4651" t="s">
        <v>13605</v>
      </c>
      <c r="G4651" t="s">
        <v>366</v>
      </c>
      <c r="H4651" t="s">
        <v>148</v>
      </c>
      <c r="I4651" t="s">
        <v>136</v>
      </c>
      <c r="J4651" t="s">
        <v>137</v>
      </c>
      <c r="K4651" t="s">
        <v>172</v>
      </c>
      <c r="L4651" t="s">
        <v>13606</v>
      </c>
      <c r="M4651" t="s">
        <v>13607</v>
      </c>
      <c r="N4651">
        <v>8.2541666659999997</v>
      </c>
      <c r="O4651">
        <v>0</v>
      </c>
      <c r="P4651">
        <v>100</v>
      </c>
      <c r="Q4651">
        <v>0</v>
      </c>
      <c r="R4651">
        <v>40</v>
      </c>
      <c r="S4651">
        <v>1</v>
      </c>
      <c r="T4651">
        <v>5</v>
      </c>
      <c r="U4651">
        <v>0</v>
      </c>
      <c r="V4651">
        <v>0</v>
      </c>
      <c r="W4651">
        <v>0</v>
      </c>
      <c r="X4651">
        <v>54.37523164441189</v>
      </c>
      <c r="Y4651">
        <v>0</v>
      </c>
      <c r="Z4651">
        <v>4.1320396675541691</v>
      </c>
      <c r="AA4651">
        <v>126.93112868683157</v>
      </c>
      <c r="AB4651">
        <v>20.337187614059594</v>
      </c>
      <c r="AC4651">
        <v>0</v>
      </c>
      <c r="AD4651">
        <v>0</v>
      </c>
      <c r="AE4651">
        <v>205.77558761285721</v>
      </c>
    </row>
    <row r="4652" spans="1:31" x14ac:dyDescent="0.25">
      <c r="A4652">
        <v>2267481</v>
      </c>
      <c r="B4652">
        <v>1</v>
      </c>
      <c r="C4652" t="s">
        <v>80</v>
      </c>
      <c r="D4652" t="s">
        <v>98</v>
      </c>
      <c r="E4652" t="s">
        <v>163</v>
      </c>
      <c r="F4652" t="s">
        <v>12767</v>
      </c>
      <c r="G4652" t="s">
        <v>147</v>
      </c>
      <c r="H4652" t="s">
        <v>148</v>
      </c>
      <c r="I4652" t="s">
        <v>136</v>
      </c>
      <c r="J4652" t="s">
        <v>137</v>
      </c>
      <c r="K4652" t="s">
        <v>138</v>
      </c>
      <c r="L4652" t="s">
        <v>13608</v>
      </c>
      <c r="M4652" t="s">
        <v>13609</v>
      </c>
      <c r="N4652">
        <v>0.97694444400000002</v>
      </c>
      <c r="O4652">
        <v>0</v>
      </c>
      <c r="P4652">
        <v>21</v>
      </c>
      <c r="Q4652">
        <v>11</v>
      </c>
      <c r="R4652">
        <v>124</v>
      </c>
      <c r="S4652">
        <v>3</v>
      </c>
      <c r="T4652">
        <v>31</v>
      </c>
      <c r="U4652">
        <v>2</v>
      </c>
      <c r="V4652">
        <v>0</v>
      </c>
      <c r="W4652">
        <v>0</v>
      </c>
      <c r="X4652">
        <v>9.1866704418889871</v>
      </c>
      <c r="Y4652">
        <v>19.446289051602509</v>
      </c>
      <c r="Z4652">
        <v>77.409212130431968</v>
      </c>
      <c r="AA4652">
        <v>52.979903808012949</v>
      </c>
      <c r="AB4652">
        <v>20.926707544235573</v>
      </c>
      <c r="AC4652">
        <v>46.888973030560884</v>
      </c>
      <c r="AD4652">
        <v>0</v>
      </c>
      <c r="AE4652">
        <v>226.83775600673286</v>
      </c>
    </row>
    <row r="4653" spans="1:31" x14ac:dyDescent="0.25">
      <c r="A4653">
        <v>2267338</v>
      </c>
      <c r="B4653">
        <v>1</v>
      </c>
      <c r="C4653" t="s">
        <v>80</v>
      </c>
      <c r="D4653" t="s">
        <v>108</v>
      </c>
      <c r="E4653" t="s">
        <v>207</v>
      </c>
      <c r="F4653" t="s">
        <v>2098</v>
      </c>
      <c r="G4653" t="s">
        <v>171</v>
      </c>
      <c r="H4653" t="s">
        <v>135</v>
      </c>
      <c r="I4653" t="s">
        <v>136</v>
      </c>
      <c r="J4653" t="s">
        <v>137</v>
      </c>
      <c r="K4653" t="s">
        <v>172</v>
      </c>
      <c r="L4653" t="s">
        <v>13610</v>
      </c>
      <c r="M4653" t="s">
        <v>13611</v>
      </c>
      <c r="N4653">
        <v>7.9313888879999999</v>
      </c>
      <c r="O4653">
        <v>0</v>
      </c>
      <c r="P4653">
        <v>112</v>
      </c>
      <c r="Q4653">
        <v>0</v>
      </c>
      <c r="R4653">
        <v>14</v>
      </c>
      <c r="S4653">
        <v>0</v>
      </c>
      <c r="T4653">
        <v>7</v>
      </c>
      <c r="U4653">
        <v>0</v>
      </c>
      <c r="V4653">
        <v>0</v>
      </c>
      <c r="W4653">
        <v>0</v>
      </c>
      <c r="X4653">
        <v>108.40451937190096</v>
      </c>
      <c r="Y4653">
        <v>0</v>
      </c>
      <c r="Z4653">
        <v>5.9649742744348622</v>
      </c>
      <c r="AA4653">
        <v>0</v>
      </c>
      <c r="AB4653">
        <v>32.684814559399044</v>
      </c>
      <c r="AC4653">
        <v>0</v>
      </c>
      <c r="AD4653">
        <v>0</v>
      </c>
      <c r="AE4653">
        <v>147.05430820573486</v>
      </c>
    </row>
    <row r="4654" spans="1:31" x14ac:dyDescent="0.25">
      <c r="A4654">
        <v>2267773</v>
      </c>
      <c r="B4654">
        <v>1</v>
      </c>
      <c r="C4654" t="s">
        <v>80</v>
      </c>
      <c r="D4654" t="s">
        <v>91</v>
      </c>
      <c r="E4654" t="s">
        <v>163</v>
      </c>
      <c r="F4654" t="s">
        <v>13612</v>
      </c>
      <c r="G4654" t="s">
        <v>147</v>
      </c>
      <c r="H4654" t="s">
        <v>148</v>
      </c>
      <c r="I4654" t="s">
        <v>704</v>
      </c>
      <c r="J4654" t="s">
        <v>137</v>
      </c>
      <c r="K4654" t="s">
        <v>138</v>
      </c>
      <c r="L4654" t="s">
        <v>13613</v>
      </c>
      <c r="M4654" t="s">
        <v>13614</v>
      </c>
      <c r="N4654">
        <v>2.4166666E-2</v>
      </c>
      <c r="O4654">
        <v>0</v>
      </c>
      <c r="P4654">
        <v>249</v>
      </c>
      <c r="Q4654">
        <v>0</v>
      </c>
      <c r="R4654">
        <v>21</v>
      </c>
      <c r="S4654">
        <v>0</v>
      </c>
      <c r="T4654">
        <v>22</v>
      </c>
      <c r="U4654">
        <v>0</v>
      </c>
      <c r="V4654">
        <v>0</v>
      </c>
      <c r="W4654">
        <v>0</v>
      </c>
      <c r="X4654">
        <v>1.5306105767457998</v>
      </c>
      <c r="Y4654">
        <v>0</v>
      </c>
      <c r="Z4654">
        <v>0.11971020385732914</v>
      </c>
      <c r="AA4654">
        <v>0</v>
      </c>
      <c r="AB4654">
        <v>0.12786069324036836</v>
      </c>
      <c r="AC4654">
        <v>0</v>
      </c>
      <c r="AD4654">
        <v>0</v>
      </c>
      <c r="AE4654">
        <v>1.7781814738434973</v>
      </c>
    </row>
    <row r="4655" spans="1:31" x14ac:dyDescent="0.25">
      <c r="A4655">
        <v>2267816</v>
      </c>
      <c r="B4655">
        <v>1</v>
      </c>
      <c r="C4655" t="s">
        <v>80</v>
      </c>
      <c r="D4655" t="s">
        <v>96</v>
      </c>
      <c r="E4655" t="s">
        <v>132</v>
      </c>
      <c r="F4655" t="s">
        <v>13615</v>
      </c>
      <c r="G4655" t="s">
        <v>142</v>
      </c>
      <c r="H4655" t="s">
        <v>135</v>
      </c>
      <c r="I4655" t="s">
        <v>136</v>
      </c>
      <c r="J4655" t="s">
        <v>137</v>
      </c>
      <c r="K4655" t="s">
        <v>138</v>
      </c>
      <c r="L4655" t="s">
        <v>13616</v>
      </c>
      <c r="M4655" t="s">
        <v>13617</v>
      </c>
      <c r="N4655">
        <v>0.90666666600000001</v>
      </c>
      <c r="O4655">
        <v>0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</row>
    <row r="4656" spans="1:31" x14ac:dyDescent="0.25">
      <c r="A4656">
        <v>2267401</v>
      </c>
      <c r="B4656">
        <v>1</v>
      </c>
      <c r="C4656" t="s">
        <v>81</v>
      </c>
      <c r="D4656" t="s">
        <v>127</v>
      </c>
      <c r="E4656" t="s">
        <v>132</v>
      </c>
      <c r="F4656" t="s">
        <v>13618</v>
      </c>
      <c r="G4656" t="s">
        <v>142</v>
      </c>
      <c r="H4656" t="s">
        <v>135</v>
      </c>
      <c r="I4656" t="s">
        <v>136</v>
      </c>
      <c r="J4656" t="s">
        <v>137</v>
      </c>
      <c r="K4656" t="s">
        <v>138</v>
      </c>
      <c r="L4656" t="s">
        <v>13619</v>
      </c>
      <c r="M4656" t="s">
        <v>13620</v>
      </c>
      <c r="N4656">
        <v>3.4488888879999999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0.76722309500689667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0.76722309500689667</v>
      </c>
    </row>
    <row r="4657" spans="1:31" x14ac:dyDescent="0.25">
      <c r="A4657">
        <v>2267501</v>
      </c>
      <c r="B4657">
        <v>1</v>
      </c>
      <c r="C4657" t="s">
        <v>80</v>
      </c>
      <c r="D4657" t="s">
        <v>105</v>
      </c>
      <c r="E4657" t="s">
        <v>145</v>
      </c>
      <c r="F4657" t="s">
        <v>13430</v>
      </c>
      <c r="G4657" t="s">
        <v>147</v>
      </c>
      <c r="H4657" t="s">
        <v>148</v>
      </c>
      <c r="I4657" t="s">
        <v>136</v>
      </c>
      <c r="J4657" t="s">
        <v>137</v>
      </c>
      <c r="K4657" t="s">
        <v>138</v>
      </c>
      <c r="L4657" t="s">
        <v>13621</v>
      </c>
      <c r="M4657" t="s">
        <v>13622</v>
      </c>
      <c r="N4657">
        <v>1.2727777769999999</v>
      </c>
      <c r="O4657">
        <v>11</v>
      </c>
      <c r="P4657">
        <v>1096</v>
      </c>
      <c r="Q4657">
        <v>18</v>
      </c>
      <c r="R4657">
        <v>659</v>
      </c>
      <c r="S4657">
        <v>16</v>
      </c>
      <c r="T4657">
        <v>157</v>
      </c>
      <c r="U4657">
        <v>0</v>
      </c>
      <c r="V4657">
        <v>1</v>
      </c>
      <c r="W4657">
        <v>3.4891038523244133</v>
      </c>
      <c r="X4657">
        <v>339.26841337254388</v>
      </c>
      <c r="Y4657">
        <v>11.765010052934027</v>
      </c>
      <c r="Z4657">
        <v>97.261348018384098</v>
      </c>
      <c r="AA4657">
        <v>55.096212250748216</v>
      </c>
      <c r="AB4657">
        <v>169.28018833444213</v>
      </c>
      <c r="AC4657">
        <v>0</v>
      </c>
      <c r="AD4657">
        <v>8.4416323954578765</v>
      </c>
      <c r="AE4657">
        <v>684.60190827683471</v>
      </c>
    </row>
    <row r="4658" spans="1:31" x14ac:dyDescent="0.25">
      <c r="A4658">
        <v>2267541</v>
      </c>
      <c r="B4658">
        <v>1</v>
      </c>
      <c r="C4658" t="s">
        <v>81</v>
      </c>
      <c r="D4658" t="s">
        <v>128</v>
      </c>
      <c r="E4658" t="s">
        <v>132</v>
      </c>
      <c r="F4658" t="s">
        <v>13623</v>
      </c>
      <c r="G4658" t="s">
        <v>134</v>
      </c>
      <c r="H4658" t="s">
        <v>135</v>
      </c>
      <c r="I4658" t="s">
        <v>136</v>
      </c>
      <c r="J4658" t="s">
        <v>137</v>
      </c>
      <c r="K4658" t="s">
        <v>138</v>
      </c>
      <c r="L4658" t="s">
        <v>13624</v>
      </c>
      <c r="M4658" t="s">
        <v>13625</v>
      </c>
      <c r="N4658">
        <v>2.0494444440000001</v>
      </c>
      <c r="O4658">
        <v>0</v>
      </c>
      <c r="P4658">
        <v>7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2.3288384142131267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2.3288384142131267</v>
      </c>
    </row>
    <row r="4659" spans="1:31" x14ac:dyDescent="0.25">
      <c r="A4659">
        <v>2267647</v>
      </c>
      <c r="B4659">
        <v>1</v>
      </c>
      <c r="C4659" t="s">
        <v>80</v>
      </c>
      <c r="D4659" t="s">
        <v>94</v>
      </c>
      <c r="E4659" t="s">
        <v>132</v>
      </c>
      <c r="F4659" t="s">
        <v>13626</v>
      </c>
      <c r="G4659" t="s">
        <v>142</v>
      </c>
      <c r="H4659" t="s">
        <v>135</v>
      </c>
      <c r="I4659" t="s">
        <v>136</v>
      </c>
      <c r="J4659" t="s">
        <v>137</v>
      </c>
      <c r="K4659" t="s">
        <v>138</v>
      </c>
      <c r="L4659" t="s">
        <v>13627</v>
      </c>
      <c r="M4659" t="s">
        <v>13628</v>
      </c>
      <c r="N4659">
        <v>2.1208333330000002</v>
      </c>
      <c r="O4659">
        <v>0</v>
      </c>
      <c r="P4659">
        <v>1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0.23309557920894666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0.23309557920894666</v>
      </c>
    </row>
    <row r="4660" spans="1:31" x14ac:dyDescent="0.25">
      <c r="A4660">
        <v>2267627</v>
      </c>
      <c r="B4660">
        <v>1</v>
      </c>
      <c r="C4660" t="s">
        <v>81</v>
      </c>
      <c r="D4660" t="s">
        <v>113</v>
      </c>
      <c r="E4660" t="s">
        <v>151</v>
      </c>
      <c r="F4660" t="s">
        <v>13629</v>
      </c>
      <c r="G4660" t="s">
        <v>201</v>
      </c>
      <c r="H4660" t="s">
        <v>135</v>
      </c>
      <c r="I4660" t="s">
        <v>136</v>
      </c>
      <c r="J4660" t="s">
        <v>3</v>
      </c>
      <c r="K4660" t="s">
        <v>138</v>
      </c>
      <c r="L4660" t="s">
        <v>13630</v>
      </c>
      <c r="M4660" t="s">
        <v>13631</v>
      </c>
      <c r="N4660">
        <v>6.7091666659999998</v>
      </c>
      <c r="O4660">
        <v>0</v>
      </c>
      <c r="P4660">
        <v>62</v>
      </c>
      <c r="Q4660">
        <v>0</v>
      </c>
      <c r="R4660">
        <v>0</v>
      </c>
      <c r="S4660">
        <v>0</v>
      </c>
      <c r="T4660">
        <v>2</v>
      </c>
      <c r="U4660">
        <v>0</v>
      </c>
      <c r="V4660">
        <v>0</v>
      </c>
      <c r="W4660">
        <v>0</v>
      </c>
      <c r="X4660">
        <v>96.933775199117861</v>
      </c>
      <c r="Y4660">
        <v>0</v>
      </c>
      <c r="Z4660">
        <v>0</v>
      </c>
      <c r="AA4660">
        <v>0</v>
      </c>
      <c r="AB4660">
        <v>1.279092659904524</v>
      </c>
      <c r="AC4660">
        <v>0</v>
      </c>
      <c r="AD4660">
        <v>0</v>
      </c>
      <c r="AE4660">
        <v>98.212867859022381</v>
      </c>
    </row>
    <row r="4661" spans="1:31" x14ac:dyDescent="0.25">
      <c r="A4661">
        <v>2267650</v>
      </c>
      <c r="B4661">
        <v>1</v>
      </c>
      <c r="C4661" t="s">
        <v>80</v>
      </c>
      <c r="D4661" t="s">
        <v>93</v>
      </c>
      <c r="E4661" t="s">
        <v>151</v>
      </c>
      <c r="F4661" t="s">
        <v>8569</v>
      </c>
      <c r="G4661" t="s">
        <v>153</v>
      </c>
      <c r="H4661" t="s">
        <v>135</v>
      </c>
      <c r="I4661" t="s">
        <v>136</v>
      </c>
      <c r="J4661" t="s">
        <v>137</v>
      </c>
      <c r="K4661" t="s">
        <v>138</v>
      </c>
      <c r="L4661" t="s">
        <v>13632</v>
      </c>
      <c r="M4661" t="s">
        <v>13633</v>
      </c>
      <c r="N4661">
        <v>6.5838888879999997</v>
      </c>
      <c r="O4661">
        <v>0</v>
      </c>
      <c r="P4661">
        <v>0</v>
      </c>
      <c r="Q4661">
        <v>0</v>
      </c>
      <c r="R4661">
        <v>3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25.94653007446145</v>
      </c>
      <c r="AA4661">
        <v>0</v>
      </c>
      <c r="AB4661">
        <v>0</v>
      </c>
      <c r="AC4661">
        <v>0</v>
      </c>
      <c r="AD4661">
        <v>0</v>
      </c>
      <c r="AE4661">
        <v>25.94653007446145</v>
      </c>
    </row>
    <row r="4662" spans="1:31" x14ac:dyDescent="0.25">
      <c r="A4662">
        <v>2267458</v>
      </c>
      <c r="B4662">
        <v>1</v>
      </c>
      <c r="C4662" t="s">
        <v>80</v>
      </c>
      <c r="D4662" t="s">
        <v>91</v>
      </c>
      <c r="E4662" t="s">
        <v>151</v>
      </c>
      <c r="F4662" t="s">
        <v>13634</v>
      </c>
      <c r="G4662" t="s">
        <v>153</v>
      </c>
      <c r="H4662" t="s">
        <v>135</v>
      </c>
      <c r="I4662" t="s">
        <v>136</v>
      </c>
      <c r="J4662" t="s">
        <v>137</v>
      </c>
      <c r="K4662" t="s">
        <v>138</v>
      </c>
      <c r="L4662" t="s">
        <v>13635</v>
      </c>
      <c r="M4662" t="s">
        <v>13636</v>
      </c>
      <c r="N4662">
        <v>3.1383333329999998</v>
      </c>
      <c r="O4662">
        <v>0</v>
      </c>
      <c r="P4662">
        <v>3</v>
      </c>
      <c r="Q4662">
        <v>0</v>
      </c>
      <c r="R4662">
        <v>4</v>
      </c>
      <c r="S4662">
        <v>0</v>
      </c>
      <c r="T4662">
        <v>3</v>
      </c>
      <c r="U4662">
        <v>0</v>
      </c>
      <c r="V4662">
        <v>0</v>
      </c>
      <c r="W4662">
        <v>0</v>
      </c>
      <c r="X4662">
        <v>1.7777724439335951</v>
      </c>
      <c r="Y4662">
        <v>0</v>
      </c>
      <c r="Z4662">
        <v>2.0043537301697945</v>
      </c>
      <c r="AA4662">
        <v>0</v>
      </c>
      <c r="AB4662">
        <v>4.3994572278063613</v>
      </c>
      <c r="AC4662">
        <v>0</v>
      </c>
      <c r="AD4662">
        <v>0</v>
      </c>
      <c r="AE4662">
        <v>8.1815834019097515</v>
      </c>
    </row>
    <row r="4663" spans="1:31" x14ac:dyDescent="0.25">
      <c r="A4663">
        <v>2267464</v>
      </c>
      <c r="B4663">
        <v>1</v>
      </c>
      <c r="C4663" t="s">
        <v>81</v>
      </c>
      <c r="D4663" t="s">
        <v>112</v>
      </c>
      <c r="E4663" t="s">
        <v>151</v>
      </c>
      <c r="F4663" t="s">
        <v>13637</v>
      </c>
      <c r="G4663" t="s">
        <v>153</v>
      </c>
      <c r="H4663" t="s">
        <v>135</v>
      </c>
      <c r="I4663" t="s">
        <v>136</v>
      </c>
      <c r="J4663" t="s">
        <v>137</v>
      </c>
      <c r="K4663" t="s">
        <v>138</v>
      </c>
      <c r="L4663" t="s">
        <v>13638</v>
      </c>
      <c r="M4663" t="s">
        <v>13639</v>
      </c>
      <c r="N4663">
        <v>2.6475</v>
      </c>
      <c r="O4663">
        <v>0</v>
      </c>
      <c r="P4663">
        <v>13</v>
      </c>
      <c r="Q4663">
        <v>0</v>
      </c>
      <c r="R4663">
        <v>0</v>
      </c>
      <c r="S4663">
        <v>0</v>
      </c>
      <c r="T4663">
        <v>1</v>
      </c>
      <c r="U4663">
        <v>0</v>
      </c>
      <c r="V4663">
        <v>0</v>
      </c>
      <c r="W4663">
        <v>0</v>
      </c>
      <c r="X4663">
        <v>1.8888665770722046</v>
      </c>
      <c r="Y4663">
        <v>0</v>
      </c>
      <c r="Z4663">
        <v>0</v>
      </c>
      <c r="AA4663">
        <v>0</v>
      </c>
      <c r="AB4663">
        <v>0.49785707715546751</v>
      </c>
      <c r="AC4663">
        <v>0</v>
      </c>
      <c r="AD4663">
        <v>0</v>
      </c>
      <c r="AE4663">
        <v>2.386723654227672</v>
      </c>
    </row>
    <row r="4664" spans="1:31" x14ac:dyDescent="0.25">
      <c r="A4664">
        <v>2267315</v>
      </c>
      <c r="B4664">
        <v>1</v>
      </c>
      <c r="C4664" t="s">
        <v>81</v>
      </c>
      <c r="D4664" t="s">
        <v>126</v>
      </c>
      <c r="E4664" t="s">
        <v>207</v>
      </c>
      <c r="F4664" t="s">
        <v>12445</v>
      </c>
      <c r="G4664" t="s">
        <v>171</v>
      </c>
      <c r="H4664" t="s">
        <v>135</v>
      </c>
      <c r="I4664" t="s">
        <v>136</v>
      </c>
      <c r="J4664" t="s">
        <v>137</v>
      </c>
      <c r="K4664" t="s">
        <v>172</v>
      </c>
      <c r="L4664" t="s">
        <v>13640</v>
      </c>
      <c r="M4664" t="s">
        <v>13641</v>
      </c>
      <c r="N4664">
        <v>7.727777777</v>
      </c>
      <c r="O4664">
        <v>0</v>
      </c>
      <c r="P4664">
        <v>73</v>
      </c>
      <c r="Q4664">
        <v>0</v>
      </c>
      <c r="R4664">
        <v>31</v>
      </c>
      <c r="S4664">
        <v>0</v>
      </c>
      <c r="T4664">
        <v>0</v>
      </c>
      <c r="U4664">
        <v>0</v>
      </c>
      <c r="V4664">
        <v>1</v>
      </c>
      <c r="W4664">
        <v>0</v>
      </c>
      <c r="X4664">
        <v>45.034257555772221</v>
      </c>
      <c r="Y4664">
        <v>0</v>
      </c>
      <c r="Z4664">
        <v>3.603627056184227</v>
      </c>
      <c r="AA4664">
        <v>0</v>
      </c>
      <c r="AB4664">
        <v>0</v>
      </c>
      <c r="AC4664">
        <v>0</v>
      </c>
      <c r="AD4664">
        <v>48.489314145363736</v>
      </c>
      <c r="AE4664">
        <v>97.127198757320187</v>
      </c>
    </row>
    <row r="4665" spans="1:31" x14ac:dyDescent="0.25">
      <c r="A4665">
        <v>2267607</v>
      </c>
      <c r="B4665">
        <v>1</v>
      </c>
      <c r="C4665" t="s">
        <v>81</v>
      </c>
      <c r="D4665" t="s">
        <v>118</v>
      </c>
      <c r="E4665" t="s">
        <v>132</v>
      </c>
      <c r="F4665" t="s">
        <v>13642</v>
      </c>
      <c r="G4665" t="s">
        <v>142</v>
      </c>
      <c r="H4665" t="s">
        <v>135</v>
      </c>
      <c r="I4665" t="s">
        <v>136</v>
      </c>
      <c r="J4665" t="s">
        <v>137</v>
      </c>
      <c r="K4665" t="s">
        <v>138</v>
      </c>
      <c r="L4665" t="s">
        <v>13643</v>
      </c>
      <c r="M4665" t="s">
        <v>13644</v>
      </c>
      <c r="N4665">
        <v>1.9469444440000001</v>
      </c>
      <c r="O4665">
        <v>0</v>
      </c>
      <c r="P4665">
        <v>1</v>
      </c>
      <c r="Q4665">
        <v>0</v>
      </c>
      <c r="R4665">
        <v>1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0.26090790115995222</v>
      </c>
      <c r="Y4665">
        <v>0</v>
      </c>
      <c r="Z4665">
        <v>0.62700686922574</v>
      </c>
      <c r="AA4665">
        <v>0</v>
      </c>
      <c r="AB4665">
        <v>0</v>
      </c>
      <c r="AC4665">
        <v>0</v>
      </c>
      <c r="AD4665">
        <v>0</v>
      </c>
      <c r="AE4665">
        <v>0.88791477038569222</v>
      </c>
    </row>
    <row r="4666" spans="1:31" x14ac:dyDescent="0.25">
      <c r="A4666">
        <v>2267484</v>
      </c>
      <c r="B4666">
        <v>1</v>
      </c>
      <c r="C4666" t="s">
        <v>80</v>
      </c>
      <c r="D4666" t="s">
        <v>99</v>
      </c>
      <c r="E4666" t="s">
        <v>151</v>
      </c>
      <c r="F4666" t="s">
        <v>13645</v>
      </c>
      <c r="G4666" t="s">
        <v>160</v>
      </c>
      <c r="H4666" t="s">
        <v>135</v>
      </c>
      <c r="I4666" t="s">
        <v>136</v>
      </c>
      <c r="J4666" t="s">
        <v>137</v>
      </c>
      <c r="K4666" t="s">
        <v>138</v>
      </c>
      <c r="L4666" t="s">
        <v>13646</v>
      </c>
      <c r="M4666" t="s">
        <v>13647</v>
      </c>
      <c r="N4666">
        <v>1.7155555549999999</v>
      </c>
      <c r="O4666">
        <v>0</v>
      </c>
      <c r="P4666">
        <v>8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2.0205084759497733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2.0205084759497733</v>
      </c>
    </row>
    <row r="4667" spans="1:31" x14ac:dyDescent="0.25">
      <c r="A4667">
        <v>2267813</v>
      </c>
      <c r="B4667">
        <v>1</v>
      </c>
      <c r="C4667" t="s">
        <v>81</v>
      </c>
      <c r="D4667" t="s">
        <v>127</v>
      </c>
      <c r="E4667" t="s">
        <v>256</v>
      </c>
      <c r="F4667" t="s">
        <v>13648</v>
      </c>
      <c r="G4667" t="s">
        <v>147</v>
      </c>
      <c r="H4667" t="s">
        <v>148</v>
      </c>
      <c r="I4667" t="s">
        <v>136</v>
      </c>
      <c r="J4667" t="s">
        <v>137</v>
      </c>
      <c r="K4667" t="s">
        <v>138</v>
      </c>
      <c r="L4667" t="s">
        <v>13649</v>
      </c>
      <c r="M4667" t="s">
        <v>13650</v>
      </c>
      <c r="N4667">
        <v>0.56333333299999999</v>
      </c>
      <c r="O4667">
        <v>0</v>
      </c>
      <c r="P4667">
        <v>71</v>
      </c>
      <c r="Q4667">
        <v>0</v>
      </c>
      <c r="R4667">
        <v>0</v>
      </c>
      <c r="S4667">
        <v>0</v>
      </c>
      <c r="T4667">
        <v>33</v>
      </c>
      <c r="U4667">
        <v>0</v>
      </c>
      <c r="V4667">
        <v>0</v>
      </c>
      <c r="W4667">
        <v>0</v>
      </c>
      <c r="X4667">
        <v>12.749527314342558</v>
      </c>
      <c r="Y4667">
        <v>0</v>
      </c>
      <c r="Z4667">
        <v>0</v>
      </c>
      <c r="AA4667">
        <v>0</v>
      </c>
      <c r="AB4667">
        <v>7.9552449988608043</v>
      </c>
      <c r="AC4667">
        <v>0</v>
      </c>
      <c r="AD4667">
        <v>0</v>
      </c>
      <c r="AE4667">
        <v>20.704772313203364</v>
      </c>
    </row>
    <row r="4668" spans="1:31" x14ac:dyDescent="0.25">
      <c r="A4668">
        <v>2267782</v>
      </c>
      <c r="B4668">
        <v>1</v>
      </c>
      <c r="C4668" t="s">
        <v>80</v>
      </c>
      <c r="D4668" t="s">
        <v>88</v>
      </c>
      <c r="E4668" t="s">
        <v>132</v>
      </c>
      <c r="F4668" t="s">
        <v>13651</v>
      </c>
      <c r="G4668" t="s">
        <v>142</v>
      </c>
      <c r="H4668" t="s">
        <v>135</v>
      </c>
      <c r="I4668" t="s">
        <v>136</v>
      </c>
      <c r="J4668" t="s">
        <v>137</v>
      </c>
      <c r="K4668" t="s">
        <v>138</v>
      </c>
      <c r="L4668" t="s">
        <v>13652</v>
      </c>
      <c r="M4668" t="s">
        <v>13653</v>
      </c>
      <c r="N4668">
        <v>1.315555555</v>
      </c>
      <c r="O4668">
        <v>0</v>
      </c>
      <c r="P4668">
        <v>10</v>
      </c>
      <c r="Q4668">
        <v>0</v>
      </c>
      <c r="R4668">
        <v>0</v>
      </c>
      <c r="S4668">
        <v>0</v>
      </c>
      <c r="T4668">
        <v>1</v>
      </c>
      <c r="U4668">
        <v>0</v>
      </c>
      <c r="V4668">
        <v>0</v>
      </c>
      <c r="W4668">
        <v>0</v>
      </c>
      <c r="X4668">
        <v>4.4958592131715882</v>
      </c>
      <c r="Y4668">
        <v>0</v>
      </c>
      <c r="Z4668">
        <v>0</v>
      </c>
      <c r="AA4668">
        <v>0</v>
      </c>
      <c r="AB4668">
        <v>4.4706935090880001E-2</v>
      </c>
      <c r="AC4668">
        <v>0</v>
      </c>
      <c r="AD4668">
        <v>0</v>
      </c>
      <c r="AE4668">
        <v>4.5405661482624682</v>
      </c>
    </row>
    <row r="4669" spans="1:31" x14ac:dyDescent="0.25">
      <c r="A4669">
        <v>2267404</v>
      </c>
      <c r="B4669">
        <v>1</v>
      </c>
      <c r="C4669" t="s">
        <v>80</v>
      </c>
      <c r="D4669" t="s">
        <v>89</v>
      </c>
      <c r="E4669" t="s">
        <v>132</v>
      </c>
      <c r="F4669" t="s">
        <v>13291</v>
      </c>
      <c r="G4669" t="s">
        <v>134</v>
      </c>
      <c r="H4669" t="s">
        <v>135</v>
      </c>
      <c r="I4669" t="s">
        <v>136</v>
      </c>
      <c r="J4669" t="s">
        <v>137</v>
      </c>
      <c r="K4669" t="s">
        <v>138</v>
      </c>
      <c r="L4669" t="s">
        <v>13654</v>
      </c>
      <c r="M4669" t="s">
        <v>13655</v>
      </c>
      <c r="N4669">
        <v>3.1958333329999999</v>
      </c>
      <c r="O4669">
        <v>0</v>
      </c>
      <c r="P4669">
        <v>5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3.7305597073781125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3.7305597073781125</v>
      </c>
    </row>
    <row r="4670" spans="1:31" x14ac:dyDescent="0.25">
      <c r="A4670">
        <v>2267736</v>
      </c>
      <c r="B4670">
        <v>1</v>
      </c>
      <c r="C4670" t="s">
        <v>81</v>
      </c>
      <c r="D4670" t="s">
        <v>128</v>
      </c>
      <c r="E4670" t="s">
        <v>132</v>
      </c>
      <c r="F4670" t="s">
        <v>13656</v>
      </c>
      <c r="G4670" t="s">
        <v>289</v>
      </c>
      <c r="H4670" t="s">
        <v>135</v>
      </c>
      <c r="I4670" t="s">
        <v>136</v>
      </c>
      <c r="J4670" t="s">
        <v>137</v>
      </c>
      <c r="K4670" t="s">
        <v>138</v>
      </c>
      <c r="L4670" t="s">
        <v>13657</v>
      </c>
      <c r="M4670" t="s">
        <v>13658</v>
      </c>
      <c r="N4670">
        <v>3.332777777</v>
      </c>
      <c r="O4670">
        <v>0</v>
      </c>
      <c r="P4670">
        <v>4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1.7518220174403669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1.7518220174403669</v>
      </c>
    </row>
    <row r="4671" spans="1:31" x14ac:dyDescent="0.25">
      <c r="A4671">
        <v>2267550</v>
      </c>
      <c r="B4671">
        <v>1</v>
      </c>
      <c r="C4671" t="s">
        <v>81</v>
      </c>
      <c r="D4671" t="s">
        <v>127</v>
      </c>
      <c r="E4671" t="s">
        <v>132</v>
      </c>
      <c r="F4671" t="s">
        <v>13659</v>
      </c>
      <c r="G4671" t="s">
        <v>142</v>
      </c>
      <c r="H4671" t="s">
        <v>135</v>
      </c>
      <c r="I4671" t="s">
        <v>136</v>
      </c>
      <c r="J4671" t="s">
        <v>137</v>
      </c>
      <c r="K4671" t="s">
        <v>138</v>
      </c>
      <c r="L4671" t="s">
        <v>13660</v>
      </c>
      <c r="M4671" t="s">
        <v>13661</v>
      </c>
      <c r="N4671">
        <v>3.7813888879999999</v>
      </c>
      <c r="O4671">
        <v>0</v>
      </c>
      <c r="P4671">
        <v>2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1.5202855075895598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1.5202855075895598</v>
      </c>
    </row>
    <row r="4672" spans="1:31" x14ac:dyDescent="0.25">
      <c r="A4672">
        <v>2267444</v>
      </c>
      <c r="B4672">
        <v>1</v>
      </c>
      <c r="C4672" t="s">
        <v>81</v>
      </c>
      <c r="D4672" t="s">
        <v>123</v>
      </c>
      <c r="E4672" t="s">
        <v>132</v>
      </c>
      <c r="F4672" t="s">
        <v>13662</v>
      </c>
      <c r="G4672" t="s">
        <v>201</v>
      </c>
      <c r="H4672" t="s">
        <v>135</v>
      </c>
      <c r="I4672" t="s">
        <v>136</v>
      </c>
      <c r="J4672" t="s">
        <v>137</v>
      </c>
      <c r="K4672" t="s">
        <v>138</v>
      </c>
      <c r="L4672" t="s">
        <v>13663</v>
      </c>
      <c r="M4672" t="s">
        <v>13664</v>
      </c>
      <c r="N4672">
        <v>1.8261111109999999</v>
      </c>
      <c r="O4672">
        <v>0</v>
      </c>
      <c r="P4672">
        <v>1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0.76609174186140572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0.76609174186140572</v>
      </c>
    </row>
    <row r="4673" spans="1:31" x14ac:dyDescent="0.25">
      <c r="A4673">
        <v>2267490</v>
      </c>
      <c r="B4673">
        <v>1</v>
      </c>
      <c r="C4673" t="s">
        <v>80</v>
      </c>
      <c r="D4673" t="s">
        <v>94</v>
      </c>
      <c r="E4673" t="s">
        <v>145</v>
      </c>
      <c r="F4673" t="s">
        <v>13665</v>
      </c>
      <c r="G4673" t="s">
        <v>147</v>
      </c>
      <c r="H4673" t="s">
        <v>148</v>
      </c>
      <c r="I4673" t="s">
        <v>136</v>
      </c>
      <c r="J4673" t="s">
        <v>137</v>
      </c>
      <c r="K4673" t="s">
        <v>138</v>
      </c>
      <c r="L4673" t="s">
        <v>13666</v>
      </c>
      <c r="M4673" t="s">
        <v>13667</v>
      </c>
      <c r="N4673">
        <v>1.2666666660000001</v>
      </c>
      <c r="O4673">
        <v>0</v>
      </c>
      <c r="P4673">
        <v>396</v>
      </c>
      <c r="Q4673">
        <v>1</v>
      </c>
      <c r="R4673">
        <v>30</v>
      </c>
      <c r="S4673">
        <v>2</v>
      </c>
      <c r="T4673">
        <v>63</v>
      </c>
      <c r="U4673">
        <v>1</v>
      </c>
      <c r="V4673">
        <v>0</v>
      </c>
      <c r="W4673">
        <v>0</v>
      </c>
      <c r="X4673">
        <v>100.15321632550628</v>
      </c>
      <c r="Y4673">
        <v>1.4039255644558601</v>
      </c>
      <c r="Z4673">
        <v>6.4239840615761077</v>
      </c>
      <c r="AA4673">
        <v>4.0594408681680001</v>
      </c>
      <c r="AB4673">
        <v>46.564891678516119</v>
      </c>
      <c r="AC4673">
        <v>39.608555883066671</v>
      </c>
      <c r="AD4673">
        <v>0</v>
      </c>
      <c r="AE4673">
        <v>198.21401438128902</v>
      </c>
    </row>
    <row r="4674" spans="1:31" x14ac:dyDescent="0.25">
      <c r="A4674">
        <v>2267344</v>
      </c>
      <c r="B4674">
        <v>1</v>
      </c>
      <c r="C4674" t="s">
        <v>80</v>
      </c>
      <c r="D4674" t="s">
        <v>99</v>
      </c>
      <c r="E4674" t="s">
        <v>151</v>
      </c>
      <c r="F4674" t="s">
        <v>4276</v>
      </c>
      <c r="G4674" t="s">
        <v>366</v>
      </c>
      <c r="H4674" t="s">
        <v>135</v>
      </c>
      <c r="I4674" t="s">
        <v>136</v>
      </c>
      <c r="J4674" t="s">
        <v>137</v>
      </c>
      <c r="K4674" t="s">
        <v>172</v>
      </c>
      <c r="L4674" t="s">
        <v>13668</v>
      </c>
      <c r="M4674" t="s">
        <v>13669</v>
      </c>
      <c r="N4674">
        <v>3.810277777</v>
      </c>
      <c r="O4674">
        <v>0</v>
      </c>
      <c r="P4674">
        <v>122</v>
      </c>
      <c r="Q4674">
        <v>0</v>
      </c>
      <c r="R4674">
        <v>0</v>
      </c>
      <c r="S4674">
        <v>0</v>
      </c>
      <c r="T4674">
        <v>4</v>
      </c>
      <c r="U4674">
        <v>0</v>
      </c>
      <c r="V4674">
        <v>0</v>
      </c>
      <c r="W4674">
        <v>0</v>
      </c>
      <c r="X4674">
        <v>110.37998797329375</v>
      </c>
      <c r="Y4674">
        <v>0</v>
      </c>
      <c r="Z4674">
        <v>0</v>
      </c>
      <c r="AA4674">
        <v>0</v>
      </c>
      <c r="AB4674">
        <v>9.2019624721879705</v>
      </c>
      <c r="AC4674">
        <v>0</v>
      </c>
      <c r="AD4674">
        <v>0</v>
      </c>
      <c r="AE4674">
        <v>119.58195044548172</v>
      </c>
    </row>
    <row r="4675" spans="1:31" x14ac:dyDescent="0.25">
      <c r="A4675">
        <v>2267387</v>
      </c>
      <c r="B4675">
        <v>1</v>
      </c>
      <c r="C4675" t="s">
        <v>80</v>
      </c>
      <c r="D4675" t="s">
        <v>104</v>
      </c>
      <c r="E4675" t="s">
        <v>477</v>
      </c>
      <c r="F4675" t="s">
        <v>13670</v>
      </c>
      <c r="G4675" t="s">
        <v>147</v>
      </c>
      <c r="H4675" t="s">
        <v>148</v>
      </c>
      <c r="I4675" t="s">
        <v>136</v>
      </c>
      <c r="J4675" t="s">
        <v>137</v>
      </c>
      <c r="K4675" t="s">
        <v>138</v>
      </c>
      <c r="L4675" t="s">
        <v>13671</v>
      </c>
      <c r="M4675" t="s">
        <v>13672</v>
      </c>
      <c r="N4675">
        <v>0.36670361099999998</v>
      </c>
      <c r="O4675">
        <v>1</v>
      </c>
      <c r="P4675">
        <v>464</v>
      </c>
      <c r="Q4675">
        <v>23</v>
      </c>
      <c r="R4675">
        <v>28</v>
      </c>
      <c r="S4675">
        <v>31</v>
      </c>
      <c r="T4675">
        <v>73</v>
      </c>
      <c r="U4675">
        <v>2</v>
      </c>
      <c r="V4675">
        <v>0</v>
      </c>
      <c r="W4675">
        <v>0.8962795576635999</v>
      </c>
      <c r="X4675">
        <v>44.557886679676741</v>
      </c>
      <c r="Y4675">
        <v>7.6966446123152679</v>
      </c>
      <c r="Z4675">
        <v>3.3447033192455664</v>
      </c>
      <c r="AA4675">
        <v>249.65402820651195</v>
      </c>
      <c r="AB4675">
        <v>26.489972671403645</v>
      </c>
      <c r="AC4675">
        <v>34.256405944632668</v>
      </c>
      <c r="AD4675">
        <v>0</v>
      </c>
      <c r="AE4675">
        <v>366.89592099144943</v>
      </c>
    </row>
    <row r="4676" spans="1:31" x14ac:dyDescent="0.25">
      <c r="A4676">
        <v>2267218</v>
      </c>
      <c r="B4676">
        <v>1</v>
      </c>
      <c r="C4676" t="s">
        <v>80</v>
      </c>
      <c r="D4676" t="s">
        <v>111</v>
      </c>
      <c r="E4676" t="s">
        <v>163</v>
      </c>
      <c r="F4676" t="s">
        <v>13673</v>
      </c>
      <c r="G4676" t="s">
        <v>2165</v>
      </c>
      <c r="H4676" t="s">
        <v>148</v>
      </c>
      <c r="I4676" t="s">
        <v>136</v>
      </c>
      <c r="J4676" t="s">
        <v>137</v>
      </c>
      <c r="K4676" t="s">
        <v>138</v>
      </c>
      <c r="L4676" t="s">
        <v>13674</v>
      </c>
      <c r="M4676" t="s">
        <v>13675</v>
      </c>
      <c r="N4676">
        <v>1.5061111110000001</v>
      </c>
      <c r="O4676">
        <v>0</v>
      </c>
      <c r="P4676">
        <v>21032</v>
      </c>
      <c r="Q4676">
        <v>0</v>
      </c>
      <c r="R4676">
        <v>7</v>
      </c>
      <c r="S4676">
        <v>9</v>
      </c>
      <c r="T4676">
        <v>2578</v>
      </c>
      <c r="U4676">
        <v>3</v>
      </c>
      <c r="V4676">
        <v>13</v>
      </c>
      <c r="W4676">
        <v>0</v>
      </c>
      <c r="X4676">
        <v>8636.3332310609494</v>
      </c>
      <c r="Y4676">
        <v>0</v>
      </c>
      <c r="Z4676">
        <v>4.8927111987721119</v>
      </c>
      <c r="AA4676">
        <v>1039.0445005766726</v>
      </c>
      <c r="AB4676">
        <v>2107.1872091419546</v>
      </c>
      <c r="AC4676">
        <v>390.322526078961</v>
      </c>
      <c r="AD4676">
        <v>346.39308200579399</v>
      </c>
      <c r="AE4676">
        <v>12524.173260063102</v>
      </c>
    </row>
    <row r="4677" spans="1:31" x14ac:dyDescent="0.25">
      <c r="A4677">
        <v>2267822</v>
      </c>
      <c r="B4677">
        <v>1</v>
      </c>
      <c r="C4677" t="s">
        <v>80</v>
      </c>
      <c r="D4677" t="s">
        <v>88</v>
      </c>
      <c r="E4677" t="s">
        <v>151</v>
      </c>
      <c r="F4677" t="s">
        <v>13676</v>
      </c>
      <c r="G4677" t="s">
        <v>153</v>
      </c>
      <c r="H4677" t="s">
        <v>135</v>
      </c>
      <c r="I4677" t="s">
        <v>136</v>
      </c>
      <c r="J4677" t="s">
        <v>137</v>
      </c>
      <c r="K4677" t="s">
        <v>138</v>
      </c>
      <c r="L4677" t="s">
        <v>13677</v>
      </c>
      <c r="M4677" t="s">
        <v>13678</v>
      </c>
      <c r="N4677">
        <v>1.3119444440000001</v>
      </c>
      <c r="O4677">
        <v>0</v>
      </c>
      <c r="P4677">
        <v>70</v>
      </c>
      <c r="Q4677">
        <v>0</v>
      </c>
      <c r="R4677">
        <v>0</v>
      </c>
      <c r="S4677">
        <v>0</v>
      </c>
      <c r="T4677">
        <v>4</v>
      </c>
      <c r="U4677">
        <v>0</v>
      </c>
      <c r="V4677">
        <v>0</v>
      </c>
      <c r="W4677">
        <v>0</v>
      </c>
      <c r="X4677">
        <v>25.393606639296127</v>
      </c>
      <c r="Y4677">
        <v>0</v>
      </c>
      <c r="Z4677">
        <v>0</v>
      </c>
      <c r="AA4677">
        <v>0</v>
      </c>
      <c r="AB4677">
        <v>2.2360687736971285</v>
      </c>
      <c r="AC4677">
        <v>0</v>
      </c>
      <c r="AD4677">
        <v>0</v>
      </c>
      <c r="AE4677">
        <v>27.629675412993254</v>
      </c>
    </row>
    <row r="4678" spans="1:31" x14ac:dyDescent="0.25">
      <c r="A4678">
        <v>2267802</v>
      </c>
      <c r="B4678">
        <v>1</v>
      </c>
      <c r="C4678" t="s">
        <v>80</v>
      </c>
      <c r="D4678" t="s">
        <v>83</v>
      </c>
      <c r="E4678" t="s">
        <v>132</v>
      </c>
      <c r="F4678" t="s">
        <v>13679</v>
      </c>
      <c r="G4678" t="s">
        <v>142</v>
      </c>
      <c r="H4678" t="s">
        <v>135</v>
      </c>
      <c r="I4678" t="s">
        <v>136</v>
      </c>
      <c r="J4678" t="s">
        <v>137</v>
      </c>
      <c r="K4678" t="s">
        <v>138</v>
      </c>
      <c r="L4678" t="s">
        <v>13680</v>
      </c>
      <c r="M4678" t="s">
        <v>13681</v>
      </c>
      <c r="N4678">
        <v>3.3647222220000002</v>
      </c>
      <c r="O4678">
        <v>0</v>
      </c>
      <c r="P4678">
        <v>3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2.6760412862418899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2.6760412862418899</v>
      </c>
    </row>
    <row r="4679" spans="1:31" x14ac:dyDescent="0.25">
      <c r="A4679">
        <v>2267301</v>
      </c>
      <c r="B4679">
        <v>1</v>
      </c>
      <c r="C4679" t="s">
        <v>80</v>
      </c>
      <c r="D4679" t="s">
        <v>94</v>
      </c>
      <c r="E4679" t="s">
        <v>207</v>
      </c>
      <c r="F4679" t="s">
        <v>13682</v>
      </c>
      <c r="G4679" t="s">
        <v>366</v>
      </c>
      <c r="H4679" t="s">
        <v>135</v>
      </c>
      <c r="I4679" t="s">
        <v>136</v>
      </c>
      <c r="J4679" t="s">
        <v>137</v>
      </c>
      <c r="K4679" t="s">
        <v>172</v>
      </c>
      <c r="L4679" t="s">
        <v>13683</v>
      </c>
      <c r="M4679" t="s">
        <v>13684</v>
      </c>
      <c r="N4679">
        <v>3.3766666660000002</v>
      </c>
      <c r="O4679">
        <v>0</v>
      </c>
      <c r="P4679">
        <v>433</v>
      </c>
      <c r="Q4679">
        <v>0</v>
      </c>
      <c r="R4679">
        <v>0</v>
      </c>
      <c r="S4679">
        <v>0</v>
      </c>
      <c r="T4679">
        <v>10</v>
      </c>
      <c r="U4679">
        <v>0</v>
      </c>
      <c r="V4679">
        <v>0</v>
      </c>
      <c r="W4679">
        <v>0</v>
      </c>
      <c r="X4679">
        <v>413.52180679409537</v>
      </c>
      <c r="Y4679">
        <v>0</v>
      </c>
      <c r="Z4679">
        <v>0</v>
      </c>
      <c r="AA4679">
        <v>0</v>
      </c>
      <c r="AB4679">
        <v>19.351073988940581</v>
      </c>
      <c r="AC4679">
        <v>0</v>
      </c>
      <c r="AD4679">
        <v>0</v>
      </c>
      <c r="AE4679">
        <v>432.87288078303595</v>
      </c>
    </row>
    <row r="4680" spans="1:31" x14ac:dyDescent="0.25">
      <c r="A4680">
        <v>2267593</v>
      </c>
      <c r="B4680">
        <v>1</v>
      </c>
      <c r="C4680" t="s">
        <v>80</v>
      </c>
      <c r="D4680" t="s">
        <v>99</v>
      </c>
      <c r="E4680" t="s">
        <v>132</v>
      </c>
      <c r="F4680" t="s">
        <v>13685</v>
      </c>
      <c r="G4680" t="s">
        <v>142</v>
      </c>
      <c r="H4680" t="s">
        <v>135</v>
      </c>
      <c r="I4680" t="s">
        <v>136</v>
      </c>
      <c r="J4680" t="s">
        <v>137</v>
      </c>
      <c r="K4680" t="s">
        <v>138</v>
      </c>
      <c r="L4680" t="s">
        <v>13686</v>
      </c>
      <c r="M4680" t="s">
        <v>13687</v>
      </c>
      <c r="N4680">
        <v>4.0597222220000004</v>
      </c>
      <c r="O4680">
        <v>0</v>
      </c>
      <c r="P4680">
        <v>2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4.0185437367788746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4.0185437367788746</v>
      </c>
    </row>
    <row r="4681" spans="1:31" x14ac:dyDescent="0.25">
      <c r="A4681">
        <v>2267201</v>
      </c>
      <c r="B4681">
        <v>1</v>
      </c>
      <c r="C4681" t="s">
        <v>80</v>
      </c>
      <c r="D4681" t="s">
        <v>82</v>
      </c>
      <c r="E4681" t="s">
        <v>151</v>
      </c>
      <c r="F4681" t="s">
        <v>13688</v>
      </c>
      <c r="G4681" t="s">
        <v>153</v>
      </c>
      <c r="H4681" t="s">
        <v>135</v>
      </c>
      <c r="I4681" t="s">
        <v>136</v>
      </c>
      <c r="J4681" t="s">
        <v>137</v>
      </c>
      <c r="K4681" t="s">
        <v>138</v>
      </c>
      <c r="L4681" t="s">
        <v>13689</v>
      </c>
      <c r="M4681" t="s">
        <v>13690</v>
      </c>
      <c r="N4681">
        <v>2.966111111</v>
      </c>
      <c r="O4681">
        <v>0</v>
      </c>
      <c r="P4681">
        <v>212</v>
      </c>
      <c r="Q4681">
        <v>0</v>
      </c>
      <c r="R4681">
        <v>0</v>
      </c>
      <c r="S4681">
        <v>0</v>
      </c>
      <c r="T4681">
        <v>6</v>
      </c>
      <c r="U4681">
        <v>0</v>
      </c>
      <c r="V4681">
        <v>0</v>
      </c>
      <c r="W4681">
        <v>0</v>
      </c>
      <c r="X4681">
        <v>198.1300830932978</v>
      </c>
      <c r="Y4681">
        <v>0</v>
      </c>
      <c r="Z4681">
        <v>0</v>
      </c>
      <c r="AA4681">
        <v>0</v>
      </c>
      <c r="AB4681">
        <v>5.7088925592543278</v>
      </c>
      <c r="AC4681">
        <v>0</v>
      </c>
      <c r="AD4681">
        <v>0</v>
      </c>
      <c r="AE4681">
        <v>203.83897565255214</v>
      </c>
    </row>
    <row r="4682" spans="1:31" x14ac:dyDescent="0.25">
      <c r="A4682">
        <v>2267699</v>
      </c>
      <c r="B4682">
        <v>1</v>
      </c>
      <c r="C4682" t="s">
        <v>80</v>
      </c>
      <c r="D4682" t="s">
        <v>88</v>
      </c>
      <c r="E4682" t="s">
        <v>132</v>
      </c>
      <c r="F4682" t="s">
        <v>13691</v>
      </c>
      <c r="G4682" t="s">
        <v>134</v>
      </c>
      <c r="H4682" t="s">
        <v>135</v>
      </c>
      <c r="I4682" t="s">
        <v>136</v>
      </c>
      <c r="J4682" t="s">
        <v>137</v>
      </c>
      <c r="K4682" t="s">
        <v>138</v>
      </c>
      <c r="L4682" t="s">
        <v>13692</v>
      </c>
      <c r="M4682" t="s">
        <v>13693</v>
      </c>
      <c r="N4682">
        <v>1.928055555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1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0.87159671347791667</v>
      </c>
      <c r="AC4682">
        <v>0</v>
      </c>
      <c r="AD4682">
        <v>0</v>
      </c>
      <c r="AE4682">
        <v>0.87159671347791667</v>
      </c>
    </row>
    <row r="4683" spans="1:31" x14ac:dyDescent="0.25">
      <c r="A4683">
        <v>2267656</v>
      </c>
      <c r="B4683">
        <v>1</v>
      </c>
      <c r="C4683" t="s">
        <v>81</v>
      </c>
      <c r="D4683" t="s">
        <v>112</v>
      </c>
      <c r="E4683" t="s">
        <v>207</v>
      </c>
      <c r="F4683" t="s">
        <v>13694</v>
      </c>
      <c r="G4683" t="s">
        <v>231</v>
      </c>
      <c r="H4683" t="s">
        <v>135</v>
      </c>
      <c r="I4683" t="s">
        <v>136</v>
      </c>
      <c r="J4683" t="s">
        <v>137</v>
      </c>
      <c r="K4683" t="s">
        <v>138</v>
      </c>
      <c r="L4683" t="s">
        <v>13695</v>
      </c>
      <c r="M4683" t="s">
        <v>13696</v>
      </c>
      <c r="N4683">
        <v>0.86305555499999997</v>
      </c>
      <c r="O4683">
        <v>0</v>
      </c>
      <c r="P4683">
        <v>117</v>
      </c>
      <c r="Q4683">
        <v>0</v>
      </c>
      <c r="R4683">
        <v>2</v>
      </c>
      <c r="S4683">
        <v>0</v>
      </c>
      <c r="T4683">
        <v>6</v>
      </c>
      <c r="U4683">
        <v>0</v>
      </c>
      <c r="V4683">
        <v>0</v>
      </c>
      <c r="W4683">
        <v>0</v>
      </c>
      <c r="X4683">
        <v>10.948404191643426</v>
      </c>
      <c r="Y4683">
        <v>0</v>
      </c>
      <c r="Z4683">
        <v>1.2634688825611112E-3</v>
      </c>
      <c r="AA4683">
        <v>0</v>
      </c>
      <c r="AB4683">
        <v>0.186845201949775</v>
      </c>
      <c r="AC4683">
        <v>0</v>
      </c>
      <c r="AD4683">
        <v>0</v>
      </c>
      <c r="AE4683">
        <v>11.136512862475762</v>
      </c>
    </row>
    <row r="4684" spans="1:31" x14ac:dyDescent="0.25">
      <c r="A4684">
        <v>2267533</v>
      </c>
      <c r="B4684">
        <v>1</v>
      </c>
      <c r="C4684" t="s">
        <v>80</v>
      </c>
      <c r="D4684" t="s">
        <v>99</v>
      </c>
      <c r="E4684" t="s">
        <v>132</v>
      </c>
      <c r="F4684" t="s">
        <v>13697</v>
      </c>
      <c r="G4684" t="s">
        <v>142</v>
      </c>
      <c r="H4684" t="s">
        <v>135</v>
      </c>
      <c r="I4684" t="s">
        <v>136</v>
      </c>
      <c r="J4684" t="s">
        <v>137</v>
      </c>
      <c r="K4684" t="s">
        <v>138</v>
      </c>
      <c r="L4684" t="s">
        <v>13698</v>
      </c>
      <c r="M4684" t="s">
        <v>13699</v>
      </c>
      <c r="N4684">
        <v>4.693333333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1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2.5334858348866733</v>
      </c>
      <c r="AC4684">
        <v>0</v>
      </c>
      <c r="AD4684">
        <v>0</v>
      </c>
      <c r="AE4684">
        <v>2.5334858348866733</v>
      </c>
    </row>
    <row r="4685" spans="1:31" x14ac:dyDescent="0.25">
      <c r="A4685">
        <v>2267513</v>
      </c>
      <c r="B4685">
        <v>1</v>
      </c>
      <c r="C4685" t="s">
        <v>80</v>
      </c>
      <c r="D4685" t="s">
        <v>94</v>
      </c>
      <c r="E4685" t="s">
        <v>207</v>
      </c>
      <c r="F4685" t="s">
        <v>13700</v>
      </c>
      <c r="G4685" t="s">
        <v>366</v>
      </c>
      <c r="H4685" t="s">
        <v>135</v>
      </c>
      <c r="I4685" t="s">
        <v>136</v>
      </c>
      <c r="J4685" t="s">
        <v>137</v>
      </c>
      <c r="K4685" t="s">
        <v>172</v>
      </c>
      <c r="L4685" t="s">
        <v>13701</v>
      </c>
      <c r="M4685" t="s">
        <v>13702</v>
      </c>
      <c r="N4685">
        <v>3.395</v>
      </c>
      <c r="O4685">
        <v>0</v>
      </c>
      <c r="P4685">
        <v>242</v>
      </c>
      <c r="Q4685">
        <v>0</v>
      </c>
      <c r="R4685">
        <v>0</v>
      </c>
      <c r="S4685">
        <v>0</v>
      </c>
      <c r="T4685">
        <v>3</v>
      </c>
      <c r="U4685">
        <v>0</v>
      </c>
      <c r="V4685">
        <v>0</v>
      </c>
      <c r="W4685">
        <v>0</v>
      </c>
      <c r="X4685">
        <v>267.18203507137969</v>
      </c>
      <c r="Y4685">
        <v>0</v>
      </c>
      <c r="Z4685">
        <v>0</v>
      </c>
      <c r="AA4685">
        <v>0</v>
      </c>
      <c r="AB4685">
        <v>6.197424481951761</v>
      </c>
      <c r="AC4685">
        <v>0</v>
      </c>
      <c r="AD4685">
        <v>0</v>
      </c>
      <c r="AE4685">
        <v>273.37945955333146</v>
      </c>
    </row>
    <row r="4686" spans="1:31" x14ac:dyDescent="0.25">
      <c r="A4686">
        <v>2267470</v>
      </c>
      <c r="B4686">
        <v>1</v>
      </c>
      <c r="C4686" t="s">
        <v>81</v>
      </c>
      <c r="D4686" t="s">
        <v>118</v>
      </c>
      <c r="E4686" t="s">
        <v>163</v>
      </c>
      <c r="F4686" t="s">
        <v>13703</v>
      </c>
      <c r="G4686" t="s">
        <v>314</v>
      </c>
      <c r="H4686" t="s">
        <v>148</v>
      </c>
      <c r="I4686" t="s">
        <v>136</v>
      </c>
      <c r="J4686" t="s">
        <v>137</v>
      </c>
      <c r="K4686" t="s">
        <v>138</v>
      </c>
      <c r="L4686" t="s">
        <v>13704</v>
      </c>
      <c r="M4686" t="s">
        <v>13705</v>
      </c>
      <c r="N4686">
        <v>1.696666666</v>
      </c>
      <c r="O4686">
        <v>2</v>
      </c>
      <c r="P4686">
        <v>4</v>
      </c>
      <c r="Q4686">
        <v>6</v>
      </c>
      <c r="R4686">
        <v>9</v>
      </c>
      <c r="S4686">
        <v>15</v>
      </c>
      <c r="T4686">
        <v>9</v>
      </c>
      <c r="U4686">
        <v>3</v>
      </c>
      <c r="V4686">
        <v>0</v>
      </c>
      <c r="W4686">
        <v>1.435083278134041</v>
      </c>
      <c r="X4686">
        <v>7.1344721291997495E-2</v>
      </c>
      <c r="Y4686">
        <v>3.7742462224249143</v>
      </c>
      <c r="Z4686">
        <v>4.5015753983485718</v>
      </c>
      <c r="AA4686">
        <v>253.69620576371196</v>
      </c>
      <c r="AB4686">
        <v>42.52561208829011</v>
      </c>
      <c r="AC4686">
        <v>86.368424455306808</v>
      </c>
      <c r="AD4686">
        <v>0</v>
      </c>
      <c r="AE4686">
        <v>392.37249192750841</v>
      </c>
    </row>
    <row r="4687" spans="1:31" x14ac:dyDescent="0.25">
      <c r="A4687">
        <v>2267719</v>
      </c>
      <c r="B4687">
        <v>1</v>
      </c>
      <c r="C4687" t="s">
        <v>81</v>
      </c>
      <c r="D4687" t="s">
        <v>113</v>
      </c>
      <c r="E4687" t="s">
        <v>214</v>
      </c>
      <c r="F4687" t="s">
        <v>13706</v>
      </c>
      <c r="G4687" t="s">
        <v>201</v>
      </c>
      <c r="H4687" t="s">
        <v>135</v>
      </c>
      <c r="I4687" t="s">
        <v>136</v>
      </c>
      <c r="J4687" t="s">
        <v>3</v>
      </c>
      <c r="K4687" t="s">
        <v>138</v>
      </c>
      <c r="L4687" t="s">
        <v>13707</v>
      </c>
      <c r="M4687" t="s">
        <v>13708</v>
      </c>
      <c r="N4687">
        <v>6.2424999999999997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8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22.52078744217749</v>
      </c>
      <c r="AC4687">
        <v>0</v>
      </c>
      <c r="AD4687">
        <v>0</v>
      </c>
      <c r="AE4687">
        <v>22.52078744217749</v>
      </c>
    </row>
    <row r="4688" spans="1:31" x14ac:dyDescent="0.25">
      <c r="A4688">
        <v>2267321</v>
      </c>
      <c r="B4688">
        <v>1</v>
      </c>
      <c r="C4688" t="s">
        <v>81</v>
      </c>
      <c r="D4688" t="s">
        <v>121</v>
      </c>
      <c r="E4688" t="s">
        <v>256</v>
      </c>
      <c r="F4688" t="s">
        <v>13709</v>
      </c>
      <c r="G4688" t="s">
        <v>171</v>
      </c>
      <c r="H4688" t="s">
        <v>148</v>
      </c>
      <c r="I4688" t="s">
        <v>136</v>
      </c>
      <c r="J4688" t="s">
        <v>137</v>
      </c>
      <c r="K4688" t="s">
        <v>172</v>
      </c>
      <c r="L4688" t="s">
        <v>13710</v>
      </c>
      <c r="M4688" t="s">
        <v>13711</v>
      </c>
      <c r="N4688">
        <v>7.8475000000000001</v>
      </c>
      <c r="O4688">
        <v>0</v>
      </c>
      <c r="P4688">
        <v>148</v>
      </c>
      <c r="Q4688">
        <v>1</v>
      </c>
      <c r="R4688">
        <v>0</v>
      </c>
      <c r="S4688">
        <v>2</v>
      </c>
      <c r="T4688">
        <v>8</v>
      </c>
      <c r="U4688">
        <v>0</v>
      </c>
      <c r="V4688">
        <v>0</v>
      </c>
      <c r="W4688">
        <v>0</v>
      </c>
      <c r="X4688">
        <v>110.24317049099548</v>
      </c>
      <c r="Y4688">
        <v>0</v>
      </c>
      <c r="Z4688">
        <v>0</v>
      </c>
      <c r="AA4688">
        <v>56.105766332181751</v>
      </c>
      <c r="AB4688">
        <v>33.708546219332561</v>
      </c>
      <c r="AC4688">
        <v>0</v>
      </c>
      <c r="AD4688">
        <v>0</v>
      </c>
      <c r="AE4688">
        <v>200.0574830425098</v>
      </c>
    </row>
    <row r="4689" spans="1:31" x14ac:dyDescent="0.25">
      <c r="A4689">
        <v>2267688</v>
      </c>
      <c r="B4689">
        <v>1</v>
      </c>
      <c r="C4689" t="s">
        <v>80</v>
      </c>
      <c r="D4689" t="s">
        <v>95</v>
      </c>
      <c r="E4689" t="s">
        <v>132</v>
      </c>
      <c r="F4689" t="s">
        <v>13712</v>
      </c>
      <c r="G4689" t="s">
        <v>142</v>
      </c>
      <c r="H4689" t="s">
        <v>135</v>
      </c>
      <c r="I4689" t="s">
        <v>136</v>
      </c>
      <c r="J4689" t="s">
        <v>137</v>
      </c>
      <c r="K4689" t="s">
        <v>138</v>
      </c>
      <c r="L4689" t="s">
        <v>13713</v>
      </c>
      <c r="M4689" t="s">
        <v>13714</v>
      </c>
      <c r="N4689">
        <v>4.0155555549999997</v>
      </c>
      <c r="O4689">
        <v>0</v>
      </c>
      <c r="P4689">
        <v>1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0.68045582261564452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0.68045582261564452</v>
      </c>
    </row>
    <row r="4690" spans="1:31" x14ac:dyDescent="0.25">
      <c r="A4690">
        <v>2267828</v>
      </c>
      <c r="B4690">
        <v>1</v>
      </c>
      <c r="C4690" t="s">
        <v>80</v>
      </c>
      <c r="D4690" t="s">
        <v>90</v>
      </c>
      <c r="E4690" t="s">
        <v>132</v>
      </c>
      <c r="F4690" t="s">
        <v>13715</v>
      </c>
      <c r="G4690" t="s">
        <v>142</v>
      </c>
      <c r="H4690" t="s">
        <v>135</v>
      </c>
      <c r="I4690" t="s">
        <v>136</v>
      </c>
      <c r="J4690" t="s">
        <v>137</v>
      </c>
      <c r="K4690" t="s">
        <v>138</v>
      </c>
      <c r="L4690" t="s">
        <v>13716</v>
      </c>
      <c r="M4690" t="s">
        <v>13717</v>
      </c>
      <c r="N4690">
        <v>2.7719444439999998</v>
      </c>
      <c r="O4690">
        <v>0</v>
      </c>
      <c r="P4690">
        <v>3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0.91505156327880743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0.91505156327880743</v>
      </c>
    </row>
    <row r="4691" spans="1:31" x14ac:dyDescent="0.25">
      <c r="A4691">
        <v>2267396</v>
      </c>
      <c r="B4691">
        <v>1</v>
      </c>
      <c r="C4691" t="s">
        <v>80</v>
      </c>
      <c r="D4691" t="s">
        <v>90</v>
      </c>
      <c r="E4691" t="s">
        <v>151</v>
      </c>
      <c r="F4691" t="s">
        <v>13718</v>
      </c>
      <c r="G4691" t="s">
        <v>171</v>
      </c>
      <c r="H4691" t="s">
        <v>135</v>
      </c>
      <c r="I4691" t="s">
        <v>136</v>
      </c>
      <c r="J4691" t="s">
        <v>137</v>
      </c>
      <c r="K4691" t="s">
        <v>172</v>
      </c>
      <c r="L4691" t="s">
        <v>13719</v>
      </c>
      <c r="M4691" t="s">
        <v>13720</v>
      </c>
      <c r="N4691">
        <v>6.3377777770000003</v>
      </c>
      <c r="O4691">
        <v>0</v>
      </c>
      <c r="P4691">
        <v>89</v>
      </c>
      <c r="Q4691">
        <v>0</v>
      </c>
      <c r="R4691">
        <v>0</v>
      </c>
      <c r="S4691">
        <v>0</v>
      </c>
      <c r="T4691">
        <v>1</v>
      </c>
      <c r="U4691">
        <v>0</v>
      </c>
      <c r="V4691">
        <v>0</v>
      </c>
      <c r="W4691">
        <v>0</v>
      </c>
      <c r="X4691">
        <v>145.76129059164825</v>
      </c>
      <c r="Y4691">
        <v>0</v>
      </c>
      <c r="Z4691">
        <v>0</v>
      </c>
      <c r="AA4691">
        <v>0</v>
      </c>
      <c r="AB4691">
        <v>3.5883982978581423</v>
      </c>
      <c r="AC4691">
        <v>0</v>
      </c>
      <c r="AD4691">
        <v>0</v>
      </c>
      <c r="AE4691">
        <v>149.34968888950638</v>
      </c>
    </row>
    <row r="4692" spans="1:31" x14ac:dyDescent="0.25">
      <c r="A4692">
        <v>2267788</v>
      </c>
      <c r="B4692">
        <v>1</v>
      </c>
      <c r="C4692" t="s">
        <v>80</v>
      </c>
      <c r="D4692" t="s">
        <v>103</v>
      </c>
      <c r="E4692" t="s">
        <v>132</v>
      </c>
      <c r="F4692" t="s">
        <v>13721</v>
      </c>
      <c r="G4692" t="s">
        <v>142</v>
      </c>
      <c r="H4692" t="s">
        <v>135</v>
      </c>
      <c r="I4692" t="s">
        <v>136</v>
      </c>
      <c r="J4692" t="s">
        <v>137</v>
      </c>
      <c r="K4692" t="s">
        <v>138</v>
      </c>
      <c r="L4692" t="s">
        <v>13722</v>
      </c>
      <c r="M4692" t="s">
        <v>13723</v>
      </c>
      <c r="N4692">
        <v>3.2880555550000001</v>
      </c>
      <c r="O4692">
        <v>0</v>
      </c>
      <c r="P4692">
        <v>2</v>
      </c>
      <c r="Q4692">
        <v>0</v>
      </c>
      <c r="R4692">
        <v>0</v>
      </c>
      <c r="S4692">
        <v>0</v>
      </c>
      <c r="T4692">
        <v>1</v>
      </c>
      <c r="U4692">
        <v>0</v>
      </c>
      <c r="V4692">
        <v>0</v>
      </c>
      <c r="W4692">
        <v>0</v>
      </c>
      <c r="X4692">
        <v>2.0726164571484524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2.0726164571484524</v>
      </c>
    </row>
    <row r="4693" spans="1:31" x14ac:dyDescent="0.25">
      <c r="A4693">
        <v>2267456</v>
      </c>
      <c r="B4693">
        <v>1</v>
      </c>
      <c r="C4693" t="s">
        <v>80</v>
      </c>
      <c r="D4693" t="s">
        <v>90</v>
      </c>
      <c r="E4693" t="s">
        <v>132</v>
      </c>
      <c r="F4693" t="s">
        <v>13724</v>
      </c>
      <c r="G4693" t="s">
        <v>142</v>
      </c>
      <c r="H4693" t="s">
        <v>135</v>
      </c>
      <c r="I4693" t="s">
        <v>136</v>
      </c>
      <c r="J4693" t="s">
        <v>137</v>
      </c>
      <c r="K4693" t="s">
        <v>138</v>
      </c>
      <c r="L4693" t="s">
        <v>13725</v>
      </c>
      <c r="M4693" t="s">
        <v>13726</v>
      </c>
      <c r="N4693">
        <v>2.6530555549999999</v>
      </c>
      <c r="O4693">
        <v>0</v>
      </c>
      <c r="P4693">
        <v>16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8.8536137180513741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8.8536137180513741</v>
      </c>
    </row>
    <row r="4694" spans="1:31" x14ac:dyDescent="0.25">
      <c r="A4694">
        <v>2267642</v>
      </c>
      <c r="B4694">
        <v>1</v>
      </c>
      <c r="C4694" t="s">
        <v>80</v>
      </c>
      <c r="D4694" t="s">
        <v>102</v>
      </c>
      <c r="E4694" t="s">
        <v>151</v>
      </c>
      <c r="F4694" t="s">
        <v>13727</v>
      </c>
      <c r="G4694" t="s">
        <v>153</v>
      </c>
      <c r="H4694" t="s">
        <v>135</v>
      </c>
      <c r="I4694" t="s">
        <v>136</v>
      </c>
      <c r="J4694" t="s">
        <v>137</v>
      </c>
      <c r="K4694" t="s">
        <v>138</v>
      </c>
      <c r="L4694" t="s">
        <v>13728</v>
      </c>
      <c r="M4694" t="s">
        <v>13729</v>
      </c>
      <c r="N4694">
        <v>0.54249999999999998</v>
      </c>
      <c r="O4694">
        <v>0</v>
      </c>
      <c r="P4694">
        <v>70</v>
      </c>
      <c r="Q4694">
        <v>0</v>
      </c>
      <c r="R4694">
        <v>0</v>
      </c>
      <c r="S4694">
        <v>0</v>
      </c>
      <c r="T4694">
        <v>5</v>
      </c>
      <c r="U4694">
        <v>0</v>
      </c>
      <c r="V4694">
        <v>0</v>
      </c>
      <c r="W4694">
        <v>0</v>
      </c>
      <c r="X4694">
        <v>7.6250198677113996</v>
      </c>
      <c r="Y4694">
        <v>0</v>
      </c>
      <c r="Z4694">
        <v>0</v>
      </c>
      <c r="AA4694">
        <v>0</v>
      </c>
      <c r="AB4694">
        <v>0.53278260302960001</v>
      </c>
      <c r="AC4694">
        <v>0</v>
      </c>
      <c r="AD4694">
        <v>0</v>
      </c>
      <c r="AE4694">
        <v>8.1578024707410002</v>
      </c>
    </row>
    <row r="4695" spans="1:31" x14ac:dyDescent="0.25">
      <c r="A4695">
        <v>2267204</v>
      </c>
      <c r="B4695">
        <v>1</v>
      </c>
      <c r="C4695" t="s">
        <v>80</v>
      </c>
      <c r="D4695" t="s">
        <v>94</v>
      </c>
      <c r="E4695" t="s">
        <v>132</v>
      </c>
      <c r="F4695" t="s">
        <v>13730</v>
      </c>
      <c r="G4695" t="s">
        <v>142</v>
      </c>
      <c r="H4695" t="s">
        <v>135</v>
      </c>
      <c r="I4695" t="s">
        <v>136</v>
      </c>
      <c r="J4695" t="s">
        <v>137</v>
      </c>
      <c r="K4695" t="s">
        <v>138</v>
      </c>
      <c r="L4695" t="s">
        <v>13731</v>
      </c>
      <c r="M4695" t="s">
        <v>13732</v>
      </c>
      <c r="N4695">
        <v>2.832777777</v>
      </c>
      <c r="O4695">
        <v>0</v>
      </c>
      <c r="P4695">
        <v>16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22.603822100301006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22.603822100301006</v>
      </c>
    </row>
    <row r="4696" spans="1:31" x14ac:dyDescent="0.25">
      <c r="A4696">
        <v>2267350</v>
      </c>
      <c r="B4696">
        <v>1</v>
      </c>
      <c r="C4696" t="s">
        <v>81</v>
      </c>
      <c r="D4696" t="s">
        <v>112</v>
      </c>
      <c r="E4696" t="s">
        <v>151</v>
      </c>
      <c r="F4696" t="s">
        <v>13733</v>
      </c>
      <c r="G4696" t="s">
        <v>153</v>
      </c>
      <c r="H4696" t="s">
        <v>135</v>
      </c>
      <c r="I4696" t="s">
        <v>136</v>
      </c>
      <c r="J4696" t="s">
        <v>137</v>
      </c>
      <c r="K4696" t="s">
        <v>138</v>
      </c>
      <c r="L4696" t="s">
        <v>13734</v>
      </c>
      <c r="M4696" t="s">
        <v>13735</v>
      </c>
      <c r="N4696">
        <v>1.8425</v>
      </c>
      <c r="O4696">
        <v>0</v>
      </c>
      <c r="P4696">
        <v>2</v>
      </c>
      <c r="Q4696">
        <v>0</v>
      </c>
      <c r="R4696">
        <v>11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0.27298057976892809</v>
      </c>
      <c r="AA4696">
        <v>0</v>
      </c>
      <c r="AB4696">
        <v>0</v>
      </c>
      <c r="AC4696">
        <v>0</v>
      </c>
      <c r="AD4696">
        <v>0</v>
      </c>
      <c r="AE4696">
        <v>0.27298057976892809</v>
      </c>
    </row>
    <row r="4697" spans="1:31" x14ac:dyDescent="0.25">
      <c r="A4697">
        <v>2267745</v>
      </c>
      <c r="B4697">
        <v>1</v>
      </c>
      <c r="C4697" t="s">
        <v>81</v>
      </c>
      <c r="D4697" t="s">
        <v>118</v>
      </c>
      <c r="E4697" t="s">
        <v>132</v>
      </c>
      <c r="F4697" t="s">
        <v>13736</v>
      </c>
      <c r="G4697" t="s">
        <v>142</v>
      </c>
      <c r="H4697" t="s">
        <v>135</v>
      </c>
      <c r="I4697" t="s">
        <v>136</v>
      </c>
      <c r="J4697" t="s">
        <v>137</v>
      </c>
      <c r="K4697" t="s">
        <v>138</v>
      </c>
      <c r="L4697" t="s">
        <v>13737</v>
      </c>
      <c r="M4697" t="s">
        <v>13738</v>
      </c>
      <c r="N4697">
        <v>4.8227777769999998</v>
      </c>
      <c r="O4697">
        <v>0</v>
      </c>
      <c r="P4697">
        <v>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2.1891230830046875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2.1891230830046875</v>
      </c>
    </row>
    <row r="4698" spans="1:31" x14ac:dyDescent="0.25">
      <c r="A4698">
        <v>2267771</v>
      </c>
      <c r="B4698">
        <v>1</v>
      </c>
      <c r="C4698" t="s">
        <v>80</v>
      </c>
      <c r="D4698" t="s">
        <v>93</v>
      </c>
      <c r="E4698" t="s">
        <v>151</v>
      </c>
      <c r="F4698" t="s">
        <v>7472</v>
      </c>
      <c r="G4698" t="s">
        <v>153</v>
      </c>
      <c r="H4698" t="s">
        <v>135</v>
      </c>
      <c r="I4698" t="s">
        <v>136</v>
      </c>
      <c r="J4698" t="s">
        <v>137</v>
      </c>
      <c r="K4698" t="s">
        <v>138</v>
      </c>
      <c r="L4698" t="s">
        <v>13739</v>
      </c>
      <c r="M4698" t="s">
        <v>13740</v>
      </c>
      <c r="N4698">
        <v>3.1269444439999998</v>
      </c>
      <c r="O4698">
        <v>0</v>
      </c>
      <c r="P4698">
        <v>6</v>
      </c>
      <c r="Q4698">
        <v>0</v>
      </c>
      <c r="R4698">
        <v>2</v>
      </c>
      <c r="S4698">
        <v>0</v>
      </c>
      <c r="T4698">
        <v>1</v>
      </c>
      <c r="U4698">
        <v>0</v>
      </c>
      <c r="V4698">
        <v>0</v>
      </c>
      <c r="W4698">
        <v>0</v>
      </c>
      <c r="X4698">
        <v>3.9948752369361737</v>
      </c>
      <c r="Y4698">
        <v>0</v>
      </c>
      <c r="Z4698">
        <v>0.24203663584247334</v>
      </c>
      <c r="AA4698">
        <v>0</v>
      </c>
      <c r="AB4698">
        <v>9.7231621599437518E-2</v>
      </c>
      <c r="AC4698">
        <v>0</v>
      </c>
      <c r="AD4698">
        <v>0</v>
      </c>
      <c r="AE4698">
        <v>4.3341434943780843</v>
      </c>
    </row>
    <row r="4699" spans="1:31" x14ac:dyDescent="0.25">
      <c r="A4699">
        <v>2267559</v>
      </c>
      <c r="B4699">
        <v>1</v>
      </c>
      <c r="C4699" t="s">
        <v>81</v>
      </c>
      <c r="D4699" t="s">
        <v>127</v>
      </c>
      <c r="E4699" t="s">
        <v>207</v>
      </c>
      <c r="F4699" t="s">
        <v>13741</v>
      </c>
      <c r="G4699" t="s">
        <v>1264</v>
      </c>
      <c r="H4699" t="s">
        <v>135</v>
      </c>
      <c r="I4699" t="s">
        <v>136</v>
      </c>
      <c r="J4699" t="s">
        <v>137</v>
      </c>
      <c r="K4699" t="s">
        <v>138</v>
      </c>
      <c r="L4699" t="s">
        <v>13742</v>
      </c>
      <c r="M4699" t="s">
        <v>13743</v>
      </c>
      <c r="N4699">
        <v>1.7991666660000001</v>
      </c>
      <c r="O4699">
        <v>0</v>
      </c>
      <c r="P4699">
        <v>234</v>
      </c>
      <c r="Q4699">
        <v>0</v>
      </c>
      <c r="R4699">
        <v>0</v>
      </c>
      <c r="S4699">
        <v>0</v>
      </c>
      <c r="T4699">
        <v>99</v>
      </c>
      <c r="U4699">
        <v>0</v>
      </c>
      <c r="V4699">
        <v>0</v>
      </c>
      <c r="W4699">
        <v>0</v>
      </c>
      <c r="X4699">
        <v>93.428488677476238</v>
      </c>
      <c r="Y4699">
        <v>0</v>
      </c>
      <c r="Z4699">
        <v>0</v>
      </c>
      <c r="AA4699">
        <v>0</v>
      </c>
      <c r="AB4699">
        <v>189.4623069472845</v>
      </c>
      <c r="AC4699">
        <v>0</v>
      </c>
      <c r="AD4699">
        <v>0</v>
      </c>
      <c r="AE4699">
        <v>282.89079562476076</v>
      </c>
    </row>
    <row r="4700" spans="1:31" x14ac:dyDescent="0.25">
      <c r="A4700">
        <v>2267702</v>
      </c>
      <c r="B4700">
        <v>1</v>
      </c>
      <c r="C4700" t="s">
        <v>80</v>
      </c>
      <c r="D4700" t="s">
        <v>93</v>
      </c>
      <c r="E4700" t="s">
        <v>145</v>
      </c>
      <c r="F4700" t="s">
        <v>13744</v>
      </c>
      <c r="G4700" t="s">
        <v>147</v>
      </c>
      <c r="H4700" t="s">
        <v>148</v>
      </c>
      <c r="I4700" t="s">
        <v>704</v>
      </c>
      <c r="J4700" t="s">
        <v>137</v>
      </c>
      <c r="K4700" t="s">
        <v>138</v>
      </c>
      <c r="L4700" t="s">
        <v>13745</v>
      </c>
      <c r="M4700" t="s">
        <v>13746</v>
      </c>
      <c r="N4700">
        <v>8.3333330000000001E-3</v>
      </c>
      <c r="O4700">
        <v>1</v>
      </c>
      <c r="P4700">
        <v>338</v>
      </c>
      <c r="Q4700">
        <v>2</v>
      </c>
      <c r="R4700">
        <v>9</v>
      </c>
      <c r="S4700">
        <v>6</v>
      </c>
      <c r="T4700">
        <v>28</v>
      </c>
      <c r="U4700">
        <v>1</v>
      </c>
      <c r="V4700">
        <v>0</v>
      </c>
      <c r="W4700">
        <v>2.3067345850666665E-3</v>
      </c>
      <c r="X4700">
        <v>0.20717045023440017</v>
      </c>
      <c r="Y4700">
        <v>5.7586739146666659E-3</v>
      </c>
      <c r="Z4700">
        <v>1.8671027168000003E-2</v>
      </c>
      <c r="AA4700">
        <v>5.4874814313249996E-2</v>
      </c>
      <c r="AB4700">
        <v>4.6717529019050005E-2</v>
      </c>
      <c r="AC4700">
        <v>3.6181949694825001E-2</v>
      </c>
      <c r="AD4700">
        <v>0</v>
      </c>
      <c r="AE4700">
        <v>0.37168117892925856</v>
      </c>
    </row>
    <row r="4701" spans="1:31" x14ac:dyDescent="0.25">
      <c r="A4701">
        <v>2267410</v>
      </c>
      <c r="B4701">
        <v>1</v>
      </c>
      <c r="C4701" t="s">
        <v>80</v>
      </c>
      <c r="D4701" t="s">
        <v>94</v>
      </c>
      <c r="E4701" t="s">
        <v>132</v>
      </c>
      <c r="F4701" t="s">
        <v>13747</v>
      </c>
      <c r="G4701" t="s">
        <v>134</v>
      </c>
      <c r="H4701" t="s">
        <v>135</v>
      </c>
      <c r="I4701" t="s">
        <v>136</v>
      </c>
      <c r="J4701" t="s">
        <v>137</v>
      </c>
      <c r="K4701" t="s">
        <v>138</v>
      </c>
      <c r="L4701" t="s">
        <v>13748</v>
      </c>
      <c r="M4701" t="s">
        <v>13749</v>
      </c>
      <c r="N4701">
        <v>4.5180555550000001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1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8.3093160296369994</v>
      </c>
      <c r="AC4701">
        <v>0</v>
      </c>
      <c r="AD4701">
        <v>0</v>
      </c>
      <c r="AE4701">
        <v>8.3093160296369994</v>
      </c>
    </row>
    <row r="4702" spans="1:31" x14ac:dyDescent="0.25">
      <c r="A4702">
        <v>2267459</v>
      </c>
      <c r="B4702">
        <v>1</v>
      </c>
      <c r="C4702" t="s">
        <v>80</v>
      </c>
      <c r="D4702" t="s">
        <v>99</v>
      </c>
      <c r="E4702" t="s">
        <v>132</v>
      </c>
      <c r="F4702" t="s">
        <v>13750</v>
      </c>
      <c r="G4702" t="s">
        <v>142</v>
      </c>
      <c r="H4702" t="s">
        <v>135</v>
      </c>
      <c r="I4702" t="s">
        <v>136</v>
      </c>
      <c r="J4702" t="s">
        <v>137</v>
      </c>
      <c r="K4702" t="s">
        <v>138</v>
      </c>
      <c r="L4702" t="s">
        <v>13751</v>
      </c>
      <c r="M4702" t="s">
        <v>13752</v>
      </c>
      <c r="N4702">
        <v>3.6272222219999999</v>
      </c>
      <c r="O4702">
        <v>0</v>
      </c>
      <c r="P4702">
        <v>1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1.0524363988994778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1.0524363988994778</v>
      </c>
    </row>
    <row r="4703" spans="1:31" x14ac:dyDescent="0.25">
      <c r="A4703">
        <v>2267307</v>
      </c>
      <c r="B4703">
        <v>1</v>
      </c>
      <c r="C4703" t="s">
        <v>80</v>
      </c>
      <c r="D4703" t="s">
        <v>84</v>
      </c>
      <c r="E4703" t="s">
        <v>207</v>
      </c>
      <c r="F4703" t="s">
        <v>2661</v>
      </c>
      <c r="G4703" t="s">
        <v>171</v>
      </c>
      <c r="H4703" t="s">
        <v>135</v>
      </c>
      <c r="I4703" t="s">
        <v>136</v>
      </c>
      <c r="J4703" t="s">
        <v>137</v>
      </c>
      <c r="K4703" t="s">
        <v>172</v>
      </c>
      <c r="L4703" t="s">
        <v>13753</v>
      </c>
      <c r="M4703" t="s">
        <v>13754</v>
      </c>
      <c r="N4703">
        <v>8.0894444439999997</v>
      </c>
      <c r="O4703">
        <v>0</v>
      </c>
      <c r="P4703">
        <v>547</v>
      </c>
      <c r="Q4703">
        <v>0</v>
      </c>
      <c r="R4703">
        <v>0</v>
      </c>
      <c r="S4703">
        <v>0</v>
      </c>
      <c r="T4703">
        <v>68</v>
      </c>
      <c r="U4703">
        <v>0</v>
      </c>
      <c r="V4703">
        <v>0</v>
      </c>
      <c r="W4703">
        <v>0</v>
      </c>
      <c r="X4703">
        <v>1170.9656825543395</v>
      </c>
      <c r="Y4703">
        <v>0</v>
      </c>
      <c r="Z4703">
        <v>0</v>
      </c>
      <c r="AA4703">
        <v>0</v>
      </c>
      <c r="AB4703">
        <v>552.40324166383289</v>
      </c>
      <c r="AC4703">
        <v>0</v>
      </c>
      <c r="AD4703">
        <v>0</v>
      </c>
      <c r="AE4703">
        <v>1723.3689242181724</v>
      </c>
    </row>
    <row r="4704" spans="1:31" x14ac:dyDescent="0.25">
      <c r="A4704">
        <v>2267708</v>
      </c>
      <c r="B4704">
        <v>1</v>
      </c>
      <c r="C4704" t="s">
        <v>80</v>
      </c>
      <c r="D4704" t="s">
        <v>93</v>
      </c>
      <c r="E4704" t="s">
        <v>207</v>
      </c>
      <c r="F4704" t="s">
        <v>13755</v>
      </c>
      <c r="G4704" t="s">
        <v>231</v>
      </c>
      <c r="H4704" t="s">
        <v>135</v>
      </c>
      <c r="I4704" t="s">
        <v>136</v>
      </c>
      <c r="J4704" t="s">
        <v>137</v>
      </c>
      <c r="K4704" t="s">
        <v>138</v>
      </c>
      <c r="L4704" t="s">
        <v>13756</v>
      </c>
      <c r="M4704" t="s">
        <v>13757</v>
      </c>
      <c r="N4704">
        <v>5.301388888</v>
      </c>
      <c r="O4704">
        <v>0</v>
      </c>
      <c r="P4704">
        <v>64</v>
      </c>
      <c r="Q4704">
        <v>0</v>
      </c>
      <c r="R4704">
        <v>2</v>
      </c>
      <c r="S4704">
        <v>0</v>
      </c>
      <c r="T4704">
        <v>7</v>
      </c>
      <c r="U4704">
        <v>0</v>
      </c>
      <c r="V4704">
        <v>0</v>
      </c>
      <c r="W4704">
        <v>0</v>
      </c>
      <c r="X4704">
        <v>20.366059222587406</v>
      </c>
      <c r="Y4704">
        <v>0</v>
      </c>
      <c r="Z4704">
        <v>4.8791599084276998</v>
      </c>
      <c r="AA4704">
        <v>0</v>
      </c>
      <c r="AB4704">
        <v>5.7796174133302047</v>
      </c>
      <c r="AC4704">
        <v>0</v>
      </c>
      <c r="AD4704">
        <v>0</v>
      </c>
      <c r="AE4704">
        <v>31.024836544345309</v>
      </c>
    </row>
    <row r="4705" spans="1:31" x14ac:dyDescent="0.25">
      <c r="A4705">
        <v>2267599</v>
      </c>
      <c r="B4705">
        <v>1</v>
      </c>
      <c r="C4705" t="s">
        <v>80</v>
      </c>
      <c r="D4705" t="s">
        <v>94</v>
      </c>
      <c r="E4705" t="s">
        <v>207</v>
      </c>
      <c r="F4705" t="s">
        <v>13758</v>
      </c>
      <c r="G4705" t="s">
        <v>231</v>
      </c>
      <c r="H4705" t="s">
        <v>135</v>
      </c>
      <c r="I4705" t="s">
        <v>136</v>
      </c>
      <c r="J4705" t="s">
        <v>137</v>
      </c>
      <c r="K4705" t="s">
        <v>138</v>
      </c>
      <c r="L4705" t="s">
        <v>13759</v>
      </c>
      <c r="M4705" t="s">
        <v>13760</v>
      </c>
      <c r="N4705">
        <v>2.1402777770000001</v>
      </c>
      <c r="O4705">
        <v>0</v>
      </c>
      <c r="P4705">
        <v>216</v>
      </c>
      <c r="Q4705">
        <v>0</v>
      </c>
      <c r="R4705">
        <v>5</v>
      </c>
      <c r="S4705">
        <v>0</v>
      </c>
      <c r="T4705">
        <v>37</v>
      </c>
      <c r="U4705">
        <v>0</v>
      </c>
      <c r="V4705">
        <v>0</v>
      </c>
      <c r="W4705">
        <v>0</v>
      </c>
      <c r="X4705">
        <v>204.37919960758936</v>
      </c>
      <c r="Y4705">
        <v>0</v>
      </c>
      <c r="Z4705">
        <v>13.816199881443183</v>
      </c>
      <c r="AA4705">
        <v>0</v>
      </c>
      <c r="AB4705">
        <v>36.044626005599937</v>
      </c>
      <c r="AC4705">
        <v>0</v>
      </c>
      <c r="AD4705">
        <v>0</v>
      </c>
      <c r="AE4705">
        <v>254.24002549463245</v>
      </c>
    </row>
    <row r="4706" spans="1:31" x14ac:dyDescent="0.25">
      <c r="A4706">
        <v>2267207</v>
      </c>
      <c r="B4706">
        <v>1</v>
      </c>
      <c r="C4706" t="s">
        <v>80</v>
      </c>
      <c r="D4706" t="s">
        <v>94</v>
      </c>
      <c r="E4706" t="s">
        <v>151</v>
      </c>
      <c r="F4706" t="s">
        <v>13761</v>
      </c>
      <c r="G4706" t="s">
        <v>197</v>
      </c>
      <c r="H4706" t="s">
        <v>135</v>
      </c>
      <c r="I4706" t="s">
        <v>136</v>
      </c>
      <c r="J4706" t="s">
        <v>137</v>
      </c>
      <c r="K4706" t="s">
        <v>138</v>
      </c>
      <c r="L4706" t="s">
        <v>13762</v>
      </c>
      <c r="M4706" t="s">
        <v>13763</v>
      </c>
      <c r="N4706">
        <v>1.1399999999999999</v>
      </c>
      <c r="O4706">
        <v>0</v>
      </c>
      <c r="P4706">
        <v>105</v>
      </c>
      <c r="Q4706">
        <v>0</v>
      </c>
      <c r="R4706">
        <v>0</v>
      </c>
      <c r="S4706">
        <v>0</v>
      </c>
      <c r="T4706">
        <v>3</v>
      </c>
      <c r="U4706">
        <v>0</v>
      </c>
      <c r="V4706">
        <v>0</v>
      </c>
      <c r="W4706">
        <v>0</v>
      </c>
      <c r="X4706">
        <v>40.23073620218063</v>
      </c>
      <c r="Y4706">
        <v>0</v>
      </c>
      <c r="Z4706">
        <v>0</v>
      </c>
      <c r="AA4706">
        <v>0</v>
      </c>
      <c r="AB4706">
        <v>0.89991805811025005</v>
      </c>
      <c r="AC4706">
        <v>0</v>
      </c>
      <c r="AD4706">
        <v>0</v>
      </c>
      <c r="AE4706">
        <v>41.130654260290882</v>
      </c>
    </row>
    <row r="4707" spans="1:31" x14ac:dyDescent="0.25">
      <c r="A4707">
        <v>2267539</v>
      </c>
      <c r="B4707">
        <v>1</v>
      </c>
      <c r="C4707" t="s">
        <v>80</v>
      </c>
      <c r="D4707" t="s">
        <v>95</v>
      </c>
      <c r="E4707" t="s">
        <v>132</v>
      </c>
      <c r="F4707" t="s">
        <v>13764</v>
      </c>
      <c r="G4707" t="s">
        <v>289</v>
      </c>
      <c r="H4707" t="s">
        <v>135</v>
      </c>
      <c r="I4707" t="s">
        <v>136</v>
      </c>
      <c r="J4707" t="s">
        <v>137</v>
      </c>
      <c r="K4707" t="s">
        <v>138</v>
      </c>
      <c r="L4707" t="s">
        <v>13765</v>
      </c>
      <c r="M4707" t="s">
        <v>13766</v>
      </c>
      <c r="N4707">
        <v>1.8052777769999999</v>
      </c>
      <c r="O4707">
        <v>0</v>
      </c>
      <c r="P4707">
        <v>7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4.2186325134629268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4.2186325134629268</v>
      </c>
    </row>
    <row r="4708" spans="1:31" x14ac:dyDescent="0.25">
      <c r="A4708">
        <v>2267453</v>
      </c>
      <c r="B4708">
        <v>1</v>
      </c>
      <c r="C4708" t="s">
        <v>81</v>
      </c>
      <c r="D4708" t="s">
        <v>113</v>
      </c>
      <c r="E4708" t="s">
        <v>132</v>
      </c>
      <c r="F4708" t="s">
        <v>13767</v>
      </c>
      <c r="G4708" t="s">
        <v>134</v>
      </c>
      <c r="H4708" t="s">
        <v>135</v>
      </c>
      <c r="I4708" t="s">
        <v>136</v>
      </c>
      <c r="J4708" t="s">
        <v>137</v>
      </c>
      <c r="K4708" t="s">
        <v>138</v>
      </c>
      <c r="L4708" t="s">
        <v>13768</v>
      </c>
      <c r="M4708" t="s">
        <v>13769</v>
      </c>
      <c r="N4708">
        <v>9.0861111109999992</v>
      </c>
      <c r="O4708">
        <v>0</v>
      </c>
      <c r="P4708">
        <v>1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1.1385193381702223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1.1385193381702223</v>
      </c>
    </row>
    <row r="4709" spans="1:31" x14ac:dyDescent="0.25">
      <c r="A4709">
        <v>2267785</v>
      </c>
      <c r="B4709">
        <v>1</v>
      </c>
      <c r="C4709" t="s">
        <v>80</v>
      </c>
      <c r="D4709" t="s">
        <v>99</v>
      </c>
      <c r="E4709" t="s">
        <v>151</v>
      </c>
      <c r="F4709" t="s">
        <v>13770</v>
      </c>
      <c r="G4709" t="s">
        <v>153</v>
      </c>
      <c r="H4709" t="s">
        <v>135</v>
      </c>
      <c r="I4709" t="s">
        <v>136</v>
      </c>
      <c r="J4709" t="s">
        <v>137</v>
      </c>
      <c r="K4709" t="s">
        <v>138</v>
      </c>
      <c r="L4709" t="s">
        <v>13771</v>
      </c>
      <c r="M4709" t="s">
        <v>13772</v>
      </c>
      <c r="N4709">
        <v>5.6372222220000001</v>
      </c>
      <c r="O4709">
        <v>0</v>
      </c>
      <c r="P4709">
        <v>34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22.887788816720981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22.887788816720981</v>
      </c>
    </row>
    <row r="4710" spans="1:31" x14ac:dyDescent="0.25">
      <c r="A4710">
        <v>2267791</v>
      </c>
      <c r="B4710">
        <v>1</v>
      </c>
      <c r="C4710" t="s">
        <v>80</v>
      </c>
      <c r="D4710" t="s">
        <v>87</v>
      </c>
      <c r="E4710" t="s">
        <v>132</v>
      </c>
      <c r="F4710" t="s">
        <v>13773</v>
      </c>
      <c r="G4710" t="s">
        <v>142</v>
      </c>
      <c r="H4710" t="s">
        <v>135</v>
      </c>
      <c r="I4710" t="s">
        <v>136</v>
      </c>
      <c r="J4710" t="s">
        <v>137</v>
      </c>
      <c r="K4710" t="s">
        <v>138</v>
      </c>
      <c r="L4710" t="s">
        <v>13774</v>
      </c>
      <c r="M4710" t="s">
        <v>13775</v>
      </c>
      <c r="N4710">
        <v>0.99611111100000005</v>
      </c>
      <c r="O4710">
        <v>0</v>
      </c>
      <c r="P4710">
        <v>6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2.9691202256732452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2.9691202256732452</v>
      </c>
    </row>
    <row r="4711" spans="1:31" x14ac:dyDescent="0.25">
      <c r="A4711">
        <v>2267247</v>
      </c>
      <c r="B4711">
        <v>1</v>
      </c>
      <c r="C4711" t="s">
        <v>80</v>
      </c>
      <c r="D4711" t="s">
        <v>93</v>
      </c>
      <c r="E4711" t="s">
        <v>256</v>
      </c>
      <c r="F4711" t="s">
        <v>13776</v>
      </c>
      <c r="G4711" t="s">
        <v>318</v>
      </c>
      <c r="H4711" t="s">
        <v>148</v>
      </c>
      <c r="I4711" t="s">
        <v>136</v>
      </c>
      <c r="J4711" t="s">
        <v>137</v>
      </c>
      <c r="K4711" t="s">
        <v>138</v>
      </c>
      <c r="L4711" t="s">
        <v>13777</v>
      </c>
      <c r="M4711" t="s">
        <v>13778</v>
      </c>
      <c r="N4711">
        <v>2.6930555549999999</v>
      </c>
      <c r="O4711">
        <v>0</v>
      </c>
      <c r="P4711">
        <v>25</v>
      </c>
      <c r="Q4711">
        <v>0</v>
      </c>
      <c r="R4711">
        <v>19</v>
      </c>
      <c r="S4711">
        <v>0</v>
      </c>
      <c r="T4711">
        <v>9</v>
      </c>
      <c r="U4711">
        <v>0</v>
      </c>
      <c r="V4711">
        <v>0</v>
      </c>
      <c r="W4711">
        <v>0</v>
      </c>
      <c r="X4711">
        <v>20.162283478194531</v>
      </c>
      <c r="Y4711">
        <v>0</v>
      </c>
      <c r="Z4711">
        <v>46.366263378694974</v>
      </c>
      <c r="AA4711">
        <v>0</v>
      </c>
      <c r="AB4711">
        <v>15.897819400877641</v>
      </c>
      <c r="AC4711">
        <v>0</v>
      </c>
      <c r="AD4711">
        <v>0</v>
      </c>
      <c r="AE4711">
        <v>82.426366257767143</v>
      </c>
    </row>
    <row r="4712" spans="1:31" x14ac:dyDescent="0.25">
      <c r="A4712">
        <v>2267562</v>
      </c>
      <c r="B4712">
        <v>1</v>
      </c>
      <c r="C4712" t="s">
        <v>81</v>
      </c>
      <c r="D4712" t="s">
        <v>118</v>
      </c>
      <c r="E4712" t="s">
        <v>256</v>
      </c>
      <c r="F4712" t="s">
        <v>13779</v>
      </c>
      <c r="G4712" t="s">
        <v>318</v>
      </c>
      <c r="H4712" t="s">
        <v>148</v>
      </c>
      <c r="I4712" t="s">
        <v>136</v>
      </c>
      <c r="J4712" t="s">
        <v>137</v>
      </c>
      <c r="K4712" t="s">
        <v>138</v>
      </c>
      <c r="L4712" t="s">
        <v>13780</v>
      </c>
      <c r="M4712" t="s">
        <v>13781</v>
      </c>
      <c r="N4712">
        <v>2.696666666</v>
      </c>
      <c r="O4712">
        <v>0</v>
      </c>
      <c r="P4712">
        <v>5</v>
      </c>
      <c r="Q4712">
        <v>34</v>
      </c>
      <c r="R4712">
        <v>7</v>
      </c>
      <c r="S4712">
        <v>3</v>
      </c>
      <c r="T4712">
        <v>1</v>
      </c>
      <c r="U4712">
        <v>0</v>
      </c>
      <c r="V4712">
        <v>0</v>
      </c>
      <c r="W4712">
        <v>0</v>
      </c>
      <c r="X4712">
        <v>0.61627094431065566</v>
      </c>
      <c r="Y4712">
        <v>42.177398954096581</v>
      </c>
      <c r="Z4712">
        <v>7.4325248900487271</v>
      </c>
      <c r="AA4712">
        <v>4.5263096348182774</v>
      </c>
      <c r="AB4712">
        <v>4.3423775185769991</v>
      </c>
      <c r="AC4712">
        <v>0</v>
      </c>
      <c r="AD4712">
        <v>0</v>
      </c>
      <c r="AE4712">
        <v>59.094881941851241</v>
      </c>
    </row>
    <row r="4713" spans="1:31" x14ac:dyDescent="0.25">
      <c r="A4713">
        <v>2267768</v>
      </c>
      <c r="B4713">
        <v>1</v>
      </c>
      <c r="C4713" t="s">
        <v>80</v>
      </c>
      <c r="D4713" t="s">
        <v>82</v>
      </c>
      <c r="E4713" t="s">
        <v>132</v>
      </c>
      <c r="F4713" t="s">
        <v>13782</v>
      </c>
      <c r="G4713" t="s">
        <v>142</v>
      </c>
      <c r="H4713" t="s">
        <v>135</v>
      </c>
      <c r="I4713" t="s">
        <v>136</v>
      </c>
      <c r="J4713" t="s">
        <v>137</v>
      </c>
      <c r="K4713" t="s">
        <v>138</v>
      </c>
      <c r="L4713" t="s">
        <v>13783</v>
      </c>
      <c r="M4713" t="s">
        <v>13784</v>
      </c>
      <c r="N4713">
        <v>1.154722222</v>
      </c>
      <c r="O4713">
        <v>0</v>
      </c>
      <c r="P4713">
        <v>2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0.52078659294326557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0.52078659294326557</v>
      </c>
    </row>
    <row r="4714" spans="1:31" x14ac:dyDescent="0.25">
      <c r="A4714">
        <v>2267402</v>
      </c>
      <c r="B4714">
        <v>1</v>
      </c>
      <c r="C4714" t="s">
        <v>80</v>
      </c>
      <c r="D4714" t="s">
        <v>99</v>
      </c>
      <c r="E4714" t="s">
        <v>132</v>
      </c>
      <c r="F4714" t="s">
        <v>13785</v>
      </c>
      <c r="G4714" t="s">
        <v>142</v>
      </c>
      <c r="H4714" t="s">
        <v>135</v>
      </c>
      <c r="I4714" t="s">
        <v>136</v>
      </c>
      <c r="J4714" t="s">
        <v>137</v>
      </c>
      <c r="K4714" t="s">
        <v>138</v>
      </c>
      <c r="L4714" t="s">
        <v>13786</v>
      </c>
      <c r="M4714" t="s">
        <v>13787</v>
      </c>
      <c r="N4714">
        <v>5.2816666659999996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2.0009705524856916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2.0009705524856916</v>
      </c>
    </row>
    <row r="4715" spans="1:31" x14ac:dyDescent="0.25">
      <c r="A4715">
        <v>2267210</v>
      </c>
      <c r="B4715">
        <v>1</v>
      </c>
      <c r="C4715" t="s">
        <v>80</v>
      </c>
      <c r="D4715" t="s">
        <v>89</v>
      </c>
      <c r="E4715" t="s">
        <v>256</v>
      </c>
      <c r="F4715" t="s">
        <v>13788</v>
      </c>
      <c r="G4715" t="s">
        <v>4775</v>
      </c>
      <c r="H4715" t="s">
        <v>148</v>
      </c>
      <c r="I4715" t="s">
        <v>136</v>
      </c>
      <c r="J4715" t="s">
        <v>137</v>
      </c>
      <c r="K4715" t="s">
        <v>138</v>
      </c>
      <c r="L4715" t="s">
        <v>13789</v>
      </c>
      <c r="M4715" t="s">
        <v>13790</v>
      </c>
      <c r="N4715">
        <v>0.33694444400000001</v>
      </c>
      <c r="O4715">
        <v>0</v>
      </c>
      <c r="P4715">
        <v>95</v>
      </c>
      <c r="Q4715">
        <v>0</v>
      </c>
      <c r="R4715">
        <v>0</v>
      </c>
      <c r="S4715">
        <v>0</v>
      </c>
      <c r="T4715">
        <v>3</v>
      </c>
      <c r="U4715">
        <v>0</v>
      </c>
      <c r="V4715">
        <v>0</v>
      </c>
      <c r="W4715">
        <v>0</v>
      </c>
      <c r="X4715">
        <v>20.440059943533488</v>
      </c>
      <c r="Y4715">
        <v>0</v>
      </c>
      <c r="Z4715">
        <v>0</v>
      </c>
      <c r="AA4715">
        <v>0</v>
      </c>
      <c r="AB4715">
        <v>0.31960823471058886</v>
      </c>
      <c r="AC4715">
        <v>0</v>
      </c>
      <c r="AD4715">
        <v>0</v>
      </c>
      <c r="AE4715">
        <v>20.759668178244077</v>
      </c>
    </row>
    <row r="4716" spans="1:31" x14ac:dyDescent="0.25">
      <c r="A4716">
        <v>2267797</v>
      </c>
      <c r="B4716">
        <v>1</v>
      </c>
      <c r="C4716" t="s">
        <v>80</v>
      </c>
      <c r="D4716" t="s">
        <v>110</v>
      </c>
      <c r="E4716" t="s">
        <v>151</v>
      </c>
      <c r="F4716" t="s">
        <v>13501</v>
      </c>
      <c r="G4716" t="s">
        <v>153</v>
      </c>
      <c r="H4716" t="s">
        <v>135</v>
      </c>
      <c r="I4716" t="s">
        <v>136</v>
      </c>
      <c r="J4716" t="s">
        <v>137</v>
      </c>
      <c r="K4716" t="s">
        <v>138</v>
      </c>
      <c r="L4716" t="s">
        <v>13791</v>
      </c>
      <c r="M4716" t="s">
        <v>13792</v>
      </c>
      <c r="N4716">
        <v>1.0752777769999999</v>
      </c>
      <c r="O4716">
        <v>0</v>
      </c>
      <c r="P4716">
        <v>221</v>
      </c>
      <c r="Q4716">
        <v>0</v>
      </c>
      <c r="R4716">
        <v>0</v>
      </c>
      <c r="S4716">
        <v>0</v>
      </c>
      <c r="T4716">
        <v>25</v>
      </c>
      <c r="U4716">
        <v>0</v>
      </c>
      <c r="V4716">
        <v>0</v>
      </c>
      <c r="W4716">
        <v>0</v>
      </c>
      <c r="X4716">
        <v>106.16855480809141</v>
      </c>
      <c r="Y4716">
        <v>0</v>
      </c>
      <c r="Z4716">
        <v>0</v>
      </c>
      <c r="AA4716">
        <v>0</v>
      </c>
      <c r="AB4716">
        <v>13.566012961624814</v>
      </c>
      <c r="AC4716">
        <v>0</v>
      </c>
      <c r="AD4716">
        <v>0</v>
      </c>
      <c r="AE4716">
        <v>119.73456776971622</v>
      </c>
    </row>
    <row r="4717" spans="1:31" x14ac:dyDescent="0.25">
      <c r="A4717">
        <v>2267840</v>
      </c>
      <c r="B4717">
        <v>1</v>
      </c>
      <c r="C4717" t="s">
        <v>80</v>
      </c>
      <c r="D4717" t="s">
        <v>97</v>
      </c>
      <c r="E4717" t="s">
        <v>132</v>
      </c>
      <c r="F4717" t="s">
        <v>13793</v>
      </c>
      <c r="G4717" t="s">
        <v>142</v>
      </c>
      <c r="H4717" t="s">
        <v>135</v>
      </c>
      <c r="I4717" t="s">
        <v>136</v>
      </c>
      <c r="J4717" t="s">
        <v>137</v>
      </c>
      <c r="K4717" t="s">
        <v>138</v>
      </c>
      <c r="L4717" t="s">
        <v>13794</v>
      </c>
      <c r="M4717" t="s">
        <v>13795</v>
      </c>
      <c r="N4717">
        <v>0.8</v>
      </c>
      <c r="O4717">
        <v>0</v>
      </c>
      <c r="P4717">
        <v>3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0.76393235584960006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0.76393235584960006</v>
      </c>
    </row>
    <row r="4718" spans="1:31" x14ac:dyDescent="0.25">
      <c r="A4718">
        <v>2267628</v>
      </c>
      <c r="B4718">
        <v>1</v>
      </c>
      <c r="C4718" t="s">
        <v>80</v>
      </c>
      <c r="D4718" t="s">
        <v>108</v>
      </c>
      <c r="E4718" t="s">
        <v>151</v>
      </c>
      <c r="F4718" t="s">
        <v>13796</v>
      </c>
      <c r="G4718" t="s">
        <v>153</v>
      </c>
      <c r="H4718" t="s">
        <v>135</v>
      </c>
      <c r="I4718" t="s">
        <v>136</v>
      </c>
      <c r="J4718" t="s">
        <v>137</v>
      </c>
      <c r="K4718" t="s">
        <v>138</v>
      </c>
      <c r="L4718" t="s">
        <v>13797</v>
      </c>
      <c r="M4718" t="s">
        <v>13798</v>
      </c>
      <c r="N4718">
        <v>1.360833333</v>
      </c>
      <c r="O4718">
        <v>0</v>
      </c>
      <c r="P4718">
        <v>2</v>
      </c>
      <c r="Q4718">
        <v>0</v>
      </c>
      <c r="R4718">
        <v>12</v>
      </c>
      <c r="S4718">
        <v>0</v>
      </c>
      <c r="T4718">
        <v>4</v>
      </c>
      <c r="U4718">
        <v>0</v>
      </c>
      <c r="V4718">
        <v>0</v>
      </c>
      <c r="W4718">
        <v>0</v>
      </c>
      <c r="X4718">
        <v>0.38458720822944331</v>
      </c>
      <c r="Y4718">
        <v>0</v>
      </c>
      <c r="Z4718">
        <v>2.1720718589713002</v>
      </c>
      <c r="AA4718">
        <v>0</v>
      </c>
      <c r="AB4718">
        <v>4.8690729061723701</v>
      </c>
      <c r="AC4718">
        <v>0</v>
      </c>
      <c r="AD4718">
        <v>0</v>
      </c>
      <c r="AE4718">
        <v>7.4257319733731135</v>
      </c>
    </row>
    <row r="4719" spans="1:31" x14ac:dyDescent="0.25">
      <c r="A4719">
        <v>2267342</v>
      </c>
      <c r="B4719">
        <v>1</v>
      </c>
      <c r="C4719" t="s">
        <v>80</v>
      </c>
      <c r="D4719" t="s">
        <v>93</v>
      </c>
      <c r="E4719" t="s">
        <v>151</v>
      </c>
      <c r="F4719" t="s">
        <v>13799</v>
      </c>
      <c r="G4719" t="s">
        <v>153</v>
      </c>
      <c r="H4719" t="s">
        <v>135</v>
      </c>
      <c r="I4719" t="s">
        <v>136</v>
      </c>
      <c r="J4719" t="s">
        <v>137</v>
      </c>
      <c r="K4719" t="s">
        <v>138</v>
      </c>
      <c r="L4719" t="s">
        <v>13800</v>
      </c>
      <c r="M4719" t="s">
        <v>13801</v>
      </c>
      <c r="N4719">
        <v>1.0652777769999999</v>
      </c>
      <c r="O4719">
        <v>0</v>
      </c>
      <c r="P4719">
        <v>0</v>
      </c>
      <c r="Q4719">
        <v>0</v>
      </c>
      <c r="R4719">
        <v>2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3.4554948278569082</v>
      </c>
      <c r="AA4719">
        <v>0</v>
      </c>
      <c r="AB4719">
        <v>0</v>
      </c>
      <c r="AC4719">
        <v>0</v>
      </c>
      <c r="AD4719">
        <v>0</v>
      </c>
      <c r="AE4719">
        <v>3.4554948278569082</v>
      </c>
    </row>
    <row r="4720" spans="1:31" x14ac:dyDescent="0.25">
      <c r="A4720">
        <v>2267316</v>
      </c>
      <c r="B4720">
        <v>1</v>
      </c>
      <c r="C4720" t="s">
        <v>80</v>
      </c>
      <c r="D4720" t="s">
        <v>83</v>
      </c>
      <c r="E4720" t="s">
        <v>151</v>
      </c>
      <c r="F4720" t="s">
        <v>1697</v>
      </c>
      <c r="G4720" t="s">
        <v>153</v>
      </c>
      <c r="H4720" t="s">
        <v>135</v>
      </c>
      <c r="I4720" t="s">
        <v>136</v>
      </c>
      <c r="J4720" t="s">
        <v>137</v>
      </c>
      <c r="K4720" t="s">
        <v>138</v>
      </c>
      <c r="L4720" t="s">
        <v>13802</v>
      </c>
      <c r="M4720" t="s">
        <v>13803</v>
      </c>
      <c r="N4720">
        <v>1.6583333330000001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23</v>
      </c>
      <c r="U4720">
        <v>0</v>
      </c>
      <c r="V4720">
        <v>4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112.58519004500023</v>
      </c>
      <c r="AC4720">
        <v>0</v>
      </c>
      <c r="AD4720">
        <v>170.61063904965431</v>
      </c>
      <c r="AE4720">
        <v>283.19582909465453</v>
      </c>
    </row>
    <row r="4721" spans="1:31" x14ac:dyDescent="0.25">
      <c r="A4721">
        <v>2267508</v>
      </c>
      <c r="B4721">
        <v>1</v>
      </c>
      <c r="C4721" t="s">
        <v>80</v>
      </c>
      <c r="D4721" t="s">
        <v>105</v>
      </c>
      <c r="E4721" t="s">
        <v>256</v>
      </c>
      <c r="F4721" t="s">
        <v>13804</v>
      </c>
      <c r="G4721" t="s">
        <v>366</v>
      </c>
      <c r="H4721" t="s">
        <v>148</v>
      </c>
      <c r="I4721" t="s">
        <v>136</v>
      </c>
      <c r="J4721" t="s">
        <v>137</v>
      </c>
      <c r="K4721" t="s">
        <v>172</v>
      </c>
      <c r="L4721" t="s">
        <v>13805</v>
      </c>
      <c r="M4721" t="s">
        <v>13806</v>
      </c>
      <c r="N4721">
        <v>4.1413888879999998</v>
      </c>
      <c r="O4721">
        <v>0</v>
      </c>
      <c r="P4721">
        <v>299</v>
      </c>
      <c r="Q4721">
        <v>0</v>
      </c>
      <c r="R4721">
        <v>0</v>
      </c>
      <c r="S4721">
        <v>0</v>
      </c>
      <c r="T4721">
        <v>8</v>
      </c>
      <c r="U4721">
        <v>0</v>
      </c>
      <c r="V4721">
        <v>0</v>
      </c>
      <c r="W4721">
        <v>0</v>
      </c>
      <c r="X4721">
        <v>518.74821249937963</v>
      </c>
      <c r="Y4721">
        <v>0</v>
      </c>
      <c r="Z4721">
        <v>0</v>
      </c>
      <c r="AA4721">
        <v>0</v>
      </c>
      <c r="AB4721">
        <v>40.638254837696714</v>
      </c>
      <c r="AC4721">
        <v>0</v>
      </c>
      <c r="AD4721">
        <v>0</v>
      </c>
      <c r="AE4721">
        <v>559.3864673370764</v>
      </c>
    </row>
    <row r="4722" spans="1:31" x14ac:dyDescent="0.25">
      <c r="A4722">
        <v>2267528</v>
      </c>
      <c r="B4722">
        <v>1</v>
      </c>
      <c r="C4722" t="s">
        <v>81</v>
      </c>
      <c r="D4722" t="s">
        <v>127</v>
      </c>
      <c r="E4722" t="s">
        <v>207</v>
      </c>
      <c r="F4722" t="s">
        <v>13741</v>
      </c>
      <c r="G4722" t="s">
        <v>366</v>
      </c>
      <c r="H4722" t="s">
        <v>135</v>
      </c>
      <c r="I4722" t="s">
        <v>136</v>
      </c>
      <c r="J4722" t="s">
        <v>137</v>
      </c>
      <c r="K4722" t="s">
        <v>172</v>
      </c>
      <c r="L4722" t="s">
        <v>13807</v>
      </c>
      <c r="M4722" t="s">
        <v>13808</v>
      </c>
      <c r="N4722">
        <v>0.72916666600000002</v>
      </c>
      <c r="O4722">
        <v>0</v>
      </c>
      <c r="P4722">
        <v>234</v>
      </c>
      <c r="Q4722">
        <v>0</v>
      </c>
      <c r="R4722">
        <v>0</v>
      </c>
      <c r="S4722">
        <v>0</v>
      </c>
      <c r="T4722">
        <v>99</v>
      </c>
      <c r="U4722">
        <v>0</v>
      </c>
      <c r="V4722">
        <v>0</v>
      </c>
      <c r="W4722">
        <v>0</v>
      </c>
      <c r="X4722">
        <v>38.109217763509108</v>
      </c>
      <c r="Y4722">
        <v>0</v>
      </c>
      <c r="Z4722">
        <v>0</v>
      </c>
      <c r="AA4722">
        <v>0</v>
      </c>
      <c r="AB4722">
        <v>82.367403671848024</v>
      </c>
      <c r="AC4722">
        <v>0</v>
      </c>
      <c r="AD4722">
        <v>0</v>
      </c>
      <c r="AE4722">
        <v>120.47662143535713</v>
      </c>
    </row>
    <row r="4723" spans="1:31" x14ac:dyDescent="0.25">
      <c r="A4723">
        <v>2267857</v>
      </c>
      <c r="B4723">
        <v>1</v>
      </c>
      <c r="C4723" t="s">
        <v>80</v>
      </c>
      <c r="D4723" t="s">
        <v>85</v>
      </c>
      <c r="E4723" t="s">
        <v>132</v>
      </c>
      <c r="F4723" t="s">
        <v>13809</v>
      </c>
      <c r="G4723" t="s">
        <v>289</v>
      </c>
      <c r="H4723" t="s">
        <v>135</v>
      </c>
      <c r="I4723" t="s">
        <v>136</v>
      </c>
      <c r="J4723" t="s">
        <v>137</v>
      </c>
      <c r="K4723" t="s">
        <v>138</v>
      </c>
      <c r="L4723" t="s">
        <v>13810</v>
      </c>
      <c r="M4723" t="s">
        <v>13811</v>
      </c>
      <c r="N4723">
        <v>1.481944444</v>
      </c>
      <c r="O4723">
        <v>0</v>
      </c>
      <c r="P4723">
        <v>4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3.1459405595387162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3.1459405595387162</v>
      </c>
    </row>
    <row r="4724" spans="1:31" x14ac:dyDescent="0.25">
      <c r="A4724">
        <v>2267422</v>
      </c>
      <c r="B4724">
        <v>1</v>
      </c>
      <c r="C4724" t="s">
        <v>80</v>
      </c>
      <c r="D4724" t="s">
        <v>105</v>
      </c>
      <c r="E4724" t="s">
        <v>163</v>
      </c>
      <c r="F4724" t="s">
        <v>13812</v>
      </c>
      <c r="G4724" t="s">
        <v>147</v>
      </c>
      <c r="H4724" t="s">
        <v>148</v>
      </c>
      <c r="I4724" t="s">
        <v>136</v>
      </c>
      <c r="J4724" t="s">
        <v>137</v>
      </c>
      <c r="K4724" t="s">
        <v>138</v>
      </c>
      <c r="L4724" t="s">
        <v>13813</v>
      </c>
      <c r="M4724" t="s">
        <v>13814</v>
      </c>
      <c r="N4724">
        <v>2.2630555550000002</v>
      </c>
      <c r="O4724">
        <v>1</v>
      </c>
      <c r="P4724">
        <v>868</v>
      </c>
      <c r="Q4724">
        <v>4</v>
      </c>
      <c r="R4724">
        <v>35</v>
      </c>
      <c r="S4724">
        <v>17</v>
      </c>
      <c r="T4724">
        <v>71</v>
      </c>
      <c r="U4724">
        <v>1</v>
      </c>
      <c r="V4724">
        <v>0</v>
      </c>
      <c r="W4724">
        <v>1.3837606906783866</v>
      </c>
      <c r="X4724">
        <v>483.40274786715577</v>
      </c>
      <c r="Y4724">
        <v>14.670716235935531</v>
      </c>
      <c r="Z4724">
        <v>8.0589711076415877</v>
      </c>
      <c r="AA4724">
        <v>264.44394473168421</v>
      </c>
      <c r="AB4724">
        <v>91.613304426370647</v>
      </c>
      <c r="AC4724">
        <v>483.32806080589324</v>
      </c>
      <c r="AD4724">
        <v>0</v>
      </c>
      <c r="AE4724">
        <v>1346.9015058653595</v>
      </c>
    </row>
    <row r="4725" spans="1:31" x14ac:dyDescent="0.25">
      <c r="A4725">
        <v>2267591</v>
      </c>
      <c r="B4725">
        <v>1</v>
      </c>
      <c r="C4725" t="s">
        <v>80</v>
      </c>
      <c r="D4725" t="s">
        <v>94</v>
      </c>
      <c r="E4725" t="s">
        <v>132</v>
      </c>
      <c r="F4725" t="s">
        <v>13815</v>
      </c>
      <c r="G4725" t="s">
        <v>289</v>
      </c>
      <c r="H4725" t="s">
        <v>135</v>
      </c>
      <c r="I4725" t="s">
        <v>136</v>
      </c>
      <c r="J4725" t="s">
        <v>137</v>
      </c>
      <c r="K4725" t="s">
        <v>138</v>
      </c>
      <c r="L4725" t="s">
        <v>13816</v>
      </c>
      <c r="M4725" t="s">
        <v>13817</v>
      </c>
      <c r="N4725">
        <v>1.8625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1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2.8916281002000002</v>
      </c>
      <c r="AC4725">
        <v>0</v>
      </c>
      <c r="AD4725">
        <v>0</v>
      </c>
      <c r="AE4725">
        <v>2.8916281002000002</v>
      </c>
    </row>
    <row r="4726" spans="1:31" x14ac:dyDescent="0.25">
      <c r="A4726">
        <v>2267213</v>
      </c>
      <c r="B4726">
        <v>1</v>
      </c>
      <c r="C4726" t="s">
        <v>80</v>
      </c>
      <c r="D4726" t="s">
        <v>90</v>
      </c>
      <c r="E4726" t="s">
        <v>145</v>
      </c>
      <c r="F4726" t="s">
        <v>13818</v>
      </c>
      <c r="G4726" t="s">
        <v>147</v>
      </c>
      <c r="H4726" t="s">
        <v>148</v>
      </c>
      <c r="I4726" t="s">
        <v>136</v>
      </c>
      <c r="J4726" t="s">
        <v>137</v>
      </c>
      <c r="K4726" t="s">
        <v>138</v>
      </c>
      <c r="L4726" t="s">
        <v>13819</v>
      </c>
      <c r="M4726" t="s">
        <v>13674</v>
      </c>
      <c r="N4726">
        <v>0.19666666599999999</v>
      </c>
      <c r="O4726">
        <v>0</v>
      </c>
      <c r="P4726">
        <v>24514</v>
      </c>
      <c r="Q4726">
        <v>0</v>
      </c>
      <c r="R4726">
        <v>7</v>
      </c>
      <c r="S4726">
        <v>11</v>
      </c>
      <c r="T4726">
        <v>2764</v>
      </c>
      <c r="U4726">
        <v>3</v>
      </c>
      <c r="V4726">
        <v>13</v>
      </c>
      <c r="W4726">
        <v>0</v>
      </c>
      <c r="X4726">
        <v>1303.9071637069665</v>
      </c>
      <c r="Y4726">
        <v>0</v>
      </c>
      <c r="Z4726">
        <v>0.57460285963845281</v>
      </c>
      <c r="AA4726">
        <v>234.56642182336748</v>
      </c>
      <c r="AB4726">
        <v>279.31329253683231</v>
      </c>
      <c r="AC4726">
        <v>50.634768282241311</v>
      </c>
      <c r="AD4726">
        <v>44.466227086662805</v>
      </c>
      <c r="AE4726">
        <v>1913.4624762957089</v>
      </c>
    </row>
    <row r="4727" spans="1:31" x14ac:dyDescent="0.25">
      <c r="A4727">
        <v>2267754</v>
      </c>
      <c r="B4727">
        <v>1</v>
      </c>
      <c r="C4727" t="s">
        <v>80</v>
      </c>
      <c r="D4727" t="s">
        <v>103</v>
      </c>
      <c r="E4727" t="s">
        <v>145</v>
      </c>
      <c r="F4727" t="s">
        <v>13820</v>
      </c>
      <c r="G4727" t="s">
        <v>147</v>
      </c>
      <c r="H4727" t="s">
        <v>148</v>
      </c>
      <c r="I4727" t="s">
        <v>136</v>
      </c>
      <c r="J4727" t="s">
        <v>137</v>
      </c>
      <c r="K4727" t="s">
        <v>138</v>
      </c>
      <c r="L4727" t="s">
        <v>13821</v>
      </c>
      <c r="M4727" t="s">
        <v>13822</v>
      </c>
      <c r="N4727">
        <v>9.1388888000000001E-2</v>
      </c>
      <c r="O4727">
        <v>0</v>
      </c>
      <c r="P4727">
        <v>3</v>
      </c>
      <c r="Q4727">
        <v>8</v>
      </c>
      <c r="R4727">
        <v>49</v>
      </c>
      <c r="S4727">
        <v>8</v>
      </c>
      <c r="T4727">
        <v>6</v>
      </c>
      <c r="U4727">
        <v>0</v>
      </c>
      <c r="V4727">
        <v>0</v>
      </c>
      <c r="W4727">
        <v>0</v>
      </c>
      <c r="X4727">
        <v>0.14688615691175225</v>
      </c>
      <c r="Y4727">
        <v>0.17833593637977835</v>
      </c>
      <c r="Z4727">
        <v>4.7933896395885069</v>
      </c>
      <c r="AA4727">
        <v>0.3092952132601392</v>
      </c>
      <c r="AB4727">
        <v>0.27238707017880748</v>
      </c>
      <c r="AC4727">
        <v>0</v>
      </c>
      <c r="AD4727">
        <v>0</v>
      </c>
      <c r="AE4727">
        <v>5.7002940163189839</v>
      </c>
    </row>
    <row r="4728" spans="1:31" x14ac:dyDescent="0.25">
      <c r="A4728">
        <v>2267737</v>
      </c>
      <c r="B4728">
        <v>1</v>
      </c>
      <c r="C4728" t="s">
        <v>80</v>
      </c>
      <c r="D4728" t="s">
        <v>99</v>
      </c>
      <c r="E4728" t="s">
        <v>132</v>
      </c>
      <c r="F4728" t="s">
        <v>13823</v>
      </c>
      <c r="G4728" t="s">
        <v>142</v>
      </c>
      <c r="H4728" t="s">
        <v>135</v>
      </c>
      <c r="I4728" t="s">
        <v>136</v>
      </c>
      <c r="J4728" t="s">
        <v>137</v>
      </c>
      <c r="K4728" t="s">
        <v>138</v>
      </c>
      <c r="L4728" t="s">
        <v>13824</v>
      </c>
      <c r="M4728" t="s">
        <v>13825</v>
      </c>
      <c r="N4728">
        <v>4.0266666659999997</v>
      </c>
      <c r="O4728">
        <v>0</v>
      </c>
      <c r="P4728">
        <v>1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2.5721913109973116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2.5721913109973116</v>
      </c>
    </row>
    <row r="4729" spans="1:31" x14ac:dyDescent="0.25">
      <c r="A4729">
        <v>2267462</v>
      </c>
      <c r="B4729">
        <v>1</v>
      </c>
      <c r="C4729" t="s">
        <v>81</v>
      </c>
      <c r="D4729" t="s">
        <v>127</v>
      </c>
      <c r="E4729" t="s">
        <v>132</v>
      </c>
      <c r="F4729" t="s">
        <v>13826</v>
      </c>
      <c r="G4729" t="s">
        <v>142</v>
      </c>
      <c r="H4729" t="s">
        <v>135</v>
      </c>
      <c r="I4729" t="s">
        <v>136</v>
      </c>
      <c r="J4729" t="s">
        <v>137</v>
      </c>
      <c r="K4729" t="s">
        <v>138</v>
      </c>
      <c r="L4729" t="s">
        <v>13827</v>
      </c>
      <c r="M4729" t="s">
        <v>13828</v>
      </c>
      <c r="N4729">
        <v>1.073611111</v>
      </c>
      <c r="O4729">
        <v>0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0.14808035296932223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0.14808035296932223</v>
      </c>
    </row>
    <row r="4730" spans="1:31" x14ac:dyDescent="0.25">
      <c r="A4730">
        <v>2267439</v>
      </c>
      <c r="B4730">
        <v>1</v>
      </c>
      <c r="C4730" t="s">
        <v>80</v>
      </c>
      <c r="D4730" t="s">
        <v>96</v>
      </c>
      <c r="E4730" t="s">
        <v>132</v>
      </c>
      <c r="F4730" t="s">
        <v>13829</v>
      </c>
      <c r="G4730" t="s">
        <v>134</v>
      </c>
      <c r="H4730" t="s">
        <v>135</v>
      </c>
      <c r="I4730" t="s">
        <v>136</v>
      </c>
      <c r="J4730" t="s">
        <v>137</v>
      </c>
      <c r="K4730" t="s">
        <v>138</v>
      </c>
      <c r="L4730" t="s">
        <v>13830</v>
      </c>
      <c r="M4730" t="s">
        <v>13831</v>
      </c>
      <c r="N4730">
        <v>4.051111111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1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3.3600593585168088</v>
      </c>
      <c r="AC4730">
        <v>0</v>
      </c>
      <c r="AD4730">
        <v>0</v>
      </c>
      <c r="AE4730">
        <v>3.3600593585168088</v>
      </c>
    </row>
    <row r="4731" spans="1:31" x14ac:dyDescent="0.25">
      <c r="A4731">
        <v>2267482</v>
      </c>
      <c r="B4731">
        <v>1</v>
      </c>
      <c r="C4731" t="s">
        <v>80</v>
      </c>
      <c r="D4731" t="s">
        <v>82</v>
      </c>
      <c r="E4731" t="s">
        <v>132</v>
      </c>
      <c r="F4731" t="s">
        <v>13832</v>
      </c>
      <c r="G4731" t="s">
        <v>289</v>
      </c>
      <c r="H4731" t="s">
        <v>135</v>
      </c>
      <c r="I4731" t="s">
        <v>136</v>
      </c>
      <c r="J4731" t="s">
        <v>137</v>
      </c>
      <c r="K4731" t="s">
        <v>138</v>
      </c>
      <c r="L4731" t="s">
        <v>13833</v>
      </c>
      <c r="M4731" t="s">
        <v>13834</v>
      </c>
      <c r="N4731">
        <v>3.7925</v>
      </c>
      <c r="O4731">
        <v>0</v>
      </c>
      <c r="P4731">
        <v>2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2.44088078228503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2.44088078228503</v>
      </c>
    </row>
    <row r="4732" spans="1:31" x14ac:dyDescent="0.25">
      <c r="A4732">
        <v>2267605</v>
      </c>
      <c r="B4732">
        <v>1</v>
      </c>
      <c r="C4732" t="s">
        <v>81</v>
      </c>
      <c r="D4732" t="s">
        <v>128</v>
      </c>
      <c r="E4732" t="s">
        <v>151</v>
      </c>
      <c r="F4732" t="s">
        <v>12755</v>
      </c>
      <c r="G4732" t="s">
        <v>282</v>
      </c>
      <c r="H4732" t="s">
        <v>135</v>
      </c>
      <c r="I4732" t="s">
        <v>136</v>
      </c>
      <c r="J4732" t="s">
        <v>137</v>
      </c>
      <c r="K4732" t="s">
        <v>138</v>
      </c>
      <c r="L4732" t="s">
        <v>13835</v>
      </c>
      <c r="M4732" t="s">
        <v>13836</v>
      </c>
      <c r="N4732">
        <v>6.2263888879999998</v>
      </c>
      <c r="O4732">
        <v>0</v>
      </c>
      <c r="P4732">
        <v>27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30.770893939247014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30.770893939247014</v>
      </c>
    </row>
    <row r="4733" spans="1:31" x14ac:dyDescent="0.25">
      <c r="A4733">
        <v>2267631</v>
      </c>
      <c r="B4733">
        <v>1</v>
      </c>
      <c r="C4733" t="s">
        <v>80</v>
      </c>
      <c r="D4733" t="s">
        <v>96</v>
      </c>
      <c r="E4733" t="s">
        <v>132</v>
      </c>
      <c r="F4733" t="s">
        <v>13837</v>
      </c>
      <c r="G4733" t="s">
        <v>134</v>
      </c>
      <c r="H4733" t="s">
        <v>135</v>
      </c>
      <c r="I4733" t="s">
        <v>136</v>
      </c>
      <c r="J4733" t="s">
        <v>137</v>
      </c>
      <c r="K4733" t="s">
        <v>138</v>
      </c>
      <c r="L4733" t="s">
        <v>13838</v>
      </c>
      <c r="M4733" t="s">
        <v>13839</v>
      </c>
      <c r="N4733">
        <v>0.27555555500000001</v>
      </c>
      <c r="O4733">
        <v>0</v>
      </c>
      <c r="P4733">
        <v>1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9.1533894614211117E-2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9.1533894614211117E-2</v>
      </c>
    </row>
    <row r="4734" spans="1:31" x14ac:dyDescent="0.25">
      <c r="A4734">
        <v>2267774</v>
      </c>
      <c r="B4734">
        <v>1</v>
      </c>
      <c r="C4734" t="s">
        <v>80</v>
      </c>
      <c r="D4734" t="s">
        <v>110</v>
      </c>
      <c r="E4734" t="s">
        <v>151</v>
      </c>
      <c r="F4734" t="s">
        <v>13840</v>
      </c>
      <c r="G4734" t="s">
        <v>153</v>
      </c>
      <c r="H4734" t="s">
        <v>135</v>
      </c>
      <c r="I4734" t="s">
        <v>136</v>
      </c>
      <c r="J4734" t="s">
        <v>137</v>
      </c>
      <c r="K4734" t="s">
        <v>138</v>
      </c>
      <c r="L4734" t="s">
        <v>13841</v>
      </c>
      <c r="M4734" t="s">
        <v>13842</v>
      </c>
      <c r="N4734">
        <v>0.67361111100000004</v>
      </c>
      <c r="O4734">
        <v>0</v>
      </c>
      <c r="P4734">
        <v>8</v>
      </c>
      <c r="Q4734">
        <v>0</v>
      </c>
      <c r="R4734">
        <v>0</v>
      </c>
      <c r="S4734">
        <v>0</v>
      </c>
      <c r="T4734">
        <v>17</v>
      </c>
      <c r="U4734">
        <v>0</v>
      </c>
      <c r="V4734">
        <v>0</v>
      </c>
      <c r="W4734">
        <v>0</v>
      </c>
      <c r="X4734">
        <v>0.88427390861400024</v>
      </c>
      <c r="Y4734">
        <v>0</v>
      </c>
      <c r="Z4734">
        <v>0</v>
      </c>
      <c r="AA4734">
        <v>0</v>
      </c>
      <c r="AB4734">
        <v>54.469352162040074</v>
      </c>
      <c r="AC4734">
        <v>0</v>
      </c>
      <c r="AD4734">
        <v>0</v>
      </c>
      <c r="AE4734">
        <v>55.353626070654073</v>
      </c>
    </row>
    <row r="4735" spans="1:31" x14ac:dyDescent="0.25">
      <c r="A4735">
        <v>2267668</v>
      </c>
      <c r="B4735">
        <v>1</v>
      </c>
      <c r="C4735" t="s">
        <v>81</v>
      </c>
      <c r="D4735" t="s">
        <v>122</v>
      </c>
      <c r="E4735" t="s">
        <v>132</v>
      </c>
      <c r="F4735" t="s">
        <v>13843</v>
      </c>
      <c r="G4735" t="s">
        <v>142</v>
      </c>
      <c r="H4735" t="s">
        <v>135</v>
      </c>
      <c r="I4735" t="s">
        <v>136</v>
      </c>
      <c r="J4735" t="s">
        <v>137</v>
      </c>
      <c r="K4735" t="s">
        <v>138</v>
      </c>
      <c r="L4735" t="s">
        <v>13844</v>
      </c>
      <c r="M4735" t="s">
        <v>13845</v>
      </c>
      <c r="N4735">
        <v>0.71499999999999997</v>
      </c>
      <c r="O4735">
        <v>0</v>
      </c>
      <c r="P4735">
        <v>5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1.1727224003325707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1.1727224003325707</v>
      </c>
    </row>
    <row r="4736" spans="1:31" x14ac:dyDescent="0.25">
      <c r="A4736">
        <v>2267308</v>
      </c>
      <c r="B4736">
        <v>1</v>
      </c>
      <c r="C4736" t="s">
        <v>80</v>
      </c>
      <c r="D4736" t="s">
        <v>105</v>
      </c>
      <c r="E4736" t="s">
        <v>256</v>
      </c>
      <c r="F4736" t="s">
        <v>13846</v>
      </c>
      <c r="G4736" t="s">
        <v>366</v>
      </c>
      <c r="H4736" t="s">
        <v>148</v>
      </c>
      <c r="I4736" t="s">
        <v>136</v>
      </c>
      <c r="J4736" t="s">
        <v>137</v>
      </c>
      <c r="K4736" t="s">
        <v>172</v>
      </c>
      <c r="L4736" t="s">
        <v>13847</v>
      </c>
      <c r="M4736" t="s">
        <v>13848</v>
      </c>
      <c r="N4736">
        <v>0.81888888800000004</v>
      </c>
      <c r="O4736">
        <v>0</v>
      </c>
      <c r="P4736">
        <v>263</v>
      </c>
      <c r="Q4736">
        <v>0</v>
      </c>
      <c r="R4736">
        <v>1</v>
      </c>
      <c r="S4736">
        <v>0</v>
      </c>
      <c r="T4736">
        <v>11</v>
      </c>
      <c r="U4736">
        <v>0</v>
      </c>
      <c r="V4736">
        <v>0</v>
      </c>
      <c r="W4736">
        <v>0</v>
      </c>
      <c r="X4736">
        <v>65.217547129212761</v>
      </c>
      <c r="Y4736">
        <v>0</v>
      </c>
      <c r="Z4736">
        <v>1.5285809680505004E-2</v>
      </c>
      <c r="AA4736">
        <v>0</v>
      </c>
      <c r="AB4736">
        <v>8.1371787342658273</v>
      </c>
      <c r="AC4736">
        <v>0</v>
      </c>
      <c r="AD4736">
        <v>0</v>
      </c>
      <c r="AE4736">
        <v>73.370011673159098</v>
      </c>
    </row>
    <row r="4737" spans="1:31" x14ac:dyDescent="0.25">
      <c r="A4737">
        <v>2267239</v>
      </c>
      <c r="B4737">
        <v>1</v>
      </c>
      <c r="C4737" t="s">
        <v>80</v>
      </c>
      <c r="D4737" t="s">
        <v>83</v>
      </c>
      <c r="E4737" t="s">
        <v>132</v>
      </c>
      <c r="F4737" t="s">
        <v>13849</v>
      </c>
      <c r="G4737" t="s">
        <v>289</v>
      </c>
      <c r="H4737" t="s">
        <v>135</v>
      </c>
      <c r="I4737" t="s">
        <v>136</v>
      </c>
      <c r="J4737" t="s">
        <v>137</v>
      </c>
      <c r="K4737" t="s">
        <v>138</v>
      </c>
      <c r="L4737" t="s">
        <v>13850</v>
      </c>
      <c r="M4737" t="s">
        <v>13851</v>
      </c>
      <c r="N4737">
        <v>1.0038888880000001</v>
      </c>
      <c r="O4737">
        <v>0</v>
      </c>
      <c r="P4737">
        <v>43</v>
      </c>
      <c r="Q4737">
        <v>0</v>
      </c>
      <c r="R4737">
        <v>0</v>
      </c>
      <c r="S4737">
        <v>0</v>
      </c>
      <c r="T4737">
        <v>32</v>
      </c>
      <c r="U4737">
        <v>0</v>
      </c>
      <c r="V4737">
        <v>0</v>
      </c>
      <c r="W4737">
        <v>0</v>
      </c>
      <c r="X4737">
        <v>12.285745054611052</v>
      </c>
      <c r="Y4737">
        <v>0</v>
      </c>
      <c r="Z4737">
        <v>0</v>
      </c>
      <c r="AA4737">
        <v>0</v>
      </c>
      <c r="AB4737">
        <v>12.370136729148317</v>
      </c>
      <c r="AC4737">
        <v>0</v>
      </c>
      <c r="AD4737">
        <v>0</v>
      </c>
      <c r="AE4737">
        <v>24.655881783759369</v>
      </c>
    </row>
    <row r="4738" spans="1:31" x14ac:dyDescent="0.25">
      <c r="A4738">
        <v>2267826</v>
      </c>
      <c r="B4738">
        <v>1</v>
      </c>
      <c r="C4738" t="s">
        <v>80</v>
      </c>
      <c r="D4738" t="s">
        <v>96</v>
      </c>
      <c r="E4738" t="s">
        <v>151</v>
      </c>
      <c r="F4738" t="s">
        <v>13852</v>
      </c>
      <c r="G4738" t="s">
        <v>153</v>
      </c>
      <c r="H4738" t="s">
        <v>135</v>
      </c>
      <c r="I4738" t="s">
        <v>136</v>
      </c>
      <c r="J4738" t="s">
        <v>137</v>
      </c>
      <c r="K4738" t="s">
        <v>138</v>
      </c>
      <c r="L4738" t="s">
        <v>13853</v>
      </c>
      <c r="M4738" t="s">
        <v>13854</v>
      </c>
      <c r="N4738">
        <v>0.635833333</v>
      </c>
      <c r="O4738">
        <v>0</v>
      </c>
      <c r="P4738">
        <v>19</v>
      </c>
      <c r="Q4738">
        <v>0</v>
      </c>
      <c r="R4738">
        <v>0</v>
      </c>
      <c r="S4738">
        <v>0</v>
      </c>
      <c r="T4738">
        <v>3</v>
      </c>
      <c r="U4738">
        <v>0</v>
      </c>
      <c r="V4738">
        <v>0</v>
      </c>
      <c r="W4738">
        <v>0</v>
      </c>
      <c r="X4738">
        <v>7.0888899783467725</v>
      </c>
      <c r="Y4738">
        <v>0</v>
      </c>
      <c r="Z4738">
        <v>0</v>
      </c>
      <c r="AA4738">
        <v>0</v>
      </c>
      <c r="AB4738">
        <v>1.7574670050258474</v>
      </c>
      <c r="AC4738">
        <v>0</v>
      </c>
      <c r="AD4738">
        <v>0</v>
      </c>
      <c r="AE4738">
        <v>8.846356983372619</v>
      </c>
    </row>
    <row r="4739" spans="1:31" x14ac:dyDescent="0.25">
      <c r="A4739">
        <v>2267740</v>
      </c>
      <c r="B4739">
        <v>1</v>
      </c>
      <c r="C4739" t="s">
        <v>80</v>
      </c>
      <c r="D4739" t="s">
        <v>95</v>
      </c>
      <c r="E4739" t="s">
        <v>151</v>
      </c>
      <c r="F4739" t="s">
        <v>13855</v>
      </c>
      <c r="G4739" t="s">
        <v>153</v>
      </c>
      <c r="H4739" t="s">
        <v>135</v>
      </c>
      <c r="I4739" t="s">
        <v>136</v>
      </c>
      <c r="J4739" t="s">
        <v>137</v>
      </c>
      <c r="K4739" t="s">
        <v>138</v>
      </c>
      <c r="L4739" t="s">
        <v>13856</v>
      </c>
      <c r="M4739" t="s">
        <v>13652</v>
      </c>
      <c r="N4739">
        <v>1.3138888879999999</v>
      </c>
      <c r="O4739">
        <v>0</v>
      </c>
      <c r="P4739">
        <v>2</v>
      </c>
      <c r="Q4739">
        <v>0</v>
      </c>
      <c r="R4739">
        <v>4</v>
      </c>
      <c r="S4739">
        <v>0</v>
      </c>
      <c r="T4739">
        <v>1</v>
      </c>
      <c r="U4739">
        <v>0</v>
      </c>
      <c r="V4739">
        <v>0</v>
      </c>
      <c r="W4739">
        <v>0</v>
      </c>
      <c r="X4739">
        <v>1.540410832E-4</v>
      </c>
      <c r="Y4739">
        <v>0</v>
      </c>
      <c r="Z4739">
        <v>0.99760296857738318</v>
      </c>
      <c r="AA4739">
        <v>0</v>
      </c>
      <c r="AB4739">
        <v>1.3617517120730001</v>
      </c>
      <c r="AC4739">
        <v>0</v>
      </c>
      <c r="AD4739">
        <v>0</v>
      </c>
      <c r="AE4739">
        <v>2.3595087217335831</v>
      </c>
    </row>
    <row r="4740" spans="1:31" x14ac:dyDescent="0.25">
      <c r="A4740">
        <v>2267634</v>
      </c>
      <c r="B4740">
        <v>1</v>
      </c>
      <c r="C4740" t="s">
        <v>80</v>
      </c>
      <c r="D4740" t="s">
        <v>96</v>
      </c>
      <c r="E4740" t="s">
        <v>132</v>
      </c>
      <c r="F4740" t="s">
        <v>13857</v>
      </c>
      <c r="G4740" t="s">
        <v>201</v>
      </c>
      <c r="H4740" t="s">
        <v>135</v>
      </c>
      <c r="I4740" t="s">
        <v>136</v>
      </c>
      <c r="J4740" t="s">
        <v>137</v>
      </c>
      <c r="K4740" t="s">
        <v>138</v>
      </c>
      <c r="L4740" t="s">
        <v>13858</v>
      </c>
      <c r="M4740" t="s">
        <v>13859</v>
      </c>
      <c r="N4740">
        <v>2.8672222220000001</v>
      </c>
      <c r="O4740">
        <v>0</v>
      </c>
      <c r="P4740">
        <v>1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</row>
    <row r="4741" spans="1:31" x14ac:dyDescent="0.25">
      <c r="A4741">
        <v>2267677</v>
      </c>
      <c r="B4741">
        <v>1</v>
      </c>
      <c r="C4741" t="s">
        <v>80</v>
      </c>
      <c r="D4741" t="s">
        <v>110</v>
      </c>
      <c r="E4741" t="s">
        <v>132</v>
      </c>
      <c r="F4741" t="s">
        <v>13860</v>
      </c>
      <c r="G4741" t="s">
        <v>289</v>
      </c>
      <c r="H4741" t="s">
        <v>135</v>
      </c>
      <c r="I4741" t="s">
        <v>136</v>
      </c>
      <c r="J4741" t="s">
        <v>137</v>
      </c>
      <c r="K4741" t="s">
        <v>138</v>
      </c>
      <c r="L4741" t="s">
        <v>13861</v>
      </c>
      <c r="M4741" t="s">
        <v>13862</v>
      </c>
      <c r="N4741">
        <v>0.96944444399999996</v>
      </c>
      <c r="O4741">
        <v>0</v>
      </c>
      <c r="P4741">
        <v>29</v>
      </c>
      <c r="Q4741">
        <v>0</v>
      </c>
      <c r="R4741">
        <v>0</v>
      </c>
      <c r="S4741">
        <v>0</v>
      </c>
      <c r="T4741">
        <v>1</v>
      </c>
      <c r="U4741">
        <v>0</v>
      </c>
      <c r="V4741">
        <v>0</v>
      </c>
      <c r="W4741">
        <v>0</v>
      </c>
      <c r="X4741">
        <v>15.695467329672963</v>
      </c>
      <c r="Y4741">
        <v>0</v>
      </c>
      <c r="Z4741">
        <v>0</v>
      </c>
      <c r="AA4741">
        <v>0</v>
      </c>
      <c r="AB4741">
        <v>8.9323551855049992</v>
      </c>
      <c r="AC4741">
        <v>0</v>
      </c>
      <c r="AD4741">
        <v>0</v>
      </c>
      <c r="AE4741">
        <v>24.627822515177961</v>
      </c>
    </row>
    <row r="4742" spans="1:31" x14ac:dyDescent="0.25">
      <c r="A4742">
        <v>2267534</v>
      </c>
      <c r="B4742">
        <v>1</v>
      </c>
      <c r="C4742" t="s">
        <v>80</v>
      </c>
      <c r="D4742" t="s">
        <v>83</v>
      </c>
      <c r="E4742" t="s">
        <v>151</v>
      </c>
      <c r="F4742" t="s">
        <v>13863</v>
      </c>
      <c r="G4742" t="s">
        <v>153</v>
      </c>
      <c r="H4742" t="s">
        <v>135</v>
      </c>
      <c r="I4742" t="s">
        <v>136</v>
      </c>
      <c r="J4742" t="s">
        <v>137</v>
      </c>
      <c r="K4742" t="s">
        <v>138</v>
      </c>
      <c r="L4742" t="s">
        <v>13864</v>
      </c>
      <c r="M4742" t="s">
        <v>13865</v>
      </c>
      <c r="N4742">
        <v>3.1436111109999998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14</v>
      </c>
      <c r="U4742">
        <v>0</v>
      </c>
      <c r="V4742">
        <v>1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131.48561451084001</v>
      </c>
      <c r="AC4742">
        <v>0</v>
      </c>
      <c r="AD4742">
        <v>502.45636569399642</v>
      </c>
      <c r="AE4742">
        <v>633.94198020483645</v>
      </c>
    </row>
    <row r="4743" spans="1:31" x14ac:dyDescent="0.25">
      <c r="A4743">
        <v>2267385</v>
      </c>
      <c r="B4743">
        <v>1</v>
      </c>
      <c r="C4743" t="s">
        <v>80</v>
      </c>
      <c r="D4743" t="s">
        <v>104</v>
      </c>
      <c r="E4743" t="s">
        <v>145</v>
      </c>
      <c r="F4743" t="s">
        <v>13866</v>
      </c>
      <c r="G4743" t="s">
        <v>147</v>
      </c>
      <c r="H4743" t="s">
        <v>148</v>
      </c>
      <c r="I4743" t="s">
        <v>136</v>
      </c>
      <c r="J4743" t="s">
        <v>137</v>
      </c>
      <c r="K4743" t="s">
        <v>138</v>
      </c>
      <c r="L4743" t="s">
        <v>13867</v>
      </c>
      <c r="M4743" t="s">
        <v>13868</v>
      </c>
      <c r="N4743">
        <v>0.72055555500000001</v>
      </c>
      <c r="O4743">
        <v>1</v>
      </c>
      <c r="P4743">
        <v>464</v>
      </c>
      <c r="Q4743">
        <v>23</v>
      </c>
      <c r="R4743">
        <v>28</v>
      </c>
      <c r="S4743">
        <v>31</v>
      </c>
      <c r="T4743">
        <v>73</v>
      </c>
      <c r="U4743">
        <v>2</v>
      </c>
      <c r="V4743">
        <v>0</v>
      </c>
      <c r="W4743">
        <v>1.7455133775223832</v>
      </c>
      <c r="X4743">
        <v>87.18327532497176</v>
      </c>
      <c r="Y4743">
        <v>14.913653692062331</v>
      </c>
      <c r="Z4743">
        <v>6.4811714580942459</v>
      </c>
      <c r="AA4743">
        <v>485.28019177550078</v>
      </c>
      <c r="AB4743">
        <v>51.721575669853117</v>
      </c>
      <c r="AC4743">
        <v>65.629419729054831</v>
      </c>
      <c r="AD4743">
        <v>0</v>
      </c>
      <c r="AE4743">
        <v>712.95480102705937</v>
      </c>
    </row>
    <row r="4744" spans="1:31" x14ac:dyDescent="0.25">
      <c r="A4744">
        <v>2267720</v>
      </c>
      <c r="B4744">
        <v>1</v>
      </c>
      <c r="C4744" t="s">
        <v>81</v>
      </c>
      <c r="D4744" t="s">
        <v>112</v>
      </c>
      <c r="E4744" t="s">
        <v>132</v>
      </c>
      <c r="F4744" t="s">
        <v>13869</v>
      </c>
      <c r="G4744" t="s">
        <v>142</v>
      </c>
      <c r="H4744" t="s">
        <v>135</v>
      </c>
      <c r="I4744" t="s">
        <v>136</v>
      </c>
      <c r="J4744" t="s">
        <v>137</v>
      </c>
      <c r="K4744" t="s">
        <v>138</v>
      </c>
      <c r="L4744" t="s">
        <v>13870</v>
      </c>
      <c r="M4744" t="s">
        <v>13871</v>
      </c>
      <c r="N4744">
        <v>1.608055555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1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3.1096133119230611</v>
      </c>
      <c r="AC4744">
        <v>0</v>
      </c>
      <c r="AD4744">
        <v>0</v>
      </c>
      <c r="AE4744">
        <v>3.1096133119230611</v>
      </c>
    </row>
    <row r="4745" spans="1:31" x14ac:dyDescent="0.25">
      <c r="A4745">
        <v>2267863</v>
      </c>
      <c r="B4745">
        <v>1</v>
      </c>
      <c r="C4745" t="s">
        <v>80</v>
      </c>
      <c r="D4745" t="s">
        <v>84</v>
      </c>
      <c r="E4745" t="s">
        <v>132</v>
      </c>
      <c r="F4745" t="s">
        <v>13872</v>
      </c>
      <c r="G4745" t="s">
        <v>142</v>
      </c>
      <c r="H4745" t="s">
        <v>135</v>
      </c>
      <c r="I4745" t="s">
        <v>136</v>
      </c>
      <c r="J4745" t="s">
        <v>137</v>
      </c>
      <c r="K4745" t="s">
        <v>138</v>
      </c>
      <c r="L4745" t="s">
        <v>13873</v>
      </c>
      <c r="M4745" t="s">
        <v>13874</v>
      </c>
      <c r="N4745">
        <v>1.2705555550000001</v>
      </c>
      <c r="O4745">
        <v>0</v>
      </c>
      <c r="P4745">
        <v>3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2.3863545320325978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2.3863545320325978</v>
      </c>
    </row>
    <row r="4746" spans="1:31" x14ac:dyDescent="0.25">
      <c r="A4746">
        <v>2267471</v>
      </c>
      <c r="B4746">
        <v>1</v>
      </c>
      <c r="C4746" t="s">
        <v>80</v>
      </c>
      <c r="D4746" t="s">
        <v>101</v>
      </c>
      <c r="E4746" t="s">
        <v>151</v>
      </c>
      <c r="F4746" t="s">
        <v>2463</v>
      </c>
      <c r="G4746" t="s">
        <v>2464</v>
      </c>
      <c r="H4746" t="s">
        <v>135</v>
      </c>
      <c r="I4746" t="s">
        <v>136</v>
      </c>
      <c r="J4746" t="s">
        <v>137</v>
      </c>
      <c r="K4746" t="s">
        <v>138</v>
      </c>
      <c r="L4746" t="s">
        <v>13875</v>
      </c>
      <c r="M4746" t="s">
        <v>13876</v>
      </c>
      <c r="N4746">
        <v>2.0480555549999999</v>
      </c>
      <c r="O4746">
        <v>0</v>
      </c>
      <c r="P4746">
        <v>103</v>
      </c>
      <c r="Q4746">
        <v>0</v>
      </c>
      <c r="R4746">
        <v>2</v>
      </c>
      <c r="S4746">
        <v>0</v>
      </c>
      <c r="T4746">
        <v>15</v>
      </c>
      <c r="U4746">
        <v>0</v>
      </c>
      <c r="V4746">
        <v>0</v>
      </c>
      <c r="W4746">
        <v>0</v>
      </c>
      <c r="X4746">
        <v>75.389934238187692</v>
      </c>
      <c r="Y4746">
        <v>0</v>
      </c>
      <c r="Z4746">
        <v>4.3392166714335234</v>
      </c>
      <c r="AA4746">
        <v>0</v>
      </c>
      <c r="AB4746">
        <v>30.389761267840893</v>
      </c>
      <c r="AC4746">
        <v>0</v>
      </c>
      <c r="AD4746">
        <v>0</v>
      </c>
      <c r="AE4746">
        <v>110.11891217746211</v>
      </c>
    </row>
    <row r="4747" spans="1:31" x14ac:dyDescent="0.25">
      <c r="A4747">
        <v>2267259</v>
      </c>
      <c r="B4747">
        <v>1</v>
      </c>
      <c r="C4747" t="s">
        <v>80</v>
      </c>
      <c r="D4747" t="s">
        <v>82</v>
      </c>
      <c r="E4747" t="s">
        <v>132</v>
      </c>
      <c r="F4747" t="s">
        <v>13877</v>
      </c>
      <c r="G4747" t="s">
        <v>142</v>
      </c>
      <c r="H4747" t="s">
        <v>135</v>
      </c>
      <c r="I4747" t="s">
        <v>136</v>
      </c>
      <c r="J4747" t="s">
        <v>137</v>
      </c>
      <c r="K4747" t="s">
        <v>138</v>
      </c>
      <c r="L4747" t="s">
        <v>13878</v>
      </c>
      <c r="M4747" t="s">
        <v>13879</v>
      </c>
      <c r="N4747">
        <v>4.056944444</v>
      </c>
      <c r="O4747">
        <v>0</v>
      </c>
      <c r="P4747">
        <v>3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11.191466947663308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11.191466947663308</v>
      </c>
    </row>
    <row r="4748" spans="1:31" x14ac:dyDescent="0.25">
      <c r="A4748">
        <v>2267474</v>
      </c>
      <c r="B4748">
        <v>1</v>
      </c>
      <c r="C4748" t="s">
        <v>81</v>
      </c>
      <c r="D4748" t="s">
        <v>120</v>
      </c>
      <c r="E4748" t="s">
        <v>151</v>
      </c>
      <c r="F4748" t="s">
        <v>13880</v>
      </c>
      <c r="G4748" t="s">
        <v>153</v>
      </c>
      <c r="H4748" t="s">
        <v>135</v>
      </c>
      <c r="I4748" t="s">
        <v>136</v>
      </c>
      <c r="J4748" t="s">
        <v>137</v>
      </c>
      <c r="K4748" t="s">
        <v>138</v>
      </c>
      <c r="L4748" t="s">
        <v>13881</v>
      </c>
      <c r="M4748" t="s">
        <v>13882</v>
      </c>
      <c r="N4748">
        <v>2.6397222220000001</v>
      </c>
      <c r="O4748">
        <v>0</v>
      </c>
      <c r="P4748">
        <v>1</v>
      </c>
      <c r="Q4748">
        <v>0</v>
      </c>
      <c r="R4748">
        <v>3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0.25221094521874005</v>
      </c>
      <c r="Y4748">
        <v>0</v>
      </c>
      <c r="Z4748">
        <v>2.6828794377932055</v>
      </c>
      <c r="AA4748">
        <v>0</v>
      </c>
      <c r="AB4748">
        <v>0</v>
      </c>
      <c r="AC4748">
        <v>0</v>
      </c>
      <c r="AD4748">
        <v>0</v>
      </c>
      <c r="AE4748">
        <v>2.9350903830119455</v>
      </c>
    </row>
    <row r="4749" spans="1:31" x14ac:dyDescent="0.25">
      <c r="A4749">
        <v>2267614</v>
      </c>
      <c r="B4749">
        <v>1</v>
      </c>
      <c r="C4749" t="s">
        <v>80</v>
      </c>
      <c r="D4749" t="s">
        <v>104</v>
      </c>
      <c r="E4749" t="s">
        <v>163</v>
      </c>
      <c r="F4749" t="s">
        <v>13883</v>
      </c>
      <c r="G4749" t="s">
        <v>147</v>
      </c>
      <c r="H4749" t="s">
        <v>148</v>
      </c>
      <c r="I4749" t="s">
        <v>136</v>
      </c>
      <c r="J4749" t="s">
        <v>137</v>
      </c>
      <c r="K4749" t="s">
        <v>138</v>
      </c>
      <c r="L4749" t="s">
        <v>13884</v>
      </c>
      <c r="M4749" t="s">
        <v>13885</v>
      </c>
      <c r="N4749">
        <v>1.2113888880000001</v>
      </c>
      <c r="O4749">
        <v>0</v>
      </c>
      <c r="P4749">
        <v>350</v>
      </c>
      <c r="Q4749">
        <v>7</v>
      </c>
      <c r="R4749">
        <v>1</v>
      </c>
      <c r="S4749">
        <v>19</v>
      </c>
      <c r="T4749">
        <v>33</v>
      </c>
      <c r="U4749">
        <v>5</v>
      </c>
      <c r="V4749">
        <v>0</v>
      </c>
      <c r="W4749">
        <v>0</v>
      </c>
      <c r="X4749">
        <v>105.30973059463687</v>
      </c>
      <c r="Y4749">
        <v>103.13812305954301</v>
      </c>
      <c r="Z4749">
        <v>7.6548338134908335E-3</v>
      </c>
      <c r="AA4749">
        <v>585.43111299329405</v>
      </c>
      <c r="AB4749">
        <v>14.450632329217358</v>
      </c>
      <c r="AC4749">
        <v>403.46540133004447</v>
      </c>
      <c r="AD4749">
        <v>0</v>
      </c>
      <c r="AE4749">
        <v>1211.8026551405492</v>
      </c>
    </row>
    <row r="4750" spans="1:31" x14ac:dyDescent="0.25">
      <c r="A4750">
        <v>2267637</v>
      </c>
      <c r="B4750">
        <v>1</v>
      </c>
      <c r="C4750" t="s">
        <v>80</v>
      </c>
      <c r="D4750" t="s">
        <v>97</v>
      </c>
      <c r="E4750" t="s">
        <v>151</v>
      </c>
      <c r="F4750" t="s">
        <v>13886</v>
      </c>
      <c r="G4750" t="s">
        <v>1868</v>
      </c>
      <c r="H4750" t="s">
        <v>135</v>
      </c>
      <c r="I4750" t="s">
        <v>136</v>
      </c>
      <c r="J4750" t="s">
        <v>137</v>
      </c>
      <c r="K4750" t="s">
        <v>138</v>
      </c>
      <c r="L4750" t="s">
        <v>13887</v>
      </c>
      <c r="M4750" t="s">
        <v>13888</v>
      </c>
      <c r="N4750">
        <v>2.6036111110000002</v>
      </c>
      <c r="O4750">
        <v>0</v>
      </c>
      <c r="P4750">
        <v>22</v>
      </c>
      <c r="Q4750">
        <v>0</v>
      </c>
      <c r="R4750">
        <v>0</v>
      </c>
      <c r="S4750">
        <v>0</v>
      </c>
      <c r="T4750">
        <v>11</v>
      </c>
      <c r="U4750">
        <v>0</v>
      </c>
      <c r="V4750">
        <v>0</v>
      </c>
      <c r="W4750">
        <v>0</v>
      </c>
      <c r="X4750">
        <v>19.974018936016709</v>
      </c>
      <c r="Y4750">
        <v>0</v>
      </c>
      <c r="Z4750">
        <v>0</v>
      </c>
      <c r="AA4750">
        <v>0</v>
      </c>
      <c r="AB4750">
        <v>9.2877643868821735</v>
      </c>
      <c r="AC4750">
        <v>0</v>
      </c>
      <c r="AD4750">
        <v>0</v>
      </c>
      <c r="AE4750">
        <v>29.261783322898882</v>
      </c>
    </row>
    <row r="4751" spans="1:31" x14ac:dyDescent="0.25">
      <c r="A4751">
        <v>2267660</v>
      </c>
      <c r="B4751">
        <v>1</v>
      </c>
      <c r="C4751" t="s">
        <v>81</v>
      </c>
      <c r="D4751" t="s">
        <v>118</v>
      </c>
      <c r="E4751" t="s">
        <v>151</v>
      </c>
      <c r="F4751" t="s">
        <v>13889</v>
      </c>
      <c r="G4751" t="s">
        <v>153</v>
      </c>
      <c r="H4751" t="s">
        <v>135</v>
      </c>
      <c r="I4751" t="s">
        <v>136</v>
      </c>
      <c r="J4751" t="s">
        <v>137</v>
      </c>
      <c r="K4751" t="s">
        <v>138</v>
      </c>
      <c r="L4751" t="s">
        <v>13890</v>
      </c>
      <c r="M4751" t="s">
        <v>13891</v>
      </c>
      <c r="N4751">
        <v>0.51833333299999995</v>
      </c>
      <c r="O4751">
        <v>0</v>
      </c>
      <c r="P4751">
        <v>2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0.29240905184122779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0.29240905184122779</v>
      </c>
    </row>
    <row r="4752" spans="1:31" x14ac:dyDescent="0.25">
      <c r="A4752">
        <v>2267405</v>
      </c>
      <c r="B4752">
        <v>1</v>
      </c>
      <c r="C4752" t="s">
        <v>80</v>
      </c>
      <c r="D4752" t="s">
        <v>83</v>
      </c>
      <c r="E4752" t="s">
        <v>132</v>
      </c>
      <c r="F4752" t="s">
        <v>13892</v>
      </c>
      <c r="G4752" t="s">
        <v>142</v>
      </c>
      <c r="H4752" t="s">
        <v>135</v>
      </c>
      <c r="I4752" t="s">
        <v>136</v>
      </c>
      <c r="J4752" t="s">
        <v>137</v>
      </c>
      <c r="K4752" t="s">
        <v>138</v>
      </c>
      <c r="L4752" t="s">
        <v>13893</v>
      </c>
      <c r="M4752" t="s">
        <v>13894</v>
      </c>
      <c r="N4752">
        <v>7.4052777770000002</v>
      </c>
      <c r="O4752">
        <v>0</v>
      </c>
      <c r="P4752">
        <v>1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2.154759024516633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2.154759024516633</v>
      </c>
    </row>
    <row r="4753" spans="1:31" x14ac:dyDescent="0.25">
      <c r="A4753">
        <v>2267597</v>
      </c>
      <c r="B4753">
        <v>1</v>
      </c>
      <c r="C4753" t="s">
        <v>80</v>
      </c>
      <c r="D4753" t="s">
        <v>99</v>
      </c>
      <c r="E4753" t="s">
        <v>132</v>
      </c>
      <c r="F4753" t="s">
        <v>13895</v>
      </c>
      <c r="G4753" t="s">
        <v>142</v>
      </c>
      <c r="H4753" t="s">
        <v>135</v>
      </c>
      <c r="I4753" t="s">
        <v>136</v>
      </c>
      <c r="J4753" t="s">
        <v>137</v>
      </c>
      <c r="K4753" t="s">
        <v>138</v>
      </c>
      <c r="L4753" t="s">
        <v>13896</v>
      </c>
      <c r="M4753" t="s">
        <v>13897</v>
      </c>
      <c r="N4753">
        <v>2.4077777770000002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4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6.5034573947488505</v>
      </c>
      <c r="AC4753">
        <v>0</v>
      </c>
      <c r="AD4753">
        <v>0</v>
      </c>
      <c r="AE4753">
        <v>6.5034573947488505</v>
      </c>
    </row>
    <row r="4754" spans="1:31" x14ac:dyDescent="0.25">
      <c r="A4754">
        <v>2267846</v>
      </c>
      <c r="B4754">
        <v>1</v>
      </c>
      <c r="C4754" t="s">
        <v>80</v>
      </c>
      <c r="D4754" t="s">
        <v>110</v>
      </c>
      <c r="E4754" t="s">
        <v>145</v>
      </c>
      <c r="F4754" t="s">
        <v>13898</v>
      </c>
      <c r="G4754" t="s">
        <v>147</v>
      </c>
      <c r="H4754" t="s">
        <v>148</v>
      </c>
      <c r="I4754" t="s">
        <v>136</v>
      </c>
      <c r="J4754" t="s">
        <v>137</v>
      </c>
      <c r="K4754" t="s">
        <v>138</v>
      </c>
      <c r="L4754" t="s">
        <v>13899</v>
      </c>
      <c r="M4754" t="s">
        <v>13900</v>
      </c>
      <c r="N4754">
        <v>0.373611111</v>
      </c>
      <c r="O4754">
        <v>0</v>
      </c>
      <c r="P4754">
        <v>24017</v>
      </c>
      <c r="Q4754">
        <v>0</v>
      </c>
      <c r="R4754">
        <v>0</v>
      </c>
      <c r="S4754">
        <v>2</v>
      </c>
      <c r="T4754">
        <v>2156</v>
      </c>
      <c r="U4754">
        <v>0</v>
      </c>
      <c r="V4754">
        <v>6</v>
      </c>
      <c r="W4754">
        <v>0</v>
      </c>
      <c r="X4754">
        <v>2959.2355726152114</v>
      </c>
      <c r="Y4754">
        <v>0</v>
      </c>
      <c r="Z4754">
        <v>0</v>
      </c>
      <c r="AA4754">
        <v>17.78572396477395</v>
      </c>
      <c r="AB4754">
        <v>726.13978714880147</v>
      </c>
      <c r="AC4754">
        <v>0</v>
      </c>
      <c r="AD4754">
        <v>39.726111097154657</v>
      </c>
      <c r="AE4754">
        <v>3742.8871948259412</v>
      </c>
    </row>
    <row r="4755" spans="1:31" x14ac:dyDescent="0.25">
      <c r="A4755">
        <v>2267743</v>
      </c>
      <c r="B4755">
        <v>1</v>
      </c>
      <c r="C4755" t="s">
        <v>80</v>
      </c>
      <c r="D4755" t="s">
        <v>84</v>
      </c>
      <c r="E4755" t="s">
        <v>132</v>
      </c>
      <c r="F4755" t="s">
        <v>13901</v>
      </c>
      <c r="G4755" t="s">
        <v>142</v>
      </c>
      <c r="H4755" t="s">
        <v>135</v>
      </c>
      <c r="I4755" t="s">
        <v>136</v>
      </c>
      <c r="J4755" t="s">
        <v>137</v>
      </c>
      <c r="K4755" t="s">
        <v>138</v>
      </c>
      <c r="L4755" t="s">
        <v>13902</v>
      </c>
      <c r="M4755" t="s">
        <v>13903</v>
      </c>
      <c r="N4755">
        <v>0.90805555500000001</v>
      </c>
      <c r="O4755">
        <v>0</v>
      </c>
      <c r="P4755">
        <v>1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0.33831658051833663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0.33831658051833663</v>
      </c>
    </row>
    <row r="4756" spans="1:31" x14ac:dyDescent="0.25">
      <c r="A4756">
        <v>2267554</v>
      </c>
      <c r="B4756">
        <v>1</v>
      </c>
      <c r="C4756" t="s">
        <v>81</v>
      </c>
      <c r="D4756" t="s">
        <v>115</v>
      </c>
      <c r="E4756" t="s">
        <v>151</v>
      </c>
      <c r="F4756" t="s">
        <v>13904</v>
      </c>
      <c r="G4756" t="s">
        <v>153</v>
      </c>
      <c r="H4756" t="s">
        <v>135</v>
      </c>
      <c r="I4756" t="s">
        <v>136</v>
      </c>
      <c r="J4756" t="s">
        <v>137</v>
      </c>
      <c r="K4756" t="s">
        <v>138</v>
      </c>
      <c r="L4756" t="s">
        <v>13905</v>
      </c>
      <c r="M4756" t="s">
        <v>13906</v>
      </c>
      <c r="N4756">
        <v>0.95027777700000005</v>
      </c>
      <c r="O4756">
        <v>0</v>
      </c>
      <c r="P4756">
        <v>12</v>
      </c>
      <c r="Q4756">
        <v>0</v>
      </c>
      <c r="R4756">
        <v>1</v>
      </c>
      <c r="S4756">
        <v>0</v>
      </c>
      <c r="T4756">
        <v>1</v>
      </c>
      <c r="U4756">
        <v>0</v>
      </c>
      <c r="V4756">
        <v>0</v>
      </c>
      <c r="W4756">
        <v>0</v>
      </c>
      <c r="X4756">
        <v>0.64815022497142161</v>
      </c>
      <c r="Y4756">
        <v>0</v>
      </c>
      <c r="Z4756">
        <v>0.19089346296689333</v>
      </c>
      <c r="AA4756">
        <v>0</v>
      </c>
      <c r="AB4756">
        <v>0.38097377436347002</v>
      </c>
      <c r="AC4756">
        <v>0</v>
      </c>
      <c r="AD4756">
        <v>0</v>
      </c>
      <c r="AE4756">
        <v>1.220017462301785</v>
      </c>
    </row>
    <row r="4757" spans="1:31" x14ac:dyDescent="0.25">
      <c r="A4757">
        <v>2267531</v>
      </c>
      <c r="B4757">
        <v>1</v>
      </c>
      <c r="C4757" t="s">
        <v>80</v>
      </c>
      <c r="D4757" t="s">
        <v>110</v>
      </c>
      <c r="E4757" t="s">
        <v>132</v>
      </c>
      <c r="F4757" t="s">
        <v>2726</v>
      </c>
      <c r="G4757" t="s">
        <v>142</v>
      </c>
      <c r="H4757" t="s">
        <v>135</v>
      </c>
      <c r="I4757" t="s">
        <v>136</v>
      </c>
      <c r="J4757" t="s">
        <v>137</v>
      </c>
      <c r="K4757" t="s">
        <v>138</v>
      </c>
      <c r="L4757" t="s">
        <v>13907</v>
      </c>
      <c r="M4757" t="s">
        <v>13908</v>
      </c>
      <c r="N4757">
        <v>5.2374999999999998</v>
      </c>
      <c r="O4757">
        <v>0</v>
      </c>
      <c r="P4757">
        <v>1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2.1796421988241121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2.1796421988241121</v>
      </c>
    </row>
    <row r="4758" spans="1:31" x14ac:dyDescent="0.25">
      <c r="A4758">
        <v>2267823</v>
      </c>
      <c r="B4758">
        <v>1</v>
      </c>
      <c r="C4758" t="s">
        <v>80</v>
      </c>
      <c r="D4758" t="s">
        <v>92</v>
      </c>
      <c r="E4758" t="s">
        <v>132</v>
      </c>
      <c r="F4758" t="s">
        <v>2652</v>
      </c>
      <c r="G4758" t="s">
        <v>142</v>
      </c>
      <c r="H4758" t="s">
        <v>135</v>
      </c>
      <c r="I4758" t="s">
        <v>136</v>
      </c>
      <c r="J4758" t="s">
        <v>137</v>
      </c>
      <c r="K4758" t="s">
        <v>138</v>
      </c>
      <c r="L4758" t="s">
        <v>13909</v>
      </c>
      <c r="M4758" t="s">
        <v>13910</v>
      </c>
      <c r="N4758">
        <v>2.4730555550000002</v>
      </c>
      <c r="O4758">
        <v>0</v>
      </c>
      <c r="P4758">
        <v>2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0.38858952454920004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0.38858952454920004</v>
      </c>
    </row>
    <row r="4759" spans="1:31" x14ac:dyDescent="0.25">
      <c r="A4759">
        <v>2267574</v>
      </c>
      <c r="B4759">
        <v>1</v>
      </c>
      <c r="C4759" t="s">
        <v>80</v>
      </c>
      <c r="D4759" t="s">
        <v>85</v>
      </c>
      <c r="E4759" t="s">
        <v>132</v>
      </c>
      <c r="F4759" t="s">
        <v>13911</v>
      </c>
      <c r="G4759" t="s">
        <v>289</v>
      </c>
      <c r="H4759" t="s">
        <v>135</v>
      </c>
      <c r="I4759" t="s">
        <v>136</v>
      </c>
      <c r="J4759" t="s">
        <v>137</v>
      </c>
      <c r="K4759" t="s">
        <v>138</v>
      </c>
      <c r="L4759" t="s">
        <v>13912</v>
      </c>
      <c r="M4759" t="s">
        <v>13913</v>
      </c>
      <c r="N4759">
        <v>3.3619444440000001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1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15.226420852612401</v>
      </c>
      <c r="AC4759">
        <v>0</v>
      </c>
      <c r="AD4759">
        <v>0</v>
      </c>
      <c r="AE4759">
        <v>15.226420852612401</v>
      </c>
    </row>
    <row r="4760" spans="1:31" x14ac:dyDescent="0.25">
      <c r="A4760">
        <v>2267325</v>
      </c>
      <c r="B4760">
        <v>1</v>
      </c>
      <c r="C4760" t="s">
        <v>81</v>
      </c>
      <c r="D4760" t="s">
        <v>127</v>
      </c>
      <c r="E4760" t="s">
        <v>132</v>
      </c>
      <c r="F4760" t="s">
        <v>13914</v>
      </c>
      <c r="G4760" t="s">
        <v>142</v>
      </c>
      <c r="H4760" t="s">
        <v>135</v>
      </c>
      <c r="I4760" t="s">
        <v>136</v>
      </c>
      <c r="J4760" t="s">
        <v>137</v>
      </c>
      <c r="K4760" t="s">
        <v>138</v>
      </c>
      <c r="L4760" t="s">
        <v>13915</v>
      </c>
      <c r="M4760" t="s">
        <v>13916</v>
      </c>
      <c r="N4760">
        <v>2.4011111110000001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1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2.0176818219968968</v>
      </c>
      <c r="AC4760">
        <v>0</v>
      </c>
      <c r="AD4760">
        <v>0</v>
      </c>
      <c r="AE4760">
        <v>2.0176818219968968</v>
      </c>
    </row>
    <row r="4761" spans="1:31" x14ac:dyDescent="0.25">
      <c r="A4761">
        <v>2267646</v>
      </c>
      <c r="B4761">
        <v>1</v>
      </c>
      <c r="C4761" t="s">
        <v>81</v>
      </c>
      <c r="D4761" t="s">
        <v>118</v>
      </c>
      <c r="E4761" t="s">
        <v>256</v>
      </c>
      <c r="F4761" t="s">
        <v>13917</v>
      </c>
      <c r="G4761" t="s">
        <v>1761</v>
      </c>
      <c r="H4761" t="s">
        <v>148</v>
      </c>
      <c r="I4761" t="s">
        <v>136</v>
      </c>
      <c r="J4761" t="s">
        <v>137</v>
      </c>
      <c r="K4761" t="s">
        <v>138</v>
      </c>
      <c r="L4761" t="s">
        <v>13918</v>
      </c>
      <c r="M4761" t="s">
        <v>13919</v>
      </c>
      <c r="N4761">
        <v>1.7980555549999999</v>
      </c>
      <c r="O4761">
        <v>0</v>
      </c>
      <c r="P4761">
        <v>0</v>
      </c>
      <c r="Q4761">
        <v>0</v>
      </c>
      <c r="R4761">
        <v>1</v>
      </c>
      <c r="S4761">
        <v>0</v>
      </c>
      <c r="T4761">
        <v>1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1.5961871668750391</v>
      </c>
      <c r="AA4761">
        <v>0</v>
      </c>
      <c r="AB4761">
        <v>5.7377640256314697</v>
      </c>
      <c r="AC4761">
        <v>0</v>
      </c>
      <c r="AD4761">
        <v>0</v>
      </c>
      <c r="AE4761">
        <v>7.3339511925065093</v>
      </c>
    </row>
    <row r="4762" spans="1:31" x14ac:dyDescent="0.25">
      <c r="A4762">
        <v>2267600</v>
      </c>
      <c r="B4762">
        <v>1</v>
      </c>
      <c r="C4762" t="s">
        <v>80</v>
      </c>
      <c r="D4762" t="s">
        <v>107</v>
      </c>
      <c r="E4762" t="s">
        <v>132</v>
      </c>
      <c r="F4762" t="s">
        <v>13920</v>
      </c>
      <c r="G4762" t="s">
        <v>201</v>
      </c>
      <c r="H4762" t="s">
        <v>135</v>
      </c>
      <c r="I4762" t="s">
        <v>136</v>
      </c>
      <c r="J4762" t="s">
        <v>3</v>
      </c>
      <c r="K4762" t="s">
        <v>138</v>
      </c>
      <c r="L4762" t="s">
        <v>13921</v>
      </c>
      <c r="M4762" t="s">
        <v>13922</v>
      </c>
      <c r="N4762">
        <v>5.0502777769999998</v>
      </c>
      <c r="O4762">
        <v>0</v>
      </c>
      <c r="P4762">
        <v>1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0.87764633186332452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0.87764633186332452</v>
      </c>
    </row>
    <row r="4763" spans="1:31" x14ac:dyDescent="0.25">
      <c r="A4763">
        <v>2267414</v>
      </c>
      <c r="B4763">
        <v>1</v>
      </c>
      <c r="C4763" t="s">
        <v>81</v>
      </c>
      <c r="D4763" t="s">
        <v>118</v>
      </c>
      <c r="E4763" t="s">
        <v>256</v>
      </c>
      <c r="F4763" t="s">
        <v>13923</v>
      </c>
      <c r="G4763" t="s">
        <v>870</v>
      </c>
      <c r="H4763" t="s">
        <v>148</v>
      </c>
      <c r="I4763" t="s">
        <v>136</v>
      </c>
      <c r="J4763" t="s">
        <v>137</v>
      </c>
      <c r="K4763" t="s">
        <v>138</v>
      </c>
      <c r="L4763" t="s">
        <v>13924</v>
      </c>
      <c r="M4763" t="s">
        <v>13925</v>
      </c>
      <c r="N4763">
        <v>3.3325</v>
      </c>
      <c r="O4763">
        <v>0</v>
      </c>
      <c r="P4763">
        <v>157</v>
      </c>
      <c r="Q4763">
        <v>0</v>
      </c>
      <c r="R4763">
        <v>1</v>
      </c>
      <c r="S4763">
        <v>1</v>
      </c>
      <c r="T4763">
        <v>7</v>
      </c>
      <c r="U4763">
        <v>0</v>
      </c>
      <c r="V4763">
        <v>0</v>
      </c>
      <c r="W4763">
        <v>0</v>
      </c>
      <c r="X4763">
        <v>361.08965200702573</v>
      </c>
      <c r="Y4763">
        <v>0</v>
      </c>
      <c r="Z4763">
        <v>2.0522920519864427</v>
      </c>
      <c r="AA4763">
        <v>39.29745363612966</v>
      </c>
      <c r="AB4763">
        <v>18.565139526864836</v>
      </c>
      <c r="AC4763">
        <v>0</v>
      </c>
      <c r="AD4763">
        <v>0</v>
      </c>
      <c r="AE4763">
        <v>421.00453722200666</v>
      </c>
    </row>
    <row r="4764" spans="1:31" x14ac:dyDescent="0.25">
      <c r="A4764">
        <v>2267626</v>
      </c>
      <c r="B4764">
        <v>1</v>
      </c>
      <c r="C4764" t="s">
        <v>80</v>
      </c>
      <c r="D4764" t="s">
        <v>109</v>
      </c>
      <c r="E4764" t="s">
        <v>151</v>
      </c>
      <c r="F4764" t="s">
        <v>13926</v>
      </c>
      <c r="G4764" t="s">
        <v>350</v>
      </c>
      <c r="H4764" t="s">
        <v>135</v>
      </c>
      <c r="I4764" t="s">
        <v>136</v>
      </c>
      <c r="J4764" t="s">
        <v>137</v>
      </c>
      <c r="K4764" t="s">
        <v>138</v>
      </c>
      <c r="L4764" t="s">
        <v>13927</v>
      </c>
      <c r="M4764" t="s">
        <v>13928</v>
      </c>
      <c r="N4764">
        <v>3.9750000000000001</v>
      </c>
      <c r="O4764">
        <v>0</v>
      </c>
      <c r="P4764">
        <v>20</v>
      </c>
      <c r="Q4764">
        <v>0</v>
      </c>
      <c r="R4764">
        <v>6</v>
      </c>
      <c r="S4764">
        <v>0</v>
      </c>
      <c r="T4764">
        <v>1</v>
      </c>
      <c r="U4764">
        <v>0</v>
      </c>
      <c r="V4764">
        <v>0</v>
      </c>
      <c r="W4764">
        <v>0</v>
      </c>
      <c r="X4764">
        <v>7.8744746104943797</v>
      </c>
      <c r="Y4764">
        <v>0</v>
      </c>
      <c r="Z4764">
        <v>3.3222923365375503</v>
      </c>
      <c r="AA4764">
        <v>0</v>
      </c>
      <c r="AB4764">
        <v>0</v>
      </c>
      <c r="AC4764">
        <v>0</v>
      </c>
      <c r="AD4764">
        <v>0</v>
      </c>
      <c r="AE4764">
        <v>11.19676694703193</v>
      </c>
    </row>
    <row r="4765" spans="1:31" x14ac:dyDescent="0.25">
      <c r="A4765">
        <v>2267749</v>
      </c>
      <c r="B4765">
        <v>1</v>
      </c>
      <c r="C4765" t="s">
        <v>80</v>
      </c>
      <c r="D4765" t="s">
        <v>88</v>
      </c>
      <c r="E4765" t="s">
        <v>132</v>
      </c>
      <c r="F4765" t="s">
        <v>13929</v>
      </c>
      <c r="G4765" t="s">
        <v>142</v>
      </c>
      <c r="H4765" t="s">
        <v>135</v>
      </c>
      <c r="I4765" t="s">
        <v>136</v>
      </c>
      <c r="J4765" t="s">
        <v>137</v>
      </c>
      <c r="K4765" t="s">
        <v>138</v>
      </c>
      <c r="L4765" t="s">
        <v>13930</v>
      </c>
      <c r="M4765" t="s">
        <v>13931</v>
      </c>
      <c r="N4765">
        <v>1.733055555</v>
      </c>
      <c r="O4765">
        <v>0</v>
      </c>
      <c r="P4765">
        <v>4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2.7944070023953413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2.7944070023953413</v>
      </c>
    </row>
    <row r="4766" spans="1:31" x14ac:dyDescent="0.25">
      <c r="A4766">
        <v>2267606</v>
      </c>
      <c r="B4766">
        <v>1</v>
      </c>
      <c r="C4766" t="s">
        <v>80</v>
      </c>
      <c r="D4766" t="s">
        <v>93</v>
      </c>
      <c r="E4766" t="s">
        <v>145</v>
      </c>
      <c r="F4766" t="s">
        <v>13932</v>
      </c>
      <c r="G4766" t="s">
        <v>147</v>
      </c>
      <c r="H4766" t="s">
        <v>148</v>
      </c>
      <c r="I4766" t="s">
        <v>136</v>
      </c>
      <c r="J4766" t="s">
        <v>137</v>
      </c>
      <c r="K4766" t="s">
        <v>138</v>
      </c>
      <c r="L4766" t="s">
        <v>13933</v>
      </c>
      <c r="M4766" t="s">
        <v>13934</v>
      </c>
      <c r="N4766">
        <v>0.28777777700000001</v>
      </c>
      <c r="O4766">
        <v>0</v>
      </c>
      <c r="P4766">
        <v>180</v>
      </c>
      <c r="Q4766">
        <v>1</v>
      </c>
      <c r="R4766">
        <v>69</v>
      </c>
      <c r="S4766">
        <v>5</v>
      </c>
      <c r="T4766">
        <v>67</v>
      </c>
      <c r="U4766">
        <v>0</v>
      </c>
      <c r="V4766">
        <v>0</v>
      </c>
      <c r="W4766">
        <v>0</v>
      </c>
      <c r="X4766">
        <v>13.035084663808167</v>
      </c>
      <c r="Y4766">
        <v>0.15699848814222225</v>
      </c>
      <c r="Z4766">
        <v>13.351493987134639</v>
      </c>
      <c r="AA4766">
        <v>6.0530103868316143</v>
      </c>
      <c r="AB4766">
        <v>12.9794312553654</v>
      </c>
      <c r="AC4766">
        <v>0</v>
      </c>
      <c r="AD4766">
        <v>0</v>
      </c>
      <c r="AE4766">
        <v>45.576018781282038</v>
      </c>
    </row>
    <row r="4767" spans="1:31" x14ac:dyDescent="0.25">
      <c r="A4767">
        <v>2267420</v>
      </c>
      <c r="B4767">
        <v>1</v>
      </c>
      <c r="C4767" t="s">
        <v>80</v>
      </c>
      <c r="D4767" t="s">
        <v>97</v>
      </c>
      <c r="E4767" t="s">
        <v>132</v>
      </c>
      <c r="F4767" t="s">
        <v>13935</v>
      </c>
      <c r="G4767" t="s">
        <v>201</v>
      </c>
      <c r="H4767" t="s">
        <v>135</v>
      </c>
      <c r="I4767" t="s">
        <v>136</v>
      </c>
      <c r="J4767" t="s">
        <v>137</v>
      </c>
      <c r="K4767" t="s">
        <v>138</v>
      </c>
      <c r="L4767" t="s">
        <v>13936</v>
      </c>
      <c r="M4767" t="s">
        <v>13937</v>
      </c>
      <c r="N4767">
        <v>1.145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2.6891854897023393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2.6891854897023393</v>
      </c>
    </row>
    <row r="4768" spans="1:31" x14ac:dyDescent="0.25">
      <c r="A4768">
        <v>2267520</v>
      </c>
      <c r="B4768">
        <v>1</v>
      </c>
      <c r="C4768" t="s">
        <v>80</v>
      </c>
      <c r="D4768" t="s">
        <v>88</v>
      </c>
      <c r="E4768" t="s">
        <v>132</v>
      </c>
      <c r="F4768" t="s">
        <v>13938</v>
      </c>
      <c r="G4768" t="s">
        <v>134</v>
      </c>
      <c r="H4768" t="s">
        <v>135</v>
      </c>
      <c r="I4768" t="s">
        <v>136</v>
      </c>
      <c r="J4768" t="s">
        <v>137</v>
      </c>
      <c r="K4768" t="s">
        <v>138</v>
      </c>
      <c r="L4768" t="s">
        <v>13939</v>
      </c>
      <c r="M4768" t="s">
        <v>13604</v>
      </c>
      <c r="N4768">
        <v>3.3475000000000001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1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3.8967487328815795</v>
      </c>
      <c r="AC4768">
        <v>0</v>
      </c>
      <c r="AD4768">
        <v>0</v>
      </c>
      <c r="AE4768">
        <v>3.8967487328815795</v>
      </c>
    </row>
    <row r="4769" spans="1:31" x14ac:dyDescent="0.25">
      <c r="A4769">
        <v>2267829</v>
      </c>
      <c r="B4769">
        <v>1</v>
      </c>
      <c r="C4769" t="s">
        <v>80</v>
      </c>
      <c r="D4769" t="s">
        <v>83</v>
      </c>
      <c r="E4769" t="s">
        <v>132</v>
      </c>
      <c r="F4769" t="s">
        <v>13940</v>
      </c>
      <c r="G4769" t="s">
        <v>142</v>
      </c>
      <c r="H4769" t="s">
        <v>135</v>
      </c>
      <c r="I4769" t="s">
        <v>136</v>
      </c>
      <c r="J4769" t="s">
        <v>137</v>
      </c>
      <c r="K4769" t="s">
        <v>138</v>
      </c>
      <c r="L4769" t="s">
        <v>13941</v>
      </c>
      <c r="M4769" t="s">
        <v>13942</v>
      </c>
      <c r="N4769">
        <v>0.99027777699999997</v>
      </c>
      <c r="O4769">
        <v>0</v>
      </c>
      <c r="P4769">
        <v>6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0.84941391857099657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0.84941391857099657</v>
      </c>
    </row>
    <row r="4770" spans="1:31" x14ac:dyDescent="0.25">
      <c r="A4770">
        <v>2267334</v>
      </c>
      <c r="B4770">
        <v>1</v>
      </c>
      <c r="C4770" t="s">
        <v>81</v>
      </c>
      <c r="D4770" t="s">
        <v>113</v>
      </c>
      <c r="E4770" t="s">
        <v>256</v>
      </c>
      <c r="F4770" t="s">
        <v>13943</v>
      </c>
      <c r="G4770" t="s">
        <v>171</v>
      </c>
      <c r="H4770" t="s">
        <v>148</v>
      </c>
      <c r="I4770" t="s">
        <v>136</v>
      </c>
      <c r="J4770" t="s">
        <v>137</v>
      </c>
      <c r="K4770" t="s">
        <v>172</v>
      </c>
      <c r="L4770" t="s">
        <v>13944</v>
      </c>
      <c r="M4770" t="s">
        <v>13945</v>
      </c>
      <c r="N4770">
        <v>7.7080555549999996</v>
      </c>
      <c r="O4770">
        <v>0</v>
      </c>
      <c r="P4770">
        <v>26</v>
      </c>
      <c r="Q4770">
        <v>1</v>
      </c>
      <c r="R4770">
        <v>8</v>
      </c>
      <c r="S4770">
        <v>0</v>
      </c>
      <c r="T4770">
        <v>3</v>
      </c>
      <c r="U4770">
        <v>0</v>
      </c>
      <c r="V4770">
        <v>0</v>
      </c>
      <c r="W4770">
        <v>0</v>
      </c>
      <c r="X4770">
        <v>51.234754883232526</v>
      </c>
      <c r="Y4770">
        <v>0</v>
      </c>
      <c r="Z4770">
        <v>5.4117986156693858</v>
      </c>
      <c r="AA4770">
        <v>0</v>
      </c>
      <c r="AB4770">
        <v>2.8388674839450569</v>
      </c>
      <c r="AC4770">
        <v>0</v>
      </c>
      <c r="AD4770">
        <v>0</v>
      </c>
      <c r="AE4770">
        <v>59.485420982846968</v>
      </c>
    </row>
    <row r="4771" spans="1:31" x14ac:dyDescent="0.25">
      <c r="A4771">
        <v>2267852</v>
      </c>
      <c r="B4771">
        <v>1</v>
      </c>
      <c r="C4771" t="s">
        <v>80</v>
      </c>
      <c r="D4771" t="s">
        <v>96</v>
      </c>
      <c r="E4771" t="s">
        <v>151</v>
      </c>
      <c r="F4771" t="s">
        <v>7888</v>
      </c>
      <c r="G4771" t="s">
        <v>153</v>
      </c>
      <c r="H4771" t="s">
        <v>135</v>
      </c>
      <c r="I4771" t="s">
        <v>136</v>
      </c>
      <c r="J4771" t="s">
        <v>137</v>
      </c>
      <c r="K4771" t="s">
        <v>138</v>
      </c>
      <c r="L4771" t="s">
        <v>13946</v>
      </c>
      <c r="M4771" t="s">
        <v>13947</v>
      </c>
      <c r="N4771">
        <v>0.99611111100000005</v>
      </c>
      <c r="O4771">
        <v>0</v>
      </c>
      <c r="P4771">
        <v>123</v>
      </c>
      <c r="Q4771">
        <v>0</v>
      </c>
      <c r="R4771">
        <v>0</v>
      </c>
      <c r="S4771">
        <v>0</v>
      </c>
      <c r="T4771">
        <v>13</v>
      </c>
      <c r="U4771">
        <v>0</v>
      </c>
      <c r="V4771">
        <v>0</v>
      </c>
      <c r="W4771">
        <v>0</v>
      </c>
      <c r="X4771">
        <v>61.796929027165461</v>
      </c>
      <c r="Y4771">
        <v>0</v>
      </c>
      <c r="Z4771">
        <v>0</v>
      </c>
      <c r="AA4771">
        <v>0</v>
      </c>
      <c r="AB4771">
        <v>5.1132545331843682</v>
      </c>
      <c r="AC4771">
        <v>0</v>
      </c>
      <c r="AD4771">
        <v>0</v>
      </c>
      <c r="AE4771">
        <v>66.910183560349836</v>
      </c>
    </row>
    <row r="4772" spans="1:31" x14ac:dyDescent="0.25">
      <c r="A4772">
        <v>2267311</v>
      </c>
      <c r="B4772">
        <v>1</v>
      </c>
      <c r="C4772" t="s">
        <v>80</v>
      </c>
      <c r="D4772" t="s">
        <v>82</v>
      </c>
      <c r="E4772" t="s">
        <v>214</v>
      </c>
      <c r="F4772" t="s">
        <v>13948</v>
      </c>
      <c r="G4772" t="s">
        <v>1264</v>
      </c>
      <c r="H4772" t="s">
        <v>135</v>
      </c>
      <c r="I4772" t="s">
        <v>136</v>
      </c>
      <c r="J4772" t="s">
        <v>137</v>
      </c>
      <c r="K4772" t="s">
        <v>138</v>
      </c>
      <c r="L4772" t="s">
        <v>13949</v>
      </c>
      <c r="M4772" t="s">
        <v>13950</v>
      </c>
      <c r="N4772">
        <v>2.0733333329999999</v>
      </c>
      <c r="O4772">
        <v>0</v>
      </c>
      <c r="P4772">
        <v>130</v>
      </c>
      <c r="Q4772">
        <v>0</v>
      </c>
      <c r="R4772">
        <v>0</v>
      </c>
      <c r="S4772">
        <v>0</v>
      </c>
      <c r="T4772">
        <v>23</v>
      </c>
      <c r="U4772">
        <v>0</v>
      </c>
      <c r="V4772">
        <v>0</v>
      </c>
      <c r="W4772">
        <v>0</v>
      </c>
      <c r="X4772">
        <v>96.095837275084463</v>
      </c>
      <c r="Y4772">
        <v>0</v>
      </c>
      <c r="Z4772">
        <v>0</v>
      </c>
      <c r="AA4772">
        <v>0</v>
      </c>
      <c r="AB4772">
        <v>48.732939852573445</v>
      </c>
      <c r="AC4772">
        <v>0</v>
      </c>
      <c r="AD4772">
        <v>0</v>
      </c>
      <c r="AE4772">
        <v>144.8287771276579</v>
      </c>
    </row>
    <row r="4773" spans="1:31" x14ac:dyDescent="0.25">
      <c r="A4773">
        <v>2267729</v>
      </c>
      <c r="B4773">
        <v>1</v>
      </c>
      <c r="C4773" t="s">
        <v>80</v>
      </c>
      <c r="D4773" t="s">
        <v>94</v>
      </c>
      <c r="E4773" t="s">
        <v>132</v>
      </c>
      <c r="F4773" t="s">
        <v>13951</v>
      </c>
      <c r="G4773" t="s">
        <v>201</v>
      </c>
      <c r="H4773" t="s">
        <v>135</v>
      </c>
      <c r="I4773" t="s">
        <v>136</v>
      </c>
      <c r="J4773" t="s">
        <v>137</v>
      </c>
      <c r="K4773" t="s">
        <v>138</v>
      </c>
      <c r="L4773" t="s">
        <v>13952</v>
      </c>
      <c r="M4773" t="s">
        <v>13953</v>
      </c>
      <c r="N4773">
        <v>1.689444444</v>
      </c>
      <c r="O4773">
        <v>0</v>
      </c>
      <c r="P4773">
        <v>2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1.0127017343734133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1.0127017343734133</v>
      </c>
    </row>
    <row r="4774" spans="1:31" x14ac:dyDescent="0.25">
      <c r="A4774">
        <v>2267835</v>
      </c>
      <c r="B4774">
        <v>1</v>
      </c>
      <c r="C4774" t="s">
        <v>80</v>
      </c>
      <c r="D4774" t="s">
        <v>87</v>
      </c>
      <c r="E4774" t="s">
        <v>132</v>
      </c>
      <c r="F4774" t="s">
        <v>13954</v>
      </c>
      <c r="G4774" t="s">
        <v>142</v>
      </c>
      <c r="H4774" t="s">
        <v>135</v>
      </c>
      <c r="I4774" t="s">
        <v>136</v>
      </c>
      <c r="J4774" t="s">
        <v>137</v>
      </c>
      <c r="K4774" t="s">
        <v>138</v>
      </c>
      <c r="L4774" t="s">
        <v>13955</v>
      </c>
      <c r="M4774" t="s">
        <v>13956</v>
      </c>
      <c r="N4774">
        <v>3.0727777770000002</v>
      </c>
      <c r="O4774">
        <v>0</v>
      </c>
      <c r="P4774">
        <v>1</v>
      </c>
      <c r="Q4774">
        <v>0</v>
      </c>
      <c r="R4774">
        <v>0</v>
      </c>
      <c r="S4774">
        <v>0</v>
      </c>
      <c r="T4774">
        <v>1</v>
      </c>
      <c r="U4774">
        <v>0</v>
      </c>
      <c r="V4774">
        <v>0</v>
      </c>
      <c r="W4774">
        <v>0</v>
      </c>
      <c r="X4774">
        <v>3.5598871809302901</v>
      </c>
      <c r="Y4774">
        <v>0</v>
      </c>
      <c r="Z4774">
        <v>0</v>
      </c>
      <c r="AA4774">
        <v>0</v>
      </c>
      <c r="AB4774">
        <v>0.50434551520045678</v>
      </c>
      <c r="AC4774">
        <v>0</v>
      </c>
      <c r="AD4774">
        <v>0</v>
      </c>
      <c r="AE4774">
        <v>4.0642326961307464</v>
      </c>
    </row>
    <row r="4775" spans="1:31" x14ac:dyDescent="0.25">
      <c r="A4775">
        <v>2267251</v>
      </c>
      <c r="B4775">
        <v>1</v>
      </c>
      <c r="C4775" t="s">
        <v>80</v>
      </c>
      <c r="D4775" t="s">
        <v>90</v>
      </c>
      <c r="E4775" t="s">
        <v>256</v>
      </c>
      <c r="F4775" t="s">
        <v>1023</v>
      </c>
      <c r="G4775" t="s">
        <v>318</v>
      </c>
      <c r="H4775" t="s">
        <v>148</v>
      </c>
      <c r="I4775" t="s">
        <v>136</v>
      </c>
      <c r="J4775" t="s">
        <v>137</v>
      </c>
      <c r="K4775" t="s">
        <v>138</v>
      </c>
      <c r="L4775" t="s">
        <v>13957</v>
      </c>
      <c r="M4775" t="s">
        <v>13958</v>
      </c>
      <c r="N4775">
        <v>3.9755555550000001</v>
      </c>
      <c r="O4775">
        <v>0</v>
      </c>
      <c r="P4775">
        <v>180</v>
      </c>
      <c r="Q4775">
        <v>0</v>
      </c>
      <c r="R4775">
        <v>0</v>
      </c>
      <c r="S4775">
        <v>0</v>
      </c>
      <c r="T4775">
        <v>1</v>
      </c>
      <c r="U4775">
        <v>0</v>
      </c>
      <c r="V4775">
        <v>0</v>
      </c>
      <c r="W4775">
        <v>0</v>
      </c>
      <c r="X4775">
        <v>301.42183796993339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301.42183796993339</v>
      </c>
    </row>
    <row r="4776" spans="1:31" x14ac:dyDescent="0.25">
      <c r="A4776">
        <v>2267689</v>
      </c>
      <c r="B4776">
        <v>1</v>
      </c>
      <c r="C4776" t="s">
        <v>80</v>
      </c>
      <c r="D4776" t="s">
        <v>83</v>
      </c>
      <c r="E4776" t="s">
        <v>151</v>
      </c>
      <c r="F4776" t="s">
        <v>13959</v>
      </c>
      <c r="G4776" t="s">
        <v>153</v>
      </c>
      <c r="H4776" t="s">
        <v>135</v>
      </c>
      <c r="I4776" t="s">
        <v>136</v>
      </c>
      <c r="J4776" t="s">
        <v>137</v>
      </c>
      <c r="K4776" t="s">
        <v>138</v>
      </c>
      <c r="L4776" t="s">
        <v>13960</v>
      </c>
      <c r="M4776" t="s">
        <v>13961</v>
      </c>
      <c r="N4776">
        <v>2.4325000000000001</v>
      </c>
      <c r="O4776">
        <v>0</v>
      </c>
      <c r="P4776">
        <v>117</v>
      </c>
      <c r="Q4776">
        <v>0</v>
      </c>
      <c r="R4776">
        <v>0</v>
      </c>
      <c r="S4776">
        <v>0</v>
      </c>
      <c r="T4776">
        <v>5</v>
      </c>
      <c r="U4776">
        <v>0</v>
      </c>
      <c r="V4776">
        <v>0</v>
      </c>
      <c r="W4776">
        <v>0</v>
      </c>
      <c r="X4776">
        <v>131.19261428627254</v>
      </c>
      <c r="Y4776">
        <v>0</v>
      </c>
      <c r="Z4776">
        <v>0</v>
      </c>
      <c r="AA4776">
        <v>0</v>
      </c>
      <c r="AB4776">
        <v>3.2770830861658022</v>
      </c>
      <c r="AC4776">
        <v>0</v>
      </c>
      <c r="AD4776">
        <v>0</v>
      </c>
      <c r="AE4776">
        <v>134.46969737243833</v>
      </c>
    </row>
    <row r="4777" spans="1:31" x14ac:dyDescent="0.25">
      <c r="A4777">
        <v>2267789</v>
      </c>
      <c r="B4777">
        <v>1</v>
      </c>
      <c r="C4777" t="s">
        <v>80</v>
      </c>
      <c r="D4777" t="s">
        <v>96</v>
      </c>
      <c r="E4777" t="s">
        <v>163</v>
      </c>
      <c r="F4777" t="s">
        <v>13962</v>
      </c>
      <c r="G4777" t="s">
        <v>5283</v>
      </c>
      <c r="H4777" t="s">
        <v>148</v>
      </c>
      <c r="I4777" t="s">
        <v>136</v>
      </c>
      <c r="J4777" t="s">
        <v>137</v>
      </c>
      <c r="K4777" t="s">
        <v>138</v>
      </c>
      <c r="L4777" t="s">
        <v>13963</v>
      </c>
      <c r="M4777" t="s">
        <v>13964</v>
      </c>
      <c r="N4777">
        <v>0.40972222200000002</v>
      </c>
      <c r="O4777">
        <v>0</v>
      </c>
      <c r="P4777">
        <v>0</v>
      </c>
      <c r="Q4777">
        <v>0</v>
      </c>
      <c r="R4777">
        <v>0</v>
      </c>
      <c r="S4777">
        <v>2</v>
      </c>
      <c r="T4777">
        <v>0</v>
      </c>
      <c r="U4777">
        <v>1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11.713684974814813</v>
      </c>
      <c r="AB4777">
        <v>0</v>
      </c>
      <c r="AC4777">
        <v>6.0218187503920833</v>
      </c>
      <c r="AD4777">
        <v>0</v>
      </c>
      <c r="AE4777">
        <v>17.735503725206897</v>
      </c>
    </row>
    <row r="4778" spans="1:31" x14ac:dyDescent="0.25">
      <c r="A4778">
        <v>2267643</v>
      </c>
      <c r="B4778">
        <v>1</v>
      </c>
      <c r="C4778" t="s">
        <v>81</v>
      </c>
      <c r="D4778" t="s">
        <v>120</v>
      </c>
      <c r="E4778" t="s">
        <v>151</v>
      </c>
      <c r="F4778" t="s">
        <v>7452</v>
      </c>
      <c r="G4778" t="s">
        <v>153</v>
      </c>
      <c r="H4778" t="s">
        <v>135</v>
      </c>
      <c r="I4778" t="s">
        <v>136</v>
      </c>
      <c r="J4778" t="s">
        <v>137</v>
      </c>
      <c r="K4778" t="s">
        <v>138</v>
      </c>
      <c r="L4778" t="s">
        <v>13965</v>
      </c>
      <c r="M4778" t="s">
        <v>13966</v>
      </c>
      <c r="N4778">
        <v>0.94083333300000005</v>
      </c>
      <c r="O4778">
        <v>0</v>
      </c>
      <c r="P4778">
        <v>59</v>
      </c>
      <c r="Q4778">
        <v>0</v>
      </c>
      <c r="R4778">
        <v>0</v>
      </c>
      <c r="S4778">
        <v>0</v>
      </c>
      <c r="T4778">
        <v>6</v>
      </c>
      <c r="U4778">
        <v>0</v>
      </c>
      <c r="V4778">
        <v>0</v>
      </c>
      <c r="W4778">
        <v>0</v>
      </c>
      <c r="X4778">
        <v>12.589542116528778</v>
      </c>
      <c r="Y4778">
        <v>0</v>
      </c>
      <c r="Z4778">
        <v>0</v>
      </c>
      <c r="AA4778">
        <v>0</v>
      </c>
      <c r="AB4778">
        <v>1.8565176118220754</v>
      </c>
      <c r="AC4778">
        <v>0</v>
      </c>
      <c r="AD4778">
        <v>0</v>
      </c>
      <c r="AE4778">
        <v>14.446059728350853</v>
      </c>
    </row>
    <row r="4779" spans="1:31" x14ac:dyDescent="0.25">
      <c r="A4779">
        <v>2267746</v>
      </c>
      <c r="B4779">
        <v>1</v>
      </c>
      <c r="C4779" t="s">
        <v>80</v>
      </c>
      <c r="D4779" t="s">
        <v>104</v>
      </c>
      <c r="E4779" t="s">
        <v>132</v>
      </c>
      <c r="F4779" t="s">
        <v>13967</v>
      </c>
      <c r="G4779" t="s">
        <v>142</v>
      </c>
      <c r="H4779" t="s">
        <v>135</v>
      </c>
      <c r="I4779" t="s">
        <v>136</v>
      </c>
      <c r="J4779" t="s">
        <v>137</v>
      </c>
      <c r="K4779" t="s">
        <v>138</v>
      </c>
      <c r="L4779" t="s">
        <v>13968</v>
      </c>
      <c r="M4779" t="s">
        <v>13969</v>
      </c>
      <c r="N4779">
        <v>2.0125000000000002</v>
      </c>
      <c r="O4779">
        <v>0</v>
      </c>
      <c r="P4779">
        <v>1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0.19797594012029168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0.19797594012029168</v>
      </c>
    </row>
    <row r="4780" spans="1:31" x14ac:dyDescent="0.25">
      <c r="A4780">
        <v>2267603</v>
      </c>
      <c r="B4780">
        <v>1</v>
      </c>
      <c r="C4780" t="s">
        <v>80</v>
      </c>
      <c r="D4780" t="s">
        <v>106</v>
      </c>
      <c r="E4780" t="s">
        <v>207</v>
      </c>
      <c r="F4780" t="s">
        <v>13970</v>
      </c>
      <c r="G4780" t="s">
        <v>264</v>
      </c>
      <c r="H4780" t="s">
        <v>135</v>
      </c>
      <c r="I4780" t="s">
        <v>136</v>
      </c>
      <c r="J4780" t="s">
        <v>137</v>
      </c>
      <c r="K4780" t="s">
        <v>138</v>
      </c>
      <c r="L4780" t="s">
        <v>13971</v>
      </c>
      <c r="M4780" t="s">
        <v>13972</v>
      </c>
      <c r="N4780">
        <v>1.021111111</v>
      </c>
      <c r="O4780">
        <v>0</v>
      </c>
      <c r="P4780">
        <v>0</v>
      </c>
      <c r="Q4780">
        <v>0</v>
      </c>
      <c r="R4780">
        <v>11</v>
      </c>
      <c r="S4780">
        <v>0</v>
      </c>
      <c r="T4780">
        <v>2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3.0310920683056306</v>
      </c>
      <c r="AA4780">
        <v>0</v>
      </c>
      <c r="AB4780">
        <v>3.2037227016899998</v>
      </c>
      <c r="AC4780">
        <v>0</v>
      </c>
      <c r="AD4780">
        <v>0</v>
      </c>
      <c r="AE4780">
        <v>6.23481476999563</v>
      </c>
    </row>
    <row r="4781" spans="1:31" x14ac:dyDescent="0.25">
      <c r="A4781">
        <v>2267772</v>
      </c>
      <c r="B4781">
        <v>1</v>
      </c>
      <c r="C4781" t="s">
        <v>81</v>
      </c>
      <c r="D4781" t="s">
        <v>127</v>
      </c>
      <c r="E4781" t="s">
        <v>256</v>
      </c>
      <c r="F4781" t="s">
        <v>13973</v>
      </c>
      <c r="G4781" t="s">
        <v>147</v>
      </c>
      <c r="H4781" t="s">
        <v>148</v>
      </c>
      <c r="I4781" t="s">
        <v>136</v>
      </c>
      <c r="J4781" t="s">
        <v>137</v>
      </c>
      <c r="K4781" t="s">
        <v>138</v>
      </c>
      <c r="L4781" t="s">
        <v>13974</v>
      </c>
      <c r="M4781" t="s">
        <v>13975</v>
      </c>
      <c r="N4781">
        <v>1.5622222219999999</v>
      </c>
      <c r="O4781">
        <v>0</v>
      </c>
      <c r="P4781">
        <v>811</v>
      </c>
      <c r="Q4781">
        <v>0</v>
      </c>
      <c r="R4781">
        <v>0</v>
      </c>
      <c r="S4781">
        <v>0</v>
      </c>
      <c r="T4781">
        <v>85</v>
      </c>
      <c r="U4781">
        <v>0</v>
      </c>
      <c r="V4781">
        <v>0</v>
      </c>
      <c r="W4781">
        <v>0</v>
      </c>
      <c r="X4781">
        <v>382.11375860062134</v>
      </c>
      <c r="Y4781">
        <v>0</v>
      </c>
      <c r="Z4781">
        <v>0</v>
      </c>
      <c r="AA4781">
        <v>0</v>
      </c>
      <c r="AB4781">
        <v>52.729363822142901</v>
      </c>
      <c r="AC4781">
        <v>0</v>
      </c>
      <c r="AD4781">
        <v>0</v>
      </c>
      <c r="AE4781">
        <v>434.84312242276422</v>
      </c>
    </row>
    <row r="4782" spans="1:31" x14ac:dyDescent="0.25">
      <c r="A4782">
        <v>2267623</v>
      </c>
      <c r="B4782">
        <v>1</v>
      </c>
      <c r="C4782" t="s">
        <v>80</v>
      </c>
      <c r="D4782" t="s">
        <v>97</v>
      </c>
      <c r="E4782" t="s">
        <v>151</v>
      </c>
      <c r="F4782" t="s">
        <v>13976</v>
      </c>
      <c r="G4782" t="s">
        <v>153</v>
      </c>
      <c r="H4782" t="s">
        <v>135</v>
      </c>
      <c r="I4782" t="s">
        <v>136</v>
      </c>
      <c r="J4782" t="s">
        <v>137</v>
      </c>
      <c r="K4782" t="s">
        <v>138</v>
      </c>
      <c r="L4782" t="s">
        <v>13977</v>
      </c>
      <c r="M4782" t="s">
        <v>13978</v>
      </c>
      <c r="N4782">
        <v>1.1088888880000001</v>
      </c>
      <c r="O4782">
        <v>0</v>
      </c>
      <c r="P4782">
        <v>34</v>
      </c>
      <c r="Q4782">
        <v>0</v>
      </c>
      <c r="R4782">
        <v>14</v>
      </c>
      <c r="S4782">
        <v>0</v>
      </c>
      <c r="T4782">
        <v>13</v>
      </c>
      <c r="U4782">
        <v>0</v>
      </c>
      <c r="V4782">
        <v>0</v>
      </c>
      <c r="W4782">
        <v>0</v>
      </c>
      <c r="X4782">
        <v>20.900164806235402</v>
      </c>
      <c r="Y4782">
        <v>0</v>
      </c>
      <c r="Z4782">
        <v>7.9221773375323332</v>
      </c>
      <c r="AA4782">
        <v>0</v>
      </c>
      <c r="AB4782">
        <v>11.802913309122204</v>
      </c>
      <c r="AC4782">
        <v>0</v>
      </c>
      <c r="AD4782">
        <v>0</v>
      </c>
      <c r="AE4782">
        <v>40.625255452889938</v>
      </c>
    </row>
    <row r="4783" spans="1:31" x14ac:dyDescent="0.25">
      <c r="A4783">
        <v>2267417</v>
      </c>
      <c r="B4783">
        <v>1</v>
      </c>
      <c r="C4783" t="s">
        <v>81</v>
      </c>
      <c r="D4783" t="s">
        <v>112</v>
      </c>
      <c r="E4783" t="s">
        <v>151</v>
      </c>
      <c r="F4783" t="s">
        <v>13979</v>
      </c>
      <c r="G4783" t="s">
        <v>201</v>
      </c>
      <c r="H4783" t="s">
        <v>135</v>
      </c>
      <c r="I4783" t="s">
        <v>136</v>
      </c>
      <c r="J4783" t="s">
        <v>137</v>
      </c>
      <c r="K4783" t="s">
        <v>138</v>
      </c>
      <c r="L4783" t="s">
        <v>13980</v>
      </c>
      <c r="M4783" t="s">
        <v>13981</v>
      </c>
      <c r="N4783">
        <v>2.8652777770000002</v>
      </c>
      <c r="O4783">
        <v>0</v>
      </c>
      <c r="P4783">
        <v>54</v>
      </c>
      <c r="Q4783">
        <v>0</v>
      </c>
      <c r="R4783">
        <v>0</v>
      </c>
      <c r="S4783">
        <v>0</v>
      </c>
      <c r="T4783">
        <v>23</v>
      </c>
      <c r="U4783">
        <v>0</v>
      </c>
      <c r="V4783">
        <v>1</v>
      </c>
      <c r="W4783">
        <v>0</v>
      </c>
      <c r="X4783">
        <v>27.965862737076176</v>
      </c>
      <c r="Y4783">
        <v>0</v>
      </c>
      <c r="Z4783">
        <v>0</v>
      </c>
      <c r="AA4783">
        <v>0</v>
      </c>
      <c r="AB4783">
        <v>10.78418812366894</v>
      </c>
      <c r="AC4783">
        <v>0</v>
      </c>
      <c r="AD4783">
        <v>55.398757434508816</v>
      </c>
      <c r="AE4783">
        <v>94.148808295253929</v>
      </c>
    </row>
    <row r="4784" spans="1:31" x14ac:dyDescent="0.25">
      <c r="A4784">
        <v>2267815</v>
      </c>
      <c r="B4784">
        <v>1</v>
      </c>
      <c r="C4784" t="s">
        <v>80</v>
      </c>
      <c r="D4784" t="s">
        <v>82</v>
      </c>
      <c r="E4784" t="s">
        <v>132</v>
      </c>
      <c r="F4784" t="s">
        <v>13982</v>
      </c>
      <c r="G4784" t="s">
        <v>142</v>
      </c>
      <c r="H4784" t="s">
        <v>135</v>
      </c>
      <c r="I4784" t="s">
        <v>136</v>
      </c>
      <c r="J4784" t="s">
        <v>137</v>
      </c>
      <c r="K4784" t="s">
        <v>138</v>
      </c>
      <c r="L4784" t="s">
        <v>13983</v>
      </c>
      <c r="M4784" t="s">
        <v>13984</v>
      </c>
      <c r="N4784">
        <v>3.3208333329999999</v>
      </c>
      <c r="O4784">
        <v>0</v>
      </c>
      <c r="P4784">
        <v>2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1.343802974215407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1.343802974215407</v>
      </c>
    </row>
    <row r="4785" spans="1:31" x14ac:dyDescent="0.25">
      <c r="A4785">
        <v>2267873</v>
      </c>
      <c r="B4785">
        <v>1</v>
      </c>
      <c r="C4785" t="s">
        <v>80</v>
      </c>
      <c r="D4785" t="s">
        <v>82</v>
      </c>
      <c r="E4785" t="s">
        <v>151</v>
      </c>
      <c r="F4785" t="s">
        <v>4240</v>
      </c>
      <c r="G4785" t="s">
        <v>153</v>
      </c>
      <c r="H4785" t="s">
        <v>135</v>
      </c>
      <c r="I4785" t="s">
        <v>136</v>
      </c>
      <c r="J4785" t="s">
        <v>137</v>
      </c>
      <c r="K4785" t="s">
        <v>138</v>
      </c>
      <c r="L4785" t="s">
        <v>13985</v>
      </c>
      <c r="M4785" t="s">
        <v>13986</v>
      </c>
      <c r="N4785">
        <v>1.143333333</v>
      </c>
      <c r="O4785">
        <v>0</v>
      </c>
      <c r="P4785">
        <v>142</v>
      </c>
      <c r="Q4785">
        <v>0</v>
      </c>
      <c r="R4785">
        <v>0</v>
      </c>
      <c r="S4785">
        <v>0</v>
      </c>
      <c r="T4785">
        <v>8</v>
      </c>
      <c r="U4785">
        <v>0</v>
      </c>
      <c r="V4785">
        <v>0</v>
      </c>
      <c r="W4785">
        <v>0</v>
      </c>
      <c r="X4785">
        <v>45.265613613120244</v>
      </c>
      <c r="Y4785">
        <v>0</v>
      </c>
      <c r="Z4785">
        <v>0</v>
      </c>
      <c r="AA4785">
        <v>0</v>
      </c>
      <c r="AB4785">
        <v>2.1257188793863611</v>
      </c>
      <c r="AC4785">
        <v>0</v>
      </c>
      <c r="AD4785">
        <v>0</v>
      </c>
      <c r="AE4785">
        <v>47.391332492506606</v>
      </c>
    </row>
    <row r="4786" spans="1:31" x14ac:dyDescent="0.25">
      <c r="A4786">
        <v>2267886</v>
      </c>
      <c r="B4786">
        <v>1</v>
      </c>
      <c r="C4786" t="s">
        <v>80</v>
      </c>
      <c r="D4786" t="s">
        <v>88</v>
      </c>
      <c r="E4786" t="s">
        <v>132</v>
      </c>
      <c r="F4786" t="s">
        <v>13987</v>
      </c>
      <c r="G4786" t="s">
        <v>289</v>
      </c>
      <c r="H4786" t="s">
        <v>135</v>
      </c>
      <c r="I4786" t="s">
        <v>136</v>
      </c>
      <c r="J4786" t="s">
        <v>137</v>
      </c>
      <c r="K4786" t="s">
        <v>138</v>
      </c>
      <c r="L4786" t="s">
        <v>13988</v>
      </c>
      <c r="M4786" t="s">
        <v>13989</v>
      </c>
      <c r="N4786">
        <v>3.1944444440000002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1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</row>
    <row r="4787" spans="1:31" x14ac:dyDescent="0.25">
      <c r="A4787">
        <v>2267887</v>
      </c>
      <c r="B4787">
        <v>1</v>
      </c>
      <c r="C4787" t="s">
        <v>80</v>
      </c>
      <c r="D4787" t="s">
        <v>103</v>
      </c>
      <c r="E4787" t="s">
        <v>163</v>
      </c>
      <c r="F4787" t="s">
        <v>1674</v>
      </c>
      <c r="G4787" t="s">
        <v>171</v>
      </c>
      <c r="H4787" t="s">
        <v>148</v>
      </c>
      <c r="I4787" t="s">
        <v>136</v>
      </c>
      <c r="J4787" t="s">
        <v>137</v>
      </c>
      <c r="K4787" t="s">
        <v>172</v>
      </c>
      <c r="L4787" t="s">
        <v>13990</v>
      </c>
      <c r="M4787" t="s">
        <v>13991</v>
      </c>
      <c r="N4787">
        <v>1.8286111110000001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7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1189.0310940161783</v>
      </c>
      <c r="AD4787">
        <v>0</v>
      </c>
      <c r="AE4787">
        <v>1189.0310940161783</v>
      </c>
    </row>
    <row r="4788" spans="1:31" x14ac:dyDescent="0.25">
      <c r="A4788">
        <v>2267890</v>
      </c>
      <c r="B4788">
        <v>1</v>
      </c>
      <c r="C4788" t="s">
        <v>81</v>
      </c>
      <c r="D4788" t="s">
        <v>128</v>
      </c>
      <c r="E4788" t="s">
        <v>477</v>
      </c>
      <c r="F4788" t="s">
        <v>13992</v>
      </c>
      <c r="G4788" t="s">
        <v>147</v>
      </c>
      <c r="H4788" t="s">
        <v>148</v>
      </c>
      <c r="I4788" t="s">
        <v>136</v>
      </c>
      <c r="J4788" t="s">
        <v>137</v>
      </c>
      <c r="K4788" t="s">
        <v>138</v>
      </c>
      <c r="L4788" t="s">
        <v>13993</v>
      </c>
      <c r="M4788" t="s">
        <v>13994</v>
      </c>
      <c r="N4788">
        <v>0.78542777699999999</v>
      </c>
      <c r="O4788">
        <v>2</v>
      </c>
      <c r="P4788">
        <v>4234</v>
      </c>
      <c r="Q4788">
        <v>17</v>
      </c>
      <c r="R4788">
        <v>11</v>
      </c>
      <c r="S4788">
        <v>20</v>
      </c>
      <c r="T4788">
        <v>662</v>
      </c>
      <c r="U4788">
        <v>2</v>
      </c>
      <c r="V4788">
        <v>23</v>
      </c>
      <c r="W4788">
        <v>31.704340867848128</v>
      </c>
      <c r="X4788">
        <v>858.24418238704868</v>
      </c>
      <c r="Y4788">
        <v>4.5622125901076078</v>
      </c>
      <c r="Z4788">
        <v>2.50130009002442</v>
      </c>
      <c r="AA4788">
        <v>1042.6207142424057</v>
      </c>
      <c r="AB4788">
        <v>739.38037884925836</v>
      </c>
      <c r="AC4788">
        <v>52.638103996592974</v>
      </c>
      <c r="AD4788">
        <v>538.20479365508083</v>
      </c>
      <c r="AE4788">
        <v>3269.8560266783666</v>
      </c>
    </row>
    <row r="4789" spans="1:31" x14ac:dyDescent="0.25">
      <c r="A4789">
        <v>2267894</v>
      </c>
      <c r="B4789">
        <v>1</v>
      </c>
      <c r="C4789" t="s">
        <v>80</v>
      </c>
      <c r="D4789" t="s">
        <v>96</v>
      </c>
      <c r="E4789" t="s">
        <v>256</v>
      </c>
      <c r="F4789" t="s">
        <v>6334</v>
      </c>
      <c r="G4789" t="s">
        <v>318</v>
      </c>
      <c r="H4789" t="s">
        <v>148</v>
      </c>
      <c r="I4789" t="s">
        <v>136</v>
      </c>
      <c r="J4789" t="s">
        <v>137</v>
      </c>
      <c r="K4789" t="s">
        <v>138</v>
      </c>
      <c r="L4789" t="s">
        <v>13995</v>
      </c>
      <c r="M4789" t="s">
        <v>13996</v>
      </c>
      <c r="N4789">
        <v>2.1983333329999999</v>
      </c>
      <c r="O4789">
        <v>0</v>
      </c>
      <c r="P4789">
        <v>291</v>
      </c>
      <c r="Q4789">
        <v>0</v>
      </c>
      <c r="R4789">
        <v>0</v>
      </c>
      <c r="S4789">
        <v>0</v>
      </c>
      <c r="T4789">
        <v>16</v>
      </c>
      <c r="U4789">
        <v>0</v>
      </c>
      <c r="V4789">
        <v>0</v>
      </c>
      <c r="W4789">
        <v>0</v>
      </c>
      <c r="X4789">
        <v>322.46911711059414</v>
      </c>
      <c r="Y4789">
        <v>0</v>
      </c>
      <c r="Z4789">
        <v>0</v>
      </c>
      <c r="AA4789">
        <v>0</v>
      </c>
      <c r="AB4789">
        <v>44.791715373064648</v>
      </c>
      <c r="AC4789">
        <v>0</v>
      </c>
      <c r="AD4789">
        <v>0</v>
      </c>
      <c r="AE4789">
        <v>367.26083248365876</v>
      </c>
    </row>
    <row r="4790" spans="1:31" x14ac:dyDescent="0.25">
      <c r="A4790">
        <v>2267895</v>
      </c>
      <c r="B4790">
        <v>1</v>
      </c>
      <c r="C4790" t="s">
        <v>80</v>
      </c>
      <c r="D4790" t="s">
        <v>82</v>
      </c>
      <c r="E4790" t="s">
        <v>214</v>
      </c>
      <c r="F4790" t="s">
        <v>13997</v>
      </c>
      <c r="G4790" t="s">
        <v>160</v>
      </c>
      <c r="H4790" t="s">
        <v>135</v>
      </c>
      <c r="I4790" t="s">
        <v>136</v>
      </c>
      <c r="J4790" t="s">
        <v>137</v>
      </c>
      <c r="K4790" t="s">
        <v>138</v>
      </c>
      <c r="L4790" t="s">
        <v>13998</v>
      </c>
      <c r="M4790" t="s">
        <v>13999</v>
      </c>
      <c r="N4790">
        <v>7.159166666</v>
      </c>
      <c r="O4790">
        <v>0</v>
      </c>
      <c r="P4790">
        <v>118</v>
      </c>
      <c r="Q4790">
        <v>0</v>
      </c>
      <c r="R4790">
        <v>0</v>
      </c>
      <c r="S4790">
        <v>0</v>
      </c>
      <c r="T4790">
        <v>1</v>
      </c>
      <c r="U4790">
        <v>0</v>
      </c>
      <c r="V4790">
        <v>0</v>
      </c>
      <c r="W4790">
        <v>0</v>
      </c>
      <c r="X4790">
        <v>337.12139380222868</v>
      </c>
      <c r="Y4790">
        <v>0</v>
      </c>
      <c r="Z4790">
        <v>0</v>
      </c>
      <c r="AA4790">
        <v>0</v>
      </c>
      <c r="AB4790">
        <v>2.2092174071168986</v>
      </c>
      <c r="AC4790">
        <v>0</v>
      </c>
      <c r="AD4790">
        <v>0</v>
      </c>
      <c r="AE4790">
        <v>339.33061120934559</v>
      </c>
    </row>
    <row r="4791" spans="1:31" x14ac:dyDescent="0.25">
      <c r="A4791">
        <v>2267901</v>
      </c>
      <c r="B4791">
        <v>1</v>
      </c>
      <c r="C4791" t="s">
        <v>80</v>
      </c>
      <c r="D4791" t="s">
        <v>105</v>
      </c>
      <c r="E4791" t="s">
        <v>151</v>
      </c>
      <c r="F4791" t="s">
        <v>14000</v>
      </c>
      <c r="G4791" t="s">
        <v>153</v>
      </c>
      <c r="H4791" t="s">
        <v>135</v>
      </c>
      <c r="I4791" t="s">
        <v>136</v>
      </c>
      <c r="J4791" t="s">
        <v>137</v>
      </c>
      <c r="K4791" t="s">
        <v>138</v>
      </c>
      <c r="L4791" t="s">
        <v>14001</v>
      </c>
      <c r="M4791" t="s">
        <v>14002</v>
      </c>
      <c r="N4791">
        <v>3.0322222220000001</v>
      </c>
      <c r="O4791">
        <v>0</v>
      </c>
      <c r="P4791">
        <v>56</v>
      </c>
      <c r="Q4791">
        <v>0</v>
      </c>
      <c r="R4791">
        <v>1</v>
      </c>
      <c r="S4791">
        <v>0</v>
      </c>
      <c r="T4791">
        <v>12</v>
      </c>
      <c r="U4791">
        <v>0</v>
      </c>
      <c r="V4791">
        <v>0</v>
      </c>
      <c r="W4791">
        <v>0</v>
      </c>
      <c r="X4791">
        <v>53.548489092382979</v>
      </c>
      <c r="Y4791">
        <v>0</v>
      </c>
      <c r="Z4791">
        <v>0.51913338268323894</v>
      </c>
      <c r="AA4791">
        <v>0</v>
      </c>
      <c r="AB4791">
        <v>38.14416200375107</v>
      </c>
      <c r="AC4791">
        <v>0</v>
      </c>
      <c r="AD4791">
        <v>0</v>
      </c>
      <c r="AE4791">
        <v>92.211784478817293</v>
      </c>
    </row>
    <row r="4792" spans="1:31" x14ac:dyDescent="0.25">
      <c r="A4792">
        <v>2267905</v>
      </c>
      <c r="B4792">
        <v>1</v>
      </c>
      <c r="C4792" t="s">
        <v>81</v>
      </c>
      <c r="D4792" t="s">
        <v>120</v>
      </c>
      <c r="E4792" t="s">
        <v>132</v>
      </c>
      <c r="F4792" t="s">
        <v>14003</v>
      </c>
      <c r="G4792" t="s">
        <v>142</v>
      </c>
      <c r="H4792" t="s">
        <v>135</v>
      </c>
      <c r="I4792" t="s">
        <v>136</v>
      </c>
      <c r="J4792" t="s">
        <v>137</v>
      </c>
      <c r="K4792" t="s">
        <v>138</v>
      </c>
      <c r="L4792" t="s">
        <v>14004</v>
      </c>
      <c r="M4792" t="s">
        <v>14005</v>
      </c>
      <c r="N4792">
        <v>1.221666666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0.21566505031250502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0.21566505031250502</v>
      </c>
    </row>
    <row r="4793" spans="1:31" x14ac:dyDescent="0.25">
      <c r="A4793">
        <v>2267906</v>
      </c>
      <c r="B4793">
        <v>1</v>
      </c>
      <c r="C4793" t="s">
        <v>81</v>
      </c>
      <c r="D4793" t="s">
        <v>128</v>
      </c>
      <c r="E4793" t="s">
        <v>151</v>
      </c>
      <c r="F4793" t="s">
        <v>12350</v>
      </c>
      <c r="G4793" t="s">
        <v>153</v>
      </c>
      <c r="H4793" t="s">
        <v>135</v>
      </c>
      <c r="I4793" t="s">
        <v>136</v>
      </c>
      <c r="J4793" t="s">
        <v>137</v>
      </c>
      <c r="K4793" t="s">
        <v>138</v>
      </c>
      <c r="L4793" t="s">
        <v>14006</v>
      </c>
      <c r="M4793" t="s">
        <v>14007</v>
      </c>
      <c r="N4793">
        <v>2.1186111109999999</v>
      </c>
      <c r="O4793">
        <v>0</v>
      </c>
      <c r="P4793">
        <v>227</v>
      </c>
      <c r="Q4793">
        <v>0</v>
      </c>
      <c r="R4793">
        <v>0</v>
      </c>
      <c r="S4793">
        <v>0</v>
      </c>
      <c r="T4793">
        <v>22</v>
      </c>
      <c r="U4793">
        <v>0</v>
      </c>
      <c r="V4793">
        <v>0</v>
      </c>
      <c r="W4793">
        <v>0</v>
      </c>
      <c r="X4793">
        <v>122.33733460746103</v>
      </c>
      <c r="Y4793">
        <v>0</v>
      </c>
      <c r="Z4793">
        <v>0</v>
      </c>
      <c r="AA4793">
        <v>0</v>
      </c>
      <c r="AB4793">
        <v>58.307321572275328</v>
      </c>
      <c r="AC4793">
        <v>0</v>
      </c>
      <c r="AD4793">
        <v>0</v>
      </c>
      <c r="AE4793">
        <v>180.64465617973636</v>
      </c>
    </row>
    <row r="4794" spans="1:31" x14ac:dyDescent="0.25">
      <c r="A4794">
        <v>2267907</v>
      </c>
      <c r="B4794">
        <v>1</v>
      </c>
      <c r="C4794" t="s">
        <v>80</v>
      </c>
      <c r="D4794" t="s">
        <v>105</v>
      </c>
      <c r="E4794" t="s">
        <v>132</v>
      </c>
      <c r="F4794" t="s">
        <v>14008</v>
      </c>
      <c r="G4794" t="s">
        <v>289</v>
      </c>
      <c r="H4794" t="s">
        <v>135</v>
      </c>
      <c r="I4794" t="s">
        <v>136</v>
      </c>
      <c r="J4794" t="s">
        <v>137</v>
      </c>
      <c r="K4794" t="s">
        <v>138</v>
      </c>
      <c r="L4794" t="s">
        <v>14009</v>
      </c>
      <c r="M4794" t="s">
        <v>14010</v>
      </c>
      <c r="N4794">
        <v>2.5938888879999999</v>
      </c>
      <c r="O4794">
        <v>0</v>
      </c>
      <c r="P4794">
        <v>4</v>
      </c>
      <c r="Q4794">
        <v>0</v>
      </c>
      <c r="R4794">
        <v>0</v>
      </c>
      <c r="S4794">
        <v>0</v>
      </c>
      <c r="T4794">
        <v>1</v>
      </c>
      <c r="U4794">
        <v>0</v>
      </c>
      <c r="V4794">
        <v>0</v>
      </c>
      <c r="W4794">
        <v>0</v>
      </c>
      <c r="X4794">
        <v>2.899985137629125</v>
      </c>
      <c r="Y4794">
        <v>0</v>
      </c>
      <c r="Z4794">
        <v>0</v>
      </c>
      <c r="AA4794">
        <v>0</v>
      </c>
      <c r="AB4794">
        <v>6.5792476274833289</v>
      </c>
      <c r="AC4794">
        <v>0</v>
      </c>
      <c r="AD4794">
        <v>0</v>
      </c>
      <c r="AE4794">
        <v>9.4792327651124531</v>
      </c>
    </row>
    <row r="4795" spans="1:31" x14ac:dyDescent="0.25">
      <c r="A4795">
        <v>2267909</v>
      </c>
      <c r="B4795">
        <v>1</v>
      </c>
      <c r="C4795" t="s">
        <v>80</v>
      </c>
      <c r="D4795" t="s">
        <v>93</v>
      </c>
      <c r="E4795" t="s">
        <v>256</v>
      </c>
      <c r="F4795" t="s">
        <v>14011</v>
      </c>
      <c r="G4795" t="s">
        <v>318</v>
      </c>
      <c r="H4795" t="s">
        <v>148</v>
      </c>
      <c r="I4795" t="s">
        <v>136</v>
      </c>
      <c r="J4795" t="s">
        <v>137</v>
      </c>
      <c r="K4795" t="s">
        <v>138</v>
      </c>
      <c r="L4795" t="s">
        <v>14012</v>
      </c>
      <c r="M4795" t="s">
        <v>14013</v>
      </c>
      <c r="N4795">
        <v>6.9455555550000003</v>
      </c>
      <c r="O4795">
        <v>0</v>
      </c>
      <c r="P4795">
        <v>8</v>
      </c>
      <c r="Q4795">
        <v>0</v>
      </c>
      <c r="R4795">
        <v>10</v>
      </c>
      <c r="S4795">
        <v>0</v>
      </c>
      <c r="T4795">
        <v>3</v>
      </c>
      <c r="U4795">
        <v>0</v>
      </c>
      <c r="V4795">
        <v>0</v>
      </c>
      <c r="W4795">
        <v>0</v>
      </c>
      <c r="X4795">
        <v>10.733294049375003</v>
      </c>
      <c r="Y4795">
        <v>0</v>
      </c>
      <c r="Z4795">
        <v>8.1834627351830722</v>
      </c>
      <c r="AA4795">
        <v>0</v>
      </c>
      <c r="AB4795">
        <v>13.708031518368585</v>
      </c>
      <c r="AC4795">
        <v>0</v>
      </c>
      <c r="AD4795">
        <v>0</v>
      </c>
      <c r="AE4795">
        <v>32.62478830292666</v>
      </c>
    </row>
    <row r="4796" spans="1:31" x14ac:dyDescent="0.25">
      <c r="A4796">
        <v>2267912</v>
      </c>
      <c r="B4796">
        <v>1</v>
      </c>
      <c r="C4796" t="s">
        <v>81</v>
      </c>
      <c r="D4796" t="s">
        <v>123</v>
      </c>
      <c r="E4796" t="s">
        <v>151</v>
      </c>
      <c r="F4796" t="s">
        <v>14014</v>
      </c>
      <c r="G4796" t="s">
        <v>153</v>
      </c>
      <c r="H4796" t="s">
        <v>135</v>
      </c>
      <c r="I4796" t="s">
        <v>136</v>
      </c>
      <c r="J4796" t="s">
        <v>137</v>
      </c>
      <c r="K4796" t="s">
        <v>138</v>
      </c>
      <c r="L4796" t="s">
        <v>14015</v>
      </c>
      <c r="M4796" t="s">
        <v>14016</v>
      </c>
      <c r="N4796">
        <v>1.733055555</v>
      </c>
      <c r="O4796">
        <v>0</v>
      </c>
      <c r="P4796">
        <v>53</v>
      </c>
      <c r="Q4796">
        <v>0</v>
      </c>
      <c r="R4796">
        <v>0</v>
      </c>
      <c r="S4796">
        <v>0</v>
      </c>
      <c r="T4796">
        <v>4</v>
      </c>
      <c r="U4796">
        <v>0</v>
      </c>
      <c r="V4796">
        <v>0</v>
      </c>
      <c r="W4796">
        <v>0</v>
      </c>
      <c r="X4796">
        <v>24.411538358562353</v>
      </c>
      <c r="Y4796">
        <v>0</v>
      </c>
      <c r="Z4796">
        <v>0</v>
      </c>
      <c r="AA4796">
        <v>0</v>
      </c>
      <c r="AB4796">
        <v>17.387352638400426</v>
      </c>
      <c r="AC4796">
        <v>0</v>
      </c>
      <c r="AD4796">
        <v>0</v>
      </c>
      <c r="AE4796">
        <v>41.798890996962783</v>
      </c>
    </row>
    <row r="4797" spans="1:31" x14ac:dyDescent="0.25">
      <c r="A4797">
        <v>2267915</v>
      </c>
      <c r="B4797">
        <v>1</v>
      </c>
      <c r="C4797" t="s">
        <v>80</v>
      </c>
      <c r="D4797" t="s">
        <v>105</v>
      </c>
      <c r="E4797" t="s">
        <v>207</v>
      </c>
      <c r="F4797" t="s">
        <v>14017</v>
      </c>
      <c r="G4797" t="s">
        <v>366</v>
      </c>
      <c r="H4797" t="s">
        <v>135</v>
      </c>
      <c r="I4797" t="s">
        <v>136</v>
      </c>
      <c r="J4797" t="s">
        <v>137</v>
      </c>
      <c r="K4797" t="s">
        <v>172</v>
      </c>
      <c r="L4797" t="s">
        <v>14018</v>
      </c>
      <c r="M4797" t="s">
        <v>14019</v>
      </c>
      <c r="N4797">
        <v>3.895</v>
      </c>
      <c r="O4797">
        <v>0</v>
      </c>
      <c r="P4797">
        <v>113</v>
      </c>
      <c r="Q4797">
        <v>0</v>
      </c>
      <c r="R4797">
        <v>1</v>
      </c>
      <c r="S4797">
        <v>0</v>
      </c>
      <c r="T4797">
        <v>80</v>
      </c>
      <c r="U4797">
        <v>0</v>
      </c>
      <c r="V4797">
        <v>0</v>
      </c>
      <c r="W4797">
        <v>0</v>
      </c>
      <c r="X4797">
        <v>143.04147918308496</v>
      </c>
      <c r="Y4797">
        <v>0</v>
      </c>
      <c r="Z4797">
        <v>0.44659710208752224</v>
      </c>
      <c r="AA4797">
        <v>0</v>
      </c>
      <c r="AB4797">
        <v>471.41474314075879</v>
      </c>
      <c r="AC4797">
        <v>0</v>
      </c>
      <c r="AD4797">
        <v>0</v>
      </c>
      <c r="AE4797">
        <v>614.90281942593128</v>
      </c>
    </row>
    <row r="4798" spans="1:31" x14ac:dyDescent="0.25">
      <c r="A4798">
        <v>2267916</v>
      </c>
      <c r="B4798">
        <v>1</v>
      </c>
      <c r="C4798" t="s">
        <v>80</v>
      </c>
      <c r="D4798" t="s">
        <v>110</v>
      </c>
      <c r="E4798" t="s">
        <v>132</v>
      </c>
      <c r="F4798" t="s">
        <v>14020</v>
      </c>
      <c r="G4798" t="s">
        <v>142</v>
      </c>
      <c r="H4798" t="s">
        <v>135</v>
      </c>
      <c r="I4798" t="s">
        <v>136</v>
      </c>
      <c r="J4798" t="s">
        <v>137</v>
      </c>
      <c r="K4798" t="s">
        <v>138</v>
      </c>
      <c r="L4798" t="s">
        <v>14021</v>
      </c>
      <c r="M4798" t="s">
        <v>14022</v>
      </c>
      <c r="N4798">
        <v>3.855555555</v>
      </c>
      <c r="O4798">
        <v>0</v>
      </c>
      <c r="P4798">
        <v>3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8.5371052985004141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8.5371052985004141</v>
      </c>
    </row>
    <row r="4799" spans="1:31" x14ac:dyDescent="0.25">
      <c r="A4799">
        <v>2267922</v>
      </c>
      <c r="B4799">
        <v>1</v>
      </c>
      <c r="C4799" t="s">
        <v>80</v>
      </c>
      <c r="D4799" t="s">
        <v>92</v>
      </c>
      <c r="E4799" t="s">
        <v>132</v>
      </c>
      <c r="F4799" t="s">
        <v>14023</v>
      </c>
      <c r="G4799" t="s">
        <v>142</v>
      </c>
      <c r="H4799" t="s">
        <v>135</v>
      </c>
      <c r="I4799" t="s">
        <v>136</v>
      </c>
      <c r="J4799" t="s">
        <v>137</v>
      </c>
      <c r="K4799" t="s">
        <v>138</v>
      </c>
      <c r="L4799" t="s">
        <v>14024</v>
      </c>
      <c r="M4799" t="s">
        <v>14025</v>
      </c>
      <c r="N4799">
        <v>0.81166666600000004</v>
      </c>
      <c r="O4799">
        <v>0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1.2917749913762626</v>
      </c>
      <c r="AA4799">
        <v>0</v>
      </c>
      <c r="AB4799">
        <v>0</v>
      </c>
      <c r="AC4799">
        <v>0</v>
      </c>
      <c r="AD4799">
        <v>0</v>
      </c>
      <c r="AE4799">
        <v>1.2917749913762626</v>
      </c>
    </row>
    <row r="4800" spans="1:31" x14ac:dyDescent="0.25">
      <c r="A4800">
        <v>2267925</v>
      </c>
      <c r="B4800">
        <v>1</v>
      </c>
      <c r="C4800" t="s">
        <v>81</v>
      </c>
      <c r="D4800" t="s">
        <v>128</v>
      </c>
      <c r="E4800" t="s">
        <v>145</v>
      </c>
      <c r="F4800" t="s">
        <v>14026</v>
      </c>
      <c r="G4800" t="s">
        <v>147</v>
      </c>
      <c r="H4800" t="s">
        <v>148</v>
      </c>
      <c r="I4800" t="s">
        <v>136</v>
      </c>
      <c r="J4800" t="s">
        <v>137</v>
      </c>
      <c r="K4800" t="s">
        <v>138</v>
      </c>
      <c r="L4800" t="s">
        <v>14027</v>
      </c>
      <c r="M4800" t="s">
        <v>14028</v>
      </c>
      <c r="N4800">
        <v>1.6172222220000001</v>
      </c>
      <c r="O4800">
        <v>0</v>
      </c>
      <c r="P4800">
        <v>88</v>
      </c>
      <c r="Q4800">
        <v>0</v>
      </c>
      <c r="R4800">
        <v>1</v>
      </c>
      <c r="S4800">
        <v>1</v>
      </c>
      <c r="T4800">
        <v>24</v>
      </c>
      <c r="U4800">
        <v>0</v>
      </c>
      <c r="V4800">
        <v>0</v>
      </c>
      <c r="W4800">
        <v>0</v>
      </c>
      <c r="X4800">
        <v>106.01460424663729</v>
      </c>
      <c r="Y4800">
        <v>0</v>
      </c>
      <c r="Z4800">
        <v>1.3611078468624999E-3</v>
      </c>
      <c r="AA4800">
        <v>1754.1873105024147</v>
      </c>
      <c r="AB4800">
        <v>249.59263180705301</v>
      </c>
      <c r="AC4800">
        <v>0</v>
      </c>
      <c r="AD4800">
        <v>0</v>
      </c>
      <c r="AE4800">
        <v>2109.7959076639518</v>
      </c>
    </row>
    <row r="4801" spans="1:31" x14ac:dyDescent="0.25">
      <c r="A4801">
        <v>2267930</v>
      </c>
      <c r="B4801">
        <v>1</v>
      </c>
      <c r="C4801" t="s">
        <v>80</v>
      </c>
      <c r="D4801" t="s">
        <v>98</v>
      </c>
      <c r="E4801" t="s">
        <v>163</v>
      </c>
      <c r="F4801" t="s">
        <v>8594</v>
      </c>
      <c r="G4801" t="s">
        <v>147</v>
      </c>
      <c r="H4801" t="s">
        <v>148</v>
      </c>
      <c r="I4801" t="s">
        <v>136</v>
      </c>
      <c r="J4801" t="s">
        <v>137</v>
      </c>
      <c r="K4801" t="s">
        <v>138</v>
      </c>
      <c r="L4801" t="s">
        <v>14029</v>
      </c>
      <c r="M4801" t="s">
        <v>14030</v>
      </c>
      <c r="N4801">
        <v>1.283055555</v>
      </c>
      <c r="O4801">
        <v>0</v>
      </c>
      <c r="P4801">
        <v>21</v>
      </c>
      <c r="Q4801">
        <v>11</v>
      </c>
      <c r="R4801">
        <v>124</v>
      </c>
      <c r="S4801">
        <v>3</v>
      </c>
      <c r="T4801">
        <v>31</v>
      </c>
      <c r="U4801">
        <v>2</v>
      </c>
      <c r="V4801">
        <v>0</v>
      </c>
      <c r="W4801">
        <v>0</v>
      </c>
      <c r="X4801">
        <v>13.317246528216282</v>
      </c>
      <c r="Y4801">
        <v>27.774613039669411</v>
      </c>
      <c r="Z4801">
        <v>113.7385574994352</v>
      </c>
      <c r="AA4801">
        <v>75.935545377570278</v>
      </c>
      <c r="AB4801">
        <v>30.107288753682337</v>
      </c>
      <c r="AC4801">
        <v>63.183131616883735</v>
      </c>
      <c r="AD4801">
        <v>0</v>
      </c>
      <c r="AE4801">
        <v>324.0563828154572</v>
      </c>
    </row>
    <row r="4802" spans="1:31" x14ac:dyDescent="0.25">
      <c r="A4802">
        <v>2267931</v>
      </c>
      <c r="B4802">
        <v>1</v>
      </c>
      <c r="C4802" t="s">
        <v>80</v>
      </c>
      <c r="D4802" t="s">
        <v>98</v>
      </c>
      <c r="E4802" t="s">
        <v>132</v>
      </c>
      <c r="F4802" t="s">
        <v>14031</v>
      </c>
      <c r="G4802" t="s">
        <v>142</v>
      </c>
      <c r="H4802" t="s">
        <v>135</v>
      </c>
      <c r="I4802" t="s">
        <v>136</v>
      </c>
      <c r="J4802" t="s">
        <v>137</v>
      </c>
      <c r="K4802" t="s">
        <v>138</v>
      </c>
      <c r="L4802" t="s">
        <v>14032</v>
      </c>
      <c r="M4802" t="s">
        <v>14033</v>
      </c>
      <c r="N4802">
        <v>2.0425</v>
      </c>
      <c r="O4802">
        <v>0</v>
      </c>
      <c r="P4802">
        <v>1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0.31485027677224864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0.31485027677224864</v>
      </c>
    </row>
    <row r="4803" spans="1:31" x14ac:dyDescent="0.25">
      <c r="A4803">
        <v>2267932</v>
      </c>
      <c r="B4803">
        <v>1</v>
      </c>
      <c r="C4803" t="s">
        <v>80</v>
      </c>
      <c r="D4803" t="s">
        <v>100</v>
      </c>
      <c r="E4803" t="s">
        <v>132</v>
      </c>
      <c r="F4803" t="s">
        <v>14034</v>
      </c>
      <c r="G4803" t="s">
        <v>289</v>
      </c>
      <c r="H4803" t="s">
        <v>135</v>
      </c>
      <c r="I4803" t="s">
        <v>136</v>
      </c>
      <c r="J4803" t="s">
        <v>137</v>
      </c>
      <c r="K4803" t="s">
        <v>138</v>
      </c>
      <c r="L4803" t="s">
        <v>14035</v>
      </c>
      <c r="M4803" t="s">
        <v>14036</v>
      </c>
      <c r="N4803">
        <v>1.082222222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1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2.1795134409404997</v>
      </c>
      <c r="AC4803">
        <v>0</v>
      </c>
      <c r="AD4803">
        <v>0</v>
      </c>
      <c r="AE4803">
        <v>2.1795134409404997</v>
      </c>
    </row>
    <row r="4804" spans="1:31" x14ac:dyDescent="0.25">
      <c r="A4804">
        <v>2267933</v>
      </c>
      <c r="B4804">
        <v>1</v>
      </c>
      <c r="C4804" t="s">
        <v>81</v>
      </c>
      <c r="D4804" t="s">
        <v>119</v>
      </c>
      <c r="E4804" t="s">
        <v>151</v>
      </c>
      <c r="F4804" t="s">
        <v>14037</v>
      </c>
      <c r="G4804" t="s">
        <v>171</v>
      </c>
      <c r="H4804" t="s">
        <v>135</v>
      </c>
      <c r="I4804" t="s">
        <v>136</v>
      </c>
      <c r="J4804" t="s">
        <v>137</v>
      </c>
      <c r="K4804" t="s">
        <v>172</v>
      </c>
      <c r="L4804" t="s">
        <v>2757</v>
      </c>
      <c r="M4804" t="s">
        <v>14038</v>
      </c>
      <c r="N4804">
        <v>8.7561111109999992</v>
      </c>
      <c r="O4804">
        <v>0</v>
      </c>
      <c r="P4804">
        <v>33</v>
      </c>
      <c r="Q4804">
        <v>0</v>
      </c>
      <c r="R4804">
        <v>2</v>
      </c>
      <c r="S4804">
        <v>0</v>
      </c>
      <c r="T4804">
        <v>1</v>
      </c>
      <c r="U4804">
        <v>0</v>
      </c>
      <c r="V4804">
        <v>0</v>
      </c>
      <c r="W4804">
        <v>0</v>
      </c>
      <c r="X4804">
        <v>75.813037702031323</v>
      </c>
      <c r="Y4804">
        <v>0</v>
      </c>
      <c r="Z4804">
        <v>2.3057392942523669</v>
      </c>
      <c r="AA4804">
        <v>0</v>
      </c>
      <c r="AB4804">
        <v>0</v>
      </c>
      <c r="AC4804">
        <v>0</v>
      </c>
      <c r="AD4804">
        <v>0</v>
      </c>
      <c r="AE4804">
        <v>78.118776996283685</v>
      </c>
    </row>
    <row r="4805" spans="1:31" x14ac:dyDescent="0.25">
      <c r="A4805">
        <v>2268091</v>
      </c>
      <c r="B4805">
        <v>1</v>
      </c>
      <c r="C4805" t="s">
        <v>80</v>
      </c>
      <c r="D4805" t="s">
        <v>96</v>
      </c>
      <c r="E4805" t="s">
        <v>214</v>
      </c>
      <c r="F4805" t="s">
        <v>14039</v>
      </c>
      <c r="G4805" t="s">
        <v>6380</v>
      </c>
      <c r="H4805" t="s">
        <v>135</v>
      </c>
      <c r="I4805" t="s">
        <v>136</v>
      </c>
      <c r="J4805" t="s">
        <v>137</v>
      </c>
      <c r="K4805" t="s">
        <v>138</v>
      </c>
      <c r="L4805" t="s">
        <v>14040</v>
      </c>
      <c r="M4805" t="s">
        <v>14041</v>
      </c>
      <c r="N4805">
        <v>0.435</v>
      </c>
      <c r="O4805">
        <v>0</v>
      </c>
      <c r="P4805">
        <v>6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0.28218717617818001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0.28218717617818001</v>
      </c>
    </row>
    <row r="4806" spans="1:31" x14ac:dyDescent="0.25">
      <c r="A4806">
        <v>2268093</v>
      </c>
      <c r="B4806">
        <v>1</v>
      </c>
      <c r="C4806" t="s">
        <v>80</v>
      </c>
      <c r="D4806" t="s">
        <v>106</v>
      </c>
      <c r="E4806" t="s">
        <v>151</v>
      </c>
      <c r="F4806" t="s">
        <v>14042</v>
      </c>
      <c r="G4806" t="s">
        <v>201</v>
      </c>
      <c r="H4806" t="s">
        <v>135</v>
      </c>
      <c r="I4806" t="s">
        <v>136</v>
      </c>
      <c r="J4806" t="s">
        <v>137</v>
      </c>
      <c r="K4806" t="s">
        <v>138</v>
      </c>
      <c r="L4806" t="s">
        <v>14043</v>
      </c>
      <c r="M4806" t="s">
        <v>14044</v>
      </c>
      <c r="N4806">
        <v>3.3391666660000001</v>
      </c>
      <c r="O4806">
        <v>0</v>
      </c>
      <c r="P4806">
        <v>21</v>
      </c>
      <c r="Q4806">
        <v>0</v>
      </c>
      <c r="R4806">
        <v>1</v>
      </c>
      <c r="S4806">
        <v>0</v>
      </c>
      <c r="T4806">
        <v>3</v>
      </c>
      <c r="U4806">
        <v>0</v>
      </c>
      <c r="V4806">
        <v>0</v>
      </c>
      <c r="W4806">
        <v>0</v>
      </c>
      <c r="X4806">
        <v>7.6614109209060457</v>
      </c>
      <c r="Y4806">
        <v>0</v>
      </c>
      <c r="Z4806">
        <v>2.4262054274756251</v>
      </c>
      <c r="AA4806">
        <v>0</v>
      </c>
      <c r="AB4806">
        <v>6.323442648428439</v>
      </c>
      <c r="AC4806">
        <v>0</v>
      </c>
      <c r="AD4806">
        <v>0</v>
      </c>
      <c r="AE4806">
        <v>16.411058996810109</v>
      </c>
    </row>
    <row r="4807" spans="1:31" x14ac:dyDescent="0.25">
      <c r="A4807">
        <v>2268098</v>
      </c>
      <c r="B4807">
        <v>1</v>
      </c>
      <c r="C4807" t="s">
        <v>81</v>
      </c>
      <c r="D4807" t="s">
        <v>125</v>
      </c>
      <c r="E4807" t="s">
        <v>151</v>
      </c>
      <c r="F4807" t="s">
        <v>8585</v>
      </c>
      <c r="G4807" t="s">
        <v>153</v>
      </c>
      <c r="H4807" t="s">
        <v>135</v>
      </c>
      <c r="I4807" t="s">
        <v>136</v>
      </c>
      <c r="J4807" t="s">
        <v>137</v>
      </c>
      <c r="K4807" t="s">
        <v>138</v>
      </c>
      <c r="L4807" t="s">
        <v>14045</v>
      </c>
      <c r="M4807" t="s">
        <v>14046</v>
      </c>
      <c r="N4807">
        <v>3.3597222219999998</v>
      </c>
      <c r="O4807">
        <v>0</v>
      </c>
      <c r="P4807">
        <v>8</v>
      </c>
      <c r="Q4807">
        <v>0</v>
      </c>
      <c r="R4807">
        <v>1</v>
      </c>
      <c r="S4807">
        <v>0</v>
      </c>
      <c r="T4807">
        <v>1</v>
      </c>
      <c r="U4807">
        <v>0</v>
      </c>
      <c r="V4807">
        <v>0</v>
      </c>
      <c r="W4807">
        <v>0</v>
      </c>
      <c r="X4807">
        <v>8.4696601291590117</v>
      </c>
      <c r="Y4807">
        <v>0</v>
      </c>
      <c r="Z4807">
        <v>10.132447569760892</v>
      </c>
      <c r="AA4807">
        <v>0</v>
      </c>
      <c r="AB4807">
        <v>5.3836959019530468</v>
      </c>
      <c r="AC4807">
        <v>0</v>
      </c>
      <c r="AD4807">
        <v>0</v>
      </c>
      <c r="AE4807">
        <v>23.985803600872948</v>
      </c>
    </row>
    <row r="4808" spans="1:31" x14ac:dyDescent="0.25">
      <c r="A4808">
        <v>2268108</v>
      </c>
      <c r="B4808">
        <v>1</v>
      </c>
      <c r="C4808" t="s">
        <v>81</v>
      </c>
      <c r="D4808" t="s">
        <v>128</v>
      </c>
      <c r="E4808" t="s">
        <v>132</v>
      </c>
      <c r="F4808" t="s">
        <v>14047</v>
      </c>
      <c r="G4808" t="s">
        <v>201</v>
      </c>
      <c r="H4808" t="s">
        <v>135</v>
      </c>
      <c r="I4808" t="s">
        <v>136</v>
      </c>
      <c r="J4808" t="s">
        <v>137</v>
      </c>
      <c r="K4808" t="s">
        <v>138</v>
      </c>
      <c r="L4808" t="s">
        <v>14048</v>
      </c>
      <c r="M4808" t="s">
        <v>14049</v>
      </c>
      <c r="N4808">
        <v>1.0266666659999999</v>
      </c>
      <c r="O4808">
        <v>0</v>
      </c>
      <c r="P4808">
        <v>6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1.147246078152417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1.147246078152417</v>
      </c>
    </row>
    <row r="4809" spans="1:31" x14ac:dyDescent="0.25">
      <c r="A4809">
        <v>2268111</v>
      </c>
      <c r="B4809">
        <v>1</v>
      </c>
      <c r="C4809" t="s">
        <v>81</v>
      </c>
      <c r="D4809" t="s">
        <v>128</v>
      </c>
      <c r="E4809" t="s">
        <v>132</v>
      </c>
      <c r="F4809" t="s">
        <v>14050</v>
      </c>
      <c r="G4809" t="s">
        <v>134</v>
      </c>
      <c r="H4809" t="s">
        <v>135</v>
      </c>
      <c r="I4809" t="s">
        <v>136</v>
      </c>
      <c r="J4809" t="s">
        <v>137</v>
      </c>
      <c r="K4809" t="s">
        <v>138</v>
      </c>
      <c r="L4809" t="s">
        <v>14051</v>
      </c>
      <c r="M4809" t="s">
        <v>14052</v>
      </c>
      <c r="N4809">
        <v>2.5586111109999998</v>
      </c>
      <c r="O4809">
        <v>0</v>
      </c>
      <c r="P4809">
        <v>1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1.2973013089716667E-3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1.2973013089716667E-3</v>
      </c>
    </row>
    <row r="4810" spans="1:31" x14ac:dyDescent="0.25">
      <c r="A4810">
        <v>2268113</v>
      </c>
      <c r="B4810">
        <v>1</v>
      </c>
      <c r="C4810" t="s">
        <v>81</v>
      </c>
      <c r="D4810" t="s">
        <v>123</v>
      </c>
      <c r="E4810" t="s">
        <v>132</v>
      </c>
      <c r="F4810" t="s">
        <v>14053</v>
      </c>
      <c r="G4810" t="s">
        <v>134</v>
      </c>
      <c r="H4810" t="s">
        <v>135</v>
      </c>
      <c r="I4810" t="s">
        <v>136</v>
      </c>
      <c r="J4810" t="s">
        <v>137</v>
      </c>
      <c r="K4810" t="s">
        <v>138</v>
      </c>
      <c r="L4810" t="s">
        <v>14054</v>
      </c>
      <c r="M4810" t="s">
        <v>14055</v>
      </c>
      <c r="N4810">
        <v>5.3086111110000003</v>
      </c>
      <c r="O4810">
        <v>0</v>
      </c>
      <c r="P4810">
        <v>9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10.660251715852555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10.660251715852555</v>
      </c>
    </row>
    <row r="4811" spans="1:31" x14ac:dyDescent="0.25">
      <c r="A4811">
        <v>2268114</v>
      </c>
      <c r="B4811">
        <v>1</v>
      </c>
      <c r="C4811" t="s">
        <v>81</v>
      </c>
      <c r="D4811" t="s">
        <v>123</v>
      </c>
      <c r="E4811" t="s">
        <v>132</v>
      </c>
      <c r="F4811" t="s">
        <v>14056</v>
      </c>
      <c r="G4811" t="s">
        <v>142</v>
      </c>
      <c r="H4811" t="s">
        <v>135</v>
      </c>
      <c r="I4811" t="s">
        <v>136</v>
      </c>
      <c r="J4811" t="s">
        <v>137</v>
      </c>
      <c r="K4811" t="s">
        <v>138</v>
      </c>
      <c r="L4811" t="s">
        <v>14057</v>
      </c>
      <c r="M4811" t="s">
        <v>14058</v>
      </c>
      <c r="N4811">
        <v>1.8733333329999999</v>
      </c>
      <c r="O4811">
        <v>0</v>
      </c>
      <c r="P4811">
        <v>1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0.63456127215494451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0.63456127215494451</v>
      </c>
    </row>
    <row r="4812" spans="1:31" x14ac:dyDescent="0.25">
      <c r="A4812">
        <v>2268115</v>
      </c>
      <c r="B4812">
        <v>1</v>
      </c>
      <c r="C4812" t="s">
        <v>80</v>
      </c>
      <c r="D4812" t="s">
        <v>90</v>
      </c>
      <c r="E4812" t="s">
        <v>132</v>
      </c>
      <c r="F4812" t="s">
        <v>14059</v>
      </c>
      <c r="G4812" t="s">
        <v>142</v>
      </c>
      <c r="H4812" t="s">
        <v>135</v>
      </c>
      <c r="I4812" t="s">
        <v>136</v>
      </c>
      <c r="J4812" t="s">
        <v>137</v>
      </c>
      <c r="K4812" t="s">
        <v>138</v>
      </c>
      <c r="L4812" t="s">
        <v>14060</v>
      </c>
      <c r="M4812" t="s">
        <v>14061</v>
      </c>
      <c r="N4812">
        <v>1.984444444</v>
      </c>
      <c r="O4812">
        <v>0</v>
      </c>
      <c r="P4812">
        <v>1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1.4501024327222498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1.4501024327222498</v>
      </c>
    </row>
    <row r="4813" spans="1:31" x14ac:dyDescent="0.25">
      <c r="A4813">
        <v>2268116</v>
      </c>
      <c r="B4813">
        <v>1</v>
      </c>
      <c r="C4813" t="s">
        <v>80</v>
      </c>
      <c r="D4813" t="s">
        <v>105</v>
      </c>
      <c r="E4813" t="s">
        <v>132</v>
      </c>
      <c r="F4813" t="s">
        <v>14062</v>
      </c>
      <c r="G4813" t="s">
        <v>142</v>
      </c>
      <c r="H4813" t="s">
        <v>135</v>
      </c>
      <c r="I4813" t="s">
        <v>136</v>
      </c>
      <c r="J4813" t="s">
        <v>137</v>
      </c>
      <c r="K4813" t="s">
        <v>138</v>
      </c>
      <c r="L4813" t="s">
        <v>14063</v>
      </c>
      <c r="M4813" t="s">
        <v>14064</v>
      </c>
      <c r="N4813">
        <v>2.7749999999999999</v>
      </c>
      <c r="O4813">
        <v>0</v>
      </c>
      <c r="P4813">
        <v>8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7.6982071872394311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7.6982071872394311</v>
      </c>
    </row>
    <row r="4814" spans="1:31" x14ac:dyDescent="0.25">
      <c r="A4814">
        <v>2268117</v>
      </c>
      <c r="B4814">
        <v>1</v>
      </c>
      <c r="C4814" t="s">
        <v>80</v>
      </c>
      <c r="D4814" t="s">
        <v>98</v>
      </c>
      <c r="E4814" t="s">
        <v>151</v>
      </c>
      <c r="F4814" t="s">
        <v>14065</v>
      </c>
      <c r="G4814" t="s">
        <v>153</v>
      </c>
      <c r="H4814" t="s">
        <v>135</v>
      </c>
      <c r="I4814" t="s">
        <v>136</v>
      </c>
      <c r="J4814" t="s">
        <v>137</v>
      </c>
      <c r="K4814" t="s">
        <v>138</v>
      </c>
      <c r="L4814" t="s">
        <v>14066</v>
      </c>
      <c r="M4814" t="s">
        <v>14067</v>
      </c>
      <c r="N4814">
        <v>2.1116666660000001</v>
      </c>
      <c r="O4814">
        <v>0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1.8575655671769336</v>
      </c>
      <c r="AA4814">
        <v>0</v>
      </c>
      <c r="AB4814">
        <v>0</v>
      </c>
      <c r="AC4814">
        <v>0</v>
      </c>
      <c r="AD4814">
        <v>0</v>
      </c>
      <c r="AE4814">
        <v>1.8575655671769336</v>
      </c>
    </row>
    <row r="4815" spans="1:31" x14ac:dyDescent="0.25">
      <c r="A4815">
        <v>2268120</v>
      </c>
      <c r="B4815">
        <v>1</v>
      </c>
      <c r="C4815" t="s">
        <v>81</v>
      </c>
      <c r="D4815" t="s">
        <v>128</v>
      </c>
      <c r="E4815" t="s">
        <v>214</v>
      </c>
      <c r="F4815" t="s">
        <v>14068</v>
      </c>
      <c r="G4815" t="s">
        <v>201</v>
      </c>
      <c r="H4815" t="s">
        <v>135</v>
      </c>
      <c r="I4815" t="s">
        <v>136</v>
      </c>
      <c r="J4815" t="s">
        <v>137</v>
      </c>
      <c r="K4815" t="s">
        <v>138</v>
      </c>
      <c r="L4815" t="s">
        <v>14069</v>
      </c>
      <c r="M4815" t="s">
        <v>14070</v>
      </c>
      <c r="N4815">
        <v>6.4836111110000001</v>
      </c>
      <c r="O4815">
        <v>0</v>
      </c>
      <c r="P4815">
        <v>117</v>
      </c>
      <c r="Q4815">
        <v>0</v>
      </c>
      <c r="R4815">
        <v>0</v>
      </c>
      <c r="S4815">
        <v>0</v>
      </c>
      <c r="T4815">
        <v>4</v>
      </c>
      <c r="U4815">
        <v>0</v>
      </c>
      <c r="V4815">
        <v>0</v>
      </c>
      <c r="W4815">
        <v>0</v>
      </c>
      <c r="X4815">
        <v>204.74962395729221</v>
      </c>
      <c r="Y4815">
        <v>0</v>
      </c>
      <c r="Z4815">
        <v>0</v>
      </c>
      <c r="AA4815">
        <v>0</v>
      </c>
      <c r="AB4815">
        <v>6.4623011731563835</v>
      </c>
      <c r="AC4815">
        <v>0</v>
      </c>
      <c r="AD4815">
        <v>0</v>
      </c>
      <c r="AE4815">
        <v>211.21192513044861</v>
      </c>
    </row>
    <row r="4816" spans="1:31" x14ac:dyDescent="0.25">
      <c r="A4816">
        <v>2268122</v>
      </c>
      <c r="B4816">
        <v>1</v>
      </c>
      <c r="C4816" t="s">
        <v>80</v>
      </c>
      <c r="D4816" t="s">
        <v>96</v>
      </c>
      <c r="E4816" t="s">
        <v>132</v>
      </c>
      <c r="F4816" t="s">
        <v>14071</v>
      </c>
      <c r="G4816" t="s">
        <v>134</v>
      </c>
      <c r="H4816" t="s">
        <v>135</v>
      </c>
      <c r="I4816" t="s">
        <v>136</v>
      </c>
      <c r="J4816" t="s">
        <v>137</v>
      </c>
      <c r="K4816" t="s">
        <v>138</v>
      </c>
      <c r="L4816" t="s">
        <v>14072</v>
      </c>
      <c r="M4816" t="s">
        <v>14073</v>
      </c>
      <c r="N4816">
        <v>1.268333333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0.13850081765195332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0.13850081765195332</v>
      </c>
    </row>
    <row r="4817" spans="1:31" x14ac:dyDescent="0.25">
      <c r="A4817">
        <v>2268125</v>
      </c>
      <c r="B4817">
        <v>1</v>
      </c>
      <c r="C4817" t="s">
        <v>80</v>
      </c>
      <c r="D4817" t="s">
        <v>100</v>
      </c>
      <c r="E4817" t="s">
        <v>132</v>
      </c>
      <c r="F4817" t="s">
        <v>14074</v>
      </c>
      <c r="G4817" t="s">
        <v>289</v>
      </c>
      <c r="H4817" t="s">
        <v>135</v>
      </c>
      <c r="I4817" t="s">
        <v>136</v>
      </c>
      <c r="J4817" t="s">
        <v>137</v>
      </c>
      <c r="K4817" t="s">
        <v>138</v>
      </c>
      <c r="L4817" t="s">
        <v>14075</v>
      </c>
      <c r="M4817" t="s">
        <v>14076</v>
      </c>
      <c r="N4817">
        <v>2.7208333329999999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1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3.6704023822135143</v>
      </c>
      <c r="AC4817">
        <v>0</v>
      </c>
      <c r="AD4817">
        <v>0</v>
      </c>
      <c r="AE4817">
        <v>3.6704023822135143</v>
      </c>
    </row>
    <row r="4818" spans="1:31" x14ac:dyDescent="0.25">
      <c r="A4818">
        <v>2268131</v>
      </c>
      <c r="B4818">
        <v>1</v>
      </c>
      <c r="C4818" t="s">
        <v>81</v>
      </c>
      <c r="D4818" t="s">
        <v>117</v>
      </c>
      <c r="E4818" t="s">
        <v>256</v>
      </c>
      <c r="F4818" t="s">
        <v>14077</v>
      </c>
      <c r="G4818" t="s">
        <v>366</v>
      </c>
      <c r="H4818" t="s">
        <v>148</v>
      </c>
      <c r="I4818" t="s">
        <v>136</v>
      </c>
      <c r="J4818" t="s">
        <v>137</v>
      </c>
      <c r="K4818" t="s">
        <v>172</v>
      </c>
      <c r="L4818" t="s">
        <v>14078</v>
      </c>
      <c r="M4818" t="s">
        <v>14079</v>
      </c>
      <c r="N4818">
        <v>1.257222222</v>
      </c>
      <c r="O4818">
        <v>0</v>
      </c>
      <c r="P4818">
        <v>0</v>
      </c>
      <c r="Q4818">
        <v>0</v>
      </c>
      <c r="R4818">
        <v>0</v>
      </c>
      <c r="S4818">
        <v>1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28.59993829514309</v>
      </c>
      <c r="AB4818">
        <v>0</v>
      </c>
      <c r="AC4818">
        <v>0</v>
      </c>
      <c r="AD4818">
        <v>0</v>
      </c>
      <c r="AE4818">
        <v>28.59993829514309</v>
      </c>
    </row>
    <row r="4819" spans="1:31" x14ac:dyDescent="0.25">
      <c r="A4819">
        <v>2268134</v>
      </c>
      <c r="B4819">
        <v>1</v>
      </c>
      <c r="C4819" t="s">
        <v>80</v>
      </c>
      <c r="D4819" t="s">
        <v>99</v>
      </c>
      <c r="E4819" t="s">
        <v>132</v>
      </c>
      <c r="F4819" t="s">
        <v>14080</v>
      </c>
      <c r="G4819" t="s">
        <v>142</v>
      </c>
      <c r="H4819" t="s">
        <v>135</v>
      </c>
      <c r="I4819" t="s">
        <v>136</v>
      </c>
      <c r="J4819" t="s">
        <v>137</v>
      </c>
      <c r="K4819" t="s">
        <v>138</v>
      </c>
      <c r="L4819" t="s">
        <v>14081</v>
      </c>
      <c r="M4819" t="s">
        <v>14082</v>
      </c>
      <c r="N4819">
        <v>3.0691666660000001</v>
      </c>
      <c r="O4819">
        <v>0</v>
      </c>
      <c r="P4819">
        <v>1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0.40093250342765752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0.40093250342765752</v>
      </c>
    </row>
    <row r="4820" spans="1:31" x14ac:dyDescent="0.25">
      <c r="A4820">
        <v>2268135</v>
      </c>
      <c r="B4820">
        <v>1</v>
      </c>
      <c r="C4820" t="s">
        <v>81</v>
      </c>
      <c r="D4820" t="s">
        <v>117</v>
      </c>
      <c r="E4820" t="s">
        <v>132</v>
      </c>
      <c r="F4820" t="s">
        <v>14083</v>
      </c>
      <c r="G4820" t="s">
        <v>142</v>
      </c>
      <c r="H4820" t="s">
        <v>135</v>
      </c>
      <c r="I4820" t="s">
        <v>136</v>
      </c>
      <c r="J4820" t="s">
        <v>137</v>
      </c>
      <c r="K4820" t="s">
        <v>138</v>
      </c>
      <c r="L4820" t="s">
        <v>14084</v>
      </c>
      <c r="M4820" t="s">
        <v>14085</v>
      </c>
      <c r="N4820">
        <v>3.13</v>
      </c>
      <c r="O4820">
        <v>0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6.0174570619783332E-2</v>
      </c>
      <c r="AA4820">
        <v>0</v>
      </c>
      <c r="AB4820">
        <v>0</v>
      </c>
      <c r="AC4820">
        <v>0</v>
      </c>
      <c r="AD4820">
        <v>0</v>
      </c>
      <c r="AE4820">
        <v>6.0174570619783332E-2</v>
      </c>
    </row>
    <row r="4821" spans="1:31" x14ac:dyDescent="0.25">
      <c r="A4821">
        <v>2268136</v>
      </c>
      <c r="B4821">
        <v>1</v>
      </c>
      <c r="C4821" t="s">
        <v>80</v>
      </c>
      <c r="D4821" t="s">
        <v>96</v>
      </c>
      <c r="E4821" t="s">
        <v>132</v>
      </c>
      <c r="F4821" t="s">
        <v>14086</v>
      </c>
      <c r="G4821" t="s">
        <v>142</v>
      </c>
      <c r="H4821" t="s">
        <v>135</v>
      </c>
      <c r="I4821" t="s">
        <v>136</v>
      </c>
      <c r="J4821" t="s">
        <v>137</v>
      </c>
      <c r="K4821" t="s">
        <v>138</v>
      </c>
      <c r="L4821" t="s">
        <v>14087</v>
      </c>
      <c r="M4821" t="s">
        <v>14088</v>
      </c>
      <c r="N4821">
        <v>1.3797222220000001</v>
      </c>
      <c r="O4821">
        <v>0</v>
      </c>
      <c r="P4821">
        <v>1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0.11401531397096028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0.11401531397096028</v>
      </c>
    </row>
    <row r="4822" spans="1:31" x14ac:dyDescent="0.25">
      <c r="A4822">
        <v>2268137</v>
      </c>
      <c r="B4822">
        <v>1</v>
      </c>
      <c r="C4822" t="s">
        <v>80</v>
      </c>
      <c r="D4822" t="s">
        <v>102</v>
      </c>
      <c r="E4822" t="s">
        <v>207</v>
      </c>
      <c r="F4822" t="s">
        <v>14089</v>
      </c>
      <c r="G4822" t="s">
        <v>231</v>
      </c>
      <c r="H4822" t="s">
        <v>135</v>
      </c>
      <c r="I4822" t="s">
        <v>136</v>
      </c>
      <c r="J4822" t="s">
        <v>137</v>
      </c>
      <c r="K4822" t="s">
        <v>138</v>
      </c>
      <c r="L4822" t="s">
        <v>14090</v>
      </c>
      <c r="M4822" t="s">
        <v>14091</v>
      </c>
      <c r="N4822">
        <v>2.125277777</v>
      </c>
      <c r="O4822">
        <v>0</v>
      </c>
      <c r="P4822">
        <v>1</v>
      </c>
      <c r="Q4822">
        <v>10</v>
      </c>
      <c r="R4822">
        <v>0</v>
      </c>
      <c r="S4822">
        <v>0</v>
      </c>
      <c r="T4822">
        <v>3</v>
      </c>
      <c r="U4822">
        <v>0</v>
      </c>
      <c r="V4822">
        <v>0</v>
      </c>
      <c r="W4822">
        <v>0</v>
      </c>
      <c r="X4822">
        <v>0.63108622639119438</v>
      </c>
      <c r="Y4822">
        <v>14.738022339477741</v>
      </c>
      <c r="Z4822">
        <v>0</v>
      </c>
      <c r="AA4822">
        <v>0</v>
      </c>
      <c r="AB4822">
        <v>11.889059546385001</v>
      </c>
      <c r="AC4822">
        <v>0</v>
      </c>
      <c r="AD4822">
        <v>0</v>
      </c>
      <c r="AE4822">
        <v>27.258168112253934</v>
      </c>
    </row>
    <row r="4823" spans="1:31" x14ac:dyDescent="0.25">
      <c r="A4823">
        <v>2268139</v>
      </c>
      <c r="B4823">
        <v>1</v>
      </c>
      <c r="C4823" t="s">
        <v>80</v>
      </c>
      <c r="D4823" t="s">
        <v>85</v>
      </c>
      <c r="E4823" t="s">
        <v>151</v>
      </c>
      <c r="F4823" t="s">
        <v>14092</v>
      </c>
      <c r="G4823" t="s">
        <v>366</v>
      </c>
      <c r="H4823" t="s">
        <v>135</v>
      </c>
      <c r="I4823" t="s">
        <v>136</v>
      </c>
      <c r="J4823" t="s">
        <v>137</v>
      </c>
      <c r="K4823" t="s">
        <v>172</v>
      </c>
      <c r="L4823" t="s">
        <v>14093</v>
      </c>
      <c r="M4823" t="s">
        <v>14094</v>
      </c>
      <c r="N4823">
        <v>0.277777777</v>
      </c>
      <c r="O4823">
        <v>0</v>
      </c>
      <c r="P4823">
        <v>9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0.61764591548724446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0.61764591548724446</v>
      </c>
    </row>
    <row r="4824" spans="1:31" x14ac:dyDescent="0.25">
      <c r="A4824">
        <v>2268144</v>
      </c>
      <c r="B4824">
        <v>1</v>
      </c>
      <c r="C4824" t="s">
        <v>81</v>
      </c>
      <c r="D4824" t="s">
        <v>123</v>
      </c>
      <c r="E4824" t="s">
        <v>207</v>
      </c>
      <c r="F4824" t="s">
        <v>14095</v>
      </c>
      <c r="G4824" t="s">
        <v>197</v>
      </c>
      <c r="H4824" t="s">
        <v>135</v>
      </c>
      <c r="I4824" t="s">
        <v>136</v>
      </c>
      <c r="J4824" t="s">
        <v>137</v>
      </c>
      <c r="K4824" t="s">
        <v>138</v>
      </c>
      <c r="L4824" t="s">
        <v>14096</v>
      </c>
      <c r="M4824" t="s">
        <v>14097</v>
      </c>
      <c r="N4824">
        <v>0.94666666600000005</v>
      </c>
      <c r="O4824">
        <v>0</v>
      </c>
      <c r="P4824">
        <v>54</v>
      </c>
      <c r="Q4824">
        <v>0</v>
      </c>
      <c r="R4824">
        <v>21</v>
      </c>
      <c r="S4824">
        <v>0</v>
      </c>
      <c r="T4824">
        <v>3</v>
      </c>
      <c r="U4824">
        <v>0</v>
      </c>
      <c r="V4824">
        <v>0</v>
      </c>
      <c r="W4824">
        <v>0</v>
      </c>
      <c r="X4824">
        <v>8.5847340111414159</v>
      </c>
      <c r="Y4824">
        <v>0</v>
      </c>
      <c r="Z4824">
        <v>8.3410082950738502</v>
      </c>
      <c r="AA4824">
        <v>0</v>
      </c>
      <c r="AB4824">
        <v>2.6292836915561142</v>
      </c>
      <c r="AC4824">
        <v>0</v>
      </c>
      <c r="AD4824">
        <v>0</v>
      </c>
      <c r="AE4824">
        <v>19.555025997771381</v>
      </c>
    </row>
    <row r="4825" spans="1:31" x14ac:dyDescent="0.25">
      <c r="A4825">
        <v>2268146</v>
      </c>
      <c r="B4825">
        <v>1</v>
      </c>
      <c r="C4825" t="s">
        <v>81</v>
      </c>
      <c r="D4825" t="s">
        <v>123</v>
      </c>
      <c r="E4825" t="s">
        <v>145</v>
      </c>
      <c r="F4825" t="s">
        <v>14098</v>
      </c>
      <c r="G4825" t="s">
        <v>147</v>
      </c>
      <c r="H4825" t="s">
        <v>148</v>
      </c>
      <c r="I4825" t="s">
        <v>136</v>
      </c>
      <c r="J4825" t="s">
        <v>137</v>
      </c>
      <c r="K4825" t="s">
        <v>138</v>
      </c>
      <c r="L4825" t="s">
        <v>14099</v>
      </c>
      <c r="M4825" t="s">
        <v>14100</v>
      </c>
      <c r="N4825">
        <v>1.4983333329999999</v>
      </c>
      <c r="O4825">
        <v>0</v>
      </c>
      <c r="P4825">
        <v>3</v>
      </c>
      <c r="Q4825">
        <v>1</v>
      </c>
      <c r="R4825">
        <v>1</v>
      </c>
      <c r="S4825">
        <v>6</v>
      </c>
      <c r="T4825">
        <v>139</v>
      </c>
      <c r="U4825">
        <v>11</v>
      </c>
      <c r="V4825">
        <v>3</v>
      </c>
      <c r="W4825">
        <v>0</v>
      </c>
      <c r="X4825">
        <v>0.96850237555929997</v>
      </c>
      <c r="Y4825">
        <v>2.2864699310659997</v>
      </c>
      <c r="Z4825">
        <v>8.5388085198130015E-2</v>
      </c>
      <c r="AA4825">
        <v>786.69641090898517</v>
      </c>
      <c r="AB4825">
        <v>243.2650617028481</v>
      </c>
      <c r="AC4825">
        <v>3594.2356630019626</v>
      </c>
      <c r="AD4825">
        <v>47.345889091822848</v>
      </c>
      <c r="AE4825">
        <v>4674.8833850974424</v>
      </c>
    </row>
    <row r="4826" spans="1:31" x14ac:dyDescent="0.25">
      <c r="A4826">
        <v>2268147</v>
      </c>
      <c r="B4826">
        <v>1</v>
      </c>
      <c r="C4826" t="s">
        <v>80</v>
      </c>
      <c r="D4826" t="s">
        <v>100</v>
      </c>
      <c r="E4826" t="s">
        <v>132</v>
      </c>
      <c r="F4826" t="s">
        <v>14101</v>
      </c>
      <c r="G4826" t="s">
        <v>142</v>
      </c>
      <c r="H4826" t="s">
        <v>135</v>
      </c>
      <c r="I4826" t="s">
        <v>136</v>
      </c>
      <c r="J4826" t="s">
        <v>137</v>
      </c>
      <c r="K4826" t="s">
        <v>138</v>
      </c>
      <c r="L4826" t="s">
        <v>14102</v>
      </c>
      <c r="M4826" t="s">
        <v>14103</v>
      </c>
      <c r="N4826">
        <v>2.6625000000000001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1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0.22657465890799919</v>
      </c>
      <c r="AC4826">
        <v>0</v>
      </c>
      <c r="AD4826">
        <v>0</v>
      </c>
      <c r="AE4826">
        <v>0.22657465890799919</v>
      </c>
    </row>
    <row r="4827" spans="1:31" x14ac:dyDescent="0.25">
      <c r="A4827">
        <v>2268153</v>
      </c>
      <c r="B4827">
        <v>1</v>
      </c>
      <c r="C4827" t="s">
        <v>80</v>
      </c>
      <c r="D4827" t="s">
        <v>97</v>
      </c>
      <c r="E4827" t="s">
        <v>132</v>
      </c>
      <c r="F4827" t="s">
        <v>14104</v>
      </c>
      <c r="G4827" t="s">
        <v>142</v>
      </c>
      <c r="H4827" t="s">
        <v>135</v>
      </c>
      <c r="I4827" t="s">
        <v>136</v>
      </c>
      <c r="J4827" t="s">
        <v>137</v>
      </c>
      <c r="K4827" t="s">
        <v>138</v>
      </c>
      <c r="L4827" t="s">
        <v>14105</v>
      </c>
      <c r="M4827" t="s">
        <v>14106</v>
      </c>
      <c r="N4827">
        <v>0.87694444400000005</v>
      </c>
      <c r="O4827">
        <v>0</v>
      </c>
      <c r="P4827">
        <v>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0.4654728976590794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0.4654728976590794</v>
      </c>
    </row>
    <row r="4828" spans="1:31" x14ac:dyDescent="0.25">
      <c r="A4828">
        <v>2268157</v>
      </c>
      <c r="B4828">
        <v>1</v>
      </c>
      <c r="C4828" t="s">
        <v>80</v>
      </c>
      <c r="D4828" t="s">
        <v>94</v>
      </c>
      <c r="E4828" t="s">
        <v>207</v>
      </c>
      <c r="F4828" t="s">
        <v>14107</v>
      </c>
      <c r="G4828" t="s">
        <v>366</v>
      </c>
      <c r="H4828" t="s">
        <v>135</v>
      </c>
      <c r="I4828" t="s">
        <v>136</v>
      </c>
      <c r="J4828" t="s">
        <v>137</v>
      </c>
      <c r="K4828" t="s">
        <v>172</v>
      </c>
      <c r="L4828" t="s">
        <v>14108</v>
      </c>
      <c r="M4828" t="s">
        <v>14109</v>
      </c>
      <c r="N4828">
        <v>2.3658333329999999</v>
      </c>
      <c r="O4828">
        <v>0</v>
      </c>
      <c r="P4828">
        <v>307</v>
      </c>
      <c r="Q4828">
        <v>0</v>
      </c>
      <c r="R4828">
        <v>0</v>
      </c>
      <c r="S4828">
        <v>0</v>
      </c>
      <c r="T4828">
        <v>24</v>
      </c>
      <c r="U4828">
        <v>0</v>
      </c>
      <c r="V4828">
        <v>0</v>
      </c>
      <c r="W4828">
        <v>0</v>
      </c>
      <c r="X4828">
        <v>243.57496440759593</v>
      </c>
      <c r="Y4828">
        <v>0</v>
      </c>
      <c r="Z4828">
        <v>0</v>
      </c>
      <c r="AA4828">
        <v>0</v>
      </c>
      <c r="AB4828">
        <v>47.019612053993185</v>
      </c>
      <c r="AC4828">
        <v>0</v>
      </c>
      <c r="AD4828">
        <v>0</v>
      </c>
      <c r="AE4828">
        <v>290.5945764615891</v>
      </c>
    </row>
    <row r="4829" spans="1:31" x14ac:dyDescent="0.25">
      <c r="A4829">
        <v>2268160</v>
      </c>
      <c r="B4829">
        <v>1</v>
      </c>
      <c r="C4829" t="s">
        <v>80</v>
      </c>
      <c r="D4829" t="s">
        <v>97</v>
      </c>
      <c r="E4829" t="s">
        <v>151</v>
      </c>
      <c r="F4829" t="s">
        <v>14110</v>
      </c>
      <c r="G4829" t="s">
        <v>160</v>
      </c>
      <c r="H4829" t="s">
        <v>135</v>
      </c>
      <c r="I4829" t="s">
        <v>136</v>
      </c>
      <c r="J4829" t="s">
        <v>137</v>
      </c>
      <c r="K4829" t="s">
        <v>138</v>
      </c>
      <c r="L4829" t="s">
        <v>14111</v>
      </c>
      <c r="M4829" t="s">
        <v>14112</v>
      </c>
      <c r="N4829">
        <v>5.75</v>
      </c>
      <c r="O4829">
        <v>0</v>
      </c>
      <c r="P4829">
        <v>22</v>
      </c>
      <c r="Q4829">
        <v>0</v>
      </c>
      <c r="R4829">
        <v>9</v>
      </c>
      <c r="S4829">
        <v>0</v>
      </c>
      <c r="T4829">
        <v>3</v>
      </c>
      <c r="U4829">
        <v>0</v>
      </c>
      <c r="V4829">
        <v>0</v>
      </c>
      <c r="W4829">
        <v>0</v>
      </c>
      <c r="X4829">
        <v>42.209341208670523</v>
      </c>
      <c r="Y4829">
        <v>0</v>
      </c>
      <c r="Z4829">
        <v>12.421823979166339</v>
      </c>
      <c r="AA4829">
        <v>0</v>
      </c>
      <c r="AB4829">
        <v>48.84165309023453</v>
      </c>
      <c r="AC4829">
        <v>0</v>
      </c>
      <c r="AD4829">
        <v>0</v>
      </c>
      <c r="AE4829">
        <v>103.4728182780714</v>
      </c>
    </row>
    <row r="4830" spans="1:31" x14ac:dyDescent="0.25">
      <c r="A4830">
        <v>2268162</v>
      </c>
      <c r="B4830">
        <v>1</v>
      </c>
      <c r="C4830" t="s">
        <v>80</v>
      </c>
      <c r="D4830" t="s">
        <v>97</v>
      </c>
      <c r="E4830" t="s">
        <v>132</v>
      </c>
      <c r="F4830" t="s">
        <v>14113</v>
      </c>
      <c r="G4830" t="s">
        <v>142</v>
      </c>
      <c r="H4830" t="s">
        <v>135</v>
      </c>
      <c r="I4830" t="s">
        <v>136</v>
      </c>
      <c r="J4830" t="s">
        <v>137</v>
      </c>
      <c r="K4830" t="s">
        <v>138</v>
      </c>
      <c r="L4830" t="s">
        <v>14114</v>
      </c>
      <c r="M4830" t="s">
        <v>14115</v>
      </c>
      <c r="N4830">
        <v>0.96250000000000002</v>
      </c>
      <c r="O4830">
        <v>0</v>
      </c>
      <c r="P4830">
        <v>2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0.44415079272279168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0.44415079272279168</v>
      </c>
    </row>
    <row r="4831" spans="1:31" x14ac:dyDescent="0.25">
      <c r="A4831">
        <v>2268164</v>
      </c>
      <c r="B4831">
        <v>1</v>
      </c>
      <c r="C4831" t="s">
        <v>81</v>
      </c>
      <c r="D4831" t="s">
        <v>113</v>
      </c>
      <c r="E4831" t="s">
        <v>132</v>
      </c>
      <c r="F4831" t="s">
        <v>14116</v>
      </c>
      <c r="G4831" t="s">
        <v>142</v>
      </c>
      <c r="H4831" t="s">
        <v>135</v>
      </c>
      <c r="I4831" t="s">
        <v>136</v>
      </c>
      <c r="J4831" t="s">
        <v>137</v>
      </c>
      <c r="K4831" t="s">
        <v>138</v>
      </c>
      <c r="L4831" t="s">
        <v>14117</v>
      </c>
      <c r="M4831" t="s">
        <v>14118</v>
      </c>
      <c r="N4831">
        <v>1.3286111110000001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1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6.8264772303572494</v>
      </c>
      <c r="AC4831">
        <v>0</v>
      </c>
      <c r="AD4831">
        <v>0</v>
      </c>
      <c r="AE4831">
        <v>6.8264772303572494</v>
      </c>
    </row>
    <row r="4832" spans="1:31" x14ac:dyDescent="0.25">
      <c r="A4832">
        <v>2268166</v>
      </c>
      <c r="B4832">
        <v>1</v>
      </c>
      <c r="C4832" t="s">
        <v>80</v>
      </c>
      <c r="D4832" t="s">
        <v>103</v>
      </c>
      <c r="E4832" t="s">
        <v>132</v>
      </c>
      <c r="F4832" t="s">
        <v>14119</v>
      </c>
      <c r="G4832" t="s">
        <v>142</v>
      </c>
      <c r="H4832" t="s">
        <v>135</v>
      </c>
      <c r="I4832" t="s">
        <v>136</v>
      </c>
      <c r="J4832" t="s">
        <v>137</v>
      </c>
      <c r="K4832" t="s">
        <v>138</v>
      </c>
      <c r="L4832" t="s">
        <v>14120</v>
      </c>
      <c r="M4832" t="s">
        <v>14121</v>
      </c>
      <c r="N4832">
        <v>0.62805555499999999</v>
      </c>
      <c r="O4832">
        <v>0</v>
      </c>
      <c r="P4832">
        <v>1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0.39608668114993917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0.39608668114993917</v>
      </c>
    </row>
    <row r="4833" spans="1:31" x14ac:dyDescent="0.25">
      <c r="A4833">
        <v>2268167</v>
      </c>
      <c r="B4833">
        <v>1</v>
      </c>
      <c r="C4833" t="s">
        <v>80</v>
      </c>
      <c r="D4833" t="s">
        <v>107</v>
      </c>
      <c r="E4833" t="s">
        <v>256</v>
      </c>
      <c r="F4833" t="s">
        <v>13531</v>
      </c>
      <c r="G4833" t="s">
        <v>171</v>
      </c>
      <c r="H4833" t="s">
        <v>148</v>
      </c>
      <c r="I4833" t="s">
        <v>136</v>
      </c>
      <c r="J4833" t="s">
        <v>137</v>
      </c>
      <c r="K4833" t="s">
        <v>172</v>
      </c>
      <c r="L4833" t="s">
        <v>14122</v>
      </c>
      <c r="M4833" t="s">
        <v>14123</v>
      </c>
      <c r="N4833">
        <v>7.0905555549999999</v>
      </c>
      <c r="O4833">
        <v>0</v>
      </c>
      <c r="P4833">
        <v>298</v>
      </c>
      <c r="Q4833">
        <v>0</v>
      </c>
      <c r="R4833">
        <v>1</v>
      </c>
      <c r="S4833">
        <v>0</v>
      </c>
      <c r="T4833">
        <v>15</v>
      </c>
      <c r="U4833">
        <v>0</v>
      </c>
      <c r="V4833">
        <v>1</v>
      </c>
      <c r="W4833">
        <v>0</v>
      </c>
      <c r="X4833">
        <v>744.73332781273325</v>
      </c>
      <c r="Y4833">
        <v>0</v>
      </c>
      <c r="Z4833">
        <v>0.71669253877104644</v>
      </c>
      <c r="AA4833">
        <v>0</v>
      </c>
      <c r="AB4833">
        <v>85.778743997425991</v>
      </c>
      <c r="AC4833">
        <v>0</v>
      </c>
      <c r="AD4833">
        <v>1.369367010757766</v>
      </c>
      <c r="AE4833">
        <v>832.59813135968807</v>
      </c>
    </row>
    <row r="4834" spans="1:31" x14ac:dyDescent="0.25">
      <c r="A4834">
        <v>2268169</v>
      </c>
      <c r="B4834">
        <v>1</v>
      </c>
      <c r="C4834" t="s">
        <v>80</v>
      </c>
      <c r="D4834" t="s">
        <v>92</v>
      </c>
      <c r="E4834" t="s">
        <v>151</v>
      </c>
      <c r="F4834" t="s">
        <v>14124</v>
      </c>
      <c r="G4834" t="s">
        <v>4970</v>
      </c>
      <c r="H4834" t="s">
        <v>135</v>
      </c>
      <c r="I4834" t="s">
        <v>136</v>
      </c>
      <c r="J4834" t="s">
        <v>137</v>
      </c>
      <c r="K4834" t="s">
        <v>138</v>
      </c>
      <c r="L4834" t="s">
        <v>14125</v>
      </c>
      <c r="M4834" t="s">
        <v>14126</v>
      </c>
      <c r="N4834">
        <v>2.045555555</v>
      </c>
      <c r="O4834">
        <v>0</v>
      </c>
      <c r="P4834">
        <v>0</v>
      </c>
      <c r="Q4834">
        <v>0</v>
      </c>
      <c r="R4834">
        <v>6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1.0913163348910888</v>
      </c>
      <c r="AA4834">
        <v>0</v>
      </c>
      <c r="AB4834">
        <v>0</v>
      </c>
      <c r="AC4834">
        <v>0</v>
      </c>
      <c r="AD4834">
        <v>0</v>
      </c>
      <c r="AE4834">
        <v>1.0913163348910888</v>
      </c>
    </row>
    <row r="4835" spans="1:31" x14ac:dyDescent="0.25">
      <c r="A4835">
        <v>2268171</v>
      </c>
      <c r="B4835">
        <v>1</v>
      </c>
      <c r="C4835" t="s">
        <v>80</v>
      </c>
      <c r="D4835" t="s">
        <v>85</v>
      </c>
      <c r="E4835" t="s">
        <v>132</v>
      </c>
      <c r="F4835" t="s">
        <v>14127</v>
      </c>
      <c r="G4835" t="s">
        <v>142</v>
      </c>
      <c r="H4835" t="s">
        <v>135</v>
      </c>
      <c r="I4835" t="s">
        <v>136</v>
      </c>
      <c r="J4835" t="s">
        <v>137</v>
      </c>
      <c r="K4835" t="s">
        <v>138</v>
      </c>
      <c r="L4835" t="s">
        <v>14128</v>
      </c>
      <c r="M4835" t="s">
        <v>14129</v>
      </c>
      <c r="N4835">
        <v>2.7827777770000002</v>
      </c>
      <c r="O4835">
        <v>0</v>
      </c>
      <c r="P4835">
        <v>1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0.79865402950462672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0.79865402950462672</v>
      </c>
    </row>
    <row r="4836" spans="1:31" x14ac:dyDescent="0.25">
      <c r="A4836">
        <v>2268172</v>
      </c>
      <c r="B4836">
        <v>1</v>
      </c>
      <c r="C4836" t="s">
        <v>80</v>
      </c>
      <c r="D4836" t="s">
        <v>98</v>
      </c>
      <c r="E4836" t="s">
        <v>132</v>
      </c>
      <c r="F4836" t="s">
        <v>14130</v>
      </c>
      <c r="G4836" t="s">
        <v>142</v>
      </c>
      <c r="H4836" t="s">
        <v>135</v>
      </c>
      <c r="I4836" t="s">
        <v>136</v>
      </c>
      <c r="J4836" t="s">
        <v>137</v>
      </c>
      <c r="K4836" t="s">
        <v>138</v>
      </c>
      <c r="L4836" t="s">
        <v>14131</v>
      </c>
      <c r="M4836" t="s">
        <v>14132</v>
      </c>
      <c r="N4836">
        <v>2.0136111109999999</v>
      </c>
      <c r="O4836">
        <v>0</v>
      </c>
      <c r="P4836">
        <v>1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0.38789116993009176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0.38789116993009176</v>
      </c>
    </row>
    <row r="4837" spans="1:31" x14ac:dyDescent="0.25">
      <c r="A4837">
        <v>2268185</v>
      </c>
      <c r="B4837">
        <v>1</v>
      </c>
      <c r="C4837" t="s">
        <v>80</v>
      </c>
      <c r="D4837" t="s">
        <v>97</v>
      </c>
      <c r="E4837" t="s">
        <v>132</v>
      </c>
      <c r="F4837" t="s">
        <v>14133</v>
      </c>
      <c r="G4837" t="s">
        <v>142</v>
      </c>
      <c r="H4837" t="s">
        <v>135</v>
      </c>
      <c r="I4837" t="s">
        <v>136</v>
      </c>
      <c r="J4837" t="s">
        <v>137</v>
      </c>
      <c r="K4837" t="s">
        <v>138</v>
      </c>
      <c r="L4837" t="s">
        <v>14134</v>
      </c>
      <c r="M4837" t="s">
        <v>14135</v>
      </c>
      <c r="N4837">
        <v>2.1522222219999998</v>
      </c>
      <c r="O4837">
        <v>0</v>
      </c>
      <c r="P4837">
        <v>4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5.600059370761322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5.600059370761322</v>
      </c>
    </row>
    <row r="4838" spans="1:31" x14ac:dyDescent="0.25">
      <c r="A4838">
        <v>2268187</v>
      </c>
      <c r="B4838">
        <v>1</v>
      </c>
      <c r="C4838" t="s">
        <v>80</v>
      </c>
      <c r="D4838" t="s">
        <v>106</v>
      </c>
      <c r="E4838" t="s">
        <v>256</v>
      </c>
      <c r="F4838" t="s">
        <v>14136</v>
      </c>
      <c r="G4838" t="s">
        <v>1081</v>
      </c>
      <c r="H4838" t="s">
        <v>148</v>
      </c>
      <c r="I4838" t="s">
        <v>136</v>
      </c>
      <c r="J4838" t="s">
        <v>137</v>
      </c>
      <c r="K4838" t="s">
        <v>138</v>
      </c>
      <c r="L4838" t="s">
        <v>14137</v>
      </c>
      <c r="M4838" t="s">
        <v>14138</v>
      </c>
      <c r="N4838">
        <v>2.224444444</v>
      </c>
      <c r="O4838">
        <v>0</v>
      </c>
      <c r="P4838">
        <v>0</v>
      </c>
      <c r="Q4838">
        <v>0</v>
      </c>
      <c r="R4838">
        <v>10</v>
      </c>
      <c r="S4838">
        <v>0</v>
      </c>
      <c r="T4838">
        <v>5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9.8732933857434482</v>
      </c>
      <c r="AA4838">
        <v>0</v>
      </c>
      <c r="AB4838">
        <v>4.9842662250172687</v>
      </c>
      <c r="AC4838">
        <v>0</v>
      </c>
      <c r="AD4838">
        <v>0</v>
      </c>
      <c r="AE4838">
        <v>14.857559610760717</v>
      </c>
    </row>
    <row r="4839" spans="1:31" x14ac:dyDescent="0.25">
      <c r="A4839">
        <v>2268202</v>
      </c>
      <c r="B4839">
        <v>1</v>
      </c>
      <c r="C4839" t="s">
        <v>80</v>
      </c>
      <c r="D4839" t="s">
        <v>83</v>
      </c>
      <c r="E4839" t="s">
        <v>132</v>
      </c>
      <c r="F4839" t="s">
        <v>14139</v>
      </c>
      <c r="G4839" t="s">
        <v>142</v>
      </c>
      <c r="H4839" t="s">
        <v>135</v>
      </c>
      <c r="I4839" t="s">
        <v>136</v>
      </c>
      <c r="J4839" t="s">
        <v>137</v>
      </c>
      <c r="K4839" t="s">
        <v>138</v>
      </c>
      <c r="L4839" t="s">
        <v>14140</v>
      </c>
      <c r="M4839" t="s">
        <v>14141</v>
      </c>
      <c r="N4839">
        <v>5.1611111110000003</v>
      </c>
      <c r="O4839">
        <v>0</v>
      </c>
      <c r="P4839">
        <v>3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2.1254019742018442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2.1254019742018442</v>
      </c>
    </row>
    <row r="4840" spans="1:31" x14ac:dyDescent="0.25">
      <c r="A4840">
        <v>2268204</v>
      </c>
      <c r="B4840">
        <v>1</v>
      </c>
      <c r="C4840" t="s">
        <v>81</v>
      </c>
      <c r="D4840" t="s">
        <v>118</v>
      </c>
      <c r="E4840" t="s">
        <v>132</v>
      </c>
      <c r="F4840" t="s">
        <v>14142</v>
      </c>
      <c r="G4840" t="s">
        <v>142</v>
      </c>
      <c r="H4840" t="s">
        <v>135</v>
      </c>
      <c r="I4840" t="s">
        <v>136</v>
      </c>
      <c r="J4840" t="s">
        <v>137</v>
      </c>
      <c r="K4840" t="s">
        <v>138</v>
      </c>
      <c r="L4840" t="s">
        <v>14143</v>
      </c>
      <c r="M4840" t="s">
        <v>14144</v>
      </c>
      <c r="N4840">
        <v>0.40583333300000002</v>
      </c>
      <c r="O4840">
        <v>0</v>
      </c>
      <c r="P4840">
        <v>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0.11808821616031916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0.11808821616031916</v>
      </c>
    </row>
    <row r="4841" spans="1:31" x14ac:dyDescent="0.25">
      <c r="A4841">
        <v>2268207</v>
      </c>
      <c r="B4841">
        <v>1</v>
      </c>
      <c r="C4841" t="s">
        <v>81</v>
      </c>
      <c r="D4841" t="s">
        <v>128</v>
      </c>
      <c r="E4841" t="s">
        <v>163</v>
      </c>
      <c r="F4841" t="s">
        <v>14145</v>
      </c>
      <c r="G4841" t="s">
        <v>147</v>
      </c>
      <c r="H4841" t="s">
        <v>148</v>
      </c>
      <c r="I4841" t="s">
        <v>136</v>
      </c>
      <c r="J4841" t="s">
        <v>137</v>
      </c>
      <c r="K4841" t="s">
        <v>138</v>
      </c>
      <c r="L4841" t="s">
        <v>14146</v>
      </c>
      <c r="M4841" t="s">
        <v>14147</v>
      </c>
      <c r="N4841">
        <v>1.956111111</v>
      </c>
      <c r="O4841">
        <v>0</v>
      </c>
      <c r="P4841">
        <v>0</v>
      </c>
      <c r="Q4841">
        <v>0</v>
      </c>
      <c r="R4841">
        <v>0</v>
      </c>
      <c r="S4841">
        <v>75</v>
      </c>
      <c r="T4841">
        <v>2</v>
      </c>
      <c r="U4841">
        <v>60</v>
      </c>
      <c r="V4841">
        <v>1</v>
      </c>
      <c r="W4841">
        <v>0</v>
      </c>
      <c r="X4841">
        <v>0</v>
      </c>
      <c r="Y4841">
        <v>0</v>
      </c>
      <c r="Z4841">
        <v>0</v>
      </c>
      <c r="AA4841">
        <v>2515.8515413707473</v>
      </c>
      <c r="AB4841">
        <v>92.734850596746497</v>
      </c>
      <c r="AC4841">
        <v>21393.520854317314</v>
      </c>
      <c r="AD4841">
        <v>191.55713750082521</v>
      </c>
      <c r="AE4841">
        <v>24193.664383785635</v>
      </c>
    </row>
    <row r="4842" spans="1:31" x14ac:dyDescent="0.25">
      <c r="A4842">
        <v>2268212</v>
      </c>
      <c r="B4842">
        <v>1</v>
      </c>
      <c r="C4842" t="s">
        <v>80</v>
      </c>
      <c r="D4842" t="s">
        <v>84</v>
      </c>
      <c r="E4842" t="s">
        <v>132</v>
      </c>
      <c r="F4842" t="s">
        <v>14148</v>
      </c>
      <c r="G4842" t="s">
        <v>142</v>
      </c>
      <c r="H4842" t="s">
        <v>135</v>
      </c>
      <c r="I4842" t="s">
        <v>136</v>
      </c>
      <c r="J4842" t="s">
        <v>137</v>
      </c>
      <c r="K4842" t="s">
        <v>138</v>
      </c>
      <c r="L4842" t="s">
        <v>14149</v>
      </c>
      <c r="M4842" t="s">
        <v>14150</v>
      </c>
      <c r="N4842">
        <v>2.5261111110000001</v>
      </c>
      <c r="O4842">
        <v>0</v>
      </c>
      <c r="P4842">
        <v>4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1.6354913343048254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1.6354913343048254</v>
      </c>
    </row>
    <row r="4843" spans="1:31" x14ac:dyDescent="0.25">
      <c r="A4843">
        <v>2268213</v>
      </c>
      <c r="B4843">
        <v>1</v>
      </c>
      <c r="C4843" t="s">
        <v>81</v>
      </c>
      <c r="D4843" t="s">
        <v>128</v>
      </c>
      <c r="E4843" t="s">
        <v>132</v>
      </c>
      <c r="F4843" t="s">
        <v>14151</v>
      </c>
      <c r="G4843" t="s">
        <v>134</v>
      </c>
      <c r="H4843" t="s">
        <v>135</v>
      </c>
      <c r="I4843" t="s">
        <v>136</v>
      </c>
      <c r="J4843" t="s">
        <v>137</v>
      </c>
      <c r="K4843" t="s">
        <v>138</v>
      </c>
      <c r="L4843" t="s">
        <v>14152</v>
      </c>
      <c r="M4843" t="s">
        <v>14153</v>
      </c>
      <c r="N4843">
        <v>4.8836111109999996</v>
      </c>
      <c r="O4843">
        <v>0</v>
      </c>
      <c r="P4843">
        <v>4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5.2993347413496545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5.2993347413496545</v>
      </c>
    </row>
    <row r="4844" spans="1:31" x14ac:dyDescent="0.25">
      <c r="A4844">
        <v>2268214</v>
      </c>
      <c r="B4844">
        <v>1</v>
      </c>
      <c r="C4844" t="s">
        <v>80</v>
      </c>
      <c r="D4844" t="s">
        <v>90</v>
      </c>
      <c r="E4844" t="s">
        <v>151</v>
      </c>
      <c r="F4844" t="s">
        <v>14154</v>
      </c>
      <c r="G4844" t="s">
        <v>340</v>
      </c>
      <c r="H4844" t="s">
        <v>135</v>
      </c>
      <c r="I4844" t="s">
        <v>136</v>
      </c>
      <c r="J4844" t="s">
        <v>137</v>
      </c>
      <c r="K4844" t="s">
        <v>138</v>
      </c>
      <c r="L4844" t="s">
        <v>14155</v>
      </c>
      <c r="M4844" t="s">
        <v>14156</v>
      </c>
      <c r="N4844">
        <v>4.5127777770000002</v>
      </c>
      <c r="O4844">
        <v>0</v>
      </c>
      <c r="P4844">
        <v>167</v>
      </c>
      <c r="Q4844">
        <v>0</v>
      </c>
      <c r="R4844">
        <v>0</v>
      </c>
      <c r="S4844">
        <v>0</v>
      </c>
      <c r="T4844">
        <v>13</v>
      </c>
      <c r="U4844">
        <v>0</v>
      </c>
      <c r="V4844">
        <v>0</v>
      </c>
      <c r="W4844">
        <v>0</v>
      </c>
      <c r="X4844">
        <v>221.15149754525382</v>
      </c>
      <c r="Y4844">
        <v>0</v>
      </c>
      <c r="Z4844">
        <v>0</v>
      </c>
      <c r="AA4844">
        <v>0</v>
      </c>
      <c r="AB4844">
        <v>45.629206585925509</v>
      </c>
      <c r="AC4844">
        <v>0</v>
      </c>
      <c r="AD4844">
        <v>0</v>
      </c>
      <c r="AE4844">
        <v>266.78070413117933</v>
      </c>
    </row>
    <row r="4845" spans="1:31" x14ac:dyDescent="0.25">
      <c r="A4845">
        <v>2268217</v>
      </c>
      <c r="B4845">
        <v>1</v>
      </c>
      <c r="C4845" t="s">
        <v>81</v>
      </c>
      <c r="D4845" t="s">
        <v>118</v>
      </c>
      <c r="E4845" t="s">
        <v>151</v>
      </c>
      <c r="F4845" t="s">
        <v>14157</v>
      </c>
      <c r="G4845" t="s">
        <v>153</v>
      </c>
      <c r="H4845" t="s">
        <v>135</v>
      </c>
      <c r="I4845" t="s">
        <v>136</v>
      </c>
      <c r="J4845" t="s">
        <v>137</v>
      </c>
      <c r="K4845" t="s">
        <v>138</v>
      </c>
      <c r="L4845" t="s">
        <v>14158</v>
      </c>
      <c r="M4845" t="s">
        <v>14159</v>
      </c>
      <c r="N4845">
        <v>1.443888888</v>
      </c>
      <c r="O4845">
        <v>0</v>
      </c>
      <c r="P4845">
        <v>0</v>
      </c>
      <c r="Q4845">
        <v>0</v>
      </c>
      <c r="R4845">
        <v>2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1.2140484058618173</v>
      </c>
      <c r="AA4845">
        <v>0</v>
      </c>
      <c r="AB4845">
        <v>0</v>
      </c>
      <c r="AC4845">
        <v>0</v>
      </c>
      <c r="AD4845">
        <v>0</v>
      </c>
      <c r="AE4845">
        <v>1.2140484058618173</v>
      </c>
    </row>
    <row r="4846" spans="1:31" x14ac:dyDescent="0.25">
      <c r="A4846">
        <v>2268221</v>
      </c>
      <c r="B4846">
        <v>1</v>
      </c>
      <c r="C4846" t="s">
        <v>80</v>
      </c>
      <c r="D4846" t="s">
        <v>105</v>
      </c>
      <c r="E4846" t="s">
        <v>151</v>
      </c>
      <c r="F4846" t="s">
        <v>14160</v>
      </c>
      <c r="G4846" t="s">
        <v>197</v>
      </c>
      <c r="H4846" t="s">
        <v>135</v>
      </c>
      <c r="I4846" t="s">
        <v>136</v>
      </c>
      <c r="J4846" t="s">
        <v>137</v>
      </c>
      <c r="K4846" t="s">
        <v>138</v>
      </c>
      <c r="L4846" t="s">
        <v>14161</v>
      </c>
      <c r="M4846" t="s">
        <v>14162</v>
      </c>
      <c r="N4846">
        <v>1.119444444</v>
      </c>
      <c r="O4846">
        <v>0</v>
      </c>
      <c r="P4846">
        <v>26</v>
      </c>
      <c r="Q4846">
        <v>0</v>
      </c>
      <c r="R4846">
        <v>0</v>
      </c>
      <c r="S4846">
        <v>0</v>
      </c>
      <c r="T4846">
        <v>5</v>
      </c>
      <c r="U4846">
        <v>0</v>
      </c>
      <c r="V4846">
        <v>0</v>
      </c>
      <c r="W4846">
        <v>0</v>
      </c>
      <c r="X4846">
        <v>12.223815344282581</v>
      </c>
      <c r="Y4846">
        <v>0</v>
      </c>
      <c r="Z4846">
        <v>0</v>
      </c>
      <c r="AA4846">
        <v>0</v>
      </c>
      <c r="AB4846">
        <v>5.8103876911112904</v>
      </c>
      <c r="AC4846">
        <v>0</v>
      </c>
      <c r="AD4846">
        <v>0</v>
      </c>
      <c r="AE4846">
        <v>18.034203035393872</v>
      </c>
    </row>
    <row r="4847" spans="1:31" x14ac:dyDescent="0.25">
      <c r="A4847">
        <v>2268222</v>
      </c>
      <c r="B4847">
        <v>1</v>
      </c>
      <c r="C4847" t="s">
        <v>81</v>
      </c>
      <c r="D4847" t="s">
        <v>123</v>
      </c>
      <c r="E4847" t="s">
        <v>151</v>
      </c>
      <c r="F4847" t="s">
        <v>14163</v>
      </c>
      <c r="G4847" t="s">
        <v>153</v>
      </c>
      <c r="H4847" t="s">
        <v>135</v>
      </c>
      <c r="I4847" t="s">
        <v>136</v>
      </c>
      <c r="J4847" t="s">
        <v>137</v>
      </c>
      <c r="K4847" t="s">
        <v>138</v>
      </c>
      <c r="L4847" t="s">
        <v>14164</v>
      </c>
      <c r="M4847" t="s">
        <v>14165</v>
      </c>
      <c r="N4847">
        <v>1.1372222219999999</v>
      </c>
      <c r="O4847">
        <v>0</v>
      </c>
      <c r="P4847">
        <v>47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12.478453784039511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12.478453784039511</v>
      </c>
    </row>
    <row r="4848" spans="1:31" x14ac:dyDescent="0.25">
      <c r="A4848">
        <v>2268224</v>
      </c>
      <c r="B4848">
        <v>1</v>
      </c>
      <c r="C4848" t="s">
        <v>80</v>
      </c>
      <c r="D4848" t="s">
        <v>96</v>
      </c>
      <c r="E4848" t="s">
        <v>132</v>
      </c>
      <c r="F4848" t="s">
        <v>14166</v>
      </c>
      <c r="G4848" t="s">
        <v>197</v>
      </c>
      <c r="H4848" t="s">
        <v>135</v>
      </c>
      <c r="I4848" t="s">
        <v>136</v>
      </c>
      <c r="J4848" t="s">
        <v>137</v>
      </c>
      <c r="K4848" t="s">
        <v>138</v>
      </c>
      <c r="L4848" t="s">
        <v>14167</v>
      </c>
      <c r="M4848" t="s">
        <v>14168</v>
      </c>
      <c r="N4848">
        <v>3.753055555</v>
      </c>
      <c r="O4848">
        <v>0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1.8616715074228176</v>
      </c>
      <c r="AA4848">
        <v>0</v>
      </c>
      <c r="AB4848">
        <v>0</v>
      </c>
      <c r="AC4848">
        <v>0</v>
      </c>
      <c r="AD4848">
        <v>0</v>
      </c>
      <c r="AE4848">
        <v>1.8616715074228176</v>
      </c>
    </row>
    <row r="4849" spans="1:31" x14ac:dyDescent="0.25">
      <c r="A4849">
        <v>2268225</v>
      </c>
      <c r="B4849">
        <v>1</v>
      </c>
      <c r="C4849" t="s">
        <v>80</v>
      </c>
      <c r="D4849" t="s">
        <v>102</v>
      </c>
      <c r="E4849" t="s">
        <v>256</v>
      </c>
      <c r="F4849" t="s">
        <v>14169</v>
      </c>
      <c r="G4849" t="s">
        <v>318</v>
      </c>
      <c r="H4849" t="s">
        <v>148</v>
      </c>
      <c r="I4849" t="s">
        <v>136</v>
      </c>
      <c r="J4849" t="s">
        <v>137</v>
      </c>
      <c r="K4849" t="s">
        <v>138</v>
      </c>
      <c r="L4849" t="s">
        <v>14170</v>
      </c>
      <c r="M4849" t="s">
        <v>14171</v>
      </c>
      <c r="N4849">
        <v>2.7566666660000001</v>
      </c>
      <c r="O4849">
        <v>0</v>
      </c>
      <c r="P4849">
        <v>13</v>
      </c>
      <c r="Q4849">
        <v>0</v>
      </c>
      <c r="R4849">
        <v>22</v>
      </c>
      <c r="S4849">
        <v>0</v>
      </c>
      <c r="T4849">
        <v>1</v>
      </c>
      <c r="U4849">
        <v>0</v>
      </c>
      <c r="V4849">
        <v>0</v>
      </c>
      <c r="W4849">
        <v>0</v>
      </c>
      <c r="X4849">
        <v>8.9127671851446344</v>
      </c>
      <c r="Y4849">
        <v>0</v>
      </c>
      <c r="Z4849">
        <v>21.353403864884402</v>
      </c>
      <c r="AA4849">
        <v>0</v>
      </c>
      <c r="AB4849">
        <v>4.6815012355229992</v>
      </c>
      <c r="AC4849">
        <v>0</v>
      </c>
      <c r="AD4849">
        <v>0</v>
      </c>
      <c r="AE4849">
        <v>34.947672285552038</v>
      </c>
    </row>
    <row r="4850" spans="1:31" x14ac:dyDescent="0.25">
      <c r="A4850">
        <v>2268233</v>
      </c>
      <c r="B4850">
        <v>1</v>
      </c>
      <c r="C4850" t="s">
        <v>81</v>
      </c>
      <c r="D4850" t="s">
        <v>112</v>
      </c>
      <c r="E4850" t="s">
        <v>132</v>
      </c>
      <c r="F4850" t="s">
        <v>14172</v>
      </c>
      <c r="G4850" t="s">
        <v>142</v>
      </c>
      <c r="H4850" t="s">
        <v>135</v>
      </c>
      <c r="I4850" t="s">
        <v>136</v>
      </c>
      <c r="J4850" t="s">
        <v>137</v>
      </c>
      <c r="K4850" t="s">
        <v>138</v>
      </c>
      <c r="L4850" t="s">
        <v>14173</v>
      </c>
      <c r="M4850" t="s">
        <v>14174</v>
      </c>
      <c r="N4850">
        <v>2.6122222220000002</v>
      </c>
      <c r="O4850">
        <v>0</v>
      </c>
      <c r="P4850">
        <v>1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0.80843347026231993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0.80843347026231993</v>
      </c>
    </row>
    <row r="4851" spans="1:31" x14ac:dyDescent="0.25">
      <c r="A4851">
        <v>2268234</v>
      </c>
      <c r="B4851">
        <v>1</v>
      </c>
      <c r="C4851" t="s">
        <v>80</v>
      </c>
      <c r="D4851" t="s">
        <v>100</v>
      </c>
      <c r="E4851" t="s">
        <v>132</v>
      </c>
      <c r="F4851" t="s">
        <v>14175</v>
      </c>
      <c r="G4851" t="s">
        <v>197</v>
      </c>
      <c r="H4851" t="s">
        <v>135</v>
      </c>
      <c r="I4851" t="s">
        <v>136</v>
      </c>
      <c r="J4851" t="s">
        <v>137</v>
      </c>
      <c r="K4851" t="s">
        <v>138</v>
      </c>
      <c r="L4851" t="s">
        <v>14176</v>
      </c>
      <c r="M4851" t="s">
        <v>14177</v>
      </c>
      <c r="N4851">
        <v>3.5083333329999999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5.6724021724335003</v>
      </c>
      <c r="AC4851">
        <v>0</v>
      </c>
      <c r="AD4851">
        <v>0</v>
      </c>
      <c r="AE4851">
        <v>5.6724021724335003</v>
      </c>
    </row>
    <row r="4852" spans="1:31" x14ac:dyDescent="0.25">
      <c r="A4852">
        <v>2268240</v>
      </c>
      <c r="B4852">
        <v>1</v>
      </c>
      <c r="C4852" t="s">
        <v>80</v>
      </c>
      <c r="D4852" t="s">
        <v>96</v>
      </c>
      <c r="E4852" t="s">
        <v>132</v>
      </c>
      <c r="F4852" t="s">
        <v>14178</v>
      </c>
      <c r="G4852" t="s">
        <v>134</v>
      </c>
      <c r="H4852" t="s">
        <v>135</v>
      </c>
      <c r="I4852" t="s">
        <v>136</v>
      </c>
      <c r="J4852" t="s">
        <v>137</v>
      </c>
      <c r="K4852" t="s">
        <v>138</v>
      </c>
      <c r="L4852" t="s">
        <v>14179</v>
      </c>
      <c r="M4852" t="s">
        <v>14180</v>
      </c>
      <c r="N4852">
        <v>3.7397222220000002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1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16.954148948131589</v>
      </c>
      <c r="AC4852">
        <v>0</v>
      </c>
      <c r="AD4852">
        <v>0</v>
      </c>
      <c r="AE4852">
        <v>16.954148948131589</v>
      </c>
    </row>
    <row r="4853" spans="1:31" x14ac:dyDescent="0.25">
      <c r="A4853">
        <v>2268242</v>
      </c>
      <c r="B4853">
        <v>1</v>
      </c>
      <c r="C4853" t="s">
        <v>81</v>
      </c>
      <c r="D4853" t="s">
        <v>116</v>
      </c>
      <c r="E4853" t="s">
        <v>151</v>
      </c>
      <c r="F4853" t="s">
        <v>14181</v>
      </c>
      <c r="G4853" t="s">
        <v>153</v>
      </c>
      <c r="H4853" t="s">
        <v>135</v>
      </c>
      <c r="I4853" t="s">
        <v>136</v>
      </c>
      <c r="J4853" t="s">
        <v>137</v>
      </c>
      <c r="K4853" t="s">
        <v>138</v>
      </c>
      <c r="L4853" t="s">
        <v>14064</v>
      </c>
      <c r="M4853" t="s">
        <v>14182</v>
      </c>
      <c r="N4853">
        <v>4.477777777</v>
      </c>
      <c r="O4853">
        <v>0</v>
      </c>
      <c r="P4853">
        <v>62</v>
      </c>
      <c r="Q4853">
        <v>0</v>
      </c>
      <c r="R4853">
        <v>1</v>
      </c>
      <c r="S4853">
        <v>0</v>
      </c>
      <c r="T4853">
        <v>4</v>
      </c>
      <c r="U4853">
        <v>0</v>
      </c>
      <c r="V4853">
        <v>0</v>
      </c>
      <c r="W4853">
        <v>0</v>
      </c>
      <c r="X4853">
        <v>30.695331685847734</v>
      </c>
      <c r="Y4853">
        <v>0</v>
      </c>
      <c r="Z4853">
        <v>0.65762697303521667</v>
      </c>
      <c r="AA4853">
        <v>0</v>
      </c>
      <c r="AB4853">
        <v>3.4557107826837719</v>
      </c>
      <c r="AC4853">
        <v>0</v>
      </c>
      <c r="AD4853">
        <v>0</v>
      </c>
      <c r="AE4853">
        <v>34.808669441566721</v>
      </c>
    </row>
    <row r="4854" spans="1:31" x14ac:dyDescent="0.25">
      <c r="A4854">
        <v>2268249</v>
      </c>
      <c r="B4854">
        <v>1</v>
      </c>
      <c r="C4854" t="s">
        <v>80</v>
      </c>
      <c r="D4854" t="s">
        <v>99</v>
      </c>
      <c r="E4854" t="s">
        <v>151</v>
      </c>
      <c r="F4854" t="s">
        <v>14183</v>
      </c>
      <c r="G4854" t="s">
        <v>160</v>
      </c>
      <c r="H4854" t="s">
        <v>135</v>
      </c>
      <c r="I4854" t="s">
        <v>136</v>
      </c>
      <c r="J4854" t="s">
        <v>137</v>
      </c>
      <c r="K4854" t="s">
        <v>138</v>
      </c>
      <c r="L4854" t="s">
        <v>14184</v>
      </c>
      <c r="M4854" t="s">
        <v>14185</v>
      </c>
      <c r="N4854">
        <v>3.5975000000000001</v>
      </c>
      <c r="O4854">
        <v>0</v>
      </c>
      <c r="P4854">
        <v>32</v>
      </c>
      <c r="Q4854">
        <v>0</v>
      </c>
      <c r="R4854">
        <v>0</v>
      </c>
      <c r="S4854">
        <v>0</v>
      </c>
      <c r="T4854">
        <v>1</v>
      </c>
      <c r="U4854">
        <v>0</v>
      </c>
      <c r="V4854">
        <v>0</v>
      </c>
      <c r="W4854">
        <v>0</v>
      </c>
      <c r="X4854">
        <v>37.51269060844362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37.51269060844362</v>
      </c>
    </row>
    <row r="4855" spans="1:31" x14ac:dyDescent="0.25">
      <c r="A4855">
        <v>2268254</v>
      </c>
      <c r="B4855">
        <v>1</v>
      </c>
      <c r="C4855" t="s">
        <v>80</v>
      </c>
      <c r="D4855" t="s">
        <v>92</v>
      </c>
      <c r="E4855" t="s">
        <v>132</v>
      </c>
      <c r="F4855" t="s">
        <v>14186</v>
      </c>
      <c r="G4855" t="s">
        <v>197</v>
      </c>
      <c r="H4855" t="s">
        <v>135</v>
      </c>
      <c r="I4855" t="s">
        <v>136</v>
      </c>
      <c r="J4855" t="s">
        <v>137</v>
      </c>
      <c r="K4855" t="s">
        <v>138</v>
      </c>
      <c r="L4855" t="s">
        <v>14187</v>
      </c>
      <c r="M4855" t="s">
        <v>14188</v>
      </c>
      <c r="N4855">
        <v>0.58722222199999996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1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1.0359250779044999</v>
      </c>
      <c r="AC4855">
        <v>0</v>
      </c>
      <c r="AD4855">
        <v>0</v>
      </c>
      <c r="AE4855">
        <v>1.0359250779044999</v>
      </c>
    </row>
    <row r="4856" spans="1:31" x14ac:dyDescent="0.25">
      <c r="A4856">
        <v>2268255</v>
      </c>
      <c r="B4856">
        <v>1</v>
      </c>
      <c r="C4856" t="s">
        <v>80</v>
      </c>
      <c r="D4856" t="s">
        <v>83</v>
      </c>
      <c r="E4856" t="s">
        <v>214</v>
      </c>
      <c r="F4856" t="s">
        <v>13481</v>
      </c>
      <c r="G4856" t="s">
        <v>153</v>
      </c>
      <c r="H4856" t="s">
        <v>135</v>
      </c>
      <c r="I4856" t="s">
        <v>136</v>
      </c>
      <c r="J4856" t="s">
        <v>137</v>
      </c>
      <c r="K4856" t="s">
        <v>138</v>
      </c>
      <c r="L4856" t="s">
        <v>14189</v>
      </c>
      <c r="M4856" t="s">
        <v>14190</v>
      </c>
      <c r="N4856">
        <v>4.4744444440000004</v>
      </c>
      <c r="O4856">
        <v>0</v>
      </c>
      <c r="P4856">
        <v>3</v>
      </c>
      <c r="Q4856">
        <v>0</v>
      </c>
      <c r="R4856">
        <v>0</v>
      </c>
      <c r="S4856">
        <v>0</v>
      </c>
      <c r="T4856">
        <v>68</v>
      </c>
      <c r="U4856">
        <v>0</v>
      </c>
      <c r="V4856">
        <v>0</v>
      </c>
      <c r="W4856">
        <v>0</v>
      </c>
      <c r="X4856">
        <v>4.8917227243449348</v>
      </c>
      <c r="Y4856">
        <v>0</v>
      </c>
      <c r="Z4856">
        <v>0</v>
      </c>
      <c r="AA4856">
        <v>0</v>
      </c>
      <c r="AB4856">
        <v>163.61879579592406</v>
      </c>
      <c r="AC4856">
        <v>0</v>
      </c>
      <c r="AD4856">
        <v>0</v>
      </c>
      <c r="AE4856">
        <v>168.51051852026899</v>
      </c>
    </row>
    <row r="4857" spans="1:31" x14ac:dyDescent="0.25">
      <c r="A4857">
        <v>2268263</v>
      </c>
      <c r="B4857">
        <v>1</v>
      </c>
      <c r="C4857" t="s">
        <v>80</v>
      </c>
      <c r="D4857" t="s">
        <v>90</v>
      </c>
      <c r="E4857" t="s">
        <v>132</v>
      </c>
      <c r="F4857" t="s">
        <v>14191</v>
      </c>
      <c r="G4857" t="s">
        <v>142</v>
      </c>
      <c r="H4857" t="s">
        <v>135</v>
      </c>
      <c r="I4857" t="s">
        <v>136</v>
      </c>
      <c r="J4857" t="s">
        <v>137</v>
      </c>
      <c r="K4857" t="s">
        <v>138</v>
      </c>
      <c r="L4857" t="s">
        <v>14192</v>
      </c>
      <c r="M4857" t="s">
        <v>14193</v>
      </c>
      <c r="N4857">
        <v>4.352777777</v>
      </c>
      <c r="O4857">
        <v>0</v>
      </c>
      <c r="P4857">
        <v>3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7.2759962335702459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7.2759962335702459</v>
      </c>
    </row>
    <row r="4858" spans="1:31" x14ac:dyDescent="0.25">
      <c r="A4858">
        <v>2268264</v>
      </c>
      <c r="B4858">
        <v>1</v>
      </c>
      <c r="C4858" t="s">
        <v>80</v>
      </c>
      <c r="D4858" t="s">
        <v>83</v>
      </c>
      <c r="E4858" t="s">
        <v>132</v>
      </c>
      <c r="F4858" t="s">
        <v>14194</v>
      </c>
      <c r="G4858" t="s">
        <v>142</v>
      </c>
      <c r="H4858" t="s">
        <v>135</v>
      </c>
      <c r="I4858" t="s">
        <v>136</v>
      </c>
      <c r="J4858" t="s">
        <v>137</v>
      </c>
      <c r="K4858" t="s">
        <v>138</v>
      </c>
      <c r="L4858" t="s">
        <v>14195</v>
      </c>
      <c r="M4858" t="s">
        <v>14196</v>
      </c>
      <c r="N4858">
        <v>1.8305555549999999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1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2.9817393206632499</v>
      </c>
      <c r="AC4858">
        <v>0</v>
      </c>
      <c r="AD4858">
        <v>0</v>
      </c>
      <c r="AE4858">
        <v>2.9817393206632499</v>
      </c>
    </row>
    <row r="4859" spans="1:31" x14ac:dyDescent="0.25">
      <c r="A4859">
        <v>2268266</v>
      </c>
      <c r="B4859">
        <v>1</v>
      </c>
      <c r="C4859" t="s">
        <v>80</v>
      </c>
      <c r="D4859" t="s">
        <v>98</v>
      </c>
      <c r="E4859" t="s">
        <v>256</v>
      </c>
      <c r="F4859" t="s">
        <v>14197</v>
      </c>
      <c r="G4859" t="s">
        <v>5283</v>
      </c>
      <c r="H4859" t="s">
        <v>148</v>
      </c>
      <c r="I4859" t="s">
        <v>136</v>
      </c>
      <c r="J4859" t="s">
        <v>137</v>
      </c>
      <c r="K4859" t="s">
        <v>138</v>
      </c>
      <c r="L4859" t="s">
        <v>14198</v>
      </c>
      <c r="M4859" t="s">
        <v>14199</v>
      </c>
      <c r="N4859">
        <v>6.74</v>
      </c>
      <c r="O4859">
        <v>0</v>
      </c>
      <c r="P4859">
        <v>0</v>
      </c>
      <c r="Q4859">
        <v>2</v>
      </c>
      <c r="R4859">
        <v>0</v>
      </c>
      <c r="S4859">
        <v>1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4.82760082224579</v>
      </c>
      <c r="Z4859">
        <v>0</v>
      </c>
      <c r="AA4859">
        <v>8.6071913679832495</v>
      </c>
      <c r="AB4859">
        <v>0</v>
      </c>
      <c r="AC4859">
        <v>0</v>
      </c>
      <c r="AD4859">
        <v>0</v>
      </c>
      <c r="AE4859">
        <v>13.434792190229039</v>
      </c>
    </row>
    <row r="4860" spans="1:31" x14ac:dyDescent="0.25">
      <c r="A4860">
        <v>2268267</v>
      </c>
      <c r="B4860">
        <v>1</v>
      </c>
      <c r="C4860" t="s">
        <v>80</v>
      </c>
      <c r="D4860" t="s">
        <v>93</v>
      </c>
      <c r="E4860" t="s">
        <v>151</v>
      </c>
      <c r="F4860" t="s">
        <v>14200</v>
      </c>
      <c r="G4860" t="s">
        <v>153</v>
      </c>
      <c r="H4860" t="s">
        <v>135</v>
      </c>
      <c r="I4860" t="s">
        <v>136</v>
      </c>
      <c r="J4860" t="s">
        <v>137</v>
      </c>
      <c r="K4860" t="s">
        <v>138</v>
      </c>
      <c r="L4860" t="s">
        <v>14201</v>
      </c>
      <c r="M4860" t="s">
        <v>14202</v>
      </c>
      <c r="N4860">
        <v>3.8530555550000001</v>
      </c>
      <c r="O4860">
        <v>0</v>
      </c>
      <c r="P4860">
        <v>0</v>
      </c>
      <c r="Q4860">
        <v>0</v>
      </c>
      <c r="R4860">
        <v>1</v>
      </c>
      <c r="S4860">
        <v>0</v>
      </c>
      <c r="T4860">
        <v>1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3.6163825883499999E-4</v>
      </c>
      <c r="AA4860">
        <v>0</v>
      </c>
      <c r="AB4860">
        <v>1.4079598032430818</v>
      </c>
      <c r="AC4860">
        <v>0</v>
      </c>
      <c r="AD4860">
        <v>0</v>
      </c>
      <c r="AE4860">
        <v>1.4083214415019167</v>
      </c>
    </row>
    <row r="4861" spans="1:31" x14ac:dyDescent="0.25">
      <c r="A4861">
        <v>2268268</v>
      </c>
      <c r="B4861">
        <v>1</v>
      </c>
      <c r="C4861" t="s">
        <v>80</v>
      </c>
      <c r="D4861" t="s">
        <v>96</v>
      </c>
      <c r="E4861" t="s">
        <v>132</v>
      </c>
      <c r="F4861" t="s">
        <v>14203</v>
      </c>
      <c r="G4861" t="s">
        <v>142</v>
      </c>
      <c r="H4861" t="s">
        <v>135</v>
      </c>
      <c r="I4861" t="s">
        <v>136</v>
      </c>
      <c r="J4861" t="s">
        <v>137</v>
      </c>
      <c r="K4861" t="s">
        <v>138</v>
      </c>
      <c r="L4861" t="s">
        <v>14204</v>
      </c>
      <c r="M4861" t="s">
        <v>14205</v>
      </c>
      <c r="N4861">
        <v>2.9755555550000001</v>
      </c>
      <c r="O4861">
        <v>0</v>
      </c>
      <c r="P4861">
        <v>1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1.6442516347036891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1.6442516347036891</v>
      </c>
    </row>
    <row r="4862" spans="1:31" x14ac:dyDescent="0.25">
      <c r="A4862">
        <v>2268272</v>
      </c>
      <c r="B4862">
        <v>1</v>
      </c>
      <c r="C4862" t="s">
        <v>81</v>
      </c>
      <c r="D4862" t="s">
        <v>128</v>
      </c>
      <c r="E4862" t="s">
        <v>132</v>
      </c>
      <c r="F4862" t="s">
        <v>14206</v>
      </c>
      <c r="G4862" t="s">
        <v>197</v>
      </c>
      <c r="H4862" t="s">
        <v>135</v>
      </c>
      <c r="I4862" t="s">
        <v>136</v>
      </c>
      <c r="J4862" t="s">
        <v>137</v>
      </c>
      <c r="K4862" t="s">
        <v>138</v>
      </c>
      <c r="L4862" t="s">
        <v>14207</v>
      </c>
      <c r="M4862" t="s">
        <v>14208</v>
      </c>
      <c r="N4862">
        <v>1.0225</v>
      </c>
      <c r="O4862">
        <v>0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0.106948469420725</v>
      </c>
      <c r="AA4862">
        <v>0</v>
      </c>
      <c r="AB4862">
        <v>0</v>
      </c>
      <c r="AC4862">
        <v>0</v>
      </c>
      <c r="AD4862">
        <v>0</v>
      </c>
      <c r="AE4862">
        <v>0.106948469420725</v>
      </c>
    </row>
    <row r="4863" spans="1:31" x14ac:dyDescent="0.25">
      <c r="A4863">
        <v>2268273</v>
      </c>
      <c r="B4863">
        <v>1</v>
      </c>
      <c r="C4863" t="s">
        <v>80</v>
      </c>
      <c r="D4863" t="s">
        <v>96</v>
      </c>
      <c r="E4863" t="s">
        <v>132</v>
      </c>
      <c r="F4863" t="s">
        <v>14209</v>
      </c>
      <c r="G4863" t="s">
        <v>134</v>
      </c>
      <c r="H4863" t="s">
        <v>135</v>
      </c>
      <c r="I4863" t="s">
        <v>136</v>
      </c>
      <c r="J4863" t="s">
        <v>137</v>
      </c>
      <c r="K4863" t="s">
        <v>138</v>
      </c>
      <c r="L4863" t="s">
        <v>14210</v>
      </c>
      <c r="M4863" t="s">
        <v>14211</v>
      </c>
      <c r="N4863">
        <v>4.4852777770000003</v>
      </c>
      <c r="O4863">
        <v>0</v>
      </c>
      <c r="P4863">
        <v>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6.4204982302645677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6.4204982302645677</v>
      </c>
    </row>
    <row r="4864" spans="1:31" x14ac:dyDescent="0.25">
      <c r="A4864">
        <v>2268277</v>
      </c>
      <c r="B4864">
        <v>1</v>
      </c>
      <c r="C4864" t="s">
        <v>80</v>
      </c>
      <c r="D4864" t="s">
        <v>88</v>
      </c>
      <c r="E4864" t="s">
        <v>214</v>
      </c>
      <c r="F4864" t="s">
        <v>14212</v>
      </c>
      <c r="G4864" t="s">
        <v>1264</v>
      </c>
      <c r="H4864" t="s">
        <v>135</v>
      </c>
      <c r="I4864" t="s">
        <v>136</v>
      </c>
      <c r="J4864" t="s">
        <v>137</v>
      </c>
      <c r="K4864" t="s">
        <v>138</v>
      </c>
      <c r="L4864" t="s">
        <v>14213</v>
      </c>
      <c r="M4864" t="s">
        <v>14214</v>
      </c>
      <c r="N4864">
        <v>3.6780555549999998</v>
      </c>
      <c r="O4864">
        <v>0</v>
      </c>
      <c r="P4864">
        <v>76</v>
      </c>
      <c r="Q4864">
        <v>0</v>
      </c>
      <c r="R4864">
        <v>0</v>
      </c>
      <c r="S4864">
        <v>0</v>
      </c>
      <c r="T4864">
        <v>1</v>
      </c>
      <c r="U4864">
        <v>0</v>
      </c>
      <c r="V4864">
        <v>0</v>
      </c>
      <c r="W4864">
        <v>0</v>
      </c>
      <c r="X4864">
        <v>83.039011840013302</v>
      </c>
      <c r="Y4864">
        <v>0</v>
      </c>
      <c r="Z4864">
        <v>0</v>
      </c>
      <c r="AA4864">
        <v>0</v>
      </c>
      <c r="AB4864">
        <v>0.12144855173004834</v>
      </c>
      <c r="AC4864">
        <v>0</v>
      </c>
      <c r="AD4864">
        <v>0</v>
      </c>
      <c r="AE4864">
        <v>83.160460391743356</v>
      </c>
    </row>
    <row r="4865" spans="1:31" x14ac:dyDescent="0.25">
      <c r="A4865">
        <v>2268280</v>
      </c>
      <c r="B4865">
        <v>1</v>
      </c>
      <c r="C4865" t="s">
        <v>80</v>
      </c>
      <c r="D4865" t="s">
        <v>104</v>
      </c>
      <c r="E4865" t="s">
        <v>132</v>
      </c>
      <c r="F4865" t="s">
        <v>14215</v>
      </c>
      <c r="G4865" t="s">
        <v>289</v>
      </c>
      <c r="H4865" t="s">
        <v>135</v>
      </c>
      <c r="I4865" t="s">
        <v>136</v>
      </c>
      <c r="J4865" t="s">
        <v>137</v>
      </c>
      <c r="K4865" t="s">
        <v>138</v>
      </c>
      <c r="L4865" t="s">
        <v>14216</v>
      </c>
      <c r="M4865" t="s">
        <v>14217</v>
      </c>
      <c r="N4865">
        <v>1.6588888879999999</v>
      </c>
      <c r="O4865">
        <v>0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0.26718852315369446</v>
      </c>
      <c r="AA4865">
        <v>0</v>
      </c>
      <c r="AB4865">
        <v>0</v>
      </c>
      <c r="AC4865">
        <v>0</v>
      </c>
      <c r="AD4865">
        <v>0</v>
      </c>
      <c r="AE4865">
        <v>0.26718852315369446</v>
      </c>
    </row>
    <row r="4866" spans="1:31" x14ac:dyDescent="0.25">
      <c r="A4866">
        <v>2268282</v>
      </c>
      <c r="B4866">
        <v>1</v>
      </c>
      <c r="C4866" t="s">
        <v>80</v>
      </c>
      <c r="D4866" t="s">
        <v>82</v>
      </c>
      <c r="E4866" t="s">
        <v>151</v>
      </c>
      <c r="F4866" t="s">
        <v>14218</v>
      </c>
      <c r="G4866" t="s">
        <v>153</v>
      </c>
      <c r="H4866" t="s">
        <v>135</v>
      </c>
      <c r="I4866" t="s">
        <v>136</v>
      </c>
      <c r="J4866" t="s">
        <v>137</v>
      </c>
      <c r="K4866" t="s">
        <v>138</v>
      </c>
      <c r="L4866" t="s">
        <v>14219</v>
      </c>
      <c r="M4866" t="s">
        <v>14220</v>
      </c>
      <c r="N4866">
        <v>1.2236111110000001</v>
      </c>
      <c r="O4866">
        <v>0</v>
      </c>
      <c r="P4866">
        <v>42</v>
      </c>
      <c r="Q4866">
        <v>0</v>
      </c>
      <c r="R4866">
        <v>0</v>
      </c>
      <c r="S4866">
        <v>0</v>
      </c>
      <c r="T4866">
        <v>4</v>
      </c>
      <c r="U4866">
        <v>0</v>
      </c>
      <c r="V4866">
        <v>0</v>
      </c>
      <c r="W4866">
        <v>0</v>
      </c>
      <c r="X4866">
        <v>28.869992710021663</v>
      </c>
      <c r="Y4866">
        <v>0</v>
      </c>
      <c r="Z4866">
        <v>0</v>
      </c>
      <c r="AA4866">
        <v>0</v>
      </c>
      <c r="AB4866">
        <v>0.94719422703723899</v>
      </c>
      <c r="AC4866">
        <v>0</v>
      </c>
      <c r="AD4866">
        <v>0</v>
      </c>
      <c r="AE4866">
        <v>29.817186937058903</v>
      </c>
    </row>
    <row r="4867" spans="1:31" x14ac:dyDescent="0.25">
      <c r="A4867">
        <v>2268286</v>
      </c>
      <c r="B4867">
        <v>1</v>
      </c>
      <c r="C4867" t="s">
        <v>80</v>
      </c>
      <c r="D4867" t="s">
        <v>83</v>
      </c>
      <c r="E4867" t="s">
        <v>151</v>
      </c>
      <c r="F4867" t="s">
        <v>1697</v>
      </c>
      <c r="G4867" t="s">
        <v>153</v>
      </c>
      <c r="H4867" t="s">
        <v>135</v>
      </c>
      <c r="I4867" t="s">
        <v>136</v>
      </c>
      <c r="J4867" t="s">
        <v>137</v>
      </c>
      <c r="K4867" t="s">
        <v>138</v>
      </c>
      <c r="L4867" t="s">
        <v>14221</v>
      </c>
      <c r="M4867" t="s">
        <v>14222</v>
      </c>
      <c r="N4867">
        <v>1.435277777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23</v>
      </c>
      <c r="U4867">
        <v>0</v>
      </c>
      <c r="V4867">
        <v>4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77.204780974917185</v>
      </c>
      <c r="AC4867">
        <v>0</v>
      </c>
      <c r="AD4867">
        <v>111.57011022066936</v>
      </c>
      <c r="AE4867">
        <v>188.77489119558655</v>
      </c>
    </row>
    <row r="4868" spans="1:31" x14ac:dyDescent="0.25">
      <c r="A4868">
        <v>2268288</v>
      </c>
      <c r="B4868">
        <v>1</v>
      </c>
      <c r="C4868" t="s">
        <v>80</v>
      </c>
      <c r="D4868" t="s">
        <v>96</v>
      </c>
      <c r="E4868" t="s">
        <v>132</v>
      </c>
      <c r="F4868" t="s">
        <v>5346</v>
      </c>
      <c r="G4868" t="s">
        <v>197</v>
      </c>
      <c r="H4868" t="s">
        <v>135</v>
      </c>
      <c r="I4868" t="s">
        <v>136</v>
      </c>
      <c r="J4868" t="s">
        <v>137</v>
      </c>
      <c r="K4868" t="s">
        <v>138</v>
      </c>
      <c r="L4868" t="s">
        <v>14223</v>
      </c>
      <c r="M4868" t="s">
        <v>14224</v>
      </c>
      <c r="N4868">
        <v>4.858333333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1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6.2772405054659997</v>
      </c>
      <c r="AC4868">
        <v>0</v>
      </c>
      <c r="AD4868">
        <v>0</v>
      </c>
      <c r="AE4868">
        <v>6.2772405054659997</v>
      </c>
    </row>
    <row r="4869" spans="1:31" x14ac:dyDescent="0.25">
      <c r="A4869">
        <v>2268290</v>
      </c>
      <c r="B4869">
        <v>1</v>
      </c>
      <c r="C4869" t="s">
        <v>81</v>
      </c>
      <c r="D4869" t="s">
        <v>128</v>
      </c>
      <c r="E4869" t="s">
        <v>132</v>
      </c>
      <c r="F4869" t="s">
        <v>14225</v>
      </c>
      <c r="G4869" t="s">
        <v>142</v>
      </c>
      <c r="H4869" t="s">
        <v>135</v>
      </c>
      <c r="I4869" t="s">
        <v>136</v>
      </c>
      <c r="J4869" t="s">
        <v>137</v>
      </c>
      <c r="K4869" t="s">
        <v>138</v>
      </c>
      <c r="L4869" t="s">
        <v>14226</v>
      </c>
      <c r="M4869" t="s">
        <v>14227</v>
      </c>
      <c r="N4869">
        <v>3.41</v>
      </c>
      <c r="O4869">
        <v>0</v>
      </c>
      <c r="P4869">
        <v>1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0.60373396353194164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0.60373396353194164</v>
      </c>
    </row>
    <row r="4870" spans="1:31" x14ac:dyDescent="0.25">
      <c r="A4870">
        <v>2268292</v>
      </c>
      <c r="B4870">
        <v>1</v>
      </c>
      <c r="C4870" t="s">
        <v>80</v>
      </c>
      <c r="D4870" t="s">
        <v>111</v>
      </c>
      <c r="E4870" t="s">
        <v>132</v>
      </c>
      <c r="F4870" t="s">
        <v>2020</v>
      </c>
      <c r="G4870" t="s">
        <v>289</v>
      </c>
      <c r="H4870" t="s">
        <v>135</v>
      </c>
      <c r="I4870" t="s">
        <v>136</v>
      </c>
      <c r="J4870" t="s">
        <v>137</v>
      </c>
      <c r="K4870" t="s">
        <v>138</v>
      </c>
      <c r="L4870" t="s">
        <v>14228</v>
      </c>
      <c r="M4870" t="s">
        <v>14229</v>
      </c>
      <c r="N4870">
        <v>0.35416666600000002</v>
      </c>
      <c r="O4870">
        <v>0</v>
      </c>
      <c r="P4870">
        <v>4</v>
      </c>
      <c r="Q4870">
        <v>0</v>
      </c>
      <c r="R4870">
        <v>0</v>
      </c>
      <c r="S4870">
        <v>0</v>
      </c>
      <c r="T4870">
        <v>2</v>
      </c>
      <c r="U4870">
        <v>0</v>
      </c>
      <c r="V4870">
        <v>0</v>
      </c>
      <c r="W4870">
        <v>0</v>
      </c>
      <c r="X4870">
        <v>0.70123070048118752</v>
      </c>
      <c r="Y4870">
        <v>0</v>
      </c>
      <c r="Z4870">
        <v>0</v>
      </c>
      <c r="AA4870">
        <v>0</v>
      </c>
      <c r="AB4870">
        <v>0.57486986628749992</v>
      </c>
      <c r="AC4870">
        <v>0</v>
      </c>
      <c r="AD4870">
        <v>0</v>
      </c>
      <c r="AE4870">
        <v>1.2761005667686875</v>
      </c>
    </row>
    <row r="4871" spans="1:31" x14ac:dyDescent="0.25">
      <c r="A4871">
        <v>2268293</v>
      </c>
      <c r="B4871">
        <v>1</v>
      </c>
      <c r="C4871" t="s">
        <v>80</v>
      </c>
      <c r="D4871" t="s">
        <v>83</v>
      </c>
      <c r="E4871" t="s">
        <v>256</v>
      </c>
      <c r="F4871" t="s">
        <v>14230</v>
      </c>
      <c r="G4871" t="s">
        <v>147</v>
      </c>
      <c r="H4871" t="s">
        <v>148</v>
      </c>
      <c r="I4871" t="s">
        <v>136</v>
      </c>
      <c r="J4871" t="s">
        <v>137</v>
      </c>
      <c r="K4871" t="s">
        <v>138</v>
      </c>
      <c r="L4871" t="s">
        <v>14231</v>
      </c>
      <c r="M4871" t="s">
        <v>14232</v>
      </c>
      <c r="N4871">
        <v>1.0861111109999999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16.774462481685298</v>
      </c>
      <c r="AD4871">
        <v>0</v>
      </c>
      <c r="AE4871">
        <v>16.774462481685298</v>
      </c>
    </row>
    <row r="4872" spans="1:31" x14ac:dyDescent="0.25">
      <c r="A4872">
        <v>2268298</v>
      </c>
      <c r="B4872">
        <v>1</v>
      </c>
      <c r="C4872" t="s">
        <v>80</v>
      </c>
      <c r="D4872" t="s">
        <v>90</v>
      </c>
      <c r="E4872" t="s">
        <v>151</v>
      </c>
      <c r="F4872" t="s">
        <v>14233</v>
      </c>
      <c r="G4872" t="s">
        <v>180</v>
      </c>
      <c r="H4872" t="s">
        <v>135</v>
      </c>
      <c r="I4872" t="s">
        <v>136</v>
      </c>
      <c r="J4872" t="s">
        <v>137</v>
      </c>
      <c r="K4872" t="s">
        <v>138</v>
      </c>
      <c r="L4872" t="s">
        <v>14234</v>
      </c>
      <c r="M4872" t="s">
        <v>14235</v>
      </c>
      <c r="N4872">
        <v>5.3988888880000001</v>
      </c>
      <c r="O4872">
        <v>0</v>
      </c>
      <c r="P4872">
        <v>144</v>
      </c>
      <c r="Q4872">
        <v>0</v>
      </c>
      <c r="R4872">
        <v>0</v>
      </c>
      <c r="S4872">
        <v>0</v>
      </c>
      <c r="T4872">
        <v>18</v>
      </c>
      <c r="U4872">
        <v>0</v>
      </c>
      <c r="V4872">
        <v>0</v>
      </c>
      <c r="W4872">
        <v>0</v>
      </c>
      <c r="X4872">
        <v>240.57487607242123</v>
      </c>
      <c r="Y4872">
        <v>0</v>
      </c>
      <c r="Z4872">
        <v>0</v>
      </c>
      <c r="AA4872">
        <v>0</v>
      </c>
      <c r="AB4872">
        <v>70.968913100780611</v>
      </c>
      <c r="AC4872">
        <v>0</v>
      </c>
      <c r="AD4872">
        <v>0</v>
      </c>
      <c r="AE4872">
        <v>311.54378917320184</v>
      </c>
    </row>
    <row r="4873" spans="1:31" x14ac:dyDescent="0.25">
      <c r="A4873">
        <v>2268307</v>
      </c>
      <c r="B4873">
        <v>1</v>
      </c>
      <c r="C4873" t="s">
        <v>80</v>
      </c>
      <c r="D4873" t="s">
        <v>108</v>
      </c>
      <c r="E4873" t="s">
        <v>132</v>
      </c>
      <c r="F4873" t="s">
        <v>14236</v>
      </c>
      <c r="G4873" t="s">
        <v>197</v>
      </c>
      <c r="H4873" t="s">
        <v>135</v>
      </c>
      <c r="I4873" t="s">
        <v>136</v>
      </c>
      <c r="J4873" t="s">
        <v>137</v>
      </c>
      <c r="K4873" t="s">
        <v>138</v>
      </c>
      <c r="L4873" t="s">
        <v>14237</v>
      </c>
      <c r="M4873" t="s">
        <v>14238</v>
      </c>
      <c r="N4873">
        <v>5.1963888880000004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1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6.1810087570507495</v>
      </c>
      <c r="AC4873">
        <v>0</v>
      </c>
      <c r="AD4873">
        <v>0</v>
      </c>
      <c r="AE4873">
        <v>6.1810087570507495</v>
      </c>
    </row>
    <row r="4874" spans="1:31" x14ac:dyDescent="0.25">
      <c r="A4874">
        <v>2268310</v>
      </c>
      <c r="B4874">
        <v>1</v>
      </c>
      <c r="C4874" t="s">
        <v>80</v>
      </c>
      <c r="D4874" t="s">
        <v>83</v>
      </c>
      <c r="E4874" t="s">
        <v>132</v>
      </c>
      <c r="F4874" t="s">
        <v>14239</v>
      </c>
      <c r="G4874" t="s">
        <v>134</v>
      </c>
      <c r="H4874" t="s">
        <v>135</v>
      </c>
      <c r="I4874" t="s">
        <v>136</v>
      </c>
      <c r="J4874" t="s">
        <v>137</v>
      </c>
      <c r="K4874" t="s">
        <v>138</v>
      </c>
      <c r="L4874" t="s">
        <v>14240</v>
      </c>
      <c r="M4874" t="s">
        <v>14241</v>
      </c>
      <c r="N4874">
        <v>2.6927777769999999</v>
      </c>
      <c r="O4874">
        <v>0</v>
      </c>
      <c r="P4874">
        <v>6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3.8022621243252077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3.8022621243252077</v>
      </c>
    </row>
    <row r="4875" spans="1:31" x14ac:dyDescent="0.25">
      <c r="A4875">
        <v>2268314</v>
      </c>
      <c r="B4875">
        <v>1</v>
      </c>
      <c r="C4875" t="s">
        <v>80</v>
      </c>
      <c r="D4875" t="s">
        <v>108</v>
      </c>
      <c r="E4875" t="s">
        <v>151</v>
      </c>
      <c r="F4875" t="s">
        <v>14242</v>
      </c>
      <c r="G4875" t="s">
        <v>160</v>
      </c>
      <c r="H4875" t="s">
        <v>135</v>
      </c>
      <c r="I4875" t="s">
        <v>136</v>
      </c>
      <c r="J4875" t="s">
        <v>137</v>
      </c>
      <c r="K4875" t="s">
        <v>138</v>
      </c>
      <c r="L4875" t="s">
        <v>14243</v>
      </c>
      <c r="M4875" t="s">
        <v>14244</v>
      </c>
      <c r="N4875">
        <v>4.5811111110000002</v>
      </c>
      <c r="O4875">
        <v>0</v>
      </c>
      <c r="P4875">
        <v>33</v>
      </c>
      <c r="Q4875">
        <v>0</v>
      </c>
      <c r="R4875">
        <v>1</v>
      </c>
      <c r="S4875">
        <v>0</v>
      </c>
      <c r="T4875">
        <v>4</v>
      </c>
      <c r="U4875">
        <v>0</v>
      </c>
      <c r="V4875">
        <v>0</v>
      </c>
      <c r="W4875">
        <v>0</v>
      </c>
      <c r="X4875">
        <v>39.643727331702451</v>
      </c>
      <c r="Y4875">
        <v>0</v>
      </c>
      <c r="Z4875">
        <v>0.52396908113228891</v>
      </c>
      <c r="AA4875">
        <v>0</v>
      </c>
      <c r="AB4875">
        <v>6.5138810647040266</v>
      </c>
      <c r="AC4875">
        <v>0</v>
      </c>
      <c r="AD4875">
        <v>0</v>
      </c>
      <c r="AE4875">
        <v>46.681577477538767</v>
      </c>
    </row>
    <row r="4876" spans="1:31" x14ac:dyDescent="0.25">
      <c r="A4876">
        <v>2268317</v>
      </c>
      <c r="B4876">
        <v>1</v>
      </c>
      <c r="C4876" t="s">
        <v>80</v>
      </c>
      <c r="D4876" t="s">
        <v>93</v>
      </c>
      <c r="E4876" t="s">
        <v>151</v>
      </c>
      <c r="F4876" t="s">
        <v>14245</v>
      </c>
      <c r="G4876" t="s">
        <v>153</v>
      </c>
      <c r="H4876" t="s">
        <v>135</v>
      </c>
      <c r="I4876" t="s">
        <v>136</v>
      </c>
      <c r="J4876" t="s">
        <v>137</v>
      </c>
      <c r="K4876" t="s">
        <v>138</v>
      </c>
      <c r="L4876" t="s">
        <v>14246</v>
      </c>
      <c r="M4876" t="s">
        <v>14247</v>
      </c>
      <c r="N4876">
        <v>5.8155555550000004</v>
      </c>
      <c r="O4876">
        <v>0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7.1782151739115285</v>
      </c>
      <c r="AA4876">
        <v>0</v>
      </c>
      <c r="AB4876">
        <v>0</v>
      </c>
      <c r="AC4876">
        <v>0</v>
      </c>
      <c r="AD4876">
        <v>0</v>
      </c>
      <c r="AE4876">
        <v>7.1782151739115285</v>
      </c>
    </row>
    <row r="4877" spans="1:31" x14ac:dyDescent="0.25">
      <c r="A4877">
        <v>2268319</v>
      </c>
      <c r="B4877">
        <v>1</v>
      </c>
      <c r="C4877" t="s">
        <v>80</v>
      </c>
      <c r="D4877" t="s">
        <v>89</v>
      </c>
      <c r="E4877" t="s">
        <v>151</v>
      </c>
      <c r="F4877" t="s">
        <v>9478</v>
      </c>
      <c r="G4877" t="s">
        <v>201</v>
      </c>
      <c r="H4877" t="s">
        <v>135</v>
      </c>
      <c r="I4877" t="s">
        <v>136</v>
      </c>
      <c r="J4877" t="s">
        <v>3</v>
      </c>
      <c r="K4877" t="s">
        <v>138</v>
      </c>
      <c r="L4877" t="s">
        <v>14248</v>
      </c>
      <c r="M4877" t="s">
        <v>14249</v>
      </c>
      <c r="N4877">
        <v>1.453888888</v>
      </c>
      <c r="O4877">
        <v>0</v>
      </c>
      <c r="P4877">
        <v>166</v>
      </c>
      <c r="Q4877">
        <v>0</v>
      </c>
      <c r="R4877">
        <v>0</v>
      </c>
      <c r="S4877">
        <v>0</v>
      </c>
      <c r="T4877">
        <v>9</v>
      </c>
      <c r="U4877">
        <v>0</v>
      </c>
      <c r="V4877">
        <v>0</v>
      </c>
      <c r="W4877">
        <v>0</v>
      </c>
      <c r="X4877">
        <v>161.96613710553552</v>
      </c>
      <c r="Y4877">
        <v>0</v>
      </c>
      <c r="Z4877">
        <v>0</v>
      </c>
      <c r="AA4877">
        <v>0</v>
      </c>
      <c r="AB4877">
        <v>5.5583642138344826</v>
      </c>
      <c r="AC4877">
        <v>0</v>
      </c>
      <c r="AD4877">
        <v>0</v>
      </c>
      <c r="AE4877">
        <v>167.52450131937002</v>
      </c>
    </row>
    <row r="4878" spans="1:31" x14ac:dyDescent="0.25">
      <c r="A4878">
        <v>2268322</v>
      </c>
      <c r="B4878">
        <v>1</v>
      </c>
      <c r="C4878" t="s">
        <v>80</v>
      </c>
      <c r="D4878" t="s">
        <v>90</v>
      </c>
      <c r="E4878" t="s">
        <v>207</v>
      </c>
      <c r="F4878" t="s">
        <v>14250</v>
      </c>
      <c r="G4878" t="s">
        <v>314</v>
      </c>
      <c r="H4878" t="s">
        <v>135</v>
      </c>
      <c r="I4878" t="s">
        <v>136</v>
      </c>
      <c r="J4878" t="s">
        <v>137</v>
      </c>
      <c r="K4878" t="s">
        <v>138</v>
      </c>
      <c r="L4878" t="s">
        <v>14251</v>
      </c>
      <c r="M4878" t="s">
        <v>14252</v>
      </c>
      <c r="N4878">
        <v>1.81</v>
      </c>
      <c r="O4878">
        <v>0</v>
      </c>
      <c r="P4878">
        <v>1263</v>
      </c>
      <c r="Q4878">
        <v>0</v>
      </c>
      <c r="R4878">
        <v>0</v>
      </c>
      <c r="S4878">
        <v>0</v>
      </c>
      <c r="T4878">
        <v>110</v>
      </c>
      <c r="U4878">
        <v>0</v>
      </c>
      <c r="V4878">
        <v>0</v>
      </c>
      <c r="W4878">
        <v>0</v>
      </c>
      <c r="X4878">
        <v>709.44093020336118</v>
      </c>
      <c r="Y4878">
        <v>0</v>
      </c>
      <c r="Z4878">
        <v>0</v>
      </c>
      <c r="AA4878">
        <v>0</v>
      </c>
      <c r="AB4878">
        <v>119.22841911812264</v>
      </c>
      <c r="AC4878">
        <v>0</v>
      </c>
      <c r="AD4878">
        <v>0</v>
      </c>
      <c r="AE4878">
        <v>828.66934932148388</v>
      </c>
    </row>
    <row r="4879" spans="1:31" x14ac:dyDescent="0.25">
      <c r="A4879">
        <v>2268324</v>
      </c>
      <c r="B4879">
        <v>1</v>
      </c>
      <c r="C4879" t="s">
        <v>80</v>
      </c>
      <c r="D4879" t="s">
        <v>96</v>
      </c>
      <c r="E4879" t="s">
        <v>151</v>
      </c>
      <c r="F4879" t="s">
        <v>14253</v>
      </c>
      <c r="G4879" t="s">
        <v>555</v>
      </c>
      <c r="H4879" t="s">
        <v>135</v>
      </c>
      <c r="I4879" t="s">
        <v>136</v>
      </c>
      <c r="J4879" t="s">
        <v>137</v>
      </c>
      <c r="K4879" t="s">
        <v>138</v>
      </c>
      <c r="L4879" t="s">
        <v>14254</v>
      </c>
      <c r="M4879" t="s">
        <v>14255</v>
      </c>
      <c r="N4879">
        <v>2.5555555550000002</v>
      </c>
      <c r="O4879">
        <v>0</v>
      </c>
      <c r="P4879">
        <v>42</v>
      </c>
      <c r="Q4879">
        <v>0</v>
      </c>
      <c r="R4879">
        <v>6</v>
      </c>
      <c r="S4879">
        <v>0</v>
      </c>
      <c r="T4879">
        <v>3</v>
      </c>
      <c r="U4879">
        <v>0</v>
      </c>
      <c r="V4879">
        <v>0</v>
      </c>
      <c r="W4879">
        <v>0</v>
      </c>
      <c r="X4879">
        <v>66.144274190240466</v>
      </c>
      <c r="Y4879">
        <v>0</v>
      </c>
      <c r="Z4879">
        <v>6.9083881618431988</v>
      </c>
      <c r="AA4879">
        <v>0</v>
      </c>
      <c r="AB4879">
        <v>4.1918013927780393</v>
      </c>
      <c r="AC4879">
        <v>0</v>
      </c>
      <c r="AD4879">
        <v>0</v>
      </c>
      <c r="AE4879">
        <v>77.244463744861719</v>
      </c>
    </row>
    <row r="4880" spans="1:31" x14ac:dyDescent="0.25">
      <c r="A4880">
        <v>2268326</v>
      </c>
      <c r="B4880">
        <v>1</v>
      </c>
      <c r="C4880" t="s">
        <v>80</v>
      </c>
      <c r="D4880" t="s">
        <v>96</v>
      </c>
      <c r="E4880" t="s">
        <v>132</v>
      </c>
      <c r="F4880" t="s">
        <v>14256</v>
      </c>
      <c r="G4880" t="s">
        <v>197</v>
      </c>
      <c r="H4880" t="s">
        <v>135</v>
      </c>
      <c r="I4880" t="s">
        <v>136</v>
      </c>
      <c r="J4880" t="s">
        <v>137</v>
      </c>
      <c r="K4880" t="s">
        <v>138</v>
      </c>
      <c r="L4880" t="s">
        <v>14257</v>
      </c>
      <c r="M4880" t="s">
        <v>14258</v>
      </c>
      <c r="N4880">
        <v>3.3933333330000002</v>
      </c>
      <c r="O4880">
        <v>0</v>
      </c>
      <c r="P4880">
        <v>2</v>
      </c>
      <c r="Q4880">
        <v>0</v>
      </c>
      <c r="R4880">
        <v>0</v>
      </c>
      <c r="S4880">
        <v>0</v>
      </c>
      <c r="T4880">
        <v>4</v>
      </c>
      <c r="U4880">
        <v>0</v>
      </c>
      <c r="V4880">
        <v>0</v>
      </c>
      <c r="W4880">
        <v>0</v>
      </c>
      <c r="X4880">
        <v>5.1025973614391322</v>
      </c>
      <c r="Y4880">
        <v>0</v>
      </c>
      <c r="Z4880">
        <v>0</v>
      </c>
      <c r="AA4880">
        <v>0</v>
      </c>
      <c r="AB4880">
        <v>10.932511770114083</v>
      </c>
      <c r="AC4880">
        <v>0</v>
      </c>
      <c r="AD4880">
        <v>0</v>
      </c>
      <c r="AE4880">
        <v>16.035109131553213</v>
      </c>
    </row>
    <row r="4881" spans="1:31" x14ac:dyDescent="0.25">
      <c r="A4881">
        <v>2268327</v>
      </c>
      <c r="B4881">
        <v>1</v>
      </c>
      <c r="C4881" t="s">
        <v>80</v>
      </c>
      <c r="D4881" t="s">
        <v>82</v>
      </c>
      <c r="E4881" t="s">
        <v>151</v>
      </c>
      <c r="F4881" t="s">
        <v>14259</v>
      </c>
      <c r="G4881" t="s">
        <v>153</v>
      </c>
      <c r="H4881" t="s">
        <v>135</v>
      </c>
      <c r="I4881" t="s">
        <v>136</v>
      </c>
      <c r="J4881" t="s">
        <v>137</v>
      </c>
      <c r="K4881" t="s">
        <v>138</v>
      </c>
      <c r="L4881" t="s">
        <v>14260</v>
      </c>
      <c r="M4881" t="s">
        <v>14261</v>
      </c>
      <c r="N4881">
        <v>2.1297222219999998</v>
      </c>
      <c r="O4881">
        <v>0</v>
      </c>
      <c r="P4881">
        <v>46</v>
      </c>
      <c r="Q4881">
        <v>0</v>
      </c>
      <c r="R4881">
        <v>0</v>
      </c>
      <c r="S4881">
        <v>0</v>
      </c>
      <c r="T4881">
        <v>9</v>
      </c>
      <c r="U4881">
        <v>0</v>
      </c>
      <c r="V4881">
        <v>0</v>
      </c>
      <c r="W4881">
        <v>0</v>
      </c>
      <c r="X4881">
        <v>21.343807211837909</v>
      </c>
      <c r="Y4881">
        <v>0</v>
      </c>
      <c r="Z4881">
        <v>0</v>
      </c>
      <c r="AA4881">
        <v>0</v>
      </c>
      <c r="AB4881">
        <v>3.9246197456384109</v>
      </c>
      <c r="AC4881">
        <v>0</v>
      </c>
      <c r="AD4881">
        <v>0</v>
      </c>
      <c r="AE4881">
        <v>25.268426957476319</v>
      </c>
    </row>
    <row r="4882" spans="1:31" x14ac:dyDescent="0.25">
      <c r="A4882">
        <v>2268331</v>
      </c>
      <c r="B4882">
        <v>1</v>
      </c>
      <c r="C4882" t="s">
        <v>80</v>
      </c>
      <c r="D4882" t="s">
        <v>93</v>
      </c>
      <c r="E4882" t="s">
        <v>151</v>
      </c>
      <c r="F4882" t="s">
        <v>14262</v>
      </c>
      <c r="G4882" t="s">
        <v>153</v>
      </c>
      <c r="H4882" t="s">
        <v>135</v>
      </c>
      <c r="I4882" t="s">
        <v>136</v>
      </c>
      <c r="J4882" t="s">
        <v>137</v>
      </c>
      <c r="K4882" t="s">
        <v>138</v>
      </c>
      <c r="L4882" t="s">
        <v>14263</v>
      </c>
      <c r="M4882" t="s">
        <v>14264</v>
      </c>
      <c r="N4882">
        <v>5.09</v>
      </c>
      <c r="O4882">
        <v>0</v>
      </c>
      <c r="P4882">
        <v>3</v>
      </c>
      <c r="Q4882">
        <v>0</v>
      </c>
      <c r="R4882">
        <v>2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3.2808886876091332</v>
      </c>
      <c r="Y4882">
        <v>0</v>
      </c>
      <c r="Z4882">
        <v>37.419463050425357</v>
      </c>
      <c r="AA4882">
        <v>0</v>
      </c>
      <c r="AB4882">
        <v>0</v>
      </c>
      <c r="AC4882">
        <v>0</v>
      </c>
      <c r="AD4882">
        <v>0</v>
      </c>
      <c r="AE4882">
        <v>40.700351738034492</v>
      </c>
    </row>
    <row r="4883" spans="1:31" x14ac:dyDescent="0.25">
      <c r="A4883">
        <v>2268332</v>
      </c>
      <c r="B4883">
        <v>1</v>
      </c>
      <c r="C4883" t="s">
        <v>80</v>
      </c>
      <c r="D4883" t="s">
        <v>110</v>
      </c>
      <c r="E4883" t="s">
        <v>132</v>
      </c>
      <c r="F4883" t="s">
        <v>14265</v>
      </c>
      <c r="G4883" t="s">
        <v>142</v>
      </c>
      <c r="H4883" t="s">
        <v>135</v>
      </c>
      <c r="I4883" t="s">
        <v>136</v>
      </c>
      <c r="J4883" t="s">
        <v>137</v>
      </c>
      <c r="K4883" t="s">
        <v>138</v>
      </c>
      <c r="L4883" t="s">
        <v>14266</v>
      </c>
      <c r="M4883" t="s">
        <v>14267</v>
      </c>
      <c r="N4883">
        <v>0.29888888800000002</v>
      </c>
      <c r="O4883">
        <v>0</v>
      </c>
      <c r="P4883">
        <v>4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0.50166540969391671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0.50166540969391671</v>
      </c>
    </row>
    <row r="4884" spans="1:31" x14ac:dyDescent="0.25">
      <c r="A4884">
        <v>2268335</v>
      </c>
      <c r="B4884">
        <v>1</v>
      </c>
      <c r="C4884" t="s">
        <v>80</v>
      </c>
      <c r="D4884" t="s">
        <v>82</v>
      </c>
      <c r="E4884" t="s">
        <v>151</v>
      </c>
      <c r="F4884" t="s">
        <v>14268</v>
      </c>
      <c r="G4884" t="s">
        <v>314</v>
      </c>
      <c r="H4884" t="s">
        <v>135</v>
      </c>
      <c r="I4884" t="s">
        <v>136</v>
      </c>
      <c r="J4884" t="s">
        <v>137</v>
      </c>
      <c r="K4884" t="s">
        <v>138</v>
      </c>
      <c r="L4884" t="s">
        <v>14269</v>
      </c>
      <c r="M4884" t="s">
        <v>14270</v>
      </c>
      <c r="N4884">
        <v>0.72861111099999998</v>
      </c>
      <c r="O4884">
        <v>0</v>
      </c>
      <c r="P4884">
        <v>40</v>
      </c>
      <c r="Q4884">
        <v>0</v>
      </c>
      <c r="R4884">
        <v>0</v>
      </c>
      <c r="S4884">
        <v>0</v>
      </c>
      <c r="T4884">
        <v>2</v>
      </c>
      <c r="U4884">
        <v>0</v>
      </c>
      <c r="V4884">
        <v>0</v>
      </c>
      <c r="W4884">
        <v>0</v>
      </c>
      <c r="X4884">
        <v>9.9067788173354518</v>
      </c>
      <c r="Y4884">
        <v>0</v>
      </c>
      <c r="Z4884">
        <v>0</v>
      </c>
      <c r="AA4884">
        <v>0</v>
      </c>
      <c r="AB4884">
        <v>1.1316835958776666E-2</v>
      </c>
      <c r="AC4884">
        <v>0</v>
      </c>
      <c r="AD4884">
        <v>0</v>
      </c>
      <c r="AE4884">
        <v>9.9180956532942286</v>
      </c>
    </row>
    <row r="4885" spans="1:31" x14ac:dyDescent="0.25">
      <c r="A4885">
        <v>2268336</v>
      </c>
      <c r="B4885">
        <v>1</v>
      </c>
      <c r="C4885" t="s">
        <v>81</v>
      </c>
      <c r="D4885" t="s">
        <v>123</v>
      </c>
      <c r="E4885" t="s">
        <v>207</v>
      </c>
      <c r="F4885" t="s">
        <v>14271</v>
      </c>
      <c r="G4885" t="s">
        <v>231</v>
      </c>
      <c r="H4885" t="s">
        <v>135</v>
      </c>
      <c r="I4885" t="s">
        <v>136</v>
      </c>
      <c r="J4885" t="s">
        <v>137</v>
      </c>
      <c r="K4885" t="s">
        <v>138</v>
      </c>
      <c r="L4885" t="s">
        <v>14272</v>
      </c>
      <c r="M4885" t="s">
        <v>14273</v>
      </c>
      <c r="N4885">
        <v>1.5577777770000001</v>
      </c>
      <c r="O4885">
        <v>0</v>
      </c>
      <c r="P4885">
        <v>200</v>
      </c>
      <c r="Q4885">
        <v>0</v>
      </c>
      <c r="R4885">
        <v>1</v>
      </c>
      <c r="S4885">
        <v>0</v>
      </c>
      <c r="T4885">
        <v>3</v>
      </c>
      <c r="U4885">
        <v>0</v>
      </c>
      <c r="V4885">
        <v>0</v>
      </c>
      <c r="W4885">
        <v>0</v>
      </c>
      <c r="X4885">
        <v>91.276381265274708</v>
      </c>
      <c r="Y4885">
        <v>0</v>
      </c>
      <c r="Z4885">
        <v>1.4816058915435554E-2</v>
      </c>
      <c r="AA4885">
        <v>0</v>
      </c>
      <c r="AB4885">
        <v>1.1159381964270223</v>
      </c>
      <c r="AC4885">
        <v>0</v>
      </c>
      <c r="AD4885">
        <v>0</v>
      </c>
      <c r="AE4885">
        <v>92.40713552061716</v>
      </c>
    </row>
    <row r="4886" spans="1:31" x14ac:dyDescent="0.25">
      <c r="A4886">
        <v>2268337</v>
      </c>
      <c r="B4886">
        <v>1</v>
      </c>
      <c r="C4886" t="s">
        <v>81</v>
      </c>
      <c r="D4886" t="s">
        <v>113</v>
      </c>
      <c r="E4886" t="s">
        <v>151</v>
      </c>
      <c r="F4886" t="s">
        <v>14274</v>
      </c>
      <c r="G4886" t="s">
        <v>153</v>
      </c>
      <c r="H4886" t="s">
        <v>135</v>
      </c>
      <c r="I4886" t="s">
        <v>136</v>
      </c>
      <c r="J4886" t="s">
        <v>137</v>
      </c>
      <c r="K4886" t="s">
        <v>138</v>
      </c>
      <c r="L4886" t="s">
        <v>14275</v>
      </c>
      <c r="M4886" t="s">
        <v>14276</v>
      </c>
      <c r="N4886">
        <v>2.2338888880000001</v>
      </c>
      <c r="O4886">
        <v>0</v>
      </c>
      <c r="P4886">
        <v>2</v>
      </c>
      <c r="Q4886">
        <v>0</v>
      </c>
      <c r="R4886">
        <v>0</v>
      </c>
      <c r="S4886">
        <v>0</v>
      </c>
      <c r="T4886">
        <v>1</v>
      </c>
      <c r="U4886">
        <v>0</v>
      </c>
      <c r="V4886">
        <v>0</v>
      </c>
      <c r="W4886">
        <v>0</v>
      </c>
      <c r="X4886">
        <v>4.1641791891100342</v>
      </c>
      <c r="Y4886">
        <v>0</v>
      </c>
      <c r="Z4886">
        <v>0</v>
      </c>
      <c r="AA4886">
        <v>0</v>
      </c>
      <c r="AB4886">
        <v>0.34735912176482225</v>
      </c>
      <c r="AC4886">
        <v>0</v>
      </c>
      <c r="AD4886">
        <v>0</v>
      </c>
      <c r="AE4886">
        <v>4.5115383108748564</v>
      </c>
    </row>
    <row r="4887" spans="1:31" x14ac:dyDescent="0.25">
      <c r="A4887">
        <v>2268345</v>
      </c>
      <c r="B4887">
        <v>1</v>
      </c>
      <c r="C4887" t="s">
        <v>80</v>
      </c>
      <c r="D4887" t="s">
        <v>91</v>
      </c>
      <c r="E4887" t="s">
        <v>256</v>
      </c>
      <c r="F4887" t="s">
        <v>14277</v>
      </c>
      <c r="G4887" t="s">
        <v>147</v>
      </c>
      <c r="H4887" t="s">
        <v>148</v>
      </c>
      <c r="I4887" t="s">
        <v>136</v>
      </c>
      <c r="J4887" t="s">
        <v>137</v>
      </c>
      <c r="K4887" t="s">
        <v>138</v>
      </c>
      <c r="L4887" t="s">
        <v>14278</v>
      </c>
      <c r="M4887" t="s">
        <v>14279</v>
      </c>
      <c r="N4887">
        <v>1.950555555</v>
      </c>
      <c r="O4887">
        <v>0</v>
      </c>
      <c r="P4887">
        <v>1</v>
      </c>
      <c r="Q4887">
        <v>0</v>
      </c>
      <c r="R4887">
        <v>10</v>
      </c>
      <c r="S4887">
        <v>0</v>
      </c>
      <c r="T4887">
        <v>5</v>
      </c>
      <c r="U4887">
        <v>0</v>
      </c>
      <c r="V4887">
        <v>0</v>
      </c>
      <c r="W4887">
        <v>0</v>
      </c>
      <c r="X4887">
        <v>1.3360180036911111</v>
      </c>
      <c r="Y4887">
        <v>0</v>
      </c>
      <c r="Z4887">
        <v>1.5707883004771388</v>
      </c>
      <c r="AA4887">
        <v>0</v>
      </c>
      <c r="AB4887">
        <v>14.981960384499201</v>
      </c>
      <c r="AC4887">
        <v>0</v>
      </c>
      <c r="AD4887">
        <v>0</v>
      </c>
      <c r="AE4887">
        <v>17.888766688667452</v>
      </c>
    </row>
    <row r="4888" spans="1:31" x14ac:dyDescent="0.25">
      <c r="A4888">
        <v>2268349</v>
      </c>
      <c r="B4888">
        <v>1</v>
      </c>
      <c r="C4888" t="s">
        <v>80</v>
      </c>
      <c r="D4888" t="s">
        <v>98</v>
      </c>
      <c r="E4888" t="s">
        <v>145</v>
      </c>
      <c r="F4888" t="s">
        <v>14280</v>
      </c>
      <c r="G4888" t="s">
        <v>271</v>
      </c>
      <c r="H4888" t="s">
        <v>148</v>
      </c>
      <c r="I4888" t="s">
        <v>136</v>
      </c>
      <c r="J4888" t="s">
        <v>137</v>
      </c>
      <c r="K4888" t="s">
        <v>138</v>
      </c>
      <c r="L4888" t="s">
        <v>14281</v>
      </c>
      <c r="M4888" t="s">
        <v>14282</v>
      </c>
      <c r="N4888">
        <v>1.2427777769999999</v>
      </c>
      <c r="O4888">
        <v>0</v>
      </c>
      <c r="P4888">
        <v>0</v>
      </c>
      <c r="Q4888">
        <v>15</v>
      </c>
      <c r="R4888">
        <v>39</v>
      </c>
      <c r="S4888">
        <v>6</v>
      </c>
      <c r="T4888">
        <v>28</v>
      </c>
      <c r="U4888">
        <v>0</v>
      </c>
      <c r="V4888">
        <v>0</v>
      </c>
      <c r="W4888">
        <v>0</v>
      </c>
      <c r="X4888">
        <v>0</v>
      </c>
      <c r="Y4888">
        <v>57.247140574949015</v>
      </c>
      <c r="Z4888">
        <v>27.833785199789695</v>
      </c>
      <c r="AA4888">
        <v>5.2158361535813524</v>
      </c>
      <c r="AB4888">
        <v>17.523472560696614</v>
      </c>
      <c r="AC4888">
        <v>0</v>
      </c>
      <c r="AD4888">
        <v>0</v>
      </c>
      <c r="AE4888">
        <v>107.82023448901668</v>
      </c>
    </row>
    <row r="4889" spans="1:31" x14ac:dyDescent="0.25">
      <c r="A4889">
        <v>2268351</v>
      </c>
      <c r="B4889">
        <v>1</v>
      </c>
      <c r="C4889" t="s">
        <v>80</v>
      </c>
      <c r="D4889" t="s">
        <v>82</v>
      </c>
      <c r="E4889" t="s">
        <v>132</v>
      </c>
      <c r="F4889" t="s">
        <v>14283</v>
      </c>
      <c r="G4889" t="s">
        <v>197</v>
      </c>
      <c r="H4889" t="s">
        <v>135</v>
      </c>
      <c r="I4889" t="s">
        <v>136</v>
      </c>
      <c r="J4889" t="s">
        <v>137</v>
      </c>
      <c r="K4889" t="s">
        <v>138</v>
      </c>
      <c r="L4889" t="s">
        <v>14284</v>
      </c>
      <c r="M4889" t="s">
        <v>14285</v>
      </c>
      <c r="N4889">
        <v>0.75611111099999995</v>
      </c>
      <c r="O4889">
        <v>0</v>
      </c>
      <c r="P4889">
        <v>5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2.8670109203876613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2.8670109203876613</v>
      </c>
    </row>
    <row r="4890" spans="1:31" x14ac:dyDescent="0.25">
      <c r="A4890">
        <v>2268352</v>
      </c>
      <c r="B4890">
        <v>1</v>
      </c>
      <c r="C4890" t="s">
        <v>80</v>
      </c>
      <c r="D4890" t="s">
        <v>92</v>
      </c>
      <c r="E4890" t="s">
        <v>132</v>
      </c>
      <c r="F4890" t="s">
        <v>14286</v>
      </c>
      <c r="G4890" t="s">
        <v>289</v>
      </c>
      <c r="H4890" t="s">
        <v>135</v>
      </c>
      <c r="I4890" t="s">
        <v>136</v>
      </c>
      <c r="J4890" t="s">
        <v>137</v>
      </c>
      <c r="K4890" t="s">
        <v>138</v>
      </c>
      <c r="L4890" t="s">
        <v>14287</v>
      </c>
      <c r="M4890" t="s">
        <v>14288</v>
      </c>
      <c r="N4890">
        <v>1.8630555550000001</v>
      </c>
      <c r="O4890">
        <v>0</v>
      </c>
      <c r="P4890">
        <v>3</v>
      </c>
      <c r="Q4890">
        <v>0</v>
      </c>
      <c r="R4890">
        <v>0</v>
      </c>
      <c r="S4890">
        <v>0</v>
      </c>
      <c r="T4890">
        <v>2</v>
      </c>
      <c r="U4890">
        <v>0</v>
      </c>
      <c r="V4890">
        <v>0</v>
      </c>
      <c r="W4890">
        <v>0</v>
      </c>
      <c r="X4890">
        <v>1.9749119423234089</v>
      </c>
      <c r="Y4890">
        <v>0</v>
      </c>
      <c r="Z4890">
        <v>0</v>
      </c>
      <c r="AA4890">
        <v>0</v>
      </c>
      <c r="AB4890">
        <v>3.3654379611810326</v>
      </c>
      <c r="AC4890">
        <v>0</v>
      </c>
      <c r="AD4890">
        <v>0</v>
      </c>
      <c r="AE4890">
        <v>5.3403499035044417</v>
      </c>
    </row>
    <row r="4891" spans="1:31" x14ac:dyDescent="0.25">
      <c r="A4891">
        <v>2268355</v>
      </c>
      <c r="B4891">
        <v>1</v>
      </c>
      <c r="C4891" t="s">
        <v>80</v>
      </c>
      <c r="D4891" t="s">
        <v>85</v>
      </c>
      <c r="E4891" t="s">
        <v>132</v>
      </c>
      <c r="F4891" t="s">
        <v>14289</v>
      </c>
      <c r="G4891" t="s">
        <v>289</v>
      </c>
      <c r="H4891" t="s">
        <v>135</v>
      </c>
      <c r="I4891" t="s">
        <v>136</v>
      </c>
      <c r="J4891" t="s">
        <v>137</v>
      </c>
      <c r="K4891" t="s">
        <v>138</v>
      </c>
      <c r="L4891" t="s">
        <v>14290</v>
      </c>
      <c r="M4891" t="s">
        <v>14291</v>
      </c>
      <c r="N4891">
        <v>2.2466666659999999</v>
      </c>
      <c r="O4891">
        <v>0</v>
      </c>
      <c r="P4891">
        <v>15</v>
      </c>
      <c r="Q4891">
        <v>0</v>
      </c>
      <c r="R4891">
        <v>0</v>
      </c>
      <c r="S4891">
        <v>0</v>
      </c>
      <c r="T4891">
        <v>2</v>
      </c>
      <c r="U4891">
        <v>0</v>
      </c>
      <c r="V4891">
        <v>0</v>
      </c>
      <c r="W4891">
        <v>0</v>
      </c>
      <c r="X4891">
        <v>8.971950716692799</v>
      </c>
      <c r="Y4891">
        <v>0</v>
      </c>
      <c r="Z4891">
        <v>0</v>
      </c>
      <c r="AA4891">
        <v>0</v>
      </c>
      <c r="AB4891">
        <v>3.016348783418227</v>
      </c>
      <c r="AC4891">
        <v>0</v>
      </c>
      <c r="AD4891">
        <v>0</v>
      </c>
      <c r="AE4891">
        <v>11.988299500111026</v>
      </c>
    </row>
    <row r="4892" spans="1:31" x14ac:dyDescent="0.25">
      <c r="A4892">
        <v>2268356</v>
      </c>
      <c r="B4892">
        <v>1</v>
      </c>
      <c r="C4892" t="s">
        <v>81</v>
      </c>
      <c r="D4892" t="s">
        <v>118</v>
      </c>
      <c r="E4892" t="s">
        <v>214</v>
      </c>
      <c r="F4892" t="s">
        <v>14292</v>
      </c>
      <c r="G4892" t="s">
        <v>241</v>
      </c>
      <c r="H4892" t="s">
        <v>135</v>
      </c>
      <c r="I4892" t="s">
        <v>136</v>
      </c>
      <c r="J4892" t="s">
        <v>137</v>
      </c>
      <c r="K4892" t="s">
        <v>138</v>
      </c>
      <c r="L4892" t="s">
        <v>14293</v>
      </c>
      <c r="M4892" t="s">
        <v>14294</v>
      </c>
      <c r="N4892">
        <v>1.0933333329999999</v>
      </c>
      <c r="O4892">
        <v>0</v>
      </c>
      <c r="P4892">
        <v>26</v>
      </c>
      <c r="Q4892">
        <v>0</v>
      </c>
      <c r="R4892">
        <v>0</v>
      </c>
      <c r="S4892">
        <v>0</v>
      </c>
      <c r="T4892">
        <v>2</v>
      </c>
      <c r="U4892">
        <v>0</v>
      </c>
      <c r="V4892">
        <v>0</v>
      </c>
      <c r="W4892">
        <v>0</v>
      </c>
      <c r="X4892">
        <v>11.448084993131932</v>
      </c>
      <c r="Y4892">
        <v>0</v>
      </c>
      <c r="Z4892">
        <v>0</v>
      </c>
      <c r="AA4892">
        <v>0</v>
      </c>
      <c r="AB4892">
        <v>1.6556495188069511</v>
      </c>
      <c r="AC4892">
        <v>0</v>
      </c>
      <c r="AD4892">
        <v>0</v>
      </c>
      <c r="AE4892">
        <v>13.103734511938884</v>
      </c>
    </row>
    <row r="4893" spans="1:31" x14ac:dyDescent="0.25">
      <c r="A4893">
        <v>2268357</v>
      </c>
      <c r="B4893">
        <v>1</v>
      </c>
      <c r="C4893" t="s">
        <v>80</v>
      </c>
      <c r="D4893" t="s">
        <v>82</v>
      </c>
      <c r="E4893" t="s">
        <v>132</v>
      </c>
      <c r="F4893" t="s">
        <v>14295</v>
      </c>
      <c r="G4893" t="s">
        <v>197</v>
      </c>
      <c r="H4893" t="s">
        <v>135</v>
      </c>
      <c r="I4893" t="s">
        <v>136</v>
      </c>
      <c r="J4893" t="s">
        <v>137</v>
      </c>
      <c r="K4893" t="s">
        <v>138</v>
      </c>
      <c r="L4893" t="s">
        <v>14296</v>
      </c>
      <c r="M4893" t="s">
        <v>14297</v>
      </c>
      <c r="N4893">
        <v>4.290277777</v>
      </c>
      <c r="O4893">
        <v>0</v>
      </c>
      <c r="P4893">
        <v>1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</row>
    <row r="4894" spans="1:31" x14ac:dyDescent="0.25">
      <c r="A4894">
        <v>2268359</v>
      </c>
      <c r="B4894">
        <v>1</v>
      </c>
      <c r="C4894" t="s">
        <v>81</v>
      </c>
      <c r="D4894" t="s">
        <v>123</v>
      </c>
      <c r="E4894" t="s">
        <v>132</v>
      </c>
      <c r="F4894" t="s">
        <v>14298</v>
      </c>
      <c r="G4894" t="s">
        <v>142</v>
      </c>
      <c r="H4894" t="s">
        <v>135</v>
      </c>
      <c r="I4894" t="s">
        <v>136</v>
      </c>
      <c r="J4894" t="s">
        <v>137</v>
      </c>
      <c r="K4894" t="s">
        <v>138</v>
      </c>
      <c r="L4894" t="s">
        <v>14299</v>
      </c>
      <c r="M4894" t="s">
        <v>14300</v>
      </c>
      <c r="N4894">
        <v>1.468611111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2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0.34796160980110002</v>
      </c>
      <c r="AC4894">
        <v>0</v>
      </c>
      <c r="AD4894">
        <v>0</v>
      </c>
      <c r="AE4894">
        <v>0.34796160980110002</v>
      </c>
    </row>
    <row r="4895" spans="1:31" x14ac:dyDescent="0.25">
      <c r="A4895">
        <v>2268362</v>
      </c>
      <c r="B4895">
        <v>1</v>
      </c>
      <c r="C4895" t="s">
        <v>80</v>
      </c>
      <c r="D4895" t="s">
        <v>99</v>
      </c>
      <c r="E4895" t="s">
        <v>132</v>
      </c>
      <c r="F4895" t="s">
        <v>14301</v>
      </c>
      <c r="G4895" t="s">
        <v>197</v>
      </c>
      <c r="H4895" t="s">
        <v>135</v>
      </c>
      <c r="I4895" t="s">
        <v>136</v>
      </c>
      <c r="J4895" t="s">
        <v>137</v>
      </c>
      <c r="K4895" t="s">
        <v>138</v>
      </c>
      <c r="L4895" t="s">
        <v>14302</v>
      </c>
      <c r="M4895" t="s">
        <v>14303</v>
      </c>
      <c r="N4895">
        <v>4.2055555550000001</v>
      </c>
      <c r="O4895">
        <v>0</v>
      </c>
      <c r="P4895">
        <v>1</v>
      </c>
      <c r="Q4895">
        <v>0</v>
      </c>
      <c r="R4895">
        <v>0</v>
      </c>
      <c r="S4895">
        <v>0</v>
      </c>
      <c r="T4895">
        <v>1</v>
      </c>
      <c r="U4895">
        <v>0</v>
      </c>
      <c r="V4895">
        <v>0</v>
      </c>
      <c r="W4895">
        <v>0</v>
      </c>
      <c r="X4895">
        <v>1.1526621586651888</v>
      </c>
      <c r="Y4895">
        <v>0</v>
      </c>
      <c r="Z4895">
        <v>0</v>
      </c>
      <c r="AA4895">
        <v>0</v>
      </c>
      <c r="AB4895">
        <v>1.0530148069498611E-2</v>
      </c>
      <c r="AC4895">
        <v>0</v>
      </c>
      <c r="AD4895">
        <v>0</v>
      </c>
      <c r="AE4895">
        <v>1.1631923067346874</v>
      </c>
    </row>
    <row r="4896" spans="1:31" x14ac:dyDescent="0.25">
      <c r="A4896">
        <v>2268363</v>
      </c>
      <c r="B4896">
        <v>1</v>
      </c>
      <c r="C4896" t="s">
        <v>80</v>
      </c>
      <c r="D4896" t="s">
        <v>92</v>
      </c>
      <c r="E4896" t="s">
        <v>145</v>
      </c>
      <c r="F4896" t="s">
        <v>267</v>
      </c>
      <c r="G4896" t="s">
        <v>147</v>
      </c>
      <c r="H4896" t="s">
        <v>148</v>
      </c>
      <c r="I4896" t="s">
        <v>136</v>
      </c>
      <c r="J4896" t="s">
        <v>137</v>
      </c>
      <c r="K4896" t="s">
        <v>138</v>
      </c>
      <c r="L4896" t="s">
        <v>14304</v>
      </c>
      <c r="M4896" t="s">
        <v>14305</v>
      </c>
      <c r="N4896">
        <v>0.19555555499999999</v>
      </c>
      <c r="O4896">
        <v>0</v>
      </c>
      <c r="P4896">
        <v>907</v>
      </c>
      <c r="Q4896">
        <v>2</v>
      </c>
      <c r="R4896">
        <v>310</v>
      </c>
      <c r="S4896">
        <v>7</v>
      </c>
      <c r="T4896">
        <v>88</v>
      </c>
      <c r="U4896">
        <v>0</v>
      </c>
      <c r="V4896">
        <v>1</v>
      </c>
      <c r="W4896">
        <v>0</v>
      </c>
      <c r="X4896">
        <v>50.745162964735755</v>
      </c>
      <c r="Y4896">
        <v>0.13743306872064001</v>
      </c>
      <c r="Z4896">
        <v>13.451777205740424</v>
      </c>
      <c r="AA4896">
        <v>2.0936285453856183</v>
      </c>
      <c r="AB4896">
        <v>10.773313715983576</v>
      </c>
      <c r="AC4896">
        <v>0</v>
      </c>
      <c r="AD4896">
        <v>3.0353300455573339E-2</v>
      </c>
      <c r="AE4896">
        <v>77.231668801021584</v>
      </c>
    </row>
    <row r="4897" spans="1:31" x14ac:dyDescent="0.25">
      <c r="A4897">
        <v>2268366</v>
      </c>
      <c r="B4897">
        <v>1</v>
      </c>
      <c r="C4897" t="s">
        <v>81</v>
      </c>
      <c r="D4897" t="s">
        <v>128</v>
      </c>
      <c r="E4897" t="s">
        <v>163</v>
      </c>
      <c r="F4897" t="s">
        <v>14306</v>
      </c>
      <c r="G4897" t="s">
        <v>147</v>
      </c>
      <c r="H4897" t="s">
        <v>148</v>
      </c>
      <c r="I4897" t="s">
        <v>136</v>
      </c>
      <c r="J4897" t="s">
        <v>137</v>
      </c>
      <c r="K4897" t="s">
        <v>138</v>
      </c>
      <c r="L4897" t="s">
        <v>14307</v>
      </c>
      <c r="M4897" t="s">
        <v>14308</v>
      </c>
      <c r="N4897">
        <v>1.03</v>
      </c>
      <c r="O4897">
        <v>0</v>
      </c>
      <c r="P4897">
        <v>0</v>
      </c>
      <c r="Q4897">
        <v>0</v>
      </c>
      <c r="R4897">
        <v>0</v>
      </c>
      <c r="S4897">
        <v>22</v>
      </c>
      <c r="T4897">
        <v>0</v>
      </c>
      <c r="U4897">
        <v>19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368.99966705834288</v>
      </c>
      <c r="AB4897">
        <v>0</v>
      </c>
      <c r="AC4897">
        <v>2057.4325241221886</v>
      </c>
      <c r="AD4897">
        <v>0</v>
      </c>
      <c r="AE4897">
        <v>2426.4321911805314</v>
      </c>
    </row>
    <row r="4898" spans="1:31" x14ac:dyDescent="0.25">
      <c r="A4898">
        <v>2268367</v>
      </c>
      <c r="B4898">
        <v>1</v>
      </c>
      <c r="C4898" t="s">
        <v>80</v>
      </c>
      <c r="D4898" t="s">
        <v>93</v>
      </c>
      <c r="E4898" t="s">
        <v>151</v>
      </c>
      <c r="F4898" t="s">
        <v>1454</v>
      </c>
      <c r="G4898" t="s">
        <v>153</v>
      </c>
      <c r="H4898" t="s">
        <v>135</v>
      </c>
      <c r="I4898" t="s">
        <v>136</v>
      </c>
      <c r="J4898" t="s">
        <v>137</v>
      </c>
      <c r="K4898" t="s">
        <v>138</v>
      </c>
      <c r="L4898" t="s">
        <v>14309</v>
      </c>
      <c r="M4898" t="s">
        <v>14310</v>
      </c>
      <c r="N4898">
        <v>2.292777777</v>
      </c>
      <c r="O4898">
        <v>0</v>
      </c>
      <c r="P4898">
        <v>0</v>
      </c>
      <c r="Q4898">
        <v>0</v>
      </c>
      <c r="R4898">
        <v>4</v>
      </c>
      <c r="S4898">
        <v>0</v>
      </c>
      <c r="T4898">
        <v>1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11.753904105094554</v>
      </c>
      <c r="AA4898">
        <v>0</v>
      </c>
      <c r="AB4898">
        <v>1.4021740363101334</v>
      </c>
      <c r="AC4898">
        <v>0</v>
      </c>
      <c r="AD4898">
        <v>0</v>
      </c>
      <c r="AE4898">
        <v>13.156078141404688</v>
      </c>
    </row>
    <row r="4899" spans="1:31" x14ac:dyDescent="0.25">
      <c r="A4899">
        <v>2268368</v>
      </c>
      <c r="B4899">
        <v>1</v>
      </c>
      <c r="C4899" t="s">
        <v>80</v>
      </c>
      <c r="D4899" t="s">
        <v>106</v>
      </c>
      <c r="E4899" t="s">
        <v>256</v>
      </c>
      <c r="F4899" t="s">
        <v>14311</v>
      </c>
      <c r="G4899" t="s">
        <v>4548</v>
      </c>
      <c r="H4899" t="s">
        <v>148</v>
      </c>
      <c r="I4899" t="s">
        <v>136</v>
      </c>
      <c r="J4899" t="s">
        <v>137</v>
      </c>
      <c r="K4899" t="s">
        <v>138</v>
      </c>
      <c r="L4899" t="s">
        <v>14312</v>
      </c>
      <c r="M4899" t="s">
        <v>14313</v>
      </c>
      <c r="N4899">
        <v>4.403611111</v>
      </c>
      <c r="O4899">
        <v>0</v>
      </c>
      <c r="P4899">
        <v>5</v>
      </c>
      <c r="Q4899">
        <v>0</v>
      </c>
      <c r="R4899">
        <v>13</v>
      </c>
      <c r="S4899">
        <v>0</v>
      </c>
      <c r="T4899">
        <v>3</v>
      </c>
      <c r="U4899">
        <v>0</v>
      </c>
      <c r="V4899">
        <v>0</v>
      </c>
      <c r="W4899">
        <v>0</v>
      </c>
      <c r="X4899">
        <v>6.6285740677735792</v>
      </c>
      <c r="Y4899">
        <v>0</v>
      </c>
      <c r="Z4899">
        <v>31.928365050746809</v>
      </c>
      <c r="AA4899">
        <v>0</v>
      </c>
      <c r="AB4899">
        <v>7.2241454811535881</v>
      </c>
      <c r="AC4899">
        <v>0</v>
      </c>
      <c r="AD4899">
        <v>0</v>
      </c>
      <c r="AE4899">
        <v>45.781084599673974</v>
      </c>
    </row>
    <row r="4900" spans="1:31" x14ac:dyDescent="0.25">
      <c r="A4900">
        <v>2268373</v>
      </c>
      <c r="B4900">
        <v>1</v>
      </c>
      <c r="C4900" t="s">
        <v>80</v>
      </c>
      <c r="D4900" t="s">
        <v>89</v>
      </c>
      <c r="E4900" t="s">
        <v>214</v>
      </c>
      <c r="F4900" t="s">
        <v>14314</v>
      </c>
      <c r="G4900" t="s">
        <v>241</v>
      </c>
      <c r="H4900" t="s">
        <v>135</v>
      </c>
      <c r="I4900" t="s">
        <v>136</v>
      </c>
      <c r="J4900" t="s">
        <v>137</v>
      </c>
      <c r="K4900" t="s">
        <v>138</v>
      </c>
      <c r="L4900" t="s">
        <v>14315</v>
      </c>
      <c r="M4900" t="s">
        <v>14316</v>
      </c>
      <c r="N4900">
        <v>0.64944444400000001</v>
      </c>
      <c r="O4900">
        <v>0</v>
      </c>
      <c r="P4900">
        <v>33</v>
      </c>
      <c r="Q4900">
        <v>0</v>
      </c>
      <c r="R4900">
        <v>0</v>
      </c>
      <c r="S4900">
        <v>0</v>
      </c>
      <c r="T4900">
        <v>15</v>
      </c>
      <c r="U4900">
        <v>0</v>
      </c>
      <c r="V4900">
        <v>0</v>
      </c>
      <c r="W4900">
        <v>0</v>
      </c>
      <c r="X4900">
        <v>8.6977556147600925</v>
      </c>
      <c r="Y4900">
        <v>0</v>
      </c>
      <c r="Z4900">
        <v>0</v>
      </c>
      <c r="AA4900">
        <v>0</v>
      </c>
      <c r="AB4900">
        <v>5.1800828350643364</v>
      </c>
      <c r="AC4900">
        <v>0</v>
      </c>
      <c r="AD4900">
        <v>0</v>
      </c>
      <c r="AE4900">
        <v>13.877838449824429</v>
      </c>
    </row>
    <row r="4901" spans="1:31" x14ac:dyDescent="0.25">
      <c r="A4901">
        <v>2268376</v>
      </c>
      <c r="B4901">
        <v>1</v>
      </c>
      <c r="C4901" t="s">
        <v>80</v>
      </c>
      <c r="D4901" t="s">
        <v>92</v>
      </c>
      <c r="E4901" t="s">
        <v>207</v>
      </c>
      <c r="F4901" t="s">
        <v>14317</v>
      </c>
      <c r="G4901" t="s">
        <v>197</v>
      </c>
      <c r="H4901" t="s">
        <v>135</v>
      </c>
      <c r="I4901" t="s">
        <v>136</v>
      </c>
      <c r="J4901" t="s">
        <v>137</v>
      </c>
      <c r="K4901" t="s">
        <v>138</v>
      </c>
      <c r="L4901" t="s">
        <v>14318</v>
      </c>
      <c r="M4901" t="s">
        <v>14319</v>
      </c>
      <c r="N4901">
        <v>2.5863888880000001</v>
      </c>
      <c r="O4901">
        <v>0</v>
      </c>
      <c r="P4901">
        <v>66</v>
      </c>
      <c r="Q4901">
        <v>0</v>
      </c>
      <c r="R4901">
        <v>0</v>
      </c>
      <c r="S4901">
        <v>0</v>
      </c>
      <c r="T4901">
        <v>3</v>
      </c>
      <c r="U4901">
        <v>0</v>
      </c>
      <c r="V4901">
        <v>0</v>
      </c>
      <c r="W4901">
        <v>0</v>
      </c>
      <c r="X4901">
        <v>34.866117982240233</v>
      </c>
      <c r="Y4901">
        <v>0</v>
      </c>
      <c r="Z4901">
        <v>0</v>
      </c>
      <c r="AA4901">
        <v>0</v>
      </c>
      <c r="AB4901">
        <v>2.9028562483334559</v>
      </c>
      <c r="AC4901">
        <v>0</v>
      </c>
      <c r="AD4901">
        <v>0</v>
      </c>
      <c r="AE4901">
        <v>37.76897423057369</v>
      </c>
    </row>
    <row r="4902" spans="1:31" x14ac:dyDescent="0.25">
      <c r="A4902">
        <v>2268378</v>
      </c>
      <c r="B4902">
        <v>1</v>
      </c>
      <c r="C4902" t="s">
        <v>80</v>
      </c>
      <c r="D4902" t="s">
        <v>102</v>
      </c>
      <c r="E4902" t="s">
        <v>151</v>
      </c>
      <c r="F4902" t="s">
        <v>14320</v>
      </c>
      <c r="G4902" t="s">
        <v>153</v>
      </c>
      <c r="H4902" t="s">
        <v>135</v>
      </c>
      <c r="I4902" t="s">
        <v>136</v>
      </c>
      <c r="J4902" t="s">
        <v>137</v>
      </c>
      <c r="K4902" t="s">
        <v>138</v>
      </c>
      <c r="L4902" t="s">
        <v>14321</v>
      </c>
      <c r="M4902" t="s">
        <v>14322</v>
      </c>
      <c r="N4902">
        <v>1.4041666660000001</v>
      </c>
      <c r="O4902">
        <v>0</v>
      </c>
      <c r="P4902">
        <v>41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23.882593566776457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23.882593566776457</v>
      </c>
    </row>
    <row r="4903" spans="1:31" x14ac:dyDescent="0.25">
      <c r="A4903">
        <v>2268379</v>
      </c>
      <c r="B4903">
        <v>1</v>
      </c>
      <c r="C4903" t="s">
        <v>80</v>
      </c>
      <c r="D4903" t="s">
        <v>100</v>
      </c>
      <c r="E4903" t="s">
        <v>151</v>
      </c>
      <c r="F4903" t="s">
        <v>14323</v>
      </c>
      <c r="G4903" t="s">
        <v>180</v>
      </c>
      <c r="H4903" t="s">
        <v>135</v>
      </c>
      <c r="I4903" t="s">
        <v>136</v>
      </c>
      <c r="J4903" t="s">
        <v>137</v>
      </c>
      <c r="K4903" t="s">
        <v>138</v>
      </c>
      <c r="L4903" t="s">
        <v>14324</v>
      </c>
      <c r="M4903" t="s">
        <v>14325</v>
      </c>
      <c r="N4903">
        <v>5.3238888879999999</v>
      </c>
      <c r="O4903">
        <v>0</v>
      </c>
      <c r="P4903">
        <v>55</v>
      </c>
      <c r="Q4903">
        <v>0</v>
      </c>
      <c r="R4903">
        <v>1</v>
      </c>
      <c r="S4903">
        <v>0</v>
      </c>
      <c r="T4903">
        <v>1</v>
      </c>
      <c r="U4903">
        <v>0</v>
      </c>
      <c r="V4903">
        <v>0</v>
      </c>
      <c r="W4903">
        <v>0</v>
      </c>
      <c r="X4903">
        <v>125.66842744010776</v>
      </c>
      <c r="Y4903">
        <v>0</v>
      </c>
      <c r="Z4903">
        <v>0.51668488331872064</v>
      </c>
      <c r="AA4903">
        <v>0</v>
      </c>
      <c r="AB4903">
        <v>0.34099089467104443</v>
      </c>
      <c r="AC4903">
        <v>0</v>
      </c>
      <c r="AD4903">
        <v>0</v>
      </c>
      <c r="AE4903">
        <v>126.52610321809752</v>
      </c>
    </row>
    <row r="4904" spans="1:31" x14ac:dyDescent="0.25">
      <c r="A4904">
        <v>2268380</v>
      </c>
      <c r="B4904">
        <v>1</v>
      </c>
      <c r="C4904" t="s">
        <v>80</v>
      </c>
      <c r="D4904" t="s">
        <v>85</v>
      </c>
      <c r="E4904" t="s">
        <v>207</v>
      </c>
      <c r="F4904" t="s">
        <v>14326</v>
      </c>
      <c r="G4904" t="s">
        <v>314</v>
      </c>
      <c r="H4904" t="s">
        <v>135</v>
      </c>
      <c r="I4904" t="s">
        <v>136</v>
      </c>
      <c r="J4904" t="s">
        <v>137</v>
      </c>
      <c r="K4904" t="s">
        <v>138</v>
      </c>
      <c r="L4904" t="s">
        <v>14327</v>
      </c>
      <c r="M4904" t="s">
        <v>14328</v>
      </c>
      <c r="N4904">
        <v>1.4002777769999999</v>
      </c>
      <c r="O4904">
        <v>0</v>
      </c>
      <c r="P4904">
        <v>946</v>
      </c>
      <c r="Q4904">
        <v>0</v>
      </c>
      <c r="R4904">
        <v>0</v>
      </c>
      <c r="S4904">
        <v>0</v>
      </c>
      <c r="T4904">
        <v>116</v>
      </c>
      <c r="U4904">
        <v>0</v>
      </c>
      <c r="V4904">
        <v>0</v>
      </c>
      <c r="W4904">
        <v>0</v>
      </c>
      <c r="X4904">
        <v>454.57156600939527</v>
      </c>
      <c r="Y4904">
        <v>0</v>
      </c>
      <c r="Z4904">
        <v>0</v>
      </c>
      <c r="AA4904">
        <v>0</v>
      </c>
      <c r="AB4904">
        <v>87.046018236524489</v>
      </c>
      <c r="AC4904">
        <v>0</v>
      </c>
      <c r="AD4904">
        <v>0</v>
      </c>
      <c r="AE4904">
        <v>541.61758424591972</v>
      </c>
    </row>
    <row r="4905" spans="1:31" x14ac:dyDescent="0.25">
      <c r="A4905">
        <v>2268384</v>
      </c>
      <c r="B4905">
        <v>1</v>
      </c>
      <c r="C4905" t="s">
        <v>81</v>
      </c>
      <c r="D4905" t="s">
        <v>128</v>
      </c>
      <c r="E4905" t="s">
        <v>151</v>
      </c>
      <c r="F4905" t="s">
        <v>14329</v>
      </c>
      <c r="G4905" t="s">
        <v>153</v>
      </c>
      <c r="H4905" t="s">
        <v>135</v>
      </c>
      <c r="I4905" t="s">
        <v>136</v>
      </c>
      <c r="J4905" t="s">
        <v>137</v>
      </c>
      <c r="K4905" t="s">
        <v>138</v>
      </c>
      <c r="L4905" t="s">
        <v>14330</v>
      </c>
      <c r="M4905" t="s">
        <v>14331</v>
      </c>
      <c r="N4905">
        <v>0.47749999999999998</v>
      </c>
      <c r="O4905">
        <v>0</v>
      </c>
      <c r="P4905">
        <v>165</v>
      </c>
      <c r="Q4905">
        <v>0</v>
      </c>
      <c r="R4905">
        <v>0</v>
      </c>
      <c r="S4905">
        <v>0</v>
      </c>
      <c r="T4905">
        <v>3</v>
      </c>
      <c r="U4905">
        <v>0</v>
      </c>
      <c r="V4905">
        <v>0</v>
      </c>
      <c r="W4905">
        <v>0</v>
      </c>
      <c r="X4905">
        <v>19.173184795042324</v>
      </c>
      <c r="Y4905">
        <v>0</v>
      </c>
      <c r="Z4905">
        <v>0</v>
      </c>
      <c r="AA4905">
        <v>0</v>
      </c>
      <c r="AB4905">
        <v>0.56364945739342165</v>
      </c>
      <c r="AC4905">
        <v>0</v>
      </c>
      <c r="AD4905">
        <v>0</v>
      </c>
      <c r="AE4905">
        <v>19.736834252435745</v>
      </c>
    </row>
    <row r="4906" spans="1:31" x14ac:dyDescent="0.25">
      <c r="A4906">
        <v>2268386</v>
      </c>
      <c r="B4906">
        <v>1</v>
      </c>
      <c r="C4906" t="s">
        <v>80</v>
      </c>
      <c r="D4906" t="s">
        <v>92</v>
      </c>
      <c r="E4906" t="s">
        <v>151</v>
      </c>
      <c r="F4906" t="s">
        <v>14332</v>
      </c>
      <c r="G4906" t="s">
        <v>160</v>
      </c>
      <c r="H4906" t="s">
        <v>135</v>
      </c>
      <c r="I4906" t="s">
        <v>136</v>
      </c>
      <c r="J4906" t="s">
        <v>137</v>
      </c>
      <c r="K4906" t="s">
        <v>138</v>
      </c>
      <c r="L4906" t="s">
        <v>14333</v>
      </c>
      <c r="M4906" t="s">
        <v>14334</v>
      </c>
      <c r="N4906">
        <v>2.1130555549999999</v>
      </c>
      <c r="O4906">
        <v>0</v>
      </c>
      <c r="P4906">
        <v>7</v>
      </c>
      <c r="Q4906">
        <v>0</v>
      </c>
      <c r="R4906">
        <v>7</v>
      </c>
      <c r="S4906">
        <v>0</v>
      </c>
      <c r="T4906">
        <v>1</v>
      </c>
      <c r="U4906">
        <v>0</v>
      </c>
      <c r="V4906">
        <v>0</v>
      </c>
      <c r="W4906">
        <v>0</v>
      </c>
      <c r="X4906">
        <v>6.1502610124923613</v>
      </c>
      <c r="Y4906">
        <v>0</v>
      </c>
      <c r="Z4906">
        <v>4.1396032911874721E-2</v>
      </c>
      <c r="AA4906">
        <v>0</v>
      </c>
      <c r="AB4906">
        <v>2.1312497944814996</v>
      </c>
      <c r="AC4906">
        <v>0</v>
      </c>
      <c r="AD4906">
        <v>0</v>
      </c>
      <c r="AE4906">
        <v>8.3229068398857358</v>
      </c>
    </row>
    <row r="4907" spans="1:31" x14ac:dyDescent="0.25">
      <c r="A4907">
        <v>2268388</v>
      </c>
      <c r="B4907">
        <v>1</v>
      </c>
      <c r="C4907" t="s">
        <v>80</v>
      </c>
      <c r="D4907" t="s">
        <v>85</v>
      </c>
      <c r="E4907" t="s">
        <v>214</v>
      </c>
      <c r="F4907" t="s">
        <v>14335</v>
      </c>
      <c r="G4907" t="s">
        <v>241</v>
      </c>
      <c r="H4907" t="s">
        <v>135</v>
      </c>
      <c r="I4907" t="s">
        <v>136</v>
      </c>
      <c r="J4907" t="s">
        <v>137</v>
      </c>
      <c r="K4907" t="s">
        <v>138</v>
      </c>
      <c r="L4907" t="s">
        <v>14336</v>
      </c>
      <c r="M4907" t="s">
        <v>14337</v>
      </c>
      <c r="N4907">
        <v>0.79027777700000001</v>
      </c>
      <c r="O4907">
        <v>0</v>
      </c>
      <c r="P4907">
        <v>10</v>
      </c>
      <c r="Q4907">
        <v>0</v>
      </c>
      <c r="R4907">
        <v>0</v>
      </c>
      <c r="S4907">
        <v>0</v>
      </c>
      <c r="T4907">
        <v>48</v>
      </c>
      <c r="U4907">
        <v>0</v>
      </c>
      <c r="V4907">
        <v>0</v>
      </c>
      <c r="W4907">
        <v>0</v>
      </c>
      <c r="X4907">
        <v>2.9282422758848847</v>
      </c>
      <c r="Y4907">
        <v>0</v>
      </c>
      <c r="Z4907">
        <v>0</v>
      </c>
      <c r="AA4907">
        <v>0</v>
      </c>
      <c r="AB4907">
        <v>24.793277272384685</v>
      </c>
      <c r="AC4907">
        <v>0</v>
      </c>
      <c r="AD4907">
        <v>0</v>
      </c>
      <c r="AE4907">
        <v>27.721519548269569</v>
      </c>
    </row>
    <row r="4908" spans="1:31" x14ac:dyDescent="0.25">
      <c r="A4908">
        <v>2268390</v>
      </c>
      <c r="B4908">
        <v>1</v>
      </c>
      <c r="C4908" t="s">
        <v>80</v>
      </c>
      <c r="D4908" t="s">
        <v>90</v>
      </c>
      <c r="E4908" t="s">
        <v>256</v>
      </c>
      <c r="F4908" t="s">
        <v>14338</v>
      </c>
      <c r="G4908" t="s">
        <v>1081</v>
      </c>
      <c r="H4908" t="s">
        <v>148</v>
      </c>
      <c r="I4908" t="s">
        <v>136</v>
      </c>
      <c r="J4908" t="s">
        <v>137</v>
      </c>
      <c r="K4908" t="s">
        <v>138</v>
      </c>
      <c r="L4908" t="s">
        <v>14339</v>
      </c>
      <c r="M4908" t="s">
        <v>14340</v>
      </c>
      <c r="N4908">
        <v>8.602777777</v>
      </c>
      <c r="O4908">
        <v>0</v>
      </c>
      <c r="P4908">
        <v>466</v>
      </c>
      <c r="Q4908">
        <v>0</v>
      </c>
      <c r="R4908">
        <v>0</v>
      </c>
      <c r="S4908">
        <v>0</v>
      </c>
      <c r="T4908">
        <v>40</v>
      </c>
      <c r="U4908">
        <v>0</v>
      </c>
      <c r="V4908">
        <v>1</v>
      </c>
      <c r="W4908">
        <v>0</v>
      </c>
      <c r="X4908">
        <v>1464.964963862788</v>
      </c>
      <c r="Y4908">
        <v>0</v>
      </c>
      <c r="Z4908">
        <v>0</v>
      </c>
      <c r="AA4908">
        <v>0</v>
      </c>
      <c r="AB4908">
        <v>97.069742715273634</v>
      </c>
      <c r="AC4908">
        <v>0</v>
      </c>
      <c r="AD4908">
        <v>48.209319088986689</v>
      </c>
      <c r="AE4908">
        <v>1610.2440256670482</v>
      </c>
    </row>
    <row r="4909" spans="1:31" x14ac:dyDescent="0.25">
      <c r="A4909">
        <v>2268391</v>
      </c>
      <c r="B4909">
        <v>1</v>
      </c>
      <c r="C4909" t="s">
        <v>81</v>
      </c>
      <c r="D4909" t="s">
        <v>128</v>
      </c>
      <c r="E4909" t="s">
        <v>207</v>
      </c>
      <c r="F4909" t="s">
        <v>14341</v>
      </c>
      <c r="G4909" t="s">
        <v>2895</v>
      </c>
      <c r="H4909" t="s">
        <v>135</v>
      </c>
      <c r="I4909" t="s">
        <v>136</v>
      </c>
      <c r="J4909" t="s">
        <v>137</v>
      </c>
      <c r="K4909" t="s">
        <v>138</v>
      </c>
      <c r="L4909" t="s">
        <v>14342</v>
      </c>
      <c r="M4909" t="s">
        <v>14343</v>
      </c>
      <c r="N4909">
        <v>3.8433333329999999</v>
      </c>
      <c r="O4909">
        <v>0</v>
      </c>
      <c r="P4909">
        <v>305</v>
      </c>
      <c r="Q4909">
        <v>0</v>
      </c>
      <c r="R4909">
        <v>3</v>
      </c>
      <c r="S4909">
        <v>0</v>
      </c>
      <c r="T4909">
        <v>24</v>
      </c>
      <c r="U4909">
        <v>0</v>
      </c>
      <c r="V4909">
        <v>0</v>
      </c>
      <c r="W4909">
        <v>0</v>
      </c>
      <c r="X4909">
        <v>309.38412935577594</v>
      </c>
      <c r="Y4909">
        <v>0</v>
      </c>
      <c r="Z4909">
        <v>0.65401544354584662</v>
      </c>
      <c r="AA4909">
        <v>0</v>
      </c>
      <c r="AB4909">
        <v>50.093682038418592</v>
      </c>
      <c r="AC4909">
        <v>0</v>
      </c>
      <c r="AD4909">
        <v>0</v>
      </c>
      <c r="AE4909">
        <v>360.13182683774039</v>
      </c>
    </row>
    <row r="4910" spans="1:31" x14ac:dyDescent="0.25">
      <c r="A4910">
        <v>2268394</v>
      </c>
      <c r="B4910">
        <v>1</v>
      </c>
      <c r="C4910" t="s">
        <v>81</v>
      </c>
      <c r="D4910" t="s">
        <v>123</v>
      </c>
      <c r="E4910" t="s">
        <v>207</v>
      </c>
      <c r="F4910" t="s">
        <v>14344</v>
      </c>
      <c r="G4910" t="s">
        <v>231</v>
      </c>
      <c r="H4910" t="s">
        <v>135</v>
      </c>
      <c r="I4910" t="s">
        <v>136</v>
      </c>
      <c r="J4910" t="s">
        <v>137</v>
      </c>
      <c r="K4910" t="s">
        <v>138</v>
      </c>
      <c r="L4910" t="s">
        <v>14345</v>
      </c>
      <c r="M4910" t="s">
        <v>14346</v>
      </c>
      <c r="N4910">
        <v>0.97027777699999995</v>
      </c>
      <c r="O4910">
        <v>0</v>
      </c>
      <c r="P4910">
        <v>625</v>
      </c>
      <c r="Q4910">
        <v>0</v>
      </c>
      <c r="R4910">
        <v>0</v>
      </c>
      <c r="S4910">
        <v>0</v>
      </c>
      <c r="T4910">
        <v>33</v>
      </c>
      <c r="U4910">
        <v>0</v>
      </c>
      <c r="V4910">
        <v>0</v>
      </c>
      <c r="W4910">
        <v>0</v>
      </c>
      <c r="X4910">
        <v>165.9864715485852</v>
      </c>
      <c r="Y4910">
        <v>0</v>
      </c>
      <c r="Z4910">
        <v>0</v>
      </c>
      <c r="AA4910">
        <v>0</v>
      </c>
      <c r="AB4910">
        <v>30.12480753416374</v>
      </c>
      <c r="AC4910">
        <v>0</v>
      </c>
      <c r="AD4910">
        <v>0</v>
      </c>
      <c r="AE4910">
        <v>196.11127908274895</v>
      </c>
    </row>
    <row r="4911" spans="1:31" x14ac:dyDescent="0.25">
      <c r="A4911">
        <v>2268395</v>
      </c>
      <c r="B4911">
        <v>1</v>
      </c>
      <c r="C4911" t="s">
        <v>80</v>
      </c>
      <c r="D4911" t="s">
        <v>96</v>
      </c>
      <c r="E4911" t="s">
        <v>132</v>
      </c>
      <c r="F4911" t="s">
        <v>14347</v>
      </c>
      <c r="G4911" t="s">
        <v>142</v>
      </c>
      <c r="H4911" t="s">
        <v>135</v>
      </c>
      <c r="I4911" t="s">
        <v>136</v>
      </c>
      <c r="J4911" t="s">
        <v>137</v>
      </c>
      <c r="K4911" t="s">
        <v>138</v>
      </c>
      <c r="L4911" t="s">
        <v>14348</v>
      </c>
      <c r="M4911" t="s">
        <v>14349</v>
      </c>
      <c r="N4911">
        <v>2.494444444</v>
      </c>
      <c r="O4911">
        <v>0</v>
      </c>
      <c r="P4911">
        <v>1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1.6999386069652778E-2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1.6999386069652778E-2</v>
      </c>
    </row>
    <row r="4912" spans="1:31" x14ac:dyDescent="0.25">
      <c r="A4912">
        <v>2268399</v>
      </c>
      <c r="B4912">
        <v>1</v>
      </c>
      <c r="C4912" t="s">
        <v>81</v>
      </c>
      <c r="D4912" t="s">
        <v>128</v>
      </c>
      <c r="E4912" t="s">
        <v>132</v>
      </c>
      <c r="F4912" t="s">
        <v>14350</v>
      </c>
      <c r="G4912" t="s">
        <v>142</v>
      </c>
      <c r="H4912" t="s">
        <v>135</v>
      </c>
      <c r="I4912" t="s">
        <v>136</v>
      </c>
      <c r="J4912" t="s">
        <v>137</v>
      </c>
      <c r="K4912" t="s">
        <v>138</v>
      </c>
      <c r="L4912" t="s">
        <v>14351</v>
      </c>
      <c r="M4912" t="s">
        <v>14352</v>
      </c>
      <c r="N4912">
        <v>1.5505555550000001</v>
      </c>
      <c r="O4912">
        <v>0</v>
      </c>
      <c r="P4912">
        <v>1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1.3614495193301721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1.3614495193301721</v>
      </c>
    </row>
    <row r="4913" spans="1:31" x14ac:dyDescent="0.25">
      <c r="A4913">
        <v>2268404</v>
      </c>
      <c r="B4913">
        <v>1</v>
      </c>
      <c r="C4913" t="s">
        <v>80</v>
      </c>
      <c r="D4913" t="s">
        <v>97</v>
      </c>
      <c r="E4913" t="s">
        <v>132</v>
      </c>
      <c r="F4913" t="s">
        <v>14353</v>
      </c>
      <c r="G4913" t="s">
        <v>142</v>
      </c>
      <c r="H4913" t="s">
        <v>135</v>
      </c>
      <c r="I4913" t="s">
        <v>136</v>
      </c>
      <c r="J4913" t="s">
        <v>137</v>
      </c>
      <c r="K4913" t="s">
        <v>138</v>
      </c>
      <c r="L4913" t="s">
        <v>14288</v>
      </c>
      <c r="M4913" t="s">
        <v>14354</v>
      </c>
      <c r="N4913">
        <v>1.7633333330000001</v>
      </c>
      <c r="O4913">
        <v>0</v>
      </c>
      <c r="P4913">
        <v>1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0.47790303914396004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0.47790303914396004</v>
      </c>
    </row>
    <row r="4914" spans="1:31" x14ac:dyDescent="0.25">
      <c r="A4914">
        <v>2268407</v>
      </c>
      <c r="B4914">
        <v>1</v>
      </c>
      <c r="C4914" t="s">
        <v>80</v>
      </c>
      <c r="D4914" t="s">
        <v>96</v>
      </c>
      <c r="E4914" t="s">
        <v>132</v>
      </c>
      <c r="F4914" t="s">
        <v>14355</v>
      </c>
      <c r="G4914" t="s">
        <v>142</v>
      </c>
      <c r="H4914" t="s">
        <v>135</v>
      </c>
      <c r="I4914" t="s">
        <v>136</v>
      </c>
      <c r="J4914" t="s">
        <v>137</v>
      </c>
      <c r="K4914" t="s">
        <v>138</v>
      </c>
      <c r="L4914" t="s">
        <v>14356</v>
      </c>
      <c r="M4914" t="s">
        <v>14357</v>
      </c>
      <c r="N4914">
        <v>2.44</v>
      </c>
      <c r="O4914">
        <v>0</v>
      </c>
      <c r="P4914">
        <v>2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0.32472776885541665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0.32472776885541665</v>
      </c>
    </row>
    <row r="4915" spans="1:31" x14ac:dyDescent="0.25">
      <c r="A4915">
        <v>2268410</v>
      </c>
      <c r="B4915">
        <v>1</v>
      </c>
      <c r="C4915" t="s">
        <v>80</v>
      </c>
      <c r="D4915" t="s">
        <v>93</v>
      </c>
      <c r="E4915" t="s">
        <v>132</v>
      </c>
      <c r="F4915" t="s">
        <v>14358</v>
      </c>
      <c r="G4915" t="s">
        <v>142</v>
      </c>
      <c r="H4915" t="s">
        <v>135</v>
      </c>
      <c r="I4915" t="s">
        <v>136</v>
      </c>
      <c r="J4915" t="s">
        <v>137</v>
      </c>
      <c r="K4915" t="s">
        <v>138</v>
      </c>
      <c r="L4915" t="s">
        <v>14359</v>
      </c>
      <c r="M4915" t="s">
        <v>14360</v>
      </c>
      <c r="N4915">
        <v>3.5452777769999999</v>
      </c>
      <c r="O4915">
        <v>0</v>
      </c>
      <c r="P4915">
        <v>1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0.14310523950065834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0.14310523950065834</v>
      </c>
    </row>
    <row r="4916" spans="1:31" x14ac:dyDescent="0.25">
      <c r="A4916">
        <v>2268412</v>
      </c>
      <c r="B4916">
        <v>1</v>
      </c>
      <c r="C4916" t="s">
        <v>80</v>
      </c>
      <c r="D4916" t="s">
        <v>106</v>
      </c>
      <c r="E4916" t="s">
        <v>256</v>
      </c>
      <c r="F4916" t="s">
        <v>14361</v>
      </c>
      <c r="G4916" t="s">
        <v>543</v>
      </c>
      <c r="H4916" t="s">
        <v>148</v>
      </c>
      <c r="I4916" t="s">
        <v>136</v>
      </c>
      <c r="J4916" t="s">
        <v>137</v>
      </c>
      <c r="K4916" t="s">
        <v>138</v>
      </c>
      <c r="L4916" t="s">
        <v>14362</v>
      </c>
      <c r="M4916" t="s">
        <v>14363</v>
      </c>
      <c r="N4916">
        <v>5.0738888879999999</v>
      </c>
      <c r="O4916">
        <v>0</v>
      </c>
      <c r="P4916">
        <v>0</v>
      </c>
      <c r="Q4916">
        <v>1</v>
      </c>
      <c r="R4916">
        <v>68</v>
      </c>
      <c r="S4916">
        <v>0</v>
      </c>
      <c r="T4916">
        <v>16</v>
      </c>
      <c r="U4916">
        <v>0</v>
      </c>
      <c r="V4916">
        <v>0</v>
      </c>
      <c r="W4916">
        <v>0</v>
      </c>
      <c r="X4916">
        <v>0</v>
      </c>
      <c r="Y4916">
        <v>2.6455132115359996</v>
      </c>
      <c r="Z4916">
        <v>166.71875440020207</v>
      </c>
      <c r="AA4916">
        <v>0</v>
      </c>
      <c r="AB4916">
        <v>24.19393563520218</v>
      </c>
      <c r="AC4916">
        <v>0</v>
      </c>
      <c r="AD4916">
        <v>0</v>
      </c>
      <c r="AE4916">
        <v>193.55820324694025</v>
      </c>
    </row>
    <row r="4917" spans="1:31" x14ac:dyDescent="0.25">
      <c r="A4917">
        <v>2268413</v>
      </c>
      <c r="B4917">
        <v>1</v>
      </c>
      <c r="C4917" t="s">
        <v>80</v>
      </c>
      <c r="D4917" t="s">
        <v>96</v>
      </c>
      <c r="E4917" t="s">
        <v>132</v>
      </c>
      <c r="F4917" t="s">
        <v>14364</v>
      </c>
      <c r="G4917" t="s">
        <v>142</v>
      </c>
      <c r="H4917" t="s">
        <v>135</v>
      </c>
      <c r="I4917" t="s">
        <v>136</v>
      </c>
      <c r="J4917" t="s">
        <v>137</v>
      </c>
      <c r="K4917" t="s">
        <v>138</v>
      </c>
      <c r="L4917" t="s">
        <v>14365</v>
      </c>
      <c r="M4917" t="s">
        <v>14366</v>
      </c>
      <c r="N4917">
        <v>4.0680555549999999</v>
      </c>
      <c r="O4917">
        <v>0</v>
      </c>
      <c r="P4917">
        <v>1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1.1581399079106007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1.1581399079106007</v>
      </c>
    </row>
    <row r="4918" spans="1:31" x14ac:dyDescent="0.25">
      <c r="A4918">
        <v>2268417</v>
      </c>
      <c r="B4918">
        <v>1</v>
      </c>
      <c r="C4918" t="s">
        <v>81</v>
      </c>
      <c r="D4918" t="s">
        <v>118</v>
      </c>
      <c r="E4918" t="s">
        <v>132</v>
      </c>
      <c r="F4918" t="s">
        <v>14367</v>
      </c>
      <c r="G4918" t="s">
        <v>142</v>
      </c>
      <c r="H4918" t="s">
        <v>135</v>
      </c>
      <c r="I4918" t="s">
        <v>136</v>
      </c>
      <c r="J4918" t="s">
        <v>137</v>
      </c>
      <c r="K4918" t="s">
        <v>138</v>
      </c>
      <c r="L4918" t="s">
        <v>14368</v>
      </c>
      <c r="M4918" t="s">
        <v>14369</v>
      </c>
      <c r="N4918">
        <v>2.2319444439999998</v>
      </c>
      <c r="O4918">
        <v>0</v>
      </c>
      <c r="P4918">
        <v>1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0.17058031015964445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0.17058031015964445</v>
      </c>
    </row>
    <row r="4919" spans="1:31" x14ac:dyDescent="0.25">
      <c r="A4919">
        <v>2268421</v>
      </c>
      <c r="B4919">
        <v>1</v>
      </c>
      <c r="C4919" t="s">
        <v>80</v>
      </c>
      <c r="D4919" t="s">
        <v>96</v>
      </c>
      <c r="E4919" t="s">
        <v>132</v>
      </c>
      <c r="F4919" t="s">
        <v>14370</v>
      </c>
      <c r="G4919" t="s">
        <v>142</v>
      </c>
      <c r="H4919" t="s">
        <v>135</v>
      </c>
      <c r="I4919" t="s">
        <v>136</v>
      </c>
      <c r="J4919" t="s">
        <v>137</v>
      </c>
      <c r="K4919" t="s">
        <v>138</v>
      </c>
      <c r="L4919" t="s">
        <v>14371</v>
      </c>
      <c r="M4919" t="s">
        <v>14372</v>
      </c>
      <c r="N4919">
        <v>2.3686111109999999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1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0.73907826202487525</v>
      </c>
      <c r="AC4919">
        <v>0</v>
      </c>
      <c r="AD4919">
        <v>0</v>
      </c>
      <c r="AE4919">
        <v>0.73907826202487525</v>
      </c>
    </row>
    <row r="4920" spans="1:31" x14ac:dyDescent="0.25">
      <c r="A4920">
        <v>2268423</v>
      </c>
      <c r="B4920">
        <v>1</v>
      </c>
      <c r="C4920" t="s">
        <v>80</v>
      </c>
      <c r="D4920" t="s">
        <v>89</v>
      </c>
      <c r="E4920" t="s">
        <v>132</v>
      </c>
      <c r="F4920" t="s">
        <v>14373</v>
      </c>
      <c r="G4920" t="s">
        <v>289</v>
      </c>
      <c r="H4920" t="s">
        <v>135</v>
      </c>
      <c r="I4920" t="s">
        <v>136</v>
      </c>
      <c r="J4920" t="s">
        <v>137</v>
      </c>
      <c r="K4920" t="s">
        <v>138</v>
      </c>
      <c r="L4920" t="s">
        <v>14374</v>
      </c>
      <c r="M4920" t="s">
        <v>14375</v>
      </c>
      <c r="N4920">
        <v>0.76027777699999999</v>
      </c>
      <c r="O4920">
        <v>0</v>
      </c>
      <c r="P4920">
        <v>3</v>
      </c>
      <c r="Q4920">
        <v>0</v>
      </c>
      <c r="R4920">
        <v>0</v>
      </c>
      <c r="S4920">
        <v>0</v>
      </c>
      <c r="T4920">
        <v>3</v>
      </c>
      <c r="U4920">
        <v>0</v>
      </c>
      <c r="V4920">
        <v>0</v>
      </c>
      <c r="W4920">
        <v>0</v>
      </c>
      <c r="X4920">
        <v>0.68467602085111556</v>
      </c>
      <c r="Y4920">
        <v>0</v>
      </c>
      <c r="Z4920">
        <v>0</v>
      </c>
      <c r="AA4920">
        <v>0</v>
      </c>
      <c r="AB4920">
        <v>4.3693147179516814</v>
      </c>
      <c r="AC4920">
        <v>0</v>
      </c>
      <c r="AD4920">
        <v>0</v>
      </c>
      <c r="AE4920">
        <v>5.0539907388027974</v>
      </c>
    </row>
    <row r="4921" spans="1:31" x14ac:dyDescent="0.25">
      <c r="A4921">
        <v>2268425</v>
      </c>
      <c r="B4921">
        <v>1</v>
      </c>
      <c r="C4921" t="s">
        <v>80</v>
      </c>
      <c r="D4921" t="s">
        <v>85</v>
      </c>
      <c r="E4921" t="s">
        <v>132</v>
      </c>
      <c r="F4921" t="s">
        <v>14376</v>
      </c>
      <c r="G4921" t="s">
        <v>289</v>
      </c>
      <c r="H4921" t="s">
        <v>135</v>
      </c>
      <c r="I4921" t="s">
        <v>136</v>
      </c>
      <c r="J4921" t="s">
        <v>137</v>
      </c>
      <c r="K4921" t="s">
        <v>138</v>
      </c>
      <c r="L4921" t="s">
        <v>14377</v>
      </c>
      <c r="M4921" t="s">
        <v>14378</v>
      </c>
      <c r="N4921">
        <v>0.61638888800000002</v>
      </c>
      <c r="O4921">
        <v>0</v>
      </c>
      <c r="P4921">
        <v>13</v>
      </c>
      <c r="Q4921">
        <v>0</v>
      </c>
      <c r="R4921">
        <v>0</v>
      </c>
      <c r="S4921">
        <v>0</v>
      </c>
      <c r="T4921">
        <v>10</v>
      </c>
      <c r="U4921">
        <v>0</v>
      </c>
      <c r="V4921">
        <v>0</v>
      </c>
      <c r="W4921">
        <v>0</v>
      </c>
      <c r="X4921">
        <v>2.0220096859536549</v>
      </c>
      <c r="Y4921">
        <v>0</v>
      </c>
      <c r="Z4921">
        <v>0</v>
      </c>
      <c r="AA4921">
        <v>0</v>
      </c>
      <c r="AB4921">
        <v>2.8741784848073917</v>
      </c>
      <c r="AC4921">
        <v>0</v>
      </c>
      <c r="AD4921">
        <v>0</v>
      </c>
      <c r="AE4921">
        <v>4.8961881707610466</v>
      </c>
    </row>
    <row r="4922" spans="1:31" x14ac:dyDescent="0.25">
      <c r="A4922">
        <v>2268426</v>
      </c>
      <c r="B4922">
        <v>1</v>
      </c>
      <c r="C4922" t="s">
        <v>81</v>
      </c>
      <c r="D4922" t="s">
        <v>123</v>
      </c>
      <c r="E4922" t="s">
        <v>151</v>
      </c>
      <c r="F4922" t="s">
        <v>14379</v>
      </c>
      <c r="G4922" t="s">
        <v>153</v>
      </c>
      <c r="H4922" t="s">
        <v>135</v>
      </c>
      <c r="I4922" t="s">
        <v>136</v>
      </c>
      <c r="J4922" t="s">
        <v>137</v>
      </c>
      <c r="K4922" t="s">
        <v>138</v>
      </c>
      <c r="L4922" t="s">
        <v>14380</v>
      </c>
      <c r="M4922" t="s">
        <v>14381</v>
      </c>
      <c r="N4922">
        <v>1.1200000000000001</v>
      </c>
      <c r="O4922">
        <v>0</v>
      </c>
      <c r="P4922">
        <v>1</v>
      </c>
      <c r="Q4922">
        <v>0</v>
      </c>
      <c r="R4922">
        <v>6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0.22199602286861997</v>
      </c>
      <c r="Y4922">
        <v>0</v>
      </c>
      <c r="Z4922">
        <v>1.6097961734781425</v>
      </c>
      <c r="AA4922">
        <v>0</v>
      </c>
      <c r="AB4922">
        <v>0</v>
      </c>
      <c r="AC4922">
        <v>0</v>
      </c>
      <c r="AD4922">
        <v>0</v>
      </c>
      <c r="AE4922">
        <v>1.8317921963467625</v>
      </c>
    </row>
    <row r="4923" spans="1:31" x14ac:dyDescent="0.25">
      <c r="A4923">
        <v>2268430</v>
      </c>
      <c r="B4923">
        <v>1</v>
      </c>
      <c r="C4923" t="s">
        <v>80</v>
      </c>
      <c r="D4923" t="s">
        <v>96</v>
      </c>
      <c r="E4923" t="s">
        <v>132</v>
      </c>
      <c r="F4923" t="s">
        <v>14382</v>
      </c>
      <c r="G4923" t="s">
        <v>134</v>
      </c>
      <c r="H4923" t="s">
        <v>135</v>
      </c>
      <c r="I4923" t="s">
        <v>136</v>
      </c>
      <c r="J4923" t="s">
        <v>137</v>
      </c>
      <c r="K4923" t="s">
        <v>138</v>
      </c>
      <c r="L4923" t="s">
        <v>14383</v>
      </c>
      <c r="M4923" t="s">
        <v>14384</v>
      </c>
      <c r="N4923">
        <v>5.3738888879999998</v>
      </c>
      <c r="O4923">
        <v>0</v>
      </c>
      <c r="P4923">
        <v>2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5.117045221445232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5.117045221445232</v>
      </c>
    </row>
    <row r="4924" spans="1:31" x14ac:dyDescent="0.25">
      <c r="A4924">
        <v>2268432</v>
      </c>
      <c r="B4924">
        <v>1</v>
      </c>
      <c r="C4924" t="s">
        <v>80</v>
      </c>
      <c r="D4924" t="s">
        <v>99</v>
      </c>
      <c r="E4924" t="s">
        <v>163</v>
      </c>
      <c r="F4924" t="s">
        <v>14385</v>
      </c>
      <c r="G4924" t="s">
        <v>147</v>
      </c>
      <c r="H4924" t="s">
        <v>148</v>
      </c>
      <c r="I4924" t="s">
        <v>136</v>
      </c>
      <c r="J4924" t="s">
        <v>137</v>
      </c>
      <c r="K4924" t="s">
        <v>138</v>
      </c>
      <c r="L4924" t="s">
        <v>14386</v>
      </c>
      <c r="M4924" t="s">
        <v>14387</v>
      </c>
      <c r="N4924">
        <v>1.9775</v>
      </c>
      <c r="O4924">
        <v>0</v>
      </c>
      <c r="P4924">
        <v>0</v>
      </c>
      <c r="Q4924">
        <v>0</v>
      </c>
      <c r="R4924">
        <v>0</v>
      </c>
      <c r="S4924">
        <v>5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419.88121249984988</v>
      </c>
      <c r="AB4924">
        <v>0</v>
      </c>
      <c r="AC4924">
        <v>0</v>
      </c>
      <c r="AD4924">
        <v>0</v>
      </c>
      <c r="AE4924">
        <v>419.88121249984988</v>
      </c>
    </row>
    <row r="4925" spans="1:31" x14ac:dyDescent="0.25">
      <c r="A4925">
        <v>2268440</v>
      </c>
      <c r="B4925">
        <v>1</v>
      </c>
      <c r="C4925" t="s">
        <v>80</v>
      </c>
      <c r="D4925" t="s">
        <v>82</v>
      </c>
      <c r="E4925" t="s">
        <v>132</v>
      </c>
      <c r="F4925" t="s">
        <v>14388</v>
      </c>
      <c r="G4925" t="s">
        <v>142</v>
      </c>
      <c r="H4925" t="s">
        <v>135</v>
      </c>
      <c r="I4925" t="s">
        <v>136</v>
      </c>
      <c r="J4925" t="s">
        <v>137</v>
      </c>
      <c r="K4925" t="s">
        <v>138</v>
      </c>
      <c r="L4925" t="s">
        <v>14389</v>
      </c>
      <c r="M4925" t="s">
        <v>14390</v>
      </c>
      <c r="N4925">
        <v>2.4252777769999998</v>
      </c>
      <c r="O4925">
        <v>0</v>
      </c>
      <c r="P4925">
        <v>1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0.22046727707229333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0.22046727707229333</v>
      </c>
    </row>
    <row r="4926" spans="1:31" x14ac:dyDescent="0.25">
      <c r="A4926">
        <v>2268442</v>
      </c>
      <c r="B4926">
        <v>1</v>
      </c>
      <c r="C4926" t="s">
        <v>80</v>
      </c>
      <c r="D4926" t="s">
        <v>85</v>
      </c>
      <c r="E4926" t="s">
        <v>132</v>
      </c>
      <c r="F4926" t="s">
        <v>14391</v>
      </c>
      <c r="G4926" t="s">
        <v>289</v>
      </c>
      <c r="H4926" t="s">
        <v>135</v>
      </c>
      <c r="I4926" t="s">
        <v>136</v>
      </c>
      <c r="J4926" t="s">
        <v>137</v>
      </c>
      <c r="K4926" t="s">
        <v>138</v>
      </c>
      <c r="L4926" t="s">
        <v>14392</v>
      </c>
      <c r="M4926" t="s">
        <v>14393</v>
      </c>
      <c r="N4926">
        <v>2.440833333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1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11.715610082837484</v>
      </c>
      <c r="AC4926">
        <v>0</v>
      </c>
      <c r="AD4926">
        <v>0</v>
      </c>
      <c r="AE4926">
        <v>11.715610082837484</v>
      </c>
    </row>
    <row r="4927" spans="1:31" x14ac:dyDescent="0.25">
      <c r="A4927">
        <v>2268445</v>
      </c>
      <c r="B4927">
        <v>1</v>
      </c>
      <c r="C4927" t="s">
        <v>80</v>
      </c>
      <c r="D4927" t="s">
        <v>106</v>
      </c>
      <c r="E4927" t="s">
        <v>145</v>
      </c>
      <c r="F4927" t="s">
        <v>14394</v>
      </c>
      <c r="G4927" t="s">
        <v>271</v>
      </c>
      <c r="H4927" t="s">
        <v>148</v>
      </c>
      <c r="I4927" t="s">
        <v>136</v>
      </c>
      <c r="J4927" t="s">
        <v>137</v>
      </c>
      <c r="K4927" t="s">
        <v>138</v>
      </c>
      <c r="L4927" t="s">
        <v>14395</v>
      </c>
      <c r="M4927" t="s">
        <v>14396</v>
      </c>
      <c r="N4927">
        <v>0.42833333299999998</v>
      </c>
      <c r="O4927">
        <v>2</v>
      </c>
      <c r="P4927">
        <v>45</v>
      </c>
      <c r="Q4927">
        <v>39</v>
      </c>
      <c r="R4927">
        <v>172</v>
      </c>
      <c r="S4927">
        <v>7</v>
      </c>
      <c r="T4927">
        <v>33</v>
      </c>
      <c r="U4927">
        <v>0</v>
      </c>
      <c r="V4927">
        <v>0</v>
      </c>
      <c r="W4927">
        <v>0.26090671097985169</v>
      </c>
      <c r="X4927">
        <v>7.7811658112498012</v>
      </c>
      <c r="Y4927">
        <v>71.362413536059918</v>
      </c>
      <c r="Z4927">
        <v>103.96887273312565</v>
      </c>
      <c r="AA4927">
        <v>22.296616536542984</v>
      </c>
      <c r="AB4927">
        <v>8.1608459541684137</v>
      </c>
      <c r="AC4927">
        <v>0</v>
      </c>
      <c r="AD4927">
        <v>0</v>
      </c>
      <c r="AE4927">
        <v>213.83082128212664</v>
      </c>
    </row>
    <row r="4928" spans="1:31" x14ac:dyDescent="0.25">
      <c r="A4928">
        <v>2268447</v>
      </c>
      <c r="B4928">
        <v>1</v>
      </c>
      <c r="C4928" t="s">
        <v>81</v>
      </c>
      <c r="D4928" t="s">
        <v>112</v>
      </c>
      <c r="E4928" t="s">
        <v>151</v>
      </c>
      <c r="F4928" t="s">
        <v>14397</v>
      </c>
      <c r="G4928" t="s">
        <v>153</v>
      </c>
      <c r="H4928" t="s">
        <v>135</v>
      </c>
      <c r="I4928" t="s">
        <v>136</v>
      </c>
      <c r="J4928" t="s">
        <v>137</v>
      </c>
      <c r="K4928" t="s">
        <v>138</v>
      </c>
      <c r="L4928" t="s">
        <v>14398</v>
      </c>
      <c r="M4928" t="s">
        <v>14399</v>
      </c>
      <c r="N4928">
        <v>0.88027777699999998</v>
      </c>
      <c r="O4928">
        <v>0</v>
      </c>
      <c r="P4928">
        <v>83</v>
      </c>
      <c r="Q4928">
        <v>0</v>
      </c>
      <c r="R4928">
        <v>16</v>
      </c>
      <c r="S4928">
        <v>0</v>
      </c>
      <c r="T4928">
        <v>4</v>
      </c>
      <c r="U4928">
        <v>0</v>
      </c>
      <c r="V4928">
        <v>0</v>
      </c>
      <c r="W4928">
        <v>0</v>
      </c>
      <c r="X4928">
        <v>18.118800789396762</v>
      </c>
      <c r="Y4928">
        <v>0</v>
      </c>
      <c r="Z4928">
        <v>1.3457253417752337</v>
      </c>
      <c r="AA4928">
        <v>0</v>
      </c>
      <c r="AB4928">
        <v>1.1437209632927099</v>
      </c>
      <c r="AC4928">
        <v>0</v>
      </c>
      <c r="AD4928">
        <v>0</v>
      </c>
      <c r="AE4928">
        <v>20.608247094464705</v>
      </c>
    </row>
    <row r="4929" spans="1:31" x14ac:dyDescent="0.25">
      <c r="A4929">
        <v>2268457</v>
      </c>
      <c r="B4929">
        <v>1</v>
      </c>
      <c r="C4929" t="s">
        <v>80</v>
      </c>
      <c r="D4929" t="s">
        <v>93</v>
      </c>
      <c r="E4929" t="s">
        <v>151</v>
      </c>
      <c r="F4929" t="s">
        <v>14400</v>
      </c>
      <c r="G4929" t="s">
        <v>176</v>
      </c>
      <c r="H4929" t="s">
        <v>135</v>
      </c>
      <c r="I4929" t="s">
        <v>136</v>
      </c>
      <c r="J4929" t="s">
        <v>137</v>
      </c>
      <c r="K4929" t="s">
        <v>138</v>
      </c>
      <c r="L4929" t="s">
        <v>14401</v>
      </c>
      <c r="M4929" t="s">
        <v>14402</v>
      </c>
      <c r="N4929">
        <v>1.5549999999999999</v>
      </c>
      <c r="O4929">
        <v>0</v>
      </c>
      <c r="P4929">
        <v>5</v>
      </c>
      <c r="Q4929">
        <v>0</v>
      </c>
      <c r="R4929">
        <v>1</v>
      </c>
      <c r="S4929">
        <v>0</v>
      </c>
      <c r="T4929">
        <v>4</v>
      </c>
      <c r="U4929">
        <v>0</v>
      </c>
      <c r="V4929">
        <v>0</v>
      </c>
      <c r="W4929">
        <v>0</v>
      </c>
      <c r="X4929">
        <v>2.7289414040284354</v>
      </c>
      <c r="Y4929">
        <v>0</v>
      </c>
      <c r="Z4929">
        <v>0</v>
      </c>
      <c r="AA4929">
        <v>0</v>
      </c>
      <c r="AB4929">
        <v>3.07811505843424</v>
      </c>
      <c r="AC4929">
        <v>0</v>
      </c>
      <c r="AD4929">
        <v>0</v>
      </c>
      <c r="AE4929">
        <v>5.8070564624626755</v>
      </c>
    </row>
    <row r="4930" spans="1:31" x14ac:dyDescent="0.25">
      <c r="A4930">
        <v>2268461</v>
      </c>
      <c r="B4930">
        <v>1</v>
      </c>
      <c r="C4930" t="s">
        <v>81</v>
      </c>
      <c r="D4930" t="s">
        <v>112</v>
      </c>
      <c r="E4930" t="s">
        <v>132</v>
      </c>
      <c r="F4930" t="s">
        <v>14403</v>
      </c>
      <c r="G4930" t="s">
        <v>142</v>
      </c>
      <c r="H4930" t="s">
        <v>135</v>
      </c>
      <c r="I4930" t="s">
        <v>136</v>
      </c>
      <c r="J4930" t="s">
        <v>137</v>
      </c>
      <c r="K4930" t="s">
        <v>138</v>
      </c>
      <c r="L4930" t="s">
        <v>14404</v>
      </c>
      <c r="M4930" t="s">
        <v>14405</v>
      </c>
      <c r="N4930">
        <v>1.268888888</v>
      </c>
      <c r="O4930">
        <v>0</v>
      </c>
      <c r="P4930">
        <v>1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0.34218078734268004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0.34218078734268004</v>
      </c>
    </row>
    <row r="4931" spans="1:31" x14ac:dyDescent="0.25">
      <c r="A4931">
        <v>2268943</v>
      </c>
      <c r="B4931">
        <v>1</v>
      </c>
      <c r="C4931" t="s">
        <v>80</v>
      </c>
      <c r="D4931" t="s">
        <v>104</v>
      </c>
      <c r="E4931" t="s">
        <v>256</v>
      </c>
      <c r="F4931" t="s">
        <v>14406</v>
      </c>
      <c r="G4931" t="s">
        <v>318</v>
      </c>
      <c r="H4931" t="s">
        <v>148</v>
      </c>
      <c r="I4931" t="s">
        <v>136</v>
      </c>
      <c r="J4931" t="s">
        <v>137</v>
      </c>
      <c r="K4931" t="s">
        <v>138</v>
      </c>
      <c r="L4931" t="s">
        <v>14407</v>
      </c>
      <c r="M4931" t="s">
        <v>14408</v>
      </c>
      <c r="N4931">
        <v>1.8577777769999999</v>
      </c>
      <c r="O4931">
        <v>3</v>
      </c>
      <c r="P4931">
        <v>128</v>
      </c>
      <c r="Q4931">
        <v>18</v>
      </c>
      <c r="R4931">
        <v>131</v>
      </c>
      <c r="S4931">
        <v>4</v>
      </c>
      <c r="T4931">
        <v>37</v>
      </c>
      <c r="U4931">
        <v>1</v>
      </c>
      <c r="V4931">
        <v>0</v>
      </c>
      <c r="W4931">
        <v>95.241865358914325</v>
      </c>
      <c r="X4931">
        <v>85.501267543425243</v>
      </c>
      <c r="Y4931">
        <v>12.824610983909722</v>
      </c>
      <c r="Z4931">
        <v>73.076072858578939</v>
      </c>
      <c r="AA4931">
        <v>20.315684505476757</v>
      </c>
      <c r="AB4931">
        <v>74.074661720182633</v>
      </c>
      <c r="AC4931">
        <v>34.247745544316778</v>
      </c>
      <c r="AD4931">
        <v>0</v>
      </c>
      <c r="AE4931">
        <v>395.2819085148044</v>
      </c>
    </row>
    <row r="4932" spans="1:31" x14ac:dyDescent="0.25">
      <c r="A4932">
        <v>2268611</v>
      </c>
      <c r="B4932">
        <v>1</v>
      </c>
      <c r="C4932" t="s">
        <v>80</v>
      </c>
      <c r="D4932" t="s">
        <v>110</v>
      </c>
      <c r="E4932" t="s">
        <v>151</v>
      </c>
      <c r="F4932" t="s">
        <v>14409</v>
      </c>
      <c r="G4932" t="s">
        <v>366</v>
      </c>
      <c r="H4932" t="s">
        <v>135</v>
      </c>
      <c r="I4932" t="s">
        <v>136</v>
      </c>
      <c r="J4932" t="s">
        <v>137</v>
      </c>
      <c r="K4932" t="s">
        <v>172</v>
      </c>
      <c r="L4932" t="s">
        <v>14410</v>
      </c>
      <c r="M4932" t="s">
        <v>14411</v>
      </c>
      <c r="N4932">
        <v>0.64555555499999995</v>
      </c>
      <c r="O4932">
        <v>0</v>
      </c>
      <c r="P4932">
        <v>133</v>
      </c>
      <c r="Q4932">
        <v>0</v>
      </c>
      <c r="R4932">
        <v>0</v>
      </c>
      <c r="S4932">
        <v>0</v>
      </c>
      <c r="T4932">
        <v>22</v>
      </c>
      <c r="U4932">
        <v>0</v>
      </c>
      <c r="V4932">
        <v>0</v>
      </c>
      <c r="W4932">
        <v>0</v>
      </c>
      <c r="X4932">
        <v>30.198894787681727</v>
      </c>
      <c r="Y4932">
        <v>0</v>
      </c>
      <c r="Z4932">
        <v>0</v>
      </c>
      <c r="AA4932">
        <v>0</v>
      </c>
      <c r="AB4932">
        <v>7.190212066933487</v>
      </c>
      <c r="AC4932">
        <v>0</v>
      </c>
      <c r="AD4932">
        <v>0</v>
      </c>
      <c r="AE4932">
        <v>37.389106854615214</v>
      </c>
    </row>
    <row r="4933" spans="1:31" x14ac:dyDescent="0.25">
      <c r="A4933">
        <v>2268920</v>
      </c>
      <c r="B4933">
        <v>1</v>
      </c>
      <c r="C4933" t="s">
        <v>81</v>
      </c>
      <c r="D4933" t="s">
        <v>117</v>
      </c>
      <c r="E4933" t="s">
        <v>256</v>
      </c>
      <c r="F4933" t="s">
        <v>14412</v>
      </c>
      <c r="G4933" t="s">
        <v>147</v>
      </c>
      <c r="H4933" t="s">
        <v>148</v>
      </c>
      <c r="I4933" t="s">
        <v>136</v>
      </c>
      <c r="J4933" t="s">
        <v>137</v>
      </c>
      <c r="K4933" t="s">
        <v>138</v>
      </c>
      <c r="L4933" t="s">
        <v>14413</v>
      </c>
      <c r="M4933" t="s">
        <v>14414</v>
      </c>
      <c r="N4933">
        <v>0.133333333</v>
      </c>
      <c r="O4933">
        <v>0</v>
      </c>
      <c r="P4933">
        <v>621</v>
      </c>
      <c r="Q4933">
        <v>0</v>
      </c>
      <c r="R4933">
        <v>0</v>
      </c>
      <c r="S4933">
        <v>1</v>
      </c>
      <c r="T4933">
        <v>16</v>
      </c>
      <c r="U4933">
        <v>0</v>
      </c>
      <c r="V4933">
        <v>0</v>
      </c>
      <c r="W4933">
        <v>0</v>
      </c>
      <c r="X4933">
        <v>16.224900074876569</v>
      </c>
      <c r="Y4933">
        <v>0</v>
      </c>
      <c r="Z4933">
        <v>0</v>
      </c>
      <c r="AA4933">
        <v>1.1874462216266668</v>
      </c>
      <c r="AB4933">
        <v>1.6629427080101333</v>
      </c>
      <c r="AC4933">
        <v>0</v>
      </c>
      <c r="AD4933">
        <v>0</v>
      </c>
      <c r="AE4933">
        <v>19.075289004513373</v>
      </c>
    </row>
    <row r="4934" spans="1:31" x14ac:dyDescent="0.25">
      <c r="A4934">
        <v>2268588</v>
      </c>
      <c r="B4934">
        <v>1</v>
      </c>
      <c r="C4934" t="s">
        <v>81</v>
      </c>
      <c r="D4934" t="s">
        <v>122</v>
      </c>
      <c r="E4934" t="s">
        <v>256</v>
      </c>
      <c r="F4934" t="s">
        <v>12937</v>
      </c>
      <c r="G4934" t="s">
        <v>366</v>
      </c>
      <c r="H4934" t="s">
        <v>148</v>
      </c>
      <c r="I4934" t="s">
        <v>136</v>
      </c>
      <c r="J4934" t="s">
        <v>137</v>
      </c>
      <c r="K4934" t="s">
        <v>172</v>
      </c>
      <c r="L4934" t="s">
        <v>14415</v>
      </c>
      <c r="M4934" t="s">
        <v>14416</v>
      </c>
      <c r="N4934">
        <v>8.3933333329999993</v>
      </c>
      <c r="O4934">
        <v>0</v>
      </c>
      <c r="P4934">
        <v>96</v>
      </c>
      <c r="Q4934">
        <v>0</v>
      </c>
      <c r="R4934">
        <v>0</v>
      </c>
      <c r="S4934">
        <v>0</v>
      </c>
      <c r="T4934">
        <v>8</v>
      </c>
      <c r="U4934">
        <v>0</v>
      </c>
      <c r="V4934">
        <v>0</v>
      </c>
      <c r="W4934">
        <v>0</v>
      </c>
      <c r="X4934">
        <v>30.074814071826811</v>
      </c>
      <c r="Y4934">
        <v>0</v>
      </c>
      <c r="Z4934">
        <v>0</v>
      </c>
      <c r="AA4934">
        <v>0</v>
      </c>
      <c r="AB4934">
        <v>6.1944690932128008</v>
      </c>
      <c r="AC4934">
        <v>0</v>
      </c>
      <c r="AD4934">
        <v>0</v>
      </c>
      <c r="AE4934">
        <v>36.26928316503961</v>
      </c>
    </row>
    <row r="4935" spans="1:31" x14ac:dyDescent="0.25">
      <c r="A4935">
        <v>2268634</v>
      </c>
      <c r="B4935">
        <v>1</v>
      </c>
      <c r="C4935" t="s">
        <v>81</v>
      </c>
      <c r="D4935" t="s">
        <v>128</v>
      </c>
      <c r="E4935" t="s">
        <v>151</v>
      </c>
      <c r="F4935" t="s">
        <v>14417</v>
      </c>
      <c r="G4935" t="s">
        <v>171</v>
      </c>
      <c r="H4935" t="s">
        <v>135</v>
      </c>
      <c r="I4935" t="s">
        <v>136</v>
      </c>
      <c r="J4935" t="s">
        <v>137</v>
      </c>
      <c r="K4935" t="s">
        <v>172</v>
      </c>
      <c r="L4935" t="s">
        <v>14418</v>
      </c>
      <c r="M4935" t="s">
        <v>14419</v>
      </c>
      <c r="N4935">
        <v>7.5188888880000002</v>
      </c>
      <c r="O4935">
        <v>0</v>
      </c>
      <c r="P4935">
        <v>117</v>
      </c>
      <c r="Q4935">
        <v>0</v>
      </c>
      <c r="R4935">
        <v>0</v>
      </c>
      <c r="S4935">
        <v>0</v>
      </c>
      <c r="T4935">
        <v>6</v>
      </c>
      <c r="U4935">
        <v>0</v>
      </c>
      <c r="V4935">
        <v>0</v>
      </c>
      <c r="W4935">
        <v>0</v>
      </c>
      <c r="X4935">
        <v>196.30776374729049</v>
      </c>
      <c r="Y4935">
        <v>0</v>
      </c>
      <c r="Z4935">
        <v>0</v>
      </c>
      <c r="AA4935">
        <v>0</v>
      </c>
      <c r="AB4935">
        <v>51.018237118532895</v>
      </c>
      <c r="AC4935">
        <v>0</v>
      </c>
      <c r="AD4935">
        <v>0</v>
      </c>
      <c r="AE4935">
        <v>247.3260008658234</v>
      </c>
    </row>
    <row r="4936" spans="1:31" x14ac:dyDescent="0.25">
      <c r="A4936">
        <v>2268966</v>
      </c>
      <c r="B4936">
        <v>1</v>
      </c>
      <c r="C4936" t="s">
        <v>80</v>
      </c>
      <c r="D4936" t="s">
        <v>100</v>
      </c>
      <c r="E4936" t="s">
        <v>256</v>
      </c>
      <c r="F4936" t="s">
        <v>2323</v>
      </c>
      <c r="G4936" t="s">
        <v>147</v>
      </c>
      <c r="H4936" t="s">
        <v>148</v>
      </c>
      <c r="I4936" t="s">
        <v>136</v>
      </c>
      <c r="J4936" t="s">
        <v>137</v>
      </c>
      <c r="K4936" t="s">
        <v>138</v>
      </c>
      <c r="L4936" t="s">
        <v>14420</v>
      </c>
      <c r="M4936" t="s">
        <v>14421</v>
      </c>
      <c r="N4936">
        <v>0.53027777700000001</v>
      </c>
      <c r="O4936">
        <v>0</v>
      </c>
      <c r="P4936">
        <v>899</v>
      </c>
      <c r="Q4936">
        <v>0</v>
      </c>
      <c r="R4936">
        <v>127</v>
      </c>
      <c r="S4936">
        <v>0</v>
      </c>
      <c r="T4936">
        <v>108</v>
      </c>
      <c r="U4936">
        <v>0</v>
      </c>
      <c r="V4936">
        <v>0</v>
      </c>
      <c r="W4936">
        <v>0</v>
      </c>
      <c r="X4936">
        <v>203.24466694243432</v>
      </c>
      <c r="Y4936">
        <v>0</v>
      </c>
      <c r="Z4936">
        <v>45.326651279102933</v>
      </c>
      <c r="AA4936">
        <v>0</v>
      </c>
      <c r="AB4936">
        <v>36.420110940110447</v>
      </c>
      <c r="AC4936">
        <v>0</v>
      </c>
      <c r="AD4936">
        <v>0</v>
      </c>
      <c r="AE4936">
        <v>284.99142916164772</v>
      </c>
    </row>
    <row r="4937" spans="1:31" x14ac:dyDescent="0.25">
      <c r="A4937">
        <v>2269106</v>
      </c>
      <c r="B4937">
        <v>1</v>
      </c>
      <c r="C4937" t="s">
        <v>80</v>
      </c>
      <c r="D4937" t="s">
        <v>83</v>
      </c>
      <c r="E4937" t="s">
        <v>214</v>
      </c>
      <c r="F4937" t="s">
        <v>14422</v>
      </c>
      <c r="G4937" t="s">
        <v>160</v>
      </c>
      <c r="H4937" t="s">
        <v>135</v>
      </c>
      <c r="I4937" t="s">
        <v>136</v>
      </c>
      <c r="J4937" t="s">
        <v>137</v>
      </c>
      <c r="K4937" t="s">
        <v>138</v>
      </c>
      <c r="L4937" t="s">
        <v>14423</v>
      </c>
      <c r="M4937" t="s">
        <v>14424</v>
      </c>
      <c r="N4937">
        <v>5.0783333329999998</v>
      </c>
      <c r="O4937">
        <v>0</v>
      </c>
      <c r="P4937">
        <v>41</v>
      </c>
      <c r="Q4937">
        <v>0</v>
      </c>
      <c r="R4937">
        <v>0</v>
      </c>
      <c r="S4937">
        <v>0</v>
      </c>
      <c r="T4937">
        <v>2</v>
      </c>
      <c r="U4937">
        <v>0</v>
      </c>
      <c r="V4937">
        <v>0</v>
      </c>
      <c r="W4937">
        <v>0</v>
      </c>
      <c r="X4937">
        <v>102.70796804693465</v>
      </c>
      <c r="Y4937">
        <v>0</v>
      </c>
      <c r="Z4937">
        <v>0</v>
      </c>
      <c r="AA4937">
        <v>0</v>
      </c>
      <c r="AB4937">
        <v>0.22278137687187502</v>
      </c>
      <c r="AC4937">
        <v>0</v>
      </c>
      <c r="AD4937">
        <v>0</v>
      </c>
      <c r="AE4937">
        <v>102.93074942380653</v>
      </c>
    </row>
    <row r="4938" spans="1:31" x14ac:dyDescent="0.25">
      <c r="A4938">
        <v>2268465</v>
      </c>
      <c r="B4938">
        <v>1</v>
      </c>
      <c r="C4938" t="s">
        <v>80</v>
      </c>
      <c r="D4938" t="s">
        <v>97</v>
      </c>
      <c r="E4938" t="s">
        <v>132</v>
      </c>
      <c r="F4938" t="s">
        <v>14425</v>
      </c>
      <c r="G4938" t="s">
        <v>142</v>
      </c>
      <c r="H4938" t="s">
        <v>135</v>
      </c>
      <c r="I4938" t="s">
        <v>136</v>
      </c>
      <c r="J4938" t="s">
        <v>137</v>
      </c>
      <c r="K4938" t="s">
        <v>138</v>
      </c>
      <c r="L4938" t="s">
        <v>14426</v>
      </c>
      <c r="M4938" t="s">
        <v>14427</v>
      </c>
      <c r="N4938">
        <v>0.79972222199999998</v>
      </c>
      <c r="O4938">
        <v>0</v>
      </c>
      <c r="P4938">
        <v>1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8.8140860951798627E-2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8.8140860951798627E-2</v>
      </c>
    </row>
    <row r="4939" spans="1:31" x14ac:dyDescent="0.25">
      <c r="A4939">
        <v>2268565</v>
      </c>
      <c r="B4939">
        <v>1</v>
      </c>
      <c r="C4939" t="s">
        <v>81</v>
      </c>
      <c r="D4939" t="s">
        <v>113</v>
      </c>
      <c r="E4939" t="s">
        <v>207</v>
      </c>
      <c r="F4939" t="s">
        <v>9967</v>
      </c>
      <c r="G4939" t="s">
        <v>171</v>
      </c>
      <c r="H4939" t="s">
        <v>135</v>
      </c>
      <c r="I4939" t="s">
        <v>136</v>
      </c>
      <c r="J4939" t="s">
        <v>137</v>
      </c>
      <c r="K4939" t="s">
        <v>172</v>
      </c>
      <c r="L4939" t="s">
        <v>14428</v>
      </c>
      <c r="M4939" t="s">
        <v>14429</v>
      </c>
      <c r="N4939">
        <v>8.6061111110000006</v>
      </c>
      <c r="O4939">
        <v>0</v>
      </c>
      <c r="P4939">
        <v>227</v>
      </c>
      <c r="Q4939">
        <v>0</v>
      </c>
      <c r="R4939">
        <v>3</v>
      </c>
      <c r="S4939">
        <v>0</v>
      </c>
      <c r="T4939">
        <v>10</v>
      </c>
      <c r="U4939">
        <v>0</v>
      </c>
      <c r="V4939">
        <v>0</v>
      </c>
      <c r="W4939">
        <v>0</v>
      </c>
      <c r="X4939">
        <v>276.25276457684316</v>
      </c>
      <c r="Y4939">
        <v>0</v>
      </c>
      <c r="Z4939">
        <v>21.655663402097435</v>
      </c>
      <c r="AA4939">
        <v>0</v>
      </c>
      <c r="AB4939">
        <v>16.178109593952325</v>
      </c>
      <c r="AC4939">
        <v>0</v>
      </c>
      <c r="AD4939">
        <v>0</v>
      </c>
      <c r="AE4939">
        <v>314.08653757289295</v>
      </c>
    </row>
    <row r="4940" spans="1:31" x14ac:dyDescent="0.25">
      <c r="A4940">
        <v>2268926</v>
      </c>
      <c r="B4940">
        <v>1</v>
      </c>
      <c r="C4940" t="s">
        <v>80</v>
      </c>
      <c r="D4940" t="s">
        <v>101</v>
      </c>
      <c r="E4940" t="s">
        <v>132</v>
      </c>
      <c r="F4940" t="s">
        <v>14430</v>
      </c>
      <c r="G4940" t="s">
        <v>134</v>
      </c>
      <c r="H4940" t="s">
        <v>135</v>
      </c>
      <c r="I4940" t="s">
        <v>136</v>
      </c>
      <c r="J4940" t="s">
        <v>137</v>
      </c>
      <c r="K4940" t="s">
        <v>138</v>
      </c>
      <c r="L4940" t="s">
        <v>14431</v>
      </c>
      <c r="M4940" t="s">
        <v>14432</v>
      </c>
      <c r="N4940">
        <v>1.7311111109999999</v>
      </c>
      <c r="O4940">
        <v>0</v>
      </c>
      <c r="P4940">
        <v>1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0.35531206700032225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0.35531206700032225</v>
      </c>
    </row>
    <row r="4941" spans="1:31" x14ac:dyDescent="0.25">
      <c r="A4941">
        <v>2268734</v>
      </c>
      <c r="B4941">
        <v>1</v>
      </c>
      <c r="C4941" t="s">
        <v>80</v>
      </c>
      <c r="D4941" t="s">
        <v>92</v>
      </c>
      <c r="E4941" t="s">
        <v>132</v>
      </c>
      <c r="F4941" t="s">
        <v>14433</v>
      </c>
      <c r="G4941" t="s">
        <v>197</v>
      </c>
      <c r="H4941" t="s">
        <v>135</v>
      </c>
      <c r="I4941" t="s">
        <v>136</v>
      </c>
      <c r="J4941" t="s">
        <v>137</v>
      </c>
      <c r="K4941" t="s">
        <v>138</v>
      </c>
      <c r="L4941" t="s">
        <v>14434</v>
      </c>
      <c r="M4941" t="s">
        <v>14435</v>
      </c>
      <c r="N4941">
        <v>6.0952777769999997</v>
      </c>
      <c r="O4941">
        <v>0</v>
      </c>
      <c r="P4941">
        <v>1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0.24970897730743999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0.24970897730743999</v>
      </c>
    </row>
    <row r="4942" spans="1:31" x14ac:dyDescent="0.25">
      <c r="A4942">
        <v>2268571</v>
      </c>
      <c r="B4942">
        <v>1</v>
      </c>
      <c r="C4942" t="s">
        <v>80</v>
      </c>
      <c r="D4942" t="s">
        <v>93</v>
      </c>
      <c r="E4942" t="s">
        <v>207</v>
      </c>
      <c r="F4942" t="s">
        <v>2803</v>
      </c>
      <c r="G4942" t="s">
        <v>171</v>
      </c>
      <c r="H4942" t="s">
        <v>135</v>
      </c>
      <c r="I4942" t="s">
        <v>136</v>
      </c>
      <c r="J4942" t="s">
        <v>137</v>
      </c>
      <c r="K4942" t="s">
        <v>172</v>
      </c>
      <c r="L4942" t="s">
        <v>14436</v>
      </c>
      <c r="M4942" t="s">
        <v>14437</v>
      </c>
      <c r="N4942">
        <v>8.9427777769999999</v>
      </c>
      <c r="O4942">
        <v>0</v>
      </c>
      <c r="P4942">
        <v>671</v>
      </c>
      <c r="Q4942">
        <v>0</v>
      </c>
      <c r="R4942">
        <v>0</v>
      </c>
      <c r="S4942">
        <v>0</v>
      </c>
      <c r="T4942">
        <v>19</v>
      </c>
      <c r="U4942">
        <v>0</v>
      </c>
      <c r="V4942">
        <v>0</v>
      </c>
      <c r="W4942">
        <v>0</v>
      </c>
      <c r="X4942">
        <v>1607.2112509242909</v>
      </c>
      <c r="Y4942">
        <v>0</v>
      </c>
      <c r="Z4942">
        <v>0</v>
      </c>
      <c r="AA4942">
        <v>0</v>
      </c>
      <c r="AB4942">
        <v>227.54373621275417</v>
      </c>
      <c r="AC4942">
        <v>0</v>
      </c>
      <c r="AD4942">
        <v>0</v>
      </c>
      <c r="AE4942">
        <v>1834.754987137045</v>
      </c>
    </row>
    <row r="4943" spans="1:31" x14ac:dyDescent="0.25">
      <c r="A4943">
        <v>2268880</v>
      </c>
      <c r="B4943">
        <v>1</v>
      </c>
      <c r="C4943" t="s">
        <v>80</v>
      </c>
      <c r="D4943" t="s">
        <v>92</v>
      </c>
      <c r="E4943" t="s">
        <v>132</v>
      </c>
      <c r="F4943" t="s">
        <v>14438</v>
      </c>
      <c r="G4943" t="s">
        <v>142</v>
      </c>
      <c r="H4943" t="s">
        <v>135</v>
      </c>
      <c r="I4943" t="s">
        <v>136</v>
      </c>
      <c r="J4943" t="s">
        <v>137</v>
      </c>
      <c r="K4943" t="s">
        <v>138</v>
      </c>
      <c r="L4943" t="s">
        <v>14439</v>
      </c>
      <c r="M4943" t="s">
        <v>14440</v>
      </c>
      <c r="N4943">
        <v>2.8019444440000001</v>
      </c>
      <c r="O4943">
        <v>0</v>
      </c>
      <c r="P4943">
        <v>1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0.82169743253228889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0.82169743253228889</v>
      </c>
    </row>
    <row r="4944" spans="1:31" x14ac:dyDescent="0.25">
      <c r="A4944">
        <v>2268780</v>
      </c>
      <c r="B4944">
        <v>1</v>
      </c>
      <c r="C4944" t="s">
        <v>80</v>
      </c>
      <c r="D4944" t="s">
        <v>93</v>
      </c>
      <c r="E4944" t="s">
        <v>151</v>
      </c>
      <c r="F4944" t="s">
        <v>14441</v>
      </c>
      <c r="G4944" t="s">
        <v>153</v>
      </c>
      <c r="H4944" t="s">
        <v>135</v>
      </c>
      <c r="I4944" t="s">
        <v>136</v>
      </c>
      <c r="J4944" t="s">
        <v>137</v>
      </c>
      <c r="K4944" t="s">
        <v>138</v>
      </c>
      <c r="L4944" t="s">
        <v>14442</v>
      </c>
      <c r="M4944" t="s">
        <v>14443</v>
      </c>
      <c r="N4944">
        <v>2.5474999999999999</v>
      </c>
      <c r="O4944">
        <v>0</v>
      </c>
      <c r="P4944">
        <v>2</v>
      </c>
      <c r="Q4944">
        <v>0</v>
      </c>
      <c r="R4944">
        <v>4</v>
      </c>
      <c r="S4944">
        <v>0</v>
      </c>
      <c r="T4944">
        <v>1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1.5342111182911997</v>
      </c>
      <c r="AA4944">
        <v>0</v>
      </c>
      <c r="AB4944">
        <v>0</v>
      </c>
      <c r="AC4944">
        <v>0</v>
      </c>
      <c r="AD4944">
        <v>0</v>
      </c>
      <c r="AE4944">
        <v>1.5342111182911997</v>
      </c>
    </row>
    <row r="4945" spans="1:31" x14ac:dyDescent="0.25">
      <c r="A4945">
        <v>2268674</v>
      </c>
      <c r="B4945">
        <v>1</v>
      </c>
      <c r="C4945" t="s">
        <v>81</v>
      </c>
      <c r="D4945" t="s">
        <v>118</v>
      </c>
      <c r="E4945" t="s">
        <v>256</v>
      </c>
      <c r="F4945" t="s">
        <v>14444</v>
      </c>
      <c r="G4945" t="s">
        <v>147</v>
      </c>
      <c r="H4945" t="s">
        <v>148</v>
      </c>
      <c r="I4945" t="s">
        <v>136</v>
      </c>
      <c r="J4945" t="s">
        <v>137</v>
      </c>
      <c r="K4945" t="s">
        <v>138</v>
      </c>
      <c r="L4945" t="s">
        <v>14445</v>
      </c>
      <c r="M4945" t="s">
        <v>14446</v>
      </c>
      <c r="N4945">
        <v>0.73083333299999997</v>
      </c>
      <c r="O4945">
        <v>0</v>
      </c>
      <c r="P4945">
        <v>1611</v>
      </c>
      <c r="Q4945">
        <v>0</v>
      </c>
      <c r="R4945">
        <v>64</v>
      </c>
      <c r="S4945">
        <v>0</v>
      </c>
      <c r="T4945">
        <v>241</v>
      </c>
      <c r="U4945">
        <v>0</v>
      </c>
      <c r="V4945">
        <v>1</v>
      </c>
      <c r="W4945">
        <v>0</v>
      </c>
      <c r="X4945">
        <v>281.28562953343339</v>
      </c>
      <c r="Y4945">
        <v>0</v>
      </c>
      <c r="Z4945">
        <v>12.573852785626839</v>
      </c>
      <c r="AA4945">
        <v>0</v>
      </c>
      <c r="AB4945">
        <v>122.86192789485615</v>
      </c>
      <c r="AC4945">
        <v>0</v>
      </c>
      <c r="AD4945">
        <v>30.267973307484944</v>
      </c>
      <c r="AE4945">
        <v>446.98938352140135</v>
      </c>
    </row>
    <row r="4946" spans="1:31" x14ac:dyDescent="0.25">
      <c r="A4946">
        <v>2269072</v>
      </c>
      <c r="B4946">
        <v>1</v>
      </c>
      <c r="C4946" t="s">
        <v>81</v>
      </c>
      <c r="D4946" t="s">
        <v>122</v>
      </c>
      <c r="E4946" t="s">
        <v>256</v>
      </c>
      <c r="F4946" t="s">
        <v>14447</v>
      </c>
      <c r="G4946" t="s">
        <v>147</v>
      </c>
      <c r="H4946" t="s">
        <v>148</v>
      </c>
      <c r="I4946" t="s">
        <v>704</v>
      </c>
      <c r="J4946" t="s">
        <v>137</v>
      </c>
      <c r="K4946" t="s">
        <v>138</v>
      </c>
      <c r="L4946" t="s">
        <v>14448</v>
      </c>
      <c r="M4946" t="s">
        <v>14449</v>
      </c>
      <c r="N4946">
        <v>3.5833333000000002E-2</v>
      </c>
      <c r="O4946">
        <v>0</v>
      </c>
      <c r="P4946">
        <v>345</v>
      </c>
      <c r="Q4946">
        <v>1</v>
      </c>
      <c r="R4946">
        <v>15</v>
      </c>
      <c r="S4946">
        <v>2</v>
      </c>
      <c r="T4946">
        <v>42</v>
      </c>
      <c r="U4946">
        <v>0</v>
      </c>
      <c r="V4946">
        <v>0</v>
      </c>
      <c r="W4946">
        <v>0</v>
      </c>
      <c r="X4946">
        <v>1.6024616551068238</v>
      </c>
      <c r="Y4946">
        <v>2.1624311941483336E-2</v>
      </c>
      <c r="Z4946">
        <v>9.4303259828109998E-2</v>
      </c>
      <c r="AA4946">
        <v>0.66789943663668749</v>
      </c>
      <c r="AB4946">
        <v>0.56635588587953267</v>
      </c>
      <c r="AC4946">
        <v>0</v>
      </c>
      <c r="AD4946">
        <v>0</v>
      </c>
      <c r="AE4946">
        <v>2.952644549392637</v>
      </c>
    </row>
    <row r="4947" spans="1:31" x14ac:dyDescent="0.25">
      <c r="A4947">
        <v>2268482</v>
      </c>
      <c r="B4947">
        <v>1</v>
      </c>
      <c r="C4947" t="s">
        <v>80</v>
      </c>
      <c r="D4947" t="s">
        <v>87</v>
      </c>
      <c r="E4947" t="s">
        <v>145</v>
      </c>
      <c r="F4947" t="s">
        <v>14450</v>
      </c>
      <c r="G4947" t="s">
        <v>271</v>
      </c>
      <c r="H4947" t="s">
        <v>148</v>
      </c>
      <c r="I4947" t="s">
        <v>136</v>
      </c>
      <c r="J4947" t="s">
        <v>137</v>
      </c>
      <c r="K4947" t="s">
        <v>172</v>
      </c>
      <c r="L4947" t="s">
        <v>14451</v>
      </c>
      <c r="M4947" t="s">
        <v>14452</v>
      </c>
      <c r="N4947">
        <v>6.5000000000000002E-2</v>
      </c>
      <c r="O4947">
        <v>0</v>
      </c>
      <c r="P4947">
        <v>1536</v>
      </c>
      <c r="Q4947">
        <v>0</v>
      </c>
      <c r="R4947">
        <v>0</v>
      </c>
      <c r="S4947">
        <v>7</v>
      </c>
      <c r="T4947">
        <v>175</v>
      </c>
      <c r="U4947">
        <v>0</v>
      </c>
      <c r="V4947">
        <v>0</v>
      </c>
      <c r="W4947">
        <v>0</v>
      </c>
      <c r="X4947">
        <v>25.127263662685227</v>
      </c>
      <c r="Y4947">
        <v>0</v>
      </c>
      <c r="Z4947">
        <v>0</v>
      </c>
      <c r="AA4947">
        <v>8.4344314861624987</v>
      </c>
      <c r="AB4947">
        <v>20.33794417973311</v>
      </c>
      <c r="AC4947">
        <v>0</v>
      </c>
      <c r="AD4947">
        <v>0</v>
      </c>
      <c r="AE4947">
        <v>53.899639328580832</v>
      </c>
    </row>
    <row r="4948" spans="1:31" x14ac:dyDescent="0.25">
      <c r="A4948">
        <v>2268694</v>
      </c>
      <c r="B4948">
        <v>1</v>
      </c>
      <c r="C4948" t="s">
        <v>80</v>
      </c>
      <c r="D4948" t="s">
        <v>107</v>
      </c>
      <c r="E4948" t="s">
        <v>132</v>
      </c>
      <c r="F4948" t="s">
        <v>14453</v>
      </c>
      <c r="G4948" t="s">
        <v>134</v>
      </c>
      <c r="H4948" t="s">
        <v>135</v>
      </c>
      <c r="I4948" t="s">
        <v>136</v>
      </c>
      <c r="J4948" t="s">
        <v>137</v>
      </c>
      <c r="K4948" t="s">
        <v>138</v>
      </c>
      <c r="L4948" t="s">
        <v>14454</v>
      </c>
      <c r="M4948" t="s">
        <v>14455</v>
      </c>
      <c r="N4948">
        <v>7.9213888880000001</v>
      </c>
      <c r="O4948">
        <v>0</v>
      </c>
      <c r="P4948">
        <v>16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50.355882704254313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50.355882704254313</v>
      </c>
    </row>
    <row r="4949" spans="1:31" x14ac:dyDescent="0.25">
      <c r="A4949">
        <v>2268528</v>
      </c>
      <c r="B4949">
        <v>1</v>
      </c>
      <c r="C4949" t="s">
        <v>80</v>
      </c>
      <c r="D4949" t="s">
        <v>107</v>
      </c>
      <c r="E4949" t="s">
        <v>151</v>
      </c>
      <c r="F4949" t="s">
        <v>14456</v>
      </c>
      <c r="G4949" t="s">
        <v>153</v>
      </c>
      <c r="H4949" t="s">
        <v>135</v>
      </c>
      <c r="I4949" t="s">
        <v>136</v>
      </c>
      <c r="J4949" t="s">
        <v>137</v>
      </c>
      <c r="K4949" t="s">
        <v>138</v>
      </c>
      <c r="L4949" t="s">
        <v>14457</v>
      </c>
      <c r="M4949" t="s">
        <v>14458</v>
      </c>
      <c r="N4949">
        <v>1.478611111</v>
      </c>
      <c r="O4949">
        <v>0</v>
      </c>
      <c r="P4949">
        <v>80</v>
      </c>
      <c r="Q4949">
        <v>0</v>
      </c>
      <c r="R4949">
        <v>0</v>
      </c>
      <c r="S4949">
        <v>0</v>
      </c>
      <c r="T4949">
        <v>7</v>
      </c>
      <c r="U4949">
        <v>0</v>
      </c>
      <c r="V4949">
        <v>0</v>
      </c>
      <c r="W4949">
        <v>0</v>
      </c>
      <c r="X4949">
        <v>26.30137976020637</v>
      </c>
      <c r="Y4949">
        <v>0</v>
      </c>
      <c r="Z4949">
        <v>0</v>
      </c>
      <c r="AA4949">
        <v>0</v>
      </c>
      <c r="AB4949">
        <v>4.382218820560313</v>
      </c>
      <c r="AC4949">
        <v>0</v>
      </c>
      <c r="AD4949">
        <v>0</v>
      </c>
      <c r="AE4949">
        <v>30.683598580766684</v>
      </c>
    </row>
    <row r="4950" spans="1:31" x14ac:dyDescent="0.25">
      <c r="A4950">
        <v>2268671</v>
      </c>
      <c r="B4950">
        <v>1</v>
      </c>
      <c r="C4950" t="s">
        <v>81</v>
      </c>
      <c r="D4950" t="s">
        <v>112</v>
      </c>
      <c r="E4950" t="s">
        <v>132</v>
      </c>
      <c r="F4950" t="s">
        <v>14459</v>
      </c>
      <c r="G4950" t="s">
        <v>134</v>
      </c>
      <c r="H4950" t="s">
        <v>135</v>
      </c>
      <c r="I4950" t="s">
        <v>136</v>
      </c>
      <c r="J4950" t="s">
        <v>137</v>
      </c>
      <c r="K4950" t="s">
        <v>138</v>
      </c>
      <c r="L4950" t="s">
        <v>14460</v>
      </c>
      <c r="M4950" t="s">
        <v>14461</v>
      </c>
      <c r="N4950">
        <v>9.6230555550000005</v>
      </c>
      <c r="O4950">
        <v>0</v>
      </c>
      <c r="P4950">
        <v>1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0.45537912439887385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0.45537912439887385</v>
      </c>
    </row>
    <row r="4951" spans="1:31" x14ac:dyDescent="0.25">
      <c r="A4951">
        <v>2268863</v>
      </c>
      <c r="B4951">
        <v>1</v>
      </c>
      <c r="C4951" t="s">
        <v>80</v>
      </c>
      <c r="D4951" t="s">
        <v>98</v>
      </c>
      <c r="E4951" t="s">
        <v>151</v>
      </c>
      <c r="F4951" t="s">
        <v>14462</v>
      </c>
      <c r="G4951" t="s">
        <v>153</v>
      </c>
      <c r="H4951" t="s">
        <v>135</v>
      </c>
      <c r="I4951" t="s">
        <v>136</v>
      </c>
      <c r="J4951" t="s">
        <v>137</v>
      </c>
      <c r="K4951" t="s">
        <v>138</v>
      </c>
      <c r="L4951" t="s">
        <v>14463</v>
      </c>
      <c r="M4951" t="s">
        <v>14464</v>
      </c>
      <c r="N4951">
        <v>2.1488888880000001</v>
      </c>
      <c r="O4951">
        <v>0</v>
      </c>
      <c r="P4951">
        <v>0</v>
      </c>
      <c r="Q4951">
        <v>0</v>
      </c>
      <c r="R4951">
        <v>2</v>
      </c>
      <c r="S4951">
        <v>0</v>
      </c>
      <c r="T4951">
        <v>2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0.23001191641044672</v>
      </c>
      <c r="AA4951">
        <v>0</v>
      </c>
      <c r="AB4951">
        <v>2.1574996717636803</v>
      </c>
      <c r="AC4951">
        <v>0</v>
      </c>
      <c r="AD4951">
        <v>0</v>
      </c>
      <c r="AE4951">
        <v>2.3875115881741271</v>
      </c>
    </row>
    <row r="4952" spans="1:31" x14ac:dyDescent="0.25">
      <c r="A4952">
        <v>2269006</v>
      </c>
      <c r="B4952">
        <v>1</v>
      </c>
      <c r="C4952" t="s">
        <v>81</v>
      </c>
      <c r="D4952" t="s">
        <v>112</v>
      </c>
      <c r="E4952" t="s">
        <v>256</v>
      </c>
      <c r="F4952" t="s">
        <v>7718</v>
      </c>
      <c r="G4952" t="s">
        <v>318</v>
      </c>
      <c r="H4952" t="s">
        <v>148</v>
      </c>
      <c r="I4952" t="s">
        <v>136</v>
      </c>
      <c r="J4952" t="s">
        <v>137</v>
      </c>
      <c r="K4952" t="s">
        <v>138</v>
      </c>
      <c r="L4952" t="s">
        <v>14465</v>
      </c>
      <c r="M4952" t="s">
        <v>14466</v>
      </c>
      <c r="N4952">
        <v>1.2283333329999999</v>
      </c>
      <c r="O4952">
        <v>0</v>
      </c>
      <c r="P4952">
        <v>271</v>
      </c>
      <c r="Q4952">
        <v>0</v>
      </c>
      <c r="R4952">
        <v>12</v>
      </c>
      <c r="S4952">
        <v>0</v>
      </c>
      <c r="T4952">
        <v>27</v>
      </c>
      <c r="U4952">
        <v>0</v>
      </c>
      <c r="V4952">
        <v>2</v>
      </c>
      <c r="W4952">
        <v>0</v>
      </c>
      <c r="X4952">
        <v>66.027683704103964</v>
      </c>
      <c r="Y4952">
        <v>0</v>
      </c>
      <c r="Z4952">
        <v>1.1218218795193058</v>
      </c>
      <c r="AA4952">
        <v>0</v>
      </c>
      <c r="AB4952">
        <v>8.5401588910076089</v>
      </c>
      <c r="AC4952">
        <v>0</v>
      </c>
      <c r="AD4952">
        <v>1.6599645928739686</v>
      </c>
      <c r="AE4952">
        <v>77.349629067504836</v>
      </c>
    </row>
    <row r="4953" spans="1:31" x14ac:dyDescent="0.25">
      <c r="A4953">
        <v>2268837</v>
      </c>
      <c r="B4953">
        <v>1</v>
      </c>
      <c r="C4953" t="s">
        <v>80</v>
      </c>
      <c r="D4953" t="s">
        <v>83</v>
      </c>
      <c r="E4953" t="s">
        <v>132</v>
      </c>
      <c r="F4953" t="s">
        <v>14467</v>
      </c>
      <c r="G4953" t="s">
        <v>134</v>
      </c>
      <c r="H4953" t="s">
        <v>135</v>
      </c>
      <c r="I4953" t="s">
        <v>136</v>
      </c>
      <c r="J4953" t="s">
        <v>137</v>
      </c>
      <c r="K4953" t="s">
        <v>138</v>
      </c>
      <c r="L4953" t="s">
        <v>14468</v>
      </c>
      <c r="M4953" t="s">
        <v>14469</v>
      </c>
      <c r="N4953">
        <v>7.6205555550000001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1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19.174935821105851</v>
      </c>
      <c r="AC4953">
        <v>0</v>
      </c>
      <c r="AD4953">
        <v>0</v>
      </c>
      <c r="AE4953">
        <v>19.174935821105851</v>
      </c>
    </row>
    <row r="4954" spans="1:31" x14ac:dyDescent="0.25">
      <c r="A4954">
        <v>2268843</v>
      </c>
      <c r="B4954">
        <v>1</v>
      </c>
      <c r="C4954" t="s">
        <v>80</v>
      </c>
      <c r="D4954" t="s">
        <v>105</v>
      </c>
      <c r="E4954" t="s">
        <v>256</v>
      </c>
      <c r="F4954" t="s">
        <v>14470</v>
      </c>
      <c r="G4954" t="s">
        <v>366</v>
      </c>
      <c r="H4954" t="s">
        <v>148</v>
      </c>
      <c r="I4954" t="s">
        <v>136</v>
      </c>
      <c r="J4954" t="s">
        <v>137</v>
      </c>
      <c r="K4954" t="s">
        <v>172</v>
      </c>
      <c r="L4954" t="s">
        <v>14471</v>
      </c>
      <c r="M4954" t="s">
        <v>14472</v>
      </c>
      <c r="N4954">
        <v>4.0772222219999996</v>
      </c>
      <c r="O4954">
        <v>0</v>
      </c>
      <c r="P4954">
        <v>145</v>
      </c>
      <c r="Q4954">
        <v>0</v>
      </c>
      <c r="R4954">
        <v>0</v>
      </c>
      <c r="S4954">
        <v>0</v>
      </c>
      <c r="T4954">
        <v>4</v>
      </c>
      <c r="U4954">
        <v>0</v>
      </c>
      <c r="V4954">
        <v>0</v>
      </c>
      <c r="W4954">
        <v>0</v>
      </c>
      <c r="X4954">
        <v>201.40744196975024</v>
      </c>
      <c r="Y4954">
        <v>0</v>
      </c>
      <c r="Z4954">
        <v>0</v>
      </c>
      <c r="AA4954">
        <v>0</v>
      </c>
      <c r="AB4954">
        <v>0.78676260186497149</v>
      </c>
      <c r="AC4954">
        <v>0</v>
      </c>
      <c r="AD4954">
        <v>0</v>
      </c>
      <c r="AE4954">
        <v>202.19420457161522</v>
      </c>
    </row>
    <row r="4955" spans="1:31" x14ac:dyDescent="0.25">
      <c r="A4955">
        <v>2268608</v>
      </c>
      <c r="B4955">
        <v>1</v>
      </c>
      <c r="C4955" t="s">
        <v>81</v>
      </c>
      <c r="D4955" t="s">
        <v>112</v>
      </c>
      <c r="E4955" t="s">
        <v>207</v>
      </c>
      <c r="F4955" t="s">
        <v>14473</v>
      </c>
      <c r="G4955" t="s">
        <v>366</v>
      </c>
      <c r="H4955" t="s">
        <v>135</v>
      </c>
      <c r="I4955" t="s">
        <v>136</v>
      </c>
      <c r="J4955" t="s">
        <v>137</v>
      </c>
      <c r="K4955" t="s">
        <v>172</v>
      </c>
      <c r="L4955" t="s">
        <v>14474</v>
      </c>
      <c r="M4955" t="s">
        <v>14475</v>
      </c>
      <c r="N4955">
        <v>8.5188888879999993</v>
      </c>
      <c r="O4955">
        <v>0</v>
      </c>
      <c r="P4955">
        <v>74</v>
      </c>
      <c r="Q4955">
        <v>0</v>
      </c>
      <c r="R4955">
        <v>16</v>
      </c>
      <c r="S4955">
        <v>0</v>
      </c>
      <c r="T4955">
        <v>1</v>
      </c>
      <c r="U4955">
        <v>0</v>
      </c>
      <c r="V4955">
        <v>0</v>
      </c>
      <c r="W4955">
        <v>0</v>
      </c>
      <c r="X4955">
        <v>126.4694918596232</v>
      </c>
      <c r="Y4955">
        <v>0</v>
      </c>
      <c r="Z4955">
        <v>6.68067666043427</v>
      </c>
      <c r="AA4955">
        <v>0</v>
      </c>
      <c r="AB4955">
        <v>0.38867644899622006</v>
      </c>
      <c r="AC4955">
        <v>0</v>
      </c>
      <c r="AD4955">
        <v>0</v>
      </c>
      <c r="AE4955">
        <v>133.53884496905368</v>
      </c>
    </row>
    <row r="4956" spans="1:31" x14ac:dyDescent="0.25">
      <c r="A4956">
        <v>2268900</v>
      </c>
      <c r="B4956">
        <v>1</v>
      </c>
      <c r="C4956" t="s">
        <v>80</v>
      </c>
      <c r="D4956" t="s">
        <v>92</v>
      </c>
      <c r="E4956" t="s">
        <v>132</v>
      </c>
      <c r="F4956" t="s">
        <v>14476</v>
      </c>
      <c r="G4956" t="s">
        <v>201</v>
      </c>
      <c r="H4956" t="s">
        <v>135</v>
      </c>
      <c r="I4956" t="s">
        <v>136</v>
      </c>
      <c r="J4956" t="s">
        <v>137</v>
      </c>
      <c r="K4956" t="s">
        <v>138</v>
      </c>
      <c r="L4956" t="s">
        <v>14477</v>
      </c>
      <c r="M4956" t="s">
        <v>14478</v>
      </c>
      <c r="N4956">
        <v>2.6124999999999998</v>
      </c>
      <c r="O4956">
        <v>0</v>
      </c>
      <c r="P4956">
        <v>5</v>
      </c>
      <c r="Q4956">
        <v>0</v>
      </c>
      <c r="R4956">
        <v>0</v>
      </c>
      <c r="S4956">
        <v>0</v>
      </c>
      <c r="T4956">
        <v>1</v>
      </c>
      <c r="U4956">
        <v>0</v>
      </c>
      <c r="V4956">
        <v>0</v>
      </c>
      <c r="W4956">
        <v>0</v>
      </c>
      <c r="X4956">
        <v>5.7543560302956021</v>
      </c>
      <c r="Y4956">
        <v>0</v>
      </c>
      <c r="Z4956">
        <v>0</v>
      </c>
      <c r="AA4956">
        <v>0</v>
      </c>
      <c r="AB4956">
        <v>1.3036766413407916</v>
      </c>
      <c r="AC4956">
        <v>0</v>
      </c>
      <c r="AD4956">
        <v>0</v>
      </c>
      <c r="AE4956">
        <v>7.0580326716363935</v>
      </c>
    </row>
    <row r="4957" spans="1:31" x14ac:dyDescent="0.25">
      <c r="A4957">
        <v>2269109</v>
      </c>
      <c r="B4957">
        <v>1</v>
      </c>
      <c r="C4957" t="s">
        <v>80</v>
      </c>
      <c r="D4957" t="s">
        <v>84</v>
      </c>
      <c r="E4957" t="s">
        <v>132</v>
      </c>
      <c r="F4957" t="s">
        <v>14479</v>
      </c>
      <c r="G4957" t="s">
        <v>289</v>
      </c>
      <c r="H4957" t="s">
        <v>135</v>
      </c>
      <c r="I4957" t="s">
        <v>136</v>
      </c>
      <c r="J4957" t="s">
        <v>137</v>
      </c>
      <c r="K4957" t="s">
        <v>138</v>
      </c>
      <c r="L4957" t="s">
        <v>14480</v>
      </c>
      <c r="M4957" t="s">
        <v>14481</v>
      </c>
      <c r="N4957">
        <v>0.9375</v>
      </c>
      <c r="O4957">
        <v>0</v>
      </c>
      <c r="P4957">
        <v>2</v>
      </c>
      <c r="Q4957">
        <v>0</v>
      </c>
      <c r="R4957">
        <v>0</v>
      </c>
      <c r="S4957">
        <v>0</v>
      </c>
      <c r="T4957">
        <v>1</v>
      </c>
      <c r="U4957">
        <v>0</v>
      </c>
      <c r="V4957">
        <v>0</v>
      </c>
      <c r="W4957">
        <v>0</v>
      </c>
      <c r="X4957">
        <v>0.27275262140204726</v>
      </c>
      <c r="Y4957">
        <v>0</v>
      </c>
      <c r="Z4957">
        <v>0</v>
      </c>
      <c r="AA4957">
        <v>0</v>
      </c>
      <c r="AB4957">
        <v>2.1941386769005242</v>
      </c>
      <c r="AC4957">
        <v>0</v>
      </c>
      <c r="AD4957">
        <v>0</v>
      </c>
      <c r="AE4957">
        <v>2.4668912983025715</v>
      </c>
    </row>
    <row r="4958" spans="1:31" x14ac:dyDescent="0.25">
      <c r="A4958">
        <v>2268754</v>
      </c>
      <c r="B4958">
        <v>1</v>
      </c>
      <c r="C4958" t="s">
        <v>81</v>
      </c>
      <c r="D4958" t="s">
        <v>122</v>
      </c>
      <c r="E4958" t="s">
        <v>151</v>
      </c>
      <c r="F4958" t="s">
        <v>14482</v>
      </c>
      <c r="G4958" t="s">
        <v>366</v>
      </c>
      <c r="H4958" t="s">
        <v>135</v>
      </c>
      <c r="I4958" t="s">
        <v>136</v>
      </c>
      <c r="J4958" t="s">
        <v>137</v>
      </c>
      <c r="K4958" t="s">
        <v>172</v>
      </c>
      <c r="L4958" t="s">
        <v>14483</v>
      </c>
      <c r="M4958" t="s">
        <v>14484</v>
      </c>
      <c r="N4958">
        <v>1.3558333330000001</v>
      </c>
      <c r="O4958">
        <v>0</v>
      </c>
      <c r="P4958">
        <v>60</v>
      </c>
      <c r="Q4958">
        <v>0</v>
      </c>
      <c r="R4958">
        <v>0</v>
      </c>
      <c r="S4958">
        <v>0</v>
      </c>
      <c r="T4958">
        <v>5</v>
      </c>
      <c r="U4958">
        <v>0</v>
      </c>
      <c r="V4958">
        <v>0</v>
      </c>
      <c r="W4958">
        <v>0</v>
      </c>
      <c r="X4958">
        <v>24.648668401680471</v>
      </c>
      <c r="Y4958">
        <v>0</v>
      </c>
      <c r="Z4958">
        <v>0</v>
      </c>
      <c r="AA4958">
        <v>0</v>
      </c>
      <c r="AB4958">
        <v>10.500731475701501</v>
      </c>
      <c r="AC4958">
        <v>0</v>
      </c>
      <c r="AD4958">
        <v>0</v>
      </c>
      <c r="AE4958">
        <v>35.149399877381974</v>
      </c>
    </row>
    <row r="4959" spans="1:31" x14ac:dyDescent="0.25">
      <c r="A4959">
        <v>2268940</v>
      </c>
      <c r="B4959">
        <v>1</v>
      </c>
      <c r="C4959" t="s">
        <v>81</v>
      </c>
      <c r="D4959" t="s">
        <v>122</v>
      </c>
      <c r="E4959" t="s">
        <v>256</v>
      </c>
      <c r="F4959" t="s">
        <v>14485</v>
      </c>
      <c r="G4959" t="s">
        <v>147</v>
      </c>
      <c r="H4959" t="s">
        <v>148</v>
      </c>
      <c r="I4959" t="s">
        <v>136</v>
      </c>
      <c r="J4959" t="s">
        <v>137</v>
      </c>
      <c r="K4959" t="s">
        <v>138</v>
      </c>
      <c r="L4959" t="s">
        <v>14486</v>
      </c>
      <c r="M4959" t="s">
        <v>14487</v>
      </c>
      <c r="N4959">
        <v>1.251666666</v>
      </c>
      <c r="O4959">
        <v>0</v>
      </c>
      <c r="P4959">
        <v>795</v>
      </c>
      <c r="Q4959">
        <v>0</v>
      </c>
      <c r="R4959">
        <v>0</v>
      </c>
      <c r="S4959">
        <v>0</v>
      </c>
      <c r="T4959">
        <v>279</v>
      </c>
      <c r="U4959">
        <v>0</v>
      </c>
      <c r="V4959">
        <v>0</v>
      </c>
      <c r="W4959">
        <v>0</v>
      </c>
      <c r="X4959">
        <v>220.60988924308018</v>
      </c>
      <c r="Y4959">
        <v>0</v>
      </c>
      <c r="Z4959">
        <v>0</v>
      </c>
      <c r="AA4959">
        <v>0</v>
      </c>
      <c r="AB4959">
        <v>163.74350809271277</v>
      </c>
      <c r="AC4959">
        <v>0</v>
      </c>
      <c r="AD4959">
        <v>0</v>
      </c>
      <c r="AE4959">
        <v>384.35339733579292</v>
      </c>
    </row>
    <row r="4960" spans="1:31" x14ac:dyDescent="0.25">
      <c r="A4960">
        <v>2268986</v>
      </c>
      <c r="B4960">
        <v>1</v>
      </c>
      <c r="C4960" t="s">
        <v>80</v>
      </c>
      <c r="D4960" t="s">
        <v>96</v>
      </c>
      <c r="E4960" t="s">
        <v>151</v>
      </c>
      <c r="F4960" t="s">
        <v>14488</v>
      </c>
      <c r="G4960" t="s">
        <v>153</v>
      </c>
      <c r="H4960" t="s">
        <v>135</v>
      </c>
      <c r="I4960" t="s">
        <v>136</v>
      </c>
      <c r="J4960" t="s">
        <v>137</v>
      </c>
      <c r="K4960" t="s">
        <v>138</v>
      </c>
      <c r="L4960" t="s">
        <v>14489</v>
      </c>
      <c r="M4960" t="s">
        <v>14490</v>
      </c>
      <c r="N4960">
        <v>4.2152777769999998</v>
      </c>
      <c r="O4960">
        <v>0</v>
      </c>
      <c r="P4960">
        <v>58</v>
      </c>
      <c r="Q4960">
        <v>0</v>
      </c>
      <c r="R4960">
        <v>0</v>
      </c>
      <c r="S4960">
        <v>0</v>
      </c>
      <c r="T4960">
        <v>15</v>
      </c>
      <c r="U4960">
        <v>0</v>
      </c>
      <c r="V4960">
        <v>0</v>
      </c>
      <c r="W4960">
        <v>0</v>
      </c>
      <c r="X4960">
        <v>223.20784707152612</v>
      </c>
      <c r="Y4960">
        <v>0</v>
      </c>
      <c r="Z4960">
        <v>0</v>
      </c>
      <c r="AA4960">
        <v>0</v>
      </c>
      <c r="AB4960">
        <v>32.398383839672483</v>
      </c>
      <c r="AC4960">
        <v>0</v>
      </c>
      <c r="AD4960">
        <v>0</v>
      </c>
      <c r="AE4960">
        <v>255.60623091119859</v>
      </c>
    </row>
    <row r="4961" spans="1:31" x14ac:dyDescent="0.25">
      <c r="A4961">
        <v>2268468</v>
      </c>
      <c r="B4961">
        <v>1</v>
      </c>
      <c r="C4961" t="s">
        <v>80</v>
      </c>
      <c r="D4961" t="s">
        <v>90</v>
      </c>
      <c r="E4961" t="s">
        <v>151</v>
      </c>
      <c r="F4961" t="s">
        <v>14491</v>
      </c>
      <c r="G4961" t="s">
        <v>314</v>
      </c>
      <c r="H4961" t="s">
        <v>135</v>
      </c>
      <c r="I4961" t="s">
        <v>136</v>
      </c>
      <c r="J4961" t="s">
        <v>137</v>
      </c>
      <c r="K4961" t="s">
        <v>138</v>
      </c>
      <c r="L4961" t="s">
        <v>14492</v>
      </c>
      <c r="M4961" t="s">
        <v>14493</v>
      </c>
      <c r="N4961">
        <v>0.67861111100000004</v>
      </c>
      <c r="O4961">
        <v>0</v>
      </c>
      <c r="P4961">
        <v>77</v>
      </c>
      <c r="Q4961">
        <v>0</v>
      </c>
      <c r="R4961">
        <v>0</v>
      </c>
      <c r="S4961">
        <v>0</v>
      </c>
      <c r="T4961">
        <v>28</v>
      </c>
      <c r="U4961">
        <v>0</v>
      </c>
      <c r="V4961">
        <v>0</v>
      </c>
      <c r="W4961">
        <v>0</v>
      </c>
      <c r="X4961">
        <v>19.122692492917341</v>
      </c>
      <c r="Y4961">
        <v>0</v>
      </c>
      <c r="Z4961">
        <v>0</v>
      </c>
      <c r="AA4961">
        <v>0</v>
      </c>
      <c r="AB4961">
        <v>4.9672142336946452</v>
      </c>
      <c r="AC4961">
        <v>0</v>
      </c>
      <c r="AD4961">
        <v>0</v>
      </c>
      <c r="AE4961">
        <v>24.089906726611986</v>
      </c>
    </row>
    <row r="4962" spans="1:31" x14ac:dyDescent="0.25">
      <c r="A4962">
        <v>2268817</v>
      </c>
      <c r="B4962">
        <v>1</v>
      </c>
      <c r="C4962" t="s">
        <v>80</v>
      </c>
      <c r="D4962" t="s">
        <v>83</v>
      </c>
      <c r="E4962" t="s">
        <v>163</v>
      </c>
      <c r="F4962" t="s">
        <v>14494</v>
      </c>
      <c r="G4962" t="s">
        <v>147</v>
      </c>
      <c r="H4962" t="s">
        <v>148</v>
      </c>
      <c r="I4962" t="s">
        <v>136</v>
      </c>
      <c r="J4962" t="s">
        <v>137</v>
      </c>
      <c r="K4962" t="s">
        <v>138</v>
      </c>
      <c r="L4962" t="s">
        <v>14495</v>
      </c>
      <c r="M4962" t="s">
        <v>14496</v>
      </c>
      <c r="N4962">
        <v>0.15777777700000001</v>
      </c>
      <c r="O4962">
        <v>8</v>
      </c>
      <c r="P4962">
        <v>492</v>
      </c>
      <c r="Q4962">
        <v>14</v>
      </c>
      <c r="R4962">
        <v>40</v>
      </c>
      <c r="S4962">
        <v>27</v>
      </c>
      <c r="T4962">
        <v>46</v>
      </c>
      <c r="U4962">
        <v>1</v>
      </c>
      <c r="V4962">
        <v>0</v>
      </c>
      <c r="W4962">
        <v>2.8049093103270066</v>
      </c>
      <c r="X4962">
        <v>22.466690414142246</v>
      </c>
      <c r="Y4962">
        <v>5.1832995553300716</v>
      </c>
      <c r="Z4962">
        <v>2.6981314051933518</v>
      </c>
      <c r="AA4962">
        <v>61.690010582879339</v>
      </c>
      <c r="AB4962">
        <v>9.3011599151936686</v>
      </c>
      <c r="AC4962">
        <v>3.5971220373450667</v>
      </c>
      <c r="AD4962">
        <v>0</v>
      </c>
      <c r="AE4962">
        <v>107.74132322041075</v>
      </c>
    </row>
    <row r="4963" spans="1:31" x14ac:dyDescent="0.25">
      <c r="A4963">
        <v>2268631</v>
      </c>
      <c r="B4963">
        <v>1</v>
      </c>
      <c r="C4963" t="s">
        <v>80</v>
      </c>
      <c r="D4963" t="s">
        <v>93</v>
      </c>
      <c r="E4963" t="s">
        <v>145</v>
      </c>
      <c r="F4963" t="s">
        <v>14497</v>
      </c>
      <c r="G4963" t="s">
        <v>171</v>
      </c>
      <c r="H4963" t="s">
        <v>148</v>
      </c>
      <c r="I4963" t="s">
        <v>136</v>
      </c>
      <c r="J4963" t="s">
        <v>137</v>
      </c>
      <c r="K4963" t="s">
        <v>172</v>
      </c>
      <c r="L4963" t="s">
        <v>14498</v>
      </c>
      <c r="M4963" t="s">
        <v>14499</v>
      </c>
      <c r="N4963">
        <v>8.4919444439999996</v>
      </c>
      <c r="O4963">
        <v>0</v>
      </c>
      <c r="P4963">
        <v>1097</v>
      </c>
      <c r="Q4963">
        <v>3</v>
      </c>
      <c r="R4963">
        <v>0</v>
      </c>
      <c r="S4963">
        <v>1</v>
      </c>
      <c r="T4963">
        <v>53</v>
      </c>
      <c r="U4963">
        <v>1</v>
      </c>
      <c r="V4963">
        <v>0</v>
      </c>
      <c r="W4963">
        <v>0</v>
      </c>
      <c r="X4963">
        <v>2881.6984712119765</v>
      </c>
      <c r="Y4963">
        <v>87.665606024628474</v>
      </c>
      <c r="Z4963">
        <v>0</v>
      </c>
      <c r="AA4963">
        <v>147.90750403894029</v>
      </c>
      <c r="AB4963">
        <v>903.33019693697599</v>
      </c>
      <c r="AC4963">
        <v>237.22628145654764</v>
      </c>
      <c r="AD4963">
        <v>0</v>
      </c>
      <c r="AE4963">
        <v>4257.8280596690693</v>
      </c>
    </row>
    <row r="4964" spans="1:31" x14ac:dyDescent="0.25">
      <c r="A4964">
        <v>2268923</v>
      </c>
      <c r="B4964">
        <v>1</v>
      </c>
      <c r="C4964" t="s">
        <v>80</v>
      </c>
      <c r="D4964" t="s">
        <v>83</v>
      </c>
      <c r="E4964" t="s">
        <v>163</v>
      </c>
      <c r="F4964" t="s">
        <v>14494</v>
      </c>
      <c r="G4964" t="s">
        <v>147</v>
      </c>
      <c r="H4964" t="s">
        <v>148</v>
      </c>
      <c r="I4964" t="s">
        <v>136</v>
      </c>
      <c r="J4964" t="s">
        <v>137</v>
      </c>
      <c r="K4964" t="s">
        <v>138</v>
      </c>
      <c r="L4964" t="s">
        <v>14500</v>
      </c>
      <c r="M4964" t="s">
        <v>14501</v>
      </c>
      <c r="N4964">
        <v>0.16277777700000001</v>
      </c>
      <c r="O4964">
        <v>8</v>
      </c>
      <c r="P4964">
        <v>492</v>
      </c>
      <c r="Q4964">
        <v>14</v>
      </c>
      <c r="R4964">
        <v>40</v>
      </c>
      <c r="S4964">
        <v>27</v>
      </c>
      <c r="T4964">
        <v>46</v>
      </c>
      <c r="U4964">
        <v>1</v>
      </c>
      <c r="V4964">
        <v>0</v>
      </c>
      <c r="W4964">
        <v>3.2870716909480664</v>
      </c>
      <c r="X4964">
        <v>23.013942859008541</v>
      </c>
      <c r="Y4964">
        <v>5.0812913892419793</v>
      </c>
      <c r="Z4964">
        <v>3.2979454344312193</v>
      </c>
      <c r="AA4964">
        <v>50.530691349815001</v>
      </c>
      <c r="AB4964">
        <v>7.5291661250144788</v>
      </c>
      <c r="AC4964">
        <v>2.3800103168743867</v>
      </c>
      <c r="AD4964">
        <v>0</v>
      </c>
      <c r="AE4964">
        <v>95.120119165333691</v>
      </c>
    </row>
    <row r="4965" spans="1:31" x14ac:dyDescent="0.25">
      <c r="A4965">
        <v>2268860</v>
      </c>
      <c r="B4965">
        <v>1</v>
      </c>
      <c r="C4965" t="s">
        <v>80</v>
      </c>
      <c r="D4965" t="s">
        <v>103</v>
      </c>
      <c r="E4965" t="s">
        <v>214</v>
      </c>
      <c r="F4965" t="s">
        <v>14502</v>
      </c>
      <c r="G4965" t="s">
        <v>241</v>
      </c>
      <c r="H4965" t="s">
        <v>135</v>
      </c>
      <c r="I4965" t="s">
        <v>136</v>
      </c>
      <c r="J4965" t="s">
        <v>137</v>
      </c>
      <c r="K4965" t="s">
        <v>138</v>
      </c>
      <c r="L4965" t="s">
        <v>14503</v>
      </c>
      <c r="M4965" t="s">
        <v>14504</v>
      </c>
      <c r="N4965">
        <v>2.1775000000000002</v>
      </c>
      <c r="O4965">
        <v>0</v>
      </c>
      <c r="P4965">
        <v>48</v>
      </c>
      <c r="Q4965">
        <v>0</v>
      </c>
      <c r="R4965">
        <v>0</v>
      </c>
      <c r="S4965">
        <v>0</v>
      </c>
      <c r="T4965">
        <v>1</v>
      </c>
      <c r="U4965">
        <v>0</v>
      </c>
      <c r="V4965">
        <v>0</v>
      </c>
      <c r="W4965">
        <v>0</v>
      </c>
      <c r="X4965">
        <v>31.215602156442014</v>
      </c>
      <c r="Y4965">
        <v>0</v>
      </c>
      <c r="Z4965">
        <v>0</v>
      </c>
      <c r="AA4965">
        <v>0</v>
      </c>
      <c r="AB4965">
        <v>3.7405070903975837E-2</v>
      </c>
      <c r="AC4965">
        <v>0</v>
      </c>
      <c r="AD4965">
        <v>0</v>
      </c>
      <c r="AE4965">
        <v>31.253007227345989</v>
      </c>
    </row>
    <row r="4966" spans="1:31" x14ac:dyDescent="0.25">
      <c r="A4966">
        <v>2268883</v>
      </c>
      <c r="B4966">
        <v>1</v>
      </c>
      <c r="C4966" t="s">
        <v>81</v>
      </c>
      <c r="D4966" t="s">
        <v>121</v>
      </c>
      <c r="E4966" t="s">
        <v>132</v>
      </c>
      <c r="F4966" t="s">
        <v>14505</v>
      </c>
      <c r="G4966" t="s">
        <v>142</v>
      </c>
      <c r="H4966" t="s">
        <v>135</v>
      </c>
      <c r="I4966" t="s">
        <v>136</v>
      </c>
      <c r="J4966" t="s">
        <v>137</v>
      </c>
      <c r="K4966" t="s">
        <v>138</v>
      </c>
      <c r="L4966" t="s">
        <v>14506</v>
      </c>
      <c r="M4966" t="s">
        <v>14507</v>
      </c>
      <c r="N4966">
        <v>1.8663888879999999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1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2.8861973227552502</v>
      </c>
      <c r="AC4966">
        <v>0</v>
      </c>
      <c r="AD4966">
        <v>0</v>
      </c>
      <c r="AE4966">
        <v>2.8861973227552502</v>
      </c>
    </row>
    <row r="4967" spans="1:31" x14ac:dyDescent="0.25">
      <c r="A4967">
        <v>2268691</v>
      </c>
      <c r="B4967">
        <v>1</v>
      </c>
      <c r="C4967" t="s">
        <v>81</v>
      </c>
      <c r="D4967" t="s">
        <v>118</v>
      </c>
      <c r="E4967" t="s">
        <v>132</v>
      </c>
      <c r="F4967" t="s">
        <v>14508</v>
      </c>
      <c r="G4967" t="s">
        <v>142</v>
      </c>
      <c r="H4967" t="s">
        <v>135</v>
      </c>
      <c r="I4967" t="s">
        <v>136</v>
      </c>
      <c r="J4967" t="s">
        <v>137</v>
      </c>
      <c r="K4967" t="s">
        <v>138</v>
      </c>
      <c r="L4967" t="s">
        <v>14509</v>
      </c>
      <c r="M4967" t="s">
        <v>14510</v>
      </c>
      <c r="N4967">
        <v>3.8630555549999999</v>
      </c>
      <c r="O4967">
        <v>0</v>
      </c>
      <c r="P4967">
        <v>1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0.59421632460773333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0.59421632460773333</v>
      </c>
    </row>
    <row r="4968" spans="1:31" x14ac:dyDescent="0.25">
      <c r="A4968">
        <v>2268983</v>
      </c>
      <c r="B4968">
        <v>1</v>
      </c>
      <c r="C4968" t="s">
        <v>80</v>
      </c>
      <c r="D4968" t="s">
        <v>97</v>
      </c>
      <c r="E4968" t="s">
        <v>207</v>
      </c>
      <c r="F4968" t="s">
        <v>14511</v>
      </c>
      <c r="G4968" t="s">
        <v>231</v>
      </c>
      <c r="H4968" t="s">
        <v>135</v>
      </c>
      <c r="I4968" t="s">
        <v>136</v>
      </c>
      <c r="J4968" t="s">
        <v>137</v>
      </c>
      <c r="K4968" t="s">
        <v>138</v>
      </c>
      <c r="L4968" t="s">
        <v>14512</v>
      </c>
      <c r="M4968" t="s">
        <v>14513</v>
      </c>
      <c r="N4968">
        <v>0.40444444400000001</v>
      </c>
      <c r="O4968">
        <v>0</v>
      </c>
      <c r="P4968">
        <v>50</v>
      </c>
      <c r="Q4968">
        <v>0</v>
      </c>
      <c r="R4968">
        <v>30</v>
      </c>
      <c r="S4968">
        <v>0</v>
      </c>
      <c r="T4968">
        <v>14</v>
      </c>
      <c r="U4968">
        <v>0</v>
      </c>
      <c r="V4968">
        <v>0</v>
      </c>
      <c r="W4968">
        <v>0</v>
      </c>
      <c r="X4968">
        <v>14.177227536490273</v>
      </c>
      <c r="Y4968">
        <v>0</v>
      </c>
      <c r="Z4968">
        <v>4.3032698241372103</v>
      </c>
      <c r="AA4968">
        <v>0</v>
      </c>
      <c r="AB4968">
        <v>3.7144547140275397</v>
      </c>
      <c r="AC4968">
        <v>0</v>
      </c>
      <c r="AD4968">
        <v>0</v>
      </c>
      <c r="AE4968">
        <v>22.194952074655021</v>
      </c>
    </row>
    <row r="4969" spans="1:31" x14ac:dyDescent="0.25">
      <c r="A4969">
        <v>2268989</v>
      </c>
      <c r="B4969">
        <v>1</v>
      </c>
      <c r="C4969" t="s">
        <v>81</v>
      </c>
      <c r="D4969" t="s">
        <v>113</v>
      </c>
      <c r="E4969" t="s">
        <v>151</v>
      </c>
      <c r="F4969" t="s">
        <v>14514</v>
      </c>
      <c r="G4969" t="s">
        <v>201</v>
      </c>
      <c r="H4969" t="s">
        <v>135</v>
      </c>
      <c r="I4969" t="s">
        <v>136</v>
      </c>
      <c r="J4969" t="s">
        <v>137</v>
      </c>
      <c r="K4969" t="s">
        <v>138</v>
      </c>
      <c r="L4969" t="s">
        <v>14515</v>
      </c>
      <c r="M4969" t="s">
        <v>14516</v>
      </c>
      <c r="N4969">
        <v>1.5852777769999999</v>
      </c>
      <c r="O4969">
        <v>0</v>
      </c>
      <c r="P4969">
        <v>24</v>
      </c>
      <c r="Q4969">
        <v>0</v>
      </c>
      <c r="R4969">
        <v>2</v>
      </c>
      <c r="S4969">
        <v>0</v>
      </c>
      <c r="T4969">
        <v>6</v>
      </c>
      <c r="U4969">
        <v>0</v>
      </c>
      <c r="V4969">
        <v>0</v>
      </c>
      <c r="W4969">
        <v>0</v>
      </c>
      <c r="X4969">
        <v>9.5431488035775658</v>
      </c>
      <c r="Y4969">
        <v>0</v>
      </c>
      <c r="Z4969">
        <v>0.13527861821689335</v>
      </c>
      <c r="AA4969">
        <v>0</v>
      </c>
      <c r="AB4969">
        <v>2.3636875631663665</v>
      </c>
      <c r="AC4969">
        <v>0</v>
      </c>
      <c r="AD4969">
        <v>0</v>
      </c>
      <c r="AE4969">
        <v>12.042114984960826</v>
      </c>
    </row>
    <row r="4970" spans="1:31" x14ac:dyDescent="0.25">
      <c r="A4970">
        <v>2269012</v>
      </c>
      <c r="B4970">
        <v>1</v>
      </c>
      <c r="C4970" t="s">
        <v>80</v>
      </c>
      <c r="D4970" t="s">
        <v>96</v>
      </c>
      <c r="E4970" t="s">
        <v>132</v>
      </c>
      <c r="F4970" t="s">
        <v>14517</v>
      </c>
      <c r="G4970" t="s">
        <v>142</v>
      </c>
      <c r="H4970" t="s">
        <v>135</v>
      </c>
      <c r="I4970" t="s">
        <v>136</v>
      </c>
      <c r="J4970" t="s">
        <v>137</v>
      </c>
      <c r="K4970" t="s">
        <v>138</v>
      </c>
      <c r="L4970" t="s">
        <v>14518</v>
      </c>
      <c r="M4970" t="s">
        <v>14519</v>
      </c>
      <c r="N4970">
        <v>4.5294444440000001</v>
      </c>
      <c r="O4970">
        <v>0</v>
      </c>
      <c r="P4970">
        <v>2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3.3975930089476316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3.3975930089476316</v>
      </c>
    </row>
    <row r="4971" spans="1:31" x14ac:dyDescent="0.25">
      <c r="A4971">
        <v>2268517</v>
      </c>
      <c r="B4971">
        <v>1</v>
      </c>
      <c r="C4971" t="s">
        <v>80</v>
      </c>
      <c r="D4971" t="s">
        <v>90</v>
      </c>
      <c r="E4971" t="s">
        <v>151</v>
      </c>
      <c r="F4971" t="s">
        <v>4017</v>
      </c>
      <c r="G4971" t="s">
        <v>282</v>
      </c>
      <c r="H4971" t="s">
        <v>135</v>
      </c>
      <c r="I4971" t="s">
        <v>136</v>
      </c>
      <c r="J4971" t="s">
        <v>137</v>
      </c>
      <c r="K4971" t="s">
        <v>138</v>
      </c>
      <c r="L4971" t="s">
        <v>14520</v>
      </c>
      <c r="M4971" t="s">
        <v>14521</v>
      </c>
      <c r="N4971">
        <v>1.604166666</v>
      </c>
      <c r="O4971">
        <v>0</v>
      </c>
      <c r="P4971">
        <v>122</v>
      </c>
      <c r="Q4971">
        <v>0</v>
      </c>
      <c r="R4971">
        <v>0</v>
      </c>
      <c r="S4971">
        <v>0</v>
      </c>
      <c r="T4971">
        <v>19</v>
      </c>
      <c r="U4971">
        <v>0</v>
      </c>
      <c r="V4971">
        <v>0</v>
      </c>
      <c r="W4971">
        <v>0</v>
      </c>
      <c r="X4971">
        <v>56.796501528809358</v>
      </c>
      <c r="Y4971">
        <v>0</v>
      </c>
      <c r="Z4971">
        <v>0</v>
      </c>
      <c r="AA4971">
        <v>0</v>
      </c>
      <c r="AB4971">
        <v>67.276007465828954</v>
      </c>
      <c r="AC4971">
        <v>0</v>
      </c>
      <c r="AD4971">
        <v>0</v>
      </c>
      <c r="AE4971">
        <v>124.07250899463831</v>
      </c>
    </row>
    <row r="4972" spans="1:31" x14ac:dyDescent="0.25">
      <c r="A4972">
        <v>2268617</v>
      </c>
      <c r="B4972">
        <v>1</v>
      </c>
      <c r="C4972" t="s">
        <v>80</v>
      </c>
      <c r="D4972" t="s">
        <v>84</v>
      </c>
      <c r="E4972" t="s">
        <v>132</v>
      </c>
      <c r="F4972" t="s">
        <v>14522</v>
      </c>
      <c r="G4972" t="s">
        <v>201</v>
      </c>
      <c r="H4972" t="s">
        <v>135</v>
      </c>
      <c r="I4972" t="s">
        <v>136</v>
      </c>
      <c r="J4972" t="s">
        <v>3</v>
      </c>
      <c r="K4972" t="s">
        <v>138</v>
      </c>
      <c r="L4972" t="s">
        <v>14523</v>
      </c>
      <c r="M4972" t="s">
        <v>14524</v>
      </c>
      <c r="N4972">
        <v>7.9019444439999997</v>
      </c>
      <c r="O4972">
        <v>0</v>
      </c>
      <c r="P4972">
        <v>4</v>
      </c>
      <c r="Q4972">
        <v>0</v>
      </c>
      <c r="R4972">
        <v>0</v>
      </c>
      <c r="S4972">
        <v>0</v>
      </c>
      <c r="T4972">
        <v>1</v>
      </c>
      <c r="U4972">
        <v>0</v>
      </c>
      <c r="V4972">
        <v>0</v>
      </c>
      <c r="W4972">
        <v>0</v>
      </c>
      <c r="X4972">
        <v>10.756434495180105</v>
      </c>
      <c r="Y4972">
        <v>0</v>
      </c>
      <c r="Z4972">
        <v>0</v>
      </c>
      <c r="AA4972">
        <v>0</v>
      </c>
      <c r="AB4972">
        <v>0.67053222916341382</v>
      </c>
      <c r="AC4972">
        <v>0</v>
      </c>
      <c r="AD4972">
        <v>0</v>
      </c>
      <c r="AE4972">
        <v>11.426966724343519</v>
      </c>
    </row>
    <row r="4973" spans="1:31" x14ac:dyDescent="0.25">
      <c r="A4973">
        <v>2269118</v>
      </c>
      <c r="B4973">
        <v>1</v>
      </c>
      <c r="C4973" t="s">
        <v>80</v>
      </c>
      <c r="D4973" t="s">
        <v>97</v>
      </c>
      <c r="E4973" t="s">
        <v>132</v>
      </c>
      <c r="F4973" t="s">
        <v>14525</v>
      </c>
      <c r="G4973" t="s">
        <v>142</v>
      </c>
      <c r="H4973" t="s">
        <v>135</v>
      </c>
      <c r="I4973" t="s">
        <v>136</v>
      </c>
      <c r="J4973" t="s">
        <v>137</v>
      </c>
      <c r="K4973" t="s">
        <v>138</v>
      </c>
      <c r="L4973" t="s">
        <v>14526</v>
      </c>
      <c r="M4973" t="s">
        <v>14527</v>
      </c>
      <c r="N4973">
        <v>2.093611111</v>
      </c>
      <c r="O4973">
        <v>0</v>
      </c>
      <c r="P4973">
        <v>1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3.5048750510066693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3.5048750510066693</v>
      </c>
    </row>
    <row r="4974" spans="1:31" x14ac:dyDescent="0.25">
      <c r="A4974">
        <v>2268680</v>
      </c>
      <c r="B4974">
        <v>1</v>
      </c>
      <c r="C4974" t="s">
        <v>80</v>
      </c>
      <c r="D4974" t="s">
        <v>105</v>
      </c>
      <c r="E4974" t="s">
        <v>256</v>
      </c>
      <c r="F4974" t="s">
        <v>14528</v>
      </c>
      <c r="G4974" t="s">
        <v>543</v>
      </c>
      <c r="H4974" t="s">
        <v>148</v>
      </c>
      <c r="I4974" t="s">
        <v>136</v>
      </c>
      <c r="J4974" t="s">
        <v>137</v>
      </c>
      <c r="K4974" t="s">
        <v>138</v>
      </c>
      <c r="L4974" t="s">
        <v>14529</v>
      </c>
      <c r="M4974" t="s">
        <v>14530</v>
      </c>
      <c r="N4974">
        <v>2.841111111</v>
      </c>
      <c r="O4974">
        <v>0</v>
      </c>
      <c r="P4974">
        <v>6</v>
      </c>
      <c r="Q4974">
        <v>0</v>
      </c>
      <c r="R4974">
        <v>2</v>
      </c>
      <c r="S4974">
        <v>0</v>
      </c>
      <c r="T4974">
        <v>9</v>
      </c>
      <c r="U4974">
        <v>0</v>
      </c>
      <c r="V4974">
        <v>0</v>
      </c>
      <c r="W4974">
        <v>0</v>
      </c>
      <c r="X4974">
        <v>24.303172001055632</v>
      </c>
      <c r="Y4974">
        <v>0</v>
      </c>
      <c r="Z4974">
        <v>35.372277870738046</v>
      </c>
      <c r="AA4974">
        <v>0</v>
      </c>
      <c r="AB4974">
        <v>57.533006153327619</v>
      </c>
      <c r="AC4974">
        <v>0</v>
      </c>
      <c r="AD4974">
        <v>0</v>
      </c>
      <c r="AE4974">
        <v>117.20845602512129</v>
      </c>
    </row>
    <row r="4975" spans="1:31" x14ac:dyDescent="0.25">
      <c r="A4975">
        <v>2268580</v>
      </c>
      <c r="B4975">
        <v>1</v>
      </c>
      <c r="C4975" t="s">
        <v>80</v>
      </c>
      <c r="D4975" t="s">
        <v>97</v>
      </c>
      <c r="E4975" t="s">
        <v>256</v>
      </c>
      <c r="F4975" t="s">
        <v>14531</v>
      </c>
      <c r="G4975" t="s">
        <v>366</v>
      </c>
      <c r="H4975" t="s">
        <v>148</v>
      </c>
      <c r="I4975" t="s">
        <v>136</v>
      </c>
      <c r="J4975" t="s">
        <v>137</v>
      </c>
      <c r="K4975" t="s">
        <v>172</v>
      </c>
      <c r="L4975" t="s">
        <v>14532</v>
      </c>
      <c r="M4975" t="s">
        <v>14533</v>
      </c>
      <c r="N4975">
        <v>8.0536111110000004</v>
      </c>
      <c r="O4975">
        <v>2</v>
      </c>
      <c r="P4975">
        <v>491</v>
      </c>
      <c r="Q4975">
        <v>0</v>
      </c>
      <c r="R4975">
        <v>40</v>
      </c>
      <c r="S4975">
        <v>0</v>
      </c>
      <c r="T4975">
        <v>64</v>
      </c>
      <c r="U4975">
        <v>0</v>
      </c>
      <c r="V4975">
        <v>0</v>
      </c>
      <c r="W4975">
        <v>696.01017877712877</v>
      </c>
      <c r="X4975">
        <v>2800.1597071221204</v>
      </c>
      <c r="Y4975">
        <v>0</v>
      </c>
      <c r="Z4975">
        <v>109.11339792143615</v>
      </c>
      <c r="AA4975">
        <v>0</v>
      </c>
      <c r="AB4975">
        <v>882.35879743471946</v>
      </c>
      <c r="AC4975">
        <v>0</v>
      </c>
      <c r="AD4975">
        <v>0</v>
      </c>
      <c r="AE4975">
        <v>4487.6420812554043</v>
      </c>
    </row>
    <row r="4976" spans="1:31" x14ac:dyDescent="0.25">
      <c r="A4976">
        <v>2268972</v>
      </c>
      <c r="B4976">
        <v>1</v>
      </c>
      <c r="C4976" t="s">
        <v>80</v>
      </c>
      <c r="D4976" t="s">
        <v>97</v>
      </c>
      <c r="E4976" t="s">
        <v>207</v>
      </c>
      <c r="F4976" t="s">
        <v>14534</v>
      </c>
      <c r="G4976" t="s">
        <v>231</v>
      </c>
      <c r="H4976" t="s">
        <v>135</v>
      </c>
      <c r="I4976" t="s">
        <v>136</v>
      </c>
      <c r="J4976" t="s">
        <v>137</v>
      </c>
      <c r="K4976" t="s">
        <v>138</v>
      </c>
      <c r="L4976" t="s">
        <v>14535</v>
      </c>
      <c r="M4976" t="s">
        <v>14536</v>
      </c>
      <c r="N4976">
        <v>0.61444444399999998</v>
      </c>
      <c r="O4976">
        <v>0</v>
      </c>
      <c r="P4976">
        <v>192</v>
      </c>
      <c r="Q4976">
        <v>0</v>
      </c>
      <c r="R4976">
        <v>24</v>
      </c>
      <c r="S4976">
        <v>0</v>
      </c>
      <c r="T4976">
        <v>33</v>
      </c>
      <c r="U4976">
        <v>0</v>
      </c>
      <c r="V4976">
        <v>0</v>
      </c>
      <c r="W4976">
        <v>0</v>
      </c>
      <c r="X4976">
        <v>66.972390991217097</v>
      </c>
      <c r="Y4976">
        <v>0</v>
      </c>
      <c r="Z4976">
        <v>2.8350077982162563</v>
      </c>
      <c r="AA4976">
        <v>0</v>
      </c>
      <c r="AB4976">
        <v>15.308571197244774</v>
      </c>
      <c r="AC4976">
        <v>0</v>
      </c>
      <c r="AD4976">
        <v>0</v>
      </c>
      <c r="AE4976">
        <v>85.115969986678124</v>
      </c>
    </row>
    <row r="4977" spans="1:31" x14ac:dyDescent="0.25">
      <c r="A4977">
        <v>2269098</v>
      </c>
      <c r="B4977">
        <v>1</v>
      </c>
      <c r="C4977" t="s">
        <v>80</v>
      </c>
      <c r="D4977" t="s">
        <v>84</v>
      </c>
      <c r="E4977" t="s">
        <v>132</v>
      </c>
      <c r="F4977" t="s">
        <v>14537</v>
      </c>
      <c r="G4977" t="s">
        <v>134</v>
      </c>
      <c r="H4977" t="s">
        <v>135</v>
      </c>
      <c r="I4977" t="s">
        <v>136</v>
      </c>
      <c r="J4977" t="s">
        <v>137</v>
      </c>
      <c r="K4977" t="s">
        <v>138</v>
      </c>
      <c r="L4977" t="s">
        <v>14538</v>
      </c>
      <c r="M4977" t="s">
        <v>14539</v>
      </c>
      <c r="N4977">
        <v>2.7736111110000001</v>
      </c>
      <c r="O4977">
        <v>0</v>
      </c>
      <c r="P4977">
        <v>5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1.6351775955895049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1.6351775955895049</v>
      </c>
    </row>
    <row r="4978" spans="1:31" x14ac:dyDescent="0.25">
      <c r="A4978">
        <v>2268743</v>
      </c>
      <c r="B4978">
        <v>1</v>
      </c>
      <c r="C4978" t="s">
        <v>81</v>
      </c>
      <c r="D4978" t="s">
        <v>128</v>
      </c>
      <c r="E4978" t="s">
        <v>151</v>
      </c>
      <c r="F4978" t="s">
        <v>14540</v>
      </c>
      <c r="G4978" t="s">
        <v>555</v>
      </c>
      <c r="H4978" t="s">
        <v>135</v>
      </c>
      <c r="I4978" t="s">
        <v>136</v>
      </c>
      <c r="J4978" t="s">
        <v>137</v>
      </c>
      <c r="K4978" t="s">
        <v>138</v>
      </c>
      <c r="L4978" t="s">
        <v>14541</v>
      </c>
      <c r="M4978" t="s">
        <v>14542</v>
      </c>
      <c r="N4978">
        <v>3.4480555549999998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1</v>
      </c>
      <c r="U4978">
        <v>0</v>
      </c>
      <c r="V4978">
        <v>2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6.0170419123076648</v>
      </c>
      <c r="AC4978">
        <v>0</v>
      </c>
      <c r="AD4978">
        <v>319.37810576499146</v>
      </c>
      <c r="AE4978">
        <v>325.39514767729912</v>
      </c>
    </row>
    <row r="4979" spans="1:31" x14ac:dyDescent="0.25">
      <c r="A4979">
        <v>2268906</v>
      </c>
      <c r="B4979">
        <v>1</v>
      </c>
      <c r="C4979" t="s">
        <v>80</v>
      </c>
      <c r="D4979" t="s">
        <v>105</v>
      </c>
      <c r="E4979" t="s">
        <v>163</v>
      </c>
      <c r="F4979" t="s">
        <v>14543</v>
      </c>
      <c r="G4979" t="s">
        <v>147</v>
      </c>
      <c r="H4979" t="s">
        <v>148</v>
      </c>
      <c r="I4979" t="s">
        <v>136</v>
      </c>
      <c r="J4979" t="s">
        <v>137</v>
      </c>
      <c r="K4979" t="s">
        <v>138</v>
      </c>
      <c r="L4979" t="s">
        <v>14544</v>
      </c>
      <c r="M4979" t="s">
        <v>14545</v>
      </c>
      <c r="N4979">
        <v>2.4047222220000002</v>
      </c>
      <c r="O4979">
        <v>0</v>
      </c>
      <c r="P4979">
        <v>140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115.992507683344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115.992507683344</v>
      </c>
    </row>
    <row r="4980" spans="1:31" x14ac:dyDescent="0.25">
      <c r="A4980">
        <v>2268720</v>
      </c>
      <c r="B4980">
        <v>1</v>
      </c>
      <c r="C4980" t="s">
        <v>80</v>
      </c>
      <c r="D4980" t="s">
        <v>88</v>
      </c>
      <c r="E4980" t="s">
        <v>145</v>
      </c>
      <c r="F4980" t="s">
        <v>14546</v>
      </c>
      <c r="G4980" t="s">
        <v>147</v>
      </c>
      <c r="H4980" t="s">
        <v>148</v>
      </c>
      <c r="I4980" t="s">
        <v>136</v>
      </c>
      <c r="J4980" t="s">
        <v>137</v>
      </c>
      <c r="K4980" t="s">
        <v>138</v>
      </c>
      <c r="L4980" t="s">
        <v>14547</v>
      </c>
      <c r="M4980" t="s">
        <v>14548</v>
      </c>
      <c r="N4980">
        <v>0.84444444399999996</v>
      </c>
      <c r="O4980">
        <v>0</v>
      </c>
      <c r="P4980">
        <v>4885</v>
      </c>
      <c r="Q4980">
        <v>0</v>
      </c>
      <c r="R4980">
        <v>0</v>
      </c>
      <c r="S4980">
        <v>2</v>
      </c>
      <c r="T4980">
        <v>284</v>
      </c>
      <c r="U4980">
        <v>0</v>
      </c>
      <c r="V4980">
        <v>0</v>
      </c>
      <c r="W4980">
        <v>0</v>
      </c>
      <c r="X4980">
        <v>5157.7745128665792</v>
      </c>
      <c r="Y4980">
        <v>0</v>
      </c>
      <c r="Z4980">
        <v>0</v>
      </c>
      <c r="AA4980">
        <v>32.085673703253853</v>
      </c>
      <c r="AB4980">
        <v>444.92112071834561</v>
      </c>
      <c r="AC4980">
        <v>0</v>
      </c>
      <c r="AD4980">
        <v>0</v>
      </c>
      <c r="AE4980">
        <v>5634.7813072881781</v>
      </c>
    </row>
    <row r="4981" spans="1:31" x14ac:dyDescent="0.25">
      <c r="A4981">
        <v>2268786</v>
      </c>
      <c r="B4981">
        <v>1</v>
      </c>
      <c r="C4981" t="s">
        <v>80</v>
      </c>
      <c r="D4981" t="s">
        <v>97</v>
      </c>
      <c r="E4981" t="s">
        <v>132</v>
      </c>
      <c r="F4981" t="s">
        <v>14549</v>
      </c>
      <c r="G4981" t="s">
        <v>142</v>
      </c>
      <c r="H4981" t="s">
        <v>135</v>
      </c>
      <c r="I4981" t="s">
        <v>136</v>
      </c>
      <c r="J4981" t="s">
        <v>137</v>
      </c>
      <c r="K4981" t="s">
        <v>138</v>
      </c>
      <c r="L4981" t="s">
        <v>14550</v>
      </c>
      <c r="M4981" t="s">
        <v>14551</v>
      </c>
      <c r="N4981">
        <v>1.989166666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1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3.6593069558692499</v>
      </c>
      <c r="AC4981">
        <v>0</v>
      </c>
      <c r="AD4981">
        <v>0</v>
      </c>
      <c r="AE4981">
        <v>3.6593069558692499</v>
      </c>
    </row>
    <row r="4982" spans="1:31" x14ac:dyDescent="0.25">
      <c r="A4982">
        <v>2268763</v>
      </c>
      <c r="B4982">
        <v>1</v>
      </c>
      <c r="C4982" t="s">
        <v>80</v>
      </c>
      <c r="D4982" t="s">
        <v>83</v>
      </c>
      <c r="E4982" t="s">
        <v>132</v>
      </c>
      <c r="F4982" t="s">
        <v>14552</v>
      </c>
      <c r="G4982" t="s">
        <v>142</v>
      </c>
      <c r="H4982" t="s">
        <v>135</v>
      </c>
      <c r="I4982" t="s">
        <v>136</v>
      </c>
      <c r="J4982" t="s">
        <v>137</v>
      </c>
      <c r="K4982" t="s">
        <v>138</v>
      </c>
      <c r="L4982" t="s">
        <v>14553</v>
      </c>
      <c r="M4982" t="s">
        <v>14554</v>
      </c>
      <c r="N4982">
        <v>2.7108333330000001</v>
      </c>
      <c r="O4982">
        <v>0</v>
      </c>
      <c r="P4982">
        <v>3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2.3738893425108669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2.3738893425108669</v>
      </c>
    </row>
    <row r="4983" spans="1:31" x14ac:dyDescent="0.25">
      <c r="A4983">
        <v>2268949</v>
      </c>
      <c r="B4983">
        <v>1</v>
      </c>
      <c r="C4983" t="s">
        <v>80</v>
      </c>
      <c r="D4983" t="s">
        <v>85</v>
      </c>
      <c r="E4983" t="s">
        <v>207</v>
      </c>
      <c r="F4983" t="s">
        <v>14555</v>
      </c>
      <c r="G4983" t="s">
        <v>231</v>
      </c>
      <c r="H4983" t="s">
        <v>135</v>
      </c>
      <c r="I4983" t="s">
        <v>136</v>
      </c>
      <c r="J4983" t="s">
        <v>137</v>
      </c>
      <c r="K4983" t="s">
        <v>138</v>
      </c>
      <c r="L4983" t="s">
        <v>14556</v>
      </c>
      <c r="M4983" t="s">
        <v>14557</v>
      </c>
      <c r="N4983">
        <v>1.7483333329999999</v>
      </c>
      <c r="O4983">
        <v>0</v>
      </c>
      <c r="P4983">
        <v>145</v>
      </c>
      <c r="Q4983">
        <v>0</v>
      </c>
      <c r="R4983">
        <v>0</v>
      </c>
      <c r="S4983">
        <v>0</v>
      </c>
      <c r="T4983">
        <v>1</v>
      </c>
      <c r="U4983">
        <v>0</v>
      </c>
      <c r="V4983">
        <v>0</v>
      </c>
      <c r="W4983">
        <v>0</v>
      </c>
      <c r="X4983">
        <v>88.259377841827543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88.259377841827543</v>
      </c>
    </row>
    <row r="4984" spans="1:31" x14ac:dyDescent="0.25">
      <c r="A4984">
        <v>2268700</v>
      </c>
      <c r="B4984">
        <v>1</v>
      </c>
      <c r="C4984" t="s">
        <v>80</v>
      </c>
      <c r="D4984" t="s">
        <v>96</v>
      </c>
      <c r="E4984" t="s">
        <v>132</v>
      </c>
      <c r="F4984" t="s">
        <v>14558</v>
      </c>
      <c r="G4984" t="s">
        <v>142</v>
      </c>
      <c r="H4984" t="s">
        <v>135</v>
      </c>
      <c r="I4984" t="s">
        <v>136</v>
      </c>
      <c r="J4984" t="s">
        <v>137</v>
      </c>
      <c r="K4984" t="s">
        <v>138</v>
      </c>
      <c r="L4984" t="s">
        <v>14559</v>
      </c>
      <c r="M4984" t="s">
        <v>14560</v>
      </c>
      <c r="N4984">
        <v>1.7044444439999999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1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3.3340714881862499</v>
      </c>
      <c r="AC4984">
        <v>0</v>
      </c>
      <c r="AD4984">
        <v>0</v>
      </c>
      <c r="AE4984">
        <v>3.3340714881862499</v>
      </c>
    </row>
    <row r="4985" spans="1:31" x14ac:dyDescent="0.25">
      <c r="A4985">
        <v>2269055</v>
      </c>
      <c r="B4985">
        <v>1</v>
      </c>
      <c r="C4985" t="s">
        <v>80</v>
      </c>
      <c r="D4985" t="s">
        <v>110</v>
      </c>
      <c r="E4985" t="s">
        <v>132</v>
      </c>
      <c r="F4985" t="s">
        <v>14561</v>
      </c>
      <c r="G4985" t="s">
        <v>142</v>
      </c>
      <c r="H4985" t="s">
        <v>135</v>
      </c>
      <c r="I4985" t="s">
        <v>136</v>
      </c>
      <c r="J4985" t="s">
        <v>137</v>
      </c>
      <c r="K4985" t="s">
        <v>138</v>
      </c>
      <c r="L4985" t="s">
        <v>14562</v>
      </c>
      <c r="M4985" t="s">
        <v>14563</v>
      </c>
      <c r="N4985">
        <v>6.540277777</v>
      </c>
      <c r="O4985">
        <v>0</v>
      </c>
      <c r="P4985">
        <v>1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1.9027888066015892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1.9027888066015892</v>
      </c>
    </row>
    <row r="4986" spans="1:31" x14ac:dyDescent="0.25">
      <c r="A4986">
        <v>2268806</v>
      </c>
      <c r="B4986">
        <v>1</v>
      </c>
      <c r="C4986" t="s">
        <v>80</v>
      </c>
      <c r="D4986" t="s">
        <v>93</v>
      </c>
      <c r="E4986" t="s">
        <v>151</v>
      </c>
      <c r="F4986" t="s">
        <v>14564</v>
      </c>
      <c r="G4986" t="s">
        <v>160</v>
      </c>
      <c r="H4986" t="s">
        <v>135</v>
      </c>
      <c r="I4986" t="s">
        <v>136</v>
      </c>
      <c r="J4986" t="s">
        <v>137</v>
      </c>
      <c r="K4986" t="s">
        <v>138</v>
      </c>
      <c r="L4986" t="s">
        <v>14565</v>
      </c>
      <c r="M4986" t="s">
        <v>14566</v>
      </c>
      <c r="N4986">
        <v>7.8838888880000004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1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4.1104709642360009E-2</v>
      </c>
      <c r="AC4986">
        <v>0</v>
      </c>
      <c r="AD4986">
        <v>0</v>
      </c>
      <c r="AE4986">
        <v>4.1104709642360009E-2</v>
      </c>
    </row>
    <row r="4987" spans="1:31" x14ac:dyDescent="0.25">
      <c r="A4987">
        <v>2268892</v>
      </c>
      <c r="B4987">
        <v>1</v>
      </c>
      <c r="C4987" t="s">
        <v>80</v>
      </c>
      <c r="D4987" t="s">
        <v>84</v>
      </c>
      <c r="E4987" t="s">
        <v>151</v>
      </c>
      <c r="F4987" t="s">
        <v>14567</v>
      </c>
      <c r="G4987" t="s">
        <v>1552</v>
      </c>
      <c r="H4987" t="s">
        <v>135</v>
      </c>
      <c r="I4987" t="s">
        <v>136</v>
      </c>
      <c r="J4987" t="s">
        <v>137</v>
      </c>
      <c r="K4987" t="s">
        <v>138</v>
      </c>
      <c r="L4987" t="s">
        <v>14568</v>
      </c>
      <c r="M4987" t="s">
        <v>14569</v>
      </c>
      <c r="N4987">
        <v>1.3525</v>
      </c>
      <c r="O4987">
        <v>0</v>
      </c>
      <c r="P4987">
        <v>234</v>
      </c>
      <c r="Q4987">
        <v>0</v>
      </c>
      <c r="R4987">
        <v>0</v>
      </c>
      <c r="S4987">
        <v>0</v>
      </c>
      <c r="T4987">
        <v>13</v>
      </c>
      <c r="U4987">
        <v>0</v>
      </c>
      <c r="V4987">
        <v>0</v>
      </c>
      <c r="W4987">
        <v>0</v>
      </c>
      <c r="X4987">
        <v>87.496213065347163</v>
      </c>
      <c r="Y4987">
        <v>0</v>
      </c>
      <c r="Z4987">
        <v>0</v>
      </c>
      <c r="AA4987">
        <v>0</v>
      </c>
      <c r="AB4987">
        <v>10.817262671525</v>
      </c>
      <c r="AC4987">
        <v>0</v>
      </c>
      <c r="AD4987">
        <v>0</v>
      </c>
      <c r="AE4987">
        <v>98.313475736872164</v>
      </c>
    </row>
    <row r="4988" spans="1:31" x14ac:dyDescent="0.25">
      <c r="A4988">
        <v>2268849</v>
      </c>
      <c r="B4988">
        <v>1</v>
      </c>
      <c r="C4988" t="s">
        <v>81</v>
      </c>
      <c r="D4988" t="s">
        <v>113</v>
      </c>
      <c r="E4988" t="s">
        <v>151</v>
      </c>
      <c r="F4988" t="s">
        <v>14570</v>
      </c>
      <c r="G4988" t="s">
        <v>153</v>
      </c>
      <c r="H4988" t="s">
        <v>135</v>
      </c>
      <c r="I4988" t="s">
        <v>136</v>
      </c>
      <c r="J4988" t="s">
        <v>137</v>
      </c>
      <c r="K4988" t="s">
        <v>138</v>
      </c>
      <c r="L4988" t="s">
        <v>14571</v>
      </c>
      <c r="M4988" t="s">
        <v>14572</v>
      </c>
      <c r="N4988">
        <v>1.106666666</v>
      </c>
      <c r="O4988">
        <v>0</v>
      </c>
      <c r="P4988">
        <v>43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9.1517463448339686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9.1517463448339686</v>
      </c>
    </row>
    <row r="4989" spans="1:31" x14ac:dyDescent="0.25">
      <c r="A4989">
        <v>2268992</v>
      </c>
      <c r="B4989">
        <v>1</v>
      </c>
      <c r="C4989" t="s">
        <v>80</v>
      </c>
      <c r="D4989" t="s">
        <v>93</v>
      </c>
      <c r="E4989" t="s">
        <v>151</v>
      </c>
      <c r="F4989" t="s">
        <v>14573</v>
      </c>
      <c r="G4989" t="s">
        <v>153</v>
      </c>
      <c r="H4989" t="s">
        <v>135</v>
      </c>
      <c r="I4989" t="s">
        <v>136</v>
      </c>
      <c r="J4989" t="s">
        <v>137</v>
      </c>
      <c r="K4989" t="s">
        <v>138</v>
      </c>
      <c r="L4989" t="s">
        <v>14574</v>
      </c>
      <c r="M4989" t="s">
        <v>14575</v>
      </c>
      <c r="N4989">
        <v>3.9111111109999999</v>
      </c>
      <c r="O4989">
        <v>0</v>
      </c>
      <c r="P4989">
        <v>7</v>
      </c>
      <c r="Q4989">
        <v>0</v>
      </c>
      <c r="R4989">
        <v>5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2.8954087885237678</v>
      </c>
      <c r="Y4989">
        <v>0</v>
      </c>
      <c r="Z4989">
        <v>0.23337160221705006</v>
      </c>
      <c r="AA4989">
        <v>0</v>
      </c>
      <c r="AB4989">
        <v>0</v>
      </c>
      <c r="AC4989">
        <v>0</v>
      </c>
      <c r="AD4989">
        <v>0</v>
      </c>
      <c r="AE4989">
        <v>3.1287803907408178</v>
      </c>
    </row>
    <row r="4990" spans="1:31" x14ac:dyDescent="0.25">
      <c r="A4990">
        <v>2268683</v>
      </c>
      <c r="B4990">
        <v>1</v>
      </c>
      <c r="C4990" t="s">
        <v>81</v>
      </c>
      <c r="D4990" t="s">
        <v>118</v>
      </c>
      <c r="E4990" t="s">
        <v>132</v>
      </c>
      <c r="F4990" t="s">
        <v>14576</v>
      </c>
      <c r="G4990" t="s">
        <v>289</v>
      </c>
      <c r="H4990" t="s">
        <v>135</v>
      </c>
      <c r="I4990" t="s">
        <v>136</v>
      </c>
      <c r="J4990" t="s">
        <v>137</v>
      </c>
      <c r="K4990" t="s">
        <v>138</v>
      </c>
      <c r="L4990" t="s">
        <v>14577</v>
      </c>
      <c r="M4990" t="s">
        <v>14578</v>
      </c>
      <c r="N4990">
        <v>2.0919444440000001</v>
      </c>
      <c r="O4990">
        <v>0</v>
      </c>
      <c r="P4990">
        <v>5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4.4141675036005994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4.4141675036005994</v>
      </c>
    </row>
    <row r="4991" spans="1:31" x14ac:dyDescent="0.25">
      <c r="A4991">
        <v>2268537</v>
      </c>
      <c r="B4991">
        <v>1</v>
      </c>
      <c r="C4991" t="s">
        <v>80</v>
      </c>
      <c r="D4991" t="s">
        <v>93</v>
      </c>
      <c r="E4991" t="s">
        <v>151</v>
      </c>
      <c r="F4991" t="s">
        <v>14579</v>
      </c>
      <c r="G4991" t="s">
        <v>153</v>
      </c>
      <c r="H4991" t="s">
        <v>135</v>
      </c>
      <c r="I4991" t="s">
        <v>136</v>
      </c>
      <c r="J4991" t="s">
        <v>137</v>
      </c>
      <c r="K4991" t="s">
        <v>138</v>
      </c>
      <c r="L4991" t="s">
        <v>14580</v>
      </c>
      <c r="M4991" t="s">
        <v>14581</v>
      </c>
      <c r="N4991">
        <v>3.1302777769999999</v>
      </c>
      <c r="O4991">
        <v>0</v>
      </c>
      <c r="P4991">
        <v>1</v>
      </c>
      <c r="Q4991">
        <v>0</v>
      </c>
      <c r="R4991">
        <v>3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4.3471626287864995E-2</v>
      </c>
      <c r="Y4991">
        <v>0</v>
      </c>
      <c r="Z4991">
        <v>0.74789153934099561</v>
      </c>
      <c r="AA4991">
        <v>0</v>
      </c>
      <c r="AB4991">
        <v>0</v>
      </c>
      <c r="AC4991">
        <v>0</v>
      </c>
      <c r="AD4991">
        <v>0</v>
      </c>
      <c r="AE4991">
        <v>0.79136316562886067</v>
      </c>
    </row>
    <row r="4992" spans="1:31" x14ac:dyDescent="0.25">
      <c r="A4992">
        <v>2268637</v>
      </c>
      <c r="B4992">
        <v>1</v>
      </c>
      <c r="C4992" t="s">
        <v>81</v>
      </c>
      <c r="D4992" t="s">
        <v>112</v>
      </c>
      <c r="E4992" t="s">
        <v>256</v>
      </c>
      <c r="F4992" t="s">
        <v>14582</v>
      </c>
      <c r="G4992" t="s">
        <v>171</v>
      </c>
      <c r="H4992" t="s">
        <v>148</v>
      </c>
      <c r="I4992" t="s">
        <v>136</v>
      </c>
      <c r="J4992" t="s">
        <v>137</v>
      </c>
      <c r="K4992" t="s">
        <v>172</v>
      </c>
      <c r="L4992" t="s">
        <v>14583</v>
      </c>
      <c r="M4992" t="s">
        <v>14584</v>
      </c>
      <c r="N4992">
        <v>3.7791666660000001</v>
      </c>
      <c r="O4992">
        <v>0</v>
      </c>
      <c r="P4992">
        <v>686</v>
      </c>
      <c r="Q4992">
        <v>0</v>
      </c>
      <c r="R4992">
        <v>2</v>
      </c>
      <c r="S4992">
        <v>0</v>
      </c>
      <c r="T4992">
        <v>40</v>
      </c>
      <c r="U4992">
        <v>0</v>
      </c>
      <c r="V4992">
        <v>0</v>
      </c>
      <c r="W4992">
        <v>0</v>
      </c>
      <c r="X4992">
        <v>528.04320351054616</v>
      </c>
      <c r="Y4992">
        <v>0</v>
      </c>
      <c r="Z4992">
        <v>1.0452754916544167</v>
      </c>
      <c r="AA4992">
        <v>0</v>
      </c>
      <c r="AB4992">
        <v>89.650999495046094</v>
      </c>
      <c r="AC4992">
        <v>0</v>
      </c>
      <c r="AD4992">
        <v>0</v>
      </c>
      <c r="AE4992">
        <v>618.73947849724664</v>
      </c>
    </row>
    <row r="4993" spans="1:31" x14ac:dyDescent="0.25">
      <c r="A4993">
        <v>2268514</v>
      </c>
      <c r="B4993">
        <v>1</v>
      </c>
      <c r="C4993" t="s">
        <v>80</v>
      </c>
      <c r="D4993" t="s">
        <v>84</v>
      </c>
      <c r="E4993" t="s">
        <v>163</v>
      </c>
      <c r="F4993" t="s">
        <v>14585</v>
      </c>
      <c r="G4993" t="s">
        <v>147</v>
      </c>
      <c r="H4993" t="s">
        <v>148</v>
      </c>
      <c r="I4993" t="s">
        <v>136</v>
      </c>
      <c r="J4993" t="s">
        <v>137</v>
      </c>
      <c r="K4993" t="s">
        <v>138</v>
      </c>
      <c r="L4993" t="s">
        <v>14586</v>
      </c>
      <c r="M4993" t="s">
        <v>14587</v>
      </c>
      <c r="N4993">
        <v>0.42333333299999998</v>
      </c>
      <c r="O4993">
        <v>0</v>
      </c>
      <c r="P4993">
        <v>54</v>
      </c>
      <c r="Q4993">
        <v>0</v>
      </c>
      <c r="R4993">
        <v>2</v>
      </c>
      <c r="S4993">
        <v>12</v>
      </c>
      <c r="T4993">
        <v>195</v>
      </c>
      <c r="U4993">
        <v>0</v>
      </c>
      <c r="V4993">
        <v>0</v>
      </c>
      <c r="W4993">
        <v>0</v>
      </c>
      <c r="X4993">
        <v>32.431203639290402</v>
      </c>
      <c r="Y4993">
        <v>0</v>
      </c>
      <c r="Z4993">
        <v>0.24156112226924997</v>
      </c>
      <c r="AA4993">
        <v>63.658009563648527</v>
      </c>
      <c r="AB4993">
        <v>156.0203181700723</v>
      </c>
      <c r="AC4993">
        <v>0</v>
      </c>
      <c r="AD4993">
        <v>0</v>
      </c>
      <c r="AE4993">
        <v>252.35109249528048</v>
      </c>
    </row>
    <row r="4994" spans="1:31" x14ac:dyDescent="0.25">
      <c r="A4994">
        <v>2269115</v>
      </c>
      <c r="B4994">
        <v>1</v>
      </c>
      <c r="C4994" t="s">
        <v>80</v>
      </c>
      <c r="D4994" t="s">
        <v>82</v>
      </c>
      <c r="E4994" t="s">
        <v>132</v>
      </c>
      <c r="F4994" t="s">
        <v>14588</v>
      </c>
      <c r="G4994" t="s">
        <v>142</v>
      </c>
      <c r="H4994" t="s">
        <v>135</v>
      </c>
      <c r="I4994" t="s">
        <v>136</v>
      </c>
      <c r="J4994" t="s">
        <v>137</v>
      </c>
      <c r="K4994" t="s">
        <v>138</v>
      </c>
      <c r="L4994" t="s">
        <v>14589</v>
      </c>
      <c r="M4994" t="s">
        <v>14590</v>
      </c>
      <c r="N4994">
        <v>2.4272222220000002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1.4759375384942062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1.4759375384942062</v>
      </c>
    </row>
    <row r="4995" spans="1:31" x14ac:dyDescent="0.25">
      <c r="A4995">
        <v>2268723</v>
      </c>
      <c r="B4995">
        <v>1</v>
      </c>
      <c r="C4995" t="s">
        <v>80</v>
      </c>
      <c r="D4995" t="s">
        <v>88</v>
      </c>
      <c r="E4995" t="s">
        <v>477</v>
      </c>
      <c r="F4995" t="s">
        <v>14591</v>
      </c>
      <c r="G4995" t="s">
        <v>201</v>
      </c>
      <c r="H4995" t="s">
        <v>148</v>
      </c>
      <c r="I4995" t="s">
        <v>136</v>
      </c>
      <c r="J4995" t="s">
        <v>3</v>
      </c>
      <c r="K4995" t="s">
        <v>138</v>
      </c>
      <c r="L4995" t="s">
        <v>14547</v>
      </c>
      <c r="M4995" t="s">
        <v>14592</v>
      </c>
      <c r="N4995">
        <v>2.1927777769999999</v>
      </c>
      <c r="O4995">
        <v>1</v>
      </c>
      <c r="P4995">
        <v>7855</v>
      </c>
      <c r="Q4995">
        <v>0</v>
      </c>
      <c r="R4995">
        <v>2</v>
      </c>
      <c r="S4995">
        <v>11</v>
      </c>
      <c r="T4995">
        <v>1109</v>
      </c>
      <c r="U4995">
        <v>6</v>
      </c>
      <c r="V4995">
        <v>11</v>
      </c>
      <c r="W4995">
        <v>28.74290207196265</v>
      </c>
      <c r="X4995">
        <v>5860.0495691270362</v>
      </c>
      <c r="Y4995">
        <v>0</v>
      </c>
      <c r="Z4995">
        <v>2.3449278820574802</v>
      </c>
      <c r="AA4995">
        <v>1364.8758604102786</v>
      </c>
      <c r="AB4995">
        <v>3844.194139339656</v>
      </c>
      <c r="AC4995">
        <v>916.27339532441465</v>
      </c>
      <c r="AD4995">
        <v>573.45635421552061</v>
      </c>
      <c r="AE4995">
        <v>12589.937148370927</v>
      </c>
    </row>
    <row r="4996" spans="1:31" x14ac:dyDescent="0.25">
      <c r="A4996">
        <v>2268829</v>
      </c>
      <c r="B4996">
        <v>1</v>
      </c>
      <c r="C4996" t="s">
        <v>80</v>
      </c>
      <c r="D4996" t="s">
        <v>92</v>
      </c>
      <c r="E4996" t="s">
        <v>163</v>
      </c>
      <c r="F4996" t="s">
        <v>14593</v>
      </c>
      <c r="G4996" t="s">
        <v>201</v>
      </c>
      <c r="H4996" t="s">
        <v>148</v>
      </c>
      <c r="I4996" t="s">
        <v>136</v>
      </c>
      <c r="J4996" t="s">
        <v>137</v>
      </c>
      <c r="K4996" t="s">
        <v>138</v>
      </c>
      <c r="L4996" t="s">
        <v>14594</v>
      </c>
      <c r="M4996" t="s">
        <v>14595</v>
      </c>
      <c r="N4996">
        <v>0.36666666599999997</v>
      </c>
      <c r="O4996">
        <v>17</v>
      </c>
      <c r="P4996">
        <v>3890</v>
      </c>
      <c r="Q4996">
        <v>3</v>
      </c>
      <c r="R4996">
        <v>93</v>
      </c>
      <c r="S4996">
        <v>15</v>
      </c>
      <c r="T4996">
        <v>273</v>
      </c>
      <c r="U4996">
        <v>2</v>
      </c>
      <c r="V4996">
        <v>1</v>
      </c>
      <c r="W4996">
        <v>61.381744418324871</v>
      </c>
      <c r="X4996">
        <v>356.2016278152671</v>
      </c>
      <c r="Y4996">
        <v>2.6339312992094497</v>
      </c>
      <c r="Z4996">
        <v>4.4027471609867339</v>
      </c>
      <c r="AA4996">
        <v>26.816499408486106</v>
      </c>
      <c r="AB4996">
        <v>77.938680373407792</v>
      </c>
      <c r="AC4996">
        <v>57.447633240029504</v>
      </c>
      <c r="AD4996">
        <v>0</v>
      </c>
      <c r="AE4996">
        <v>586.82286371571149</v>
      </c>
    </row>
    <row r="4997" spans="1:31" x14ac:dyDescent="0.25">
      <c r="A4997">
        <v>2268474</v>
      </c>
      <c r="B4997">
        <v>1</v>
      </c>
      <c r="C4997" t="s">
        <v>80</v>
      </c>
      <c r="D4997" t="s">
        <v>87</v>
      </c>
      <c r="E4997" t="s">
        <v>145</v>
      </c>
      <c r="F4997" t="s">
        <v>14596</v>
      </c>
      <c r="G4997" t="s">
        <v>271</v>
      </c>
      <c r="H4997" t="s">
        <v>148</v>
      </c>
      <c r="I4997" t="s">
        <v>136</v>
      </c>
      <c r="J4997" t="s">
        <v>137</v>
      </c>
      <c r="K4997" t="s">
        <v>172</v>
      </c>
      <c r="L4997" t="s">
        <v>14597</v>
      </c>
      <c r="M4997" t="s">
        <v>14598</v>
      </c>
      <c r="N4997">
        <v>0.17277777699999999</v>
      </c>
      <c r="O4997">
        <v>0</v>
      </c>
      <c r="P4997">
        <v>2023</v>
      </c>
      <c r="Q4997">
        <v>0</v>
      </c>
      <c r="R4997">
        <v>1</v>
      </c>
      <c r="S4997">
        <v>9</v>
      </c>
      <c r="T4997">
        <v>84</v>
      </c>
      <c r="U4997">
        <v>0</v>
      </c>
      <c r="V4997">
        <v>0</v>
      </c>
      <c r="W4997">
        <v>0</v>
      </c>
      <c r="X4997">
        <v>103.96349995986449</v>
      </c>
      <c r="Y4997">
        <v>0</v>
      </c>
      <c r="Z4997">
        <v>5.7115893390211111E-3</v>
      </c>
      <c r="AA4997">
        <v>9.7044281658505316</v>
      </c>
      <c r="AB4997">
        <v>11.865583028777179</v>
      </c>
      <c r="AC4997">
        <v>0</v>
      </c>
      <c r="AD4997">
        <v>0</v>
      </c>
      <c r="AE4997">
        <v>125.53922274383122</v>
      </c>
    </row>
    <row r="4998" spans="1:31" x14ac:dyDescent="0.25">
      <c r="A4998">
        <v>2268969</v>
      </c>
      <c r="B4998">
        <v>1</v>
      </c>
      <c r="C4998" t="s">
        <v>80</v>
      </c>
      <c r="D4998" t="s">
        <v>106</v>
      </c>
      <c r="E4998" t="s">
        <v>207</v>
      </c>
      <c r="F4998" t="s">
        <v>14599</v>
      </c>
      <c r="G4998" t="s">
        <v>197</v>
      </c>
      <c r="H4998" t="s">
        <v>135</v>
      </c>
      <c r="I4998" t="s">
        <v>136</v>
      </c>
      <c r="J4998" t="s">
        <v>137</v>
      </c>
      <c r="K4998" t="s">
        <v>138</v>
      </c>
      <c r="L4998" t="s">
        <v>14600</v>
      </c>
      <c r="M4998" t="s">
        <v>14601</v>
      </c>
      <c r="N4998">
        <v>0.28722222200000003</v>
      </c>
      <c r="O4998">
        <v>0</v>
      </c>
      <c r="P4998">
        <v>28</v>
      </c>
      <c r="Q4998">
        <v>0</v>
      </c>
      <c r="R4998">
        <v>1</v>
      </c>
      <c r="S4998">
        <v>0</v>
      </c>
      <c r="T4998">
        <v>11</v>
      </c>
      <c r="U4998">
        <v>0</v>
      </c>
      <c r="V4998">
        <v>0</v>
      </c>
      <c r="W4998">
        <v>0</v>
      </c>
      <c r="X4998">
        <v>2.4766480849177408</v>
      </c>
      <c r="Y4998">
        <v>0</v>
      </c>
      <c r="Z4998">
        <v>8.5822909323726673E-2</v>
      </c>
      <c r="AA4998">
        <v>0</v>
      </c>
      <c r="AB4998">
        <v>8.239876524784604</v>
      </c>
      <c r="AC4998">
        <v>0</v>
      </c>
      <c r="AD4998">
        <v>0</v>
      </c>
      <c r="AE4998">
        <v>10.802347519026071</v>
      </c>
    </row>
    <row r="4999" spans="1:31" x14ac:dyDescent="0.25">
      <c r="A4999">
        <v>2268975</v>
      </c>
      <c r="B4999">
        <v>1</v>
      </c>
      <c r="C4999" t="s">
        <v>80</v>
      </c>
      <c r="D4999" t="s">
        <v>88</v>
      </c>
      <c r="E4999" t="s">
        <v>132</v>
      </c>
      <c r="F4999" t="s">
        <v>14602</v>
      </c>
      <c r="G4999" t="s">
        <v>197</v>
      </c>
      <c r="H4999" t="s">
        <v>135</v>
      </c>
      <c r="I4999" t="s">
        <v>136</v>
      </c>
      <c r="J4999" t="s">
        <v>137</v>
      </c>
      <c r="K4999" t="s">
        <v>138</v>
      </c>
      <c r="L4999" t="s">
        <v>14603</v>
      </c>
      <c r="M4999" t="s">
        <v>14604</v>
      </c>
      <c r="N4999">
        <v>0.48972222199999998</v>
      </c>
      <c r="O4999">
        <v>0</v>
      </c>
      <c r="P4999">
        <v>2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0.71032900382852826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0.71032900382852826</v>
      </c>
    </row>
    <row r="5000" spans="1:31" x14ac:dyDescent="0.25">
      <c r="A5000">
        <v>2268577</v>
      </c>
      <c r="B5000">
        <v>1</v>
      </c>
      <c r="C5000" t="s">
        <v>81</v>
      </c>
      <c r="D5000" t="s">
        <v>118</v>
      </c>
      <c r="E5000" t="s">
        <v>256</v>
      </c>
      <c r="F5000" t="s">
        <v>14605</v>
      </c>
      <c r="G5000" t="s">
        <v>366</v>
      </c>
      <c r="H5000" t="s">
        <v>148</v>
      </c>
      <c r="I5000" t="s">
        <v>136</v>
      </c>
      <c r="J5000" t="s">
        <v>137</v>
      </c>
      <c r="K5000" t="s">
        <v>172</v>
      </c>
      <c r="L5000" t="s">
        <v>14606</v>
      </c>
      <c r="M5000" t="s">
        <v>14607</v>
      </c>
      <c r="N5000">
        <v>0.63138888800000004</v>
      </c>
      <c r="O5000">
        <v>0</v>
      </c>
      <c r="P5000">
        <v>0</v>
      </c>
      <c r="Q5000">
        <v>5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1.1655041388858751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1.1655041388858751</v>
      </c>
    </row>
    <row r="5001" spans="1:31" x14ac:dyDescent="0.25">
      <c r="A5001">
        <v>2268574</v>
      </c>
      <c r="B5001">
        <v>1</v>
      </c>
      <c r="C5001" t="s">
        <v>80</v>
      </c>
      <c r="D5001" t="s">
        <v>90</v>
      </c>
      <c r="E5001" t="s">
        <v>151</v>
      </c>
      <c r="F5001" t="s">
        <v>13568</v>
      </c>
      <c r="G5001" t="s">
        <v>171</v>
      </c>
      <c r="H5001" t="s">
        <v>135</v>
      </c>
      <c r="I5001" t="s">
        <v>136</v>
      </c>
      <c r="J5001" t="s">
        <v>137</v>
      </c>
      <c r="K5001" t="s">
        <v>172</v>
      </c>
      <c r="L5001" t="s">
        <v>14608</v>
      </c>
      <c r="M5001" t="s">
        <v>14609</v>
      </c>
      <c r="N5001">
        <v>5.6438888880000002</v>
      </c>
      <c r="O5001">
        <v>0</v>
      </c>
      <c r="P5001">
        <v>201</v>
      </c>
      <c r="Q5001">
        <v>0</v>
      </c>
      <c r="R5001">
        <v>0</v>
      </c>
      <c r="S5001">
        <v>0</v>
      </c>
      <c r="T5001">
        <v>12</v>
      </c>
      <c r="U5001">
        <v>0</v>
      </c>
      <c r="V5001">
        <v>0</v>
      </c>
      <c r="W5001">
        <v>0</v>
      </c>
      <c r="X5001">
        <v>307.98539365363007</v>
      </c>
      <c r="Y5001">
        <v>0</v>
      </c>
      <c r="Z5001">
        <v>0</v>
      </c>
      <c r="AA5001">
        <v>0</v>
      </c>
      <c r="AB5001">
        <v>42.252238805488396</v>
      </c>
      <c r="AC5001">
        <v>0</v>
      </c>
      <c r="AD5001">
        <v>0</v>
      </c>
      <c r="AE5001">
        <v>350.23763245911846</v>
      </c>
    </row>
    <row r="5002" spans="1:31" x14ac:dyDescent="0.25">
      <c r="A5002">
        <v>2268597</v>
      </c>
      <c r="B5002">
        <v>1</v>
      </c>
      <c r="C5002" t="s">
        <v>80</v>
      </c>
      <c r="D5002" t="s">
        <v>84</v>
      </c>
      <c r="E5002" t="s">
        <v>207</v>
      </c>
      <c r="F5002" t="s">
        <v>14610</v>
      </c>
      <c r="G5002" t="s">
        <v>366</v>
      </c>
      <c r="H5002" t="s">
        <v>135</v>
      </c>
      <c r="I5002" t="s">
        <v>136</v>
      </c>
      <c r="J5002" t="s">
        <v>137</v>
      </c>
      <c r="K5002" t="s">
        <v>172</v>
      </c>
      <c r="L5002" t="s">
        <v>14611</v>
      </c>
      <c r="M5002" t="s">
        <v>14612</v>
      </c>
      <c r="N5002">
        <v>5.4705555549999998</v>
      </c>
      <c r="O5002">
        <v>0</v>
      </c>
      <c r="P5002">
        <v>236</v>
      </c>
      <c r="Q5002">
        <v>0</v>
      </c>
      <c r="R5002">
        <v>23</v>
      </c>
      <c r="S5002">
        <v>0</v>
      </c>
      <c r="T5002">
        <v>32</v>
      </c>
      <c r="U5002">
        <v>0</v>
      </c>
      <c r="V5002">
        <v>0</v>
      </c>
      <c r="W5002">
        <v>0</v>
      </c>
      <c r="X5002">
        <v>445.34327154538039</v>
      </c>
      <c r="Y5002">
        <v>0</v>
      </c>
      <c r="Z5002">
        <v>65.848419370883107</v>
      </c>
      <c r="AA5002">
        <v>0</v>
      </c>
      <c r="AB5002">
        <v>184.25138499781568</v>
      </c>
      <c r="AC5002">
        <v>0</v>
      </c>
      <c r="AD5002">
        <v>0</v>
      </c>
      <c r="AE5002">
        <v>695.44307591407915</v>
      </c>
    </row>
    <row r="5003" spans="1:31" x14ac:dyDescent="0.25">
      <c r="A5003">
        <v>2268809</v>
      </c>
      <c r="B5003">
        <v>1</v>
      </c>
      <c r="C5003" t="s">
        <v>80</v>
      </c>
      <c r="D5003" t="s">
        <v>91</v>
      </c>
      <c r="E5003" t="s">
        <v>145</v>
      </c>
      <c r="F5003" t="s">
        <v>14613</v>
      </c>
      <c r="G5003" t="s">
        <v>147</v>
      </c>
      <c r="H5003" t="s">
        <v>148</v>
      </c>
      <c r="I5003" t="s">
        <v>136</v>
      </c>
      <c r="J5003" t="s">
        <v>137</v>
      </c>
      <c r="K5003" t="s">
        <v>138</v>
      </c>
      <c r="L5003" t="s">
        <v>14614</v>
      </c>
      <c r="M5003" t="s">
        <v>14615</v>
      </c>
      <c r="N5003">
        <v>0.391666666</v>
      </c>
      <c r="O5003">
        <v>29</v>
      </c>
      <c r="P5003">
        <v>1382</v>
      </c>
      <c r="Q5003">
        <v>59</v>
      </c>
      <c r="R5003">
        <v>119</v>
      </c>
      <c r="S5003">
        <v>27</v>
      </c>
      <c r="T5003">
        <v>200</v>
      </c>
      <c r="U5003">
        <v>6</v>
      </c>
      <c r="V5003">
        <v>1</v>
      </c>
      <c r="W5003">
        <v>4.4203997400631829</v>
      </c>
      <c r="X5003">
        <v>157.07105034961961</v>
      </c>
      <c r="Y5003">
        <v>21.546840735300783</v>
      </c>
      <c r="Z5003">
        <v>7.4996143768773829</v>
      </c>
      <c r="AA5003">
        <v>25.274592949110822</v>
      </c>
      <c r="AB5003">
        <v>66.062178080139773</v>
      </c>
      <c r="AC5003">
        <v>57.442742158203963</v>
      </c>
      <c r="AD5003">
        <v>25.701462485257302</v>
      </c>
      <c r="AE5003">
        <v>365.0188808745728</v>
      </c>
    </row>
    <row r="5004" spans="1:31" x14ac:dyDescent="0.25">
      <c r="A5004">
        <v>2268746</v>
      </c>
      <c r="B5004">
        <v>1</v>
      </c>
      <c r="C5004" t="s">
        <v>80</v>
      </c>
      <c r="D5004" t="s">
        <v>100</v>
      </c>
      <c r="E5004" t="s">
        <v>151</v>
      </c>
      <c r="F5004" t="s">
        <v>14616</v>
      </c>
      <c r="G5004" t="s">
        <v>153</v>
      </c>
      <c r="H5004" t="s">
        <v>135</v>
      </c>
      <c r="I5004" t="s">
        <v>136</v>
      </c>
      <c r="J5004" t="s">
        <v>137</v>
      </c>
      <c r="K5004" t="s">
        <v>138</v>
      </c>
      <c r="L5004" t="s">
        <v>14617</v>
      </c>
      <c r="M5004" t="s">
        <v>14618</v>
      </c>
      <c r="N5004">
        <v>0.68083333300000004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8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7.6577828424452994</v>
      </c>
      <c r="AC5004">
        <v>0</v>
      </c>
      <c r="AD5004">
        <v>0</v>
      </c>
      <c r="AE5004">
        <v>7.6577828424452994</v>
      </c>
    </row>
    <row r="5005" spans="1:31" x14ac:dyDescent="0.25">
      <c r="A5005">
        <v>2268511</v>
      </c>
      <c r="B5005">
        <v>1</v>
      </c>
      <c r="C5005" t="s">
        <v>80</v>
      </c>
      <c r="D5005" t="s">
        <v>107</v>
      </c>
      <c r="E5005" t="s">
        <v>132</v>
      </c>
      <c r="F5005" t="s">
        <v>14619</v>
      </c>
      <c r="G5005" t="s">
        <v>289</v>
      </c>
      <c r="H5005" t="s">
        <v>135</v>
      </c>
      <c r="I5005" t="s">
        <v>136</v>
      </c>
      <c r="J5005" t="s">
        <v>137</v>
      </c>
      <c r="K5005" t="s">
        <v>138</v>
      </c>
      <c r="L5005" t="s">
        <v>14620</v>
      </c>
      <c r="M5005" t="s">
        <v>14621</v>
      </c>
      <c r="N5005">
        <v>2.3858333329999999</v>
      </c>
      <c r="O5005">
        <v>0</v>
      </c>
      <c r="P5005">
        <v>1</v>
      </c>
      <c r="Q5005">
        <v>0</v>
      </c>
      <c r="R5005">
        <v>2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0.73524726718819444</v>
      </c>
      <c r="Y5005">
        <v>0</v>
      </c>
      <c r="Z5005">
        <v>2.7468667662178667</v>
      </c>
      <c r="AA5005">
        <v>0</v>
      </c>
      <c r="AB5005">
        <v>0</v>
      </c>
      <c r="AC5005">
        <v>0</v>
      </c>
      <c r="AD5005">
        <v>0</v>
      </c>
      <c r="AE5005">
        <v>3.4821140334060612</v>
      </c>
    </row>
    <row r="5006" spans="1:31" x14ac:dyDescent="0.25">
      <c r="A5006">
        <v>2268952</v>
      </c>
      <c r="B5006">
        <v>1</v>
      </c>
      <c r="C5006" t="s">
        <v>80</v>
      </c>
      <c r="D5006" t="s">
        <v>101</v>
      </c>
      <c r="E5006" t="s">
        <v>132</v>
      </c>
      <c r="F5006" t="s">
        <v>14622</v>
      </c>
      <c r="G5006" t="s">
        <v>134</v>
      </c>
      <c r="H5006" t="s">
        <v>135</v>
      </c>
      <c r="I5006" t="s">
        <v>136</v>
      </c>
      <c r="J5006" t="s">
        <v>137</v>
      </c>
      <c r="K5006" t="s">
        <v>138</v>
      </c>
      <c r="L5006" t="s">
        <v>14623</v>
      </c>
      <c r="M5006" t="s">
        <v>14624</v>
      </c>
      <c r="N5006">
        <v>1.870833333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1.3366800195325E-3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1.3366800195325E-3</v>
      </c>
    </row>
    <row r="5007" spans="1:31" x14ac:dyDescent="0.25">
      <c r="A5007">
        <v>2268803</v>
      </c>
      <c r="B5007">
        <v>1</v>
      </c>
      <c r="C5007" t="s">
        <v>80</v>
      </c>
      <c r="D5007" t="s">
        <v>93</v>
      </c>
      <c r="E5007" t="s">
        <v>132</v>
      </c>
      <c r="F5007" t="s">
        <v>14625</v>
      </c>
      <c r="G5007" t="s">
        <v>197</v>
      </c>
      <c r="H5007" t="s">
        <v>135</v>
      </c>
      <c r="I5007" t="s">
        <v>136</v>
      </c>
      <c r="J5007" t="s">
        <v>137</v>
      </c>
      <c r="K5007" t="s">
        <v>138</v>
      </c>
      <c r="L5007" t="s">
        <v>14626</v>
      </c>
      <c r="M5007" t="s">
        <v>14627</v>
      </c>
      <c r="N5007">
        <v>2.1188888879999999</v>
      </c>
      <c r="O5007">
        <v>0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0.56728961072716677</v>
      </c>
      <c r="AA5007">
        <v>0</v>
      </c>
      <c r="AB5007">
        <v>0</v>
      </c>
      <c r="AC5007">
        <v>0</v>
      </c>
      <c r="AD5007">
        <v>0</v>
      </c>
      <c r="AE5007">
        <v>0.56728961072716677</v>
      </c>
    </row>
    <row r="5008" spans="1:31" x14ac:dyDescent="0.25">
      <c r="A5008">
        <v>2268846</v>
      </c>
      <c r="B5008">
        <v>1</v>
      </c>
      <c r="C5008" t="s">
        <v>80</v>
      </c>
      <c r="D5008" t="s">
        <v>96</v>
      </c>
      <c r="E5008" t="s">
        <v>132</v>
      </c>
      <c r="F5008" t="s">
        <v>14628</v>
      </c>
      <c r="G5008" t="s">
        <v>134</v>
      </c>
      <c r="H5008" t="s">
        <v>135</v>
      </c>
      <c r="I5008" t="s">
        <v>136</v>
      </c>
      <c r="J5008" t="s">
        <v>137</v>
      </c>
      <c r="K5008" t="s">
        <v>138</v>
      </c>
      <c r="L5008" t="s">
        <v>14629</v>
      </c>
      <c r="M5008" t="s">
        <v>14630</v>
      </c>
      <c r="N5008">
        <v>7.6688888879999997</v>
      </c>
      <c r="O5008">
        <v>0</v>
      </c>
      <c r="P5008">
        <v>1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2.3377597221033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2.3377597221033</v>
      </c>
    </row>
    <row r="5009" spans="1:31" x14ac:dyDescent="0.25">
      <c r="A5009">
        <v>2269087</v>
      </c>
      <c r="B5009">
        <v>1</v>
      </c>
      <c r="C5009" t="s">
        <v>80</v>
      </c>
      <c r="D5009" t="s">
        <v>88</v>
      </c>
      <c r="E5009" t="s">
        <v>151</v>
      </c>
      <c r="F5009" t="s">
        <v>5148</v>
      </c>
      <c r="G5009" t="s">
        <v>4970</v>
      </c>
      <c r="H5009" t="s">
        <v>135</v>
      </c>
      <c r="I5009" t="s">
        <v>136</v>
      </c>
      <c r="J5009" t="s">
        <v>137</v>
      </c>
      <c r="K5009" t="s">
        <v>138</v>
      </c>
      <c r="L5009" t="s">
        <v>14631</v>
      </c>
      <c r="M5009" t="s">
        <v>14632</v>
      </c>
      <c r="N5009">
        <v>9.3588888879999992</v>
      </c>
      <c r="O5009">
        <v>0</v>
      </c>
      <c r="P5009">
        <v>30</v>
      </c>
      <c r="Q5009">
        <v>0</v>
      </c>
      <c r="R5009">
        <v>0</v>
      </c>
      <c r="S5009">
        <v>0</v>
      </c>
      <c r="T5009">
        <v>11</v>
      </c>
      <c r="U5009">
        <v>0</v>
      </c>
      <c r="V5009">
        <v>0</v>
      </c>
      <c r="W5009">
        <v>0</v>
      </c>
      <c r="X5009">
        <v>137.10654997497161</v>
      </c>
      <c r="Y5009">
        <v>0</v>
      </c>
      <c r="Z5009">
        <v>0</v>
      </c>
      <c r="AA5009">
        <v>0</v>
      </c>
      <c r="AB5009">
        <v>81.734320839852032</v>
      </c>
      <c r="AC5009">
        <v>0</v>
      </c>
      <c r="AD5009">
        <v>0</v>
      </c>
      <c r="AE5009">
        <v>218.84087081482363</v>
      </c>
    </row>
    <row r="5010" spans="1:31" x14ac:dyDescent="0.25">
      <c r="A5010">
        <v>2268609</v>
      </c>
      <c r="B5010">
        <v>1</v>
      </c>
      <c r="C5010" t="s">
        <v>80</v>
      </c>
      <c r="D5010" t="s">
        <v>95</v>
      </c>
      <c r="E5010" t="s">
        <v>477</v>
      </c>
      <c r="F5010" t="s">
        <v>14633</v>
      </c>
      <c r="G5010" t="s">
        <v>171</v>
      </c>
      <c r="H5010" t="s">
        <v>148</v>
      </c>
      <c r="I5010" t="s">
        <v>136</v>
      </c>
      <c r="J5010" t="s">
        <v>137</v>
      </c>
      <c r="K5010" t="s">
        <v>172</v>
      </c>
      <c r="L5010" t="s">
        <v>14634</v>
      </c>
      <c r="M5010" t="s">
        <v>14635</v>
      </c>
      <c r="N5010">
        <v>3.6666666659999998</v>
      </c>
      <c r="O5010">
        <v>5</v>
      </c>
      <c r="P5010">
        <v>4094</v>
      </c>
      <c r="Q5010">
        <v>1</v>
      </c>
      <c r="R5010">
        <v>58</v>
      </c>
      <c r="S5010">
        <v>18</v>
      </c>
      <c r="T5010">
        <v>276</v>
      </c>
      <c r="U5010">
        <v>3</v>
      </c>
      <c r="V5010">
        <v>0</v>
      </c>
      <c r="W5010">
        <v>44.625760771949288</v>
      </c>
      <c r="X5010">
        <v>3946.2595588815752</v>
      </c>
      <c r="Y5010">
        <v>4.1150256218742349</v>
      </c>
      <c r="Z5010">
        <v>53.366492095849573</v>
      </c>
      <c r="AA5010">
        <v>225.42132780078089</v>
      </c>
      <c r="AB5010">
        <v>1475.7126140724265</v>
      </c>
      <c r="AC5010">
        <v>1618.8561975800314</v>
      </c>
      <c r="AD5010">
        <v>0</v>
      </c>
      <c r="AE5010">
        <v>7368.356976824487</v>
      </c>
    </row>
    <row r="5011" spans="1:31" x14ac:dyDescent="0.25">
      <c r="A5011">
        <v>2268941</v>
      </c>
      <c r="B5011">
        <v>1</v>
      </c>
      <c r="C5011" t="s">
        <v>81</v>
      </c>
      <c r="D5011" t="s">
        <v>118</v>
      </c>
      <c r="E5011" t="s">
        <v>151</v>
      </c>
      <c r="F5011" t="s">
        <v>14636</v>
      </c>
      <c r="G5011" t="s">
        <v>153</v>
      </c>
      <c r="H5011" t="s">
        <v>135</v>
      </c>
      <c r="I5011" t="s">
        <v>136</v>
      </c>
      <c r="J5011" t="s">
        <v>137</v>
      </c>
      <c r="K5011" t="s">
        <v>138</v>
      </c>
      <c r="L5011" t="s">
        <v>14637</v>
      </c>
      <c r="M5011" t="s">
        <v>14638</v>
      </c>
      <c r="N5011">
        <v>1.6325000000000001</v>
      </c>
      <c r="O5011">
        <v>0</v>
      </c>
      <c r="P5011">
        <v>25</v>
      </c>
      <c r="Q5011">
        <v>0</v>
      </c>
      <c r="R5011">
        <v>1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5.2600128499501899</v>
      </c>
      <c r="Y5011">
        <v>0</v>
      </c>
      <c r="Z5011">
        <v>3.5795233526983335E-2</v>
      </c>
      <c r="AA5011">
        <v>0</v>
      </c>
      <c r="AB5011">
        <v>0</v>
      </c>
      <c r="AC5011">
        <v>0</v>
      </c>
      <c r="AD5011">
        <v>0</v>
      </c>
      <c r="AE5011">
        <v>5.2958080834771737</v>
      </c>
    </row>
    <row r="5012" spans="1:31" x14ac:dyDescent="0.25">
      <c r="A5012">
        <v>2269064</v>
      </c>
      <c r="B5012">
        <v>1</v>
      </c>
      <c r="C5012" t="s">
        <v>80</v>
      </c>
      <c r="D5012" t="s">
        <v>84</v>
      </c>
      <c r="E5012" t="s">
        <v>132</v>
      </c>
      <c r="F5012" t="s">
        <v>14639</v>
      </c>
      <c r="G5012" t="s">
        <v>134</v>
      </c>
      <c r="H5012" t="s">
        <v>135</v>
      </c>
      <c r="I5012" t="s">
        <v>136</v>
      </c>
      <c r="J5012" t="s">
        <v>137</v>
      </c>
      <c r="K5012" t="s">
        <v>138</v>
      </c>
      <c r="L5012" t="s">
        <v>14640</v>
      </c>
      <c r="M5012" t="s">
        <v>14641</v>
      </c>
      <c r="N5012">
        <v>2.372777777</v>
      </c>
      <c r="O5012">
        <v>0</v>
      </c>
      <c r="P5012">
        <v>5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2.47103755980724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2.47103755980724</v>
      </c>
    </row>
    <row r="5013" spans="1:31" x14ac:dyDescent="0.25">
      <c r="A5013">
        <v>2268686</v>
      </c>
      <c r="B5013">
        <v>1</v>
      </c>
      <c r="C5013" t="s">
        <v>80</v>
      </c>
      <c r="D5013" t="s">
        <v>110</v>
      </c>
      <c r="E5013" t="s">
        <v>151</v>
      </c>
      <c r="F5013" t="s">
        <v>14642</v>
      </c>
      <c r="G5013" t="s">
        <v>366</v>
      </c>
      <c r="H5013" t="s">
        <v>135</v>
      </c>
      <c r="I5013" t="s">
        <v>136</v>
      </c>
      <c r="J5013" t="s">
        <v>137</v>
      </c>
      <c r="K5013" t="s">
        <v>172</v>
      </c>
      <c r="L5013" t="s">
        <v>14643</v>
      </c>
      <c r="M5013" t="s">
        <v>14644</v>
      </c>
      <c r="N5013">
        <v>0.92500000000000004</v>
      </c>
      <c r="O5013">
        <v>0</v>
      </c>
      <c r="P5013">
        <v>48</v>
      </c>
      <c r="Q5013">
        <v>0</v>
      </c>
      <c r="R5013">
        <v>0</v>
      </c>
      <c r="S5013">
        <v>0</v>
      </c>
      <c r="T5013">
        <v>6</v>
      </c>
      <c r="U5013">
        <v>0</v>
      </c>
      <c r="V5013">
        <v>0</v>
      </c>
      <c r="W5013">
        <v>0</v>
      </c>
      <c r="X5013">
        <v>20.163994655355523</v>
      </c>
      <c r="Y5013">
        <v>0</v>
      </c>
      <c r="Z5013">
        <v>0</v>
      </c>
      <c r="AA5013">
        <v>0</v>
      </c>
      <c r="AB5013">
        <v>4.4760496277002</v>
      </c>
      <c r="AC5013">
        <v>0</v>
      </c>
      <c r="AD5013">
        <v>0</v>
      </c>
      <c r="AE5013">
        <v>24.640044283055722</v>
      </c>
    </row>
    <row r="5014" spans="1:31" x14ac:dyDescent="0.25">
      <c r="A5014">
        <v>2268669</v>
      </c>
      <c r="B5014">
        <v>1</v>
      </c>
      <c r="C5014" t="s">
        <v>81</v>
      </c>
      <c r="D5014" t="s">
        <v>112</v>
      </c>
      <c r="E5014" t="s">
        <v>256</v>
      </c>
      <c r="F5014" t="s">
        <v>14645</v>
      </c>
      <c r="G5014" t="s">
        <v>171</v>
      </c>
      <c r="H5014" t="s">
        <v>148</v>
      </c>
      <c r="I5014" t="s">
        <v>136</v>
      </c>
      <c r="J5014" t="s">
        <v>137</v>
      </c>
      <c r="K5014" t="s">
        <v>172</v>
      </c>
      <c r="L5014" t="s">
        <v>14646</v>
      </c>
      <c r="M5014" t="s">
        <v>14647</v>
      </c>
      <c r="N5014">
        <v>3.0350000000000001</v>
      </c>
      <c r="O5014">
        <v>0</v>
      </c>
      <c r="P5014">
        <v>75</v>
      </c>
      <c r="Q5014">
        <v>0</v>
      </c>
      <c r="R5014">
        <v>0</v>
      </c>
      <c r="S5014">
        <v>0</v>
      </c>
      <c r="T5014">
        <v>6</v>
      </c>
      <c r="U5014">
        <v>0</v>
      </c>
      <c r="V5014">
        <v>0</v>
      </c>
      <c r="W5014">
        <v>0</v>
      </c>
      <c r="X5014">
        <v>18.499552296934617</v>
      </c>
      <c r="Y5014">
        <v>0</v>
      </c>
      <c r="Z5014">
        <v>0</v>
      </c>
      <c r="AA5014">
        <v>0</v>
      </c>
      <c r="AB5014">
        <v>3.09090337461061</v>
      </c>
      <c r="AC5014">
        <v>0</v>
      </c>
      <c r="AD5014">
        <v>0</v>
      </c>
      <c r="AE5014">
        <v>21.590455671545229</v>
      </c>
    </row>
    <row r="5015" spans="1:31" x14ac:dyDescent="0.25">
      <c r="A5015">
        <v>2268692</v>
      </c>
      <c r="B5015">
        <v>1</v>
      </c>
      <c r="C5015" t="s">
        <v>80</v>
      </c>
      <c r="D5015" t="s">
        <v>109</v>
      </c>
      <c r="E5015" t="s">
        <v>207</v>
      </c>
      <c r="F5015" t="s">
        <v>14648</v>
      </c>
      <c r="G5015" t="s">
        <v>1301</v>
      </c>
      <c r="H5015" t="s">
        <v>135</v>
      </c>
      <c r="I5015" t="s">
        <v>136</v>
      </c>
      <c r="J5015" t="s">
        <v>137</v>
      </c>
      <c r="K5015" t="s">
        <v>138</v>
      </c>
      <c r="L5015" t="s">
        <v>14649</v>
      </c>
      <c r="M5015" t="s">
        <v>14650</v>
      </c>
      <c r="N5015">
        <v>0.257222222</v>
      </c>
      <c r="O5015">
        <v>0</v>
      </c>
      <c r="P5015">
        <v>92</v>
      </c>
      <c r="Q5015">
        <v>0</v>
      </c>
      <c r="R5015">
        <v>12</v>
      </c>
      <c r="S5015">
        <v>0</v>
      </c>
      <c r="T5015">
        <v>23</v>
      </c>
      <c r="U5015">
        <v>0</v>
      </c>
      <c r="V5015">
        <v>0</v>
      </c>
      <c r="W5015">
        <v>0</v>
      </c>
      <c r="X5015">
        <v>4.1671595588780956</v>
      </c>
      <c r="Y5015">
        <v>0</v>
      </c>
      <c r="Z5015">
        <v>1.6028712599815726</v>
      </c>
      <c r="AA5015">
        <v>0</v>
      </c>
      <c r="AB5015">
        <v>2.0951435936627623</v>
      </c>
      <c r="AC5015">
        <v>0</v>
      </c>
      <c r="AD5015">
        <v>0</v>
      </c>
      <c r="AE5015">
        <v>7.8651744125224301</v>
      </c>
    </row>
    <row r="5016" spans="1:31" x14ac:dyDescent="0.25">
      <c r="A5016">
        <v>2268812</v>
      </c>
      <c r="B5016">
        <v>1</v>
      </c>
      <c r="C5016" t="s">
        <v>80</v>
      </c>
      <c r="D5016" t="s">
        <v>84</v>
      </c>
      <c r="E5016" t="s">
        <v>132</v>
      </c>
      <c r="F5016" t="s">
        <v>6461</v>
      </c>
      <c r="G5016" t="s">
        <v>142</v>
      </c>
      <c r="H5016" t="s">
        <v>135</v>
      </c>
      <c r="I5016" t="s">
        <v>136</v>
      </c>
      <c r="J5016" t="s">
        <v>137</v>
      </c>
      <c r="K5016" t="s">
        <v>138</v>
      </c>
      <c r="L5016" t="s">
        <v>14651</v>
      </c>
      <c r="M5016" t="s">
        <v>14652</v>
      </c>
      <c r="N5016">
        <v>1.185277777</v>
      </c>
      <c r="O5016">
        <v>0</v>
      </c>
      <c r="P5016">
        <v>7</v>
      </c>
      <c r="Q5016">
        <v>0</v>
      </c>
      <c r="R5016">
        <v>0</v>
      </c>
      <c r="S5016">
        <v>0</v>
      </c>
      <c r="T5016">
        <v>1</v>
      </c>
      <c r="U5016">
        <v>0</v>
      </c>
      <c r="V5016">
        <v>0</v>
      </c>
      <c r="W5016">
        <v>0</v>
      </c>
      <c r="X5016">
        <v>1.7996506095044296</v>
      </c>
      <c r="Y5016">
        <v>0</v>
      </c>
      <c r="Z5016">
        <v>0</v>
      </c>
      <c r="AA5016">
        <v>0</v>
      </c>
      <c r="AB5016">
        <v>33.2298995345908</v>
      </c>
      <c r="AC5016">
        <v>0</v>
      </c>
      <c r="AD5016">
        <v>0</v>
      </c>
      <c r="AE5016">
        <v>35.029550144095232</v>
      </c>
    </row>
    <row r="5017" spans="1:31" x14ac:dyDescent="0.25">
      <c r="A5017">
        <v>2268935</v>
      </c>
      <c r="B5017">
        <v>1</v>
      </c>
      <c r="C5017" t="s">
        <v>80</v>
      </c>
      <c r="D5017" t="s">
        <v>105</v>
      </c>
      <c r="E5017" t="s">
        <v>132</v>
      </c>
      <c r="F5017" t="s">
        <v>14653</v>
      </c>
      <c r="G5017" t="s">
        <v>142</v>
      </c>
      <c r="H5017" t="s">
        <v>135</v>
      </c>
      <c r="I5017" t="s">
        <v>136</v>
      </c>
      <c r="J5017" t="s">
        <v>137</v>
      </c>
      <c r="K5017" t="s">
        <v>138</v>
      </c>
      <c r="L5017" t="s">
        <v>14654</v>
      </c>
      <c r="M5017" t="s">
        <v>14655</v>
      </c>
      <c r="N5017">
        <v>3.5808333330000002</v>
      </c>
      <c r="O5017">
        <v>0</v>
      </c>
      <c r="P5017">
        <v>4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2.7881246411653717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2.7881246411653717</v>
      </c>
    </row>
    <row r="5018" spans="1:31" x14ac:dyDescent="0.25">
      <c r="A5018">
        <v>2268463</v>
      </c>
      <c r="B5018">
        <v>1</v>
      </c>
      <c r="C5018" t="s">
        <v>80</v>
      </c>
      <c r="D5018" t="s">
        <v>87</v>
      </c>
      <c r="E5018" t="s">
        <v>132</v>
      </c>
      <c r="F5018" t="s">
        <v>14656</v>
      </c>
      <c r="G5018" t="s">
        <v>153</v>
      </c>
      <c r="H5018" t="s">
        <v>135</v>
      </c>
      <c r="I5018" t="s">
        <v>136</v>
      </c>
      <c r="J5018" t="s">
        <v>137</v>
      </c>
      <c r="K5018" t="s">
        <v>138</v>
      </c>
      <c r="L5018" t="s">
        <v>14657</v>
      </c>
      <c r="M5018" t="s">
        <v>14658</v>
      </c>
      <c r="N5018">
        <v>0.76749999999999996</v>
      </c>
      <c r="O5018">
        <v>0</v>
      </c>
      <c r="P5018">
        <v>4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0.30034319679481253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0.30034319679481253</v>
      </c>
    </row>
    <row r="5019" spans="1:31" x14ac:dyDescent="0.25">
      <c r="A5019">
        <v>2268855</v>
      </c>
      <c r="B5019">
        <v>1</v>
      </c>
      <c r="C5019" t="s">
        <v>80</v>
      </c>
      <c r="D5019" t="s">
        <v>104</v>
      </c>
      <c r="E5019" t="s">
        <v>145</v>
      </c>
      <c r="F5019" t="s">
        <v>14659</v>
      </c>
      <c r="G5019" t="s">
        <v>318</v>
      </c>
      <c r="H5019" t="s">
        <v>148</v>
      </c>
      <c r="I5019" t="s">
        <v>136</v>
      </c>
      <c r="J5019" t="s">
        <v>137</v>
      </c>
      <c r="K5019" t="s">
        <v>138</v>
      </c>
      <c r="L5019" t="s">
        <v>14660</v>
      </c>
      <c r="M5019" t="s">
        <v>14661</v>
      </c>
      <c r="N5019">
        <v>0.79416666599999997</v>
      </c>
      <c r="O5019">
        <v>9</v>
      </c>
      <c r="P5019">
        <v>406</v>
      </c>
      <c r="Q5019">
        <v>6</v>
      </c>
      <c r="R5019">
        <v>16</v>
      </c>
      <c r="S5019">
        <v>10</v>
      </c>
      <c r="T5019">
        <v>37</v>
      </c>
      <c r="U5019">
        <v>0</v>
      </c>
      <c r="V5019">
        <v>0</v>
      </c>
      <c r="W5019">
        <v>60.287915960809165</v>
      </c>
      <c r="X5019">
        <v>187.06924663164381</v>
      </c>
      <c r="Y5019">
        <v>7.3090608905156715</v>
      </c>
      <c r="Z5019">
        <v>5.3707797445017054</v>
      </c>
      <c r="AA5019">
        <v>68.608111267846581</v>
      </c>
      <c r="AB5019">
        <v>46.15726002517215</v>
      </c>
      <c r="AC5019">
        <v>0</v>
      </c>
      <c r="AD5019">
        <v>0</v>
      </c>
      <c r="AE5019">
        <v>374.80237452048908</v>
      </c>
    </row>
    <row r="5020" spans="1:31" x14ac:dyDescent="0.25">
      <c r="A5020">
        <v>2269041</v>
      </c>
      <c r="B5020">
        <v>1</v>
      </c>
      <c r="C5020" t="s">
        <v>80</v>
      </c>
      <c r="D5020" t="s">
        <v>107</v>
      </c>
      <c r="E5020" t="s">
        <v>207</v>
      </c>
      <c r="F5020" t="s">
        <v>14662</v>
      </c>
      <c r="G5020" t="s">
        <v>1264</v>
      </c>
      <c r="H5020" t="s">
        <v>135</v>
      </c>
      <c r="I5020" t="s">
        <v>136</v>
      </c>
      <c r="J5020" t="s">
        <v>137</v>
      </c>
      <c r="K5020" t="s">
        <v>138</v>
      </c>
      <c r="L5020" t="s">
        <v>14663</v>
      </c>
      <c r="M5020" t="s">
        <v>14664</v>
      </c>
      <c r="N5020">
        <v>2.8991666660000002</v>
      </c>
      <c r="O5020">
        <v>0</v>
      </c>
      <c r="P5020">
        <v>94</v>
      </c>
      <c r="Q5020">
        <v>0</v>
      </c>
      <c r="R5020">
        <v>0</v>
      </c>
      <c r="S5020">
        <v>0</v>
      </c>
      <c r="T5020">
        <v>7</v>
      </c>
      <c r="U5020">
        <v>0</v>
      </c>
      <c r="V5020">
        <v>0</v>
      </c>
      <c r="W5020">
        <v>0</v>
      </c>
      <c r="X5020">
        <v>56.682868189066511</v>
      </c>
      <c r="Y5020">
        <v>0</v>
      </c>
      <c r="Z5020">
        <v>0</v>
      </c>
      <c r="AA5020">
        <v>0</v>
      </c>
      <c r="AB5020">
        <v>8.6604382262132091</v>
      </c>
      <c r="AC5020">
        <v>0</v>
      </c>
      <c r="AD5020">
        <v>0</v>
      </c>
      <c r="AE5020">
        <v>65.343306415279727</v>
      </c>
    </row>
    <row r="5021" spans="1:31" x14ac:dyDescent="0.25">
      <c r="A5021">
        <v>2268749</v>
      </c>
      <c r="B5021">
        <v>1</v>
      </c>
      <c r="C5021" t="s">
        <v>80</v>
      </c>
      <c r="D5021" t="s">
        <v>96</v>
      </c>
      <c r="E5021" t="s">
        <v>132</v>
      </c>
      <c r="F5021" t="s">
        <v>14665</v>
      </c>
      <c r="G5021" t="s">
        <v>134</v>
      </c>
      <c r="H5021" t="s">
        <v>135</v>
      </c>
      <c r="I5021" t="s">
        <v>136</v>
      </c>
      <c r="J5021" t="s">
        <v>137</v>
      </c>
      <c r="K5021" t="s">
        <v>138</v>
      </c>
      <c r="L5021" t="s">
        <v>14666</v>
      </c>
      <c r="M5021" t="s">
        <v>14667</v>
      </c>
      <c r="N5021">
        <v>8.9130555549999997</v>
      </c>
      <c r="O5021">
        <v>0</v>
      </c>
      <c r="P5021">
        <v>1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2.1622585118250002E-3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2.1622585118250002E-3</v>
      </c>
    </row>
    <row r="5022" spans="1:31" x14ac:dyDescent="0.25">
      <c r="A5022">
        <v>2268898</v>
      </c>
      <c r="B5022">
        <v>1</v>
      </c>
      <c r="C5022" t="s">
        <v>80</v>
      </c>
      <c r="D5022" t="s">
        <v>90</v>
      </c>
      <c r="E5022" t="s">
        <v>207</v>
      </c>
      <c r="F5022" t="s">
        <v>14668</v>
      </c>
      <c r="G5022" t="s">
        <v>171</v>
      </c>
      <c r="H5022" t="s">
        <v>135</v>
      </c>
      <c r="I5022" t="s">
        <v>136</v>
      </c>
      <c r="J5022" t="s">
        <v>137</v>
      </c>
      <c r="K5022" t="s">
        <v>172</v>
      </c>
      <c r="L5022" t="s">
        <v>14669</v>
      </c>
      <c r="M5022" t="s">
        <v>14670</v>
      </c>
      <c r="N5022">
        <v>0.65</v>
      </c>
      <c r="O5022">
        <v>0</v>
      </c>
      <c r="P5022">
        <v>559</v>
      </c>
      <c r="Q5022">
        <v>0</v>
      </c>
      <c r="R5022">
        <v>0</v>
      </c>
      <c r="S5022">
        <v>0</v>
      </c>
      <c r="T5022">
        <v>49</v>
      </c>
      <c r="U5022">
        <v>0</v>
      </c>
      <c r="V5022">
        <v>0</v>
      </c>
      <c r="W5022">
        <v>0</v>
      </c>
      <c r="X5022">
        <v>93.768944948422885</v>
      </c>
      <c r="Y5022">
        <v>0</v>
      </c>
      <c r="Z5022">
        <v>0</v>
      </c>
      <c r="AA5022">
        <v>0</v>
      </c>
      <c r="AB5022">
        <v>26.593645255670996</v>
      </c>
      <c r="AC5022">
        <v>0</v>
      </c>
      <c r="AD5022">
        <v>0</v>
      </c>
      <c r="AE5022">
        <v>120.36259020409388</v>
      </c>
    </row>
    <row r="5023" spans="1:31" x14ac:dyDescent="0.25">
      <c r="A5023">
        <v>2268706</v>
      </c>
      <c r="B5023">
        <v>1</v>
      </c>
      <c r="C5023" t="s">
        <v>80</v>
      </c>
      <c r="D5023" t="s">
        <v>91</v>
      </c>
      <c r="E5023" t="s">
        <v>132</v>
      </c>
      <c r="F5023" t="s">
        <v>14671</v>
      </c>
      <c r="G5023" t="s">
        <v>142</v>
      </c>
      <c r="H5023" t="s">
        <v>135</v>
      </c>
      <c r="I5023" t="s">
        <v>136</v>
      </c>
      <c r="J5023" t="s">
        <v>137</v>
      </c>
      <c r="K5023" t="s">
        <v>138</v>
      </c>
      <c r="L5023" t="s">
        <v>14672</v>
      </c>
      <c r="M5023" t="s">
        <v>14673</v>
      </c>
      <c r="N5023">
        <v>2.0313888879999999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1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0.38428394426224916</v>
      </c>
      <c r="AC5023">
        <v>0</v>
      </c>
      <c r="AD5023">
        <v>0</v>
      </c>
      <c r="AE5023">
        <v>0.38428394426224916</v>
      </c>
    </row>
    <row r="5024" spans="1:31" x14ac:dyDescent="0.25">
      <c r="A5024">
        <v>2268729</v>
      </c>
      <c r="B5024">
        <v>1</v>
      </c>
      <c r="C5024" t="s">
        <v>80</v>
      </c>
      <c r="D5024" t="s">
        <v>98</v>
      </c>
      <c r="E5024" t="s">
        <v>151</v>
      </c>
      <c r="F5024" t="s">
        <v>14674</v>
      </c>
      <c r="G5024" t="s">
        <v>153</v>
      </c>
      <c r="H5024" t="s">
        <v>135</v>
      </c>
      <c r="I5024" t="s">
        <v>136</v>
      </c>
      <c r="J5024" t="s">
        <v>137</v>
      </c>
      <c r="K5024" t="s">
        <v>138</v>
      </c>
      <c r="L5024" t="s">
        <v>14675</v>
      </c>
      <c r="M5024" t="s">
        <v>14676</v>
      </c>
      <c r="N5024">
        <v>1.1811111110000001</v>
      </c>
      <c r="O5024">
        <v>0</v>
      </c>
      <c r="P5024">
        <v>0</v>
      </c>
      <c r="Q5024">
        <v>0</v>
      </c>
      <c r="R5024">
        <v>2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3.0330078416977617</v>
      </c>
      <c r="AA5024">
        <v>0</v>
      </c>
      <c r="AB5024">
        <v>0</v>
      </c>
      <c r="AC5024">
        <v>0</v>
      </c>
      <c r="AD5024">
        <v>0</v>
      </c>
      <c r="AE5024">
        <v>3.0330078416977617</v>
      </c>
    </row>
    <row r="5025" spans="1:31" x14ac:dyDescent="0.25">
      <c r="A5025">
        <v>2268520</v>
      </c>
      <c r="B5025">
        <v>1</v>
      </c>
      <c r="C5025" t="s">
        <v>81</v>
      </c>
      <c r="D5025" t="s">
        <v>112</v>
      </c>
      <c r="E5025" t="s">
        <v>256</v>
      </c>
      <c r="F5025" t="s">
        <v>12927</v>
      </c>
      <c r="G5025" t="s">
        <v>147</v>
      </c>
      <c r="H5025" t="s">
        <v>148</v>
      </c>
      <c r="I5025" t="s">
        <v>136</v>
      </c>
      <c r="J5025" t="s">
        <v>137</v>
      </c>
      <c r="K5025" t="s">
        <v>138</v>
      </c>
      <c r="L5025" t="s">
        <v>14677</v>
      </c>
      <c r="M5025" t="s">
        <v>14678</v>
      </c>
      <c r="N5025">
        <v>8.6388887999999997E-2</v>
      </c>
      <c r="O5025">
        <v>0</v>
      </c>
      <c r="P5025">
        <v>1109</v>
      </c>
      <c r="Q5025">
        <v>5</v>
      </c>
      <c r="R5025">
        <v>31</v>
      </c>
      <c r="S5025">
        <v>7</v>
      </c>
      <c r="T5025">
        <v>61</v>
      </c>
      <c r="U5025">
        <v>1</v>
      </c>
      <c r="V5025">
        <v>1</v>
      </c>
      <c r="W5025">
        <v>0</v>
      </c>
      <c r="X5025">
        <v>7.6111264418219697</v>
      </c>
      <c r="Y5025">
        <v>3.1506487200800004</v>
      </c>
      <c r="Z5025">
        <v>0.14020495314882223</v>
      </c>
      <c r="AA5025">
        <v>2.5788865570113781</v>
      </c>
      <c r="AB5025">
        <v>2.5872014938365213</v>
      </c>
      <c r="AC5025">
        <v>2.3159280783098337E-2</v>
      </c>
      <c r="AD5025">
        <v>3.9068131939219999E-2</v>
      </c>
      <c r="AE5025">
        <v>16.130295578621009</v>
      </c>
    </row>
    <row r="5026" spans="1:31" x14ac:dyDescent="0.25">
      <c r="A5026">
        <v>2268566</v>
      </c>
      <c r="B5026">
        <v>1</v>
      </c>
      <c r="C5026" t="s">
        <v>80</v>
      </c>
      <c r="D5026" t="s">
        <v>100</v>
      </c>
      <c r="E5026" t="s">
        <v>132</v>
      </c>
      <c r="F5026" t="s">
        <v>14679</v>
      </c>
      <c r="G5026" t="s">
        <v>289</v>
      </c>
      <c r="H5026" t="s">
        <v>135</v>
      </c>
      <c r="I5026" t="s">
        <v>136</v>
      </c>
      <c r="J5026" t="s">
        <v>137</v>
      </c>
      <c r="K5026" t="s">
        <v>138</v>
      </c>
      <c r="L5026" t="s">
        <v>14680</v>
      </c>
      <c r="M5026" t="s">
        <v>14681</v>
      </c>
      <c r="N5026">
        <v>2.2455555550000001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1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1.259346028257236</v>
      </c>
      <c r="AC5026">
        <v>0</v>
      </c>
      <c r="AD5026">
        <v>0</v>
      </c>
      <c r="AE5026">
        <v>1.259346028257236</v>
      </c>
    </row>
    <row r="5027" spans="1:31" x14ac:dyDescent="0.25">
      <c r="A5027">
        <v>2268915</v>
      </c>
      <c r="B5027">
        <v>1</v>
      </c>
      <c r="C5027" t="s">
        <v>80</v>
      </c>
      <c r="D5027" t="s">
        <v>99</v>
      </c>
      <c r="E5027" t="s">
        <v>132</v>
      </c>
      <c r="F5027" t="s">
        <v>14682</v>
      </c>
      <c r="G5027" t="s">
        <v>197</v>
      </c>
      <c r="H5027" t="s">
        <v>135</v>
      </c>
      <c r="I5027" t="s">
        <v>136</v>
      </c>
      <c r="J5027" t="s">
        <v>137</v>
      </c>
      <c r="K5027" t="s">
        <v>138</v>
      </c>
      <c r="L5027" t="s">
        <v>14683</v>
      </c>
      <c r="M5027" t="s">
        <v>14684</v>
      </c>
      <c r="N5027">
        <v>5.2438888879999999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1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20.654319296369003</v>
      </c>
      <c r="AC5027">
        <v>0</v>
      </c>
      <c r="AD5027">
        <v>0</v>
      </c>
      <c r="AE5027">
        <v>20.654319296369003</v>
      </c>
    </row>
    <row r="5028" spans="1:31" x14ac:dyDescent="0.25">
      <c r="A5028">
        <v>2268921</v>
      </c>
      <c r="B5028">
        <v>1</v>
      </c>
      <c r="C5028" t="s">
        <v>80</v>
      </c>
      <c r="D5028" t="s">
        <v>93</v>
      </c>
      <c r="E5028" t="s">
        <v>145</v>
      </c>
      <c r="F5028" t="s">
        <v>14685</v>
      </c>
      <c r="G5028" t="s">
        <v>3189</v>
      </c>
      <c r="H5028" t="s">
        <v>148</v>
      </c>
      <c r="I5028" t="s">
        <v>136</v>
      </c>
      <c r="J5028" t="s">
        <v>3</v>
      </c>
      <c r="K5028" t="s">
        <v>138</v>
      </c>
      <c r="L5028" t="s">
        <v>14686</v>
      </c>
      <c r="M5028" t="s">
        <v>14687</v>
      </c>
      <c r="N5028">
        <v>2.170833333</v>
      </c>
      <c r="O5028">
        <v>0</v>
      </c>
      <c r="P5028">
        <v>3518</v>
      </c>
      <c r="Q5028">
        <v>3</v>
      </c>
      <c r="R5028">
        <v>1</v>
      </c>
      <c r="S5028">
        <v>1</v>
      </c>
      <c r="T5028">
        <v>121</v>
      </c>
      <c r="U5028">
        <v>1</v>
      </c>
      <c r="V5028">
        <v>0</v>
      </c>
      <c r="W5028">
        <v>0</v>
      </c>
      <c r="X5028">
        <v>2213.0803429004195</v>
      </c>
      <c r="Y5028">
        <v>21.835321294217422</v>
      </c>
      <c r="Z5028">
        <v>0.30084634721862002</v>
      </c>
      <c r="AA5028">
        <v>31.106975800788245</v>
      </c>
      <c r="AB5028">
        <v>277.35650802131028</v>
      </c>
      <c r="AC5028">
        <v>41.931123714053349</v>
      </c>
      <c r="AD5028">
        <v>0</v>
      </c>
      <c r="AE5028">
        <v>2585.6111180780076</v>
      </c>
    </row>
    <row r="5029" spans="1:31" x14ac:dyDescent="0.25">
      <c r="A5029">
        <v>2268480</v>
      </c>
      <c r="B5029">
        <v>1</v>
      </c>
      <c r="C5029" t="s">
        <v>80</v>
      </c>
      <c r="D5029" t="s">
        <v>110</v>
      </c>
      <c r="E5029" t="s">
        <v>256</v>
      </c>
      <c r="F5029" t="s">
        <v>14688</v>
      </c>
      <c r="G5029" t="s">
        <v>1761</v>
      </c>
      <c r="H5029" t="s">
        <v>148</v>
      </c>
      <c r="I5029" t="s">
        <v>136</v>
      </c>
      <c r="J5029" t="s">
        <v>137</v>
      </c>
      <c r="K5029" t="s">
        <v>138</v>
      </c>
      <c r="L5029" t="s">
        <v>14689</v>
      </c>
      <c r="M5029" t="s">
        <v>14690</v>
      </c>
      <c r="N5029">
        <v>2.2799999999999998</v>
      </c>
      <c r="O5029">
        <v>0</v>
      </c>
      <c r="P5029">
        <v>261</v>
      </c>
      <c r="Q5029">
        <v>0</v>
      </c>
      <c r="R5029">
        <v>0</v>
      </c>
      <c r="S5029">
        <v>0</v>
      </c>
      <c r="T5029">
        <v>74</v>
      </c>
      <c r="U5029">
        <v>0</v>
      </c>
      <c r="V5029">
        <v>1</v>
      </c>
      <c r="W5029">
        <v>0</v>
      </c>
      <c r="X5029">
        <v>205.96019576952398</v>
      </c>
      <c r="Y5029">
        <v>0</v>
      </c>
      <c r="Z5029">
        <v>0</v>
      </c>
      <c r="AA5029">
        <v>0</v>
      </c>
      <c r="AB5029">
        <v>100.67257721146996</v>
      </c>
      <c r="AC5029">
        <v>0</v>
      </c>
      <c r="AD5029">
        <v>4.0622345025802806</v>
      </c>
      <c r="AE5029">
        <v>310.69500748357422</v>
      </c>
    </row>
    <row r="5030" spans="1:31" x14ac:dyDescent="0.25">
      <c r="A5030">
        <v>2268623</v>
      </c>
      <c r="B5030">
        <v>1</v>
      </c>
      <c r="C5030" t="s">
        <v>80</v>
      </c>
      <c r="D5030" t="s">
        <v>99</v>
      </c>
      <c r="E5030" t="s">
        <v>256</v>
      </c>
      <c r="F5030" t="s">
        <v>14691</v>
      </c>
      <c r="G5030" t="s">
        <v>4775</v>
      </c>
      <c r="H5030" t="s">
        <v>148</v>
      </c>
      <c r="I5030" t="s">
        <v>136</v>
      </c>
      <c r="J5030" t="s">
        <v>137</v>
      </c>
      <c r="K5030" t="s">
        <v>138</v>
      </c>
      <c r="L5030" t="s">
        <v>14692</v>
      </c>
      <c r="M5030" t="s">
        <v>14693</v>
      </c>
      <c r="N5030">
        <v>1.3372222220000001</v>
      </c>
      <c r="O5030">
        <v>0</v>
      </c>
      <c r="P5030">
        <v>151</v>
      </c>
      <c r="Q5030">
        <v>0</v>
      </c>
      <c r="R5030">
        <v>8</v>
      </c>
      <c r="S5030">
        <v>0</v>
      </c>
      <c r="T5030">
        <v>50</v>
      </c>
      <c r="U5030">
        <v>0</v>
      </c>
      <c r="V5030">
        <v>0</v>
      </c>
      <c r="W5030">
        <v>0</v>
      </c>
      <c r="X5030">
        <v>110.61972963235267</v>
      </c>
      <c r="Y5030">
        <v>0</v>
      </c>
      <c r="Z5030">
        <v>3.1294340033187922</v>
      </c>
      <c r="AA5030">
        <v>0</v>
      </c>
      <c r="AB5030">
        <v>149.89490335665175</v>
      </c>
      <c r="AC5030">
        <v>0</v>
      </c>
      <c r="AD5030">
        <v>0</v>
      </c>
      <c r="AE5030">
        <v>263.64406699232325</v>
      </c>
    </row>
    <row r="5031" spans="1:31" x14ac:dyDescent="0.25">
      <c r="A5031">
        <v>2268646</v>
      </c>
      <c r="B5031">
        <v>1</v>
      </c>
      <c r="C5031" t="s">
        <v>81</v>
      </c>
      <c r="D5031" t="s">
        <v>128</v>
      </c>
      <c r="E5031" t="s">
        <v>151</v>
      </c>
      <c r="F5031" t="s">
        <v>3215</v>
      </c>
      <c r="G5031" t="s">
        <v>153</v>
      </c>
      <c r="H5031" t="s">
        <v>135</v>
      </c>
      <c r="I5031" t="s">
        <v>136</v>
      </c>
      <c r="J5031" t="s">
        <v>137</v>
      </c>
      <c r="K5031" t="s">
        <v>138</v>
      </c>
      <c r="L5031" t="s">
        <v>14694</v>
      </c>
      <c r="M5031" t="s">
        <v>14695</v>
      </c>
      <c r="N5031">
        <v>6.1825000000000001</v>
      </c>
      <c r="O5031">
        <v>0</v>
      </c>
      <c r="P5031">
        <v>165</v>
      </c>
      <c r="Q5031">
        <v>0</v>
      </c>
      <c r="R5031">
        <v>0</v>
      </c>
      <c r="S5031">
        <v>0</v>
      </c>
      <c r="T5031">
        <v>4</v>
      </c>
      <c r="U5031">
        <v>0</v>
      </c>
      <c r="V5031">
        <v>0</v>
      </c>
      <c r="W5031">
        <v>0</v>
      </c>
      <c r="X5031">
        <v>235.74462270284903</v>
      </c>
      <c r="Y5031">
        <v>0</v>
      </c>
      <c r="Z5031">
        <v>0</v>
      </c>
      <c r="AA5031">
        <v>0</v>
      </c>
      <c r="AB5031">
        <v>3.262164367367637</v>
      </c>
      <c r="AC5031">
        <v>0</v>
      </c>
      <c r="AD5031">
        <v>0</v>
      </c>
      <c r="AE5031">
        <v>239.00678707021666</v>
      </c>
    </row>
    <row r="5032" spans="1:31" x14ac:dyDescent="0.25">
      <c r="A5032">
        <v>2268958</v>
      </c>
      <c r="B5032">
        <v>1</v>
      </c>
      <c r="C5032" t="s">
        <v>81</v>
      </c>
      <c r="D5032" t="s">
        <v>118</v>
      </c>
      <c r="E5032" t="s">
        <v>256</v>
      </c>
      <c r="F5032" t="s">
        <v>14696</v>
      </c>
      <c r="G5032" t="s">
        <v>147</v>
      </c>
      <c r="H5032" t="s">
        <v>148</v>
      </c>
      <c r="I5032" t="s">
        <v>136</v>
      </c>
      <c r="J5032" t="s">
        <v>137</v>
      </c>
      <c r="K5032" t="s">
        <v>138</v>
      </c>
      <c r="L5032" t="s">
        <v>14697</v>
      </c>
      <c r="M5032" t="s">
        <v>14698</v>
      </c>
      <c r="N5032">
        <v>0.84444444399999996</v>
      </c>
      <c r="O5032">
        <v>1</v>
      </c>
      <c r="P5032">
        <v>456</v>
      </c>
      <c r="Q5032">
        <v>4</v>
      </c>
      <c r="R5032">
        <v>14</v>
      </c>
      <c r="S5032">
        <v>0</v>
      </c>
      <c r="T5032">
        <v>51</v>
      </c>
      <c r="U5032">
        <v>0</v>
      </c>
      <c r="V5032">
        <v>0</v>
      </c>
      <c r="W5032">
        <v>0.24311471972022225</v>
      </c>
      <c r="X5032">
        <v>76.076284830151749</v>
      </c>
      <c r="Y5032">
        <v>5.2786101035256898</v>
      </c>
      <c r="Z5032">
        <v>7.3493669469554677</v>
      </c>
      <c r="AA5032">
        <v>0</v>
      </c>
      <c r="AB5032">
        <v>23.005676328045958</v>
      </c>
      <c r="AC5032">
        <v>0</v>
      </c>
      <c r="AD5032">
        <v>0</v>
      </c>
      <c r="AE5032">
        <v>111.9530529283991</v>
      </c>
    </row>
    <row r="5033" spans="1:31" x14ac:dyDescent="0.25">
      <c r="A5033">
        <v>2268815</v>
      </c>
      <c r="B5033">
        <v>1</v>
      </c>
      <c r="C5033" t="s">
        <v>80</v>
      </c>
      <c r="D5033" t="s">
        <v>100</v>
      </c>
      <c r="E5033" t="s">
        <v>256</v>
      </c>
      <c r="F5033" t="s">
        <v>14699</v>
      </c>
      <c r="G5033" t="s">
        <v>318</v>
      </c>
      <c r="H5033" t="s">
        <v>148</v>
      </c>
      <c r="I5033" t="s">
        <v>136</v>
      </c>
      <c r="J5033" t="s">
        <v>137</v>
      </c>
      <c r="K5033" t="s">
        <v>138</v>
      </c>
      <c r="L5033" t="s">
        <v>14700</v>
      </c>
      <c r="M5033" t="s">
        <v>14701</v>
      </c>
      <c r="N5033">
        <v>3.4097222220000001</v>
      </c>
      <c r="O5033">
        <v>0</v>
      </c>
      <c r="P5033">
        <v>97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80.682061643385765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80.682061643385765</v>
      </c>
    </row>
    <row r="5034" spans="1:31" x14ac:dyDescent="0.25">
      <c r="A5034">
        <v>2268981</v>
      </c>
      <c r="B5034">
        <v>1</v>
      </c>
      <c r="C5034" t="s">
        <v>80</v>
      </c>
      <c r="D5034" t="s">
        <v>100</v>
      </c>
      <c r="E5034" t="s">
        <v>132</v>
      </c>
      <c r="F5034" t="s">
        <v>12138</v>
      </c>
      <c r="G5034" t="s">
        <v>142</v>
      </c>
      <c r="H5034" t="s">
        <v>135</v>
      </c>
      <c r="I5034" t="s">
        <v>136</v>
      </c>
      <c r="J5034" t="s">
        <v>137</v>
      </c>
      <c r="K5034" t="s">
        <v>138</v>
      </c>
      <c r="L5034" t="s">
        <v>14702</v>
      </c>
      <c r="M5034" t="s">
        <v>14703</v>
      </c>
      <c r="N5034">
        <v>1.613888888</v>
      </c>
      <c r="O5034">
        <v>0</v>
      </c>
      <c r="P5034">
        <v>1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0.47567698718650003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0.47567698718650003</v>
      </c>
    </row>
    <row r="5035" spans="1:31" x14ac:dyDescent="0.25">
      <c r="A5035">
        <v>2268666</v>
      </c>
      <c r="B5035">
        <v>1</v>
      </c>
      <c r="C5035" t="s">
        <v>80</v>
      </c>
      <c r="D5035" t="s">
        <v>88</v>
      </c>
      <c r="E5035" t="s">
        <v>151</v>
      </c>
      <c r="F5035" t="s">
        <v>14704</v>
      </c>
      <c r="G5035" t="s">
        <v>366</v>
      </c>
      <c r="H5035" t="s">
        <v>135</v>
      </c>
      <c r="I5035" t="s">
        <v>136</v>
      </c>
      <c r="J5035" t="s">
        <v>137</v>
      </c>
      <c r="K5035" t="s">
        <v>172</v>
      </c>
      <c r="L5035" t="s">
        <v>14705</v>
      </c>
      <c r="M5035" t="s">
        <v>14706</v>
      </c>
      <c r="N5035">
        <v>1.25</v>
      </c>
      <c r="O5035">
        <v>0</v>
      </c>
      <c r="P5035">
        <v>42</v>
      </c>
      <c r="Q5035">
        <v>0</v>
      </c>
      <c r="R5035">
        <v>0</v>
      </c>
      <c r="S5035">
        <v>0</v>
      </c>
      <c r="T5035">
        <v>5</v>
      </c>
      <c r="U5035">
        <v>0</v>
      </c>
      <c r="V5035">
        <v>0</v>
      </c>
      <c r="W5035">
        <v>0</v>
      </c>
      <c r="X5035">
        <v>13.706372370802249</v>
      </c>
      <c r="Y5035">
        <v>0</v>
      </c>
      <c r="Z5035">
        <v>0</v>
      </c>
      <c r="AA5035">
        <v>0</v>
      </c>
      <c r="AB5035">
        <v>0.49326844127749997</v>
      </c>
      <c r="AC5035">
        <v>0</v>
      </c>
      <c r="AD5035">
        <v>0</v>
      </c>
      <c r="AE5035">
        <v>14.19964081207975</v>
      </c>
    </row>
    <row r="5036" spans="1:31" x14ac:dyDescent="0.25">
      <c r="A5036">
        <v>2269044</v>
      </c>
      <c r="B5036">
        <v>1</v>
      </c>
      <c r="C5036" t="s">
        <v>81</v>
      </c>
      <c r="D5036" t="s">
        <v>122</v>
      </c>
      <c r="E5036" t="s">
        <v>151</v>
      </c>
      <c r="F5036" t="s">
        <v>11948</v>
      </c>
      <c r="G5036" t="s">
        <v>153</v>
      </c>
      <c r="H5036" t="s">
        <v>135</v>
      </c>
      <c r="I5036" t="s">
        <v>136</v>
      </c>
      <c r="J5036" t="s">
        <v>137</v>
      </c>
      <c r="K5036" t="s">
        <v>138</v>
      </c>
      <c r="L5036" t="s">
        <v>14707</v>
      </c>
      <c r="M5036" t="s">
        <v>14708</v>
      </c>
      <c r="N5036">
        <v>2.4786111110000002</v>
      </c>
      <c r="O5036">
        <v>0</v>
      </c>
      <c r="P5036">
        <v>6</v>
      </c>
      <c r="Q5036">
        <v>0</v>
      </c>
      <c r="R5036">
        <v>0</v>
      </c>
      <c r="S5036">
        <v>0</v>
      </c>
      <c r="T5036">
        <v>1</v>
      </c>
      <c r="U5036">
        <v>0</v>
      </c>
      <c r="V5036">
        <v>0</v>
      </c>
      <c r="W5036">
        <v>0</v>
      </c>
      <c r="X5036">
        <v>1.7870567478800656</v>
      </c>
      <c r="Y5036">
        <v>0</v>
      </c>
      <c r="Z5036">
        <v>0</v>
      </c>
      <c r="AA5036">
        <v>0</v>
      </c>
      <c r="AB5036">
        <v>3.6833498937841672E-2</v>
      </c>
      <c r="AC5036">
        <v>0</v>
      </c>
      <c r="AD5036">
        <v>0</v>
      </c>
      <c r="AE5036">
        <v>1.8238902468179072</v>
      </c>
    </row>
    <row r="5037" spans="1:31" x14ac:dyDescent="0.25">
      <c r="A5037">
        <v>2268778</v>
      </c>
      <c r="B5037">
        <v>1</v>
      </c>
      <c r="C5037" t="s">
        <v>80</v>
      </c>
      <c r="D5037" t="s">
        <v>103</v>
      </c>
      <c r="E5037" t="s">
        <v>132</v>
      </c>
      <c r="F5037" t="s">
        <v>14709</v>
      </c>
      <c r="G5037" t="s">
        <v>134</v>
      </c>
      <c r="H5037" t="s">
        <v>135</v>
      </c>
      <c r="I5037" t="s">
        <v>136</v>
      </c>
      <c r="J5037" t="s">
        <v>137</v>
      </c>
      <c r="K5037" t="s">
        <v>138</v>
      </c>
      <c r="L5037" t="s">
        <v>14710</v>
      </c>
      <c r="M5037" t="s">
        <v>14711</v>
      </c>
      <c r="N5037">
        <v>3.2997222220000002</v>
      </c>
      <c r="O5037">
        <v>0</v>
      </c>
      <c r="P5037">
        <v>1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0.59041037919756389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0.59041037919756389</v>
      </c>
    </row>
    <row r="5038" spans="1:31" x14ac:dyDescent="0.25">
      <c r="A5038">
        <v>2268964</v>
      </c>
      <c r="B5038">
        <v>1</v>
      </c>
      <c r="C5038" t="s">
        <v>80</v>
      </c>
      <c r="D5038" t="s">
        <v>93</v>
      </c>
      <c r="E5038" t="s">
        <v>256</v>
      </c>
      <c r="F5038" t="s">
        <v>14712</v>
      </c>
      <c r="G5038" t="s">
        <v>3189</v>
      </c>
      <c r="H5038" t="s">
        <v>148</v>
      </c>
      <c r="I5038" t="s">
        <v>136</v>
      </c>
      <c r="J5038" t="s">
        <v>3</v>
      </c>
      <c r="K5038" t="s">
        <v>138</v>
      </c>
      <c r="L5038" t="s">
        <v>14713</v>
      </c>
      <c r="M5038" t="s">
        <v>14714</v>
      </c>
      <c r="N5038">
        <v>1.068333333</v>
      </c>
      <c r="O5038">
        <v>0</v>
      </c>
      <c r="P5038">
        <v>482</v>
      </c>
      <c r="Q5038">
        <v>0</v>
      </c>
      <c r="R5038">
        <v>14</v>
      </c>
      <c r="S5038">
        <v>0</v>
      </c>
      <c r="T5038">
        <v>44</v>
      </c>
      <c r="U5038">
        <v>0</v>
      </c>
      <c r="V5038">
        <v>0</v>
      </c>
      <c r="W5038">
        <v>0</v>
      </c>
      <c r="X5038">
        <v>166.02752569426329</v>
      </c>
      <c r="Y5038">
        <v>0</v>
      </c>
      <c r="Z5038">
        <v>8.7455343226394469</v>
      </c>
      <c r="AA5038">
        <v>0</v>
      </c>
      <c r="AB5038">
        <v>28.273188427127149</v>
      </c>
      <c r="AC5038">
        <v>0</v>
      </c>
      <c r="AD5038">
        <v>0</v>
      </c>
      <c r="AE5038">
        <v>203.04624844402989</v>
      </c>
    </row>
    <row r="5039" spans="1:31" x14ac:dyDescent="0.25">
      <c r="A5039">
        <v>2268987</v>
      </c>
      <c r="B5039">
        <v>1</v>
      </c>
      <c r="C5039" t="s">
        <v>81</v>
      </c>
      <c r="D5039" t="s">
        <v>115</v>
      </c>
      <c r="E5039" t="s">
        <v>151</v>
      </c>
      <c r="F5039" t="s">
        <v>14715</v>
      </c>
      <c r="G5039" t="s">
        <v>153</v>
      </c>
      <c r="H5039" t="s">
        <v>135</v>
      </c>
      <c r="I5039" t="s">
        <v>136</v>
      </c>
      <c r="J5039" t="s">
        <v>137</v>
      </c>
      <c r="K5039" t="s">
        <v>138</v>
      </c>
      <c r="L5039" t="s">
        <v>14716</v>
      </c>
      <c r="M5039" t="s">
        <v>14717</v>
      </c>
      <c r="N5039">
        <v>1.2661111110000001</v>
      </c>
      <c r="O5039">
        <v>0</v>
      </c>
      <c r="P5039">
        <v>11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0.87625289735404155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0.87625289735404155</v>
      </c>
    </row>
    <row r="5040" spans="1:31" x14ac:dyDescent="0.25">
      <c r="A5040">
        <v>2269010</v>
      </c>
      <c r="B5040">
        <v>1</v>
      </c>
      <c r="C5040" t="s">
        <v>81</v>
      </c>
      <c r="D5040" t="s">
        <v>112</v>
      </c>
      <c r="E5040" t="s">
        <v>151</v>
      </c>
      <c r="F5040" t="s">
        <v>14718</v>
      </c>
      <c r="G5040" t="s">
        <v>153</v>
      </c>
      <c r="H5040" t="s">
        <v>135</v>
      </c>
      <c r="I5040" t="s">
        <v>136</v>
      </c>
      <c r="J5040" t="s">
        <v>137</v>
      </c>
      <c r="K5040" t="s">
        <v>138</v>
      </c>
      <c r="L5040" t="s">
        <v>14719</v>
      </c>
      <c r="M5040" t="s">
        <v>14720</v>
      </c>
      <c r="N5040">
        <v>0.42861111099999999</v>
      </c>
      <c r="O5040">
        <v>0</v>
      </c>
      <c r="P5040">
        <v>8</v>
      </c>
      <c r="Q5040">
        <v>0</v>
      </c>
      <c r="R5040">
        <v>2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1.0675867532590278E-2</v>
      </c>
      <c r="Y5040">
        <v>0</v>
      </c>
      <c r="Z5040">
        <v>2.316892123186667E-2</v>
      </c>
      <c r="AA5040">
        <v>0</v>
      </c>
      <c r="AB5040">
        <v>0</v>
      </c>
      <c r="AC5040">
        <v>0</v>
      </c>
      <c r="AD5040">
        <v>0</v>
      </c>
      <c r="AE5040">
        <v>3.384478876445695E-2</v>
      </c>
    </row>
    <row r="5041" spans="1:31" x14ac:dyDescent="0.25">
      <c r="A5041">
        <v>2269033</v>
      </c>
      <c r="B5041">
        <v>1</v>
      </c>
      <c r="C5041" t="s">
        <v>80</v>
      </c>
      <c r="D5041" t="s">
        <v>107</v>
      </c>
      <c r="E5041" t="s">
        <v>145</v>
      </c>
      <c r="F5041" t="s">
        <v>14721</v>
      </c>
      <c r="G5041" t="s">
        <v>147</v>
      </c>
      <c r="H5041" t="s">
        <v>148</v>
      </c>
      <c r="I5041" t="s">
        <v>136</v>
      </c>
      <c r="J5041" t="s">
        <v>137</v>
      </c>
      <c r="K5041" t="s">
        <v>138</v>
      </c>
      <c r="L5041" t="s">
        <v>14722</v>
      </c>
      <c r="M5041" t="s">
        <v>14723</v>
      </c>
      <c r="N5041">
        <v>1.4527777770000001</v>
      </c>
      <c r="O5041">
        <v>4</v>
      </c>
      <c r="P5041">
        <v>5125</v>
      </c>
      <c r="Q5041">
        <v>17</v>
      </c>
      <c r="R5041">
        <v>41</v>
      </c>
      <c r="S5041">
        <v>17</v>
      </c>
      <c r="T5041">
        <v>521</v>
      </c>
      <c r="U5041">
        <v>1</v>
      </c>
      <c r="V5041">
        <v>2</v>
      </c>
      <c r="W5041">
        <v>87.097475910854826</v>
      </c>
      <c r="X5041">
        <v>1770.2518768497018</v>
      </c>
      <c r="Y5041">
        <v>628.69015310665554</v>
      </c>
      <c r="Z5041">
        <v>11.780823773222096</v>
      </c>
      <c r="AA5041">
        <v>869.81656057364853</v>
      </c>
      <c r="AB5041">
        <v>350.49826574721249</v>
      </c>
      <c r="AC5041">
        <v>121.52314132518961</v>
      </c>
      <c r="AD5041">
        <v>9.930516489127406</v>
      </c>
      <c r="AE5041">
        <v>3849.5888137756119</v>
      </c>
    </row>
    <row r="5042" spans="1:31" x14ac:dyDescent="0.25">
      <c r="A5042">
        <v>2269116</v>
      </c>
      <c r="B5042">
        <v>1</v>
      </c>
      <c r="C5042" t="s">
        <v>80</v>
      </c>
      <c r="D5042" t="s">
        <v>107</v>
      </c>
      <c r="E5042" t="s">
        <v>256</v>
      </c>
      <c r="F5042" t="s">
        <v>14724</v>
      </c>
      <c r="G5042" t="s">
        <v>1761</v>
      </c>
      <c r="H5042" t="s">
        <v>148</v>
      </c>
      <c r="I5042" t="s">
        <v>136</v>
      </c>
      <c r="J5042" t="s">
        <v>137</v>
      </c>
      <c r="K5042" t="s">
        <v>138</v>
      </c>
      <c r="L5042" t="s">
        <v>14725</v>
      </c>
      <c r="M5042" t="s">
        <v>14726</v>
      </c>
      <c r="N5042">
        <v>6.5930555550000003</v>
      </c>
      <c r="O5042">
        <v>0</v>
      </c>
      <c r="P5042">
        <v>19</v>
      </c>
      <c r="Q5042">
        <v>0</v>
      </c>
      <c r="R5042">
        <v>0</v>
      </c>
      <c r="S5042">
        <v>0</v>
      </c>
      <c r="T5042">
        <v>49</v>
      </c>
      <c r="U5042">
        <v>0</v>
      </c>
      <c r="V5042">
        <v>0</v>
      </c>
      <c r="W5042">
        <v>0</v>
      </c>
      <c r="X5042">
        <v>18.926409315008108</v>
      </c>
      <c r="Y5042">
        <v>0</v>
      </c>
      <c r="Z5042">
        <v>0</v>
      </c>
      <c r="AA5042">
        <v>0</v>
      </c>
      <c r="AB5042">
        <v>93.802223289480423</v>
      </c>
      <c r="AC5042">
        <v>0</v>
      </c>
      <c r="AD5042">
        <v>0</v>
      </c>
      <c r="AE5042">
        <v>112.72863260448852</v>
      </c>
    </row>
    <row r="5043" spans="1:31" x14ac:dyDescent="0.25">
      <c r="A5043">
        <v>2268486</v>
      </c>
      <c r="B5043">
        <v>1</v>
      </c>
      <c r="C5043" t="s">
        <v>81</v>
      </c>
      <c r="D5043" t="s">
        <v>112</v>
      </c>
      <c r="E5043" t="s">
        <v>256</v>
      </c>
      <c r="F5043" t="s">
        <v>14727</v>
      </c>
      <c r="G5043" t="s">
        <v>147</v>
      </c>
      <c r="H5043" t="s">
        <v>148</v>
      </c>
      <c r="I5043" t="s">
        <v>136</v>
      </c>
      <c r="J5043" t="s">
        <v>137</v>
      </c>
      <c r="K5043" t="s">
        <v>138</v>
      </c>
      <c r="L5043" t="s">
        <v>14728</v>
      </c>
      <c r="M5043" t="s">
        <v>14729</v>
      </c>
      <c r="N5043">
        <v>0.16555555499999999</v>
      </c>
      <c r="O5043">
        <v>0</v>
      </c>
      <c r="P5043">
        <v>2446</v>
      </c>
      <c r="Q5043">
        <v>0</v>
      </c>
      <c r="R5043">
        <v>6</v>
      </c>
      <c r="S5043">
        <v>0</v>
      </c>
      <c r="T5043">
        <v>110</v>
      </c>
      <c r="U5043">
        <v>0</v>
      </c>
      <c r="V5043">
        <v>1</v>
      </c>
      <c r="W5043">
        <v>0</v>
      </c>
      <c r="X5043">
        <v>77.007176530238041</v>
      </c>
      <c r="Y5043">
        <v>0</v>
      </c>
      <c r="Z5043">
        <v>3.9417923461444442E-3</v>
      </c>
      <c r="AA5043">
        <v>0</v>
      </c>
      <c r="AB5043">
        <v>5.9367648276791627</v>
      </c>
      <c r="AC5043">
        <v>0</v>
      </c>
      <c r="AD5043">
        <v>0.20991885363532004</v>
      </c>
      <c r="AE5043">
        <v>83.157802003898666</v>
      </c>
    </row>
    <row r="5044" spans="1:31" x14ac:dyDescent="0.25">
      <c r="A5044">
        <v>2268924</v>
      </c>
      <c r="B5044">
        <v>1</v>
      </c>
      <c r="C5044" t="s">
        <v>81</v>
      </c>
      <c r="D5044" t="s">
        <v>122</v>
      </c>
      <c r="E5044" t="s">
        <v>145</v>
      </c>
      <c r="F5044" t="s">
        <v>14730</v>
      </c>
      <c r="G5044" t="s">
        <v>147</v>
      </c>
      <c r="H5044" t="s">
        <v>148</v>
      </c>
      <c r="I5044" t="s">
        <v>136</v>
      </c>
      <c r="J5044" t="s">
        <v>137</v>
      </c>
      <c r="K5044" t="s">
        <v>138</v>
      </c>
      <c r="L5044" t="s">
        <v>14731</v>
      </c>
      <c r="M5044" t="s">
        <v>14732</v>
      </c>
      <c r="N5044">
        <v>0.16277777700000001</v>
      </c>
      <c r="O5044">
        <v>1</v>
      </c>
      <c r="P5044">
        <v>20755</v>
      </c>
      <c r="Q5044">
        <v>0</v>
      </c>
      <c r="R5044">
        <v>11</v>
      </c>
      <c r="S5044">
        <v>15</v>
      </c>
      <c r="T5044">
        <v>2596</v>
      </c>
      <c r="U5044">
        <v>0</v>
      </c>
      <c r="V5044">
        <v>2</v>
      </c>
      <c r="W5044">
        <v>1.2228190543983332E-2</v>
      </c>
      <c r="X5044">
        <v>800.86503285737626</v>
      </c>
      <c r="Y5044">
        <v>0</v>
      </c>
      <c r="Z5044">
        <v>0.46574904839446779</v>
      </c>
      <c r="AA5044">
        <v>72.871761978139318</v>
      </c>
      <c r="AB5044">
        <v>282.60110778785713</v>
      </c>
      <c r="AC5044">
        <v>0</v>
      </c>
      <c r="AD5044">
        <v>2.419024393092811</v>
      </c>
      <c r="AE5044">
        <v>1159.234904255404</v>
      </c>
    </row>
    <row r="5045" spans="1:31" x14ac:dyDescent="0.25">
      <c r="A5045">
        <v>2269070</v>
      </c>
      <c r="B5045">
        <v>1</v>
      </c>
      <c r="C5045" t="s">
        <v>80</v>
      </c>
      <c r="D5045" t="s">
        <v>82</v>
      </c>
      <c r="E5045" t="s">
        <v>132</v>
      </c>
      <c r="F5045" t="s">
        <v>14733</v>
      </c>
      <c r="G5045" t="s">
        <v>289</v>
      </c>
      <c r="H5045" t="s">
        <v>135</v>
      </c>
      <c r="I5045" t="s">
        <v>136</v>
      </c>
      <c r="J5045" t="s">
        <v>137</v>
      </c>
      <c r="K5045" t="s">
        <v>138</v>
      </c>
      <c r="L5045" t="s">
        <v>14734</v>
      </c>
      <c r="M5045" t="s">
        <v>14735</v>
      </c>
      <c r="N5045">
        <v>1.7677777770000001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2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0.54819483815683889</v>
      </c>
      <c r="AC5045">
        <v>0</v>
      </c>
      <c r="AD5045">
        <v>0</v>
      </c>
      <c r="AE5045">
        <v>0.54819483815683889</v>
      </c>
    </row>
    <row r="5046" spans="1:31" x14ac:dyDescent="0.25">
      <c r="A5046">
        <v>2268884</v>
      </c>
      <c r="B5046">
        <v>1</v>
      </c>
      <c r="C5046" t="s">
        <v>80</v>
      </c>
      <c r="D5046" t="s">
        <v>95</v>
      </c>
      <c r="E5046" t="s">
        <v>163</v>
      </c>
      <c r="F5046" t="s">
        <v>14736</v>
      </c>
      <c r="G5046" t="s">
        <v>147</v>
      </c>
      <c r="H5046" t="s">
        <v>148</v>
      </c>
      <c r="I5046" t="s">
        <v>136</v>
      </c>
      <c r="J5046" t="s">
        <v>137</v>
      </c>
      <c r="K5046" t="s">
        <v>138</v>
      </c>
      <c r="L5046" t="s">
        <v>14737</v>
      </c>
      <c r="M5046" t="s">
        <v>14738</v>
      </c>
      <c r="N5046">
        <v>0.49388888800000003</v>
      </c>
      <c r="O5046">
        <v>3</v>
      </c>
      <c r="P5046">
        <v>1005</v>
      </c>
      <c r="Q5046">
        <v>15</v>
      </c>
      <c r="R5046">
        <v>14</v>
      </c>
      <c r="S5046">
        <v>9</v>
      </c>
      <c r="T5046">
        <v>61</v>
      </c>
      <c r="U5046">
        <v>0</v>
      </c>
      <c r="V5046">
        <v>0</v>
      </c>
      <c r="W5046">
        <v>3.1264626556771686</v>
      </c>
      <c r="X5046">
        <v>106.37007488748679</v>
      </c>
      <c r="Y5046">
        <v>18.048808760228468</v>
      </c>
      <c r="Z5046">
        <v>1.8161859267703435</v>
      </c>
      <c r="AA5046">
        <v>37.149166610639838</v>
      </c>
      <c r="AB5046">
        <v>20.091341636309281</v>
      </c>
      <c r="AC5046">
        <v>0</v>
      </c>
      <c r="AD5046">
        <v>0</v>
      </c>
      <c r="AE5046">
        <v>186.60204047711187</v>
      </c>
    </row>
    <row r="5047" spans="1:31" x14ac:dyDescent="0.25">
      <c r="A5047">
        <v>2268741</v>
      </c>
      <c r="B5047">
        <v>1</v>
      </c>
      <c r="C5047" t="s">
        <v>80</v>
      </c>
      <c r="D5047" t="s">
        <v>88</v>
      </c>
      <c r="E5047" t="s">
        <v>151</v>
      </c>
      <c r="F5047" t="s">
        <v>14739</v>
      </c>
      <c r="G5047" t="s">
        <v>366</v>
      </c>
      <c r="H5047" t="s">
        <v>135</v>
      </c>
      <c r="I5047" t="s">
        <v>136</v>
      </c>
      <c r="J5047" t="s">
        <v>137</v>
      </c>
      <c r="K5047" t="s">
        <v>172</v>
      </c>
      <c r="L5047" t="s">
        <v>14740</v>
      </c>
      <c r="M5047" t="s">
        <v>14741</v>
      </c>
      <c r="N5047">
        <v>2.1238888880000002</v>
      </c>
      <c r="O5047">
        <v>0</v>
      </c>
      <c r="P5047">
        <v>4</v>
      </c>
      <c r="Q5047">
        <v>0</v>
      </c>
      <c r="R5047">
        <v>0</v>
      </c>
      <c r="S5047">
        <v>0</v>
      </c>
      <c r="T5047">
        <v>1</v>
      </c>
      <c r="U5047">
        <v>0</v>
      </c>
      <c r="V5047">
        <v>0</v>
      </c>
      <c r="W5047">
        <v>0</v>
      </c>
      <c r="X5047">
        <v>3.2964013102724894</v>
      </c>
      <c r="Y5047">
        <v>0</v>
      </c>
      <c r="Z5047">
        <v>0</v>
      </c>
      <c r="AA5047">
        <v>0</v>
      </c>
      <c r="AB5047">
        <v>7.547579783031666E-2</v>
      </c>
      <c r="AC5047">
        <v>0</v>
      </c>
      <c r="AD5047">
        <v>0</v>
      </c>
      <c r="AE5047">
        <v>3.3718771081028063</v>
      </c>
    </row>
    <row r="5048" spans="1:31" x14ac:dyDescent="0.25">
      <c r="A5048">
        <v>2269027</v>
      </c>
      <c r="B5048">
        <v>1</v>
      </c>
      <c r="C5048" t="s">
        <v>81</v>
      </c>
      <c r="D5048" t="s">
        <v>112</v>
      </c>
      <c r="E5048" t="s">
        <v>256</v>
      </c>
      <c r="F5048" t="s">
        <v>14742</v>
      </c>
      <c r="G5048" t="s">
        <v>318</v>
      </c>
      <c r="H5048" t="s">
        <v>148</v>
      </c>
      <c r="I5048" t="s">
        <v>136</v>
      </c>
      <c r="J5048" t="s">
        <v>137</v>
      </c>
      <c r="K5048" t="s">
        <v>138</v>
      </c>
      <c r="L5048" t="s">
        <v>14743</v>
      </c>
      <c r="M5048" t="s">
        <v>14744</v>
      </c>
      <c r="N5048">
        <v>2.1655555550000001</v>
      </c>
      <c r="O5048">
        <v>0</v>
      </c>
      <c r="P5048">
        <v>9</v>
      </c>
      <c r="Q5048">
        <v>0</v>
      </c>
      <c r="R5048">
        <v>14</v>
      </c>
      <c r="S5048">
        <v>0</v>
      </c>
      <c r="T5048">
        <v>3</v>
      </c>
      <c r="U5048">
        <v>0</v>
      </c>
      <c r="V5048">
        <v>0</v>
      </c>
      <c r="W5048">
        <v>0</v>
      </c>
      <c r="X5048">
        <v>1.2174354791988198</v>
      </c>
      <c r="Y5048">
        <v>0</v>
      </c>
      <c r="Z5048">
        <v>0.24243668359928888</v>
      </c>
      <c r="AA5048">
        <v>0</v>
      </c>
      <c r="AB5048">
        <v>4.1258269946974711</v>
      </c>
      <c r="AC5048">
        <v>0</v>
      </c>
      <c r="AD5048">
        <v>0</v>
      </c>
      <c r="AE5048">
        <v>5.5856991574955792</v>
      </c>
    </row>
    <row r="5049" spans="1:31" x14ac:dyDescent="0.25">
      <c r="A5049">
        <v>2269053</v>
      </c>
      <c r="B5049">
        <v>1</v>
      </c>
      <c r="C5049" t="s">
        <v>80</v>
      </c>
      <c r="D5049" t="s">
        <v>106</v>
      </c>
      <c r="E5049" t="s">
        <v>132</v>
      </c>
      <c r="F5049" t="s">
        <v>14745</v>
      </c>
      <c r="G5049" t="s">
        <v>142</v>
      </c>
      <c r="H5049" t="s">
        <v>135</v>
      </c>
      <c r="I5049" t="s">
        <v>136</v>
      </c>
      <c r="J5049" t="s">
        <v>137</v>
      </c>
      <c r="K5049" t="s">
        <v>138</v>
      </c>
      <c r="L5049" t="s">
        <v>14746</v>
      </c>
      <c r="M5049" t="s">
        <v>14747</v>
      </c>
      <c r="N5049">
        <v>3.821388888</v>
      </c>
      <c r="O5049">
        <v>0</v>
      </c>
      <c r="P5049">
        <v>1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0.23562402171783198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0.23562402171783198</v>
      </c>
    </row>
    <row r="5050" spans="1:31" x14ac:dyDescent="0.25">
      <c r="A5050">
        <v>2268761</v>
      </c>
      <c r="B5050">
        <v>1</v>
      </c>
      <c r="C5050" t="s">
        <v>80</v>
      </c>
      <c r="D5050" t="s">
        <v>90</v>
      </c>
      <c r="E5050" t="s">
        <v>132</v>
      </c>
      <c r="F5050" t="s">
        <v>14748</v>
      </c>
      <c r="G5050" t="s">
        <v>142</v>
      </c>
      <c r="H5050" t="s">
        <v>135</v>
      </c>
      <c r="I5050" t="s">
        <v>136</v>
      </c>
      <c r="J5050" t="s">
        <v>137</v>
      </c>
      <c r="K5050" t="s">
        <v>138</v>
      </c>
      <c r="L5050" t="s">
        <v>14749</v>
      </c>
      <c r="M5050" t="s">
        <v>14750</v>
      </c>
      <c r="N5050">
        <v>7.1191666659999999</v>
      </c>
      <c r="O5050">
        <v>0</v>
      </c>
      <c r="P5050">
        <v>1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4.6778492251000003E-2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4.6778492251000003E-2</v>
      </c>
    </row>
    <row r="5051" spans="1:31" x14ac:dyDescent="0.25">
      <c r="A5051">
        <v>2268861</v>
      </c>
      <c r="B5051">
        <v>1</v>
      </c>
      <c r="C5051" t="s">
        <v>80</v>
      </c>
      <c r="D5051" t="s">
        <v>101</v>
      </c>
      <c r="E5051" t="s">
        <v>132</v>
      </c>
      <c r="F5051" t="s">
        <v>14751</v>
      </c>
      <c r="G5051" t="s">
        <v>142</v>
      </c>
      <c r="H5051" t="s">
        <v>135</v>
      </c>
      <c r="I5051" t="s">
        <v>136</v>
      </c>
      <c r="J5051" t="s">
        <v>137</v>
      </c>
      <c r="K5051" t="s">
        <v>138</v>
      </c>
      <c r="L5051" t="s">
        <v>14752</v>
      </c>
      <c r="M5051" t="s">
        <v>14753</v>
      </c>
      <c r="N5051">
        <v>2.4169444439999999</v>
      </c>
      <c r="O5051">
        <v>0</v>
      </c>
      <c r="P5051">
        <v>1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0.52607412094798944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0.52607412094798944</v>
      </c>
    </row>
    <row r="5052" spans="1:31" x14ac:dyDescent="0.25">
      <c r="A5052">
        <v>2268984</v>
      </c>
      <c r="B5052">
        <v>1</v>
      </c>
      <c r="C5052" t="s">
        <v>80</v>
      </c>
      <c r="D5052" t="s">
        <v>96</v>
      </c>
      <c r="E5052" t="s">
        <v>132</v>
      </c>
      <c r="F5052" t="s">
        <v>14754</v>
      </c>
      <c r="G5052" t="s">
        <v>134</v>
      </c>
      <c r="H5052" t="s">
        <v>135</v>
      </c>
      <c r="I5052" t="s">
        <v>136</v>
      </c>
      <c r="J5052" t="s">
        <v>137</v>
      </c>
      <c r="K5052" t="s">
        <v>138</v>
      </c>
      <c r="L5052" t="s">
        <v>14755</v>
      </c>
      <c r="M5052" t="s">
        <v>14756</v>
      </c>
      <c r="N5052">
        <v>5.9811111109999997</v>
      </c>
      <c r="O5052">
        <v>0</v>
      </c>
      <c r="P5052">
        <v>1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5.2608363105777451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5.2608363105777451</v>
      </c>
    </row>
    <row r="5053" spans="1:31" x14ac:dyDescent="0.25">
      <c r="A5053">
        <v>2269090</v>
      </c>
      <c r="B5053">
        <v>1</v>
      </c>
      <c r="C5053" t="s">
        <v>80</v>
      </c>
      <c r="D5053" t="s">
        <v>111</v>
      </c>
      <c r="E5053" t="s">
        <v>256</v>
      </c>
      <c r="F5053" t="s">
        <v>14757</v>
      </c>
      <c r="G5053" t="s">
        <v>271</v>
      </c>
      <c r="H5053" t="s">
        <v>148</v>
      </c>
      <c r="I5053" t="s">
        <v>136</v>
      </c>
      <c r="J5053" t="s">
        <v>137</v>
      </c>
      <c r="K5053" t="s">
        <v>138</v>
      </c>
      <c r="L5053" t="s">
        <v>14758</v>
      </c>
      <c r="M5053" t="s">
        <v>14759</v>
      </c>
      <c r="N5053">
        <v>0.319722222</v>
      </c>
      <c r="O5053">
        <v>0</v>
      </c>
      <c r="P5053">
        <v>685</v>
      </c>
      <c r="Q5053">
        <v>0</v>
      </c>
      <c r="R5053">
        <v>0</v>
      </c>
      <c r="S5053">
        <v>0</v>
      </c>
      <c r="T5053">
        <v>110</v>
      </c>
      <c r="U5053">
        <v>0</v>
      </c>
      <c r="V5053">
        <v>0</v>
      </c>
      <c r="W5053">
        <v>0</v>
      </c>
      <c r="X5053">
        <v>56.024121440755394</v>
      </c>
      <c r="Y5053">
        <v>0</v>
      </c>
      <c r="Z5053">
        <v>0</v>
      </c>
      <c r="AA5053">
        <v>0</v>
      </c>
      <c r="AB5053">
        <v>12.293480545470306</v>
      </c>
      <c r="AC5053">
        <v>0</v>
      </c>
      <c r="AD5053">
        <v>0</v>
      </c>
      <c r="AE5053">
        <v>68.317601986225696</v>
      </c>
    </row>
    <row r="5054" spans="1:31" x14ac:dyDescent="0.25">
      <c r="A5054">
        <v>2268698</v>
      </c>
      <c r="B5054">
        <v>1</v>
      </c>
      <c r="C5054" t="s">
        <v>80</v>
      </c>
      <c r="D5054" t="s">
        <v>96</v>
      </c>
      <c r="E5054" t="s">
        <v>132</v>
      </c>
      <c r="F5054" t="s">
        <v>14760</v>
      </c>
      <c r="G5054" t="s">
        <v>134</v>
      </c>
      <c r="H5054" t="s">
        <v>135</v>
      </c>
      <c r="I5054" t="s">
        <v>136</v>
      </c>
      <c r="J5054" t="s">
        <v>137</v>
      </c>
      <c r="K5054" t="s">
        <v>138</v>
      </c>
      <c r="L5054" t="s">
        <v>14761</v>
      </c>
      <c r="M5054" t="s">
        <v>14762</v>
      </c>
      <c r="N5054">
        <v>0.99611111100000005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1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1.9763128840455</v>
      </c>
      <c r="AC5054">
        <v>0</v>
      </c>
      <c r="AD5054">
        <v>0</v>
      </c>
      <c r="AE5054">
        <v>1.9763128840455</v>
      </c>
    </row>
    <row r="5055" spans="1:31" x14ac:dyDescent="0.25">
      <c r="A5055">
        <v>2268655</v>
      </c>
      <c r="B5055">
        <v>1</v>
      </c>
      <c r="C5055" t="s">
        <v>80</v>
      </c>
      <c r="D5055" t="s">
        <v>97</v>
      </c>
      <c r="E5055" t="s">
        <v>132</v>
      </c>
      <c r="F5055" t="s">
        <v>14763</v>
      </c>
      <c r="G5055" t="s">
        <v>142</v>
      </c>
      <c r="H5055" t="s">
        <v>135</v>
      </c>
      <c r="I5055" t="s">
        <v>136</v>
      </c>
      <c r="J5055" t="s">
        <v>137</v>
      </c>
      <c r="K5055" t="s">
        <v>138</v>
      </c>
      <c r="L5055" t="s">
        <v>14764</v>
      </c>
      <c r="M5055" t="s">
        <v>14765</v>
      </c>
      <c r="N5055">
        <v>2.0697222219999998</v>
      </c>
      <c r="O5055">
        <v>0</v>
      </c>
      <c r="P5055">
        <v>1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1.4078255425755914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1.4078255425755914</v>
      </c>
    </row>
    <row r="5056" spans="1:31" x14ac:dyDescent="0.25">
      <c r="A5056">
        <v>2268506</v>
      </c>
      <c r="B5056">
        <v>1</v>
      </c>
      <c r="C5056" t="s">
        <v>80</v>
      </c>
      <c r="D5056" t="s">
        <v>85</v>
      </c>
      <c r="E5056" t="s">
        <v>132</v>
      </c>
      <c r="F5056" t="s">
        <v>14766</v>
      </c>
      <c r="G5056" t="s">
        <v>289</v>
      </c>
      <c r="H5056" t="s">
        <v>135</v>
      </c>
      <c r="I5056" t="s">
        <v>136</v>
      </c>
      <c r="J5056" t="s">
        <v>137</v>
      </c>
      <c r="K5056" t="s">
        <v>138</v>
      </c>
      <c r="L5056" t="s">
        <v>14767</v>
      </c>
      <c r="M5056" t="s">
        <v>14768</v>
      </c>
      <c r="N5056">
        <v>0.61916666600000003</v>
      </c>
      <c r="O5056">
        <v>0</v>
      </c>
      <c r="P5056">
        <v>5</v>
      </c>
      <c r="Q5056">
        <v>0</v>
      </c>
      <c r="R5056">
        <v>0</v>
      </c>
      <c r="S5056">
        <v>0</v>
      </c>
      <c r="T5056">
        <v>1</v>
      </c>
      <c r="U5056">
        <v>0</v>
      </c>
      <c r="V5056">
        <v>0</v>
      </c>
      <c r="W5056">
        <v>0</v>
      </c>
      <c r="X5056">
        <v>1.045053402277492</v>
      </c>
      <c r="Y5056">
        <v>0</v>
      </c>
      <c r="Z5056">
        <v>0</v>
      </c>
      <c r="AA5056">
        <v>0</v>
      </c>
      <c r="AB5056">
        <v>4.1717789319288041</v>
      </c>
      <c r="AC5056">
        <v>0</v>
      </c>
      <c r="AD5056">
        <v>0</v>
      </c>
      <c r="AE5056">
        <v>5.2168323342062966</v>
      </c>
    </row>
    <row r="5057" spans="1:31" x14ac:dyDescent="0.25">
      <c r="A5057">
        <v>2268947</v>
      </c>
      <c r="B5057">
        <v>1</v>
      </c>
      <c r="C5057" t="s">
        <v>80</v>
      </c>
      <c r="D5057" t="s">
        <v>102</v>
      </c>
      <c r="E5057" t="s">
        <v>132</v>
      </c>
      <c r="F5057" t="s">
        <v>14769</v>
      </c>
      <c r="G5057" t="s">
        <v>142</v>
      </c>
      <c r="H5057" t="s">
        <v>135</v>
      </c>
      <c r="I5057" t="s">
        <v>136</v>
      </c>
      <c r="J5057" t="s">
        <v>137</v>
      </c>
      <c r="K5057" t="s">
        <v>138</v>
      </c>
      <c r="L5057" t="s">
        <v>14770</v>
      </c>
      <c r="M5057" t="s">
        <v>14771</v>
      </c>
      <c r="N5057">
        <v>1.0280555549999999</v>
      </c>
      <c r="O5057">
        <v>0</v>
      </c>
      <c r="P5057">
        <v>1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</row>
    <row r="5058" spans="1:31" x14ac:dyDescent="0.25">
      <c r="A5058">
        <v>2268612</v>
      </c>
      <c r="B5058">
        <v>1</v>
      </c>
      <c r="C5058" t="s">
        <v>80</v>
      </c>
      <c r="D5058" t="s">
        <v>108</v>
      </c>
      <c r="E5058" t="s">
        <v>207</v>
      </c>
      <c r="F5058" t="s">
        <v>2098</v>
      </c>
      <c r="G5058" t="s">
        <v>171</v>
      </c>
      <c r="H5058" t="s">
        <v>135</v>
      </c>
      <c r="I5058" t="s">
        <v>136</v>
      </c>
      <c r="J5058" t="s">
        <v>137</v>
      </c>
      <c r="K5058" t="s">
        <v>172</v>
      </c>
      <c r="L5058" t="s">
        <v>14772</v>
      </c>
      <c r="M5058" t="s">
        <v>14773</v>
      </c>
      <c r="N5058">
        <v>7.5313888880000004</v>
      </c>
      <c r="O5058">
        <v>0</v>
      </c>
      <c r="P5058">
        <v>112</v>
      </c>
      <c r="Q5058">
        <v>0</v>
      </c>
      <c r="R5058">
        <v>14</v>
      </c>
      <c r="S5058">
        <v>0</v>
      </c>
      <c r="T5058">
        <v>7</v>
      </c>
      <c r="U5058">
        <v>0</v>
      </c>
      <c r="V5058">
        <v>0</v>
      </c>
      <c r="W5058">
        <v>0</v>
      </c>
      <c r="X5058">
        <v>106.03029892242046</v>
      </c>
      <c r="Y5058">
        <v>0</v>
      </c>
      <c r="Z5058">
        <v>5.4216189604457723</v>
      </c>
      <c r="AA5058">
        <v>0</v>
      </c>
      <c r="AB5058">
        <v>31.794367574307799</v>
      </c>
      <c r="AC5058">
        <v>0</v>
      </c>
      <c r="AD5058">
        <v>0</v>
      </c>
      <c r="AE5058">
        <v>143.24628545717403</v>
      </c>
    </row>
    <row r="5059" spans="1:31" x14ac:dyDescent="0.25">
      <c r="A5059">
        <v>2268589</v>
      </c>
      <c r="B5059">
        <v>1</v>
      </c>
      <c r="C5059" t="s">
        <v>81</v>
      </c>
      <c r="D5059" t="s">
        <v>128</v>
      </c>
      <c r="E5059" t="s">
        <v>207</v>
      </c>
      <c r="F5059" t="s">
        <v>14774</v>
      </c>
      <c r="G5059" t="s">
        <v>171</v>
      </c>
      <c r="H5059" t="s">
        <v>135</v>
      </c>
      <c r="I5059" t="s">
        <v>136</v>
      </c>
      <c r="J5059" t="s">
        <v>137</v>
      </c>
      <c r="K5059" t="s">
        <v>172</v>
      </c>
      <c r="L5059" t="s">
        <v>14775</v>
      </c>
      <c r="M5059" t="s">
        <v>14776</v>
      </c>
      <c r="N5059">
        <v>7.6847222220000004</v>
      </c>
      <c r="O5059">
        <v>0</v>
      </c>
      <c r="P5059">
        <v>111</v>
      </c>
      <c r="Q5059">
        <v>0</v>
      </c>
      <c r="R5059">
        <v>7</v>
      </c>
      <c r="S5059">
        <v>0</v>
      </c>
      <c r="T5059">
        <v>5</v>
      </c>
      <c r="U5059">
        <v>0</v>
      </c>
      <c r="V5059">
        <v>0</v>
      </c>
      <c r="W5059">
        <v>0</v>
      </c>
      <c r="X5059">
        <v>139.072838401951</v>
      </c>
      <c r="Y5059">
        <v>0</v>
      </c>
      <c r="Z5059">
        <v>6.0733709530764735</v>
      </c>
      <c r="AA5059">
        <v>0</v>
      </c>
      <c r="AB5059">
        <v>31.747326829975083</v>
      </c>
      <c r="AC5059">
        <v>0</v>
      </c>
      <c r="AD5059">
        <v>0</v>
      </c>
      <c r="AE5059">
        <v>176.89353618500257</v>
      </c>
    </row>
    <row r="5060" spans="1:31" x14ac:dyDescent="0.25">
      <c r="A5060">
        <v>2268572</v>
      </c>
      <c r="B5060">
        <v>1</v>
      </c>
      <c r="C5060" t="s">
        <v>80</v>
      </c>
      <c r="D5060" t="s">
        <v>105</v>
      </c>
      <c r="E5060" t="s">
        <v>207</v>
      </c>
      <c r="F5060" t="s">
        <v>14777</v>
      </c>
      <c r="G5060" t="s">
        <v>366</v>
      </c>
      <c r="H5060" t="s">
        <v>135</v>
      </c>
      <c r="I5060" t="s">
        <v>136</v>
      </c>
      <c r="J5060" t="s">
        <v>137</v>
      </c>
      <c r="K5060" t="s">
        <v>172</v>
      </c>
      <c r="L5060" t="s">
        <v>14778</v>
      </c>
      <c r="M5060" t="s">
        <v>14779</v>
      </c>
      <c r="N5060">
        <v>4.6461111109999997</v>
      </c>
      <c r="O5060">
        <v>0</v>
      </c>
      <c r="P5060">
        <v>523</v>
      </c>
      <c r="Q5060">
        <v>0</v>
      </c>
      <c r="R5060">
        <v>0</v>
      </c>
      <c r="S5060">
        <v>0</v>
      </c>
      <c r="T5060">
        <v>10</v>
      </c>
      <c r="U5060">
        <v>0</v>
      </c>
      <c r="V5060">
        <v>0</v>
      </c>
      <c r="W5060">
        <v>0</v>
      </c>
      <c r="X5060">
        <v>683.17940369589189</v>
      </c>
      <c r="Y5060">
        <v>0</v>
      </c>
      <c r="Z5060">
        <v>0</v>
      </c>
      <c r="AA5060">
        <v>0</v>
      </c>
      <c r="AB5060">
        <v>47.483126769241629</v>
      </c>
      <c r="AC5060">
        <v>0</v>
      </c>
      <c r="AD5060">
        <v>0</v>
      </c>
      <c r="AE5060">
        <v>730.6625304651335</v>
      </c>
    </row>
    <row r="5061" spans="1:31" x14ac:dyDescent="0.25">
      <c r="A5061">
        <v>2268675</v>
      </c>
      <c r="B5061">
        <v>1</v>
      </c>
      <c r="C5061" t="s">
        <v>81</v>
      </c>
      <c r="D5061" t="s">
        <v>128</v>
      </c>
      <c r="E5061" t="s">
        <v>132</v>
      </c>
      <c r="F5061" t="s">
        <v>14047</v>
      </c>
      <c r="G5061" t="s">
        <v>201</v>
      </c>
      <c r="H5061" t="s">
        <v>135</v>
      </c>
      <c r="I5061" t="s">
        <v>136</v>
      </c>
      <c r="J5061" t="s">
        <v>137</v>
      </c>
      <c r="K5061" t="s">
        <v>138</v>
      </c>
      <c r="L5061" t="s">
        <v>14780</v>
      </c>
      <c r="M5061" t="s">
        <v>14781</v>
      </c>
      <c r="N5061">
        <v>1.1972222219999999</v>
      </c>
      <c r="O5061">
        <v>0</v>
      </c>
      <c r="P5061">
        <v>6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1.3980880945481671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1.3980880945481671</v>
      </c>
    </row>
    <row r="5062" spans="1:31" x14ac:dyDescent="0.25">
      <c r="A5062">
        <v>2269050</v>
      </c>
      <c r="B5062">
        <v>1</v>
      </c>
      <c r="C5062" t="s">
        <v>80</v>
      </c>
      <c r="D5062" t="s">
        <v>94</v>
      </c>
      <c r="E5062" t="s">
        <v>151</v>
      </c>
      <c r="F5062" t="s">
        <v>11393</v>
      </c>
      <c r="G5062" t="s">
        <v>197</v>
      </c>
      <c r="H5062" t="s">
        <v>135</v>
      </c>
      <c r="I5062" t="s">
        <v>136</v>
      </c>
      <c r="J5062" t="s">
        <v>137</v>
      </c>
      <c r="K5062" t="s">
        <v>138</v>
      </c>
      <c r="L5062" t="s">
        <v>14782</v>
      </c>
      <c r="M5062" t="s">
        <v>14783</v>
      </c>
      <c r="N5062">
        <v>1.3402777770000001</v>
      </c>
      <c r="O5062">
        <v>0</v>
      </c>
      <c r="P5062">
        <v>39</v>
      </c>
      <c r="Q5062">
        <v>0</v>
      </c>
      <c r="R5062">
        <v>0</v>
      </c>
      <c r="S5062">
        <v>0</v>
      </c>
      <c r="T5062">
        <v>2</v>
      </c>
      <c r="U5062">
        <v>0</v>
      </c>
      <c r="V5062">
        <v>0</v>
      </c>
      <c r="W5062">
        <v>0</v>
      </c>
      <c r="X5062">
        <v>19.410434641526383</v>
      </c>
      <c r="Y5062">
        <v>0</v>
      </c>
      <c r="Z5062">
        <v>0</v>
      </c>
      <c r="AA5062">
        <v>0</v>
      </c>
      <c r="AB5062">
        <v>6.1686608929105917</v>
      </c>
      <c r="AC5062">
        <v>0</v>
      </c>
      <c r="AD5062">
        <v>0</v>
      </c>
      <c r="AE5062">
        <v>25.579095534436973</v>
      </c>
    </row>
    <row r="5063" spans="1:31" x14ac:dyDescent="0.25">
      <c r="A5063">
        <v>2268672</v>
      </c>
      <c r="B5063">
        <v>1</v>
      </c>
      <c r="C5063" t="s">
        <v>81</v>
      </c>
      <c r="D5063" t="s">
        <v>112</v>
      </c>
      <c r="E5063" t="s">
        <v>132</v>
      </c>
      <c r="F5063" t="s">
        <v>14784</v>
      </c>
      <c r="G5063" t="s">
        <v>142</v>
      </c>
      <c r="H5063" t="s">
        <v>135</v>
      </c>
      <c r="I5063" t="s">
        <v>136</v>
      </c>
      <c r="J5063" t="s">
        <v>137</v>
      </c>
      <c r="K5063" t="s">
        <v>138</v>
      </c>
      <c r="L5063" t="s">
        <v>14785</v>
      </c>
      <c r="M5063" t="s">
        <v>14786</v>
      </c>
      <c r="N5063">
        <v>4.619444444</v>
      </c>
      <c r="O5063">
        <v>0</v>
      </c>
      <c r="P5063">
        <v>1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9.2621576130227798E-2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9.2621576130227798E-2</v>
      </c>
    </row>
    <row r="5064" spans="1:31" x14ac:dyDescent="0.25">
      <c r="A5064">
        <v>2268887</v>
      </c>
      <c r="B5064">
        <v>1</v>
      </c>
      <c r="C5064" t="s">
        <v>81</v>
      </c>
      <c r="D5064" t="s">
        <v>128</v>
      </c>
      <c r="E5064" t="s">
        <v>207</v>
      </c>
      <c r="F5064" t="s">
        <v>14787</v>
      </c>
      <c r="G5064" t="s">
        <v>171</v>
      </c>
      <c r="H5064" t="s">
        <v>135</v>
      </c>
      <c r="I5064" t="s">
        <v>136</v>
      </c>
      <c r="J5064" t="s">
        <v>137</v>
      </c>
      <c r="K5064" t="s">
        <v>172</v>
      </c>
      <c r="L5064" t="s">
        <v>14595</v>
      </c>
      <c r="M5064" t="s">
        <v>14788</v>
      </c>
      <c r="N5064">
        <v>4.6013888879999998</v>
      </c>
      <c r="O5064">
        <v>0</v>
      </c>
      <c r="P5064">
        <v>569</v>
      </c>
      <c r="Q5064">
        <v>0</v>
      </c>
      <c r="R5064">
        <v>0</v>
      </c>
      <c r="S5064">
        <v>0</v>
      </c>
      <c r="T5064">
        <v>66</v>
      </c>
      <c r="U5064">
        <v>0</v>
      </c>
      <c r="V5064">
        <v>0</v>
      </c>
      <c r="W5064">
        <v>0</v>
      </c>
      <c r="X5064">
        <v>610.42866375729511</v>
      </c>
      <c r="Y5064">
        <v>0</v>
      </c>
      <c r="Z5064">
        <v>0</v>
      </c>
      <c r="AA5064">
        <v>0</v>
      </c>
      <c r="AB5064">
        <v>297.97488882614391</v>
      </c>
      <c r="AC5064">
        <v>0</v>
      </c>
      <c r="AD5064">
        <v>0</v>
      </c>
      <c r="AE5064">
        <v>908.40355258343902</v>
      </c>
    </row>
    <row r="5065" spans="1:31" x14ac:dyDescent="0.25">
      <c r="A5065">
        <v>2268864</v>
      </c>
      <c r="B5065">
        <v>1</v>
      </c>
      <c r="C5065" t="s">
        <v>81</v>
      </c>
      <c r="D5065" t="s">
        <v>128</v>
      </c>
      <c r="E5065" t="s">
        <v>151</v>
      </c>
      <c r="F5065" t="s">
        <v>14789</v>
      </c>
      <c r="G5065" t="s">
        <v>350</v>
      </c>
      <c r="H5065" t="s">
        <v>135</v>
      </c>
      <c r="I5065" t="s">
        <v>136</v>
      </c>
      <c r="J5065" t="s">
        <v>137</v>
      </c>
      <c r="K5065" t="s">
        <v>138</v>
      </c>
      <c r="L5065" t="s">
        <v>14790</v>
      </c>
      <c r="M5065" t="s">
        <v>14791</v>
      </c>
      <c r="N5065">
        <v>3.6549999999999998</v>
      </c>
      <c r="O5065">
        <v>0</v>
      </c>
      <c r="P5065">
        <v>16</v>
      </c>
      <c r="Q5065">
        <v>0</v>
      </c>
      <c r="R5065">
        <v>8</v>
      </c>
      <c r="S5065">
        <v>0</v>
      </c>
      <c r="T5065">
        <v>3</v>
      </c>
      <c r="U5065">
        <v>0</v>
      </c>
      <c r="V5065">
        <v>0</v>
      </c>
      <c r="W5065">
        <v>0</v>
      </c>
      <c r="X5065">
        <v>9.5313729534118679</v>
      </c>
      <c r="Y5065">
        <v>0</v>
      </c>
      <c r="Z5065">
        <v>3.2935687173691068</v>
      </c>
      <c r="AA5065">
        <v>0</v>
      </c>
      <c r="AB5065">
        <v>6.2035188880343721</v>
      </c>
      <c r="AC5065">
        <v>0</v>
      </c>
      <c r="AD5065">
        <v>0</v>
      </c>
      <c r="AE5065">
        <v>19.028460558815347</v>
      </c>
    </row>
    <row r="5066" spans="1:31" x14ac:dyDescent="0.25">
      <c r="A5066">
        <v>2268838</v>
      </c>
      <c r="B5066">
        <v>1</v>
      </c>
      <c r="C5066" t="s">
        <v>81</v>
      </c>
      <c r="D5066" t="s">
        <v>123</v>
      </c>
      <c r="E5066" t="s">
        <v>151</v>
      </c>
      <c r="F5066" t="s">
        <v>14792</v>
      </c>
      <c r="G5066" t="s">
        <v>310</v>
      </c>
      <c r="H5066" t="s">
        <v>135</v>
      </c>
      <c r="I5066" t="s">
        <v>136</v>
      </c>
      <c r="J5066" t="s">
        <v>137</v>
      </c>
      <c r="K5066" t="s">
        <v>138</v>
      </c>
      <c r="L5066" t="s">
        <v>14793</v>
      </c>
      <c r="M5066" t="s">
        <v>14794</v>
      </c>
      <c r="N5066">
        <v>1.588333333</v>
      </c>
      <c r="O5066">
        <v>0</v>
      </c>
      <c r="P5066">
        <v>33</v>
      </c>
      <c r="Q5066">
        <v>0</v>
      </c>
      <c r="R5066">
        <v>1</v>
      </c>
      <c r="S5066">
        <v>0</v>
      </c>
      <c r="T5066">
        <v>1</v>
      </c>
      <c r="U5066">
        <v>0</v>
      </c>
      <c r="V5066">
        <v>0</v>
      </c>
      <c r="W5066">
        <v>0</v>
      </c>
      <c r="X5066">
        <v>13.565716601124223</v>
      </c>
      <c r="Y5066">
        <v>0</v>
      </c>
      <c r="Z5066">
        <v>3.2311721700750008E-2</v>
      </c>
      <c r="AA5066">
        <v>0</v>
      </c>
      <c r="AB5066">
        <v>0</v>
      </c>
      <c r="AC5066">
        <v>0</v>
      </c>
      <c r="AD5066">
        <v>0</v>
      </c>
      <c r="AE5066">
        <v>13.598028322824973</v>
      </c>
    </row>
    <row r="5067" spans="1:31" x14ac:dyDescent="0.25">
      <c r="A5067">
        <v>2268738</v>
      </c>
      <c r="B5067">
        <v>1</v>
      </c>
      <c r="C5067" t="s">
        <v>80</v>
      </c>
      <c r="D5067" t="s">
        <v>96</v>
      </c>
      <c r="E5067" t="s">
        <v>132</v>
      </c>
      <c r="F5067" t="s">
        <v>14795</v>
      </c>
      <c r="G5067" t="s">
        <v>142</v>
      </c>
      <c r="H5067" t="s">
        <v>135</v>
      </c>
      <c r="I5067" t="s">
        <v>136</v>
      </c>
      <c r="J5067" t="s">
        <v>137</v>
      </c>
      <c r="K5067" t="s">
        <v>138</v>
      </c>
      <c r="L5067" t="s">
        <v>14796</v>
      </c>
      <c r="M5067" t="s">
        <v>14797</v>
      </c>
      <c r="N5067">
        <v>4.3197222220000002</v>
      </c>
      <c r="O5067">
        <v>0</v>
      </c>
      <c r="P5067">
        <v>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</row>
    <row r="5068" spans="1:31" x14ac:dyDescent="0.25">
      <c r="A5068">
        <v>2269016</v>
      </c>
      <c r="B5068">
        <v>1</v>
      </c>
      <c r="C5068" t="s">
        <v>80</v>
      </c>
      <c r="D5068" t="s">
        <v>103</v>
      </c>
      <c r="E5068" t="s">
        <v>256</v>
      </c>
      <c r="F5068" t="s">
        <v>14798</v>
      </c>
      <c r="G5068" t="s">
        <v>147</v>
      </c>
      <c r="H5068" t="s">
        <v>148</v>
      </c>
      <c r="I5068" t="s">
        <v>136</v>
      </c>
      <c r="J5068" t="s">
        <v>137</v>
      </c>
      <c r="K5068" t="s">
        <v>138</v>
      </c>
      <c r="L5068" t="s">
        <v>14799</v>
      </c>
      <c r="M5068" t="s">
        <v>14800</v>
      </c>
      <c r="N5068">
        <v>0.98027777699999996</v>
      </c>
      <c r="O5068">
        <v>3</v>
      </c>
      <c r="P5068">
        <v>162</v>
      </c>
      <c r="Q5068">
        <v>0</v>
      </c>
      <c r="R5068">
        <v>32</v>
      </c>
      <c r="S5068">
        <v>1</v>
      </c>
      <c r="T5068">
        <v>16</v>
      </c>
      <c r="U5068">
        <v>0</v>
      </c>
      <c r="V5068">
        <v>0</v>
      </c>
      <c r="W5068">
        <v>1.4051397836856445</v>
      </c>
      <c r="X5068">
        <v>39.664126230254674</v>
      </c>
      <c r="Y5068">
        <v>0</v>
      </c>
      <c r="Z5068">
        <v>5.3495355002898597</v>
      </c>
      <c r="AA5068">
        <v>0.70550460792206815</v>
      </c>
      <c r="AB5068">
        <v>2.2732638217891399</v>
      </c>
      <c r="AC5068">
        <v>0</v>
      </c>
      <c r="AD5068">
        <v>0</v>
      </c>
      <c r="AE5068">
        <v>49.397569943941392</v>
      </c>
    </row>
    <row r="5069" spans="1:31" x14ac:dyDescent="0.25">
      <c r="A5069">
        <v>2268684</v>
      </c>
      <c r="B5069">
        <v>1</v>
      </c>
      <c r="C5069" t="s">
        <v>81</v>
      </c>
      <c r="D5069" t="s">
        <v>128</v>
      </c>
      <c r="E5069" t="s">
        <v>132</v>
      </c>
      <c r="F5069" t="s">
        <v>14801</v>
      </c>
      <c r="G5069" t="s">
        <v>201</v>
      </c>
      <c r="H5069" t="s">
        <v>135</v>
      </c>
      <c r="I5069" t="s">
        <v>136</v>
      </c>
      <c r="J5069" t="s">
        <v>137</v>
      </c>
      <c r="K5069" t="s">
        <v>138</v>
      </c>
      <c r="L5069" t="s">
        <v>14802</v>
      </c>
      <c r="M5069" t="s">
        <v>14803</v>
      </c>
      <c r="N5069">
        <v>1.497222222</v>
      </c>
      <c r="O5069">
        <v>0</v>
      </c>
      <c r="P5069">
        <v>11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4.7152627713732604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4.7152627713732604</v>
      </c>
    </row>
    <row r="5070" spans="1:31" x14ac:dyDescent="0.25">
      <c r="A5070">
        <v>2269039</v>
      </c>
      <c r="B5070">
        <v>1</v>
      </c>
      <c r="C5070" t="s">
        <v>81</v>
      </c>
      <c r="D5070" t="s">
        <v>117</v>
      </c>
      <c r="E5070" t="s">
        <v>151</v>
      </c>
      <c r="F5070" t="s">
        <v>14804</v>
      </c>
      <c r="G5070" t="s">
        <v>153</v>
      </c>
      <c r="H5070" t="s">
        <v>135</v>
      </c>
      <c r="I5070" t="s">
        <v>136</v>
      </c>
      <c r="J5070" t="s">
        <v>137</v>
      </c>
      <c r="K5070" t="s">
        <v>138</v>
      </c>
      <c r="L5070" t="s">
        <v>14805</v>
      </c>
      <c r="M5070" t="s">
        <v>14806</v>
      </c>
      <c r="N5070">
        <v>0.74666666599999998</v>
      </c>
      <c r="O5070">
        <v>0</v>
      </c>
      <c r="P5070">
        <v>15</v>
      </c>
      <c r="Q5070">
        <v>0</v>
      </c>
      <c r="R5070">
        <v>0</v>
      </c>
      <c r="S5070">
        <v>0</v>
      </c>
      <c r="T5070">
        <v>2</v>
      </c>
      <c r="U5070">
        <v>0</v>
      </c>
      <c r="V5070">
        <v>0</v>
      </c>
      <c r="W5070">
        <v>0</v>
      </c>
      <c r="X5070">
        <v>3.1607471686526876</v>
      </c>
      <c r="Y5070">
        <v>0</v>
      </c>
      <c r="Z5070">
        <v>0</v>
      </c>
      <c r="AA5070">
        <v>0</v>
      </c>
      <c r="AB5070">
        <v>2.962339947520834E-3</v>
      </c>
      <c r="AC5070">
        <v>0</v>
      </c>
      <c r="AD5070">
        <v>0</v>
      </c>
      <c r="AE5070">
        <v>3.1637095086002085</v>
      </c>
    </row>
    <row r="5071" spans="1:31" x14ac:dyDescent="0.25">
      <c r="A5071">
        <v>2268638</v>
      </c>
      <c r="B5071">
        <v>1</v>
      </c>
      <c r="C5071" t="s">
        <v>80</v>
      </c>
      <c r="D5071" t="s">
        <v>104</v>
      </c>
      <c r="E5071" t="s">
        <v>163</v>
      </c>
      <c r="F5071" t="s">
        <v>5550</v>
      </c>
      <c r="G5071" t="s">
        <v>171</v>
      </c>
      <c r="H5071" t="s">
        <v>148</v>
      </c>
      <c r="I5071" t="s">
        <v>136</v>
      </c>
      <c r="J5071" t="s">
        <v>137</v>
      </c>
      <c r="K5071" t="s">
        <v>172</v>
      </c>
      <c r="L5071" t="s">
        <v>14807</v>
      </c>
      <c r="M5071" t="s">
        <v>14808</v>
      </c>
      <c r="N5071">
        <v>3.1672222219999999</v>
      </c>
      <c r="O5071">
        <v>0</v>
      </c>
      <c r="P5071">
        <v>27</v>
      </c>
      <c r="Q5071">
        <v>0</v>
      </c>
      <c r="R5071">
        <v>61</v>
      </c>
      <c r="S5071">
        <v>1</v>
      </c>
      <c r="T5071">
        <v>12</v>
      </c>
      <c r="U5071">
        <v>4</v>
      </c>
      <c r="V5071">
        <v>0</v>
      </c>
      <c r="W5071">
        <v>0</v>
      </c>
      <c r="X5071">
        <v>24.294673786615068</v>
      </c>
      <c r="Y5071">
        <v>0</v>
      </c>
      <c r="Z5071">
        <v>45.813837639715963</v>
      </c>
      <c r="AA5071">
        <v>86.936486714768535</v>
      </c>
      <c r="AB5071">
        <v>34.991401858880884</v>
      </c>
      <c r="AC5071">
        <v>3042.1411505226674</v>
      </c>
      <c r="AD5071">
        <v>0</v>
      </c>
      <c r="AE5071">
        <v>3234.1775505226478</v>
      </c>
    </row>
    <row r="5072" spans="1:31" x14ac:dyDescent="0.25">
      <c r="A5072">
        <v>2268515</v>
      </c>
      <c r="B5072">
        <v>1</v>
      </c>
      <c r="C5072" t="s">
        <v>80</v>
      </c>
      <c r="D5072" t="s">
        <v>95</v>
      </c>
      <c r="E5072" t="s">
        <v>145</v>
      </c>
      <c r="F5072" t="s">
        <v>14809</v>
      </c>
      <c r="G5072" t="s">
        <v>147</v>
      </c>
      <c r="H5072" t="s">
        <v>148</v>
      </c>
      <c r="I5072" t="s">
        <v>136</v>
      </c>
      <c r="J5072" t="s">
        <v>137</v>
      </c>
      <c r="K5072" t="s">
        <v>138</v>
      </c>
      <c r="L5072" t="s">
        <v>14810</v>
      </c>
      <c r="M5072" t="s">
        <v>14811</v>
      </c>
      <c r="N5072">
        <v>0.321944444</v>
      </c>
      <c r="O5072">
        <v>4</v>
      </c>
      <c r="P5072">
        <v>399</v>
      </c>
      <c r="Q5072">
        <v>8</v>
      </c>
      <c r="R5072">
        <v>2</v>
      </c>
      <c r="S5072">
        <v>32</v>
      </c>
      <c r="T5072">
        <v>16</v>
      </c>
      <c r="U5072">
        <v>3</v>
      </c>
      <c r="V5072">
        <v>0</v>
      </c>
      <c r="W5072">
        <v>0.86552389535282614</v>
      </c>
      <c r="X5072">
        <v>40.166185833856566</v>
      </c>
      <c r="Y5072">
        <v>41.887229569562997</v>
      </c>
      <c r="Z5072">
        <v>0.56615316654844716</v>
      </c>
      <c r="AA5072">
        <v>147.3224574521355</v>
      </c>
      <c r="AB5072">
        <v>3.2287710272159096</v>
      </c>
      <c r="AC5072">
        <v>98.72409370787723</v>
      </c>
      <c r="AD5072">
        <v>0</v>
      </c>
      <c r="AE5072">
        <v>332.76041465254946</v>
      </c>
    </row>
    <row r="5073" spans="1:31" x14ac:dyDescent="0.25">
      <c r="A5073">
        <v>2269079</v>
      </c>
      <c r="B5073">
        <v>1</v>
      </c>
      <c r="C5073" t="s">
        <v>81</v>
      </c>
      <c r="D5073" t="s">
        <v>128</v>
      </c>
      <c r="E5073" t="s">
        <v>132</v>
      </c>
      <c r="F5073" t="s">
        <v>14812</v>
      </c>
      <c r="G5073" t="s">
        <v>142</v>
      </c>
      <c r="H5073" t="s">
        <v>135</v>
      </c>
      <c r="I5073" t="s">
        <v>136</v>
      </c>
      <c r="J5073" t="s">
        <v>137</v>
      </c>
      <c r="K5073" t="s">
        <v>138</v>
      </c>
      <c r="L5073" t="s">
        <v>14813</v>
      </c>
      <c r="M5073" t="s">
        <v>14814</v>
      </c>
      <c r="N5073">
        <v>3.7427777770000001</v>
      </c>
      <c r="O5073">
        <v>0</v>
      </c>
      <c r="P5073">
        <v>12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8.4680292362944378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8.4680292362944378</v>
      </c>
    </row>
    <row r="5074" spans="1:31" x14ac:dyDescent="0.25">
      <c r="A5074">
        <v>2268976</v>
      </c>
      <c r="B5074">
        <v>1</v>
      </c>
      <c r="C5074" t="s">
        <v>80</v>
      </c>
      <c r="D5074" t="s">
        <v>105</v>
      </c>
      <c r="E5074" t="s">
        <v>151</v>
      </c>
      <c r="F5074" t="s">
        <v>14815</v>
      </c>
      <c r="G5074" t="s">
        <v>153</v>
      </c>
      <c r="H5074" t="s">
        <v>135</v>
      </c>
      <c r="I5074" t="s">
        <v>136</v>
      </c>
      <c r="J5074" t="s">
        <v>137</v>
      </c>
      <c r="K5074" t="s">
        <v>138</v>
      </c>
      <c r="L5074" t="s">
        <v>14816</v>
      </c>
      <c r="M5074" t="s">
        <v>14817</v>
      </c>
      <c r="N5074">
        <v>1.7627777769999999</v>
      </c>
      <c r="O5074">
        <v>0</v>
      </c>
      <c r="P5074">
        <v>192</v>
      </c>
      <c r="Q5074">
        <v>0</v>
      </c>
      <c r="R5074">
        <v>0</v>
      </c>
      <c r="S5074">
        <v>0</v>
      </c>
      <c r="T5074">
        <v>22</v>
      </c>
      <c r="U5074">
        <v>0</v>
      </c>
      <c r="V5074">
        <v>0</v>
      </c>
      <c r="W5074">
        <v>0</v>
      </c>
      <c r="X5074">
        <v>131.14927248431729</v>
      </c>
      <c r="Y5074">
        <v>0</v>
      </c>
      <c r="Z5074">
        <v>0</v>
      </c>
      <c r="AA5074">
        <v>0</v>
      </c>
      <c r="AB5074">
        <v>23.873447098264759</v>
      </c>
      <c r="AC5074">
        <v>0</v>
      </c>
      <c r="AD5074">
        <v>0</v>
      </c>
      <c r="AE5074">
        <v>155.02271958258206</v>
      </c>
    </row>
    <row r="5075" spans="1:31" x14ac:dyDescent="0.25">
      <c r="A5075">
        <v>2268870</v>
      </c>
      <c r="B5075">
        <v>1</v>
      </c>
      <c r="C5075" t="s">
        <v>80</v>
      </c>
      <c r="D5075" t="s">
        <v>100</v>
      </c>
      <c r="E5075" t="s">
        <v>132</v>
      </c>
      <c r="F5075" t="s">
        <v>14818</v>
      </c>
      <c r="G5075" t="s">
        <v>142</v>
      </c>
      <c r="H5075" t="s">
        <v>135</v>
      </c>
      <c r="I5075" t="s">
        <v>136</v>
      </c>
      <c r="J5075" t="s">
        <v>137</v>
      </c>
      <c r="K5075" t="s">
        <v>138</v>
      </c>
      <c r="L5075" t="s">
        <v>14819</v>
      </c>
      <c r="M5075" t="s">
        <v>14820</v>
      </c>
      <c r="N5075">
        <v>1.743055555</v>
      </c>
      <c r="O5075">
        <v>0</v>
      </c>
      <c r="P5075">
        <v>6</v>
      </c>
      <c r="Q5075">
        <v>0</v>
      </c>
      <c r="R5075">
        <v>0</v>
      </c>
      <c r="S5075">
        <v>0</v>
      </c>
      <c r="T5075">
        <v>1</v>
      </c>
      <c r="U5075">
        <v>0</v>
      </c>
      <c r="V5075">
        <v>0</v>
      </c>
      <c r="W5075">
        <v>0</v>
      </c>
      <c r="X5075">
        <v>1.2362315544563955</v>
      </c>
      <c r="Y5075">
        <v>0</v>
      </c>
      <c r="Z5075">
        <v>0</v>
      </c>
      <c r="AA5075">
        <v>0</v>
      </c>
      <c r="AB5075">
        <v>2.80975930162725</v>
      </c>
      <c r="AC5075">
        <v>0</v>
      </c>
      <c r="AD5075">
        <v>0</v>
      </c>
      <c r="AE5075">
        <v>4.0459908560836455</v>
      </c>
    </row>
    <row r="5076" spans="1:31" x14ac:dyDescent="0.25">
      <c r="A5076">
        <v>2268578</v>
      </c>
      <c r="B5076">
        <v>1</v>
      </c>
      <c r="C5076" t="s">
        <v>81</v>
      </c>
      <c r="D5076" t="s">
        <v>128</v>
      </c>
      <c r="E5076" t="s">
        <v>151</v>
      </c>
      <c r="F5076" t="s">
        <v>14821</v>
      </c>
      <c r="G5076" t="s">
        <v>171</v>
      </c>
      <c r="H5076" t="s">
        <v>135</v>
      </c>
      <c r="I5076" t="s">
        <v>136</v>
      </c>
      <c r="J5076" t="s">
        <v>137</v>
      </c>
      <c r="K5076" t="s">
        <v>172</v>
      </c>
      <c r="L5076" t="s">
        <v>14822</v>
      </c>
      <c r="M5076" t="s">
        <v>14823</v>
      </c>
      <c r="N5076">
        <v>7.971944444</v>
      </c>
      <c r="O5076">
        <v>0</v>
      </c>
      <c r="P5076">
        <v>167</v>
      </c>
      <c r="Q5076">
        <v>0</v>
      </c>
      <c r="R5076">
        <v>0</v>
      </c>
      <c r="S5076">
        <v>0</v>
      </c>
      <c r="T5076">
        <v>11</v>
      </c>
      <c r="U5076">
        <v>0</v>
      </c>
      <c r="V5076">
        <v>0</v>
      </c>
      <c r="W5076">
        <v>0</v>
      </c>
      <c r="X5076">
        <v>314.02143474357689</v>
      </c>
      <c r="Y5076">
        <v>0</v>
      </c>
      <c r="Z5076">
        <v>0</v>
      </c>
      <c r="AA5076">
        <v>0</v>
      </c>
      <c r="AB5076">
        <v>18.673715668156564</v>
      </c>
      <c r="AC5076">
        <v>0</v>
      </c>
      <c r="AD5076">
        <v>0</v>
      </c>
      <c r="AE5076">
        <v>332.69515041173344</v>
      </c>
    </row>
    <row r="5077" spans="1:31" x14ac:dyDescent="0.25">
      <c r="A5077">
        <v>2268790</v>
      </c>
      <c r="B5077">
        <v>1</v>
      </c>
      <c r="C5077" t="s">
        <v>81</v>
      </c>
      <c r="D5077" t="s">
        <v>112</v>
      </c>
      <c r="E5077" t="s">
        <v>151</v>
      </c>
      <c r="F5077" t="s">
        <v>14824</v>
      </c>
      <c r="G5077" t="s">
        <v>176</v>
      </c>
      <c r="H5077" t="s">
        <v>135</v>
      </c>
      <c r="I5077" t="s">
        <v>136</v>
      </c>
      <c r="J5077" t="s">
        <v>137</v>
      </c>
      <c r="K5077" t="s">
        <v>138</v>
      </c>
      <c r="L5077" t="s">
        <v>14825</v>
      </c>
      <c r="M5077" t="s">
        <v>14826</v>
      </c>
      <c r="N5077">
        <v>6.2111111110000001</v>
      </c>
      <c r="O5077">
        <v>0</v>
      </c>
      <c r="P5077">
        <v>16</v>
      </c>
      <c r="Q5077">
        <v>0</v>
      </c>
      <c r="R5077">
        <v>3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1.3329274000355804</v>
      </c>
      <c r="Y5077">
        <v>0</v>
      </c>
      <c r="Z5077">
        <v>0.55582124137823052</v>
      </c>
      <c r="AA5077">
        <v>0</v>
      </c>
      <c r="AB5077">
        <v>0</v>
      </c>
      <c r="AC5077">
        <v>0</v>
      </c>
      <c r="AD5077">
        <v>0</v>
      </c>
      <c r="AE5077">
        <v>1.888748641413811</v>
      </c>
    </row>
    <row r="5078" spans="1:31" x14ac:dyDescent="0.25">
      <c r="A5078">
        <v>2268598</v>
      </c>
      <c r="B5078">
        <v>1</v>
      </c>
      <c r="C5078" t="s">
        <v>80</v>
      </c>
      <c r="D5078" t="s">
        <v>111</v>
      </c>
      <c r="E5078" t="s">
        <v>151</v>
      </c>
      <c r="F5078" t="s">
        <v>14827</v>
      </c>
      <c r="G5078" t="s">
        <v>171</v>
      </c>
      <c r="H5078" t="s">
        <v>135</v>
      </c>
      <c r="I5078" t="s">
        <v>136</v>
      </c>
      <c r="J5078" t="s">
        <v>137</v>
      </c>
      <c r="K5078" t="s">
        <v>172</v>
      </c>
      <c r="L5078" t="s">
        <v>14828</v>
      </c>
      <c r="M5078" t="s">
        <v>14829</v>
      </c>
      <c r="N5078">
        <v>9.4</v>
      </c>
      <c r="O5078">
        <v>0</v>
      </c>
      <c r="P5078">
        <v>11</v>
      </c>
      <c r="Q5078">
        <v>0</v>
      </c>
      <c r="R5078">
        <v>2</v>
      </c>
      <c r="S5078">
        <v>0</v>
      </c>
      <c r="T5078">
        <v>1</v>
      </c>
      <c r="U5078">
        <v>0</v>
      </c>
      <c r="V5078">
        <v>0</v>
      </c>
      <c r="W5078">
        <v>0</v>
      </c>
      <c r="X5078">
        <v>705.81157740681908</v>
      </c>
      <c r="Y5078">
        <v>0</v>
      </c>
      <c r="Z5078">
        <v>0.7864152859687501</v>
      </c>
      <c r="AA5078">
        <v>0</v>
      </c>
      <c r="AB5078">
        <v>18.7407983431284</v>
      </c>
      <c r="AC5078">
        <v>0</v>
      </c>
      <c r="AD5078">
        <v>0</v>
      </c>
      <c r="AE5078">
        <v>725.33879103591619</v>
      </c>
    </row>
    <row r="5079" spans="1:31" x14ac:dyDescent="0.25">
      <c r="A5079">
        <v>2268767</v>
      </c>
      <c r="B5079">
        <v>1</v>
      </c>
      <c r="C5079" t="s">
        <v>80</v>
      </c>
      <c r="D5079" t="s">
        <v>96</v>
      </c>
      <c r="E5079" t="s">
        <v>132</v>
      </c>
      <c r="F5079" t="s">
        <v>14830</v>
      </c>
      <c r="G5079" t="s">
        <v>142</v>
      </c>
      <c r="H5079" t="s">
        <v>135</v>
      </c>
      <c r="I5079" t="s">
        <v>136</v>
      </c>
      <c r="J5079" t="s">
        <v>137</v>
      </c>
      <c r="K5079" t="s">
        <v>138</v>
      </c>
      <c r="L5079" t="s">
        <v>14831</v>
      </c>
      <c r="M5079" t="s">
        <v>14832</v>
      </c>
      <c r="N5079">
        <v>1.1827777770000001</v>
      </c>
      <c r="O5079">
        <v>0</v>
      </c>
      <c r="P5079">
        <v>1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1.1811451212328059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1.1811451212328059</v>
      </c>
    </row>
    <row r="5080" spans="1:31" x14ac:dyDescent="0.25">
      <c r="A5080">
        <v>2268910</v>
      </c>
      <c r="B5080">
        <v>1</v>
      </c>
      <c r="C5080" t="s">
        <v>81</v>
      </c>
      <c r="D5080" t="s">
        <v>118</v>
      </c>
      <c r="E5080" t="s">
        <v>151</v>
      </c>
      <c r="F5080" t="s">
        <v>14833</v>
      </c>
      <c r="G5080" t="s">
        <v>153</v>
      </c>
      <c r="H5080" t="s">
        <v>135</v>
      </c>
      <c r="I5080" t="s">
        <v>136</v>
      </c>
      <c r="J5080" t="s">
        <v>137</v>
      </c>
      <c r="K5080" t="s">
        <v>138</v>
      </c>
      <c r="L5080" t="s">
        <v>14834</v>
      </c>
      <c r="M5080" t="s">
        <v>14835</v>
      </c>
      <c r="N5080">
        <v>1.734722222</v>
      </c>
      <c r="O5080">
        <v>0</v>
      </c>
      <c r="P5080">
        <v>59</v>
      </c>
      <c r="Q5080">
        <v>0</v>
      </c>
      <c r="R5080">
        <v>1</v>
      </c>
      <c r="S5080">
        <v>0</v>
      </c>
      <c r="T5080">
        <v>2</v>
      </c>
      <c r="U5080">
        <v>0</v>
      </c>
      <c r="V5080">
        <v>0</v>
      </c>
      <c r="W5080">
        <v>0</v>
      </c>
      <c r="X5080">
        <v>12.249249885136688</v>
      </c>
      <c r="Y5080">
        <v>0</v>
      </c>
      <c r="Z5080">
        <v>1.0111139723813334</v>
      </c>
      <c r="AA5080">
        <v>0</v>
      </c>
      <c r="AB5080">
        <v>0.17916416394540416</v>
      </c>
      <c r="AC5080">
        <v>0</v>
      </c>
      <c r="AD5080">
        <v>0</v>
      </c>
      <c r="AE5080">
        <v>13.439528021463426</v>
      </c>
    </row>
    <row r="5081" spans="1:31" x14ac:dyDescent="0.25">
      <c r="A5081">
        <v>2269102</v>
      </c>
      <c r="B5081">
        <v>1</v>
      </c>
      <c r="C5081" t="s">
        <v>80</v>
      </c>
      <c r="D5081" t="s">
        <v>85</v>
      </c>
      <c r="E5081" t="s">
        <v>132</v>
      </c>
      <c r="F5081" t="s">
        <v>14836</v>
      </c>
      <c r="G5081" t="s">
        <v>289</v>
      </c>
      <c r="H5081" t="s">
        <v>135</v>
      </c>
      <c r="I5081" t="s">
        <v>136</v>
      </c>
      <c r="J5081" t="s">
        <v>137</v>
      </c>
      <c r="K5081" t="s">
        <v>138</v>
      </c>
      <c r="L5081" t="s">
        <v>14837</v>
      </c>
      <c r="M5081" t="s">
        <v>14838</v>
      </c>
      <c r="N5081">
        <v>1.853888888</v>
      </c>
      <c r="O5081">
        <v>0</v>
      </c>
      <c r="P5081">
        <v>4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2.1976031914727798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2.1976031914727798</v>
      </c>
    </row>
    <row r="5082" spans="1:31" x14ac:dyDescent="0.25">
      <c r="A5082">
        <v>2268847</v>
      </c>
      <c r="B5082">
        <v>1</v>
      </c>
      <c r="C5082" t="s">
        <v>80</v>
      </c>
      <c r="D5082" t="s">
        <v>93</v>
      </c>
      <c r="E5082" t="s">
        <v>151</v>
      </c>
      <c r="F5082" t="s">
        <v>14839</v>
      </c>
      <c r="G5082" t="s">
        <v>282</v>
      </c>
      <c r="H5082" t="s">
        <v>135</v>
      </c>
      <c r="I5082" t="s">
        <v>136</v>
      </c>
      <c r="J5082" t="s">
        <v>137</v>
      </c>
      <c r="K5082" t="s">
        <v>138</v>
      </c>
      <c r="L5082" t="s">
        <v>14840</v>
      </c>
      <c r="M5082" t="s">
        <v>14841</v>
      </c>
      <c r="N5082">
        <v>1.4616666659999999</v>
      </c>
      <c r="O5082">
        <v>0</v>
      </c>
      <c r="P5082">
        <v>86</v>
      </c>
      <c r="Q5082">
        <v>0</v>
      </c>
      <c r="R5082">
        <v>1</v>
      </c>
      <c r="S5082">
        <v>0</v>
      </c>
      <c r="T5082">
        <v>7</v>
      </c>
      <c r="U5082">
        <v>0</v>
      </c>
      <c r="V5082">
        <v>1</v>
      </c>
      <c r="W5082">
        <v>0</v>
      </c>
      <c r="X5082">
        <v>25.118920384697301</v>
      </c>
      <c r="Y5082">
        <v>0</v>
      </c>
      <c r="Z5082">
        <v>0.26671238048979001</v>
      </c>
      <c r="AA5082">
        <v>0</v>
      </c>
      <c r="AB5082">
        <v>9.0995055360989632</v>
      </c>
      <c r="AC5082">
        <v>0</v>
      </c>
      <c r="AD5082">
        <v>32.938549726925594</v>
      </c>
      <c r="AE5082">
        <v>67.423688028211643</v>
      </c>
    </row>
    <row r="5083" spans="1:31" x14ac:dyDescent="0.25">
      <c r="A5083">
        <v>2268664</v>
      </c>
      <c r="B5083">
        <v>1</v>
      </c>
      <c r="C5083" t="s">
        <v>81</v>
      </c>
      <c r="D5083" t="s">
        <v>128</v>
      </c>
      <c r="E5083" t="s">
        <v>145</v>
      </c>
      <c r="F5083" t="s">
        <v>2929</v>
      </c>
      <c r="G5083" t="s">
        <v>147</v>
      </c>
      <c r="H5083" t="s">
        <v>148</v>
      </c>
      <c r="I5083" t="s">
        <v>136</v>
      </c>
      <c r="J5083" t="s">
        <v>137</v>
      </c>
      <c r="K5083" t="s">
        <v>138</v>
      </c>
      <c r="L5083" t="s">
        <v>14842</v>
      </c>
      <c r="M5083" t="s">
        <v>14843</v>
      </c>
      <c r="N5083">
        <v>0.41083333300000002</v>
      </c>
      <c r="O5083">
        <v>0</v>
      </c>
      <c r="P5083">
        <v>961</v>
      </c>
      <c r="Q5083">
        <v>2</v>
      </c>
      <c r="R5083">
        <v>9</v>
      </c>
      <c r="S5083">
        <v>14</v>
      </c>
      <c r="T5083">
        <v>122</v>
      </c>
      <c r="U5083">
        <v>0</v>
      </c>
      <c r="V5083">
        <v>0</v>
      </c>
      <c r="W5083">
        <v>0</v>
      </c>
      <c r="X5083">
        <v>62.053422063854853</v>
      </c>
      <c r="Y5083">
        <v>15.066655264798728</v>
      </c>
      <c r="Z5083">
        <v>2.1053768292494004</v>
      </c>
      <c r="AA5083">
        <v>89.655350258939606</v>
      </c>
      <c r="AB5083">
        <v>20.206583802976475</v>
      </c>
      <c r="AC5083">
        <v>0</v>
      </c>
      <c r="AD5083">
        <v>0</v>
      </c>
      <c r="AE5083">
        <v>189.08738821981905</v>
      </c>
    </row>
    <row r="5084" spans="1:31" x14ac:dyDescent="0.25">
      <c r="A5084">
        <v>2269082</v>
      </c>
      <c r="B5084">
        <v>1</v>
      </c>
      <c r="C5084" t="s">
        <v>80</v>
      </c>
      <c r="D5084" t="s">
        <v>104</v>
      </c>
      <c r="E5084" t="s">
        <v>151</v>
      </c>
      <c r="F5084" t="s">
        <v>14844</v>
      </c>
      <c r="G5084" t="s">
        <v>160</v>
      </c>
      <c r="H5084" t="s">
        <v>135</v>
      </c>
      <c r="I5084" t="s">
        <v>136</v>
      </c>
      <c r="J5084" t="s">
        <v>137</v>
      </c>
      <c r="K5084" t="s">
        <v>138</v>
      </c>
      <c r="L5084" t="s">
        <v>14845</v>
      </c>
      <c r="M5084" t="s">
        <v>14846</v>
      </c>
      <c r="N5084">
        <v>1.9258333329999999</v>
      </c>
      <c r="O5084">
        <v>0</v>
      </c>
      <c r="P5084">
        <v>218</v>
      </c>
      <c r="Q5084">
        <v>0</v>
      </c>
      <c r="R5084">
        <v>0</v>
      </c>
      <c r="S5084">
        <v>0</v>
      </c>
      <c r="T5084">
        <v>10</v>
      </c>
      <c r="U5084">
        <v>0</v>
      </c>
      <c r="V5084">
        <v>0</v>
      </c>
      <c r="W5084">
        <v>0</v>
      </c>
      <c r="X5084">
        <v>102.33762680198365</v>
      </c>
      <c r="Y5084">
        <v>0</v>
      </c>
      <c r="Z5084">
        <v>0</v>
      </c>
      <c r="AA5084">
        <v>0</v>
      </c>
      <c r="AB5084">
        <v>2.5207436131890906</v>
      </c>
      <c r="AC5084">
        <v>0</v>
      </c>
      <c r="AD5084">
        <v>0</v>
      </c>
      <c r="AE5084">
        <v>104.85837041517274</v>
      </c>
    </row>
    <row r="5085" spans="1:31" x14ac:dyDescent="0.25">
      <c r="A5085">
        <v>2268618</v>
      </c>
      <c r="B5085">
        <v>1</v>
      </c>
      <c r="C5085" t="s">
        <v>80</v>
      </c>
      <c r="D5085" t="s">
        <v>98</v>
      </c>
      <c r="E5085" t="s">
        <v>145</v>
      </c>
      <c r="F5085" t="s">
        <v>14847</v>
      </c>
      <c r="G5085" t="s">
        <v>171</v>
      </c>
      <c r="H5085" t="s">
        <v>148</v>
      </c>
      <c r="I5085" t="s">
        <v>136</v>
      </c>
      <c r="J5085" t="s">
        <v>137</v>
      </c>
      <c r="K5085" t="s">
        <v>172</v>
      </c>
      <c r="L5085" t="s">
        <v>14848</v>
      </c>
      <c r="M5085" t="s">
        <v>14849</v>
      </c>
      <c r="N5085">
        <v>8.9208333329999991</v>
      </c>
      <c r="O5085">
        <v>0</v>
      </c>
      <c r="P5085">
        <v>175</v>
      </c>
      <c r="Q5085">
        <v>0</v>
      </c>
      <c r="R5085">
        <v>11</v>
      </c>
      <c r="S5085">
        <v>0</v>
      </c>
      <c r="T5085">
        <v>18</v>
      </c>
      <c r="U5085">
        <v>0</v>
      </c>
      <c r="V5085">
        <v>0</v>
      </c>
      <c r="W5085">
        <v>0</v>
      </c>
      <c r="X5085">
        <v>447.37037708043766</v>
      </c>
      <c r="Y5085">
        <v>0</v>
      </c>
      <c r="Z5085">
        <v>65.947093690228741</v>
      </c>
      <c r="AA5085">
        <v>0</v>
      </c>
      <c r="AB5085">
        <v>62.838598175999898</v>
      </c>
      <c r="AC5085">
        <v>0</v>
      </c>
      <c r="AD5085">
        <v>0</v>
      </c>
      <c r="AE5085">
        <v>576.15606894666632</v>
      </c>
    </row>
    <row r="5086" spans="1:31" x14ac:dyDescent="0.25">
      <c r="A5086">
        <v>2268913</v>
      </c>
      <c r="B5086">
        <v>1</v>
      </c>
      <c r="C5086" t="s">
        <v>81</v>
      </c>
      <c r="D5086" t="s">
        <v>118</v>
      </c>
      <c r="E5086" t="s">
        <v>132</v>
      </c>
      <c r="F5086" t="s">
        <v>14850</v>
      </c>
      <c r="G5086" t="s">
        <v>134</v>
      </c>
      <c r="H5086" t="s">
        <v>135</v>
      </c>
      <c r="I5086" t="s">
        <v>136</v>
      </c>
      <c r="J5086" t="s">
        <v>137</v>
      </c>
      <c r="K5086" t="s">
        <v>138</v>
      </c>
      <c r="L5086" t="s">
        <v>14851</v>
      </c>
      <c r="M5086" t="s">
        <v>14852</v>
      </c>
      <c r="N5086">
        <v>1.3661111109999999</v>
      </c>
      <c r="O5086">
        <v>0</v>
      </c>
      <c r="P5086">
        <v>2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0.24425050849118948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0.24425050849118948</v>
      </c>
    </row>
    <row r="5087" spans="1:31" x14ac:dyDescent="0.25">
      <c r="A5087">
        <v>2268867</v>
      </c>
      <c r="B5087">
        <v>1</v>
      </c>
      <c r="C5087" t="s">
        <v>80</v>
      </c>
      <c r="D5087" t="s">
        <v>85</v>
      </c>
      <c r="E5087" t="s">
        <v>132</v>
      </c>
      <c r="F5087" t="s">
        <v>14853</v>
      </c>
      <c r="G5087" t="s">
        <v>134</v>
      </c>
      <c r="H5087" t="s">
        <v>135</v>
      </c>
      <c r="I5087" t="s">
        <v>136</v>
      </c>
      <c r="J5087" t="s">
        <v>137</v>
      </c>
      <c r="K5087" t="s">
        <v>138</v>
      </c>
      <c r="L5087" t="s">
        <v>14854</v>
      </c>
      <c r="M5087" t="s">
        <v>14855</v>
      </c>
      <c r="N5087">
        <v>4.176666666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1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6.0548913995377509</v>
      </c>
      <c r="AC5087">
        <v>0</v>
      </c>
      <c r="AD5087">
        <v>0</v>
      </c>
      <c r="AE5087">
        <v>6.0548913995377509</v>
      </c>
    </row>
    <row r="5088" spans="1:31" x14ac:dyDescent="0.25">
      <c r="A5088">
        <v>2268727</v>
      </c>
      <c r="B5088">
        <v>1</v>
      </c>
      <c r="C5088" t="s">
        <v>80</v>
      </c>
      <c r="D5088" t="s">
        <v>92</v>
      </c>
      <c r="E5088" t="s">
        <v>132</v>
      </c>
      <c r="F5088" t="s">
        <v>14186</v>
      </c>
      <c r="G5088" t="s">
        <v>197</v>
      </c>
      <c r="H5088" t="s">
        <v>135</v>
      </c>
      <c r="I5088" t="s">
        <v>136</v>
      </c>
      <c r="J5088" t="s">
        <v>137</v>
      </c>
      <c r="K5088" t="s">
        <v>138</v>
      </c>
      <c r="L5088" t="s">
        <v>14856</v>
      </c>
      <c r="M5088" t="s">
        <v>14857</v>
      </c>
      <c r="N5088">
        <v>6.8958333329999997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1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11.891390912572499</v>
      </c>
      <c r="AC5088">
        <v>0</v>
      </c>
      <c r="AD5088">
        <v>0</v>
      </c>
      <c r="AE5088">
        <v>11.891390912572499</v>
      </c>
    </row>
    <row r="5089" spans="1:31" x14ac:dyDescent="0.25">
      <c r="A5089">
        <v>2268478</v>
      </c>
      <c r="B5089">
        <v>1</v>
      </c>
      <c r="C5089" t="s">
        <v>80</v>
      </c>
      <c r="D5089" t="s">
        <v>90</v>
      </c>
      <c r="E5089" t="s">
        <v>151</v>
      </c>
      <c r="F5089" t="s">
        <v>14491</v>
      </c>
      <c r="G5089" t="s">
        <v>153</v>
      </c>
      <c r="H5089" t="s">
        <v>135</v>
      </c>
      <c r="I5089" t="s">
        <v>136</v>
      </c>
      <c r="J5089" t="s">
        <v>137</v>
      </c>
      <c r="K5089" t="s">
        <v>138</v>
      </c>
      <c r="L5089" t="s">
        <v>14858</v>
      </c>
      <c r="M5089" t="s">
        <v>14859</v>
      </c>
      <c r="N5089">
        <v>0.42555555499999997</v>
      </c>
      <c r="O5089">
        <v>0</v>
      </c>
      <c r="P5089">
        <v>77</v>
      </c>
      <c r="Q5089">
        <v>0</v>
      </c>
      <c r="R5089">
        <v>0</v>
      </c>
      <c r="S5089">
        <v>0</v>
      </c>
      <c r="T5089">
        <v>28</v>
      </c>
      <c r="U5089">
        <v>0</v>
      </c>
      <c r="V5089">
        <v>0</v>
      </c>
      <c r="W5089">
        <v>0</v>
      </c>
      <c r="X5089">
        <v>11.633710498816482</v>
      </c>
      <c r="Y5089">
        <v>0</v>
      </c>
      <c r="Z5089">
        <v>0</v>
      </c>
      <c r="AA5089">
        <v>0</v>
      </c>
      <c r="AB5089">
        <v>3.1178551610016978</v>
      </c>
      <c r="AC5089">
        <v>0</v>
      </c>
      <c r="AD5089">
        <v>0</v>
      </c>
      <c r="AE5089">
        <v>14.75156565981818</v>
      </c>
    </row>
    <row r="5090" spans="1:31" x14ac:dyDescent="0.25">
      <c r="A5090">
        <v>2268827</v>
      </c>
      <c r="B5090">
        <v>1</v>
      </c>
      <c r="C5090" t="s">
        <v>81</v>
      </c>
      <c r="D5090" t="s">
        <v>115</v>
      </c>
      <c r="E5090" t="s">
        <v>151</v>
      </c>
      <c r="F5090" t="s">
        <v>14860</v>
      </c>
      <c r="G5090" t="s">
        <v>153</v>
      </c>
      <c r="H5090" t="s">
        <v>135</v>
      </c>
      <c r="I5090" t="s">
        <v>136</v>
      </c>
      <c r="J5090" t="s">
        <v>137</v>
      </c>
      <c r="K5090" t="s">
        <v>138</v>
      </c>
      <c r="L5090" t="s">
        <v>14861</v>
      </c>
      <c r="M5090" t="s">
        <v>14862</v>
      </c>
      <c r="N5090">
        <v>1.199166666</v>
      </c>
      <c r="O5090">
        <v>0</v>
      </c>
      <c r="P5090">
        <v>18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2.5418368285065198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2.5418368285065198</v>
      </c>
    </row>
    <row r="5091" spans="1:31" x14ac:dyDescent="0.25">
      <c r="A5091">
        <v>2269119</v>
      </c>
      <c r="B5091">
        <v>1</v>
      </c>
      <c r="C5091" t="s">
        <v>81</v>
      </c>
      <c r="D5091" t="s">
        <v>112</v>
      </c>
      <c r="E5091" t="s">
        <v>214</v>
      </c>
      <c r="F5091" t="s">
        <v>14863</v>
      </c>
      <c r="G5091" t="s">
        <v>1159</v>
      </c>
      <c r="H5091" t="s">
        <v>135</v>
      </c>
      <c r="I5091" t="s">
        <v>136</v>
      </c>
      <c r="J5091" t="s">
        <v>137</v>
      </c>
      <c r="K5091" t="s">
        <v>138</v>
      </c>
      <c r="L5091" t="s">
        <v>14864</v>
      </c>
      <c r="M5091" t="s">
        <v>14865</v>
      </c>
      <c r="N5091">
        <v>4.0033333329999996</v>
      </c>
      <c r="O5091">
        <v>0</v>
      </c>
      <c r="P5091">
        <v>40</v>
      </c>
      <c r="Q5091">
        <v>0</v>
      </c>
      <c r="R5091">
        <v>0</v>
      </c>
      <c r="S5091">
        <v>0</v>
      </c>
      <c r="T5091">
        <v>4</v>
      </c>
      <c r="U5091">
        <v>0</v>
      </c>
      <c r="V5091">
        <v>0</v>
      </c>
      <c r="W5091">
        <v>0</v>
      </c>
      <c r="X5091">
        <v>32.092676096473113</v>
      </c>
      <c r="Y5091">
        <v>0</v>
      </c>
      <c r="Z5091">
        <v>0</v>
      </c>
      <c r="AA5091">
        <v>0</v>
      </c>
      <c r="AB5091">
        <v>14.255230609524798</v>
      </c>
      <c r="AC5091">
        <v>0</v>
      </c>
      <c r="AD5091">
        <v>0</v>
      </c>
      <c r="AE5091">
        <v>46.347906705997914</v>
      </c>
    </row>
    <row r="5092" spans="1:31" x14ac:dyDescent="0.25">
      <c r="A5092">
        <v>2268873</v>
      </c>
      <c r="B5092">
        <v>1</v>
      </c>
      <c r="C5092" t="s">
        <v>80</v>
      </c>
      <c r="D5092" t="s">
        <v>87</v>
      </c>
      <c r="E5092" t="s">
        <v>151</v>
      </c>
      <c r="F5092" t="s">
        <v>14866</v>
      </c>
      <c r="G5092" t="s">
        <v>201</v>
      </c>
      <c r="H5092" t="s">
        <v>135</v>
      </c>
      <c r="I5092" t="s">
        <v>136</v>
      </c>
      <c r="J5092" t="s">
        <v>3</v>
      </c>
      <c r="K5092" t="s">
        <v>138</v>
      </c>
      <c r="L5092" t="s">
        <v>14867</v>
      </c>
      <c r="M5092" t="s">
        <v>14868</v>
      </c>
      <c r="N5092">
        <v>2.6294444440000002</v>
      </c>
      <c r="O5092">
        <v>0</v>
      </c>
      <c r="P5092">
        <v>83</v>
      </c>
      <c r="Q5092">
        <v>0</v>
      </c>
      <c r="R5092">
        <v>0</v>
      </c>
      <c r="S5092">
        <v>0</v>
      </c>
      <c r="T5092">
        <v>5</v>
      </c>
      <c r="U5092">
        <v>0</v>
      </c>
      <c r="V5092">
        <v>0</v>
      </c>
      <c r="W5092">
        <v>0</v>
      </c>
      <c r="X5092">
        <v>52.145721068925965</v>
      </c>
      <c r="Y5092">
        <v>0</v>
      </c>
      <c r="Z5092">
        <v>0</v>
      </c>
      <c r="AA5092">
        <v>0</v>
      </c>
      <c r="AB5092">
        <v>3.1163581838763852</v>
      </c>
      <c r="AC5092">
        <v>0</v>
      </c>
      <c r="AD5092">
        <v>0</v>
      </c>
      <c r="AE5092">
        <v>55.262079252802351</v>
      </c>
    </row>
    <row r="5093" spans="1:31" x14ac:dyDescent="0.25">
      <c r="A5093">
        <v>2268956</v>
      </c>
      <c r="B5093">
        <v>1</v>
      </c>
      <c r="C5093" t="s">
        <v>80</v>
      </c>
      <c r="D5093" t="s">
        <v>82</v>
      </c>
      <c r="E5093" t="s">
        <v>151</v>
      </c>
      <c r="F5093" t="s">
        <v>14218</v>
      </c>
      <c r="G5093" t="s">
        <v>153</v>
      </c>
      <c r="H5093" t="s">
        <v>135</v>
      </c>
      <c r="I5093" t="s">
        <v>136</v>
      </c>
      <c r="J5093" t="s">
        <v>137</v>
      </c>
      <c r="K5093" t="s">
        <v>138</v>
      </c>
      <c r="L5093" t="s">
        <v>14869</v>
      </c>
      <c r="M5093" t="s">
        <v>14870</v>
      </c>
      <c r="N5093">
        <v>1.7847222220000001</v>
      </c>
      <c r="O5093">
        <v>0</v>
      </c>
      <c r="P5093">
        <v>42</v>
      </c>
      <c r="Q5093">
        <v>0</v>
      </c>
      <c r="R5093">
        <v>0</v>
      </c>
      <c r="S5093">
        <v>0</v>
      </c>
      <c r="T5093">
        <v>4</v>
      </c>
      <c r="U5093">
        <v>0</v>
      </c>
      <c r="V5093">
        <v>0</v>
      </c>
      <c r="W5093">
        <v>0</v>
      </c>
      <c r="X5093">
        <v>46.677673248767597</v>
      </c>
      <c r="Y5093">
        <v>0</v>
      </c>
      <c r="Z5093">
        <v>0</v>
      </c>
      <c r="AA5093">
        <v>0</v>
      </c>
      <c r="AB5093">
        <v>1.0934072771707799</v>
      </c>
      <c r="AC5093">
        <v>0</v>
      </c>
      <c r="AD5093">
        <v>0</v>
      </c>
      <c r="AE5093">
        <v>47.77108052593838</v>
      </c>
    </row>
    <row r="5094" spans="1:31" x14ac:dyDescent="0.25">
      <c r="A5094">
        <v>2268930</v>
      </c>
      <c r="B5094">
        <v>1</v>
      </c>
      <c r="C5094" t="s">
        <v>80</v>
      </c>
      <c r="D5094" t="s">
        <v>83</v>
      </c>
      <c r="E5094" t="s">
        <v>163</v>
      </c>
      <c r="F5094" t="s">
        <v>14871</v>
      </c>
      <c r="G5094" t="s">
        <v>418</v>
      </c>
      <c r="H5094" t="s">
        <v>148</v>
      </c>
      <c r="I5094" t="s">
        <v>136</v>
      </c>
      <c r="J5094" t="s">
        <v>137</v>
      </c>
      <c r="K5094" t="s">
        <v>138</v>
      </c>
      <c r="L5094" t="s">
        <v>14872</v>
      </c>
      <c r="M5094" t="s">
        <v>14873</v>
      </c>
      <c r="N5094">
        <v>2.1061111110000001</v>
      </c>
      <c r="O5094">
        <v>0</v>
      </c>
      <c r="P5094">
        <v>244</v>
      </c>
      <c r="Q5094">
        <v>0</v>
      </c>
      <c r="R5094">
        <v>3</v>
      </c>
      <c r="S5094">
        <v>1</v>
      </c>
      <c r="T5094">
        <v>13</v>
      </c>
      <c r="U5094">
        <v>0</v>
      </c>
      <c r="V5094">
        <v>0</v>
      </c>
      <c r="W5094">
        <v>0</v>
      </c>
      <c r="X5094">
        <v>289.16278108471613</v>
      </c>
      <c r="Y5094">
        <v>0</v>
      </c>
      <c r="Z5094">
        <v>1.9302257212415519</v>
      </c>
      <c r="AA5094">
        <v>31.581483764002524</v>
      </c>
      <c r="AB5094">
        <v>25.336095271412184</v>
      </c>
      <c r="AC5094">
        <v>0</v>
      </c>
      <c r="AD5094">
        <v>0</v>
      </c>
      <c r="AE5094">
        <v>348.0105858413724</v>
      </c>
    </row>
    <row r="5095" spans="1:31" x14ac:dyDescent="0.25">
      <c r="A5095">
        <v>2268744</v>
      </c>
      <c r="B5095">
        <v>1</v>
      </c>
      <c r="C5095" t="s">
        <v>80</v>
      </c>
      <c r="D5095" t="s">
        <v>96</v>
      </c>
      <c r="E5095" t="s">
        <v>214</v>
      </c>
      <c r="F5095" t="s">
        <v>14874</v>
      </c>
      <c r="G5095" t="s">
        <v>340</v>
      </c>
      <c r="H5095" t="s">
        <v>135</v>
      </c>
      <c r="I5095" t="s">
        <v>136</v>
      </c>
      <c r="J5095" t="s">
        <v>137</v>
      </c>
      <c r="K5095" t="s">
        <v>138</v>
      </c>
      <c r="L5095" t="s">
        <v>14875</v>
      </c>
      <c r="M5095" t="s">
        <v>14876</v>
      </c>
      <c r="N5095">
        <v>2.6502777769999999</v>
      </c>
      <c r="O5095">
        <v>0</v>
      </c>
      <c r="P5095">
        <v>18</v>
      </c>
      <c r="Q5095">
        <v>0</v>
      </c>
      <c r="R5095">
        <v>0</v>
      </c>
      <c r="S5095">
        <v>0</v>
      </c>
      <c r="T5095">
        <v>2</v>
      </c>
      <c r="U5095">
        <v>0</v>
      </c>
      <c r="V5095">
        <v>0</v>
      </c>
      <c r="W5095">
        <v>0</v>
      </c>
      <c r="X5095">
        <v>54.262002751132911</v>
      </c>
      <c r="Y5095">
        <v>0</v>
      </c>
      <c r="Z5095">
        <v>0</v>
      </c>
      <c r="AA5095">
        <v>0</v>
      </c>
      <c r="AB5095">
        <v>48.621958025935307</v>
      </c>
      <c r="AC5095">
        <v>0</v>
      </c>
      <c r="AD5095">
        <v>0</v>
      </c>
      <c r="AE5095">
        <v>102.88396077706821</v>
      </c>
    </row>
    <row r="5096" spans="1:31" x14ac:dyDescent="0.25">
      <c r="A5096">
        <v>2268621</v>
      </c>
      <c r="B5096">
        <v>1</v>
      </c>
      <c r="C5096" t="s">
        <v>80</v>
      </c>
      <c r="D5096" t="s">
        <v>103</v>
      </c>
      <c r="E5096" t="s">
        <v>256</v>
      </c>
      <c r="F5096" t="s">
        <v>1760</v>
      </c>
      <c r="G5096" t="s">
        <v>366</v>
      </c>
      <c r="H5096" t="s">
        <v>148</v>
      </c>
      <c r="I5096" t="s">
        <v>136</v>
      </c>
      <c r="J5096" t="s">
        <v>137</v>
      </c>
      <c r="K5096" t="s">
        <v>172</v>
      </c>
      <c r="L5096" t="s">
        <v>14877</v>
      </c>
      <c r="M5096" t="s">
        <v>14878</v>
      </c>
      <c r="N5096">
        <v>8.2511111110000002</v>
      </c>
      <c r="O5096">
        <v>0</v>
      </c>
      <c r="P5096">
        <v>64</v>
      </c>
      <c r="Q5096">
        <v>0</v>
      </c>
      <c r="R5096">
        <v>24</v>
      </c>
      <c r="S5096">
        <v>0</v>
      </c>
      <c r="T5096">
        <v>8</v>
      </c>
      <c r="U5096">
        <v>0</v>
      </c>
      <c r="V5096">
        <v>0</v>
      </c>
      <c r="W5096">
        <v>0</v>
      </c>
      <c r="X5096">
        <v>187.19445766981656</v>
      </c>
      <c r="Y5096">
        <v>0</v>
      </c>
      <c r="Z5096">
        <v>126.65206904618876</v>
      </c>
      <c r="AA5096">
        <v>0</v>
      </c>
      <c r="AB5096">
        <v>27.042349986545066</v>
      </c>
      <c r="AC5096">
        <v>0</v>
      </c>
      <c r="AD5096">
        <v>0</v>
      </c>
      <c r="AE5096">
        <v>340.88887670255036</v>
      </c>
    </row>
    <row r="5097" spans="1:31" x14ac:dyDescent="0.25">
      <c r="A5097">
        <v>2268644</v>
      </c>
      <c r="B5097">
        <v>1</v>
      </c>
      <c r="C5097" t="s">
        <v>81</v>
      </c>
      <c r="D5097" t="s">
        <v>127</v>
      </c>
      <c r="E5097" t="s">
        <v>207</v>
      </c>
      <c r="F5097" t="s">
        <v>14879</v>
      </c>
      <c r="G5097" t="s">
        <v>366</v>
      </c>
      <c r="H5097" t="s">
        <v>135</v>
      </c>
      <c r="I5097" t="s">
        <v>136</v>
      </c>
      <c r="J5097" t="s">
        <v>137</v>
      </c>
      <c r="K5097" t="s">
        <v>172</v>
      </c>
      <c r="L5097" t="s">
        <v>14880</v>
      </c>
      <c r="M5097" t="s">
        <v>14881</v>
      </c>
      <c r="N5097">
        <v>2.2455555550000001</v>
      </c>
      <c r="O5097">
        <v>0</v>
      </c>
      <c r="P5097">
        <v>669</v>
      </c>
      <c r="Q5097">
        <v>0</v>
      </c>
      <c r="R5097">
        <v>0</v>
      </c>
      <c r="S5097">
        <v>0</v>
      </c>
      <c r="T5097">
        <v>163</v>
      </c>
      <c r="U5097">
        <v>0</v>
      </c>
      <c r="V5097">
        <v>0</v>
      </c>
      <c r="W5097">
        <v>0</v>
      </c>
      <c r="X5097">
        <v>400.81608039310419</v>
      </c>
      <c r="Y5097">
        <v>0</v>
      </c>
      <c r="Z5097">
        <v>0</v>
      </c>
      <c r="AA5097">
        <v>0</v>
      </c>
      <c r="AB5097">
        <v>242.88550988413797</v>
      </c>
      <c r="AC5097">
        <v>0</v>
      </c>
      <c r="AD5097">
        <v>0</v>
      </c>
      <c r="AE5097">
        <v>643.70159027724219</v>
      </c>
    </row>
    <row r="5098" spans="1:31" x14ac:dyDescent="0.25">
      <c r="A5098">
        <v>2268787</v>
      </c>
      <c r="B5098">
        <v>1</v>
      </c>
      <c r="C5098" t="s">
        <v>80</v>
      </c>
      <c r="D5098" t="s">
        <v>84</v>
      </c>
      <c r="E5098" t="s">
        <v>214</v>
      </c>
      <c r="F5098" t="s">
        <v>14882</v>
      </c>
      <c r="G5098" t="s">
        <v>241</v>
      </c>
      <c r="H5098" t="s">
        <v>135</v>
      </c>
      <c r="I5098" t="s">
        <v>136</v>
      </c>
      <c r="J5098" t="s">
        <v>137</v>
      </c>
      <c r="K5098" t="s">
        <v>138</v>
      </c>
      <c r="L5098" t="s">
        <v>14883</v>
      </c>
      <c r="M5098" t="s">
        <v>14884</v>
      </c>
      <c r="N5098">
        <v>5.7180555550000003</v>
      </c>
      <c r="O5098">
        <v>0</v>
      </c>
      <c r="P5098">
        <v>34</v>
      </c>
      <c r="Q5098">
        <v>0</v>
      </c>
      <c r="R5098">
        <v>0</v>
      </c>
      <c r="S5098">
        <v>0</v>
      </c>
      <c r="T5098">
        <v>14</v>
      </c>
      <c r="U5098">
        <v>0</v>
      </c>
      <c r="V5098">
        <v>0</v>
      </c>
      <c r="W5098">
        <v>0</v>
      </c>
      <c r="X5098">
        <v>54.884582435403523</v>
      </c>
      <c r="Y5098">
        <v>0</v>
      </c>
      <c r="Z5098">
        <v>0</v>
      </c>
      <c r="AA5098">
        <v>0</v>
      </c>
      <c r="AB5098">
        <v>142.54176156606223</v>
      </c>
      <c r="AC5098">
        <v>0</v>
      </c>
      <c r="AD5098">
        <v>0</v>
      </c>
      <c r="AE5098">
        <v>197.42634400146576</v>
      </c>
    </row>
    <row r="5099" spans="1:31" x14ac:dyDescent="0.25">
      <c r="A5099">
        <v>2269056</v>
      </c>
      <c r="B5099">
        <v>1</v>
      </c>
      <c r="C5099" t="s">
        <v>80</v>
      </c>
      <c r="D5099" t="s">
        <v>107</v>
      </c>
      <c r="E5099" t="s">
        <v>163</v>
      </c>
      <c r="F5099" t="s">
        <v>14885</v>
      </c>
      <c r="G5099" t="s">
        <v>870</v>
      </c>
      <c r="H5099" t="s">
        <v>148</v>
      </c>
      <c r="I5099" t="s">
        <v>136</v>
      </c>
      <c r="J5099" t="s">
        <v>137</v>
      </c>
      <c r="K5099" t="s">
        <v>138</v>
      </c>
      <c r="L5099" t="s">
        <v>14886</v>
      </c>
      <c r="M5099" t="s">
        <v>14887</v>
      </c>
      <c r="N5099">
        <v>1.3036111109999999</v>
      </c>
      <c r="O5099">
        <v>3</v>
      </c>
      <c r="P5099">
        <v>461</v>
      </c>
      <c r="Q5099">
        <v>3</v>
      </c>
      <c r="R5099">
        <v>10</v>
      </c>
      <c r="S5099">
        <v>11</v>
      </c>
      <c r="T5099">
        <v>46</v>
      </c>
      <c r="U5099">
        <v>0</v>
      </c>
      <c r="V5099">
        <v>0</v>
      </c>
      <c r="W5099">
        <v>0.36977111314414635</v>
      </c>
      <c r="X5099">
        <v>121.36660157270525</v>
      </c>
      <c r="Y5099">
        <v>535.78059803306678</v>
      </c>
      <c r="Z5099">
        <v>2.6857378292163849</v>
      </c>
      <c r="AA5099">
        <v>684.54158682994171</v>
      </c>
      <c r="AB5099">
        <v>15.497712368665605</v>
      </c>
      <c r="AC5099">
        <v>0</v>
      </c>
      <c r="AD5099">
        <v>0</v>
      </c>
      <c r="AE5099">
        <v>1360.2420077467398</v>
      </c>
    </row>
    <row r="5100" spans="1:31" x14ac:dyDescent="0.25">
      <c r="A5100">
        <v>2268558</v>
      </c>
      <c r="B5100">
        <v>1</v>
      </c>
      <c r="C5100" t="s">
        <v>80</v>
      </c>
      <c r="D5100" t="s">
        <v>105</v>
      </c>
      <c r="E5100" t="s">
        <v>151</v>
      </c>
      <c r="F5100" t="s">
        <v>14888</v>
      </c>
      <c r="G5100" t="s">
        <v>171</v>
      </c>
      <c r="H5100" t="s">
        <v>135</v>
      </c>
      <c r="I5100" t="s">
        <v>136</v>
      </c>
      <c r="J5100" t="s">
        <v>137</v>
      </c>
      <c r="K5100" t="s">
        <v>172</v>
      </c>
      <c r="L5100" t="s">
        <v>14889</v>
      </c>
      <c r="M5100" t="s">
        <v>14890</v>
      </c>
      <c r="N5100">
        <v>8.1744444440000006</v>
      </c>
      <c r="O5100">
        <v>0</v>
      </c>
      <c r="P5100">
        <v>214</v>
      </c>
      <c r="Q5100">
        <v>0</v>
      </c>
      <c r="R5100">
        <v>0</v>
      </c>
      <c r="S5100">
        <v>0</v>
      </c>
      <c r="T5100">
        <v>5</v>
      </c>
      <c r="U5100">
        <v>0</v>
      </c>
      <c r="V5100">
        <v>0</v>
      </c>
      <c r="W5100">
        <v>0</v>
      </c>
      <c r="X5100">
        <v>487.4257398752124</v>
      </c>
      <c r="Y5100">
        <v>0</v>
      </c>
      <c r="Z5100">
        <v>0</v>
      </c>
      <c r="AA5100">
        <v>0</v>
      </c>
      <c r="AB5100">
        <v>106.85216611561955</v>
      </c>
      <c r="AC5100">
        <v>0</v>
      </c>
      <c r="AD5100">
        <v>0</v>
      </c>
      <c r="AE5100">
        <v>594.27790599083198</v>
      </c>
    </row>
    <row r="5101" spans="1:31" x14ac:dyDescent="0.25">
      <c r="A5101">
        <v>2268601</v>
      </c>
      <c r="B5101">
        <v>1</v>
      </c>
      <c r="C5101" t="s">
        <v>81</v>
      </c>
      <c r="D5101" t="s">
        <v>113</v>
      </c>
      <c r="E5101" t="s">
        <v>145</v>
      </c>
      <c r="F5101" t="s">
        <v>14891</v>
      </c>
      <c r="G5101" t="s">
        <v>366</v>
      </c>
      <c r="H5101" t="s">
        <v>148</v>
      </c>
      <c r="I5101" t="s">
        <v>136</v>
      </c>
      <c r="J5101" t="s">
        <v>137</v>
      </c>
      <c r="K5101" t="s">
        <v>172</v>
      </c>
      <c r="L5101" t="s">
        <v>14892</v>
      </c>
      <c r="M5101" t="s">
        <v>14893</v>
      </c>
      <c r="N5101">
        <v>7.6469444439999998</v>
      </c>
      <c r="O5101">
        <v>0</v>
      </c>
      <c r="P5101">
        <v>38</v>
      </c>
      <c r="Q5101">
        <v>0</v>
      </c>
      <c r="R5101">
        <v>7</v>
      </c>
      <c r="S5101">
        <v>0</v>
      </c>
      <c r="T5101">
        <v>11</v>
      </c>
      <c r="U5101">
        <v>0</v>
      </c>
      <c r="V5101">
        <v>0</v>
      </c>
      <c r="W5101">
        <v>0</v>
      </c>
      <c r="X5101">
        <v>58.925821449958569</v>
      </c>
      <c r="Y5101">
        <v>0</v>
      </c>
      <c r="Z5101">
        <v>40.786805060306691</v>
      </c>
      <c r="AA5101">
        <v>0</v>
      </c>
      <c r="AB5101">
        <v>114.88932824726039</v>
      </c>
      <c r="AC5101">
        <v>0</v>
      </c>
      <c r="AD5101">
        <v>0</v>
      </c>
      <c r="AE5101">
        <v>214.60195475752568</v>
      </c>
    </row>
    <row r="5102" spans="1:31" x14ac:dyDescent="0.25">
      <c r="A5102">
        <v>2268850</v>
      </c>
      <c r="B5102">
        <v>1</v>
      </c>
      <c r="C5102" t="s">
        <v>80</v>
      </c>
      <c r="D5102" t="s">
        <v>96</v>
      </c>
      <c r="E5102" t="s">
        <v>132</v>
      </c>
      <c r="F5102" t="s">
        <v>14894</v>
      </c>
      <c r="G5102" t="s">
        <v>142</v>
      </c>
      <c r="H5102" t="s">
        <v>135</v>
      </c>
      <c r="I5102" t="s">
        <v>136</v>
      </c>
      <c r="J5102" t="s">
        <v>137</v>
      </c>
      <c r="K5102" t="s">
        <v>138</v>
      </c>
      <c r="L5102" t="s">
        <v>14895</v>
      </c>
      <c r="M5102" t="s">
        <v>14896</v>
      </c>
      <c r="N5102">
        <v>3.9252777769999998</v>
      </c>
      <c r="O5102">
        <v>0</v>
      </c>
      <c r="P5102">
        <v>1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6.1356130421824844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6.1356130421824844</v>
      </c>
    </row>
    <row r="5103" spans="1:31" x14ac:dyDescent="0.25">
      <c r="A5103">
        <v>2268730</v>
      </c>
      <c r="B5103">
        <v>1</v>
      </c>
      <c r="C5103" t="s">
        <v>80</v>
      </c>
      <c r="D5103" t="s">
        <v>99</v>
      </c>
      <c r="E5103" t="s">
        <v>132</v>
      </c>
      <c r="F5103" t="s">
        <v>14897</v>
      </c>
      <c r="G5103" t="s">
        <v>197</v>
      </c>
      <c r="H5103" t="s">
        <v>135</v>
      </c>
      <c r="I5103" t="s">
        <v>136</v>
      </c>
      <c r="J5103" t="s">
        <v>137</v>
      </c>
      <c r="K5103" t="s">
        <v>138</v>
      </c>
      <c r="L5103" t="s">
        <v>14898</v>
      </c>
      <c r="M5103" t="s">
        <v>14899</v>
      </c>
      <c r="N5103">
        <v>4.0677777769999999</v>
      </c>
      <c r="O5103">
        <v>0</v>
      </c>
      <c r="P5103">
        <v>2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4.2131759000000012E-3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4.2131759000000012E-3</v>
      </c>
    </row>
    <row r="5104" spans="1:31" x14ac:dyDescent="0.25">
      <c r="A5104">
        <v>2269085</v>
      </c>
      <c r="B5104">
        <v>1</v>
      </c>
      <c r="C5104" t="s">
        <v>80</v>
      </c>
      <c r="D5104" t="s">
        <v>99</v>
      </c>
      <c r="E5104" t="s">
        <v>132</v>
      </c>
      <c r="F5104" t="s">
        <v>14900</v>
      </c>
      <c r="G5104" t="s">
        <v>134</v>
      </c>
      <c r="H5104" t="s">
        <v>135</v>
      </c>
      <c r="I5104" t="s">
        <v>136</v>
      </c>
      <c r="J5104" t="s">
        <v>137</v>
      </c>
      <c r="K5104" t="s">
        <v>138</v>
      </c>
      <c r="L5104" t="s">
        <v>14901</v>
      </c>
      <c r="M5104" t="s">
        <v>14902</v>
      </c>
      <c r="N5104">
        <v>2.6808333329999998</v>
      </c>
      <c r="O5104">
        <v>0</v>
      </c>
      <c r="P5104">
        <v>5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5.1495568818453004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5.1495568818453004</v>
      </c>
    </row>
    <row r="5105" spans="1:31" x14ac:dyDescent="0.25">
      <c r="A5105">
        <v>2268590</v>
      </c>
      <c r="B5105">
        <v>1</v>
      </c>
      <c r="C5105" t="s">
        <v>80</v>
      </c>
      <c r="D5105" t="s">
        <v>105</v>
      </c>
      <c r="E5105" t="s">
        <v>207</v>
      </c>
      <c r="F5105" t="s">
        <v>14903</v>
      </c>
      <c r="G5105" t="s">
        <v>366</v>
      </c>
      <c r="H5105" t="s">
        <v>135</v>
      </c>
      <c r="I5105" t="s">
        <v>136</v>
      </c>
      <c r="J5105" t="s">
        <v>137</v>
      </c>
      <c r="K5105" t="s">
        <v>172</v>
      </c>
      <c r="L5105" t="s">
        <v>14904</v>
      </c>
      <c r="M5105" t="s">
        <v>14905</v>
      </c>
      <c r="N5105">
        <v>4.6305555549999999</v>
      </c>
      <c r="O5105">
        <v>0</v>
      </c>
      <c r="P5105">
        <v>431</v>
      </c>
      <c r="Q5105">
        <v>0</v>
      </c>
      <c r="R5105">
        <v>0</v>
      </c>
      <c r="S5105">
        <v>0</v>
      </c>
      <c r="T5105">
        <v>27</v>
      </c>
      <c r="U5105">
        <v>0</v>
      </c>
      <c r="V5105">
        <v>0</v>
      </c>
      <c r="W5105">
        <v>0</v>
      </c>
      <c r="X5105">
        <v>527.91115991920503</v>
      </c>
      <c r="Y5105">
        <v>0</v>
      </c>
      <c r="Z5105">
        <v>0</v>
      </c>
      <c r="AA5105">
        <v>0</v>
      </c>
      <c r="AB5105">
        <v>101.62938741008361</v>
      </c>
      <c r="AC5105">
        <v>0</v>
      </c>
      <c r="AD5105">
        <v>0</v>
      </c>
      <c r="AE5105">
        <v>629.54054732928864</v>
      </c>
    </row>
    <row r="5106" spans="1:31" x14ac:dyDescent="0.25">
      <c r="A5106">
        <v>2268736</v>
      </c>
      <c r="B5106">
        <v>1</v>
      </c>
      <c r="C5106" t="s">
        <v>80</v>
      </c>
      <c r="D5106" t="s">
        <v>84</v>
      </c>
      <c r="E5106" t="s">
        <v>207</v>
      </c>
      <c r="F5106" t="s">
        <v>14906</v>
      </c>
      <c r="G5106" t="s">
        <v>1552</v>
      </c>
      <c r="H5106" t="s">
        <v>135</v>
      </c>
      <c r="I5106" t="s">
        <v>136</v>
      </c>
      <c r="J5106" t="s">
        <v>137</v>
      </c>
      <c r="K5106" t="s">
        <v>138</v>
      </c>
      <c r="L5106" t="s">
        <v>14907</v>
      </c>
      <c r="M5106" t="s">
        <v>14908</v>
      </c>
      <c r="N5106">
        <v>0.49555555499999998</v>
      </c>
      <c r="O5106">
        <v>0</v>
      </c>
      <c r="P5106">
        <v>853</v>
      </c>
      <c r="Q5106">
        <v>0</v>
      </c>
      <c r="R5106">
        <v>0</v>
      </c>
      <c r="S5106">
        <v>0</v>
      </c>
      <c r="T5106">
        <v>62</v>
      </c>
      <c r="U5106">
        <v>0</v>
      </c>
      <c r="V5106">
        <v>1</v>
      </c>
      <c r="W5106">
        <v>0</v>
      </c>
      <c r="X5106">
        <v>126.94219183976429</v>
      </c>
      <c r="Y5106">
        <v>0</v>
      </c>
      <c r="Z5106">
        <v>0</v>
      </c>
      <c r="AA5106">
        <v>0</v>
      </c>
      <c r="AB5106">
        <v>54.922405034698542</v>
      </c>
      <c r="AC5106">
        <v>0</v>
      </c>
      <c r="AD5106">
        <v>4.2374025431496127</v>
      </c>
      <c r="AE5106">
        <v>186.10199941761246</v>
      </c>
    </row>
    <row r="5107" spans="1:31" x14ac:dyDescent="0.25">
      <c r="A5107">
        <v>2268630</v>
      </c>
      <c r="B5107">
        <v>1</v>
      </c>
      <c r="C5107" t="s">
        <v>80</v>
      </c>
      <c r="D5107" t="s">
        <v>104</v>
      </c>
      <c r="E5107" t="s">
        <v>163</v>
      </c>
      <c r="F5107" t="s">
        <v>4542</v>
      </c>
      <c r="G5107" t="s">
        <v>171</v>
      </c>
      <c r="H5107" t="s">
        <v>148</v>
      </c>
      <c r="I5107" t="s">
        <v>136</v>
      </c>
      <c r="J5107" t="s">
        <v>137</v>
      </c>
      <c r="K5107" t="s">
        <v>172</v>
      </c>
      <c r="L5107" t="s">
        <v>14909</v>
      </c>
      <c r="M5107" t="s">
        <v>14910</v>
      </c>
      <c r="N5107">
        <v>3.4788888880000002</v>
      </c>
      <c r="O5107">
        <v>3</v>
      </c>
      <c r="P5107">
        <v>189</v>
      </c>
      <c r="Q5107">
        <v>21</v>
      </c>
      <c r="R5107">
        <v>241</v>
      </c>
      <c r="S5107">
        <v>14</v>
      </c>
      <c r="T5107">
        <v>68</v>
      </c>
      <c r="U5107">
        <v>4</v>
      </c>
      <c r="V5107">
        <v>0</v>
      </c>
      <c r="W5107">
        <v>151.21885040095731</v>
      </c>
      <c r="X5107">
        <v>232.81854448397709</v>
      </c>
      <c r="Y5107">
        <v>39.253741500664759</v>
      </c>
      <c r="Z5107">
        <v>216.9583068990392</v>
      </c>
      <c r="AA5107">
        <v>318.66425764719656</v>
      </c>
      <c r="AB5107">
        <v>375.81135913753167</v>
      </c>
      <c r="AC5107">
        <v>799.08495292969201</v>
      </c>
      <c r="AD5107">
        <v>0</v>
      </c>
      <c r="AE5107">
        <v>2133.8100129990585</v>
      </c>
    </row>
    <row r="5108" spans="1:31" x14ac:dyDescent="0.25">
      <c r="A5108">
        <v>2268876</v>
      </c>
      <c r="B5108">
        <v>1</v>
      </c>
      <c r="C5108" t="s">
        <v>80</v>
      </c>
      <c r="D5108" t="s">
        <v>83</v>
      </c>
      <c r="E5108" t="s">
        <v>163</v>
      </c>
      <c r="F5108" t="s">
        <v>10199</v>
      </c>
      <c r="G5108" t="s">
        <v>12921</v>
      </c>
      <c r="H5108" t="s">
        <v>148</v>
      </c>
      <c r="I5108" t="s">
        <v>136</v>
      </c>
      <c r="J5108" t="s">
        <v>137</v>
      </c>
      <c r="K5108" t="s">
        <v>138</v>
      </c>
      <c r="L5108" t="s">
        <v>14911</v>
      </c>
      <c r="M5108" t="s">
        <v>14912</v>
      </c>
      <c r="N5108">
        <v>1.3772222220000001</v>
      </c>
      <c r="O5108">
        <v>0</v>
      </c>
      <c r="P5108">
        <v>244</v>
      </c>
      <c r="Q5108">
        <v>0</v>
      </c>
      <c r="R5108">
        <v>3</v>
      </c>
      <c r="S5108">
        <v>1</v>
      </c>
      <c r="T5108">
        <v>13</v>
      </c>
      <c r="U5108">
        <v>0</v>
      </c>
      <c r="V5108">
        <v>0</v>
      </c>
      <c r="W5108">
        <v>0</v>
      </c>
      <c r="X5108">
        <v>173.34336089438105</v>
      </c>
      <c r="Y5108">
        <v>0</v>
      </c>
      <c r="Z5108">
        <v>1.1271738517417282</v>
      </c>
      <c r="AA5108">
        <v>23.221889298275009</v>
      </c>
      <c r="AB5108">
        <v>20.2403612674077</v>
      </c>
      <c r="AC5108">
        <v>0</v>
      </c>
      <c r="AD5108">
        <v>0</v>
      </c>
      <c r="AE5108">
        <v>217.9327853118055</v>
      </c>
    </row>
    <row r="5109" spans="1:31" x14ac:dyDescent="0.25">
      <c r="A5109">
        <v>2268527</v>
      </c>
      <c r="B5109">
        <v>1</v>
      </c>
      <c r="C5109" t="s">
        <v>81</v>
      </c>
      <c r="D5109" t="s">
        <v>112</v>
      </c>
      <c r="E5109" t="s">
        <v>132</v>
      </c>
      <c r="F5109" t="s">
        <v>14913</v>
      </c>
      <c r="G5109" t="s">
        <v>142</v>
      </c>
      <c r="H5109" t="s">
        <v>135</v>
      </c>
      <c r="I5109" t="s">
        <v>136</v>
      </c>
      <c r="J5109" t="s">
        <v>137</v>
      </c>
      <c r="K5109" t="s">
        <v>138</v>
      </c>
      <c r="L5109" t="s">
        <v>14914</v>
      </c>
      <c r="M5109" t="s">
        <v>14915</v>
      </c>
      <c r="N5109">
        <v>4.0777777769999997</v>
      </c>
      <c r="O5109">
        <v>0</v>
      </c>
      <c r="P5109">
        <v>1</v>
      </c>
      <c r="Q5109">
        <v>0</v>
      </c>
      <c r="R5109">
        <v>1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0.38790784146185558</v>
      </c>
      <c r="Y5109">
        <v>0</v>
      </c>
      <c r="Z5109">
        <v>2.2468141959125006E-2</v>
      </c>
      <c r="AA5109">
        <v>0</v>
      </c>
      <c r="AB5109">
        <v>0</v>
      </c>
      <c r="AC5109">
        <v>0</v>
      </c>
      <c r="AD5109">
        <v>0</v>
      </c>
      <c r="AE5109">
        <v>0.41037598342098058</v>
      </c>
    </row>
    <row r="5110" spans="1:31" x14ac:dyDescent="0.25">
      <c r="A5110">
        <v>2268776</v>
      </c>
      <c r="B5110">
        <v>1</v>
      </c>
      <c r="C5110" t="s">
        <v>80</v>
      </c>
      <c r="D5110" t="s">
        <v>96</v>
      </c>
      <c r="E5110" t="s">
        <v>151</v>
      </c>
      <c r="F5110" t="s">
        <v>14916</v>
      </c>
      <c r="G5110" t="s">
        <v>160</v>
      </c>
      <c r="H5110" t="s">
        <v>135</v>
      </c>
      <c r="I5110" t="s">
        <v>136</v>
      </c>
      <c r="J5110" t="s">
        <v>137</v>
      </c>
      <c r="K5110" t="s">
        <v>138</v>
      </c>
      <c r="L5110" t="s">
        <v>14917</v>
      </c>
      <c r="M5110" t="s">
        <v>14918</v>
      </c>
      <c r="N5110">
        <v>4.8966666659999998</v>
      </c>
      <c r="O5110">
        <v>0</v>
      </c>
      <c r="P5110">
        <v>7</v>
      </c>
      <c r="Q5110">
        <v>0</v>
      </c>
      <c r="R5110">
        <v>5</v>
      </c>
      <c r="S5110">
        <v>0</v>
      </c>
      <c r="T5110">
        <v>2</v>
      </c>
      <c r="U5110">
        <v>0</v>
      </c>
      <c r="V5110">
        <v>0</v>
      </c>
      <c r="W5110">
        <v>0</v>
      </c>
      <c r="X5110">
        <v>46.481368977688426</v>
      </c>
      <c r="Y5110">
        <v>0</v>
      </c>
      <c r="Z5110">
        <v>18.420634785337242</v>
      </c>
      <c r="AA5110">
        <v>0</v>
      </c>
      <c r="AB5110">
        <v>79.242111010831081</v>
      </c>
      <c r="AC5110">
        <v>0</v>
      </c>
      <c r="AD5110">
        <v>0</v>
      </c>
      <c r="AE5110">
        <v>144.14411477385676</v>
      </c>
    </row>
    <row r="5111" spans="1:31" x14ac:dyDescent="0.25">
      <c r="A5111">
        <v>2268647</v>
      </c>
      <c r="B5111">
        <v>1</v>
      </c>
      <c r="C5111" t="s">
        <v>80</v>
      </c>
      <c r="D5111" t="s">
        <v>98</v>
      </c>
      <c r="E5111" t="s">
        <v>145</v>
      </c>
      <c r="F5111" t="s">
        <v>14919</v>
      </c>
      <c r="G5111" t="s">
        <v>147</v>
      </c>
      <c r="H5111" t="s">
        <v>148</v>
      </c>
      <c r="I5111" t="s">
        <v>136</v>
      </c>
      <c r="J5111" t="s">
        <v>137</v>
      </c>
      <c r="K5111" t="s">
        <v>138</v>
      </c>
      <c r="L5111" t="s">
        <v>14920</v>
      </c>
      <c r="M5111" t="s">
        <v>14921</v>
      </c>
      <c r="N5111">
        <v>0.36805555499999998</v>
      </c>
      <c r="O5111">
        <v>1</v>
      </c>
      <c r="P5111">
        <v>1196</v>
      </c>
      <c r="Q5111">
        <v>22</v>
      </c>
      <c r="R5111">
        <v>248</v>
      </c>
      <c r="S5111">
        <v>14</v>
      </c>
      <c r="T5111">
        <v>332</v>
      </c>
      <c r="U5111">
        <v>2</v>
      </c>
      <c r="V5111">
        <v>0</v>
      </c>
      <c r="W5111">
        <v>0.15044033761020836</v>
      </c>
      <c r="X5111">
        <v>115.73970031094842</v>
      </c>
      <c r="Y5111">
        <v>7.6729273460821057</v>
      </c>
      <c r="Z5111">
        <v>36.865964081888848</v>
      </c>
      <c r="AA5111">
        <v>16.648925859012362</v>
      </c>
      <c r="AB5111">
        <v>95.969613087286959</v>
      </c>
      <c r="AC5111">
        <v>3.4291700595295831</v>
      </c>
      <c r="AD5111">
        <v>0</v>
      </c>
      <c r="AE5111">
        <v>276.4767410823585</v>
      </c>
    </row>
    <row r="5112" spans="1:31" x14ac:dyDescent="0.25">
      <c r="A5112">
        <v>2269025</v>
      </c>
      <c r="B5112">
        <v>1</v>
      </c>
      <c r="C5112" t="s">
        <v>80</v>
      </c>
      <c r="D5112" t="s">
        <v>106</v>
      </c>
      <c r="E5112" t="s">
        <v>151</v>
      </c>
      <c r="F5112" t="s">
        <v>14922</v>
      </c>
      <c r="G5112" t="s">
        <v>153</v>
      </c>
      <c r="H5112" t="s">
        <v>135</v>
      </c>
      <c r="I5112" t="s">
        <v>136</v>
      </c>
      <c r="J5112" t="s">
        <v>137</v>
      </c>
      <c r="K5112" t="s">
        <v>138</v>
      </c>
      <c r="L5112" t="s">
        <v>14923</v>
      </c>
      <c r="M5112" t="s">
        <v>14924</v>
      </c>
      <c r="N5112">
        <v>1.608055555</v>
      </c>
      <c r="O5112">
        <v>0</v>
      </c>
      <c r="P5112">
        <v>2</v>
      </c>
      <c r="Q5112">
        <v>0</v>
      </c>
      <c r="R5112">
        <v>0</v>
      </c>
      <c r="S5112">
        <v>0</v>
      </c>
      <c r="T5112">
        <v>1</v>
      </c>
      <c r="U5112">
        <v>0</v>
      </c>
      <c r="V5112">
        <v>0</v>
      </c>
      <c r="W5112">
        <v>0</v>
      </c>
      <c r="X5112">
        <v>1.9261853144625791</v>
      </c>
      <c r="Y5112">
        <v>0</v>
      </c>
      <c r="Z5112">
        <v>0</v>
      </c>
      <c r="AA5112">
        <v>0</v>
      </c>
      <c r="AB5112">
        <v>0.47541427987639168</v>
      </c>
      <c r="AC5112">
        <v>0</v>
      </c>
      <c r="AD5112">
        <v>0</v>
      </c>
      <c r="AE5112">
        <v>2.401599594338971</v>
      </c>
    </row>
    <row r="5113" spans="1:31" x14ac:dyDescent="0.25">
      <c r="A5113">
        <v>2268816</v>
      </c>
      <c r="B5113">
        <v>1</v>
      </c>
      <c r="C5113" t="s">
        <v>80</v>
      </c>
      <c r="D5113" t="s">
        <v>105</v>
      </c>
      <c r="E5113" t="s">
        <v>145</v>
      </c>
      <c r="F5113" t="s">
        <v>14925</v>
      </c>
      <c r="G5113" t="s">
        <v>147</v>
      </c>
      <c r="H5113" t="s">
        <v>148</v>
      </c>
      <c r="I5113" t="s">
        <v>136</v>
      </c>
      <c r="J5113" t="s">
        <v>137</v>
      </c>
      <c r="K5113" t="s">
        <v>138</v>
      </c>
      <c r="L5113" t="s">
        <v>14926</v>
      </c>
      <c r="M5113" t="s">
        <v>14927</v>
      </c>
      <c r="N5113">
        <v>0.24555555500000001</v>
      </c>
      <c r="O5113">
        <v>0</v>
      </c>
      <c r="P5113">
        <v>4097</v>
      </c>
      <c r="Q5113">
        <v>0</v>
      </c>
      <c r="R5113">
        <v>1</v>
      </c>
      <c r="S5113">
        <v>1</v>
      </c>
      <c r="T5113">
        <v>253</v>
      </c>
      <c r="U5113">
        <v>0</v>
      </c>
      <c r="V5113">
        <v>2</v>
      </c>
      <c r="W5113">
        <v>0</v>
      </c>
      <c r="X5113">
        <v>263.37323750598705</v>
      </c>
      <c r="Y5113">
        <v>0</v>
      </c>
      <c r="Z5113">
        <v>4.1015027257400001E-3</v>
      </c>
      <c r="AA5113">
        <v>5.5963052019912496</v>
      </c>
      <c r="AB5113">
        <v>78.077129591258796</v>
      </c>
      <c r="AC5113">
        <v>0</v>
      </c>
      <c r="AD5113">
        <v>4.3537340473036901</v>
      </c>
      <c r="AE5113">
        <v>351.40450784926651</v>
      </c>
    </row>
    <row r="5114" spans="1:31" x14ac:dyDescent="0.25">
      <c r="A5114">
        <v>2268882</v>
      </c>
      <c r="B5114">
        <v>1</v>
      </c>
      <c r="C5114" t="s">
        <v>81</v>
      </c>
      <c r="D5114" t="s">
        <v>127</v>
      </c>
      <c r="E5114" t="s">
        <v>151</v>
      </c>
      <c r="F5114" t="s">
        <v>14928</v>
      </c>
      <c r="G5114" t="s">
        <v>153</v>
      </c>
      <c r="H5114" t="s">
        <v>135</v>
      </c>
      <c r="I5114" t="s">
        <v>136</v>
      </c>
      <c r="J5114" t="s">
        <v>137</v>
      </c>
      <c r="K5114" t="s">
        <v>138</v>
      </c>
      <c r="L5114" t="s">
        <v>14929</v>
      </c>
      <c r="M5114" t="s">
        <v>14930</v>
      </c>
      <c r="N5114">
        <v>9.3608333330000004</v>
      </c>
      <c r="O5114">
        <v>0</v>
      </c>
      <c r="P5114">
        <v>17</v>
      </c>
      <c r="Q5114">
        <v>0</v>
      </c>
      <c r="R5114">
        <v>0</v>
      </c>
      <c r="S5114">
        <v>0</v>
      </c>
      <c r="T5114">
        <v>2</v>
      </c>
      <c r="U5114">
        <v>0</v>
      </c>
      <c r="V5114">
        <v>0</v>
      </c>
      <c r="W5114">
        <v>0</v>
      </c>
      <c r="X5114">
        <v>49.029380075559637</v>
      </c>
      <c r="Y5114">
        <v>0</v>
      </c>
      <c r="Z5114">
        <v>0</v>
      </c>
      <c r="AA5114">
        <v>0</v>
      </c>
      <c r="AB5114">
        <v>5.5976863640406718</v>
      </c>
      <c r="AC5114">
        <v>0</v>
      </c>
      <c r="AD5114">
        <v>0</v>
      </c>
      <c r="AE5114">
        <v>54.627066439600306</v>
      </c>
    </row>
    <row r="5115" spans="1:31" x14ac:dyDescent="0.25">
      <c r="A5115">
        <v>2268859</v>
      </c>
      <c r="B5115">
        <v>1</v>
      </c>
      <c r="C5115" t="s">
        <v>80</v>
      </c>
      <c r="D5115" t="s">
        <v>92</v>
      </c>
      <c r="E5115" t="s">
        <v>163</v>
      </c>
      <c r="F5115" t="s">
        <v>14931</v>
      </c>
      <c r="G5115" t="s">
        <v>147</v>
      </c>
      <c r="H5115" t="s">
        <v>148</v>
      </c>
      <c r="I5115" t="s">
        <v>136</v>
      </c>
      <c r="J5115" t="s">
        <v>137</v>
      </c>
      <c r="K5115" t="s">
        <v>138</v>
      </c>
      <c r="L5115" t="s">
        <v>14932</v>
      </c>
      <c r="M5115" t="s">
        <v>14933</v>
      </c>
      <c r="N5115">
        <v>1.189166666</v>
      </c>
      <c r="O5115">
        <v>0</v>
      </c>
      <c r="P5115">
        <v>85</v>
      </c>
      <c r="Q5115">
        <v>0</v>
      </c>
      <c r="R5115">
        <v>1</v>
      </c>
      <c r="S5115">
        <v>0</v>
      </c>
      <c r="T5115">
        <v>15</v>
      </c>
      <c r="U5115">
        <v>0</v>
      </c>
      <c r="V5115">
        <v>0</v>
      </c>
      <c r="W5115">
        <v>0</v>
      </c>
      <c r="X5115">
        <v>27.321717318474739</v>
      </c>
      <c r="Y5115">
        <v>0</v>
      </c>
      <c r="Z5115">
        <v>4.0820140087499996E-5</v>
      </c>
      <c r="AA5115">
        <v>0</v>
      </c>
      <c r="AB5115">
        <v>14.859627502301212</v>
      </c>
      <c r="AC5115">
        <v>0</v>
      </c>
      <c r="AD5115">
        <v>0</v>
      </c>
      <c r="AE5115">
        <v>42.181385640916034</v>
      </c>
    </row>
    <row r="5116" spans="1:31" x14ac:dyDescent="0.25">
      <c r="A5116">
        <v>2268653</v>
      </c>
      <c r="B5116">
        <v>1</v>
      </c>
      <c r="C5116" t="s">
        <v>80</v>
      </c>
      <c r="D5116" t="s">
        <v>107</v>
      </c>
      <c r="E5116" t="s">
        <v>163</v>
      </c>
      <c r="F5116" t="s">
        <v>590</v>
      </c>
      <c r="G5116" t="s">
        <v>366</v>
      </c>
      <c r="H5116" t="s">
        <v>148</v>
      </c>
      <c r="I5116" t="s">
        <v>136</v>
      </c>
      <c r="J5116" t="s">
        <v>137</v>
      </c>
      <c r="K5116" t="s">
        <v>172</v>
      </c>
      <c r="L5116" t="s">
        <v>14934</v>
      </c>
      <c r="M5116" t="s">
        <v>14935</v>
      </c>
      <c r="N5116">
        <v>7.4533333329999998</v>
      </c>
      <c r="O5116">
        <v>1</v>
      </c>
      <c r="P5116">
        <v>100</v>
      </c>
      <c r="Q5116">
        <v>5</v>
      </c>
      <c r="R5116">
        <v>34</v>
      </c>
      <c r="S5116">
        <v>8</v>
      </c>
      <c r="T5116">
        <v>18</v>
      </c>
      <c r="U5116">
        <v>0</v>
      </c>
      <c r="V5116">
        <v>0</v>
      </c>
      <c r="W5116">
        <v>17.004335325855955</v>
      </c>
      <c r="X5116">
        <v>163.4334089202178</v>
      </c>
      <c r="Y5116">
        <v>20.121237835341631</v>
      </c>
      <c r="Z5116">
        <v>286.29444622273735</v>
      </c>
      <c r="AA5116">
        <v>109.14446354494565</v>
      </c>
      <c r="AB5116">
        <v>141.09624679978305</v>
      </c>
      <c r="AC5116">
        <v>0</v>
      </c>
      <c r="AD5116">
        <v>0</v>
      </c>
      <c r="AE5116">
        <v>737.09413864888143</v>
      </c>
    </row>
    <row r="5117" spans="1:31" x14ac:dyDescent="0.25">
      <c r="A5117">
        <v>2268902</v>
      </c>
      <c r="B5117">
        <v>1</v>
      </c>
      <c r="C5117" t="s">
        <v>81</v>
      </c>
      <c r="D5117" t="s">
        <v>128</v>
      </c>
      <c r="E5117" t="s">
        <v>256</v>
      </c>
      <c r="F5117" t="s">
        <v>14936</v>
      </c>
      <c r="G5117" t="s">
        <v>147</v>
      </c>
      <c r="H5117" t="s">
        <v>148</v>
      </c>
      <c r="I5117" t="s">
        <v>136</v>
      </c>
      <c r="J5117" t="s">
        <v>137</v>
      </c>
      <c r="K5117" t="s">
        <v>138</v>
      </c>
      <c r="L5117" t="s">
        <v>14937</v>
      </c>
      <c r="M5117" t="s">
        <v>14938</v>
      </c>
      <c r="N5117">
        <v>1.2625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160</v>
      </c>
      <c r="U5117">
        <v>1</v>
      </c>
      <c r="V5117">
        <v>9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243.30896495264437</v>
      </c>
      <c r="AC5117">
        <v>24.333626730120375</v>
      </c>
      <c r="AD5117">
        <v>199.87312530047313</v>
      </c>
      <c r="AE5117">
        <v>467.51571698323789</v>
      </c>
    </row>
    <row r="5118" spans="1:31" x14ac:dyDescent="0.25">
      <c r="A5118">
        <v>2268796</v>
      </c>
      <c r="B5118">
        <v>1</v>
      </c>
      <c r="C5118" t="s">
        <v>80</v>
      </c>
      <c r="D5118" t="s">
        <v>108</v>
      </c>
      <c r="E5118" t="s">
        <v>207</v>
      </c>
      <c r="F5118" t="s">
        <v>14939</v>
      </c>
      <c r="G5118" t="s">
        <v>366</v>
      </c>
      <c r="H5118" t="s">
        <v>135</v>
      </c>
      <c r="I5118" t="s">
        <v>136</v>
      </c>
      <c r="J5118" t="s">
        <v>137</v>
      </c>
      <c r="K5118" t="s">
        <v>172</v>
      </c>
      <c r="L5118" t="s">
        <v>14940</v>
      </c>
      <c r="M5118" t="s">
        <v>14941</v>
      </c>
      <c r="N5118">
        <v>2.6069444439999998</v>
      </c>
      <c r="O5118">
        <v>0</v>
      </c>
      <c r="P5118">
        <v>19</v>
      </c>
      <c r="Q5118">
        <v>0</v>
      </c>
      <c r="R5118">
        <v>17</v>
      </c>
      <c r="S5118">
        <v>0</v>
      </c>
      <c r="T5118">
        <v>7</v>
      </c>
      <c r="U5118">
        <v>0</v>
      </c>
      <c r="V5118">
        <v>0</v>
      </c>
      <c r="W5118">
        <v>0</v>
      </c>
      <c r="X5118">
        <v>18.920331766597467</v>
      </c>
      <c r="Y5118">
        <v>0</v>
      </c>
      <c r="Z5118">
        <v>22.491732776007964</v>
      </c>
      <c r="AA5118">
        <v>0</v>
      </c>
      <c r="AB5118">
        <v>32.138732918936761</v>
      </c>
      <c r="AC5118">
        <v>0</v>
      </c>
      <c r="AD5118">
        <v>0</v>
      </c>
      <c r="AE5118">
        <v>73.550797461542203</v>
      </c>
    </row>
    <row r="5119" spans="1:31" x14ac:dyDescent="0.25">
      <c r="A5119">
        <v>2268504</v>
      </c>
      <c r="B5119">
        <v>1</v>
      </c>
      <c r="C5119" t="s">
        <v>80</v>
      </c>
      <c r="D5119" t="s">
        <v>98</v>
      </c>
      <c r="E5119" t="s">
        <v>256</v>
      </c>
      <c r="F5119" t="s">
        <v>14942</v>
      </c>
      <c r="G5119" t="s">
        <v>147</v>
      </c>
      <c r="H5119" t="s">
        <v>148</v>
      </c>
      <c r="I5119" t="s">
        <v>136</v>
      </c>
      <c r="J5119" t="s">
        <v>137</v>
      </c>
      <c r="K5119" t="s">
        <v>138</v>
      </c>
      <c r="L5119" t="s">
        <v>14943</v>
      </c>
      <c r="M5119" t="s">
        <v>14944</v>
      </c>
      <c r="N5119">
        <v>0.117222222</v>
      </c>
      <c r="O5119">
        <v>0</v>
      </c>
      <c r="P5119">
        <v>87</v>
      </c>
      <c r="Q5119">
        <v>0</v>
      </c>
      <c r="R5119">
        <v>206</v>
      </c>
      <c r="S5119">
        <v>4</v>
      </c>
      <c r="T5119">
        <v>110</v>
      </c>
      <c r="U5119">
        <v>0</v>
      </c>
      <c r="V5119">
        <v>0</v>
      </c>
      <c r="W5119">
        <v>0</v>
      </c>
      <c r="X5119">
        <v>2.7172347897226525</v>
      </c>
      <c r="Y5119">
        <v>0</v>
      </c>
      <c r="Z5119">
        <v>10.116561466089964</v>
      </c>
      <c r="AA5119">
        <v>0.34512543663212231</v>
      </c>
      <c r="AB5119">
        <v>6.4034653426855206</v>
      </c>
      <c r="AC5119">
        <v>0</v>
      </c>
      <c r="AD5119">
        <v>0</v>
      </c>
      <c r="AE5119">
        <v>19.58238703513026</v>
      </c>
    </row>
    <row r="5120" spans="1:31" x14ac:dyDescent="0.25">
      <c r="A5120">
        <v>2268896</v>
      </c>
      <c r="B5120">
        <v>1</v>
      </c>
      <c r="C5120" t="s">
        <v>80</v>
      </c>
      <c r="D5120" t="s">
        <v>100</v>
      </c>
      <c r="E5120" t="s">
        <v>132</v>
      </c>
      <c r="F5120" t="s">
        <v>14945</v>
      </c>
      <c r="G5120" t="s">
        <v>142</v>
      </c>
      <c r="H5120" t="s">
        <v>135</v>
      </c>
      <c r="I5120" t="s">
        <v>136</v>
      </c>
      <c r="J5120" t="s">
        <v>137</v>
      </c>
      <c r="K5120" t="s">
        <v>138</v>
      </c>
      <c r="L5120" t="s">
        <v>14946</v>
      </c>
      <c r="M5120" t="s">
        <v>14947</v>
      </c>
      <c r="N5120">
        <v>2.7647222220000001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0.58264753990302232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0.58264753990302232</v>
      </c>
    </row>
    <row r="5121" spans="1:31" x14ac:dyDescent="0.25">
      <c r="A5121">
        <v>2268587</v>
      </c>
      <c r="B5121">
        <v>1</v>
      </c>
      <c r="C5121" t="s">
        <v>81</v>
      </c>
      <c r="D5121" t="s">
        <v>123</v>
      </c>
      <c r="E5121" t="s">
        <v>256</v>
      </c>
      <c r="F5121" t="s">
        <v>14948</v>
      </c>
      <c r="G5121" t="s">
        <v>171</v>
      </c>
      <c r="H5121" t="s">
        <v>148</v>
      </c>
      <c r="I5121" t="s">
        <v>136</v>
      </c>
      <c r="J5121" t="s">
        <v>137</v>
      </c>
      <c r="K5121" t="s">
        <v>172</v>
      </c>
      <c r="L5121" t="s">
        <v>14949</v>
      </c>
      <c r="M5121" t="s">
        <v>14950</v>
      </c>
      <c r="N5121">
        <v>8.3619444440000006</v>
      </c>
      <c r="O5121">
        <v>0</v>
      </c>
      <c r="P5121">
        <v>1704</v>
      </c>
      <c r="Q5121">
        <v>0</v>
      </c>
      <c r="R5121">
        <v>2</v>
      </c>
      <c r="S5121">
        <v>2</v>
      </c>
      <c r="T5121">
        <v>140</v>
      </c>
      <c r="U5121">
        <v>3</v>
      </c>
      <c r="V5121">
        <v>4</v>
      </c>
      <c r="W5121">
        <v>0</v>
      </c>
      <c r="X5121">
        <v>3330.3761669939399</v>
      </c>
      <c r="Y5121">
        <v>0</v>
      </c>
      <c r="Z5121">
        <v>0.3937719185021834</v>
      </c>
      <c r="AA5121">
        <v>433.871277396599</v>
      </c>
      <c r="AB5121">
        <v>1442.1010829345864</v>
      </c>
      <c r="AC5121">
        <v>618.21103803686572</v>
      </c>
      <c r="AD5121">
        <v>1582.063458595951</v>
      </c>
      <c r="AE5121">
        <v>7407.016795876445</v>
      </c>
    </row>
    <row r="5122" spans="1:31" x14ac:dyDescent="0.25">
      <c r="A5122">
        <v>2269111</v>
      </c>
      <c r="B5122">
        <v>1</v>
      </c>
      <c r="C5122" t="s">
        <v>80</v>
      </c>
      <c r="D5122" t="s">
        <v>97</v>
      </c>
      <c r="E5122" t="s">
        <v>132</v>
      </c>
      <c r="F5122" t="s">
        <v>14951</v>
      </c>
      <c r="G5122" t="s">
        <v>142</v>
      </c>
      <c r="H5122" t="s">
        <v>135</v>
      </c>
      <c r="I5122" t="s">
        <v>136</v>
      </c>
      <c r="J5122" t="s">
        <v>137</v>
      </c>
      <c r="K5122" t="s">
        <v>138</v>
      </c>
      <c r="L5122" t="s">
        <v>14952</v>
      </c>
      <c r="M5122" t="s">
        <v>14953</v>
      </c>
      <c r="N5122">
        <v>2.9761111109999998</v>
      </c>
      <c r="O5122">
        <v>0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1.119720207657823</v>
      </c>
      <c r="AA5122">
        <v>0</v>
      </c>
      <c r="AB5122">
        <v>0</v>
      </c>
      <c r="AC5122">
        <v>0</v>
      </c>
      <c r="AD5122">
        <v>0</v>
      </c>
      <c r="AE5122">
        <v>1.119720207657823</v>
      </c>
    </row>
    <row r="5123" spans="1:31" x14ac:dyDescent="0.25">
      <c r="A5123">
        <v>2268733</v>
      </c>
      <c r="B5123">
        <v>1</v>
      </c>
      <c r="C5123" t="s">
        <v>80</v>
      </c>
      <c r="D5123" t="s">
        <v>83</v>
      </c>
      <c r="E5123" t="s">
        <v>151</v>
      </c>
      <c r="F5123" t="s">
        <v>11837</v>
      </c>
      <c r="G5123" t="s">
        <v>153</v>
      </c>
      <c r="H5123" t="s">
        <v>135</v>
      </c>
      <c r="I5123" t="s">
        <v>136</v>
      </c>
      <c r="J5123" t="s">
        <v>137</v>
      </c>
      <c r="K5123" t="s">
        <v>138</v>
      </c>
      <c r="L5123" t="s">
        <v>14954</v>
      </c>
      <c r="M5123" t="s">
        <v>14955</v>
      </c>
      <c r="N5123">
        <v>8.4183333329999996</v>
      </c>
      <c r="O5123">
        <v>0</v>
      </c>
      <c r="P5123">
        <v>148</v>
      </c>
      <c r="Q5123">
        <v>0</v>
      </c>
      <c r="R5123">
        <v>0</v>
      </c>
      <c r="S5123">
        <v>0</v>
      </c>
      <c r="T5123">
        <v>13</v>
      </c>
      <c r="U5123">
        <v>0</v>
      </c>
      <c r="V5123">
        <v>0</v>
      </c>
      <c r="W5123">
        <v>0</v>
      </c>
      <c r="X5123">
        <v>398.16276923573628</v>
      </c>
      <c r="Y5123">
        <v>0</v>
      </c>
      <c r="Z5123">
        <v>0</v>
      </c>
      <c r="AA5123">
        <v>0</v>
      </c>
      <c r="AB5123">
        <v>94.785232205918859</v>
      </c>
      <c r="AC5123">
        <v>0</v>
      </c>
      <c r="AD5123">
        <v>0</v>
      </c>
      <c r="AE5123">
        <v>492.94800144165515</v>
      </c>
    </row>
    <row r="5124" spans="1:31" x14ac:dyDescent="0.25">
      <c r="A5124">
        <v>2268710</v>
      </c>
      <c r="B5124">
        <v>1</v>
      </c>
      <c r="C5124" t="s">
        <v>80</v>
      </c>
      <c r="D5124" t="s">
        <v>90</v>
      </c>
      <c r="E5124" t="s">
        <v>151</v>
      </c>
      <c r="F5124" t="s">
        <v>14956</v>
      </c>
      <c r="G5124" t="s">
        <v>153</v>
      </c>
      <c r="H5124" t="s">
        <v>135</v>
      </c>
      <c r="I5124" t="s">
        <v>136</v>
      </c>
      <c r="J5124" t="s">
        <v>137</v>
      </c>
      <c r="K5124" t="s">
        <v>138</v>
      </c>
      <c r="L5124" t="s">
        <v>14957</v>
      </c>
      <c r="M5124" t="s">
        <v>14958</v>
      </c>
      <c r="N5124">
        <v>0.53500000000000003</v>
      </c>
      <c r="O5124">
        <v>0</v>
      </c>
      <c r="P5124">
        <v>133</v>
      </c>
      <c r="Q5124">
        <v>0</v>
      </c>
      <c r="R5124">
        <v>0</v>
      </c>
      <c r="S5124">
        <v>0</v>
      </c>
      <c r="T5124">
        <v>72</v>
      </c>
      <c r="U5124">
        <v>0</v>
      </c>
      <c r="V5124">
        <v>0</v>
      </c>
      <c r="W5124">
        <v>0</v>
      </c>
      <c r="X5124">
        <v>24.016663559174411</v>
      </c>
      <c r="Y5124">
        <v>0</v>
      </c>
      <c r="Z5124">
        <v>0</v>
      </c>
      <c r="AA5124">
        <v>0</v>
      </c>
      <c r="AB5124">
        <v>98.357036137228008</v>
      </c>
      <c r="AC5124">
        <v>0</v>
      </c>
      <c r="AD5124">
        <v>0</v>
      </c>
      <c r="AE5124">
        <v>122.37369969640241</v>
      </c>
    </row>
    <row r="5125" spans="1:31" x14ac:dyDescent="0.25">
      <c r="A5125">
        <v>2268570</v>
      </c>
      <c r="B5125">
        <v>1</v>
      </c>
      <c r="C5125" t="s">
        <v>81</v>
      </c>
      <c r="D5125" t="s">
        <v>112</v>
      </c>
      <c r="E5125" t="s">
        <v>145</v>
      </c>
      <c r="F5125" t="s">
        <v>14959</v>
      </c>
      <c r="G5125" t="s">
        <v>366</v>
      </c>
      <c r="H5125" t="s">
        <v>148</v>
      </c>
      <c r="I5125" t="s">
        <v>136</v>
      </c>
      <c r="J5125" t="s">
        <v>137</v>
      </c>
      <c r="K5125" t="s">
        <v>172</v>
      </c>
      <c r="L5125" t="s">
        <v>14960</v>
      </c>
      <c r="M5125" t="s">
        <v>14961</v>
      </c>
      <c r="N5125">
        <v>0.86111111100000004</v>
      </c>
      <c r="O5125">
        <v>3</v>
      </c>
      <c r="P5125">
        <v>944</v>
      </c>
      <c r="Q5125">
        <v>101</v>
      </c>
      <c r="R5125">
        <v>321</v>
      </c>
      <c r="S5125">
        <v>15</v>
      </c>
      <c r="T5125">
        <v>118</v>
      </c>
      <c r="U5125">
        <v>1</v>
      </c>
      <c r="V5125">
        <v>0</v>
      </c>
      <c r="W5125">
        <v>0.40342709651700004</v>
      </c>
      <c r="X5125">
        <v>128.06570746538995</v>
      </c>
      <c r="Y5125">
        <v>57.123208936595056</v>
      </c>
      <c r="Z5125">
        <v>43.228333522691386</v>
      </c>
      <c r="AA5125">
        <v>83.024382426371687</v>
      </c>
      <c r="AB5125">
        <v>40.49121280778828</v>
      </c>
      <c r="AC5125">
        <v>4.3736837797916674</v>
      </c>
      <c r="AD5125">
        <v>0</v>
      </c>
      <c r="AE5125">
        <v>356.70995603514501</v>
      </c>
    </row>
    <row r="5126" spans="1:31" x14ac:dyDescent="0.25">
      <c r="A5126">
        <v>2268819</v>
      </c>
      <c r="B5126">
        <v>1</v>
      </c>
      <c r="C5126" t="s">
        <v>80</v>
      </c>
      <c r="D5126" t="s">
        <v>100</v>
      </c>
      <c r="E5126" t="s">
        <v>145</v>
      </c>
      <c r="F5126" t="s">
        <v>14962</v>
      </c>
      <c r="G5126" t="s">
        <v>201</v>
      </c>
      <c r="H5126" t="s">
        <v>148</v>
      </c>
      <c r="I5126" t="s">
        <v>136</v>
      </c>
      <c r="J5126" t="s">
        <v>3</v>
      </c>
      <c r="K5126" t="s">
        <v>138</v>
      </c>
      <c r="L5126" t="s">
        <v>14963</v>
      </c>
      <c r="M5126" t="s">
        <v>14964</v>
      </c>
      <c r="N5126">
        <v>0.59555555500000001</v>
      </c>
      <c r="O5126">
        <v>0</v>
      </c>
      <c r="P5126">
        <v>2703</v>
      </c>
      <c r="Q5126">
        <v>0</v>
      </c>
      <c r="R5126">
        <v>16</v>
      </c>
      <c r="S5126">
        <v>2</v>
      </c>
      <c r="T5126">
        <v>228</v>
      </c>
      <c r="U5126">
        <v>0</v>
      </c>
      <c r="V5126">
        <v>0</v>
      </c>
      <c r="W5126">
        <v>0</v>
      </c>
      <c r="X5126">
        <v>425.13932499198182</v>
      </c>
      <c r="Y5126">
        <v>0</v>
      </c>
      <c r="Z5126">
        <v>1.2088224244449459</v>
      </c>
      <c r="AA5126">
        <v>16.786725200664467</v>
      </c>
      <c r="AB5126">
        <v>126.06190233076717</v>
      </c>
      <c r="AC5126">
        <v>0</v>
      </c>
      <c r="AD5126">
        <v>0</v>
      </c>
      <c r="AE5126">
        <v>569.19677494785833</v>
      </c>
    </row>
    <row r="5127" spans="1:31" x14ac:dyDescent="0.25">
      <c r="A5127">
        <v>2268673</v>
      </c>
      <c r="B5127">
        <v>1</v>
      </c>
      <c r="C5127" t="s">
        <v>80</v>
      </c>
      <c r="D5127" t="s">
        <v>98</v>
      </c>
      <c r="E5127" t="s">
        <v>163</v>
      </c>
      <c r="F5127" t="s">
        <v>14965</v>
      </c>
      <c r="G5127" t="s">
        <v>465</v>
      </c>
      <c r="H5127" t="s">
        <v>148</v>
      </c>
      <c r="I5127" t="s">
        <v>136</v>
      </c>
      <c r="J5127" t="s">
        <v>137</v>
      </c>
      <c r="K5127" t="s">
        <v>138</v>
      </c>
      <c r="L5127" t="s">
        <v>14966</v>
      </c>
      <c r="M5127" t="s">
        <v>14967</v>
      </c>
      <c r="N5127">
        <v>1.5861111109999999</v>
      </c>
      <c r="O5127">
        <v>0</v>
      </c>
      <c r="P5127">
        <v>441</v>
      </c>
      <c r="Q5127">
        <v>20</v>
      </c>
      <c r="R5127">
        <v>50</v>
      </c>
      <c r="S5127">
        <v>6</v>
      </c>
      <c r="T5127">
        <v>129</v>
      </c>
      <c r="U5127">
        <v>1</v>
      </c>
      <c r="V5127">
        <v>0</v>
      </c>
      <c r="W5127">
        <v>0</v>
      </c>
      <c r="X5127">
        <v>212.34698626561899</v>
      </c>
      <c r="Y5127">
        <v>31.392191762637115</v>
      </c>
      <c r="Z5127">
        <v>33.958497327169418</v>
      </c>
      <c r="AA5127">
        <v>23.892751077818733</v>
      </c>
      <c r="AB5127">
        <v>167.08038704103078</v>
      </c>
      <c r="AC5127">
        <v>4.3537628798523293</v>
      </c>
      <c r="AD5127">
        <v>0</v>
      </c>
      <c r="AE5127">
        <v>473.02457635412742</v>
      </c>
    </row>
    <row r="5128" spans="1:31" x14ac:dyDescent="0.25">
      <c r="A5128">
        <v>2268773</v>
      </c>
      <c r="B5128">
        <v>1</v>
      </c>
      <c r="C5128" t="s">
        <v>80</v>
      </c>
      <c r="D5128" t="s">
        <v>96</v>
      </c>
      <c r="E5128" t="s">
        <v>132</v>
      </c>
      <c r="F5128" t="s">
        <v>14968</v>
      </c>
      <c r="G5128" t="s">
        <v>142</v>
      </c>
      <c r="H5128" t="s">
        <v>135</v>
      </c>
      <c r="I5128" t="s">
        <v>136</v>
      </c>
      <c r="J5128" t="s">
        <v>137</v>
      </c>
      <c r="K5128" t="s">
        <v>138</v>
      </c>
      <c r="L5128" t="s">
        <v>14969</v>
      </c>
      <c r="M5128" t="s">
        <v>14970</v>
      </c>
      <c r="N5128">
        <v>1.2008333330000001</v>
      </c>
      <c r="O5128">
        <v>0</v>
      </c>
      <c r="P5128">
        <v>1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0.65835728229506263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0.65835728229506263</v>
      </c>
    </row>
    <row r="5129" spans="1:31" x14ac:dyDescent="0.25">
      <c r="A5129">
        <v>2268627</v>
      </c>
      <c r="B5129">
        <v>1</v>
      </c>
      <c r="C5129" t="s">
        <v>80</v>
      </c>
      <c r="D5129" t="s">
        <v>97</v>
      </c>
      <c r="E5129" t="s">
        <v>132</v>
      </c>
      <c r="F5129" t="s">
        <v>14971</v>
      </c>
      <c r="G5129" t="s">
        <v>142</v>
      </c>
      <c r="H5129" t="s">
        <v>135</v>
      </c>
      <c r="I5129" t="s">
        <v>136</v>
      </c>
      <c r="J5129" t="s">
        <v>137</v>
      </c>
      <c r="K5129" t="s">
        <v>138</v>
      </c>
      <c r="L5129" t="s">
        <v>14972</v>
      </c>
      <c r="M5129" t="s">
        <v>14973</v>
      </c>
      <c r="N5129">
        <v>2.8461111109999999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0.63560104011724583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0.63560104011724583</v>
      </c>
    </row>
    <row r="5130" spans="1:31" x14ac:dyDescent="0.25">
      <c r="A5130">
        <v>2268979</v>
      </c>
      <c r="B5130">
        <v>1</v>
      </c>
      <c r="C5130" t="s">
        <v>80</v>
      </c>
      <c r="D5130" t="s">
        <v>107</v>
      </c>
      <c r="E5130" t="s">
        <v>145</v>
      </c>
      <c r="F5130" t="s">
        <v>14974</v>
      </c>
      <c r="G5130" t="s">
        <v>147</v>
      </c>
      <c r="H5130" t="s">
        <v>148</v>
      </c>
      <c r="I5130" t="s">
        <v>136</v>
      </c>
      <c r="J5130" t="s">
        <v>137</v>
      </c>
      <c r="K5130" t="s">
        <v>138</v>
      </c>
      <c r="L5130" t="s">
        <v>14975</v>
      </c>
      <c r="M5130" t="s">
        <v>14976</v>
      </c>
      <c r="N5130">
        <v>0.39833333300000001</v>
      </c>
      <c r="O5130">
        <v>4</v>
      </c>
      <c r="P5130">
        <v>4806</v>
      </c>
      <c r="Q5130">
        <v>3</v>
      </c>
      <c r="R5130">
        <v>20</v>
      </c>
      <c r="S5130">
        <v>14</v>
      </c>
      <c r="T5130">
        <v>443</v>
      </c>
      <c r="U5130">
        <v>0</v>
      </c>
      <c r="V5130">
        <v>2</v>
      </c>
      <c r="W5130">
        <v>22.69241273064317</v>
      </c>
      <c r="X5130">
        <v>450.34063757264903</v>
      </c>
      <c r="Y5130">
        <v>166.70455483077936</v>
      </c>
      <c r="Z5130">
        <v>1.701646009079957</v>
      </c>
      <c r="AA5130">
        <v>242.12506105917649</v>
      </c>
      <c r="AB5130">
        <v>101.64212009539955</v>
      </c>
      <c r="AC5130">
        <v>0</v>
      </c>
      <c r="AD5130">
        <v>2.9742293868229521</v>
      </c>
      <c r="AE5130">
        <v>988.1806616845505</v>
      </c>
    </row>
    <row r="5131" spans="1:31" x14ac:dyDescent="0.25">
      <c r="A5131">
        <v>2268670</v>
      </c>
      <c r="B5131">
        <v>1</v>
      </c>
      <c r="C5131" t="s">
        <v>80</v>
      </c>
      <c r="D5131" t="s">
        <v>106</v>
      </c>
      <c r="E5131" t="s">
        <v>151</v>
      </c>
      <c r="F5131" t="s">
        <v>14977</v>
      </c>
      <c r="G5131" t="s">
        <v>153</v>
      </c>
      <c r="H5131" t="s">
        <v>135</v>
      </c>
      <c r="I5131" t="s">
        <v>136</v>
      </c>
      <c r="J5131" t="s">
        <v>137</v>
      </c>
      <c r="K5131" t="s">
        <v>138</v>
      </c>
      <c r="L5131" t="s">
        <v>14978</v>
      </c>
      <c r="M5131" t="s">
        <v>14979</v>
      </c>
      <c r="N5131">
        <v>1.0213888879999999</v>
      </c>
      <c r="O5131">
        <v>0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0.86286781747407026</v>
      </c>
      <c r="AA5131">
        <v>0</v>
      </c>
      <c r="AB5131">
        <v>0</v>
      </c>
      <c r="AC5131">
        <v>0</v>
      </c>
      <c r="AD5131">
        <v>0</v>
      </c>
      <c r="AE5131">
        <v>0.86286781747407026</v>
      </c>
    </row>
    <row r="5132" spans="1:31" x14ac:dyDescent="0.25">
      <c r="A5132">
        <v>2269005</v>
      </c>
      <c r="B5132">
        <v>1</v>
      </c>
      <c r="C5132" t="s">
        <v>80</v>
      </c>
      <c r="D5132" t="s">
        <v>97</v>
      </c>
      <c r="E5132" t="s">
        <v>145</v>
      </c>
      <c r="F5132" t="s">
        <v>14980</v>
      </c>
      <c r="G5132" t="s">
        <v>271</v>
      </c>
      <c r="H5132" t="s">
        <v>148</v>
      </c>
      <c r="I5132" t="s">
        <v>136</v>
      </c>
      <c r="J5132" t="s">
        <v>137</v>
      </c>
      <c r="K5132" t="s">
        <v>138</v>
      </c>
      <c r="L5132" t="s">
        <v>14981</v>
      </c>
      <c r="M5132" t="s">
        <v>14982</v>
      </c>
      <c r="N5132">
        <v>0.20138888799999999</v>
      </c>
      <c r="O5132">
        <v>19</v>
      </c>
      <c r="P5132">
        <v>109</v>
      </c>
      <c r="Q5132">
        <v>4</v>
      </c>
      <c r="R5132">
        <v>34</v>
      </c>
      <c r="S5132">
        <v>4</v>
      </c>
      <c r="T5132">
        <v>19</v>
      </c>
      <c r="U5132">
        <v>0</v>
      </c>
      <c r="V5132">
        <v>0</v>
      </c>
      <c r="W5132">
        <v>40.019356368209664</v>
      </c>
      <c r="X5132">
        <v>53.49910420354982</v>
      </c>
      <c r="Y5132">
        <v>0.30321005808566664</v>
      </c>
      <c r="Z5132">
        <v>4.3400994446406669</v>
      </c>
      <c r="AA5132">
        <v>3.1724374007494593</v>
      </c>
      <c r="AB5132">
        <v>3.7820581748968749</v>
      </c>
      <c r="AC5132">
        <v>0</v>
      </c>
      <c r="AD5132">
        <v>0</v>
      </c>
      <c r="AE5132">
        <v>105.11626565013215</v>
      </c>
    </row>
    <row r="5133" spans="1:31" x14ac:dyDescent="0.25">
      <c r="A5133">
        <v>2268836</v>
      </c>
      <c r="B5133">
        <v>1</v>
      </c>
      <c r="C5133" t="s">
        <v>81</v>
      </c>
      <c r="D5133" t="s">
        <v>117</v>
      </c>
      <c r="E5133" t="s">
        <v>151</v>
      </c>
      <c r="F5133" t="s">
        <v>14983</v>
      </c>
      <c r="G5133" t="s">
        <v>153</v>
      </c>
      <c r="H5133" t="s">
        <v>135</v>
      </c>
      <c r="I5133" t="s">
        <v>136</v>
      </c>
      <c r="J5133" t="s">
        <v>137</v>
      </c>
      <c r="K5133" t="s">
        <v>138</v>
      </c>
      <c r="L5133" t="s">
        <v>14984</v>
      </c>
      <c r="M5133" t="s">
        <v>14985</v>
      </c>
      <c r="N5133">
        <v>1.9175</v>
      </c>
      <c r="O5133">
        <v>0</v>
      </c>
      <c r="P5133">
        <v>55</v>
      </c>
      <c r="Q5133">
        <v>0</v>
      </c>
      <c r="R5133">
        <v>2</v>
      </c>
      <c r="S5133">
        <v>0</v>
      </c>
      <c r="T5133">
        <v>1</v>
      </c>
      <c r="U5133">
        <v>0</v>
      </c>
      <c r="V5133">
        <v>0</v>
      </c>
      <c r="W5133">
        <v>0</v>
      </c>
      <c r="X5133">
        <v>12.640865336822001</v>
      </c>
      <c r="Y5133">
        <v>0</v>
      </c>
      <c r="Z5133">
        <v>5.34050999301625E-2</v>
      </c>
      <c r="AA5133">
        <v>0</v>
      </c>
      <c r="AB5133">
        <v>3.453950730172778E-3</v>
      </c>
      <c r="AC5133">
        <v>0</v>
      </c>
      <c r="AD5133">
        <v>0</v>
      </c>
      <c r="AE5133">
        <v>12.697724387482335</v>
      </c>
    </row>
    <row r="5134" spans="1:31" x14ac:dyDescent="0.25">
      <c r="A5134">
        <v>2268464</v>
      </c>
      <c r="B5134">
        <v>1</v>
      </c>
      <c r="C5134" t="s">
        <v>80</v>
      </c>
      <c r="D5134" t="s">
        <v>90</v>
      </c>
      <c r="E5134" t="s">
        <v>132</v>
      </c>
      <c r="F5134" t="s">
        <v>14986</v>
      </c>
      <c r="G5134" t="s">
        <v>201</v>
      </c>
      <c r="H5134" t="s">
        <v>135</v>
      </c>
      <c r="I5134" t="s">
        <v>136</v>
      </c>
      <c r="J5134" t="s">
        <v>3</v>
      </c>
      <c r="K5134" t="s">
        <v>138</v>
      </c>
      <c r="L5134" t="s">
        <v>14987</v>
      </c>
      <c r="M5134" t="s">
        <v>14988</v>
      </c>
      <c r="N5134">
        <v>0.73</v>
      </c>
      <c r="O5134">
        <v>0</v>
      </c>
      <c r="P5134">
        <v>1</v>
      </c>
      <c r="Q5134">
        <v>0</v>
      </c>
      <c r="R5134">
        <v>0</v>
      </c>
      <c r="S5134">
        <v>0</v>
      </c>
      <c r="T5134">
        <v>1</v>
      </c>
      <c r="U5134">
        <v>0</v>
      </c>
      <c r="V5134">
        <v>0</v>
      </c>
      <c r="W5134">
        <v>0</v>
      </c>
      <c r="X5134">
        <v>0.62341494735975012</v>
      </c>
      <c r="Y5134">
        <v>0</v>
      </c>
      <c r="Z5134">
        <v>0</v>
      </c>
      <c r="AA5134">
        <v>0</v>
      </c>
      <c r="AB5134">
        <v>7.0018191958500006E-3</v>
      </c>
      <c r="AC5134">
        <v>0</v>
      </c>
      <c r="AD5134">
        <v>0</v>
      </c>
      <c r="AE5134">
        <v>0.63041676655560008</v>
      </c>
    </row>
    <row r="5135" spans="1:31" x14ac:dyDescent="0.25">
      <c r="A5135">
        <v>2268650</v>
      </c>
      <c r="B5135">
        <v>1</v>
      </c>
      <c r="C5135" t="s">
        <v>80</v>
      </c>
      <c r="D5135" t="s">
        <v>93</v>
      </c>
      <c r="E5135" t="s">
        <v>145</v>
      </c>
      <c r="F5135" t="s">
        <v>2788</v>
      </c>
      <c r="G5135" t="s">
        <v>366</v>
      </c>
      <c r="H5135" t="s">
        <v>148</v>
      </c>
      <c r="I5135" t="s">
        <v>136</v>
      </c>
      <c r="J5135" t="s">
        <v>137</v>
      </c>
      <c r="K5135" t="s">
        <v>172</v>
      </c>
      <c r="L5135" t="s">
        <v>14989</v>
      </c>
      <c r="M5135" t="s">
        <v>14990</v>
      </c>
      <c r="N5135">
        <v>10.216666666</v>
      </c>
      <c r="O5135">
        <v>2</v>
      </c>
      <c r="P5135">
        <v>309</v>
      </c>
      <c r="Q5135">
        <v>34</v>
      </c>
      <c r="R5135">
        <v>71</v>
      </c>
      <c r="S5135">
        <v>6</v>
      </c>
      <c r="T5135">
        <v>74</v>
      </c>
      <c r="U5135">
        <v>1</v>
      </c>
      <c r="V5135">
        <v>0</v>
      </c>
      <c r="W5135">
        <v>17.846393873053202</v>
      </c>
      <c r="X5135">
        <v>664.12282010908302</v>
      </c>
      <c r="Y5135">
        <v>727.63998974981359</v>
      </c>
      <c r="Z5135">
        <v>650.04251141155657</v>
      </c>
      <c r="AA5135">
        <v>117.78258683938088</v>
      </c>
      <c r="AB5135">
        <v>373.53094471124223</v>
      </c>
      <c r="AC5135">
        <v>69.346964089339096</v>
      </c>
      <c r="AD5135">
        <v>0</v>
      </c>
      <c r="AE5135">
        <v>2620.3122107834688</v>
      </c>
    </row>
    <row r="5136" spans="1:31" x14ac:dyDescent="0.25">
      <c r="A5136">
        <v>2269042</v>
      </c>
      <c r="B5136">
        <v>1</v>
      </c>
      <c r="C5136" t="s">
        <v>80</v>
      </c>
      <c r="D5136" t="s">
        <v>86</v>
      </c>
      <c r="E5136" t="s">
        <v>132</v>
      </c>
      <c r="F5136" t="s">
        <v>14991</v>
      </c>
      <c r="G5136" t="s">
        <v>201</v>
      </c>
      <c r="H5136" t="s">
        <v>135</v>
      </c>
      <c r="I5136" t="s">
        <v>136</v>
      </c>
      <c r="J5136" t="s">
        <v>137</v>
      </c>
      <c r="K5136" t="s">
        <v>138</v>
      </c>
      <c r="L5136" t="s">
        <v>14992</v>
      </c>
      <c r="M5136" t="s">
        <v>14993</v>
      </c>
      <c r="N5136">
        <v>1.3625</v>
      </c>
      <c r="O5136">
        <v>0</v>
      </c>
      <c r="P5136">
        <v>1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7.2166163128992453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7.2166163128992453</v>
      </c>
    </row>
    <row r="5137" spans="1:31" x14ac:dyDescent="0.25">
      <c r="A5137">
        <v>2268659</v>
      </c>
      <c r="B5137">
        <v>1</v>
      </c>
      <c r="C5137" t="s">
        <v>81</v>
      </c>
      <c r="D5137" t="s">
        <v>118</v>
      </c>
      <c r="E5137" t="s">
        <v>163</v>
      </c>
      <c r="F5137" t="s">
        <v>14994</v>
      </c>
      <c r="G5137" t="s">
        <v>366</v>
      </c>
      <c r="H5137" t="s">
        <v>148</v>
      </c>
      <c r="I5137" t="s">
        <v>136</v>
      </c>
      <c r="J5137" t="s">
        <v>137</v>
      </c>
      <c r="K5137" t="s">
        <v>172</v>
      </c>
      <c r="L5137" t="s">
        <v>14995</v>
      </c>
      <c r="M5137" t="s">
        <v>14996</v>
      </c>
      <c r="N5137">
        <v>1.1472222219999999</v>
      </c>
      <c r="O5137">
        <v>3</v>
      </c>
      <c r="P5137">
        <v>392</v>
      </c>
      <c r="Q5137">
        <v>49</v>
      </c>
      <c r="R5137">
        <v>45</v>
      </c>
      <c r="S5137">
        <v>8</v>
      </c>
      <c r="T5137">
        <v>38</v>
      </c>
      <c r="U5137">
        <v>1</v>
      </c>
      <c r="V5137">
        <v>0</v>
      </c>
      <c r="W5137">
        <v>1.2020664370706742</v>
      </c>
      <c r="X5137">
        <v>94.610163008333785</v>
      </c>
      <c r="Y5137">
        <v>66.468366288942448</v>
      </c>
      <c r="Z5137">
        <v>25.834474959105563</v>
      </c>
      <c r="AA5137">
        <v>42.256389277535227</v>
      </c>
      <c r="AB5137">
        <v>28.922561545704092</v>
      </c>
      <c r="AC5137">
        <v>123.19575016069565</v>
      </c>
      <c r="AD5137">
        <v>0</v>
      </c>
      <c r="AE5137">
        <v>382.48977167738741</v>
      </c>
    </row>
    <row r="5138" spans="1:31" x14ac:dyDescent="0.25">
      <c r="A5138">
        <v>2268636</v>
      </c>
      <c r="B5138">
        <v>1</v>
      </c>
      <c r="C5138" t="s">
        <v>80</v>
      </c>
      <c r="D5138" t="s">
        <v>84</v>
      </c>
      <c r="E5138" t="s">
        <v>207</v>
      </c>
      <c r="F5138" t="s">
        <v>14997</v>
      </c>
      <c r="G5138" t="s">
        <v>171</v>
      </c>
      <c r="H5138" t="s">
        <v>135</v>
      </c>
      <c r="I5138" t="s">
        <v>136</v>
      </c>
      <c r="J5138" t="s">
        <v>137</v>
      </c>
      <c r="K5138" t="s">
        <v>172</v>
      </c>
      <c r="L5138" t="s">
        <v>14998</v>
      </c>
      <c r="M5138" t="s">
        <v>14999</v>
      </c>
      <c r="N5138">
        <v>8.5330555550000007</v>
      </c>
      <c r="O5138">
        <v>0</v>
      </c>
      <c r="P5138">
        <v>359</v>
      </c>
      <c r="Q5138">
        <v>0</v>
      </c>
      <c r="R5138">
        <v>0</v>
      </c>
      <c r="S5138">
        <v>0</v>
      </c>
      <c r="T5138">
        <v>22</v>
      </c>
      <c r="U5138">
        <v>0</v>
      </c>
      <c r="V5138">
        <v>0</v>
      </c>
      <c r="W5138">
        <v>0</v>
      </c>
      <c r="X5138">
        <v>792.37325343188627</v>
      </c>
      <c r="Y5138">
        <v>0</v>
      </c>
      <c r="Z5138">
        <v>0</v>
      </c>
      <c r="AA5138">
        <v>0</v>
      </c>
      <c r="AB5138">
        <v>86.060890093153503</v>
      </c>
      <c r="AC5138">
        <v>0</v>
      </c>
      <c r="AD5138">
        <v>0</v>
      </c>
      <c r="AE5138">
        <v>878.43414352503976</v>
      </c>
    </row>
    <row r="5139" spans="1:31" x14ac:dyDescent="0.25">
      <c r="A5139">
        <v>2268513</v>
      </c>
      <c r="B5139">
        <v>1</v>
      </c>
      <c r="C5139" t="s">
        <v>80</v>
      </c>
      <c r="D5139" t="s">
        <v>83</v>
      </c>
      <c r="E5139" t="s">
        <v>477</v>
      </c>
      <c r="F5139" t="s">
        <v>15000</v>
      </c>
      <c r="G5139" t="s">
        <v>147</v>
      </c>
      <c r="H5139" t="s">
        <v>148</v>
      </c>
      <c r="I5139" t="s">
        <v>136</v>
      </c>
      <c r="J5139" t="s">
        <v>137</v>
      </c>
      <c r="K5139" t="s">
        <v>138</v>
      </c>
      <c r="L5139" t="s">
        <v>15001</v>
      </c>
      <c r="M5139" t="s">
        <v>15002</v>
      </c>
      <c r="N5139">
        <v>0.19738777699999999</v>
      </c>
      <c r="O5139">
        <v>30</v>
      </c>
      <c r="P5139">
        <v>4148</v>
      </c>
      <c r="Q5139">
        <v>31</v>
      </c>
      <c r="R5139">
        <v>694</v>
      </c>
      <c r="S5139">
        <v>127</v>
      </c>
      <c r="T5139">
        <v>1821</v>
      </c>
      <c r="U5139">
        <v>29</v>
      </c>
      <c r="V5139">
        <v>149</v>
      </c>
      <c r="W5139">
        <v>2.5058388197575718</v>
      </c>
      <c r="X5139">
        <v>264.71512319975767</v>
      </c>
      <c r="Y5139">
        <v>13.933910076252298</v>
      </c>
      <c r="Z5139">
        <v>65.904446832919547</v>
      </c>
      <c r="AA5139">
        <v>126.0421847039847</v>
      </c>
      <c r="AB5139">
        <v>415.5785957091561</v>
      </c>
      <c r="AC5139">
        <v>265.22077910991305</v>
      </c>
      <c r="AD5139">
        <v>556.37586190601075</v>
      </c>
      <c r="AE5139">
        <v>1710.2767403577518</v>
      </c>
    </row>
    <row r="5140" spans="1:31" x14ac:dyDescent="0.25">
      <c r="A5140">
        <v>2268782</v>
      </c>
      <c r="B5140">
        <v>1</v>
      </c>
      <c r="C5140" t="s">
        <v>80</v>
      </c>
      <c r="D5140" t="s">
        <v>110</v>
      </c>
      <c r="E5140" t="s">
        <v>145</v>
      </c>
      <c r="F5140" t="s">
        <v>15003</v>
      </c>
      <c r="G5140" t="s">
        <v>271</v>
      </c>
      <c r="H5140" t="s">
        <v>148</v>
      </c>
      <c r="I5140" t="s">
        <v>704</v>
      </c>
      <c r="J5140" t="s">
        <v>137</v>
      </c>
      <c r="K5140" t="s">
        <v>138</v>
      </c>
      <c r="L5140" t="s">
        <v>15004</v>
      </c>
      <c r="M5140" t="s">
        <v>15005</v>
      </c>
      <c r="N5140">
        <v>3.6388888000000001E-2</v>
      </c>
      <c r="O5140">
        <v>0</v>
      </c>
      <c r="P5140">
        <v>13251</v>
      </c>
      <c r="Q5140">
        <v>0</v>
      </c>
      <c r="R5140">
        <v>0</v>
      </c>
      <c r="S5140">
        <v>2</v>
      </c>
      <c r="T5140">
        <v>1369</v>
      </c>
      <c r="U5140">
        <v>0</v>
      </c>
      <c r="V5140">
        <v>4</v>
      </c>
      <c r="W5140">
        <v>0</v>
      </c>
      <c r="X5140">
        <v>138.98329466835122</v>
      </c>
      <c r="Y5140">
        <v>0</v>
      </c>
      <c r="Z5140">
        <v>0</v>
      </c>
      <c r="AA5140">
        <v>4.2460214519316057</v>
      </c>
      <c r="AB5140">
        <v>114.81281624002028</v>
      </c>
      <c r="AC5140">
        <v>0</v>
      </c>
      <c r="AD5140">
        <v>7.4897465070287845</v>
      </c>
      <c r="AE5140">
        <v>265.53187886733184</v>
      </c>
    </row>
    <row r="5141" spans="1:31" x14ac:dyDescent="0.25">
      <c r="A5141">
        <v>2268868</v>
      </c>
      <c r="B5141">
        <v>1</v>
      </c>
      <c r="C5141" t="s">
        <v>80</v>
      </c>
      <c r="D5141" t="s">
        <v>106</v>
      </c>
      <c r="E5141" t="s">
        <v>132</v>
      </c>
      <c r="F5141" t="s">
        <v>15006</v>
      </c>
      <c r="G5141" t="s">
        <v>142</v>
      </c>
      <c r="H5141" t="s">
        <v>135</v>
      </c>
      <c r="I5141" t="s">
        <v>136</v>
      </c>
      <c r="J5141" t="s">
        <v>137</v>
      </c>
      <c r="K5141" t="s">
        <v>138</v>
      </c>
      <c r="L5141" t="s">
        <v>15007</v>
      </c>
      <c r="M5141" t="s">
        <v>15008</v>
      </c>
      <c r="N5141">
        <v>5.5205555549999996</v>
      </c>
      <c r="O5141">
        <v>0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</row>
    <row r="5142" spans="1:31" x14ac:dyDescent="0.25">
      <c r="A5142">
        <v>2268573</v>
      </c>
      <c r="B5142">
        <v>1</v>
      </c>
      <c r="C5142" t="s">
        <v>80</v>
      </c>
      <c r="D5142" t="s">
        <v>94</v>
      </c>
      <c r="E5142" t="s">
        <v>207</v>
      </c>
      <c r="F5142" t="s">
        <v>15009</v>
      </c>
      <c r="G5142" t="s">
        <v>366</v>
      </c>
      <c r="H5142" t="s">
        <v>135</v>
      </c>
      <c r="I5142" t="s">
        <v>136</v>
      </c>
      <c r="J5142" t="s">
        <v>137</v>
      </c>
      <c r="K5142" t="s">
        <v>172</v>
      </c>
      <c r="L5142" t="s">
        <v>15010</v>
      </c>
      <c r="M5142" t="s">
        <v>15011</v>
      </c>
      <c r="N5142">
        <v>7.78</v>
      </c>
      <c r="O5142">
        <v>0</v>
      </c>
      <c r="P5142">
        <v>106</v>
      </c>
      <c r="Q5142">
        <v>0</v>
      </c>
      <c r="R5142">
        <v>3</v>
      </c>
      <c r="S5142">
        <v>0</v>
      </c>
      <c r="T5142">
        <v>24</v>
      </c>
      <c r="U5142">
        <v>0</v>
      </c>
      <c r="V5142">
        <v>0</v>
      </c>
      <c r="W5142">
        <v>0</v>
      </c>
      <c r="X5142">
        <v>338.10901882696925</v>
      </c>
      <c r="Y5142">
        <v>0</v>
      </c>
      <c r="Z5142">
        <v>27.319956709084089</v>
      </c>
      <c r="AA5142">
        <v>0</v>
      </c>
      <c r="AB5142">
        <v>116.81866146238437</v>
      </c>
      <c r="AC5142">
        <v>0</v>
      </c>
      <c r="AD5142">
        <v>0</v>
      </c>
      <c r="AE5142">
        <v>482.24763699843766</v>
      </c>
    </row>
    <row r="5143" spans="1:31" x14ac:dyDescent="0.25">
      <c r="A5143">
        <v>2268696</v>
      </c>
      <c r="B5143">
        <v>1</v>
      </c>
      <c r="C5143" t="s">
        <v>80</v>
      </c>
      <c r="D5143" t="s">
        <v>99</v>
      </c>
      <c r="E5143" t="s">
        <v>132</v>
      </c>
      <c r="F5143" t="s">
        <v>15012</v>
      </c>
      <c r="G5143" t="s">
        <v>134</v>
      </c>
      <c r="H5143" t="s">
        <v>135</v>
      </c>
      <c r="I5143" t="s">
        <v>136</v>
      </c>
      <c r="J5143" t="s">
        <v>137</v>
      </c>
      <c r="K5143" t="s">
        <v>138</v>
      </c>
      <c r="L5143" t="s">
        <v>15013</v>
      </c>
      <c r="M5143" t="s">
        <v>15014</v>
      </c>
      <c r="N5143">
        <v>4.1372222220000001</v>
      </c>
      <c r="O5143">
        <v>0</v>
      </c>
      <c r="P5143">
        <v>1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3.7730394600226447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3.7730394600226447</v>
      </c>
    </row>
    <row r="5144" spans="1:31" x14ac:dyDescent="0.25">
      <c r="A5144">
        <v>2268739</v>
      </c>
      <c r="B5144">
        <v>1</v>
      </c>
      <c r="C5144" t="s">
        <v>80</v>
      </c>
      <c r="D5144" t="s">
        <v>88</v>
      </c>
      <c r="E5144" t="s">
        <v>151</v>
      </c>
      <c r="F5144" t="s">
        <v>15015</v>
      </c>
      <c r="G5144" t="s">
        <v>366</v>
      </c>
      <c r="H5144" t="s">
        <v>135</v>
      </c>
      <c r="I5144" t="s">
        <v>136</v>
      </c>
      <c r="J5144" t="s">
        <v>137</v>
      </c>
      <c r="K5144" t="s">
        <v>172</v>
      </c>
      <c r="L5144" t="s">
        <v>15016</v>
      </c>
      <c r="M5144" t="s">
        <v>15017</v>
      </c>
      <c r="N5144">
        <v>0.31666666599999999</v>
      </c>
      <c r="O5144">
        <v>0</v>
      </c>
      <c r="P5144">
        <v>207</v>
      </c>
      <c r="Q5144">
        <v>0</v>
      </c>
      <c r="R5144">
        <v>0</v>
      </c>
      <c r="S5144">
        <v>0</v>
      </c>
      <c r="T5144">
        <v>13</v>
      </c>
      <c r="U5144">
        <v>0</v>
      </c>
      <c r="V5144">
        <v>0</v>
      </c>
      <c r="W5144">
        <v>0</v>
      </c>
      <c r="X5144">
        <v>20.124376494434902</v>
      </c>
      <c r="Y5144">
        <v>0</v>
      </c>
      <c r="Z5144">
        <v>0</v>
      </c>
      <c r="AA5144">
        <v>0</v>
      </c>
      <c r="AB5144">
        <v>0.1151923934538</v>
      </c>
      <c r="AC5144">
        <v>0</v>
      </c>
      <c r="AD5144">
        <v>0</v>
      </c>
      <c r="AE5144">
        <v>20.239568887888701</v>
      </c>
    </row>
    <row r="5145" spans="1:31" x14ac:dyDescent="0.25">
      <c r="A5145">
        <v>2269031</v>
      </c>
      <c r="B5145">
        <v>1</v>
      </c>
      <c r="C5145" t="s">
        <v>81</v>
      </c>
      <c r="D5145" t="s">
        <v>128</v>
      </c>
      <c r="E5145" t="s">
        <v>132</v>
      </c>
      <c r="F5145" t="s">
        <v>15018</v>
      </c>
      <c r="G5145" t="s">
        <v>134</v>
      </c>
      <c r="H5145" t="s">
        <v>135</v>
      </c>
      <c r="I5145" t="s">
        <v>136</v>
      </c>
      <c r="J5145" t="s">
        <v>137</v>
      </c>
      <c r="K5145" t="s">
        <v>138</v>
      </c>
      <c r="L5145" t="s">
        <v>15019</v>
      </c>
      <c r="M5145" t="s">
        <v>15020</v>
      </c>
      <c r="N5145">
        <v>8.3119444439999999</v>
      </c>
      <c r="O5145">
        <v>0</v>
      </c>
      <c r="P5145">
        <v>6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10.346731735254924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10.346731735254924</v>
      </c>
    </row>
    <row r="5146" spans="1:31" x14ac:dyDescent="0.25">
      <c r="A5146">
        <v>2268951</v>
      </c>
      <c r="B5146">
        <v>1</v>
      </c>
      <c r="C5146" t="s">
        <v>80</v>
      </c>
      <c r="D5146" t="s">
        <v>107</v>
      </c>
      <c r="E5146" t="s">
        <v>132</v>
      </c>
      <c r="F5146" t="s">
        <v>15021</v>
      </c>
      <c r="G5146" t="s">
        <v>142</v>
      </c>
      <c r="H5146" t="s">
        <v>135</v>
      </c>
      <c r="I5146" t="s">
        <v>136</v>
      </c>
      <c r="J5146" t="s">
        <v>137</v>
      </c>
      <c r="K5146" t="s">
        <v>138</v>
      </c>
      <c r="L5146" t="s">
        <v>15022</v>
      </c>
      <c r="M5146" t="s">
        <v>15023</v>
      </c>
      <c r="N5146">
        <v>7.7602777769999998</v>
      </c>
      <c r="O5146">
        <v>0</v>
      </c>
      <c r="P5146">
        <v>1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2.5947687303208493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2.5947687303208493</v>
      </c>
    </row>
    <row r="5147" spans="1:31" x14ac:dyDescent="0.25">
      <c r="A5147">
        <v>2268596</v>
      </c>
      <c r="B5147">
        <v>1</v>
      </c>
      <c r="C5147" t="s">
        <v>81</v>
      </c>
      <c r="D5147" t="s">
        <v>113</v>
      </c>
      <c r="E5147" t="s">
        <v>256</v>
      </c>
      <c r="F5147" t="s">
        <v>15024</v>
      </c>
      <c r="G5147" t="s">
        <v>171</v>
      </c>
      <c r="H5147" t="s">
        <v>148</v>
      </c>
      <c r="I5147" t="s">
        <v>136</v>
      </c>
      <c r="J5147" t="s">
        <v>137</v>
      </c>
      <c r="K5147" t="s">
        <v>172</v>
      </c>
      <c r="L5147" t="s">
        <v>15025</v>
      </c>
      <c r="M5147" t="s">
        <v>15026</v>
      </c>
      <c r="N5147">
        <v>7.9247222219999998</v>
      </c>
      <c r="O5147">
        <v>0</v>
      </c>
      <c r="P5147">
        <v>299</v>
      </c>
      <c r="Q5147">
        <v>1</v>
      </c>
      <c r="R5147">
        <v>17</v>
      </c>
      <c r="S5147">
        <v>0</v>
      </c>
      <c r="T5147">
        <v>20</v>
      </c>
      <c r="U5147">
        <v>0</v>
      </c>
      <c r="V5147">
        <v>0</v>
      </c>
      <c r="W5147">
        <v>0</v>
      </c>
      <c r="X5147">
        <v>460.45280860021484</v>
      </c>
      <c r="Y5147">
        <v>0</v>
      </c>
      <c r="Z5147">
        <v>14.340055961733356</v>
      </c>
      <c r="AA5147">
        <v>0</v>
      </c>
      <c r="AB5147">
        <v>39.938200210610461</v>
      </c>
      <c r="AC5147">
        <v>0</v>
      </c>
      <c r="AD5147">
        <v>0</v>
      </c>
      <c r="AE5147">
        <v>514.73106477255863</v>
      </c>
    </row>
    <row r="5148" spans="1:31" x14ac:dyDescent="0.25">
      <c r="A5148">
        <v>2268845</v>
      </c>
      <c r="B5148">
        <v>1</v>
      </c>
      <c r="C5148" t="s">
        <v>80</v>
      </c>
      <c r="D5148" t="s">
        <v>105</v>
      </c>
      <c r="E5148" t="s">
        <v>256</v>
      </c>
      <c r="F5148" t="s">
        <v>1117</v>
      </c>
      <c r="G5148" t="s">
        <v>318</v>
      </c>
      <c r="H5148" t="s">
        <v>148</v>
      </c>
      <c r="I5148" t="s">
        <v>136</v>
      </c>
      <c r="J5148" t="s">
        <v>137</v>
      </c>
      <c r="K5148" t="s">
        <v>138</v>
      </c>
      <c r="L5148" t="s">
        <v>15027</v>
      </c>
      <c r="M5148" t="s">
        <v>15028</v>
      </c>
      <c r="N5148">
        <v>3.1716666660000001</v>
      </c>
      <c r="O5148">
        <v>0</v>
      </c>
      <c r="P5148">
        <v>110</v>
      </c>
      <c r="Q5148">
        <v>0</v>
      </c>
      <c r="R5148">
        <v>1</v>
      </c>
      <c r="S5148">
        <v>0</v>
      </c>
      <c r="T5148">
        <v>35</v>
      </c>
      <c r="U5148">
        <v>0</v>
      </c>
      <c r="V5148">
        <v>0</v>
      </c>
      <c r="W5148">
        <v>0</v>
      </c>
      <c r="X5148">
        <v>166.09246268545297</v>
      </c>
      <c r="Y5148">
        <v>0</v>
      </c>
      <c r="Z5148">
        <v>0.2453540546048367</v>
      </c>
      <c r="AA5148">
        <v>0</v>
      </c>
      <c r="AB5148">
        <v>134.59537784608284</v>
      </c>
      <c r="AC5148">
        <v>0</v>
      </c>
      <c r="AD5148">
        <v>0</v>
      </c>
      <c r="AE5148">
        <v>300.93319458614064</v>
      </c>
    </row>
    <row r="5149" spans="1:31" x14ac:dyDescent="0.25">
      <c r="A5149">
        <v>2268553</v>
      </c>
      <c r="B5149">
        <v>1</v>
      </c>
      <c r="C5149" t="s">
        <v>80</v>
      </c>
      <c r="D5149" t="s">
        <v>108</v>
      </c>
      <c r="E5149" t="s">
        <v>132</v>
      </c>
      <c r="F5149" t="s">
        <v>15029</v>
      </c>
      <c r="G5149" t="s">
        <v>197</v>
      </c>
      <c r="H5149" t="s">
        <v>135</v>
      </c>
      <c r="I5149" t="s">
        <v>136</v>
      </c>
      <c r="J5149" t="s">
        <v>137</v>
      </c>
      <c r="K5149" t="s">
        <v>138</v>
      </c>
      <c r="L5149" t="s">
        <v>15030</v>
      </c>
      <c r="M5149" t="s">
        <v>15031</v>
      </c>
      <c r="N5149">
        <v>1.019722222</v>
      </c>
      <c r="O5149">
        <v>0</v>
      </c>
      <c r="P5149">
        <v>1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0.72740636534769554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0.72740636534769554</v>
      </c>
    </row>
    <row r="5150" spans="1:31" x14ac:dyDescent="0.25">
      <c r="A5150">
        <v>2269094</v>
      </c>
      <c r="B5150">
        <v>1</v>
      </c>
      <c r="C5150" t="s">
        <v>81</v>
      </c>
      <c r="D5150" t="s">
        <v>112</v>
      </c>
      <c r="E5150" t="s">
        <v>132</v>
      </c>
      <c r="F5150" t="s">
        <v>15032</v>
      </c>
      <c r="G5150" t="s">
        <v>134</v>
      </c>
      <c r="H5150" t="s">
        <v>135</v>
      </c>
      <c r="I5150" t="s">
        <v>136</v>
      </c>
      <c r="J5150" t="s">
        <v>137</v>
      </c>
      <c r="K5150" t="s">
        <v>138</v>
      </c>
      <c r="L5150" t="s">
        <v>15033</v>
      </c>
      <c r="M5150" t="s">
        <v>15034</v>
      </c>
      <c r="N5150">
        <v>2.290277777</v>
      </c>
      <c r="O5150">
        <v>0</v>
      </c>
      <c r="P5150">
        <v>1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0.58309511102169398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0.58309511102169398</v>
      </c>
    </row>
    <row r="5151" spans="1:31" x14ac:dyDescent="0.25">
      <c r="A5151">
        <v>2268633</v>
      </c>
      <c r="B5151">
        <v>1</v>
      </c>
      <c r="C5151" t="s">
        <v>80</v>
      </c>
      <c r="D5151" t="s">
        <v>84</v>
      </c>
      <c r="E5151" t="s">
        <v>256</v>
      </c>
      <c r="F5151" t="s">
        <v>15035</v>
      </c>
      <c r="G5151" t="s">
        <v>171</v>
      </c>
      <c r="H5151" t="s">
        <v>148</v>
      </c>
      <c r="I5151" t="s">
        <v>136</v>
      </c>
      <c r="J5151" t="s">
        <v>137</v>
      </c>
      <c r="K5151" t="s">
        <v>172</v>
      </c>
      <c r="L5151" t="s">
        <v>15036</v>
      </c>
      <c r="M5151" t="s">
        <v>15037</v>
      </c>
      <c r="N5151">
        <v>2.0336111109999999</v>
      </c>
      <c r="O5151">
        <v>13</v>
      </c>
      <c r="P5151">
        <v>875</v>
      </c>
      <c r="Q5151">
        <v>3</v>
      </c>
      <c r="R5151">
        <v>214</v>
      </c>
      <c r="S5151">
        <v>11</v>
      </c>
      <c r="T5151">
        <v>96</v>
      </c>
      <c r="U5151">
        <v>0</v>
      </c>
      <c r="V5151">
        <v>0</v>
      </c>
      <c r="W5151">
        <v>10.000599743734419</v>
      </c>
      <c r="X5151">
        <v>433.34182417205142</v>
      </c>
      <c r="Y5151">
        <v>46.50819545173956</v>
      </c>
      <c r="Z5151">
        <v>155.89169634276183</v>
      </c>
      <c r="AA5151">
        <v>55.833981597819715</v>
      </c>
      <c r="AB5151">
        <v>126.62007815977175</v>
      </c>
      <c r="AC5151">
        <v>0</v>
      </c>
      <c r="AD5151">
        <v>0</v>
      </c>
      <c r="AE5151">
        <v>828.19637546787874</v>
      </c>
    </row>
    <row r="5152" spans="1:31" x14ac:dyDescent="0.25">
      <c r="A5152">
        <v>2268988</v>
      </c>
      <c r="B5152">
        <v>1</v>
      </c>
      <c r="C5152" t="s">
        <v>81</v>
      </c>
      <c r="D5152" t="s">
        <v>118</v>
      </c>
      <c r="E5152" t="s">
        <v>132</v>
      </c>
      <c r="F5152" t="s">
        <v>15038</v>
      </c>
      <c r="G5152" t="s">
        <v>134</v>
      </c>
      <c r="H5152" t="s">
        <v>135</v>
      </c>
      <c r="I5152" t="s">
        <v>136</v>
      </c>
      <c r="J5152" t="s">
        <v>137</v>
      </c>
      <c r="K5152" t="s">
        <v>138</v>
      </c>
      <c r="L5152" t="s">
        <v>15039</v>
      </c>
      <c r="M5152" t="s">
        <v>15040</v>
      </c>
      <c r="N5152">
        <v>0.68194444399999998</v>
      </c>
      <c r="O5152">
        <v>0</v>
      </c>
      <c r="P5152">
        <v>13</v>
      </c>
      <c r="Q5152">
        <v>0</v>
      </c>
      <c r="R5152">
        <v>0</v>
      </c>
      <c r="S5152">
        <v>0</v>
      </c>
      <c r="T5152">
        <v>1</v>
      </c>
      <c r="U5152">
        <v>0</v>
      </c>
      <c r="V5152">
        <v>0</v>
      </c>
      <c r="W5152">
        <v>0</v>
      </c>
      <c r="X5152">
        <v>2.5182489319687886</v>
      </c>
      <c r="Y5152">
        <v>0</v>
      </c>
      <c r="Z5152">
        <v>0</v>
      </c>
      <c r="AA5152">
        <v>0</v>
      </c>
      <c r="AB5152">
        <v>0.58163253243621527</v>
      </c>
      <c r="AC5152">
        <v>0</v>
      </c>
      <c r="AD5152">
        <v>0</v>
      </c>
      <c r="AE5152">
        <v>3.0998814644050041</v>
      </c>
    </row>
    <row r="5153" spans="1:31" x14ac:dyDescent="0.25">
      <c r="A5153">
        <v>2268616</v>
      </c>
      <c r="B5153">
        <v>1</v>
      </c>
      <c r="C5153" t="s">
        <v>80</v>
      </c>
      <c r="D5153" t="s">
        <v>111</v>
      </c>
      <c r="E5153" t="s">
        <v>256</v>
      </c>
      <c r="F5153" t="s">
        <v>15041</v>
      </c>
      <c r="G5153" t="s">
        <v>171</v>
      </c>
      <c r="H5153" t="s">
        <v>148</v>
      </c>
      <c r="I5153" t="s">
        <v>136</v>
      </c>
      <c r="J5153" t="s">
        <v>137</v>
      </c>
      <c r="K5153" t="s">
        <v>172</v>
      </c>
      <c r="L5153" t="s">
        <v>14705</v>
      </c>
      <c r="M5153" t="s">
        <v>15042</v>
      </c>
      <c r="N5153">
        <v>8.5483333330000004</v>
      </c>
      <c r="O5153">
        <v>0</v>
      </c>
      <c r="P5153">
        <v>695</v>
      </c>
      <c r="Q5153">
        <v>0</v>
      </c>
      <c r="R5153">
        <v>0</v>
      </c>
      <c r="S5153">
        <v>0</v>
      </c>
      <c r="T5153">
        <v>127</v>
      </c>
      <c r="U5153">
        <v>0</v>
      </c>
      <c r="V5153">
        <v>0</v>
      </c>
      <c r="W5153">
        <v>0</v>
      </c>
      <c r="X5153">
        <v>1839.1625524834335</v>
      </c>
      <c r="Y5153">
        <v>0</v>
      </c>
      <c r="Z5153">
        <v>0</v>
      </c>
      <c r="AA5153">
        <v>0</v>
      </c>
      <c r="AB5153">
        <v>1438.9723997458605</v>
      </c>
      <c r="AC5153">
        <v>0</v>
      </c>
      <c r="AD5153">
        <v>0</v>
      </c>
      <c r="AE5153">
        <v>3278.134952229294</v>
      </c>
    </row>
    <row r="5154" spans="1:31" x14ac:dyDescent="0.25">
      <c r="A5154">
        <v>2268639</v>
      </c>
      <c r="B5154">
        <v>1</v>
      </c>
      <c r="C5154" t="s">
        <v>81</v>
      </c>
      <c r="D5154" t="s">
        <v>112</v>
      </c>
      <c r="E5154" t="s">
        <v>256</v>
      </c>
      <c r="F5154" t="s">
        <v>15043</v>
      </c>
      <c r="G5154" t="s">
        <v>171</v>
      </c>
      <c r="H5154" t="s">
        <v>148</v>
      </c>
      <c r="I5154" t="s">
        <v>136</v>
      </c>
      <c r="J5154" t="s">
        <v>137</v>
      </c>
      <c r="K5154" t="s">
        <v>172</v>
      </c>
      <c r="L5154" t="s">
        <v>15044</v>
      </c>
      <c r="M5154" t="s">
        <v>15045</v>
      </c>
      <c r="N5154">
        <v>8</v>
      </c>
      <c r="O5154">
        <v>0</v>
      </c>
      <c r="P5154">
        <v>69</v>
      </c>
      <c r="Q5154">
        <v>0</v>
      </c>
      <c r="R5154">
        <v>29</v>
      </c>
      <c r="S5154">
        <v>0</v>
      </c>
      <c r="T5154">
        <v>17</v>
      </c>
      <c r="U5154">
        <v>0</v>
      </c>
      <c r="V5154">
        <v>0</v>
      </c>
      <c r="W5154">
        <v>0</v>
      </c>
      <c r="X5154">
        <v>132.66968868382295</v>
      </c>
      <c r="Y5154">
        <v>0</v>
      </c>
      <c r="Z5154">
        <v>16.606139518536796</v>
      </c>
      <c r="AA5154">
        <v>0</v>
      </c>
      <c r="AB5154">
        <v>200.1886764103663</v>
      </c>
      <c r="AC5154">
        <v>0</v>
      </c>
      <c r="AD5154">
        <v>0</v>
      </c>
      <c r="AE5154">
        <v>349.46450461272605</v>
      </c>
    </row>
    <row r="5155" spans="1:31" x14ac:dyDescent="0.25">
      <c r="A5155">
        <v>2268971</v>
      </c>
      <c r="B5155">
        <v>1</v>
      </c>
      <c r="C5155" t="s">
        <v>80</v>
      </c>
      <c r="D5155" t="s">
        <v>96</v>
      </c>
      <c r="E5155" t="s">
        <v>151</v>
      </c>
      <c r="F5155" t="s">
        <v>15046</v>
      </c>
      <c r="G5155" t="s">
        <v>555</v>
      </c>
      <c r="H5155" t="s">
        <v>135</v>
      </c>
      <c r="I5155" t="s">
        <v>136</v>
      </c>
      <c r="J5155" t="s">
        <v>137</v>
      </c>
      <c r="K5155" t="s">
        <v>138</v>
      </c>
      <c r="L5155" t="s">
        <v>15047</v>
      </c>
      <c r="M5155" t="s">
        <v>15048</v>
      </c>
      <c r="N5155">
        <v>2.170555555</v>
      </c>
      <c r="O5155">
        <v>0</v>
      </c>
      <c r="P5155">
        <v>9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1.5128287293349028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1.5128287293349028</v>
      </c>
    </row>
    <row r="5156" spans="1:31" x14ac:dyDescent="0.25">
      <c r="A5156">
        <v>2268742</v>
      </c>
      <c r="B5156">
        <v>1</v>
      </c>
      <c r="C5156" t="s">
        <v>80</v>
      </c>
      <c r="D5156" t="s">
        <v>96</v>
      </c>
      <c r="E5156" t="s">
        <v>132</v>
      </c>
      <c r="F5156" t="s">
        <v>15049</v>
      </c>
      <c r="G5156" t="s">
        <v>134</v>
      </c>
      <c r="H5156" t="s">
        <v>135</v>
      </c>
      <c r="I5156" t="s">
        <v>136</v>
      </c>
      <c r="J5156" t="s">
        <v>137</v>
      </c>
      <c r="K5156" t="s">
        <v>138</v>
      </c>
      <c r="L5156" t="s">
        <v>15050</v>
      </c>
      <c r="M5156" t="s">
        <v>15051</v>
      </c>
      <c r="N5156">
        <v>4.3280555549999997</v>
      </c>
      <c r="O5156">
        <v>0</v>
      </c>
      <c r="P5156">
        <v>1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3.5351435003664617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3.5351435003664617</v>
      </c>
    </row>
    <row r="5157" spans="1:31" x14ac:dyDescent="0.25">
      <c r="A5157">
        <v>2269097</v>
      </c>
      <c r="B5157">
        <v>1</v>
      </c>
      <c r="C5157" t="s">
        <v>80</v>
      </c>
      <c r="D5157" t="s">
        <v>82</v>
      </c>
      <c r="E5157" t="s">
        <v>132</v>
      </c>
      <c r="F5157" t="s">
        <v>15052</v>
      </c>
      <c r="G5157" t="s">
        <v>142</v>
      </c>
      <c r="H5157" t="s">
        <v>135</v>
      </c>
      <c r="I5157" t="s">
        <v>136</v>
      </c>
      <c r="J5157" t="s">
        <v>137</v>
      </c>
      <c r="K5157" t="s">
        <v>138</v>
      </c>
      <c r="L5157" t="s">
        <v>15053</v>
      </c>
      <c r="M5157" t="s">
        <v>15054</v>
      </c>
      <c r="N5157">
        <v>4.1841666660000003</v>
      </c>
      <c r="O5157">
        <v>0</v>
      </c>
      <c r="P5157">
        <v>1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</row>
    <row r="5158" spans="1:31" x14ac:dyDescent="0.25">
      <c r="A5158">
        <v>2268905</v>
      </c>
      <c r="B5158">
        <v>1</v>
      </c>
      <c r="C5158" t="s">
        <v>80</v>
      </c>
      <c r="D5158" t="s">
        <v>99</v>
      </c>
      <c r="E5158" t="s">
        <v>151</v>
      </c>
      <c r="F5158" t="s">
        <v>15055</v>
      </c>
      <c r="G5158" t="s">
        <v>160</v>
      </c>
      <c r="H5158" t="s">
        <v>135</v>
      </c>
      <c r="I5158" t="s">
        <v>136</v>
      </c>
      <c r="J5158" t="s">
        <v>137</v>
      </c>
      <c r="K5158" t="s">
        <v>138</v>
      </c>
      <c r="L5158" t="s">
        <v>15056</v>
      </c>
      <c r="M5158" t="s">
        <v>15057</v>
      </c>
      <c r="N5158">
        <v>3.3172222219999998</v>
      </c>
      <c r="O5158">
        <v>0</v>
      </c>
      <c r="P5158">
        <v>5</v>
      </c>
      <c r="Q5158">
        <v>0</v>
      </c>
      <c r="R5158">
        <v>0</v>
      </c>
      <c r="S5158">
        <v>0</v>
      </c>
      <c r="T5158">
        <v>1</v>
      </c>
      <c r="U5158">
        <v>0</v>
      </c>
      <c r="V5158">
        <v>0</v>
      </c>
      <c r="W5158">
        <v>0</v>
      </c>
      <c r="X5158">
        <v>5.7447786609062614</v>
      </c>
      <c r="Y5158">
        <v>0</v>
      </c>
      <c r="Z5158">
        <v>0</v>
      </c>
      <c r="AA5158">
        <v>0</v>
      </c>
      <c r="AB5158">
        <v>1.0397171868416665E-2</v>
      </c>
      <c r="AC5158">
        <v>0</v>
      </c>
      <c r="AD5158">
        <v>0</v>
      </c>
      <c r="AE5158">
        <v>5.755175832774678</v>
      </c>
    </row>
    <row r="5159" spans="1:31" x14ac:dyDescent="0.25">
      <c r="A5159">
        <v>2269077</v>
      </c>
      <c r="B5159">
        <v>1</v>
      </c>
      <c r="C5159" t="s">
        <v>80</v>
      </c>
      <c r="D5159" t="s">
        <v>83</v>
      </c>
      <c r="E5159" t="s">
        <v>151</v>
      </c>
      <c r="F5159" t="s">
        <v>11837</v>
      </c>
      <c r="G5159" t="s">
        <v>340</v>
      </c>
      <c r="H5159" t="s">
        <v>135</v>
      </c>
      <c r="I5159" t="s">
        <v>136</v>
      </c>
      <c r="J5159" t="s">
        <v>137</v>
      </c>
      <c r="K5159" t="s">
        <v>138</v>
      </c>
      <c r="L5159" t="s">
        <v>15058</v>
      </c>
      <c r="M5159" t="s">
        <v>15059</v>
      </c>
      <c r="N5159">
        <v>5.2069444440000003</v>
      </c>
      <c r="O5159">
        <v>0</v>
      </c>
      <c r="P5159">
        <v>148</v>
      </c>
      <c r="Q5159">
        <v>0</v>
      </c>
      <c r="R5159">
        <v>0</v>
      </c>
      <c r="S5159">
        <v>0</v>
      </c>
      <c r="T5159">
        <v>13</v>
      </c>
      <c r="U5159">
        <v>0</v>
      </c>
      <c r="V5159">
        <v>0</v>
      </c>
      <c r="W5159">
        <v>0</v>
      </c>
      <c r="X5159">
        <v>225.07429883234337</v>
      </c>
      <c r="Y5159">
        <v>0</v>
      </c>
      <c r="Z5159">
        <v>0</v>
      </c>
      <c r="AA5159">
        <v>0</v>
      </c>
      <c r="AB5159">
        <v>32.073248771612541</v>
      </c>
      <c r="AC5159">
        <v>0</v>
      </c>
      <c r="AD5159">
        <v>0</v>
      </c>
      <c r="AE5159">
        <v>257.1475476039559</v>
      </c>
    </row>
    <row r="5160" spans="1:31" x14ac:dyDescent="0.25">
      <c r="A5160">
        <v>2268593</v>
      </c>
      <c r="B5160">
        <v>1</v>
      </c>
      <c r="C5160" t="s">
        <v>80</v>
      </c>
      <c r="D5160" t="s">
        <v>94</v>
      </c>
      <c r="E5160" t="s">
        <v>207</v>
      </c>
      <c r="F5160" t="s">
        <v>13758</v>
      </c>
      <c r="G5160" t="s">
        <v>366</v>
      </c>
      <c r="H5160" t="s">
        <v>135</v>
      </c>
      <c r="I5160" t="s">
        <v>136</v>
      </c>
      <c r="J5160" t="s">
        <v>137</v>
      </c>
      <c r="K5160" t="s">
        <v>172</v>
      </c>
      <c r="L5160" t="s">
        <v>15060</v>
      </c>
      <c r="M5160" t="s">
        <v>15061</v>
      </c>
      <c r="N5160">
        <v>8.2158333330000008</v>
      </c>
      <c r="O5160">
        <v>0</v>
      </c>
      <c r="P5160">
        <v>218</v>
      </c>
      <c r="Q5160">
        <v>0</v>
      </c>
      <c r="R5160">
        <v>5</v>
      </c>
      <c r="S5160">
        <v>0</v>
      </c>
      <c r="T5160">
        <v>38</v>
      </c>
      <c r="U5160">
        <v>0</v>
      </c>
      <c r="V5160">
        <v>0</v>
      </c>
      <c r="W5160">
        <v>0</v>
      </c>
      <c r="X5160">
        <v>843.21025510023242</v>
      </c>
      <c r="Y5160">
        <v>0</v>
      </c>
      <c r="Z5160">
        <v>50.492701494520126</v>
      </c>
      <c r="AA5160">
        <v>0</v>
      </c>
      <c r="AB5160">
        <v>180.28673596198539</v>
      </c>
      <c r="AC5160">
        <v>0</v>
      </c>
      <c r="AD5160">
        <v>0</v>
      </c>
      <c r="AE5160">
        <v>1073.989692556738</v>
      </c>
    </row>
    <row r="5161" spans="1:31" x14ac:dyDescent="0.25">
      <c r="A5161">
        <v>2268842</v>
      </c>
      <c r="B5161">
        <v>1</v>
      </c>
      <c r="C5161" t="s">
        <v>80</v>
      </c>
      <c r="D5161" t="s">
        <v>105</v>
      </c>
      <c r="E5161" t="s">
        <v>256</v>
      </c>
      <c r="F5161" t="s">
        <v>15062</v>
      </c>
      <c r="G5161" t="s">
        <v>318</v>
      </c>
      <c r="H5161" t="s">
        <v>148</v>
      </c>
      <c r="I5161" t="s">
        <v>136</v>
      </c>
      <c r="J5161" t="s">
        <v>137</v>
      </c>
      <c r="K5161" t="s">
        <v>138</v>
      </c>
      <c r="L5161" t="s">
        <v>15063</v>
      </c>
      <c r="M5161" t="s">
        <v>15064</v>
      </c>
      <c r="N5161">
        <v>1.551666666</v>
      </c>
      <c r="O5161">
        <v>15</v>
      </c>
      <c r="P5161">
        <v>19</v>
      </c>
      <c r="Q5161">
        <v>3</v>
      </c>
      <c r="R5161">
        <v>38</v>
      </c>
      <c r="S5161">
        <v>8</v>
      </c>
      <c r="T5161">
        <v>12</v>
      </c>
      <c r="U5161">
        <v>0</v>
      </c>
      <c r="V5161">
        <v>0</v>
      </c>
      <c r="W5161">
        <v>14.102794176028898</v>
      </c>
      <c r="X5161">
        <v>6.6506571106130066</v>
      </c>
      <c r="Y5161">
        <v>1.5523175011347889</v>
      </c>
      <c r="Z5161">
        <v>15.196828257497387</v>
      </c>
      <c r="AA5161">
        <v>140.53354817085361</v>
      </c>
      <c r="AB5161">
        <v>36.093607623974201</v>
      </c>
      <c r="AC5161">
        <v>0</v>
      </c>
      <c r="AD5161">
        <v>0</v>
      </c>
      <c r="AE5161">
        <v>214.1297528401019</v>
      </c>
    </row>
    <row r="5162" spans="1:31" x14ac:dyDescent="0.25">
      <c r="A5162">
        <v>2268805</v>
      </c>
      <c r="B5162">
        <v>1</v>
      </c>
      <c r="C5162" t="s">
        <v>80</v>
      </c>
      <c r="D5162" t="s">
        <v>105</v>
      </c>
      <c r="E5162" t="s">
        <v>163</v>
      </c>
      <c r="F5162" t="s">
        <v>15065</v>
      </c>
      <c r="G5162" t="s">
        <v>147</v>
      </c>
      <c r="H5162" t="s">
        <v>148</v>
      </c>
      <c r="I5162" t="s">
        <v>136</v>
      </c>
      <c r="J5162" t="s">
        <v>137</v>
      </c>
      <c r="K5162" t="s">
        <v>138</v>
      </c>
      <c r="L5162" t="s">
        <v>15066</v>
      </c>
      <c r="M5162" t="s">
        <v>15067</v>
      </c>
      <c r="N5162">
        <v>0.686111111</v>
      </c>
      <c r="O5162">
        <v>15</v>
      </c>
      <c r="P5162">
        <v>33</v>
      </c>
      <c r="Q5162">
        <v>4</v>
      </c>
      <c r="R5162">
        <v>71</v>
      </c>
      <c r="S5162">
        <v>11</v>
      </c>
      <c r="T5162">
        <v>21</v>
      </c>
      <c r="U5162">
        <v>1</v>
      </c>
      <c r="V5162">
        <v>0</v>
      </c>
      <c r="W5162">
        <v>6.381677877463706</v>
      </c>
      <c r="X5162">
        <v>7.5925555437380279</v>
      </c>
      <c r="Y5162">
        <v>0.91266124812626104</v>
      </c>
      <c r="Z5162">
        <v>11.290162360885347</v>
      </c>
      <c r="AA5162">
        <v>77.766004139092317</v>
      </c>
      <c r="AB5162">
        <v>23.871337631982207</v>
      </c>
      <c r="AC5162">
        <v>122.97704866144443</v>
      </c>
      <c r="AD5162">
        <v>0</v>
      </c>
      <c r="AE5162">
        <v>250.79144746273229</v>
      </c>
    </row>
    <row r="5163" spans="1:31" x14ac:dyDescent="0.25">
      <c r="A5163">
        <v>2268848</v>
      </c>
      <c r="B5163">
        <v>1</v>
      </c>
      <c r="C5163" t="s">
        <v>81</v>
      </c>
      <c r="D5163" t="s">
        <v>112</v>
      </c>
      <c r="E5163" t="s">
        <v>151</v>
      </c>
      <c r="F5163" t="s">
        <v>15068</v>
      </c>
      <c r="G5163" t="s">
        <v>4970</v>
      </c>
      <c r="H5163" t="s">
        <v>135</v>
      </c>
      <c r="I5163" t="s">
        <v>136</v>
      </c>
      <c r="J5163" t="s">
        <v>137</v>
      </c>
      <c r="K5163" t="s">
        <v>138</v>
      </c>
      <c r="L5163" t="s">
        <v>15069</v>
      </c>
      <c r="M5163" t="s">
        <v>15070</v>
      </c>
      <c r="N5163">
        <v>3.2030555550000002</v>
      </c>
      <c r="O5163">
        <v>0</v>
      </c>
      <c r="P5163">
        <v>54</v>
      </c>
      <c r="Q5163">
        <v>0</v>
      </c>
      <c r="R5163">
        <v>3</v>
      </c>
      <c r="S5163">
        <v>0</v>
      </c>
      <c r="T5163">
        <v>4</v>
      </c>
      <c r="U5163">
        <v>0</v>
      </c>
      <c r="V5163">
        <v>0</v>
      </c>
      <c r="W5163">
        <v>0</v>
      </c>
      <c r="X5163">
        <v>20.274672134577738</v>
      </c>
      <c r="Y5163">
        <v>0</v>
      </c>
      <c r="Z5163">
        <v>1.7357596888671114</v>
      </c>
      <c r="AA5163">
        <v>0</v>
      </c>
      <c r="AB5163">
        <v>0.10271831604531113</v>
      </c>
      <c r="AC5163">
        <v>0</v>
      </c>
      <c r="AD5163">
        <v>0</v>
      </c>
      <c r="AE5163">
        <v>22.113150139490163</v>
      </c>
    </row>
    <row r="5164" spans="1:31" x14ac:dyDescent="0.25">
      <c r="A5164">
        <v>2269037</v>
      </c>
      <c r="B5164">
        <v>1</v>
      </c>
      <c r="C5164" t="s">
        <v>80</v>
      </c>
      <c r="D5164" t="s">
        <v>93</v>
      </c>
      <c r="E5164" t="s">
        <v>132</v>
      </c>
      <c r="F5164" t="s">
        <v>15071</v>
      </c>
      <c r="G5164" t="s">
        <v>289</v>
      </c>
      <c r="H5164" t="s">
        <v>135</v>
      </c>
      <c r="I5164" t="s">
        <v>136</v>
      </c>
      <c r="J5164" t="s">
        <v>137</v>
      </c>
      <c r="K5164" t="s">
        <v>138</v>
      </c>
      <c r="L5164" t="s">
        <v>15072</v>
      </c>
      <c r="M5164" t="s">
        <v>15073</v>
      </c>
      <c r="N5164">
        <v>1.5208333329999999</v>
      </c>
      <c r="O5164">
        <v>0</v>
      </c>
      <c r="P5164">
        <v>9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5.383305827042955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5.383305827042955</v>
      </c>
    </row>
    <row r="5165" spans="1:31" x14ac:dyDescent="0.25">
      <c r="A5165">
        <v>2268682</v>
      </c>
      <c r="B5165">
        <v>1</v>
      </c>
      <c r="C5165" t="s">
        <v>80</v>
      </c>
      <c r="D5165" t="s">
        <v>91</v>
      </c>
      <c r="E5165" t="s">
        <v>132</v>
      </c>
      <c r="F5165" t="s">
        <v>15074</v>
      </c>
      <c r="G5165" t="s">
        <v>142</v>
      </c>
      <c r="H5165" t="s">
        <v>135</v>
      </c>
      <c r="I5165" t="s">
        <v>136</v>
      </c>
      <c r="J5165" t="s">
        <v>137</v>
      </c>
      <c r="K5165" t="s">
        <v>138</v>
      </c>
      <c r="L5165" t="s">
        <v>15075</v>
      </c>
      <c r="M5165" t="s">
        <v>15076</v>
      </c>
      <c r="N5165">
        <v>1.275833333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1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</row>
    <row r="5166" spans="1:31" x14ac:dyDescent="0.25">
      <c r="A5166">
        <v>2268496</v>
      </c>
      <c r="B5166">
        <v>1</v>
      </c>
      <c r="C5166" t="s">
        <v>81</v>
      </c>
      <c r="D5166" t="s">
        <v>112</v>
      </c>
      <c r="E5166" t="s">
        <v>145</v>
      </c>
      <c r="F5166" t="s">
        <v>15077</v>
      </c>
      <c r="G5166" t="s">
        <v>147</v>
      </c>
      <c r="H5166" t="s">
        <v>148</v>
      </c>
      <c r="I5166" t="s">
        <v>704</v>
      </c>
      <c r="J5166" t="s">
        <v>137</v>
      </c>
      <c r="K5166" t="s">
        <v>138</v>
      </c>
      <c r="L5166" t="s">
        <v>15078</v>
      </c>
      <c r="M5166" t="s">
        <v>15079</v>
      </c>
      <c r="N5166">
        <v>4.1944443999999997E-2</v>
      </c>
      <c r="O5166">
        <v>3</v>
      </c>
      <c r="P5166">
        <v>2345</v>
      </c>
      <c r="Q5166">
        <v>312</v>
      </c>
      <c r="R5166">
        <v>403</v>
      </c>
      <c r="S5166">
        <v>57</v>
      </c>
      <c r="T5166">
        <v>295</v>
      </c>
      <c r="U5166">
        <v>15</v>
      </c>
      <c r="V5166">
        <v>4</v>
      </c>
      <c r="W5166">
        <v>2.7187303153882503E-2</v>
      </c>
      <c r="X5166">
        <v>18.301760817777108</v>
      </c>
      <c r="Y5166">
        <v>16.947483142270141</v>
      </c>
      <c r="Z5166">
        <v>4.0790350780575038</v>
      </c>
      <c r="AA5166">
        <v>17.889784967195993</v>
      </c>
      <c r="AB5166">
        <v>3.7860326115246861</v>
      </c>
      <c r="AC5166">
        <v>59.022075241288732</v>
      </c>
      <c r="AD5166">
        <v>0.63801319602077999</v>
      </c>
      <c r="AE5166">
        <v>120.69137235728883</v>
      </c>
    </row>
    <row r="5167" spans="1:31" x14ac:dyDescent="0.25">
      <c r="A5167">
        <v>2268519</v>
      </c>
      <c r="B5167">
        <v>1</v>
      </c>
      <c r="C5167" t="s">
        <v>80</v>
      </c>
      <c r="D5167" t="s">
        <v>104</v>
      </c>
      <c r="E5167" t="s">
        <v>132</v>
      </c>
      <c r="F5167" t="s">
        <v>15080</v>
      </c>
      <c r="G5167" t="s">
        <v>197</v>
      </c>
      <c r="H5167" t="s">
        <v>135</v>
      </c>
      <c r="I5167" t="s">
        <v>136</v>
      </c>
      <c r="J5167" t="s">
        <v>137</v>
      </c>
      <c r="K5167" t="s">
        <v>138</v>
      </c>
      <c r="L5167" t="s">
        <v>15081</v>
      </c>
      <c r="M5167" t="s">
        <v>15082</v>
      </c>
      <c r="N5167">
        <v>2.6663888880000002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1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4.0484320478750169</v>
      </c>
      <c r="AC5167">
        <v>0</v>
      </c>
      <c r="AD5167">
        <v>0</v>
      </c>
      <c r="AE5167">
        <v>4.0484320478750169</v>
      </c>
    </row>
    <row r="5168" spans="1:31" x14ac:dyDescent="0.25">
      <c r="A5168">
        <v>2268542</v>
      </c>
      <c r="B5168">
        <v>1</v>
      </c>
      <c r="C5168" t="s">
        <v>80</v>
      </c>
      <c r="D5168" t="s">
        <v>102</v>
      </c>
      <c r="E5168" t="s">
        <v>256</v>
      </c>
      <c r="F5168" t="s">
        <v>15083</v>
      </c>
      <c r="G5168" t="s">
        <v>318</v>
      </c>
      <c r="H5168" t="s">
        <v>148</v>
      </c>
      <c r="I5168" t="s">
        <v>136</v>
      </c>
      <c r="J5168" t="s">
        <v>137</v>
      </c>
      <c r="K5168" t="s">
        <v>138</v>
      </c>
      <c r="L5168" t="s">
        <v>15084</v>
      </c>
      <c r="M5168" t="s">
        <v>15085</v>
      </c>
      <c r="N5168">
        <v>1.243333333</v>
      </c>
      <c r="O5168">
        <v>0</v>
      </c>
      <c r="P5168">
        <v>21</v>
      </c>
      <c r="Q5168">
        <v>0</v>
      </c>
      <c r="R5168">
        <v>46</v>
      </c>
      <c r="S5168">
        <v>0</v>
      </c>
      <c r="T5168">
        <v>9</v>
      </c>
      <c r="U5168">
        <v>0</v>
      </c>
      <c r="V5168">
        <v>0</v>
      </c>
      <c r="W5168">
        <v>0</v>
      </c>
      <c r="X5168">
        <v>4.2298248415715411</v>
      </c>
      <c r="Y5168">
        <v>0</v>
      </c>
      <c r="Z5168">
        <v>22.460393080798514</v>
      </c>
      <c r="AA5168">
        <v>0</v>
      </c>
      <c r="AB5168">
        <v>28.713601920423532</v>
      </c>
      <c r="AC5168">
        <v>0</v>
      </c>
      <c r="AD5168">
        <v>0</v>
      </c>
      <c r="AE5168">
        <v>55.403819842793588</v>
      </c>
    </row>
    <row r="5169" spans="1:31" x14ac:dyDescent="0.25">
      <c r="A5169">
        <v>2268914</v>
      </c>
      <c r="B5169">
        <v>1</v>
      </c>
      <c r="C5169" t="s">
        <v>80</v>
      </c>
      <c r="D5169" t="s">
        <v>86</v>
      </c>
      <c r="E5169" t="s">
        <v>132</v>
      </c>
      <c r="F5169" t="s">
        <v>15086</v>
      </c>
      <c r="G5169" t="s">
        <v>289</v>
      </c>
      <c r="H5169" t="s">
        <v>135</v>
      </c>
      <c r="I5169" t="s">
        <v>136</v>
      </c>
      <c r="J5169" t="s">
        <v>137</v>
      </c>
      <c r="K5169" t="s">
        <v>138</v>
      </c>
      <c r="L5169" t="s">
        <v>15087</v>
      </c>
      <c r="M5169" t="s">
        <v>15088</v>
      </c>
      <c r="N5169">
        <v>0.76361111100000001</v>
      </c>
      <c r="O5169">
        <v>0</v>
      </c>
      <c r="P5169">
        <v>5</v>
      </c>
      <c r="Q5169">
        <v>0</v>
      </c>
      <c r="R5169">
        <v>0</v>
      </c>
      <c r="S5169">
        <v>0</v>
      </c>
      <c r="T5169">
        <v>1</v>
      </c>
      <c r="U5169">
        <v>0</v>
      </c>
      <c r="V5169">
        <v>0</v>
      </c>
      <c r="W5169">
        <v>0</v>
      </c>
      <c r="X5169">
        <v>0.84355058737620003</v>
      </c>
      <c r="Y5169">
        <v>0</v>
      </c>
      <c r="Z5169">
        <v>0</v>
      </c>
      <c r="AA5169">
        <v>0</v>
      </c>
      <c r="AB5169">
        <v>0.14322928819370168</v>
      </c>
      <c r="AC5169">
        <v>0</v>
      </c>
      <c r="AD5169">
        <v>0</v>
      </c>
      <c r="AE5169">
        <v>0.98677987556990177</v>
      </c>
    </row>
    <row r="5170" spans="1:31" x14ac:dyDescent="0.25">
      <c r="A5170">
        <v>2268665</v>
      </c>
      <c r="B5170">
        <v>1</v>
      </c>
      <c r="C5170" t="s">
        <v>81</v>
      </c>
      <c r="D5170" t="s">
        <v>112</v>
      </c>
      <c r="E5170" t="s">
        <v>151</v>
      </c>
      <c r="F5170" t="s">
        <v>15089</v>
      </c>
      <c r="G5170" t="s">
        <v>160</v>
      </c>
      <c r="H5170" t="s">
        <v>135</v>
      </c>
      <c r="I5170" t="s">
        <v>136</v>
      </c>
      <c r="J5170" t="s">
        <v>137</v>
      </c>
      <c r="K5170" t="s">
        <v>138</v>
      </c>
      <c r="L5170" t="s">
        <v>15090</v>
      </c>
      <c r="M5170" t="s">
        <v>15091</v>
      </c>
      <c r="N5170">
        <v>2.1088888880000001</v>
      </c>
      <c r="O5170">
        <v>0</v>
      </c>
      <c r="P5170">
        <v>1</v>
      </c>
      <c r="Q5170">
        <v>0</v>
      </c>
      <c r="R5170">
        <v>6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3.6218265535558333E-2</v>
      </c>
      <c r="AA5170">
        <v>0</v>
      </c>
      <c r="AB5170">
        <v>0</v>
      </c>
      <c r="AC5170">
        <v>0</v>
      </c>
      <c r="AD5170">
        <v>0</v>
      </c>
      <c r="AE5170">
        <v>3.6218265535558333E-2</v>
      </c>
    </row>
    <row r="5171" spans="1:31" x14ac:dyDescent="0.25">
      <c r="A5171">
        <v>2268828</v>
      </c>
      <c r="B5171">
        <v>1</v>
      </c>
      <c r="C5171" t="s">
        <v>80</v>
      </c>
      <c r="D5171" t="s">
        <v>83</v>
      </c>
      <c r="E5171" t="s">
        <v>163</v>
      </c>
      <c r="F5171" t="s">
        <v>14871</v>
      </c>
      <c r="G5171" t="s">
        <v>147</v>
      </c>
      <c r="H5171" t="s">
        <v>148</v>
      </c>
      <c r="I5171" t="s">
        <v>136</v>
      </c>
      <c r="J5171" t="s">
        <v>137</v>
      </c>
      <c r="K5171" t="s">
        <v>138</v>
      </c>
      <c r="L5171" t="s">
        <v>15092</v>
      </c>
      <c r="M5171" t="s">
        <v>15093</v>
      </c>
      <c r="N5171">
        <v>0.84</v>
      </c>
      <c r="O5171">
        <v>0</v>
      </c>
      <c r="P5171">
        <v>244</v>
      </c>
      <c r="Q5171">
        <v>0</v>
      </c>
      <c r="R5171">
        <v>3</v>
      </c>
      <c r="S5171">
        <v>1</v>
      </c>
      <c r="T5171">
        <v>13</v>
      </c>
      <c r="U5171">
        <v>0</v>
      </c>
      <c r="V5171">
        <v>0</v>
      </c>
      <c r="W5171">
        <v>0</v>
      </c>
      <c r="X5171">
        <v>106.25499967260835</v>
      </c>
      <c r="Y5171">
        <v>0</v>
      </c>
      <c r="Z5171">
        <v>0.63207186421704342</v>
      </c>
      <c r="AA5171">
        <v>15.68282321856481</v>
      </c>
      <c r="AB5171">
        <v>13.683772260652423</v>
      </c>
      <c r="AC5171">
        <v>0</v>
      </c>
      <c r="AD5171">
        <v>0</v>
      </c>
      <c r="AE5171">
        <v>136.25366701604261</v>
      </c>
    </row>
    <row r="5172" spans="1:31" x14ac:dyDescent="0.25">
      <c r="A5172">
        <v>2268728</v>
      </c>
      <c r="B5172">
        <v>1</v>
      </c>
      <c r="C5172" t="s">
        <v>81</v>
      </c>
      <c r="D5172" t="s">
        <v>118</v>
      </c>
      <c r="E5172" t="s">
        <v>256</v>
      </c>
      <c r="F5172" t="s">
        <v>14444</v>
      </c>
      <c r="G5172" t="s">
        <v>147</v>
      </c>
      <c r="H5172" t="s">
        <v>148</v>
      </c>
      <c r="I5172" t="s">
        <v>136</v>
      </c>
      <c r="J5172" t="s">
        <v>137</v>
      </c>
      <c r="K5172" t="s">
        <v>138</v>
      </c>
      <c r="L5172" t="s">
        <v>15094</v>
      </c>
      <c r="M5172" t="s">
        <v>15095</v>
      </c>
      <c r="N5172">
        <v>1.6375</v>
      </c>
      <c r="O5172">
        <v>0</v>
      </c>
      <c r="P5172">
        <v>1611</v>
      </c>
      <c r="Q5172">
        <v>0</v>
      </c>
      <c r="R5172">
        <v>64</v>
      </c>
      <c r="S5172">
        <v>0</v>
      </c>
      <c r="T5172">
        <v>241</v>
      </c>
      <c r="U5172">
        <v>0</v>
      </c>
      <c r="V5172">
        <v>1</v>
      </c>
      <c r="W5172">
        <v>0</v>
      </c>
      <c r="X5172">
        <v>608.36306342141017</v>
      </c>
      <c r="Y5172">
        <v>0</v>
      </c>
      <c r="Z5172">
        <v>23.477548659926644</v>
      </c>
      <c r="AA5172">
        <v>0</v>
      </c>
      <c r="AB5172">
        <v>259.6833922977728</v>
      </c>
      <c r="AC5172">
        <v>0</v>
      </c>
      <c r="AD5172">
        <v>58.108933913556683</v>
      </c>
      <c r="AE5172">
        <v>949.63293829266638</v>
      </c>
    </row>
    <row r="5173" spans="1:31" x14ac:dyDescent="0.25">
      <c r="A5173">
        <v>2268874</v>
      </c>
      <c r="B5173">
        <v>1</v>
      </c>
      <c r="C5173" t="s">
        <v>81</v>
      </c>
      <c r="D5173" t="s">
        <v>123</v>
      </c>
      <c r="E5173" t="s">
        <v>163</v>
      </c>
      <c r="F5173" t="s">
        <v>15096</v>
      </c>
      <c r="G5173" t="s">
        <v>147</v>
      </c>
      <c r="H5173" t="s">
        <v>148</v>
      </c>
      <c r="I5173" t="s">
        <v>136</v>
      </c>
      <c r="J5173" t="s">
        <v>137</v>
      </c>
      <c r="K5173" t="s">
        <v>138</v>
      </c>
      <c r="L5173" t="s">
        <v>15097</v>
      </c>
      <c r="M5173" t="s">
        <v>15098</v>
      </c>
      <c r="N5173">
        <v>1.364166666</v>
      </c>
      <c r="O5173">
        <v>2</v>
      </c>
      <c r="P5173">
        <v>1531</v>
      </c>
      <c r="Q5173">
        <v>92</v>
      </c>
      <c r="R5173">
        <v>86</v>
      </c>
      <c r="S5173">
        <v>5</v>
      </c>
      <c r="T5173">
        <v>238</v>
      </c>
      <c r="U5173">
        <v>1</v>
      </c>
      <c r="V5173">
        <v>1</v>
      </c>
      <c r="W5173">
        <v>0.74687141370783339</v>
      </c>
      <c r="X5173">
        <v>422.43764693808674</v>
      </c>
      <c r="Y5173">
        <v>69.611900282160732</v>
      </c>
      <c r="Z5173">
        <v>22.236215638648552</v>
      </c>
      <c r="AA5173">
        <v>7.7910278509358468</v>
      </c>
      <c r="AB5173">
        <v>207.27240949447923</v>
      </c>
      <c r="AC5173">
        <v>119.65093857083335</v>
      </c>
      <c r="AD5173">
        <v>1.1324939717454416</v>
      </c>
      <c r="AE5173">
        <v>850.87950416059766</v>
      </c>
    </row>
    <row r="5174" spans="1:31" x14ac:dyDescent="0.25">
      <c r="A5174">
        <v>2268980</v>
      </c>
      <c r="B5174">
        <v>1</v>
      </c>
      <c r="C5174" t="s">
        <v>81</v>
      </c>
      <c r="D5174" t="s">
        <v>128</v>
      </c>
      <c r="E5174" t="s">
        <v>132</v>
      </c>
      <c r="F5174" t="s">
        <v>15099</v>
      </c>
      <c r="G5174" t="s">
        <v>289</v>
      </c>
      <c r="H5174" t="s">
        <v>135</v>
      </c>
      <c r="I5174" t="s">
        <v>136</v>
      </c>
      <c r="J5174" t="s">
        <v>137</v>
      </c>
      <c r="K5174" t="s">
        <v>138</v>
      </c>
      <c r="L5174" t="s">
        <v>15100</v>
      </c>
      <c r="M5174" t="s">
        <v>15101</v>
      </c>
      <c r="N5174">
        <v>2.8791666660000002</v>
      </c>
      <c r="O5174">
        <v>0</v>
      </c>
      <c r="P5174">
        <v>2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2.2757184116363325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2.2757184116363325</v>
      </c>
    </row>
    <row r="5175" spans="1:31" x14ac:dyDescent="0.25">
      <c r="A5175">
        <v>2268814</v>
      </c>
      <c r="B5175">
        <v>1</v>
      </c>
      <c r="C5175" t="s">
        <v>80</v>
      </c>
      <c r="D5175" t="s">
        <v>96</v>
      </c>
      <c r="E5175" t="s">
        <v>132</v>
      </c>
      <c r="F5175" t="s">
        <v>15102</v>
      </c>
      <c r="G5175" t="s">
        <v>134</v>
      </c>
      <c r="H5175" t="s">
        <v>135</v>
      </c>
      <c r="I5175" t="s">
        <v>136</v>
      </c>
      <c r="J5175" t="s">
        <v>137</v>
      </c>
      <c r="K5175" t="s">
        <v>138</v>
      </c>
      <c r="L5175" t="s">
        <v>15103</v>
      </c>
      <c r="M5175" t="s">
        <v>15104</v>
      </c>
      <c r="N5175">
        <v>5.9736111110000003</v>
      </c>
      <c r="O5175">
        <v>0</v>
      </c>
      <c r="P5175">
        <v>1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34.517155920132033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34.517155920132033</v>
      </c>
    </row>
    <row r="5176" spans="1:31" x14ac:dyDescent="0.25">
      <c r="A5176">
        <v>2268645</v>
      </c>
      <c r="B5176">
        <v>1</v>
      </c>
      <c r="C5176" t="s">
        <v>81</v>
      </c>
      <c r="D5176" t="s">
        <v>112</v>
      </c>
      <c r="E5176" t="s">
        <v>145</v>
      </c>
      <c r="F5176" t="s">
        <v>14959</v>
      </c>
      <c r="G5176" t="s">
        <v>366</v>
      </c>
      <c r="H5176" t="s">
        <v>148</v>
      </c>
      <c r="I5176" t="s">
        <v>136</v>
      </c>
      <c r="J5176" t="s">
        <v>137</v>
      </c>
      <c r="K5176" t="s">
        <v>172</v>
      </c>
      <c r="L5176" t="s">
        <v>15105</v>
      </c>
      <c r="M5176" t="s">
        <v>15106</v>
      </c>
      <c r="N5176">
        <v>7.95</v>
      </c>
      <c r="O5176">
        <v>3</v>
      </c>
      <c r="P5176">
        <v>944</v>
      </c>
      <c r="Q5176">
        <v>101</v>
      </c>
      <c r="R5176">
        <v>321</v>
      </c>
      <c r="S5176">
        <v>15</v>
      </c>
      <c r="T5176">
        <v>118</v>
      </c>
      <c r="U5176">
        <v>1</v>
      </c>
      <c r="V5176">
        <v>0</v>
      </c>
      <c r="W5176">
        <v>3.30202076684265</v>
      </c>
      <c r="X5176">
        <v>1084.5466869718864</v>
      </c>
      <c r="Y5176">
        <v>471.43867731849491</v>
      </c>
      <c r="Z5176">
        <v>336.48555250766213</v>
      </c>
      <c r="AA5176">
        <v>666.74821337584217</v>
      </c>
      <c r="AB5176">
        <v>326.22630723171119</v>
      </c>
      <c r="AC5176">
        <v>35.398929557983337</v>
      </c>
      <c r="AD5176">
        <v>0</v>
      </c>
      <c r="AE5176">
        <v>2924.1463877304222</v>
      </c>
    </row>
    <row r="5177" spans="1:31" x14ac:dyDescent="0.25">
      <c r="A5177">
        <v>2268788</v>
      </c>
      <c r="B5177">
        <v>1</v>
      </c>
      <c r="C5177" t="s">
        <v>80</v>
      </c>
      <c r="D5177" t="s">
        <v>95</v>
      </c>
      <c r="E5177" t="s">
        <v>477</v>
      </c>
      <c r="F5177" t="s">
        <v>15107</v>
      </c>
      <c r="G5177" t="s">
        <v>271</v>
      </c>
      <c r="H5177" t="s">
        <v>148</v>
      </c>
      <c r="I5177" t="s">
        <v>136</v>
      </c>
      <c r="J5177" t="s">
        <v>137</v>
      </c>
      <c r="K5177" t="s">
        <v>172</v>
      </c>
      <c r="L5177" t="s">
        <v>15108</v>
      </c>
      <c r="M5177" t="s">
        <v>15109</v>
      </c>
      <c r="N5177">
        <v>0.321944444</v>
      </c>
      <c r="O5177">
        <v>5</v>
      </c>
      <c r="P5177">
        <v>4094</v>
      </c>
      <c r="Q5177">
        <v>1</v>
      </c>
      <c r="R5177">
        <v>58</v>
      </c>
      <c r="S5177">
        <v>18</v>
      </c>
      <c r="T5177">
        <v>276</v>
      </c>
      <c r="U5177">
        <v>3</v>
      </c>
      <c r="V5177">
        <v>0</v>
      </c>
      <c r="W5177">
        <v>3.6120892484712002</v>
      </c>
      <c r="X5177">
        <v>327.32599283916181</v>
      </c>
      <c r="Y5177">
        <v>0.34326929703998887</v>
      </c>
      <c r="Z5177">
        <v>3.9717773830807923</v>
      </c>
      <c r="AA5177">
        <v>18.872741426980888</v>
      </c>
      <c r="AB5177">
        <v>122.5516008305697</v>
      </c>
      <c r="AC5177">
        <v>137.30690104721509</v>
      </c>
      <c r="AD5177">
        <v>0</v>
      </c>
      <c r="AE5177">
        <v>613.98437207251948</v>
      </c>
    </row>
    <row r="5178" spans="1:31" x14ac:dyDescent="0.25">
      <c r="A5178">
        <v>2268957</v>
      </c>
      <c r="B5178">
        <v>1</v>
      </c>
      <c r="C5178" t="s">
        <v>80</v>
      </c>
      <c r="D5178" t="s">
        <v>87</v>
      </c>
      <c r="E5178" t="s">
        <v>132</v>
      </c>
      <c r="F5178" t="s">
        <v>14656</v>
      </c>
      <c r="G5178" t="s">
        <v>153</v>
      </c>
      <c r="H5178" t="s">
        <v>135</v>
      </c>
      <c r="I5178" t="s">
        <v>136</v>
      </c>
      <c r="J5178" t="s">
        <v>137</v>
      </c>
      <c r="K5178" t="s">
        <v>138</v>
      </c>
      <c r="L5178" t="s">
        <v>15110</v>
      </c>
      <c r="M5178" t="s">
        <v>15111</v>
      </c>
      <c r="N5178">
        <v>2.4558333330000002</v>
      </c>
      <c r="O5178">
        <v>0</v>
      </c>
      <c r="P5178">
        <v>4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1.1433002404364896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1.1433002404364896</v>
      </c>
    </row>
    <row r="5179" spans="1:31" x14ac:dyDescent="0.25">
      <c r="A5179">
        <v>2268751</v>
      </c>
      <c r="B5179">
        <v>1</v>
      </c>
      <c r="C5179" t="s">
        <v>80</v>
      </c>
      <c r="D5179" t="s">
        <v>88</v>
      </c>
      <c r="E5179" t="s">
        <v>151</v>
      </c>
      <c r="F5179" t="s">
        <v>15112</v>
      </c>
      <c r="G5179" t="s">
        <v>366</v>
      </c>
      <c r="H5179" t="s">
        <v>135</v>
      </c>
      <c r="I5179" t="s">
        <v>136</v>
      </c>
      <c r="J5179" t="s">
        <v>137</v>
      </c>
      <c r="K5179" t="s">
        <v>172</v>
      </c>
      <c r="L5179" t="s">
        <v>15113</v>
      </c>
      <c r="M5179" t="s">
        <v>15114</v>
      </c>
      <c r="N5179">
        <v>1.366666666</v>
      </c>
      <c r="O5179">
        <v>0</v>
      </c>
      <c r="P5179">
        <v>162</v>
      </c>
      <c r="Q5179">
        <v>0</v>
      </c>
      <c r="R5179">
        <v>0</v>
      </c>
      <c r="S5179">
        <v>0</v>
      </c>
      <c r="T5179">
        <v>13</v>
      </c>
      <c r="U5179">
        <v>0</v>
      </c>
      <c r="V5179">
        <v>0</v>
      </c>
      <c r="W5179">
        <v>0</v>
      </c>
      <c r="X5179">
        <v>62.756083777325443</v>
      </c>
      <c r="Y5179">
        <v>0</v>
      </c>
      <c r="Z5179">
        <v>0</v>
      </c>
      <c r="AA5179">
        <v>0</v>
      </c>
      <c r="AB5179">
        <v>33.343833471185768</v>
      </c>
      <c r="AC5179">
        <v>0</v>
      </c>
      <c r="AD5179">
        <v>0</v>
      </c>
      <c r="AE5179">
        <v>96.099917248511218</v>
      </c>
    </row>
    <row r="5180" spans="1:31" x14ac:dyDescent="0.25">
      <c r="A5180">
        <v>2268745</v>
      </c>
      <c r="B5180">
        <v>1</v>
      </c>
      <c r="C5180" t="s">
        <v>80</v>
      </c>
      <c r="D5180" t="s">
        <v>83</v>
      </c>
      <c r="E5180" t="s">
        <v>132</v>
      </c>
      <c r="F5180" t="s">
        <v>15115</v>
      </c>
      <c r="G5180" t="s">
        <v>201</v>
      </c>
      <c r="H5180" t="s">
        <v>135</v>
      </c>
      <c r="I5180" t="s">
        <v>136</v>
      </c>
      <c r="J5180" t="s">
        <v>137</v>
      </c>
      <c r="K5180" t="s">
        <v>138</v>
      </c>
      <c r="L5180" t="s">
        <v>15116</v>
      </c>
      <c r="M5180" t="s">
        <v>15117</v>
      </c>
      <c r="N5180">
        <v>1.929444444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1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3.6437028392099995</v>
      </c>
      <c r="AC5180">
        <v>0</v>
      </c>
      <c r="AD5180">
        <v>0</v>
      </c>
      <c r="AE5180">
        <v>3.6437028392099995</v>
      </c>
    </row>
    <row r="5181" spans="1:31" x14ac:dyDescent="0.25">
      <c r="A5181">
        <v>2268894</v>
      </c>
      <c r="B5181">
        <v>1</v>
      </c>
      <c r="C5181" t="s">
        <v>81</v>
      </c>
      <c r="D5181" t="s">
        <v>128</v>
      </c>
      <c r="E5181" t="s">
        <v>256</v>
      </c>
      <c r="F5181" t="s">
        <v>15118</v>
      </c>
      <c r="G5181" t="s">
        <v>147</v>
      </c>
      <c r="H5181" t="s">
        <v>148</v>
      </c>
      <c r="I5181" t="s">
        <v>136</v>
      </c>
      <c r="J5181" t="s">
        <v>137</v>
      </c>
      <c r="K5181" t="s">
        <v>138</v>
      </c>
      <c r="L5181" t="s">
        <v>15119</v>
      </c>
      <c r="M5181" t="s">
        <v>15120</v>
      </c>
      <c r="N5181">
        <v>3.133888888</v>
      </c>
      <c r="O5181">
        <v>0</v>
      </c>
      <c r="P5181">
        <v>15</v>
      </c>
      <c r="Q5181">
        <v>0</v>
      </c>
      <c r="R5181">
        <v>20</v>
      </c>
      <c r="S5181">
        <v>10</v>
      </c>
      <c r="T5181">
        <v>6</v>
      </c>
      <c r="U5181">
        <v>2</v>
      </c>
      <c r="V5181">
        <v>0</v>
      </c>
      <c r="W5181">
        <v>0</v>
      </c>
      <c r="X5181">
        <v>15.962742311714081</v>
      </c>
      <c r="Y5181">
        <v>0</v>
      </c>
      <c r="Z5181">
        <v>42.406976126887486</v>
      </c>
      <c r="AA5181">
        <v>2688.8106089071839</v>
      </c>
      <c r="AB5181">
        <v>43.123747503552806</v>
      </c>
      <c r="AC5181">
        <v>193.78595484510194</v>
      </c>
      <c r="AD5181">
        <v>0</v>
      </c>
      <c r="AE5181">
        <v>2984.0900296944401</v>
      </c>
    </row>
    <row r="5182" spans="1:31" x14ac:dyDescent="0.25">
      <c r="A5182">
        <v>2268851</v>
      </c>
      <c r="B5182">
        <v>1</v>
      </c>
      <c r="C5182" t="s">
        <v>80</v>
      </c>
      <c r="D5182" t="s">
        <v>99</v>
      </c>
      <c r="E5182" t="s">
        <v>132</v>
      </c>
      <c r="F5182" t="s">
        <v>14682</v>
      </c>
      <c r="G5182" t="s">
        <v>197</v>
      </c>
      <c r="H5182" t="s">
        <v>135</v>
      </c>
      <c r="I5182" t="s">
        <v>136</v>
      </c>
      <c r="J5182" t="s">
        <v>137</v>
      </c>
      <c r="K5182" t="s">
        <v>138</v>
      </c>
      <c r="L5182" t="s">
        <v>15121</v>
      </c>
      <c r="M5182" t="s">
        <v>15122</v>
      </c>
      <c r="N5182">
        <v>1.524444444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1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8.939814014018399</v>
      </c>
      <c r="AC5182">
        <v>0</v>
      </c>
      <c r="AD5182">
        <v>0</v>
      </c>
      <c r="AE5182">
        <v>8.939814014018399</v>
      </c>
    </row>
    <row r="5183" spans="1:31" x14ac:dyDescent="0.25">
      <c r="A5183">
        <v>2269043</v>
      </c>
      <c r="B5183">
        <v>1</v>
      </c>
      <c r="C5183" t="s">
        <v>80</v>
      </c>
      <c r="D5183" t="s">
        <v>96</v>
      </c>
      <c r="E5183" t="s">
        <v>151</v>
      </c>
      <c r="F5183" t="s">
        <v>15123</v>
      </c>
      <c r="G5183" t="s">
        <v>153</v>
      </c>
      <c r="H5183" t="s">
        <v>135</v>
      </c>
      <c r="I5183" t="s">
        <v>136</v>
      </c>
      <c r="J5183" t="s">
        <v>137</v>
      </c>
      <c r="K5183" t="s">
        <v>138</v>
      </c>
      <c r="L5183" t="s">
        <v>15124</v>
      </c>
      <c r="M5183" t="s">
        <v>15125</v>
      </c>
      <c r="N5183">
        <v>2.241944444</v>
      </c>
      <c r="O5183">
        <v>0</v>
      </c>
      <c r="P5183">
        <v>55</v>
      </c>
      <c r="Q5183">
        <v>0</v>
      </c>
      <c r="R5183">
        <v>0</v>
      </c>
      <c r="S5183">
        <v>0</v>
      </c>
      <c r="T5183">
        <v>4</v>
      </c>
      <c r="U5183">
        <v>0</v>
      </c>
      <c r="V5183">
        <v>0</v>
      </c>
      <c r="W5183">
        <v>0</v>
      </c>
      <c r="X5183">
        <v>46.83800042516306</v>
      </c>
      <c r="Y5183">
        <v>0</v>
      </c>
      <c r="Z5183">
        <v>0</v>
      </c>
      <c r="AA5183">
        <v>0</v>
      </c>
      <c r="AB5183">
        <v>2.2127770294368747</v>
      </c>
      <c r="AC5183">
        <v>0</v>
      </c>
      <c r="AD5183">
        <v>0</v>
      </c>
      <c r="AE5183">
        <v>49.050777454599931</v>
      </c>
    </row>
    <row r="5184" spans="1:31" x14ac:dyDescent="0.25">
      <c r="A5184">
        <v>2269040</v>
      </c>
      <c r="B5184">
        <v>1</v>
      </c>
      <c r="C5184" t="s">
        <v>80</v>
      </c>
      <c r="D5184" t="s">
        <v>93</v>
      </c>
      <c r="E5184" t="s">
        <v>151</v>
      </c>
      <c r="F5184" t="s">
        <v>15126</v>
      </c>
      <c r="G5184" t="s">
        <v>153</v>
      </c>
      <c r="H5184" t="s">
        <v>135</v>
      </c>
      <c r="I5184" t="s">
        <v>136</v>
      </c>
      <c r="J5184" t="s">
        <v>137</v>
      </c>
      <c r="K5184" t="s">
        <v>138</v>
      </c>
      <c r="L5184" t="s">
        <v>15127</v>
      </c>
      <c r="M5184" t="s">
        <v>15128</v>
      </c>
      <c r="N5184">
        <v>2.0533333329999999</v>
      </c>
      <c r="O5184">
        <v>0</v>
      </c>
      <c r="P5184">
        <v>250</v>
      </c>
      <c r="Q5184">
        <v>0</v>
      </c>
      <c r="R5184">
        <v>0</v>
      </c>
      <c r="S5184">
        <v>0</v>
      </c>
      <c r="T5184">
        <v>5</v>
      </c>
      <c r="U5184">
        <v>0</v>
      </c>
      <c r="V5184">
        <v>0</v>
      </c>
      <c r="W5184">
        <v>0</v>
      </c>
      <c r="X5184">
        <v>153.12834453808532</v>
      </c>
      <c r="Y5184">
        <v>0</v>
      </c>
      <c r="Z5184">
        <v>0</v>
      </c>
      <c r="AA5184">
        <v>0</v>
      </c>
      <c r="AB5184">
        <v>0.81292257814526114</v>
      </c>
      <c r="AC5184">
        <v>0</v>
      </c>
      <c r="AD5184">
        <v>0</v>
      </c>
      <c r="AE5184">
        <v>153.94126711623056</v>
      </c>
    </row>
    <row r="5185" spans="1:31" x14ac:dyDescent="0.25">
      <c r="A5185">
        <v>2268708</v>
      </c>
      <c r="B5185">
        <v>1</v>
      </c>
      <c r="C5185" t="s">
        <v>81</v>
      </c>
      <c r="D5185" t="s">
        <v>127</v>
      </c>
      <c r="E5185" t="s">
        <v>132</v>
      </c>
      <c r="F5185" t="s">
        <v>15129</v>
      </c>
      <c r="G5185" t="s">
        <v>142</v>
      </c>
      <c r="H5185" t="s">
        <v>135</v>
      </c>
      <c r="I5185" t="s">
        <v>136</v>
      </c>
      <c r="J5185" t="s">
        <v>137</v>
      </c>
      <c r="K5185" t="s">
        <v>138</v>
      </c>
      <c r="L5185" t="s">
        <v>15130</v>
      </c>
      <c r="M5185" t="s">
        <v>15131</v>
      </c>
      <c r="N5185">
        <v>6.0347222220000001</v>
      </c>
      <c r="O5185">
        <v>0</v>
      </c>
      <c r="P5185">
        <v>11</v>
      </c>
      <c r="Q5185">
        <v>0</v>
      </c>
      <c r="R5185">
        <v>0</v>
      </c>
      <c r="S5185">
        <v>0</v>
      </c>
      <c r="T5185">
        <v>1</v>
      </c>
      <c r="U5185">
        <v>0</v>
      </c>
      <c r="V5185">
        <v>0</v>
      </c>
      <c r="W5185">
        <v>0</v>
      </c>
      <c r="X5185">
        <v>11.428367426666572</v>
      </c>
      <c r="Y5185">
        <v>0</v>
      </c>
      <c r="Z5185">
        <v>0</v>
      </c>
      <c r="AA5185">
        <v>0</v>
      </c>
      <c r="AB5185">
        <v>1.5676212323598167</v>
      </c>
      <c r="AC5185">
        <v>0</v>
      </c>
      <c r="AD5185">
        <v>0</v>
      </c>
      <c r="AE5185">
        <v>12.995988659026388</v>
      </c>
    </row>
    <row r="5186" spans="1:31" x14ac:dyDescent="0.25">
      <c r="A5186">
        <v>2269063</v>
      </c>
      <c r="B5186">
        <v>1</v>
      </c>
      <c r="C5186" t="s">
        <v>80</v>
      </c>
      <c r="D5186" t="s">
        <v>107</v>
      </c>
      <c r="E5186" t="s">
        <v>256</v>
      </c>
      <c r="F5186" t="s">
        <v>15132</v>
      </c>
      <c r="G5186" t="s">
        <v>756</v>
      </c>
      <c r="H5186" t="s">
        <v>148</v>
      </c>
      <c r="I5186" t="s">
        <v>136</v>
      </c>
      <c r="J5186" t="s">
        <v>137</v>
      </c>
      <c r="K5186" t="s">
        <v>138</v>
      </c>
      <c r="L5186" t="s">
        <v>15133</v>
      </c>
      <c r="M5186" t="s">
        <v>15134</v>
      </c>
      <c r="N5186">
        <v>3.250277777</v>
      </c>
      <c r="O5186">
        <v>0</v>
      </c>
      <c r="P5186">
        <v>454</v>
      </c>
      <c r="Q5186">
        <v>0</v>
      </c>
      <c r="R5186">
        <v>0</v>
      </c>
      <c r="S5186">
        <v>0</v>
      </c>
      <c r="T5186">
        <v>11</v>
      </c>
      <c r="U5186">
        <v>0</v>
      </c>
      <c r="V5186">
        <v>0</v>
      </c>
      <c r="W5186">
        <v>0</v>
      </c>
      <c r="X5186">
        <v>472.62829881973983</v>
      </c>
      <c r="Y5186">
        <v>0</v>
      </c>
      <c r="Z5186">
        <v>0</v>
      </c>
      <c r="AA5186">
        <v>0</v>
      </c>
      <c r="AB5186">
        <v>11.333730605509775</v>
      </c>
      <c r="AC5186">
        <v>0</v>
      </c>
      <c r="AD5186">
        <v>0</v>
      </c>
      <c r="AE5186">
        <v>483.96202942524963</v>
      </c>
    </row>
    <row r="5187" spans="1:31" x14ac:dyDescent="0.25">
      <c r="A5187">
        <v>2268516</v>
      </c>
      <c r="B5187">
        <v>1</v>
      </c>
      <c r="C5187" t="s">
        <v>80</v>
      </c>
      <c r="D5187" t="s">
        <v>106</v>
      </c>
      <c r="E5187" t="s">
        <v>256</v>
      </c>
      <c r="F5187" t="s">
        <v>15135</v>
      </c>
      <c r="G5187" t="s">
        <v>318</v>
      </c>
      <c r="H5187" t="s">
        <v>148</v>
      </c>
      <c r="I5187" t="s">
        <v>136</v>
      </c>
      <c r="J5187" t="s">
        <v>137</v>
      </c>
      <c r="K5187" t="s">
        <v>138</v>
      </c>
      <c r="L5187" t="s">
        <v>15136</v>
      </c>
      <c r="M5187" t="s">
        <v>15137</v>
      </c>
      <c r="N5187">
        <v>1.761666666</v>
      </c>
      <c r="O5187">
        <v>0</v>
      </c>
      <c r="P5187">
        <v>0</v>
      </c>
      <c r="Q5187">
        <v>1</v>
      </c>
      <c r="R5187">
        <v>7</v>
      </c>
      <c r="S5187">
        <v>2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3.0710053586344586</v>
      </c>
      <c r="Z5187">
        <v>16.410771710973549</v>
      </c>
      <c r="AA5187">
        <v>6.0059372209200008</v>
      </c>
      <c r="AB5187">
        <v>0</v>
      </c>
      <c r="AC5187">
        <v>0</v>
      </c>
      <c r="AD5187">
        <v>0</v>
      </c>
      <c r="AE5187">
        <v>25.487714290528007</v>
      </c>
    </row>
    <row r="5188" spans="1:31" x14ac:dyDescent="0.25">
      <c r="A5188">
        <v>2268831</v>
      </c>
      <c r="B5188">
        <v>1</v>
      </c>
      <c r="C5188" t="s">
        <v>81</v>
      </c>
      <c r="D5188" t="s">
        <v>116</v>
      </c>
      <c r="E5188" t="s">
        <v>207</v>
      </c>
      <c r="F5188" t="s">
        <v>15138</v>
      </c>
      <c r="G5188" t="s">
        <v>366</v>
      </c>
      <c r="H5188" t="s">
        <v>135</v>
      </c>
      <c r="I5188" t="s">
        <v>136</v>
      </c>
      <c r="J5188" t="s">
        <v>137</v>
      </c>
      <c r="K5188" t="s">
        <v>172</v>
      </c>
      <c r="L5188" t="s">
        <v>15139</v>
      </c>
      <c r="M5188" t="s">
        <v>15140</v>
      </c>
      <c r="N5188">
        <v>3.4252777769999998</v>
      </c>
      <c r="O5188">
        <v>0</v>
      </c>
      <c r="P5188">
        <v>542</v>
      </c>
      <c r="Q5188">
        <v>0</v>
      </c>
      <c r="R5188">
        <v>0</v>
      </c>
      <c r="S5188">
        <v>0</v>
      </c>
      <c r="T5188">
        <v>54</v>
      </c>
      <c r="U5188">
        <v>0</v>
      </c>
      <c r="V5188">
        <v>0</v>
      </c>
      <c r="W5188">
        <v>0</v>
      </c>
      <c r="X5188">
        <v>439.73054184227874</v>
      </c>
      <c r="Y5188">
        <v>0</v>
      </c>
      <c r="Z5188">
        <v>0</v>
      </c>
      <c r="AA5188">
        <v>0</v>
      </c>
      <c r="AB5188">
        <v>166.39376217174106</v>
      </c>
      <c r="AC5188">
        <v>0</v>
      </c>
      <c r="AD5188">
        <v>0</v>
      </c>
      <c r="AE5188">
        <v>606.1243040140198</v>
      </c>
    </row>
    <row r="5189" spans="1:31" x14ac:dyDescent="0.25">
      <c r="A5189">
        <v>2268771</v>
      </c>
      <c r="B5189">
        <v>1</v>
      </c>
      <c r="C5189" t="s">
        <v>80</v>
      </c>
      <c r="D5189" t="s">
        <v>91</v>
      </c>
      <c r="E5189" t="s">
        <v>163</v>
      </c>
      <c r="F5189" t="s">
        <v>15141</v>
      </c>
      <c r="G5189" t="s">
        <v>147</v>
      </c>
      <c r="H5189" t="s">
        <v>148</v>
      </c>
      <c r="I5189" t="s">
        <v>136</v>
      </c>
      <c r="J5189" t="s">
        <v>137</v>
      </c>
      <c r="K5189" t="s">
        <v>138</v>
      </c>
      <c r="L5189" t="s">
        <v>15142</v>
      </c>
      <c r="M5189" t="s">
        <v>15143</v>
      </c>
      <c r="N5189">
        <v>1.0136111109999999</v>
      </c>
      <c r="O5189">
        <v>3</v>
      </c>
      <c r="P5189">
        <v>14</v>
      </c>
      <c r="Q5189">
        <v>28</v>
      </c>
      <c r="R5189">
        <v>1</v>
      </c>
      <c r="S5189">
        <v>28</v>
      </c>
      <c r="T5189">
        <v>1</v>
      </c>
      <c r="U5189">
        <v>0</v>
      </c>
      <c r="V5189">
        <v>0</v>
      </c>
      <c r="W5189">
        <v>2.342156569969605</v>
      </c>
      <c r="X5189">
        <v>2.4377927325186142</v>
      </c>
      <c r="Y5189">
        <v>15.154310881955517</v>
      </c>
      <c r="Z5189">
        <v>0.52301492282844442</v>
      </c>
      <c r="AA5189">
        <v>125.15866837741474</v>
      </c>
      <c r="AB5189">
        <v>1.9096889892675</v>
      </c>
      <c r="AC5189">
        <v>0</v>
      </c>
      <c r="AD5189">
        <v>0</v>
      </c>
      <c r="AE5189">
        <v>147.5256324739544</v>
      </c>
    </row>
    <row r="5190" spans="1:31" x14ac:dyDescent="0.25">
      <c r="A5190">
        <v>2268476</v>
      </c>
      <c r="B5190">
        <v>1</v>
      </c>
      <c r="C5190" t="s">
        <v>80</v>
      </c>
      <c r="D5190" t="s">
        <v>87</v>
      </c>
      <c r="E5190" t="s">
        <v>145</v>
      </c>
      <c r="F5190" t="s">
        <v>15144</v>
      </c>
      <c r="G5190" t="s">
        <v>271</v>
      </c>
      <c r="H5190" t="s">
        <v>148</v>
      </c>
      <c r="I5190" t="s">
        <v>704</v>
      </c>
      <c r="J5190" t="s">
        <v>137</v>
      </c>
      <c r="K5190" t="s">
        <v>172</v>
      </c>
      <c r="L5190" t="s">
        <v>15145</v>
      </c>
      <c r="M5190" t="s">
        <v>15146</v>
      </c>
      <c r="N5190">
        <v>4.7222222000000001E-2</v>
      </c>
      <c r="O5190">
        <v>0</v>
      </c>
      <c r="P5190">
        <v>539</v>
      </c>
      <c r="Q5190">
        <v>0</v>
      </c>
      <c r="R5190">
        <v>0</v>
      </c>
      <c r="S5190">
        <v>8</v>
      </c>
      <c r="T5190">
        <v>94</v>
      </c>
      <c r="U5190">
        <v>3</v>
      </c>
      <c r="V5190">
        <v>6</v>
      </c>
      <c r="W5190">
        <v>0</v>
      </c>
      <c r="X5190">
        <v>9.0188317102702165</v>
      </c>
      <c r="Y5190">
        <v>0</v>
      </c>
      <c r="Z5190">
        <v>0</v>
      </c>
      <c r="AA5190">
        <v>4.6630013352661246</v>
      </c>
      <c r="AB5190">
        <v>10.860848542321616</v>
      </c>
      <c r="AC5190">
        <v>6.7582602418767994</v>
      </c>
      <c r="AD5190">
        <v>2.2689677581693779</v>
      </c>
      <c r="AE5190">
        <v>33.569909587904135</v>
      </c>
    </row>
    <row r="5191" spans="1:31" x14ac:dyDescent="0.25">
      <c r="A5191">
        <v>2268625</v>
      </c>
      <c r="B5191">
        <v>1</v>
      </c>
      <c r="C5191" t="s">
        <v>81</v>
      </c>
      <c r="D5191" t="s">
        <v>116</v>
      </c>
      <c r="E5191" t="s">
        <v>207</v>
      </c>
      <c r="F5191" t="s">
        <v>15147</v>
      </c>
      <c r="G5191" t="s">
        <v>366</v>
      </c>
      <c r="H5191" t="s">
        <v>135</v>
      </c>
      <c r="I5191" t="s">
        <v>136</v>
      </c>
      <c r="J5191" t="s">
        <v>137</v>
      </c>
      <c r="K5191" t="s">
        <v>172</v>
      </c>
      <c r="L5191" t="s">
        <v>15148</v>
      </c>
      <c r="M5191" t="s">
        <v>15149</v>
      </c>
      <c r="N5191">
        <v>4.0052777769999999</v>
      </c>
      <c r="O5191">
        <v>0</v>
      </c>
      <c r="P5191">
        <v>352</v>
      </c>
      <c r="Q5191">
        <v>0</v>
      </c>
      <c r="R5191">
        <v>0</v>
      </c>
      <c r="S5191">
        <v>0</v>
      </c>
      <c r="T5191">
        <v>67</v>
      </c>
      <c r="U5191">
        <v>0</v>
      </c>
      <c r="V5191">
        <v>0</v>
      </c>
      <c r="W5191">
        <v>0</v>
      </c>
      <c r="X5191">
        <v>316.02695168214473</v>
      </c>
      <c r="Y5191">
        <v>0</v>
      </c>
      <c r="Z5191">
        <v>0</v>
      </c>
      <c r="AA5191">
        <v>0</v>
      </c>
      <c r="AB5191">
        <v>144.64517322609271</v>
      </c>
      <c r="AC5191">
        <v>0</v>
      </c>
      <c r="AD5191">
        <v>0</v>
      </c>
      <c r="AE5191">
        <v>460.67212490823744</v>
      </c>
    </row>
    <row r="5192" spans="1:31" x14ac:dyDescent="0.25">
      <c r="A5192">
        <v>2276093</v>
      </c>
      <c r="B5192">
        <v>1</v>
      </c>
      <c r="C5192" t="s">
        <v>80</v>
      </c>
      <c r="D5192" t="s">
        <v>87</v>
      </c>
      <c r="E5192" t="s">
        <v>145</v>
      </c>
      <c r="F5192" t="s">
        <v>15150</v>
      </c>
      <c r="G5192" t="s">
        <v>271</v>
      </c>
      <c r="H5192" t="s">
        <v>148</v>
      </c>
      <c r="I5192" t="s">
        <v>136</v>
      </c>
      <c r="J5192" t="s">
        <v>137</v>
      </c>
      <c r="K5192" t="s">
        <v>172</v>
      </c>
      <c r="L5192" t="s">
        <v>15151</v>
      </c>
      <c r="M5192" t="s">
        <v>15152</v>
      </c>
      <c r="N5192">
        <v>0.1</v>
      </c>
      <c r="O5192">
        <v>0</v>
      </c>
      <c r="P5192">
        <v>1296</v>
      </c>
      <c r="Q5192">
        <v>0</v>
      </c>
      <c r="R5192">
        <v>0</v>
      </c>
      <c r="S5192">
        <v>0</v>
      </c>
      <c r="T5192">
        <v>64</v>
      </c>
      <c r="U5192">
        <v>0</v>
      </c>
      <c r="V5192">
        <v>0</v>
      </c>
      <c r="W5192">
        <v>0</v>
      </c>
      <c r="X5192">
        <v>34.75794305338745</v>
      </c>
      <c r="Y5192">
        <v>0</v>
      </c>
      <c r="Z5192">
        <v>0</v>
      </c>
      <c r="AA5192">
        <v>0</v>
      </c>
      <c r="AB5192">
        <v>2.5343757095302002</v>
      </c>
      <c r="AC5192">
        <v>0</v>
      </c>
      <c r="AD5192">
        <v>0</v>
      </c>
      <c r="AE5192">
        <v>37.292318762917652</v>
      </c>
    </row>
    <row r="5193" spans="1:31" x14ac:dyDescent="0.25">
      <c r="A5193">
        <v>2268599</v>
      </c>
      <c r="B5193">
        <v>1</v>
      </c>
      <c r="C5193" t="s">
        <v>80</v>
      </c>
      <c r="D5193" t="s">
        <v>86</v>
      </c>
      <c r="E5193" t="s">
        <v>151</v>
      </c>
      <c r="F5193" t="s">
        <v>2646</v>
      </c>
      <c r="G5193" t="s">
        <v>171</v>
      </c>
      <c r="H5193" t="s">
        <v>135</v>
      </c>
      <c r="I5193" t="s">
        <v>136</v>
      </c>
      <c r="J5193" t="s">
        <v>137</v>
      </c>
      <c r="K5193" t="s">
        <v>172</v>
      </c>
      <c r="L5193" t="s">
        <v>15153</v>
      </c>
      <c r="M5193" t="s">
        <v>15154</v>
      </c>
      <c r="N5193">
        <v>9.0411111109999993</v>
      </c>
      <c r="O5193">
        <v>0</v>
      </c>
      <c r="P5193">
        <v>12</v>
      </c>
      <c r="Q5193">
        <v>0</v>
      </c>
      <c r="R5193">
        <v>4</v>
      </c>
      <c r="S5193">
        <v>0</v>
      </c>
      <c r="T5193">
        <v>1</v>
      </c>
      <c r="U5193">
        <v>0</v>
      </c>
      <c r="V5193">
        <v>0</v>
      </c>
      <c r="W5193">
        <v>0</v>
      </c>
      <c r="X5193">
        <v>390.81284801301689</v>
      </c>
      <c r="Y5193">
        <v>0</v>
      </c>
      <c r="Z5193">
        <v>2.5706242096979603</v>
      </c>
      <c r="AA5193">
        <v>0</v>
      </c>
      <c r="AB5193">
        <v>0</v>
      </c>
      <c r="AC5193">
        <v>0</v>
      </c>
      <c r="AD5193">
        <v>0</v>
      </c>
      <c r="AE5193">
        <v>393.38347222271483</v>
      </c>
    </row>
    <row r="5194" spans="1:31" x14ac:dyDescent="0.25">
      <c r="A5194">
        <v>2268768</v>
      </c>
      <c r="B5194">
        <v>1</v>
      </c>
      <c r="C5194" t="s">
        <v>80</v>
      </c>
      <c r="D5194" t="s">
        <v>100</v>
      </c>
      <c r="E5194" t="s">
        <v>132</v>
      </c>
      <c r="F5194" t="s">
        <v>15155</v>
      </c>
      <c r="G5194" t="s">
        <v>197</v>
      </c>
      <c r="H5194" t="s">
        <v>135</v>
      </c>
      <c r="I5194" t="s">
        <v>136</v>
      </c>
      <c r="J5194" t="s">
        <v>137</v>
      </c>
      <c r="K5194" t="s">
        <v>138</v>
      </c>
      <c r="L5194" t="s">
        <v>15156</v>
      </c>
      <c r="M5194" t="s">
        <v>15157</v>
      </c>
      <c r="N5194">
        <v>1.081111111</v>
      </c>
      <c r="O5194">
        <v>0</v>
      </c>
      <c r="P5194">
        <v>1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0.65501335836601382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0.65501335836601382</v>
      </c>
    </row>
    <row r="5195" spans="1:31" x14ac:dyDescent="0.25">
      <c r="A5195">
        <v>2268977</v>
      </c>
      <c r="B5195">
        <v>1</v>
      </c>
      <c r="C5195" t="s">
        <v>80</v>
      </c>
      <c r="D5195" t="s">
        <v>97</v>
      </c>
      <c r="E5195" t="s">
        <v>256</v>
      </c>
      <c r="F5195" t="s">
        <v>15158</v>
      </c>
      <c r="G5195" t="s">
        <v>318</v>
      </c>
      <c r="H5195" t="s">
        <v>148</v>
      </c>
      <c r="I5195" t="s">
        <v>136</v>
      </c>
      <c r="J5195" t="s">
        <v>137</v>
      </c>
      <c r="K5195" t="s">
        <v>138</v>
      </c>
      <c r="L5195" t="s">
        <v>15159</v>
      </c>
      <c r="M5195" t="s">
        <v>15160</v>
      </c>
      <c r="N5195">
        <v>1.3772222220000001</v>
      </c>
      <c r="O5195">
        <v>0</v>
      </c>
      <c r="P5195">
        <v>14</v>
      </c>
      <c r="Q5195">
        <v>0</v>
      </c>
      <c r="R5195">
        <v>1</v>
      </c>
      <c r="S5195">
        <v>0</v>
      </c>
      <c r="T5195">
        <v>3</v>
      </c>
      <c r="U5195">
        <v>0</v>
      </c>
      <c r="V5195">
        <v>0</v>
      </c>
      <c r="W5195">
        <v>0</v>
      </c>
      <c r="X5195">
        <v>64.72316800689552</v>
      </c>
      <c r="Y5195">
        <v>0</v>
      </c>
      <c r="Z5195">
        <v>4.9703946781655559E-2</v>
      </c>
      <c r="AA5195">
        <v>0</v>
      </c>
      <c r="AB5195">
        <v>3.672502769993307</v>
      </c>
      <c r="AC5195">
        <v>0</v>
      </c>
      <c r="AD5195">
        <v>0</v>
      </c>
      <c r="AE5195">
        <v>68.445374723670483</v>
      </c>
    </row>
    <row r="5196" spans="1:31" x14ac:dyDescent="0.25">
      <c r="A5196">
        <v>2268911</v>
      </c>
      <c r="B5196">
        <v>1</v>
      </c>
      <c r="C5196" t="s">
        <v>80</v>
      </c>
      <c r="D5196" t="s">
        <v>87</v>
      </c>
      <c r="E5196" t="s">
        <v>132</v>
      </c>
      <c r="F5196" t="s">
        <v>15161</v>
      </c>
      <c r="G5196" t="s">
        <v>142</v>
      </c>
      <c r="H5196" t="s">
        <v>135</v>
      </c>
      <c r="I5196" t="s">
        <v>136</v>
      </c>
      <c r="J5196" t="s">
        <v>137</v>
      </c>
      <c r="K5196" t="s">
        <v>138</v>
      </c>
      <c r="L5196" t="s">
        <v>15162</v>
      </c>
      <c r="M5196" t="s">
        <v>15163</v>
      </c>
      <c r="N5196">
        <v>2.4655555549999999</v>
      </c>
      <c r="O5196">
        <v>0</v>
      </c>
      <c r="P5196">
        <v>3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2.390359538552711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2.390359538552711</v>
      </c>
    </row>
    <row r="5197" spans="1:31" x14ac:dyDescent="0.25">
      <c r="A5197">
        <v>2268834</v>
      </c>
      <c r="B5197">
        <v>1</v>
      </c>
      <c r="C5197" t="s">
        <v>80</v>
      </c>
      <c r="D5197" t="s">
        <v>88</v>
      </c>
      <c r="E5197" t="s">
        <v>151</v>
      </c>
      <c r="F5197" t="s">
        <v>15164</v>
      </c>
      <c r="G5197" t="s">
        <v>314</v>
      </c>
      <c r="H5197" t="s">
        <v>135</v>
      </c>
      <c r="I5197" t="s">
        <v>136</v>
      </c>
      <c r="J5197" t="s">
        <v>137</v>
      </c>
      <c r="K5197" t="s">
        <v>138</v>
      </c>
      <c r="L5197" t="s">
        <v>15165</v>
      </c>
      <c r="M5197" t="s">
        <v>15166</v>
      </c>
      <c r="N5197">
        <v>2.3052777770000001</v>
      </c>
      <c r="O5197">
        <v>0</v>
      </c>
      <c r="P5197">
        <v>18</v>
      </c>
      <c r="Q5197">
        <v>0</v>
      </c>
      <c r="R5197">
        <v>0</v>
      </c>
      <c r="S5197">
        <v>0</v>
      </c>
      <c r="T5197">
        <v>9</v>
      </c>
      <c r="U5197">
        <v>0</v>
      </c>
      <c r="V5197">
        <v>0</v>
      </c>
      <c r="W5197">
        <v>0</v>
      </c>
      <c r="X5197">
        <v>19.626249734307528</v>
      </c>
      <c r="Y5197">
        <v>0</v>
      </c>
      <c r="Z5197">
        <v>0</v>
      </c>
      <c r="AA5197">
        <v>0</v>
      </c>
      <c r="AB5197">
        <v>54.117995024927573</v>
      </c>
      <c r="AC5197">
        <v>0</v>
      </c>
      <c r="AD5197">
        <v>0</v>
      </c>
      <c r="AE5197">
        <v>73.744244759235102</v>
      </c>
    </row>
    <row r="5198" spans="1:31" x14ac:dyDescent="0.25">
      <c r="A5198">
        <v>2268960</v>
      </c>
      <c r="B5198">
        <v>1</v>
      </c>
      <c r="C5198" t="s">
        <v>80</v>
      </c>
      <c r="D5198" t="s">
        <v>84</v>
      </c>
      <c r="E5198" t="s">
        <v>256</v>
      </c>
      <c r="F5198" t="s">
        <v>10302</v>
      </c>
      <c r="G5198" t="s">
        <v>318</v>
      </c>
      <c r="H5198" t="s">
        <v>148</v>
      </c>
      <c r="I5198" t="s">
        <v>136</v>
      </c>
      <c r="J5198" t="s">
        <v>137</v>
      </c>
      <c r="K5198" t="s">
        <v>138</v>
      </c>
      <c r="L5198" t="s">
        <v>15167</v>
      </c>
      <c r="M5198" t="s">
        <v>15168</v>
      </c>
      <c r="N5198">
        <v>2.5261111110000001</v>
      </c>
      <c r="O5198">
        <v>9</v>
      </c>
      <c r="P5198">
        <v>428</v>
      </c>
      <c r="Q5198">
        <v>2</v>
      </c>
      <c r="R5198">
        <v>161</v>
      </c>
      <c r="S5198">
        <v>6</v>
      </c>
      <c r="T5198">
        <v>59</v>
      </c>
      <c r="U5198">
        <v>0</v>
      </c>
      <c r="V5198">
        <v>0</v>
      </c>
      <c r="W5198">
        <v>10.339483291888383</v>
      </c>
      <c r="X5198">
        <v>333.77187978701028</v>
      </c>
      <c r="Y5198">
        <v>42.991372147330445</v>
      </c>
      <c r="Z5198">
        <v>179.14491809917303</v>
      </c>
      <c r="AA5198">
        <v>35.563918989095164</v>
      </c>
      <c r="AB5198">
        <v>80.330805158308294</v>
      </c>
      <c r="AC5198">
        <v>0</v>
      </c>
      <c r="AD5198">
        <v>0</v>
      </c>
      <c r="AE5198">
        <v>682.14237747280561</v>
      </c>
    </row>
    <row r="5199" spans="1:31" x14ac:dyDescent="0.25">
      <c r="A5199">
        <v>2268934</v>
      </c>
      <c r="B5199">
        <v>1</v>
      </c>
      <c r="C5199" t="s">
        <v>80</v>
      </c>
      <c r="D5199" t="s">
        <v>93</v>
      </c>
      <c r="E5199" t="s">
        <v>145</v>
      </c>
      <c r="F5199" t="s">
        <v>3162</v>
      </c>
      <c r="G5199" t="s">
        <v>3189</v>
      </c>
      <c r="H5199" t="s">
        <v>148</v>
      </c>
      <c r="I5199" t="s">
        <v>136</v>
      </c>
      <c r="J5199" t="s">
        <v>3</v>
      </c>
      <c r="K5199" t="s">
        <v>138</v>
      </c>
      <c r="L5199" t="s">
        <v>15169</v>
      </c>
      <c r="M5199" t="s">
        <v>15170</v>
      </c>
      <c r="N5199">
        <v>0.98333333300000003</v>
      </c>
      <c r="O5199">
        <v>0</v>
      </c>
      <c r="P5199">
        <v>1367</v>
      </c>
      <c r="Q5199">
        <v>0</v>
      </c>
      <c r="R5199">
        <v>61</v>
      </c>
      <c r="S5199">
        <v>6</v>
      </c>
      <c r="T5199">
        <v>201</v>
      </c>
      <c r="U5199">
        <v>4</v>
      </c>
      <c r="V5199">
        <v>2</v>
      </c>
      <c r="W5199">
        <v>0</v>
      </c>
      <c r="X5199">
        <v>389.77549690930971</v>
      </c>
      <c r="Y5199">
        <v>0</v>
      </c>
      <c r="Z5199">
        <v>45.662074498312997</v>
      </c>
      <c r="AA5199">
        <v>36.476313358715998</v>
      </c>
      <c r="AB5199">
        <v>241.7612650897855</v>
      </c>
      <c r="AC5199">
        <v>240.05979264285423</v>
      </c>
      <c r="AD5199">
        <v>1.3738596848469</v>
      </c>
      <c r="AE5199">
        <v>955.10880218382533</v>
      </c>
    </row>
    <row r="5200" spans="1:31" x14ac:dyDescent="0.25">
      <c r="A5200">
        <v>2268811</v>
      </c>
      <c r="B5200">
        <v>1</v>
      </c>
      <c r="C5200" t="s">
        <v>81</v>
      </c>
      <c r="D5200" t="s">
        <v>122</v>
      </c>
      <c r="E5200" t="s">
        <v>132</v>
      </c>
      <c r="F5200" t="s">
        <v>15171</v>
      </c>
      <c r="G5200" t="s">
        <v>142</v>
      </c>
      <c r="H5200" t="s">
        <v>135</v>
      </c>
      <c r="I5200" t="s">
        <v>136</v>
      </c>
      <c r="J5200" t="s">
        <v>137</v>
      </c>
      <c r="K5200" t="s">
        <v>138</v>
      </c>
      <c r="L5200" t="s">
        <v>15172</v>
      </c>
      <c r="M5200" t="s">
        <v>15173</v>
      </c>
      <c r="N5200">
        <v>1.2080555550000001</v>
      </c>
      <c r="O5200">
        <v>0</v>
      </c>
      <c r="P5200">
        <v>1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</row>
    <row r="5201" spans="1:31" x14ac:dyDescent="0.25">
      <c r="A5201">
        <v>2268748</v>
      </c>
      <c r="B5201">
        <v>1</v>
      </c>
      <c r="C5201" t="s">
        <v>81</v>
      </c>
      <c r="D5201" t="s">
        <v>120</v>
      </c>
      <c r="E5201" t="s">
        <v>151</v>
      </c>
      <c r="F5201" t="s">
        <v>4924</v>
      </c>
      <c r="G5201" t="s">
        <v>1868</v>
      </c>
      <c r="H5201" t="s">
        <v>135</v>
      </c>
      <c r="I5201" t="s">
        <v>136</v>
      </c>
      <c r="J5201" t="s">
        <v>137</v>
      </c>
      <c r="K5201" t="s">
        <v>138</v>
      </c>
      <c r="L5201" t="s">
        <v>15174</v>
      </c>
      <c r="M5201" t="s">
        <v>15175</v>
      </c>
      <c r="N5201">
        <v>3.784444444</v>
      </c>
      <c r="O5201">
        <v>0</v>
      </c>
      <c r="P5201">
        <v>6</v>
      </c>
      <c r="Q5201">
        <v>0</v>
      </c>
      <c r="R5201">
        <v>2</v>
      </c>
      <c r="S5201">
        <v>0</v>
      </c>
      <c r="T5201">
        <v>3</v>
      </c>
      <c r="U5201">
        <v>0</v>
      </c>
      <c r="V5201">
        <v>0</v>
      </c>
      <c r="W5201">
        <v>0</v>
      </c>
      <c r="X5201">
        <v>2.6555550265997674</v>
      </c>
      <c r="Y5201">
        <v>0</v>
      </c>
      <c r="Z5201">
        <v>0.54967969517559723</v>
      </c>
      <c r="AA5201">
        <v>0</v>
      </c>
      <c r="AB5201">
        <v>17.744870558202674</v>
      </c>
      <c r="AC5201">
        <v>0</v>
      </c>
      <c r="AD5201">
        <v>0</v>
      </c>
      <c r="AE5201">
        <v>20.95010527997804</v>
      </c>
    </row>
    <row r="5202" spans="1:31" x14ac:dyDescent="0.25">
      <c r="A5202">
        <v>2268605</v>
      </c>
      <c r="B5202">
        <v>1</v>
      </c>
      <c r="C5202" t="s">
        <v>80</v>
      </c>
      <c r="D5202" t="s">
        <v>106</v>
      </c>
      <c r="E5202" t="s">
        <v>207</v>
      </c>
      <c r="F5202" t="s">
        <v>3472</v>
      </c>
      <c r="G5202" t="s">
        <v>171</v>
      </c>
      <c r="H5202" t="s">
        <v>135</v>
      </c>
      <c r="I5202" t="s">
        <v>136</v>
      </c>
      <c r="J5202" t="s">
        <v>137</v>
      </c>
      <c r="K5202" t="s">
        <v>172</v>
      </c>
      <c r="L5202" t="s">
        <v>15176</v>
      </c>
      <c r="M5202" t="s">
        <v>15177</v>
      </c>
      <c r="N5202">
        <v>10.513055554999999</v>
      </c>
      <c r="O5202">
        <v>0</v>
      </c>
      <c r="P5202">
        <v>69</v>
      </c>
      <c r="Q5202">
        <v>0</v>
      </c>
      <c r="R5202">
        <v>8</v>
      </c>
      <c r="S5202">
        <v>0</v>
      </c>
      <c r="T5202">
        <v>9</v>
      </c>
      <c r="U5202">
        <v>0</v>
      </c>
      <c r="V5202">
        <v>0</v>
      </c>
      <c r="W5202">
        <v>0</v>
      </c>
      <c r="X5202">
        <v>75.16151631865975</v>
      </c>
      <c r="Y5202">
        <v>0</v>
      </c>
      <c r="Z5202">
        <v>6.100248496733724</v>
      </c>
      <c r="AA5202">
        <v>0</v>
      </c>
      <c r="AB5202">
        <v>53.513107536108954</v>
      </c>
      <c r="AC5202">
        <v>0</v>
      </c>
      <c r="AD5202">
        <v>0</v>
      </c>
      <c r="AE5202">
        <v>134.77487235150244</v>
      </c>
    </row>
    <row r="5203" spans="1:31" x14ac:dyDescent="0.25">
      <c r="A5203">
        <v>2268642</v>
      </c>
      <c r="B5203">
        <v>1</v>
      </c>
      <c r="C5203" t="s">
        <v>80</v>
      </c>
      <c r="D5203" t="s">
        <v>97</v>
      </c>
      <c r="E5203" t="s">
        <v>163</v>
      </c>
      <c r="F5203" t="s">
        <v>15178</v>
      </c>
      <c r="G5203" t="s">
        <v>366</v>
      </c>
      <c r="H5203" t="s">
        <v>148</v>
      </c>
      <c r="I5203" t="s">
        <v>136</v>
      </c>
      <c r="J5203" t="s">
        <v>137</v>
      </c>
      <c r="K5203" t="s">
        <v>172</v>
      </c>
      <c r="L5203" t="s">
        <v>15179</v>
      </c>
      <c r="M5203" t="s">
        <v>15180</v>
      </c>
      <c r="N5203">
        <v>9.0602777769999996</v>
      </c>
      <c r="O5203">
        <v>2</v>
      </c>
      <c r="P5203">
        <v>637</v>
      </c>
      <c r="Q5203">
        <v>2</v>
      </c>
      <c r="R5203">
        <v>201</v>
      </c>
      <c r="S5203">
        <v>1</v>
      </c>
      <c r="T5203">
        <v>128</v>
      </c>
      <c r="U5203">
        <v>0</v>
      </c>
      <c r="V5203">
        <v>0</v>
      </c>
      <c r="W5203">
        <v>10.089995880126962</v>
      </c>
      <c r="X5203">
        <v>3804.8341188696791</v>
      </c>
      <c r="Y5203">
        <v>7.2722774975995099</v>
      </c>
      <c r="Z5203">
        <v>670.85550338583096</v>
      </c>
      <c r="AA5203">
        <v>13.9892933472285</v>
      </c>
      <c r="AB5203">
        <v>1776.989879858505</v>
      </c>
      <c r="AC5203">
        <v>0</v>
      </c>
      <c r="AD5203">
        <v>0</v>
      </c>
      <c r="AE5203">
        <v>6284.0310688389691</v>
      </c>
    </row>
    <row r="5204" spans="1:31" x14ac:dyDescent="0.25">
      <c r="A5204">
        <v>2268854</v>
      </c>
      <c r="B5204">
        <v>1</v>
      </c>
      <c r="C5204" t="s">
        <v>80</v>
      </c>
      <c r="D5204" t="s">
        <v>108</v>
      </c>
      <c r="E5204" t="s">
        <v>132</v>
      </c>
      <c r="F5204" t="s">
        <v>15181</v>
      </c>
      <c r="G5204" t="s">
        <v>197</v>
      </c>
      <c r="H5204" t="s">
        <v>135</v>
      </c>
      <c r="I5204" t="s">
        <v>136</v>
      </c>
      <c r="J5204" t="s">
        <v>137</v>
      </c>
      <c r="K5204" t="s">
        <v>138</v>
      </c>
      <c r="L5204" t="s">
        <v>15182</v>
      </c>
      <c r="M5204" t="s">
        <v>15183</v>
      </c>
      <c r="N5204">
        <v>0.89111111099999996</v>
      </c>
      <c r="O5204">
        <v>0</v>
      </c>
      <c r="P5204">
        <v>1</v>
      </c>
      <c r="Q5204">
        <v>0</v>
      </c>
      <c r="R5204">
        <v>0</v>
      </c>
      <c r="S5204">
        <v>0</v>
      </c>
      <c r="T5204">
        <v>1</v>
      </c>
      <c r="U5204">
        <v>0</v>
      </c>
      <c r="V5204">
        <v>0</v>
      </c>
      <c r="W5204">
        <v>0</v>
      </c>
      <c r="X5204">
        <v>0.10233752647381333</v>
      </c>
      <c r="Y5204">
        <v>0</v>
      </c>
      <c r="Z5204">
        <v>0</v>
      </c>
      <c r="AA5204">
        <v>0</v>
      </c>
      <c r="AB5204">
        <v>1.7088963963381223</v>
      </c>
      <c r="AC5204">
        <v>0</v>
      </c>
      <c r="AD5204">
        <v>0</v>
      </c>
      <c r="AE5204">
        <v>1.8112339228119356</v>
      </c>
    </row>
    <row r="5205" spans="1:31" x14ac:dyDescent="0.25">
      <c r="A5205">
        <v>2268891</v>
      </c>
      <c r="B5205">
        <v>1</v>
      </c>
      <c r="C5205" t="s">
        <v>80</v>
      </c>
      <c r="D5205" t="s">
        <v>106</v>
      </c>
      <c r="E5205" t="s">
        <v>256</v>
      </c>
      <c r="F5205" t="s">
        <v>15184</v>
      </c>
      <c r="G5205" t="s">
        <v>543</v>
      </c>
      <c r="H5205" t="s">
        <v>148</v>
      </c>
      <c r="I5205" t="s">
        <v>136</v>
      </c>
      <c r="J5205" t="s">
        <v>137</v>
      </c>
      <c r="K5205" t="s">
        <v>138</v>
      </c>
      <c r="L5205" t="s">
        <v>15185</v>
      </c>
      <c r="M5205" t="s">
        <v>15186</v>
      </c>
      <c r="N5205">
        <v>1.7636111109999999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1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2.6505693917324997</v>
      </c>
      <c r="AC5205">
        <v>0</v>
      </c>
      <c r="AD5205">
        <v>0</v>
      </c>
      <c r="AE5205">
        <v>2.6505693917324997</v>
      </c>
    </row>
    <row r="5206" spans="1:31" x14ac:dyDescent="0.25">
      <c r="A5206">
        <v>2268897</v>
      </c>
      <c r="B5206">
        <v>1</v>
      </c>
      <c r="C5206" t="s">
        <v>80</v>
      </c>
      <c r="D5206" t="s">
        <v>83</v>
      </c>
      <c r="E5206" t="s">
        <v>163</v>
      </c>
      <c r="F5206" t="s">
        <v>15187</v>
      </c>
      <c r="G5206" t="s">
        <v>12921</v>
      </c>
      <c r="H5206" t="s">
        <v>148</v>
      </c>
      <c r="I5206" t="s">
        <v>136</v>
      </c>
      <c r="J5206" t="s">
        <v>137</v>
      </c>
      <c r="K5206" t="s">
        <v>138</v>
      </c>
      <c r="L5206" t="s">
        <v>15188</v>
      </c>
      <c r="M5206" t="s">
        <v>15189</v>
      </c>
      <c r="N5206">
        <v>0.34333333300000002</v>
      </c>
      <c r="O5206">
        <v>5</v>
      </c>
      <c r="P5206">
        <v>289</v>
      </c>
      <c r="Q5206">
        <v>8</v>
      </c>
      <c r="R5206">
        <v>25</v>
      </c>
      <c r="S5206">
        <v>13</v>
      </c>
      <c r="T5206">
        <v>22</v>
      </c>
      <c r="U5206">
        <v>0</v>
      </c>
      <c r="V5206">
        <v>0</v>
      </c>
      <c r="W5206">
        <v>3.5451094550921933</v>
      </c>
      <c r="X5206">
        <v>24.861480226482961</v>
      </c>
      <c r="Y5206">
        <v>8.3979512359446105</v>
      </c>
      <c r="Z5206">
        <v>5.4074525942469087</v>
      </c>
      <c r="AA5206">
        <v>100.58201959095911</v>
      </c>
      <c r="AB5206">
        <v>9.4300428700365995</v>
      </c>
      <c r="AC5206">
        <v>0</v>
      </c>
      <c r="AD5206">
        <v>0</v>
      </c>
      <c r="AE5206">
        <v>152.22405597276239</v>
      </c>
    </row>
    <row r="5207" spans="1:31" x14ac:dyDescent="0.25">
      <c r="A5207">
        <v>2269607</v>
      </c>
      <c r="B5207">
        <v>1</v>
      </c>
      <c r="C5207" t="s">
        <v>80</v>
      </c>
      <c r="D5207" t="s">
        <v>84</v>
      </c>
      <c r="E5207" t="s">
        <v>151</v>
      </c>
      <c r="F5207" t="s">
        <v>15190</v>
      </c>
      <c r="G5207" t="s">
        <v>180</v>
      </c>
      <c r="H5207" t="s">
        <v>135</v>
      </c>
      <c r="I5207" t="s">
        <v>136</v>
      </c>
      <c r="J5207" t="s">
        <v>137</v>
      </c>
      <c r="K5207" t="s">
        <v>138</v>
      </c>
      <c r="L5207" t="s">
        <v>15191</v>
      </c>
      <c r="M5207" t="s">
        <v>15192</v>
      </c>
      <c r="N5207">
        <v>2.0188888880000002</v>
      </c>
      <c r="O5207">
        <v>0</v>
      </c>
      <c r="P5207">
        <v>273</v>
      </c>
      <c r="Q5207">
        <v>0</v>
      </c>
      <c r="R5207">
        <v>0</v>
      </c>
      <c r="S5207">
        <v>0</v>
      </c>
      <c r="T5207">
        <v>17</v>
      </c>
      <c r="U5207">
        <v>0</v>
      </c>
      <c r="V5207">
        <v>0</v>
      </c>
      <c r="W5207">
        <v>0</v>
      </c>
      <c r="X5207">
        <v>175.20757240229432</v>
      </c>
      <c r="Y5207">
        <v>0</v>
      </c>
      <c r="Z5207">
        <v>0</v>
      </c>
      <c r="AA5207">
        <v>0</v>
      </c>
      <c r="AB5207">
        <v>6.0575203170527532</v>
      </c>
      <c r="AC5207">
        <v>0</v>
      </c>
      <c r="AD5207">
        <v>0</v>
      </c>
      <c r="AE5207">
        <v>181.26509271934708</v>
      </c>
    </row>
    <row r="5208" spans="1:31" x14ac:dyDescent="0.25">
      <c r="A5208">
        <v>2269275</v>
      </c>
      <c r="B5208">
        <v>1</v>
      </c>
      <c r="C5208" t="s">
        <v>80</v>
      </c>
      <c r="D5208" t="s">
        <v>99</v>
      </c>
      <c r="E5208" t="s">
        <v>132</v>
      </c>
      <c r="F5208" t="s">
        <v>15193</v>
      </c>
      <c r="G5208" t="s">
        <v>142</v>
      </c>
      <c r="H5208" t="s">
        <v>135</v>
      </c>
      <c r="I5208" t="s">
        <v>136</v>
      </c>
      <c r="J5208" t="s">
        <v>137</v>
      </c>
      <c r="K5208" t="s">
        <v>138</v>
      </c>
      <c r="L5208" t="s">
        <v>15194</v>
      </c>
      <c r="M5208" t="s">
        <v>15195</v>
      </c>
      <c r="N5208">
        <v>3.6808333329999998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1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2.2493440690758891E-2</v>
      </c>
      <c r="AC5208">
        <v>0</v>
      </c>
      <c r="AD5208">
        <v>0</v>
      </c>
      <c r="AE5208">
        <v>2.2493440690758891E-2</v>
      </c>
    </row>
    <row r="5209" spans="1:31" x14ac:dyDescent="0.25">
      <c r="A5209">
        <v>2269252</v>
      </c>
      <c r="B5209">
        <v>1</v>
      </c>
      <c r="C5209" t="s">
        <v>80</v>
      </c>
      <c r="D5209" t="s">
        <v>105</v>
      </c>
      <c r="E5209" t="s">
        <v>151</v>
      </c>
      <c r="F5209" t="s">
        <v>15196</v>
      </c>
      <c r="G5209" t="s">
        <v>171</v>
      </c>
      <c r="H5209" t="s">
        <v>135</v>
      </c>
      <c r="I5209" t="s">
        <v>136</v>
      </c>
      <c r="J5209" t="s">
        <v>137</v>
      </c>
      <c r="K5209" t="s">
        <v>172</v>
      </c>
      <c r="L5209" t="s">
        <v>15197</v>
      </c>
      <c r="M5209" t="s">
        <v>15198</v>
      </c>
      <c r="N5209">
        <v>7.5708333330000004</v>
      </c>
      <c r="O5209">
        <v>0</v>
      </c>
      <c r="P5209">
        <v>171</v>
      </c>
      <c r="Q5209">
        <v>0</v>
      </c>
      <c r="R5209">
        <v>0</v>
      </c>
      <c r="S5209">
        <v>0</v>
      </c>
      <c r="T5209">
        <v>4</v>
      </c>
      <c r="U5209">
        <v>0</v>
      </c>
      <c r="V5209">
        <v>0</v>
      </c>
      <c r="W5209">
        <v>0</v>
      </c>
      <c r="X5209">
        <v>332.30579556488567</v>
      </c>
      <c r="Y5209">
        <v>0</v>
      </c>
      <c r="Z5209">
        <v>0</v>
      </c>
      <c r="AA5209">
        <v>0</v>
      </c>
      <c r="AB5209">
        <v>14.509887439664499</v>
      </c>
      <c r="AC5209">
        <v>0</v>
      </c>
      <c r="AD5209">
        <v>0</v>
      </c>
      <c r="AE5209">
        <v>346.81568300455018</v>
      </c>
    </row>
    <row r="5210" spans="1:31" x14ac:dyDescent="0.25">
      <c r="A5210">
        <v>2269321</v>
      </c>
      <c r="B5210">
        <v>1</v>
      </c>
      <c r="C5210" t="s">
        <v>81</v>
      </c>
      <c r="D5210" t="s">
        <v>112</v>
      </c>
      <c r="E5210" t="s">
        <v>151</v>
      </c>
      <c r="F5210" t="s">
        <v>15199</v>
      </c>
      <c r="G5210" t="s">
        <v>176</v>
      </c>
      <c r="H5210" t="s">
        <v>135</v>
      </c>
      <c r="I5210" t="s">
        <v>136</v>
      </c>
      <c r="J5210" t="s">
        <v>137</v>
      </c>
      <c r="K5210" t="s">
        <v>138</v>
      </c>
      <c r="L5210" t="s">
        <v>15200</v>
      </c>
      <c r="M5210" t="s">
        <v>15201</v>
      </c>
      <c r="N5210">
        <v>1.9966666660000001</v>
      </c>
      <c r="O5210">
        <v>0</v>
      </c>
      <c r="P5210">
        <v>10</v>
      </c>
      <c r="Q5210">
        <v>0</v>
      </c>
      <c r="R5210">
        <v>4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0.12005976524737445</v>
      </c>
      <c r="Y5210">
        <v>0</v>
      </c>
      <c r="Z5210">
        <v>0.13097143510385004</v>
      </c>
      <c r="AA5210">
        <v>0</v>
      </c>
      <c r="AB5210">
        <v>0</v>
      </c>
      <c r="AC5210">
        <v>0</v>
      </c>
      <c r="AD5210">
        <v>0</v>
      </c>
      <c r="AE5210">
        <v>0.2510312003512245</v>
      </c>
    </row>
    <row r="5211" spans="1:31" x14ac:dyDescent="0.25">
      <c r="A5211">
        <v>2269212</v>
      </c>
      <c r="B5211">
        <v>1</v>
      </c>
      <c r="C5211" t="s">
        <v>81</v>
      </c>
      <c r="D5211" t="s">
        <v>117</v>
      </c>
      <c r="E5211" t="s">
        <v>145</v>
      </c>
      <c r="F5211" t="s">
        <v>6313</v>
      </c>
      <c r="G5211" t="s">
        <v>147</v>
      </c>
      <c r="H5211" t="s">
        <v>148</v>
      </c>
      <c r="I5211" t="s">
        <v>136</v>
      </c>
      <c r="J5211" t="s">
        <v>137</v>
      </c>
      <c r="K5211" t="s">
        <v>138</v>
      </c>
      <c r="L5211" t="s">
        <v>15202</v>
      </c>
      <c r="M5211" t="s">
        <v>15203</v>
      </c>
      <c r="N5211">
        <v>7.2777777000000002E-2</v>
      </c>
      <c r="O5211">
        <v>1</v>
      </c>
      <c r="P5211">
        <v>2399</v>
      </c>
      <c r="Q5211">
        <v>38</v>
      </c>
      <c r="R5211">
        <v>84</v>
      </c>
      <c r="S5211">
        <v>17</v>
      </c>
      <c r="T5211">
        <v>231</v>
      </c>
      <c r="U5211">
        <v>8</v>
      </c>
      <c r="V5211">
        <v>1</v>
      </c>
      <c r="W5211">
        <v>2.0272003082466666E-2</v>
      </c>
      <c r="X5211">
        <v>19.743843442156965</v>
      </c>
      <c r="Y5211">
        <v>6.9608126038795817</v>
      </c>
      <c r="Z5211">
        <v>1.3150636522697206</v>
      </c>
      <c r="AA5211">
        <v>9.0836582988795715</v>
      </c>
      <c r="AB5211">
        <v>6.3209633982196802</v>
      </c>
      <c r="AC5211">
        <v>45.778956351955415</v>
      </c>
      <c r="AD5211">
        <v>0.64178999247737445</v>
      </c>
      <c r="AE5211">
        <v>89.865359742920774</v>
      </c>
    </row>
    <row r="5212" spans="1:31" x14ac:dyDescent="0.25">
      <c r="A5212">
        <v>2269421</v>
      </c>
      <c r="B5212">
        <v>1</v>
      </c>
      <c r="C5212" t="s">
        <v>81</v>
      </c>
      <c r="D5212" t="s">
        <v>122</v>
      </c>
      <c r="E5212" t="s">
        <v>163</v>
      </c>
      <c r="F5212" t="s">
        <v>15204</v>
      </c>
      <c r="G5212" t="s">
        <v>171</v>
      </c>
      <c r="H5212" t="s">
        <v>148</v>
      </c>
      <c r="I5212" t="s">
        <v>136</v>
      </c>
      <c r="J5212" t="s">
        <v>137</v>
      </c>
      <c r="K5212" t="s">
        <v>172</v>
      </c>
      <c r="L5212" t="s">
        <v>15205</v>
      </c>
      <c r="M5212" t="s">
        <v>15206</v>
      </c>
      <c r="N5212">
        <v>4.375555555</v>
      </c>
      <c r="O5212">
        <v>0</v>
      </c>
      <c r="P5212">
        <v>117</v>
      </c>
      <c r="Q5212">
        <v>0</v>
      </c>
      <c r="R5212">
        <v>0</v>
      </c>
      <c r="S5212">
        <v>0</v>
      </c>
      <c r="T5212">
        <v>14</v>
      </c>
      <c r="U5212">
        <v>0</v>
      </c>
      <c r="V5212">
        <v>0</v>
      </c>
      <c r="W5212">
        <v>0</v>
      </c>
      <c r="X5212">
        <v>46.493457300364305</v>
      </c>
      <c r="Y5212">
        <v>0</v>
      </c>
      <c r="Z5212">
        <v>0</v>
      </c>
      <c r="AA5212">
        <v>0</v>
      </c>
      <c r="AB5212">
        <v>23.31261453979284</v>
      </c>
      <c r="AC5212">
        <v>0</v>
      </c>
      <c r="AD5212">
        <v>0</v>
      </c>
      <c r="AE5212">
        <v>69.806071840157145</v>
      </c>
    </row>
    <row r="5213" spans="1:31" x14ac:dyDescent="0.25">
      <c r="A5213">
        <v>2269361</v>
      </c>
      <c r="B5213">
        <v>1</v>
      </c>
      <c r="C5213" t="s">
        <v>80</v>
      </c>
      <c r="D5213" t="s">
        <v>83</v>
      </c>
      <c r="E5213" t="s">
        <v>207</v>
      </c>
      <c r="F5213" t="s">
        <v>15207</v>
      </c>
      <c r="G5213" t="s">
        <v>171</v>
      </c>
      <c r="H5213" t="s">
        <v>135</v>
      </c>
      <c r="I5213" t="s">
        <v>136</v>
      </c>
      <c r="J5213" t="s">
        <v>137</v>
      </c>
      <c r="K5213" t="s">
        <v>172</v>
      </c>
      <c r="L5213" t="s">
        <v>15208</v>
      </c>
      <c r="M5213" t="s">
        <v>15209</v>
      </c>
      <c r="N5213">
        <v>1.5408333329999999</v>
      </c>
      <c r="O5213">
        <v>0</v>
      </c>
      <c r="P5213">
        <v>135</v>
      </c>
      <c r="Q5213">
        <v>0</v>
      </c>
      <c r="R5213">
        <v>0</v>
      </c>
      <c r="S5213">
        <v>0</v>
      </c>
      <c r="T5213">
        <v>29</v>
      </c>
      <c r="U5213">
        <v>0</v>
      </c>
      <c r="V5213">
        <v>1</v>
      </c>
      <c r="W5213">
        <v>0</v>
      </c>
      <c r="X5213">
        <v>59.459045853925772</v>
      </c>
      <c r="Y5213">
        <v>0</v>
      </c>
      <c r="Z5213">
        <v>0</v>
      </c>
      <c r="AA5213">
        <v>0</v>
      </c>
      <c r="AB5213">
        <v>73.207067198507048</v>
      </c>
      <c r="AC5213">
        <v>0</v>
      </c>
      <c r="AD5213">
        <v>13.263753124454926</v>
      </c>
      <c r="AE5213">
        <v>145.92986617688774</v>
      </c>
    </row>
    <row r="5214" spans="1:31" x14ac:dyDescent="0.25">
      <c r="A5214">
        <v>2269315</v>
      </c>
      <c r="B5214">
        <v>1</v>
      </c>
      <c r="C5214" t="s">
        <v>80</v>
      </c>
      <c r="D5214" t="s">
        <v>84</v>
      </c>
      <c r="E5214" t="s">
        <v>132</v>
      </c>
      <c r="F5214" t="s">
        <v>13069</v>
      </c>
      <c r="G5214" t="s">
        <v>134</v>
      </c>
      <c r="H5214" t="s">
        <v>135</v>
      </c>
      <c r="I5214" t="s">
        <v>136</v>
      </c>
      <c r="J5214" t="s">
        <v>137</v>
      </c>
      <c r="K5214" t="s">
        <v>138</v>
      </c>
      <c r="L5214" t="s">
        <v>15210</v>
      </c>
      <c r="M5214" t="s">
        <v>15211</v>
      </c>
      <c r="N5214">
        <v>5.631388888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3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19.795581095075839</v>
      </c>
      <c r="AC5214">
        <v>0</v>
      </c>
      <c r="AD5214">
        <v>0</v>
      </c>
      <c r="AE5214">
        <v>19.795581095075839</v>
      </c>
    </row>
    <row r="5215" spans="1:31" x14ac:dyDescent="0.25">
      <c r="A5215">
        <v>2269570</v>
      </c>
      <c r="B5215">
        <v>1</v>
      </c>
      <c r="C5215" t="s">
        <v>80</v>
      </c>
      <c r="D5215" t="s">
        <v>90</v>
      </c>
      <c r="E5215" t="s">
        <v>132</v>
      </c>
      <c r="F5215" t="s">
        <v>15212</v>
      </c>
      <c r="G5215" t="s">
        <v>142</v>
      </c>
      <c r="H5215" t="s">
        <v>135</v>
      </c>
      <c r="I5215" t="s">
        <v>136</v>
      </c>
      <c r="J5215" t="s">
        <v>137</v>
      </c>
      <c r="K5215" t="s">
        <v>138</v>
      </c>
      <c r="L5215" t="s">
        <v>15213</v>
      </c>
      <c r="M5215" t="s">
        <v>15214</v>
      </c>
      <c r="N5215">
        <v>1.5219444440000001</v>
      </c>
      <c r="O5215">
        <v>0</v>
      </c>
      <c r="P5215">
        <v>1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0.92673448998309671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0.92673448998309671</v>
      </c>
    </row>
    <row r="5216" spans="1:31" x14ac:dyDescent="0.25">
      <c r="A5216">
        <v>2269335</v>
      </c>
      <c r="B5216">
        <v>1</v>
      </c>
      <c r="C5216" t="s">
        <v>81</v>
      </c>
      <c r="D5216" t="s">
        <v>128</v>
      </c>
      <c r="E5216" t="s">
        <v>132</v>
      </c>
      <c r="F5216" t="s">
        <v>15215</v>
      </c>
      <c r="G5216" t="s">
        <v>134</v>
      </c>
      <c r="H5216" t="s">
        <v>135</v>
      </c>
      <c r="I5216" t="s">
        <v>136</v>
      </c>
      <c r="J5216" t="s">
        <v>137</v>
      </c>
      <c r="K5216" t="s">
        <v>138</v>
      </c>
      <c r="L5216" t="s">
        <v>15216</v>
      </c>
      <c r="M5216" t="s">
        <v>15217</v>
      </c>
      <c r="N5216">
        <v>1.4624999999999999</v>
      </c>
      <c r="O5216">
        <v>0</v>
      </c>
      <c r="P5216">
        <v>2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3.5063665975510014E-2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3.5063665975510014E-2</v>
      </c>
    </row>
    <row r="5217" spans="1:31" x14ac:dyDescent="0.25">
      <c r="A5217">
        <v>2269384</v>
      </c>
      <c r="B5217">
        <v>1</v>
      </c>
      <c r="C5217" t="s">
        <v>80</v>
      </c>
      <c r="D5217" t="s">
        <v>96</v>
      </c>
      <c r="E5217" t="s">
        <v>132</v>
      </c>
      <c r="F5217" t="s">
        <v>15218</v>
      </c>
      <c r="G5217" t="s">
        <v>289</v>
      </c>
      <c r="H5217" t="s">
        <v>135</v>
      </c>
      <c r="I5217" t="s">
        <v>136</v>
      </c>
      <c r="J5217" t="s">
        <v>137</v>
      </c>
      <c r="K5217" t="s">
        <v>138</v>
      </c>
      <c r="L5217" t="s">
        <v>15219</v>
      </c>
      <c r="M5217" t="s">
        <v>15220</v>
      </c>
      <c r="N5217">
        <v>2.7894444439999999</v>
      </c>
      <c r="O5217">
        <v>0</v>
      </c>
      <c r="P5217">
        <v>2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5.1354860555757782E-2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5.1354860555757782E-2</v>
      </c>
    </row>
    <row r="5218" spans="1:31" x14ac:dyDescent="0.25">
      <c r="A5218">
        <v>2269504</v>
      </c>
      <c r="B5218">
        <v>1</v>
      </c>
      <c r="C5218" t="s">
        <v>80</v>
      </c>
      <c r="D5218" t="s">
        <v>85</v>
      </c>
      <c r="E5218" t="s">
        <v>132</v>
      </c>
      <c r="F5218" t="s">
        <v>15221</v>
      </c>
      <c r="G5218" t="s">
        <v>142</v>
      </c>
      <c r="H5218" t="s">
        <v>135</v>
      </c>
      <c r="I5218" t="s">
        <v>136</v>
      </c>
      <c r="J5218" t="s">
        <v>137</v>
      </c>
      <c r="K5218" t="s">
        <v>138</v>
      </c>
      <c r="L5218" t="s">
        <v>15222</v>
      </c>
      <c r="M5218" t="s">
        <v>15223</v>
      </c>
      <c r="N5218">
        <v>2.6913888880000001</v>
      </c>
      <c r="O5218">
        <v>0</v>
      </c>
      <c r="P5218">
        <v>7</v>
      </c>
      <c r="Q5218">
        <v>0</v>
      </c>
      <c r="R5218">
        <v>0</v>
      </c>
      <c r="S5218">
        <v>0</v>
      </c>
      <c r="T5218">
        <v>2</v>
      </c>
      <c r="U5218">
        <v>0</v>
      </c>
      <c r="V5218">
        <v>0</v>
      </c>
      <c r="W5218">
        <v>0</v>
      </c>
      <c r="X5218">
        <v>2.7453925265910217</v>
      </c>
      <c r="Y5218">
        <v>0</v>
      </c>
      <c r="Z5218">
        <v>0</v>
      </c>
      <c r="AA5218">
        <v>0</v>
      </c>
      <c r="AB5218">
        <v>4.7448537641710615</v>
      </c>
      <c r="AC5218">
        <v>0</v>
      </c>
      <c r="AD5218">
        <v>0</v>
      </c>
      <c r="AE5218">
        <v>7.4902462907620837</v>
      </c>
    </row>
    <row r="5219" spans="1:31" x14ac:dyDescent="0.25">
      <c r="A5219">
        <v>2269404</v>
      </c>
      <c r="B5219">
        <v>1</v>
      </c>
      <c r="C5219" t="s">
        <v>80</v>
      </c>
      <c r="D5219" t="s">
        <v>92</v>
      </c>
      <c r="E5219" t="s">
        <v>132</v>
      </c>
      <c r="F5219" t="s">
        <v>15224</v>
      </c>
      <c r="G5219" t="s">
        <v>197</v>
      </c>
      <c r="H5219" t="s">
        <v>135</v>
      </c>
      <c r="I5219" t="s">
        <v>136</v>
      </c>
      <c r="J5219" t="s">
        <v>137</v>
      </c>
      <c r="K5219" t="s">
        <v>138</v>
      </c>
      <c r="L5219" t="s">
        <v>15225</v>
      </c>
      <c r="M5219" t="s">
        <v>15226</v>
      </c>
      <c r="N5219">
        <v>2.5066666660000001</v>
      </c>
      <c r="O5219">
        <v>0</v>
      </c>
      <c r="P5219">
        <v>1</v>
      </c>
      <c r="Q5219">
        <v>0</v>
      </c>
      <c r="R5219">
        <v>1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2.5923566318944244</v>
      </c>
      <c r="Y5219">
        <v>0</v>
      </c>
      <c r="Z5219">
        <v>2.0235255265566137</v>
      </c>
      <c r="AA5219">
        <v>0</v>
      </c>
      <c r="AB5219">
        <v>0</v>
      </c>
      <c r="AC5219">
        <v>0</v>
      </c>
      <c r="AD5219">
        <v>0</v>
      </c>
      <c r="AE5219">
        <v>4.6158821584510381</v>
      </c>
    </row>
    <row r="5220" spans="1:31" x14ac:dyDescent="0.25">
      <c r="A5220">
        <v>2269378</v>
      </c>
      <c r="B5220">
        <v>1</v>
      </c>
      <c r="C5220" t="s">
        <v>80</v>
      </c>
      <c r="D5220" t="s">
        <v>90</v>
      </c>
      <c r="E5220" t="s">
        <v>151</v>
      </c>
      <c r="F5220" t="s">
        <v>15227</v>
      </c>
      <c r="G5220" t="s">
        <v>160</v>
      </c>
      <c r="H5220" t="s">
        <v>135</v>
      </c>
      <c r="I5220" t="s">
        <v>136</v>
      </c>
      <c r="J5220" t="s">
        <v>137</v>
      </c>
      <c r="K5220" t="s">
        <v>138</v>
      </c>
      <c r="L5220" t="s">
        <v>15228</v>
      </c>
      <c r="M5220" t="s">
        <v>15229</v>
      </c>
      <c r="N5220">
        <v>1.2255555549999999</v>
      </c>
      <c r="O5220">
        <v>0</v>
      </c>
      <c r="P5220">
        <v>204</v>
      </c>
      <c r="Q5220">
        <v>0</v>
      </c>
      <c r="R5220">
        <v>0</v>
      </c>
      <c r="S5220">
        <v>0</v>
      </c>
      <c r="T5220">
        <v>12</v>
      </c>
      <c r="U5220">
        <v>0</v>
      </c>
      <c r="V5220">
        <v>0</v>
      </c>
      <c r="W5220">
        <v>0</v>
      </c>
      <c r="X5220">
        <v>68.142291194074076</v>
      </c>
      <c r="Y5220">
        <v>0</v>
      </c>
      <c r="Z5220">
        <v>0</v>
      </c>
      <c r="AA5220">
        <v>0</v>
      </c>
      <c r="AB5220">
        <v>18.8396703005996</v>
      </c>
      <c r="AC5220">
        <v>0</v>
      </c>
      <c r="AD5220">
        <v>0</v>
      </c>
      <c r="AE5220">
        <v>86.981961494673669</v>
      </c>
    </row>
    <row r="5221" spans="1:31" x14ac:dyDescent="0.25">
      <c r="A5221">
        <v>2269235</v>
      </c>
      <c r="B5221">
        <v>1</v>
      </c>
      <c r="C5221" t="s">
        <v>80</v>
      </c>
      <c r="D5221" t="s">
        <v>94</v>
      </c>
      <c r="E5221" t="s">
        <v>207</v>
      </c>
      <c r="F5221" t="s">
        <v>15230</v>
      </c>
      <c r="G5221" t="s">
        <v>366</v>
      </c>
      <c r="H5221" t="s">
        <v>135</v>
      </c>
      <c r="I5221" t="s">
        <v>136</v>
      </c>
      <c r="J5221" t="s">
        <v>137</v>
      </c>
      <c r="K5221" t="s">
        <v>172</v>
      </c>
      <c r="L5221" t="s">
        <v>15231</v>
      </c>
      <c r="M5221" t="s">
        <v>15232</v>
      </c>
      <c r="N5221">
        <v>3.2538888880000001</v>
      </c>
      <c r="O5221">
        <v>0</v>
      </c>
      <c r="P5221">
        <v>186</v>
      </c>
      <c r="Q5221">
        <v>0</v>
      </c>
      <c r="R5221">
        <v>1</v>
      </c>
      <c r="S5221">
        <v>0</v>
      </c>
      <c r="T5221">
        <v>33</v>
      </c>
      <c r="U5221">
        <v>0</v>
      </c>
      <c r="V5221">
        <v>0</v>
      </c>
      <c r="W5221">
        <v>0</v>
      </c>
      <c r="X5221">
        <v>164.77954156841099</v>
      </c>
      <c r="Y5221">
        <v>0</v>
      </c>
      <c r="Z5221">
        <v>0.18644618610146388</v>
      </c>
      <c r="AA5221">
        <v>0</v>
      </c>
      <c r="AB5221">
        <v>61.224314646185746</v>
      </c>
      <c r="AC5221">
        <v>0</v>
      </c>
      <c r="AD5221">
        <v>0</v>
      </c>
      <c r="AE5221">
        <v>226.19030240069822</v>
      </c>
    </row>
    <row r="5222" spans="1:31" x14ac:dyDescent="0.25">
      <c r="A5222">
        <v>2269398</v>
      </c>
      <c r="B5222">
        <v>1</v>
      </c>
      <c r="C5222" t="s">
        <v>81</v>
      </c>
      <c r="D5222" t="s">
        <v>127</v>
      </c>
      <c r="E5222" t="s">
        <v>207</v>
      </c>
      <c r="F5222" t="s">
        <v>15233</v>
      </c>
      <c r="G5222" t="s">
        <v>366</v>
      </c>
      <c r="H5222" t="s">
        <v>135</v>
      </c>
      <c r="I5222" t="s">
        <v>136</v>
      </c>
      <c r="J5222" t="s">
        <v>137</v>
      </c>
      <c r="K5222" t="s">
        <v>172</v>
      </c>
      <c r="L5222" t="s">
        <v>15234</v>
      </c>
      <c r="M5222" t="s">
        <v>15235</v>
      </c>
      <c r="N5222">
        <v>2.7936111110000001</v>
      </c>
      <c r="O5222">
        <v>0</v>
      </c>
      <c r="P5222">
        <v>700</v>
      </c>
      <c r="Q5222">
        <v>0</v>
      </c>
      <c r="R5222">
        <v>0</v>
      </c>
      <c r="S5222">
        <v>0</v>
      </c>
      <c r="T5222">
        <v>185</v>
      </c>
      <c r="U5222">
        <v>0</v>
      </c>
      <c r="V5222">
        <v>0</v>
      </c>
      <c r="W5222">
        <v>0</v>
      </c>
      <c r="X5222">
        <v>396.58581608803888</v>
      </c>
      <c r="Y5222">
        <v>0</v>
      </c>
      <c r="Z5222">
        <v>0</v>
      </c>
      <c r="AA5222">
        <v>0</v>
      </c>
      <c r="AB5222">
        <v>232.73607588961335</v>
      </c>
      <c r="AC5222">
        <v>0</v>
      </c>
      <c r="AD5222">
        <v>0</v>
      </c>
      <c r="AE5222">
        <v>629.32189197765229</v>
      </c>
    </row>
    <row r="5223" spans="1:31" x14ac:dyDescent="0.25">
      <c r="A5223">
        <v>2269149</v>
      </c>
      <c r="B5223">
        <v>1</v>
      </c>
      <c r="C5223" t="s">
        <v>80</v>
      </c>
      <c r="D5223" t="s">
        <v>97</v>
      </c>
      <c r="E5223" t="s">
        <v>256</v>
      </c>
      <c r="F5223" t="s">
        <v>15236</v>
      </c>
      <c r="G5223" t="s">
        <v>4548</v>
      </c>
      <c r="H5223" t="s">
        <v>148</v>
      </c>
      <c r="I5223" t="s">
        <v>136</v>
      </c>
      <c r="J5223" t="s">
        <v>137</v>
      </c>
      <c r="K5223" t="s">
        <v>138</v>
      </c>
      <c r="L5223" t="s">
        <v>15237</v>
      </c>
      <c r="M5223" t="s">
        <v>15238</v>
      </c>
      <c r="N5223">
        <v>1.2975000000000001</v>
      </c>
      <c r="O5223">
        <v>0</v>
      </c>
      <c r="P5223">
        <v>85</v>
      </c>
      <c r="Q5223">
        <v>0</v>
      </c>
      <c r="R5223">
        <v>0</v>
      </c>
      <c r="S5223">
        <v>0</v>
      </c>
      <c r="T5223">
        <v>6</v>
      </c>
      <c r="U5223">
        <v>0</v>
      </c>
      <c r="V5223">
        <v>0</v>
      </c>
      <c r="W5223">
        <v>0</v>
      </c>
      <c r="X5223">
        <v>52.717916090708698</v>
      </c>
      <c r="Y5223">
        <v>0</v>
      </c>
      <c r="Z5223">
        <v>0</v>
      </c>
      <c r="AA5223">
        <v>0</v>
      </c>
      <c r="AB5223">
        <v>1.9553410575737999</v>
      </c>
      <c r="AC5223">
        <v>0</v>
      </c>
      <c r="AD5223">
        <v>0</v>
      </c>
      <c r="AE5223">
        <v>54.673257148282495</v>
      </c>
    </row>
    <row r="5224" spans="1:31" x14ac:dyDescent="0.25">
      <c r="A5224">
        <v>2269633</v>
      </c>
      <c r="B5224">
        <v>1</v>
      </c>
      <c r="C5224" t="s">
        <v>80</v>
      </c>
      <c r="D5224" t="s">
        <v>97</v>
      </c>
      <c r="E5224" t="s">
        <v>132</v>
      </c>
      <c r="F5224" t="s">
        <v>15239</v>
      </c>
      <c r="G5224" t="s">
        <v>134</v>
      </c>
      <c r="H5224" t="s">
        <v>135</v>
      </c>
      <c r="I5224" t="s">
        <v>136</v>
      </c>
      <c r="J5224" t="s">
        <v>137</v>
      </c>
      <c r="K5224" t="s">
        <v>138</v>
      </c>
      <c r="L5224" t="s">
        <v>15240</v>
      </c>
      <c r="M5224" t="s">
        <v>15241</v>
      </c>
      <c r="N5224">
        <v>0.76694444399999995</v>
      </c>
      <c r="O5224">
        <v>0</v>
      </c>
      <c r="P5224">
        <v>3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0.64800480427448326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0.64800480427448326</v>
      </c>
    </row>
    <row r="5225" spans="1:31" x14ac:dyDescent="0.25">
      <c r="A5225">
        <v>2269278</v>
      </c>
      <c r="B5225">
        <v>1</v>
      </c>
      <c r="C5225" t="s">
        <v>80</v>
      </c>
      <c r="D5225" t="s">
        <v>97</v>
      </c>
      <c r="E5225" t="s">
        <v>207</v>
      </c>
      <c r="F5225" t="s">
        <v>15242</v>
      </c>
      <c r="G5225" t="s">
        <v>171</v>
      </c>
      <c r="H5225" t="s">
        <v>135</v>
      </c>
      <c r="I5225" t="s">
        <v>136</v>
      </c>
      <c r="J5225" t="s">
        <v>137</v>
      </c>
      <c r="K5225" t="s">
        <v>172</v>
      </c>
      <c r="L5225" t="s">
        <v>15243</v>
      </c>
      <c r="M5225" t="s">
        <v>15244</v>
      </c>
      <c r="N5225">
        <v>8.3297222219999991</v>
      </c>
      <c r="O5225">
        <v>0</v>
      </c>
      <c r="P5225">
        <v>74</v>
      </c>
      <c r="Q5225">
        <v>0</v>
      </c>
      <c r="R5225">
        <v>35</v>
      </c>
      <c r="S5225">
        <v>0</v>
      </c>
      <c r="T5225">
        <v>34</v>
      </c>
      <c r="U5225">
        <v>0</v>
      </c>
      <c r="V5225">
        <v>0</v>
      </c>
      <c r="W5225">
        <v>0</v>
      </c>
      <c r="X5225">
        <v>415.5882939786697</v>
      </c>
      <c r="Y5225">
        <v>0</v>
      </c>
      <c r="Z5225">
        <v>130.9702044226058</v>
      </c>
      <c r="AA5225">
        <v>0</v>
      </c>
      <c r="AB5225">
        <v>287.80748436870971</v>
      </c>
      <c r="AC5225">
        <v>0</v>
      </c>
      <c r="AD5225">
        <v>0</v>
      </c>
      <c r="AE5225">
        <v>834.36598276998529</v>
      </c>
    </row>
    <row r="5226" spans="1:31" x14ac:dyDescent="0.25">
      <c r="A5226">
        <v>2269627</v>
      </c>
      <c r="B5226">
        <v>1</v>
      </c>
      <c r="C5226" t="s">
        <v>81</v>
      </c>
      <c r="D5226" t="s">
        <v>128</v>
      </c>
      <c r="E5226" t="s">
        <v>132</v>
      </c>
      <c r="F5226" t="s">
        <v>15245</v>
      </c>
      <c r="G5226" t="s">
        <v>142</v>
      </c>
      <c r="H5226" t="s">
        <v>135</v>
      </c>
      <c r="I5226" t="s">
        <v>136</v>
      </c>
      <c r="J5226" t="s">
        <v>137</v>
      </c>
      <c r="K5226" t="s">
        <v>138</v>
      </c>
      <c r="L5226" t="s">
        <v>15246</v>
      </c>
      <c r="M5226" t="s">
        <v>15247</v>
      </c>
      <c r="N5226">
        <v>1.34</v>
      </c>
      <c r="O5226">
        <v>0</v>
      </c>
      <c r="P5226">
        <v>4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1.5337707920843102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1.5337707920843102</v>
      </c>
    </row>
    <row r="5227" spans="1:31" x14ac:dyDescent="0.25">
      <c r="A5227">
        <v>2269155</v>
      </c>
      <c r="B5227">
        <v>1</v>
      </c>
      <c r="C5227" t="s">
        <v>80</v>
      </c>
      <c r="D5227" t="s">
        <v>99</v>
      </c>
      <c r="E5227" t="s">
        <v>132</v>
      </c>
      <c r="F5227" t="s">
        <v>15248</v>
      </c>
      <c r="G5227" t="s">
        <v>142</v>
      </c>
      <c r="H5227" t="s">
        <v>135</v>
      </c>
      <c r="I5227" t="s">
        <v>136</v>
      </c>
      <c r="J5227" t="s">
        <v>137</v>
      </c>
      <c r="K5227" t="s">
        <v>138</v>
      </c>
      <c r="L5227" t="s">
        <v>15249</v>
      </c>
      <c r="M5227" t="s">
        <v>15250</v>
      </c>
      <c r="N5227">
        <v>1.6402777770000001</v>
      </c>
      <c r="O5227">
        <v>0</v>
      </c>
      <c r="P5227">
        <v>2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</row>
    <row r="5228" spans="1:31" x14ac:dyDescent="0.25">
      <c r="A5228">
        <v>2269232</v>
      </c>
      <c r="B5228">
        <v>1</v>
      </c>
      <c r="C5228" t="s">
        <v>81</v>
      </c>
      <c r="D5228" t="s">
        <v>112</v>
      </c>
      <c r="E5228" t="s">
        <v>132</v>
      </c>
      <c r="F5228" t="s">
        <v>15251</v>
      </c>
      <c r="G5228" t="s">
        <v>142</v>
      </c>
      <c r="H5228" t="s">
        <v>135</v>
      </c>
      <c r="I5228" t="s">
        <v>136</v>
      </c>
      <c r="J5228" t="s">
        <v>137</v>
      </c>
      <c r="K5228" t="s">
        <v>138</v>
      </c>
      <c r="L5228" t="s">
        <v>15252</v>
      </c>
      <c r="M5228" t="s">
        <v>15253</v>
      </c>
      <c r="N5228">
        <v>0.82805555500000005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4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2.7552198401929302</v>
      </c>
      <c r="AC5228">
        <v>0</v>
      </c>
      <c r="AD5228">
        <v>0</v>
      </c>
      <c r="AE5228">
        <v>2.7552198401929302</v>
      </c>
    </row>
    <row r="5229" spans="1:31" x14ac:dyDescent="0.25">
      <c r="A5229">
        <v>2269132</v>
      </c>
      <c r="B5229">
        <v>1</v>
      </c>
      <c r="C5229" t="s">
        <v>80</v>
      </c>
      <c r="D5229" t="s">
        <v>82</v>
      </c>
      <c r="E5229" t="s">
        <v>145</v>
      </c>
      <c r="F5229" t="s">
        <v>15254</v>
      </c>
      <c r="G5229" t="s">
        <v>10983</v>
      </c>
      <c r="H5229" t="s">
        <v>148</v>
      </c>
      <c r="I5229" t="s">
        <v>136</v>
      </c>
      <c r="J5229" t="s">
        <v>137</v>
      </c>
      <c r="K5229" t="s">
        <v>138</v>
      </c>
      <c r="L5229" t="s">
        <v>15255</v>
      </c>
      <c r="M5229" t="s">
        <v>15256</v>
      </c>
      <c r="N5229">
        <v>3.5791666659999999</v>
      </c>
      <c r="O5229">
        <v>0</v>
      </c>
      <c r="P5229">
        <v>37</v>
      </c>
      <c r="Q5229">
        <v>0</v>
      </c>
      <c r="R5229">
        <v>0</v>
      </c>
      <c r="S5229">
        <v>2</v>
      </c>
      <c r="T5229">
        <v>1157</v>
      </c>
      <c r="U5229">
        <v>0</v>
      </c>
      <c r="V5229">
        <v>1</v>
      </c>
      <c r="W5229">
        <v>0</v>
      </c>
      <c r="X5229">
        <v>26.097009221802097</v>
      </c>
      <c r="Y5229">
        <v>0</v>
      </c>
      <c r="Z5229">
        <v>0</v>
      </c>
      <c r="AA5229">
        <v>307.97087548936662</v>
      </c>
      <c r="AB5229">
        <v>1788.5160908397677</v>
      </c>
      <c r="AC5229">
        <v>0</v>
      </c>
      <c r="AD5229">
        <v>11.18642163305625</v>
      </c>
      <c r="AE5229">
        <v>2133.7703971839928</v>
      </c>
    </row>
    <row r="5230" spans="1:31" x14ac:dyDescent="0.25">
      <c r="A5230">
        <v>2269255</v>
      </c>
      <c r="B5230">
        <v>1</v>
      </c>
      <c r="C5230" t="s">
        <v>81</v>
      </c>
      <c r="D5230" t="s">
        <v>127</v>
      </c>
      <c r="E5230" t="s">
        <v>207</v>
      </c>
      <c r="F5230" t="s">
        <v>15257</v>
      </c>
      <c r="G5230" t="s">
        <v>366</v>
      </c>
      <c r="H5230" t="s">
        <v>135</v>
      </c>
      <c r="I5230" t="s">
        <v>136</v>
      </c>
      <c r="J5230" t="s">
        <v>137</v>
      </c>
      <c r="K5230" t="s">
        <v>172</v>
      </c>
      <c r="L5230" t="s">
        <v>15258</v>
      </c>
      <c r="M5230" t="s">
        <v>15259</v>
      </c>
      <c r="N5230">
        <v>3.1597222220000001</v>
      </c>
      <c r="O5230">
        <v>0</v>
      </c>
      <c r="P5230">
        <v>1251</v>
      </c>
      <c r="Q5230">
        <v>0</v>
      </c>
      <c r="R5230">
        <v>0</v>
      </c>
      <c r="S5230">
        <v>0</v>
      </c>
      <c r="T5230">
        <v>258</v>
      </c>
      <c r="U5230">
        <v>0</v>
      </c>
      <c r="V5230">
        <v>0</v>
      </c>
      <c r="W5230">
        <v>0</v>
      </c>
      <c r="X5230">
        <v>874.50501420147441</v>
      </c>
      <c r="Y5230">
        <v>0</v>
      </c>
      <c r="Z5230">
        <v>0</v>
      </c>
      <c r="AA5230">
        <v>0</v>
      </c>
      <c r="AB5230">
        <v>490.8214587977854</v>
      </c>
      <c r="AC5230">
        <v>0</v>
      </c>
      <c r="AD5230">
        <v>0</v>
      </c>
      <c r="AE5230">
        <v>1365.3264729992597</v>
      </c>
    </row>
    <row r="5231" spans="1:31" x14ac:dyDescent="0.25">
      <c r="A5231">
        <v>2269424</v>
      </c>
      <c r="B5231">
        <v>1</v>
      </c>
      <c r="C5231" t="s">
        <v>80</v>
      </c>
      <c r="D5231" t="s">
        <v>92</v>
      </c>
      <c r="E5231" t="s">
        <v>132</v>
      </c>
      <c r="F5231" t="s">
        <v>15260</v>
      </c>
      <c r="G5231" t="s">
        <v>134</v>
      </c>
      <c r="H5231" t="s">
        <v>135</v>
      </c>
      <c r="I5231" t="s">
        <v>136</v>
      </c>
      <c r="J5231" t="s">
        <v>137</v>
      </c>
      <c r="K5231" t="s">
        <v>138</v>
      </c>
      <c r="L5231" t="s">
        <v>15261</v>
      </c>
      <c r="M5231" t="s">
        <v>15262</v>
      </c>
      <c r="N5231">
        <v>3.0808333330000002</v>
      </c>
      <c r="O5231">
        <v>0</v>
      </c>
      <c r="P5231">
        <v>1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0.28088881317774667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0.28088881317774667</v>
      </c>
    </row>
    <row r="5232" spans="1:31" x14ac:dyDescent="0.25">
      <c r="A5232">
        <v>2269564</v>
      </c>
      <c r="B5232">
        <v>1</v>
      </c>
      <c r="C5232" t="s">
        <v>81</v>
      </c>
      <c r="D5232" t="s">
        <v>118</v>
      </c>
      <c r="E5232" t="s">
        <v>151</v>
      </c>
      <c r="F5232" t="s">
        <v>15263</v>
      </c>
      <c r="G5232" t="s">
        <v>160</v>
      </c>
      <c r="H5232" t="s">
        <v>135</v>
      </c>
      <c r="I5232" t="s">
        <v>136</v>
      </c>
      <c r="J5232" t="s">
        <v>137</v>
      </c>
      <c r="K5232" t="s">
        <v>138</v>
      </c>
      <c r="L5232" t="s">
        <v>15264</v>
      </c>
      <c r="M5232" t="s">
        <v>15265</v>
      </c>
      <c r="N5232">
        <v>4.8608333330000004</v>
      </c>
      <c r="O5232">
        <v>0</v>
      </c>
      <c r="P5232">
        <v>12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9.1935238879683361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9.1935238879683361</v>
      </c>
    </row>
    <row r="5233" spans="1:31" x14ac:dyDescent="0.25">
      <c r="A5233">
        <v>2269464</v>
      </c>
      <c r="B5233">
        <v>1</v>
      </c>
      <c r="C5233" t="s">
        <v>80</v>
      </c>
      <c r="D5233" t="s">
        <v>103</v>
      </c>
      <c r="E5233" t="s">
        <v>132</v>
      </c>
      <c r="F5233" t="s">
        <v>15266</v>
      </c>
      <c r="G5233" t="s">
        <v>142</v>
      </c>
      <c r="H5233" t="s">
        <v>135</v>
      </c>
      <c r="I5233" t="s">
        <v>136</v>
      </c>
      <c r="J5233" t="s">
        <v>137</v>
      </c>
      <c r="K5233" t="s">
        <v>138</v>
      </c>
      <c r="L5233" t="s">
        <v>15267</v>
      </c>
      <c r="M5233" t="s">
        <v>15268</v>
      </c>
      <c r="N5233">
        <v>2.4527777770000001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1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</row>
    <row r="5234" spans="1:31" x14ac:dyDescent="0.25">
      <c r="A5234">
        <v>2269524</v>
      </c>
      <c r="B5234">
        <v>1</v>
      </c>
      <c r="C5234" t="s">
        <v>80</v>
      </c>
      <c r="D5234" t="s">
        <v>101</v>
      </c>
      <c r="E5234" t="s">
        <v>163</v>
      </c>
      <c r="F5234" t="s">
        <v>15269</v>
      </c>
      <c r="G5234" t="s">
        <v>147</v>
      </c>
      <c r="H5234" t="s">
        <v>148</v>
      </c>
      <c r="I5234" t="s">
        <v>136</v>
      </c>
      <c r="J5234" t="s">
        <v>137</v>
      </c>
      <c r="K5234" t="s">
        <v>138</v>
      </c>
      <c r="L5234" t="s">
        <v>15270</v>
      </c>
      <c r="M5234" t="s">
        <v>15271</v>
      </c>
      <c r="N5234">
        <v>0.86194444400000003</v>
      </c>
      <c r="O5234">
        <v>5</v>
      </c>
      <c r="P5234">
        <v>132</v>
      </c>
      <c r="Q5234">
        <v>2</v>
      </c>
      <c r="R5234">
        <v>0</v>
      </c>
      <c r="S5234">
        <v>8</v>
      </c>
      <c r="T5234">
        <v>56</v>
      </c>
      <c r="U5234">
        <v>0</v>
      </c>
      <c r="V5234">
        <v>0</v>
      </c>
      <c r="W5234">
        <v>2.5593290599978653</v>
      </c>
      <c r="X5234">
        <v>75.490455038529305</v>
      </c>
      <c r="Y5234">
        <v>0.57689787620438671</v>
      </c>
      <c r="Z5234">
        <v>0</v>
      </c>
      <c r="AA5234">
        <v>13.084194807641122</v>
      </c>
      <c r="AB5234">
        <v>43.840761160125204</v>
      </c>
      <c r="AC5234">
        <v>0</v>
      </c>
      <c r="AD5234">
        <v>0</v>
      </c>
      <c r="AE5234">
        <v>135.55163794249788</v>
      </c>
    </row>
    <row r="5235" spans="1:31" x14ac:dyDescent="0.25">
      <c r="A5235">
        <v>2269215</v>
      </c>
      <c r="B5235">
        <v>1</v>
      </c>
      <c r="C5235" t="s">
        <v>81</v>
      </c>
      <c r="D5235" t="s">
        <v>120</v>
      </c>
      <c r="E5235" t="s">
        <v>207</v>
      </c>
      <c r="F5235" t="s">
        <v>15272</v>
      </c>
      <c r="G5235" t="s">
        <v>231</v>
      </c>
      <c r="H5235" t="s">
        <v>135</v>
      </c>
      <c r="I5235" t="s">
        <v>136</v>
      </c>
      <c r="J5235" t="s">
        <v>137</v>
      </c>
      <c r="K5235" t="s">
        <v>138</v>
      </c>
      <c r="L5235" t="s">
        <v>15273</v>
      </c>
      <c r="M5235" t="s">
        <v>15274</v>
      </c>
      <c r="N5235">
        <v>1.885</v>
      </c>
      <c r="O5235">
        <v>0</v>
      </c>
      <c r="P5235">
        <v>0</v>
      </c>
      <c r="Q5235">
        <v>0</v>
      </c>
      <c r="R5235">
        <v>5</v>
      </c>
      <c r="S5235">
        <v>0</v>
      </c>
      <c r="T5235">
        <v>2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7.8519447107653217</v>
      </c>
      <c r="AA5235">
        <v>0</v>
      </c>
      <c r="AB5235">
        <v>1.2052615778883333</v>
      </c>
      <c r="AC5235">
        <v>0</v>
      </c>
      <c r="AD5235">
        <v>0</v>
      </c>
      <c r="AE5235">
        <v>9.0572062886536546</v>
      </c>
    </row>
    <row r="5236" spans="1:31" x14ac:dyDescent="0.25">
      <c r="A5236">
        <v>2269381</v>
      </c>
      <c r="B5236">
        <v>1</v>
      </c>
      <c r="C5236" t="s">
        <v>80</v>
      </c>
      <c r="D5236" t="s">
        <v>83</v>
      </c>
      <c r="E5236" t="s">
        <v>132</v>
      </c>
      <c r="F5236" t="s">
        <v>15275</v>
      </c>
      <c r="G5236" t="s">
        <v>142</v>
      </c>
      <c r="H5236" t="s">
        <v>135</v>
      </c>
      <c r="I5236" t="s">
        <v>136</v>
      </c>
      <c r="J5236" t="s">
        <v>137</v>
      </c>
      <c r="K5236" t="s">
        <v>138</v>
      </c>
      <c r="L5236" t="s">
        <v>15276</v>
      </c>
      <c r="M5236" t="s">
        <v>15277</v>
      </c>
      <c r="N5236">
        <v>2.446111111</v>
      </c>
      <c r="O5236">
        <v>0</v>
      </c>
      <c r="P5236">
        <v>1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0.4336991972601445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0.4336991972601445</v>
      </c>
    </row>
    <row r="5237" spans="1:31" x14ac:dyDescent="0.25">
      <c r="A5237">
        <v>2269238</v>
      </c>
      <c r="B5237">
        <v>1</v>
      </c>
      <c r="C5237" t="s">
        <v>81</v>
      </c>
      <c r="D5237" t="s">
        <v>117</v>
      </c>
      <c r="E5237" t="s">
        <v>145</v>
      </c>
      <c r="F5237" t="s">
        <v>10112</v>
      </c>
      <c r="G5237" t="s">
        <v>147</v>
      </c>
      <c r="H5237" t="s">
        <v>148</v>
      </c>
      <c r="I5237" t="s">
        <v>136</v>
      </c>
      <c r="J5237" t="s">
        <v>137</v>
      </c>
      <c r="K5237" t="s">
        <v>138</v>
      </c>
      <c r="L5237" t="s">
        <v>15278</v>
      </c>
      <c r="M5237" t="s">
        <v>15279</v>
      </c>
      <c r="N5237">
        <v>0.86833333300000004</v>
      </c>
      <c r="O5237">
        <v>0</v>
      </c>
      <c r="P5237">
        <v>402</v>
      </c>
      <c r="Q5237">
        <v>36</v>
      </c>
      <c r="R5237">
        <v>42</v>
      </c>
      <c r="S5237">
        <v>5</v>
      </c>
      <c r="T5237">
        <v>31</v>
      </c>
      <c r="U5237">
        <v>1</v>
      </c>
      <c r="V5237">
        <v>0</v>
      </c>
      <c r="W5237">
        <v>0</v>
      </c>
      <c r="X5237">
        <v>43.923139494714889</v>
      </c>
      <c r="Y5237">
        <v>63.224087239711437</v>
      </c>
      <c r="Z5237">
        <v>7.3016681608201184</v>
      </c>
      <c r="AA5237">
        <v>122.30485989476806</v>
      </c>
      <c r="AB5237">
        <v>19.90057922935171</v>
      </c>
      <c r="AC5237">
        <v>54.632240474207308</v>
      </c>
      <c r="AD5237">
        <v>0</v>
      </c>
      <c r="AE5237">
        <v>311.28657449357354</v>
      </c>
    </row>
    <row r="5238" spans="1:31" x14ac:dyDescent="0.25">
      <c r="A5238">
        <v>2269401</v>
      </c>
      <c r="B5238">
        <v>1</v>
      </c>
      <c r="C5238" t="s">
        <v>80</v>
      </c>
      <c r="D5238" t="s">
        <v>85</v>
      </c>
      <c r="E5238" t="s">
        <v>207</v>
      </c>
      <c r="F5238" t="s">
        <v>15280</v>
      </c>
      <c r="G5238" t="s">
        <v>171</v>
      </c>
      <c r="H5238" t="s">
        <v>135</v>
      </c>
      <c r="I5238" t="s">
        <v>136</v>
      </c>
      <c r="J5238" t="s">
        <v>137</v>
      </c>
      <c r="K5238" t="s">
        <v>172</v>
      </c>
      <c r="L5238" t="s">
        <v>15281</v>
      </c>
      <c r="M5238" t="s">
        <v>15282</v>
      </c>
      <c r="N5238">
        <v>5.0036111109999997</v>
      </c>
      <c r="O5238">
        <v>0</v>
      </c>
      <c r="P5238">
        <v>491</v>
      </c>
      <c r="Q5238">
        <v>0</v>
      </c>
      <c r="R5238">
        <v>0</v>
      </c>
      <c r="S5238">
        <v>0</v>
      </c>
      <c r="T5238">
        <v>38</v>
      </c>
      <c r="U5238">
        <v>0</v>
      </c>
      <c r="V5238">
        <v>0</v>
      </c>
      <c r="W5238">
        <v>0</v>
      </c>
      <c r="X5238">
        <v>581.58599725616671</v>
      </c>
      <c r="Y5238">
        <v>0</v>
      </c>
      <c r="Z5238">
        <v>0</v>
      </c>
      <c r="AA5238">
        <v>0</v>
      </c>
      <c r="AB5238">
        <v>68.707285595595835</v>
      </c>
      <c r="AC5238">
        <v>0</v>
      </c>
      <c r="AD5238">
        <v>0</v>
      </c>
      <c r="AE5238">
        <v>650.29328285176257</v>
      </c>
    </row>
    <row r="5239" spans="1:31" x14ac:dyDescent="0.25">
      <c r="A5239">
        <v>2269481</v>
      </c>
      <c r="B5239">
        <v>1</v>
      </c>
      <c r="C5239" t="s">
        <v>80</v>
      </c>
      <c r="D5239" t="s">
        <v>87</v>
      </c>
      <c r="E5239" t="s">
        <v>207</v>
      </c>
      <c r="F5239" t="s">
        <v>518</v>
      </c>
      <c r="G5239" t="s">
        <v>314</v>
      </c>
      <c r="H5239" t="s">
        <v>135</v>
      </c>
      <c r="I5239" t="s">
        <v>136</v>
      </c>
      <c r="J5239" t="s">
        <v>137</v>
      </c>
      <c r="K5239" t="s">
        <v>138</v>
      </c>
      <c r="L5239" t="s">
        <v>15283</v>
      </c>
      <c r="M5239" t="s">
        <v>15284</v>
      </c>
      <c r="N5239">
        <v>0.336666666</v>
      </c>
      <c r="O5239">
        <v>0</v>
      </c>
      <c r="P5239">
        <v>4</v>
      </c>
      <c r="Q5239">
        <v>0</v>
      </c>
      <c r="R5239">
        <v>0</v>
      </c>
      <c r="S5239">
        <v>0</v>
      </c>
      <c r="T5239">
        <v>3</v>
      </c>
      <c r="U5239">
        <v>0</v>
      </c>
      <c r="V5239">
        <v>2</v>
      </c>
      <c r="W5239">
        <v>0</v>
      </c>
      <c r="X5239">
        <v>0.12206829618594003</v>
      </c>
      <c r="Y5239">
        <v>0</v>
      </c>
      <c r="Z5239">
        <v>0</v>
      </c>
      <c r="AA5239">
        <v>0</v>
      </c>
      <c r="AB5239">
        <v>1.5382562902892265</v>
      </c>
      <c r="AC5239">
        <v>0</v>
      </c>
      <c r="AD5239">
        <v>27.379495905003324</v>
      </c>
      <c r="AE5239">
        <v>29.039820491478491</v>
      </c>
    </row>
    <row r="5240" spans="1:31" x14ac:dyDescent="0.25">
      <c r="A5240">
        <v>2269544</v>
      </c>
      <c r="B5240">
        <v>1</v>
      </c>
      <c r="C5240" t="s">
        <v>81</v>
      </c>
      <c r="D5240" t="s">
        <v>118</v>
      </c>
      <c r="E5240" t="s">
        <v>256</v>
      </c>
      <c r="F5240" t="s">
        <v>15285</v>
      </c>
      <c r="G5240" t="s">
        <v>418</v>
      </c>
      <c r="H5240" t="s">
        <v>148</v>
      </c>
      <c r="I5240" t="s">
        <v>136</v>
      </c>
      <c r="J5240" t="s">
        <v>137</v>
      </c>
      <c r="K5240" t="s">
        <v>138</v>
      </c>
      <c r="L5240" t="s">
        <v>15286</v>
      </c>
      <c r="M5240" t="s">
        <v>15287</v>
      </c>
      <c r="N5240">
        <v>1.2791666660000001</v>
      </c>
      <c r="O5240">
        <v>0</v>
      </c>
      <c r="P5240">
        <v>18</v>
      </c>
      <c r="Q5240">
        <v>0</v>
      </c>
      <c r="R5240">
        <v>1</v>
      </c>
      <c r="S5240">
        <v>0</v>
      </c>
      <c r="T5240">
        <v>2</v>
      </c>
      <c r="U5240">
        <v>0</v>
      </c>
      <c r="V5240">
        <v>0</v>
      </c>
      <c r="W5240">
        <v>0</v>
      </c>
      <c r="X5240">
        <v>2.2443265450782444</v>
      </c>
      <c r="Y5240">
        <v>0</v>
      </c>
      <c r="Z5240">
        <v>0.14998088562755998</v>
      </c>
      <c r="AA5240">
        <v>0</v>
      </c>
      <c r="AB5240">
        <v>0.51277179573046638</v>
      </c>
      <c r="AC5240">
        <v>0</v>
      </c>
      <c r="AD5240">
        <v>0</v>
      </c>
      <c r="AE5240">
        <v>2.9070792264362706</v>
      </c>
    </row>
    <row r="5241" spans="1:31" x14ac:dyDescent="0.25">
      <c r="A5241">
        <v>2269338</v>
      </c>
      <c r="B5241">
        <v>1</v>
      </c>
      <c r="C5241" t="s">
        <v>80</v>
      </c>
      <c r="D5241" t="s">
        <v>103</v>
      </c>
      <c r="E5241" t="s">
        <v>256</v>
      </c>
      <c r="F5241" t="s">
        <v>15288</v>
      </c>
      <c r="G5241" t="s">
        <v>201</v>
      </c>
      <c r="H5241" t="s">
        <v>148</v>
      </c>
      <c r="I5241" t="s">
        <v>136</v>
      </c>
      <c r="J5241" t="s">
        <v>137</v>
      </c>
      <c r="K5241" t="s">
        <v>138</v>
      </c>
      <c r="L5241" t="s">
        <v>15289</v>
      </c>
      <c r="M5241" t="s">
        <v>15290</v>
      </c>
      <c r="N5241">
        <v>1.485833333</v>
      </c>
      <c r="O5241">
        <v>0</v>
      </c>
      <c r="P5241">
        <v>3208</v>
      </c>
      <c r="Q5241">
        <v>0</v>
      </c>
      <c r="R5241">
        <v>6</v>
      </c>
      <c r="S5241">
        <v>3</v>
      </c>
      <c r="T5241">
        <v>182</v>
      </c>
      <c r="U5241">
        <v>0</v>
      </c>
      <c r="V5241">
        <v>0</v>
      </c>
      <c r="W5241">
        <v>0</v>
      </c>
      <c r="X5241">
        <v>1273.8323608020664</v>
      </c>
      <c r="Y5241">
        <v>0</v>
      </c>
      <c r="Z5241">
        <v>4.6891196487715199</v>
      </c>
      <c r="AA5241">
        <v>35.02988012378367</v>
      </c>
      <c r="AB5241">
        <v>406.4845548830429</v>
      </c>
      <c r="AC5241">
        <v>0</v>
      </c>
      <c r="AD5241">
        <v>0</v>
      </c>
      <c r="AE5241">
        <v>1720.0359154576645</v>
      </c>
    </row>
    <row r="5242" spans="1:31" x14ac:dyDescent="0.25">
      <c r="A5242">
        <v>2269295</v>
      </c>
      <c r="B5242">
        <v>1</v>
      </c>
      <c r="C5242" t="s">
        <v>81</v>
      </c>
      <c r="D5242" t="s">
        <v>115</v>
      </c>
      <c r="E5242" t="s">
        <v>151</v>
      </c>
      <c r="F5242" t="s">
        <v>8445</v>
      </c>
      <c r="G5242" t="s">
        <v>153</v>
      </c>
      <c r="H5242" t="s">
        <v>135</v>
      </c>
      <c r="I5242" t="s">
        <v>136</v>
      </c>
      <c r="J5242" t="s">
        <v>137</v>
      </c>
      <c r="K5242" t="s">
        <v>138</v>
      </c>
      <c r="L5242" t="s">
        <v>15291</v>
      </c>
      <c r="M5242" t="s">
        <v>15292</v>
      </c>
      <c r="N5242">
        <v>1.3222222219999999</v>
      </c>
      <c r="O5242">
        <v>0</v>
      </c>
      <c r="P5242">
        <v>13</v>
      </c>
      <c r="Q5242">
        <v>0</v>
      </c>
      <c r="R5242">
        <v>0</v>
      </c>
      <c r="S5242">
        <v>0</v>
      </c>
      <c r="T5242">
        <v>1</v>
      </c>
      <c r="U5242">
        <v>0</v>
      </c>
      <c r="V5242">
        <v>0</v>
      </c>
      <c r="W5242">
        <v>0</v>
      </c>
      <c r="X5242">
        <v>1.0534477037528267</v>
      </c>
      <c r="Y5242">
        <v>0</v>
      </c>
      <c r="Z5242">
        <v>0</v>
      </c>
      <c r="AA5242">
        <v>0</v>
      </c>
      <c r="AB5242">
        <v>2.0900652938917501</v>
      </c>
      <c r="AC5242">
        <v>0</v>
      </c>
      <c r="AD5242">
        <v>0</v>
      </c>
      <c r="AE5242">
        <v>3.143512997644577</v>
      </c>
    </row>
    <row r="5243" spans="1:31" x14ac:dyDescent="0.25">
      <c r="A5243">
        <v>2269350</v>
      </c>
      <c r="B5243">
        <v>1</v>
      </c>
      <c r="C5243" t="s">
        <v>80</v>
      </c>
      <c r="D5243" t="s">
        <v>104</v>
      </c>
      <c r="E5243" t="s">
        <v>163</v>
      </c>
      <c r="F5243" t="s">
        <v>9999</v>
      </c>
      <c r="G5243" t="s">
        <v>147</v>
      </c>
      <c r="H5243" t="s">
        <v>148</v>
      </c>
      <c r="I5243" t="s">
        <v>136</v>
      </c>
      <c r="J5243" t="s">
        <v>137</v>
      </c>
      <c r="K5243" t="s">
        <v>138</v>
      </c>
      <c r="L5243" t="s">
        <v>15293</v>
      </c>
      <c r="M5243" t="s">
        <v>15294</v>
      </c>
      <c r="N5243">
        <v>0.37944444399999999</v>
      </c>
      <c r="O5243">
        <v>5</v>
      </c>
      <c r="P5243">
        <v>1788</v>
      </c>
      <c r="Q5243">
        <v>10</v>
      </c>
      <c r="R5243">
        <v>20</v>
      </c>
      <c r="S5243">
        <v>18</v>
      </c>
      <c r="T5243">
        <v>212</v>
      </c>
      <c r="U5243">
        <v>3</v>
      </c>
      <c r="V5243">
        <v>0</v>
      </c>
      <c r="W5243">
        <v>0.15273615220352665</v>
      </c>
      <c r="X5243">
        <v>191.02860242022058</v>
      </c>
      <c r="Y5243">
        <v>1.0922017138174847</v>
      </c>
      <c r="Z5243">
        <v>1.0946373025865999</v>
      </c>
      <c r="AA5243">
        <v>94.267158093614796</v>
      </c>
      <c r="AB5243">
        <v>46.300317590031327</v>
      </c>
      <c r="AC5243">
        <v>16.559106071272531</v>
      </c>
      <c r="AD5243">
        <v>0</v>
      </c>
      <c r="AE5243">
        <v>350.49475934374681</v>
      </c>
    </row>
    <row r="5244" spans="1:31" x14ac:dyDescent="0.25">
      <c r="A5244">
        <v>2269135</v>
      </c>
      <c r="B5244">
        <v>1</v>
      </c>
      <c r="C5244" t="s">
        <v>80</v>
      </c>
      <c r="D5244" t="s">
        <v>107</v>
      </c>
      <c r="E5244" t="s">
        <v>132</v>
      </c>
      <c r="F5244" t="s">
        <v>15295</v>
      </c>
      <c r="G5244" t="s">
        <v>134</v>
      </c>
      <c r="H5244" t="s">
        <v>135</v>
      </c>
      <c r="I5244" t="s">
        <v>136</v>
      </c>
      <c r="J5244" t="s">
        <v>137</v>
      </c>
      <c r="K5244" t="s">
        <v>138</v>
      </c>
      <c r="L5244" t="s">
        <v>15296</v>
      </c>
      <c r="M5244" t="s">
        <v>15297</v>
      </c>
      <c r="N5244">
        <v>8.6258333329999992</v>
      </c>
      <c r="O5244">
        <v>0</v>
      </c>
      <c r="P5244">
        <v>7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19.349538696801353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19.349538696801353</v>
      </c>
    </row>
    <row r="5245" spans="1:31" x14ac:dyDescent="0.25">
      <c r="A5245">
        <v>2269158</v>
      </c>
      <c r="B5245">
        <v>1</v>
      </c>
      <c r="C5245" t="s">
        <v>80</v>
      </c>
      <c r="D5245" t="s">
        <v>110</v>
      </c>
      <c r="E5245" t="s">
        <v>214</v>
      </c>
      <c r="F5245" t="s">
        <v>15298</v>
      </c>
      <c r="G5245" t="s">
        <v>264</v>
      </c>
      <c r="H5245" t="s">
        <v>135</v>
      </c>
      <c r="I5245" t="s">
        <v>136</v>
      </c>
      <c r="J5245" t="s">
        <v>3</v>
      </c>
      <c r="K5245" t="s">
        <v>138</v>
      </c>
      <c r="L5245" t="s">
        <v>15299</v>
      </c>
      <c r="M5245" t="s">
        <v>15300</v>
      </c>
      <c r="N5245">
        <v>4.9225000000000003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4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85.577505810889008</v>
      </c>
      <c r="AC5245">
        <v>0</v>
      </c>
      <c r="AD5245">
        <v>0</v>
      </c>
      <c r="AE5245">
        <v>85.577505810889008</v>
      </c>
    </row>
    <row r="5246" spans="1:31" x14ac:dyDescent="0.25">
      <c r="A5246">
        <v>2269304</v>
      </c>
      <c r="B5246">
        <v>1</v>
      </c>
      <c r="C5246" t="s">
        <v>80</v>
      </c>
      <c r="D5246" t="s">
        <v>106</v>
      </c>
      <c r="E5246" t="s">
        <v>145</v>
      </c>
      <c r="F5246" t="s">
        <v>15301</v>
      </c>
      <c r="G5246" t="s">
        <v>147</v>
      </c>
      <c r="H5246" t="s">
        <v>148</v>
      </c>
      <c r="I5246" t="s">
        <v>136</v>
      </c>
      <c r="J5246" t="s">
        <v>137</v>
      </c>
      <c r="K5246" t="s">
        <v>138</v>
      </c>
      <c r="L5246" t="s">
        <v>15302</v>
      </c>
      <c r="M5246" t="s">
        <v>15303</v>
      </c>
      <c r="N5246">
        <v>0.263055555</v>
      </c>
      <c r="O5246">
        <v>0</v>
      </c>
      <c r="P5246">
        <v>5999</v>
      </c>
      <c r="Q5246">
        <v>0</v>
      </c>
      <c r="R5246">
        <v>18</v>
      </c>
      <c r="S5246">
        <v>1</v>
      </c>
      <c r="T5246">
        <v>823</v>
      </c>
      <c r="U5246">
        <v>0</v>
      </c>
      <c r="V5246">
        <v>4</v>
      </c>
      <c r="W5246">
        <v>0</v>
      </c>
      <c r="X5246">
        <v>356.08639093836035</v>
      </c>
      <c r="Y5246">
        <v>0</v>
      </c>
      <c r="Z5246">
        <v>1.1269163339045549</v>
      </c>
      <c r="AA5246">
        <v>0.73493431364722417</v>
      </c>
      <c r="AB5246">
        <v>148.04355757242794</v>
      </c>
      <c r="AC5246">
        <v>0</v>
      </c>
      <c r="AD5246">
        <v>37.132663648820028</v>
      </c>
      <c r="AE5246">
        <v>543.12446280716017</v>
      </c>
    </row>
    <row r="5247" spans="1:31" x14ac:dyDescent="0.25">
      <c r="A5247">
        <v>2269221</v>
      </c>
      <c r="B5247">
        <v>1</v>
      </c>
      <c r="C5247" t="s">
        <v>80</v>
      </c>
      <c r="D5247" t="s">
        <v>97</v>
      </c>
      <c r="E5247" t="s">
        <v>145</v>
      </c>
      <c r="F5247" t="s">
        <v>15304</v>
      </c>
      <c r="G5247" t="s">
        <v>147</v>
      </c>
      <c r="H5247" t="s">
        <v>148</v>
      </c>
      <c r="I5247" t="s">
        <v>136</v>
      </c>
      <c r="J5247" t="s">
        <v>137</v>
      </c>
      <c r="K5247" t="s">
        <v>138</v>
      </c>
      <c r="L5247" t="s">
        <v>15305</v>
      </c>
      <c r="M5247" t="s">
        <v>15306</v>
      </c>
      <c r="N5247">
        <v>0.100555555</v>
      </c>
      <c r="O5247">
        <v>0</v>
      </c>
      <c r="P5247">
        <v>982</v>
      </c>
      <c r="Q5247">
        <v>0</v>
      </c>
      <c r="R5247">
        <v>0</v>
      </c>
      <c r="S5247">
        <v>1</v>
      </c>
      <c r="T5247">
        <v>61</v>
      </c>
      <c r="U5247">
        <v>0</v>
      </c>
      <c r="V5247">
        <v>0</v>
      </c>
      <c r="W5247">
        <v>0</v>
      </c>
      <c r="X5247">
        <v>50.279276575471712</v>
      </c>
      <c r="Y5247">
        <v>0</v>
      </c>
      <c r="Z5247">
        <v>0</v>
      </c>
      <c r="AA5247">
        <v>2.6124153017176472</v>
      </c>
      <c r="AB5247">
        <v>7.4381847408494091</v>
      </c>
      <c r="AC5247">
        <v>0</v>
      </c>
      <c r="AD5247">
        <v>0</v>
      </c>
      <c r="AE5247">
        <v>60.329876618038767</v>
      </c>
    </row>
    <row r="5248" spans="1:31" x14ac:dyDescent="0.25">
      <c r="A5248">
        <v>2269367</v>
      </c>
      <c r="B5248">
        <v>1</v>
      </c>
      <c r="C5248" t="s">
        <v>80</v>
      </c>
      <c r="D5248" t="s">
        <v>85</v>
      </c>
      <c r="E5248" t="s">
        <v>132</v>
      </c>
      <c r="F5248" t="s">
        <v>15307</v>
      </c>
      <c r="G5248" t="s">
        <v>289</v>
      </c>
      <c r="H5248" t="s">
        <v>135</v>
      </c>
      <c r="I5248" t="s">
        <v>136</v>
      </c>
      <c r="J5248" t="s">
        <v>137</v>
      </c>
      <c r="K5248" t="s">
        <v>138</v>
      </c>
      <c r="L5248" t="s">
        <v>15308</v>
      </c>
      <c r="M5248" t="s">
        <v>15309</v>
      </c>
      <c r="N5248">
        <v>0.99944444399999999</v>
      </c>
      <c r="O5248">
        <v>0</v>
      </c>
      <c r="P5248">
        <v>2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1.2993922563184113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1.2993922563184113</v>
      </c>
    </row>
    <row r="5249" spans="1:31" x14ac:dyDescent="0.25">
      <c r="A5249">
        <v>2269513</v>
      </c>
      <c r="B5249">
        <v>1</v>
      </c>
      <c r="C5249" t="s">
        <v>80</v>
      </c>
      <c r="D5249" t="s">
        <v>84</v>
      </c>
      <c r="E5249" t="s">
        <v>151</v>
      </c>
      <c r="F5249" t="s">
        <v>15190</v>
      </c>
      <c r="G5249" t="s">
        <v>153</v>
      </c>
      <c r="H5249" t="s">
        <v>135</v>
      </c>
      <c r="I5249" t="s">
        <v>136</v>
      </c>
      <c r="J5249" t="s">
        <v>137</v>
      </c>
      <c r="K5249" t="s">
        <v>138</v>
      </c>
      <c r="L5249" t="s">
        <v>15310</v>
      </c>
      <c r="M5249" t="s">
        <v>15311</v>
      </c>
      <c r="N5249">
        <v>2.9338888879999998</v>
      </c>
      <c r="O5249">
        <v>0</v>
      </c>
      <c r="P5249">
        <v>273</v>
      </c>
      <c r="Q5249">
        <v>0</v>
      </c>
      <c r="R5249">
        <v>0</v>
      </c>
      <c r="S5249">
        <v>0</v>
      </c>
      <c r="T5249">
        <v>17</v>
      </c>
      <c r="U5249">
        <v>0</v>
      </c>
      <c r="V5249">
        <v>0</v>
      </c>
      <c r="W5249">
        <v>0</v>
      </c>
      <c r="X5249">
        <v>254.71082422442669</v>
      </c>
      <c r="Y5249">
        <v>0</v>
      </c>
      <c r="Z5249">
        <v>0</v>
      </c>
      <c r="AA5249">
        <v>0</v>
      </c>
      <c r="AB5249">
        <v>11.35494149855273</v>
      </c>
      <c r="AC5249">
        <v>0</v>
      </c>
      <c r="AD5249">
        <v>0</v>
      </c>
      <c r="AE5249">
        <v>266.06576572297939</v>
      </c>
    </row>
    <row r="5250" spans="1:31" x14ac:dyDescent="0.25">
      <c r="A5250">
        <v>2269267</v>
      </c>
      <c r="B5250">
        <v>1</v>
      </c>
      <c r="C5250" t="s">
        <v>80</v>
      </c>
      <c r="D5250" t="s">
        <v>95</v>
      </c>
      <c r="E5250" t="s">
        <v>163</v>
      </c>
      <c r="F5250" t="s">
        <v>15312</v>
      </c>
      <c r="G5250" t="s">
        <v>147</v>
      </c>
      <c r="H5250" t="s">
        <v>148</v>
      </c>
      <c r="I5250" t="s">
        <v>136</v>
      </c>
      <c r="J5250" t="s">
        <v>137</v>
      </c>
      <c r="K5250" t="s">
        <v>138</v>
      </c>
      <c r="L5250" t="s">
        <v>15313</v>
      </c>
      <c r="M5250" t="s">
        <v>15314</v>
      </c>
      <c r="N5250">
        <v>1.8363888880000001</v>
      </c>
      <c r="O5250">
        <v>0</v>
      </c>
      <c r="P5250">
        <v>724</v>
      </c>
      <c r="Q5250">
        <v>5</v>
      </c>
      <c r="R5250">
        <v>11</v>
      </c>
      <c r="S5250">
        <v>7</v>
      </c>
      <c r="T5250">
        <v>35</v>
      </c>
      <c r="U5250">
        <v>2</v>
      </c>
      <c r="V5250">
        <v>0</v>
      </c>
      <c r="W5250">
        <v>0</v>
      </c>
      <c r="X5250">
        <v>286.23368318957841</v>
      </c>
      <c r="Y5250">
        <v>60.081319397218344</v>
      </c>
      <c r="Z5250">
        <v>2.7341092025119096</v>
      </c>
      <c r="AA5250">
        <v>258.23955656826905</v>
      </c>
      <c r="AB5250">
        <v>24.112900616468252</v>
      </c>
      <c r="AC5250">
        <v>353.97374641626533</v>
      </c>
      <c r="AD5250">
        <v>0</v>
      </c>
      <c r="AE5250">
        <v>985.37531539031124</v>
      </c>
    </row>
    <row r="5251" spans="1:31" x14ac:dyDescent="0.25">
      <c r="A5251">
        <v>2269453</v>
      </c>
      <c r="B5251">
        <v>1</v>
      </c>
      <c r="C5251" t="s">
        <v>80</v>
      </c>
      <c r="D5251" t="s">
        <v>82</v>
      </c>
      <c r="E5251" t="s">
        <v>151</v>
      </c>
      <c r="F5251" t="s">
        <v>4240</v>
      </c>
      <c r="G5251" t="s">
        <v>153</v>
      </c>
      <c r="H5251" t="s">
        <v>135</v>
      </c>
      <c r="I5251" t="s">
        <v>136</v>
      </c>
      <c r="J5251" t="s">
        <v>137</v>
      </c>
      <c r="K5251" t="s">
        <v>138</v>
      </c>
      <c r="L5251" t="s">
        <v>15315</v>
      </c>
      <c r="M5251" t="s">
        <v>15316</v>
      </c>
      <c r="N5251">
        <v>0.77361111100000002</v>
      </c>
      <c r="O5251">
        <v>0</v>
      </c>
      <c r="P5251">
        <v>142</v>
      </c>
      <c r="Q5251">
        <v>0</v>
      </c>
      <c r="R5251">
        <v>0</v>
      </c>
      <c r="S5251">
        <v>0</v>
      </c>
      <c r="T5251">
        <v>8</v>
      </c>
      <c r="U5251">
        <v>0</v>
      </c>
      <c r="V5251">
        <v>0</v>
      </c>
      <c r="W5251">
        <v>0</v>
      </c>
      <c r="X5251">
        <v>31.101608135110279</v>
      </c>
      <c r="Y5251">
        <v>0</v>
      </c>
      <c r="Z5251">
        <v>0</v>
      </c>
      <c r="AA5251">
        <v>0</v>
      </c>
      <c r="AB5251">
        <v>2.2635885240237501</v>
      </c>
      <c r="AC5251">
        <v>0</v>
      </c>
      <c r="AD5251">
        <v>0</v>
      </c>
      <c r="AE5251">
        <v>33.365196659134028</v>
      </c>
    </row>
    <row r="5252" spans="1:31" x14ac:dyDescent="0.25">
      <c r="A5252">
        <v>2269284</v>
      </c>
      <c r="B5252">
        <v>1</v>
      </c>
      <c r="C5252" t="s">
        <v>80</v>
      </c>
      <c r="D5252" t="s">
        <v>96</v>
      </c>
      <c r="E5252" t="s">
        <v>132</v>
      </c>
      <c r="F5252" t="s">
        <v>15317</v>
      </c>
      <c r="G5252" t="s">
        <v>289</v>
      </c>
      <c r="H5252" t="s">
        <v>135</v>
      </c>
      <c r="I5252" t="s">
        <v>136</v>
      </c>
      <c r="J5252" t="s">
        <v>137</v>
      </c>
      <c r="K5252" t="s">
        <v>138</v>
      </c>
      <c r="L5252" t="s">
        <v>15243</v>
      </c>
      <c r="M5252" t="s">
        <v>15318</v>
      </c>
      <c r="N5252">
        <v>1.1544444439999999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2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3.4448476012575431</v>
      </c>
      <c r="AC5252">
        <v>0</v>
      </c>
      <c r="AD5252">
        <v>0</v>
      </c>
      <c r="AE5252">
        <v>3.4448476012575431</v>
      </c>
    </row>
    <row r="5253" spans="1:31" x14ac:dyDescent="0.25">
      <c r="A5253">
        <v>2269576</v>
      </c>
      <c r="B5253">
        <v>1</v>
      </c>
      <c r="C5253" t="s">
        <v>80</v>
      </c>
      <c r="D5253" t="s">
        <v>105</v>
      </c>
      <c r="E5253" t="s">
        <v>132</v>
      </c>
      <c r="F5253" t="s">
        <v>15319</v>
      </c>
      <c r="G5253" t="s">
        <v>134</v>
      </c>
      <c r="H5253" t="s">
        <v>135</v>
      </c>
      <c r="I5253" t="s">
        <v>136</v>
      </c>
      <c r="J5253" t="s">
        <v>137</v>
      </c>
      <c r="K5253" t="s">
        <v>138</v>
      </c>
      <c r="L5253" t="s">
        <v>15320</v>
      </c>
      <c r="M5253" t="s">
        <v>15321</v>
      </c>
      <c r="N5253">
        <v>1.1830555549999999</v>
      </c>
      <c r="O5253">
        <v>0</v>
      </c>
      <c r="P5253">
        <v>1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0.63608740289498333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0.63608740289498333</v>
      </c>
    </row>
    <row r="5254" spans="1:31" x14ac:dyDescent="0.25">
      <c r="A5254">
        <v>2269533</v>
      </c>
      <c r="B5254">
        <v>1</v>
      </c>
      <c r="C5254" t="s">
        <v>80</v>
      </c>
      <c r="D5254" t="s">
        <v>98</v>
      </c>
      <c r="E5254" t="s">
        <v>163</v>
      </c>
      <c r="F5254" t="s">
        <v>12419</v>
      </c>
      <c r="G5254" t="s">
        <v>147</v>
      </c>
      <c r="H5254" t="s">
        <v>148</v>
      </c>
      <c r="I5254" t="s">
        <v>136</v>
      </c>
      <c r="J5254" t="s">
        <v>137</v>
      </c>
      <c r="K5254" t="s">
        <v>138</v>
      </c>
      <c r="L5254" t="s">
        <v>15322</v>
      </c>
      <c r="M5254" t="s">
        <v>15323</v>
      </c>
      <c r="N5254">
        <v>0.90222222200000002</v>
      </c>
      <c r="O5254">
        <v>0</v>
      </c>
      <c r="P5254">
        <v>85</v>
      </c>
      <c r="Q5254">
        <v>0</v>
      </c>
      <c r="R5254">
        <v>20</v>
      </c>
      <c r="S5254">
        <v>0</v>
      </c>
      <c r="T5254">
        <v>29</v>
      </c>
      <c r="U5254">
        <v>0</v>
      </c>
      <c r="V5254">
        <v>0</v>
      </c>
      <c r="W5254">
        <v>0</v>
      </c>
      <c r="X5254">
        <v>31.706448937768062</v>
      </c>
      <c r="Y5254">
        <v>0</v>
      </c>
      <c r="Z5254">
        <v>10.308320175111774</v>
      </c>
      <c r="AA5254">
        <v>0</v>
      </c>
      <c r="AB5254">
        <v>14.72887387048274</v>
      </c>
      <c r="AC5254">
        <v>0</v>
      </c>
      <c r="AD5254">
        <v>0</v>
      </c>
      <c r="AE5254">
        <v>56.743642983362577</v>
      </c>
    </row>
    <row r="5255" spans="1:31" x14ac:dyDescent="0.25">
      <c r="A5255">
        <v>2269639</v>
      </c>
      <c r="B5255">
        <v>1</v>
      </c>
      <c r="C5255" t="s">
        <v>81</v>
      </c>
      <c r="D5255" t="s">
        <v>113</v>
      </c>
      <c r="E5255" t="s">
        <v>145</v>
      </c>
      <c r="F5255" t="s">
        <v>15324</v>
      </c>
      <c r="G5255" t="s">
        <v>271</v>
      </c>
      <c r="H5255" t="s">
        <v>148</v>
      </c>
      <c r="I5255" t="s">
        <v>136</v>
      </c>
      <c r="J5255" t="s">
        <v>137</v>
      </c>
      <c r="K5255" t="s">
        <v>138</v>
      </c>
      <c r="L5255" t="s">
        <v>15325</v>
      </c>
      <c r="M5255" t="s">
        <v>15326</v>
      </c>
      <c r="N5255">
        <v>0.32777777699999999</v>
      </c>
      <c r="O5255">
        <v>15</v>
      </c>
      <c r="P5255">
        <v>344</v>
      </c>
      <c r="Q5255">
        <v>152</v>
      </c>
      <c r="R5255">
        <v>166</v>
      </c>
      <c r="S5255">
        <v>21</v>
      </c>
      <c r="T5255">
        <v>29</v>
      </c>
      <c r="U5255">
        <v>1</v>
      </c>
      <c r="V5255">
        <v>0</v>
      </c>
      <c r="W5255">
        <v>1.6621962795071825</v>
      </c>
      <c r="X5255">
        <v>23.788323854834815</v>
      </c>
      <c r="Y5255">
        <v>22.197824774149737</v>
      </c>
      <c r="Z5255">
        <v>14.345462384518108</v>
      </c>
      <c r="AA5255">
        <v>12.440604854906717</v>
      </c>
      <c r="AB5255">
        <v>2.8867875354746317</v>
      </c>
      <c r="AC5255">
        <v>18.4875663696752</v>
      </c>
      <c r="AD5255">
        <v>0</v>
      </c>
      <c r="AE5255">
        <v>95.808766053066392</v>
      </c>
    </row>
    <row r="5256" spans="1:31" x14ac:dyDescent="0.25">
      <c r="A5256">
        <v>2269141</v>
      </c>
      <c r="B5256">
        <v>1</v>
      </c>
      <c r="C5256" t="s">
        <v>80</v>
      </c>
      <c r="D5256" t="s">
        <v>110</v>
      </c>
      <c r="E5256" t="s">
        <v>256</v>
      </c>
      <c r="F5256" t="s">
        <v>15327</v>
      </c>
      <c r="G5256" t="s">
        <v>271</v>
      </c>
      <c r="H5256" t="s">
        <v>148</v>
      </c>
      <c r="I5256" t="s">
        <v>136</v>
      </c>
      <c r="J5256" t="s">
        <v>137</v>
      </c>
      <c r="K5256" t="s">
        <v>172</v>
      </c>
      <c r="L5256" t="s">
        <v>15328</v>
      </c>
      <c r="M5256" t="s">
        <v>15329</v>
      </c>
      <c r="N5256">
        <v>0.13055555499999999</v>
      </c>
      <c r="O5256">
        <v>0</v>
      </c>
      <c r="P5256">
        <v>1130</v>
      </c>
      <c r="Q5256">
        <v>0</v>
      </c>
      <c r="R5256">
        <v>0</v>
      </c>
      <c r="S5256">
        <v>0</v>
      </c>
      <c r="T5256">
        <v>187</v>
      </c>
      <c r="U5256">
        <v>0</v>
      </c>
      <c r="V5256">
        <v>0</v>
      </c>
      <c r="W5256">
        <v>0</v>
      </c>
      <c r="X5256">
        <v>35.62481166971105</v>
      </c>
      <c r="Y5256">
        <v>0</v>
      </c>
      <c r="Z5256">
        <v>0</v>
      </c>
      <c r="AA5256">
        <v>0</v>
      </c>
      <c r="AB5256">
        <v>14.081128517762409</v>
      </c>
      <c r="AC5256">
        <v>0</v>
      </c>
      <c r="AD5256">
        <v>0</v>
      </c>
      <c r="AE5256">
        <v>49.705940187473459</v>
      </c>
    </row>
    <row r="5257" spans="1:31" x14ac:dyDescent="0.25">
      <c r="A5257">
        <v>2269241</v>
      </c>
      <c r="B5257">
        <v>1</v>
      </c>
      <c r="C5257" t="s">
        <v>80</v>
      </c>
      <c r="D5257" t="s">
        <v>88</v>
      </c>
      <c r="E5257" t="s">
        <v>151</v>
      </c>
      <c r="F5257" t="s">
        <v>5148</v>
      </c>
      <c r="G5257" t="s">
        <v>153</v>
      </c>
      <c r="H5257" t="s">
        <v>135</v>
      </c>
      <c r="I5257" t="s">
        <v>136</v>
      </c>
      <c r="J5257" t="s">
        <v>137</v>
      </c>
      <c r="K5257" t="s">
        <v>138</v>
      </c>
      <c r="L5257" t="s">
        <v>15330</v>
      </c>
      <c r="M5257" t="s">
        <v>15331</v>
      </c>
      <c r="N5257">
        <v>2.693888888</v>
      </c>
      <c r="O5257">
        <v>0</v>
      </c>
      <c r="P5257">
        <v>30</v>
      </c>
      <c r="Q5257">
        <v>0</v>
      </c>
      <c r="R5257">
        <v>0</v>
      </c>
      <c r="S5257">
        <v>0</v>
      </c>
      <c r="T5257">
        <v>11</v>
      </c>
      <c r="U5257">
        <v>0</v>
      </c>
      <c r="V5257">
        <v>0</v>
      </c>
      <c r="W5257">
        <v>0</v>
      </c>
      <c r="X5257">
        <v>42.640296082450234</v>
      </c>
      <c r="Y5257">
        <v>0</v>
      </c>
      <c r="Z5257">
        <v>0</v>
      </c>
      <c r="AA5257">
        <v>0</v>
      </c>
      <c r="AB5257">
        <v>41.484895771342529</v>
      </c>
      <c r="AC5257">
        <v>0</v>
      </c>
      <c r="AD5257">
        <v>0</v>
      </c>
      <c r="AE5257">
        <v>84.125191853792757</v>
      </c>
    </row>
    <row r="5258" spans="1:31" x14ac:dyDescent="0.25">
      <c r="A5258">
        <v>2269390</v>
      </c>
      <c r="B5258">
        <v>1</v>
      </c>
      <c r="C5258" t="s">
        <v>80</v>
      </c>
      <c r="D5258" t="s">
        <v>100</v>
      </c>
      <c r="E5258" t="s">
        <v>145</v>
      </c>
      <c r="F5258" t="s">
        <v>15332</v>
      </c>
      <c r="G5258" t="s">
        <v>171</v>
      </c>
      <c r="H5258" t="s">
        <v>148</v>
      </c>
      <c r="I5258" t="s">
        <v>136</v>
      </c>
      <c r="J5258" t="s">
        <v>137</v>
      </c>
      <c r="K5258" t="s">
        <v>172</v>
      </c>
      <c r="L5258" t="s">
        <v>15333</v>
      </c>
      <c r="M5258" t="s">
        <v>15334</v>
      </c>
      <c r="N5258">
        <v>1.5563888880000001</v>
      </c>
      <c r="O5258">
        <v>4</v>
      </c>
      <c r="P5258">
        <v>910</v>
      </c>
      <c r="Q5258">
        <v>27</v>
      </c>
      <c r="R5258">
        <v>382</v>
      </c>
      <c r="S5258">
        <v>12</v>
      </c>
      <c r="T5258">
        <v>185</v>
      </c>
      <c r="U5258">
        <v>2</v>
      </c>
      <c r="V5258">
        <v>0</v>
      </c>
      <c r="W5258">
        <v>2.7084481776963201</v>
      </c>
      <c r="X5258">
        <v>305.69907876470518</v>
      </c>
      <c r="Y5258">
        <v>20.742733052834311</v>
      </c>
      <c r="Z5258">
        <v>161.18029961030911</v>
      </c>
      <c r="AA5258">
        <v>328.02388314905454</v>
      </c>
      <c r="AB5258">
        <v>172.76537982800394</v>
      </c>
      <c r="AC5258">
        <v>33.716540907020629</v>
      </c>
      <c r="AD5258">
        <v>0</v>
      </c>
      <c r="AE5258">
        <v>1024.8363634896239</v>
      </c>
    </row>
    <row r="5259" spans="1:31" x14ac:dyDescent="0.25">
      <c r="A5259">
        <v>2269370</v>
      </c>
      <c r="B5259">
        <v>1</v>
      </c>
      <c r="C5259" t="s">
        <v>80</v>
      </c>
      <c r="D5259" t="s">
        <v>93</v>
      </c>
      <c r="E5259" t="s">
        <v>151</v>
      </c>
      <c r="F5259" t="s">
        <v>15335</v>
      </c>
      <c r="G5259" t="s">
        <v>160</v>
      </c>
      <c r="H5259" t="s">
        <v>135</v>
      </c>
      <c r="I5259" t="s">
        <v>136</v>
      </c>
      <c r="J5259" t="s">
        <v>137</v>
      </c>
      <c r="K5259" t="s">
        <v>138</v>
      </c>
      <c r="L5259" t="s">
        <v>15336</v>
      </c>
      <c r="M5259" t="s">
        <v>15337</v>
      </c>
      <c r="N5259">
        <v>3.963055555</v>
      </c>
      <c r="O5259">
        <v>0</v>
      </c>
      <c r="P5259">
        <v>13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3.7549510334979828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3.7549510334979828</v>
      </c>
    </row>
    <row r="5260" spans="1:31" x14ac:dyDescent="0.25">
      <c r="A5260">
        <v>2269347</v>
      </c>
      <c r="B5260">
        <v>1</v>
      </c>
      <c r="C5260" t="s">
        <v>80</v>
      </c>
      <c r="D5260" t="s">
        <v>93</v>
      </c>
      <c r="E5260" t="s">
        <v>145</v>
      </c>
      <c r="F5260" t="s">
        <v>11918</v>
      </c>
      <c r="G5260" t="s">
        <v>147</v>
      </c>
      <c r="H5260" t="s">
        <v>148</v>
      </c>
      <c r="I5260" t="s">
        <v>136</v>
      </c>
      <c r="J5260" t="s">
        <v>137</v>
      </c>
      <c r="K5260" t="s">
        <v>138</v>
      </c>
      <c r="L5260" t="s">
        <v>15338</v>
      </c>
      <c r="M5260" t="s">
        <v>15339</v>
      </c>
      <c r="N5260">
        <v>1.5844444440000001</v>
      </c>
      <c r="O5260">
        <v>0</v>
      </c>
      <c r="P5260">
        <v>243</v>
      </c>
      <c r="Q5260">
        <v>2</v>
      </c>
      <c r="R5260">
        <v>164</v>
      </c>
      <c r="S5260">
        <v>0</v>
      </c>
      <c r="T5260">
        <v>88</v>
      </c>
      <c r="U5260">
        <v>0</v>
      </c>
      <c r="V5260">
        <v>0</v>
      </c>
      <c r="W5260">
        <v>0</v>
      </c>
      <c r="X5260">
        <v>67.676383316595903</v>
      </c>
      <c r="Y5260">
        <v>3.5312908440999937</v>
      </c>
      <c r="Z5260">
        <v>89.212151938404801</v>
      </c>
      <c r="AA5260">
        <v>0</v>
      </c>
      <c r="AB5260">
        <v>71.612388469183713</v>
      </c>
      <c r="AC5260">
        <v>0</v>
      </c>
      <c r="AD5260">
        <v>0</v>
      </c>
      <c r="AE5260">
        <v>232.03221456828442</v>
      </c>
    </row>
    <row r="5261" spans="1:31" x14ac:dyDescent="0.25">
      <c r="A5261">
        <v>2269201</v>
      </c>
      <c r="B5261">
        <v>1</v>
      </c>
      <c r="C5261" t="s">
        <v>81</v>
      </c>
      <c r="D5261" t="s">
        <v>124</v>
      </c>
      <c r="E5261" t="s">
        <v>256</v>
      </c>
      <c r="F5261" t="s">
        <v>15340</v>
      </c>
      <c r="G5261" t="s">
        <v>147</v>
      </c>
      <c r="H5261" t="s">
        <v>148</v>
      </c>
      <c r="I5261" t="s">
        <v>136</v>
      </c>
      <c r="J5261" t="s">
        <v>137</v>
      </c>
      <c r="K5261" t="s">
        <v>138</v>
      </c>
      <c r="L5261" t="s">
        <v>15341</v>
      </c>
      <c r="M5261" t="s">
        <v>15342</v>
      </c>
      <c r="N5261">
        <v>0.32638888799999999</v>
      </c>
      <c r="O5261">
        <v>0</v>
      </c>
      <c r="P5261">
        <v>206</v>
      </c>
      <c r="Q5261">
        <v>0</v>
      </c>
      <c r="R5261">
        <v>8</v>
      </c>
      <c r="S5261">
        <v>0</v>
      </c>
      <c r="T5261">
        <v>11</v>
      </c>
      <c r="U5261">
        <v>0</v>
      </c>
      <c r="V5261">
        <v>0</v>
      </c>
      <c r="W5261">
        <v>0</v>
      </c>
      <c r="X5261">
        <v>10.096406979283714</v>
      </c>
      <c r="Y5261">
        <v>0</v>
      </c>
      <c r="Z5261">
        <v>1.1104338465318744</v>
      </c>
      <c r="AA5261">
        <v>0</v>
      </c>
      <c r="AB5261">
        <v>0.45564073728148613</v>
      </c>
      <c r="AC5261">
        <v>0</v>
      </c>
      <c r="AD5261">
        <v>0</v>
      </c>
      <c r="AE5261">
        <v>11.662481563097074</v>
      </c>
    </row>
    <row r="5262" spans="1:31" x14ac:dyDescent="0.25">
      <c r="A5262">
        <v>2269161</v>
      </c>
      <c r="B5262">
        <v>1</v>
      </c>
      <c r="C5262" t="s">
        <v>80</v>
      </c>
      <c r="D5262" t="s">
        <v>84</v>
      </c>
      <c r="E5262" t="s">
        <v>132</v>
      </c>
      <c r="F5262" t="s">
        <v>14479</v>
      </c>
      <c r="G5262" t="s">
        <v>289</v>
      </c>
      <c r="H5262" t="s">
        <v>135</v>
      </c>
      <c r="I5262" t="s">
        <v>136</v>
      </c>
      <c r="J5262" t="s">
        <v>137</v>
      </c>
      <c r="K5262" t="s">
        <v>138</v>
      </c>
      <c r="L5262" t="s">
        <v>15343</v>
      </c>
      <c r="M5262" t="s">
        <v>15344</v>
      </c>
      <c r="N5262">
        <v>6.0844444439999998</v>
      </c>
      <c r="O5262">
        <v>0</v>
      </c>
      <c r="P5262">
        <v>2</v>
      </c>
      <c r="Q5262">
        <v>0</v>
      </c>
      <c r="R5262">
        <v>0</v>
      </c>
      <c r="S5262">
        <v>0</v>
      </c>
      <c r="T5262">
        <v>1</v>
      </c>
      <c r="U5262">
        <v>0</v>
      </c>
      <c r="V5262">
        <v>0</v>
      </c>
      <c r="W5262">
        <v>0</v>
      </c>
      <c r="X5262">
        <v>1.6896571020249223</v>
      </c>
      <c r="Y5262">
        <v>0</v>
      </c>
      <c r="Z5262">
        <v>0</v>
      </c>
      <c r="AA5262">
        <v>0</v>
      </c>
      <c r="AB5262">
        <v>17.712087625397537</v>
      </c>
      <c r="AC5262">
        <v>0</v>
      </c>
      <c r="AD5262">
        <v>0</v>
      </c>
      <c r="AE5262">
        <v>19.401744727422461</v>
      </c>
    </row>
    <row r="5263" spans="1:31" x14ac:dyDescent="0.25">
      <c r="A5263">
        <v>2269410</v>
      </c>
      <c r="B5263">
        <v>1</v>
      </c>
      <c r="C5263" t="s">
        <v>81</v>
      </c>
      <c r="D5263" t="s">
        <v>123</v>
      </c>
      <c r="E5263" t="s">
        <v>256</v>
      </c>
      <c r="F5263" t="s">
        <v>15345</v>
      </c>
      <c r="G5263" t="s">
        <v>366</v>
      </c>
      <c r="H5263" t="s">
        <v>148</v>
      </c>
      <c r="I5263" t="s">
        <v>136</v>
      </c>
      <c r="J5263" t="s">
        <v>137</v>
      </c>
      <c r="K5263" t="s">
        <v>172</v>
      </c>
      <c r="L5263" t="s">
        <v>15346</v>
      </c>
      <c r="M5263" t="s">
        <v>15347</v>
      </c>
      <c r="N5263">
        <v>1.882222222</v>
      </c>
      <c r="O5263">
        <v>0</v>
      </c>
      <c r="P5263">
        <v>757</v>
      </c>
      <c r="Q5263">
        <v>0</v>
      </c>
      <c r="R5263">
        <v>0</v>
      </c>
      <c r="S5263">
        <v>0</v>
      </c>
      <c r="T5263">
        <v>18</v>
      </c>
      <c r="U5263">
        <v>0</v>
      </c>
      <c r="V5263">
        <v>0</v>
      </c>
      <c r="W5263">
        <v>0</v>
      </c>
      <c r="X5263">
        <v>288.35225105521317</v>
      </c>
      <c r="Y5263">
        <v>0</v>
      </c>
      <c r="Z5263">
        <v>0</v>
      </c>
      <c r="AA5263">
        <v>0</v>
      </c>
      <c r="AB5263">
        <v>24.478191214495485</v>
      </c>
      <c r="AC5263">
        <v>0</v>
      </c>
      <c r="AD5263">
        <v>0</v>
      </c>
      <c r="AE5263">
        <v>312.83044226970867</v>
      </c>
    </row>
    <row r="5264" spans="1:31" x14ac:dyDescent="0.25">
      <c r="A5264">
        <v>2269616</v>
      </c>
      <c r="B5264">
        <v>1</v>
      </c>
      <c r="C5264" t="s">
        <v>80</v>
      </c>
      <c r="D5264" t="s">
        <v>96</v>
      </c>
      <c r="E5264" t="s">
        <v>132</v>
      </c>
      <c r="F5264" t="s">
        <v>15348</v>
      </c>
      <c r="G5264" t="s">
        <v>142</v>
      </c>
      <c r="H5264" t="s">
        <v>135</v>
      </c>
      <c r="I5264" t="s">
        <v>136</v>
      </c>
      <c r="J5264" t="s">
        <v>137</v>
      </c>
      <c r="K5264" t="s">
        <v>138</v>
      </c>
      <c r="L5264" t="s">
        <v>15349</v>
      </c>
      <c r="M5264" t="s">
        <v>15350</v>
      </c>
      <c r="N5264">
        <v>2.2780555549999999</v>
      </c>
      <c r="O5264">
        <v>0</v>
      </c>
      <c r="P5264">
        <v>1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9.0184970414861117E-3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9.0184970414861117E-3</v>
      </c>
    </row>
    <row r="5265" spans="1:31" x14ac:dyDescent="0.25">
      <c r="A5265">
        <v>2269510</v>
      </c>
      <c r="B5265">
        <v>1</v>
      </c>
      <c r="C5265" t="s">
        <v>80</v>
      </c>
      <c r="D5265" t="s">
        <v>110</v>
      </c>
      <c r="E5265" t="s">
        <v>151</v>
      </c>
      <c r="F5265" t="s">
        <v>15351</v>
      </c>
      <c r="G5265" t="s">
        <v>153</v>
      </c>
      <c r="H5265" t="s">
        <v>135</v>
      </c>
      <c r="I5265" t="s">
        <v>136</v>
      </c>
      <c r="J5265" t="s">
        <v>137</v>
      </c>
      <c r="K5265" t="s">
        <v>138</v>
      </c>
      <c r="L5265" t="s">
        <v>15352</v>
      </c>
      <c r="M5265" t="s">
        <v>15353</v>
      </c>
      <c r="N5265">
        <v>1.019722222</v>
      </c>
      <c r="O5265">
        <v>0</v>
      </c>
      <c r="P5265">
        <v>165</v>
      </c>
      <c r="Q5265">
        <v>0</v>
      </c>
      <c r="R5265">
        <v>0</v>
      </c>
      <c r="S5265">
        <v>0</v>
      </c>
      <c r="T5265">
        <v>19</v>
      </c>
      <c r="U5265">
        <v>0</v>
      </c>
      <c r="V5265">
        <v>0</v>
      </c>
      <c r="W5265">
        <v>0</v>
      </c>
      <c r="X5265">
        <v>38.253050132481782</v>
      </c>
      <c r="Y5265">
        <v>0</v>
      </c>
      <c r="Z5265">
        <v>0</v>
      </c>
      <c r="AA5265">
        <v>0</v>
      </c>
      <c r="AB5265">
        <v>20.089903568973515</v>
      </c>
      <c r="AC5265">
        <v>0</v>
      </c>
      <c r="AD5265">
        <v>0</v>
      </c>
      <c r="AE5265">
        <v>58.342953701455301</v>
      </c>
    </row>
    <row r="5266" spans="1:31" x14ac:dyDescent="0.25">
      <c r="A5266">
        <v>2269516</v>
      </c>
      <c r="B5266">
        <v>1</v>
      </c>
      <c r="C5266" t="s">
        <v>80</v>
      </c>
      <c r="D5266" t="s">
        <v>93</v>
      </c>
      <c r="E5266" t="s">
        <v>132</v>
      </c>
      <c r="F5266" t="s">
        <v>15354</v>
      </c>
      <c r="G5266" t="s">
        <v>142</v>
      </c>
      <c r="H5266" t="s">
        <v>135</v>
      </c>
      <c r="I5266" t="s">
        <v>136</v>
      </c>
      <c r="J5266" t="s">
        <v>137</v>
      </c>
      <c r="K5266" t="s">
        <v>138</v>
      </c>
      <c r="L5266" t="s">
        <v>15355</v>
      </c>
      <c r="M5266" t="s">
        <v>15356</v>
      </c>
      <c r="N5266">
        <v>2.361111111</v>
      </c>
      <c r="O5266">
        <v>0</v>
      </c>
      <c r="P5266">
        <v>1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0.35410477609349333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0.35410477609349333</v>
      </c>
    </row>
    <row r="5267" spans="1:31" x14ac:dyDescent="0.25">
      <c r="A5267">
        <v>2269264</v>
      </c>
      <c r="B5267">
        <v>1</v>
      </c>
      <c r="C5267" t="s">
        <v>80</v>
      </c>
      <c r="D5267" t="s">
        <v>94</v>
      </c>
      <c r="E5267" t="s">
        <v>207</v>
      </c>
      <c r="F5267" t="s">
        <v>15357</v>
      </c>
      <c r="G5267" t="s">
        <v>366</v>
      </c>
      <c r="H5267" t="s">
        <v>135</v>
      </c>
      <c r="I5267" t="s">
        <v>136</v>
      </c>
      <c r="J5267" t="s">
        <v>137</v>
      </c>
      <c r="K5267" t="s">
        <v>172</v>
      </c>
      <c r="L5267" t="s">
        <v>15358</v>
      </c>
      <c r="M5267" t="s">
        <v>15359</v>
      </c>
      <c r="N5267">
        <v>3.2061111109999998</v>
      </c>
      <c r="O5267">
        <v>0</v>
      </c>
      <c r="P5267">
        <v>406</v>
      </c>
      <c r="Q5267">
        <v>0</v>
      </c>
      <c r="R5267">
        <v>0</v>
      </c>
      <c r="S5267">
        <v>0</v>
      </c>
      <c r="T5267">
        <v>10</v>
      </c>
      <c r="U5267">
        <v>0</v>
      </c>
      <c r="V5267">
        <v>0</v>
      </c>
      <c r="W5267">
        <v>0</v>
      </c>
      <c r="X5267">
        <v>337.0602913084403</v>
      </c>
      <c r="Y5267">
        <v>0</v>
      </c>
      <c r="Z5267">
        <v>0</v>
      </c>
      <c r="AA5267">
        <v>0</v>
      </c>
      <c r="AB5267">
        <v>35.859719390331932</v>
      </c>
      <c r="AC5267">
        <v>0</v>
      </c>
      <c r="AD5267">
        <v>0</v>
      </c>
      <c r="AE5267">
        <v>372.92001069877222</v>
      </c>
    </row>
    <row r="5268" spans="1:31" x14ac:dyDescent="0.25">
      <c r="A5268">
        <v>2269407</v>
      </c>
      <c r="B5268">
        <v>1</v>
      </c>
      <c r="C5268" t="s">
        <v>80</v>
      </c>
      <c r="D5268" t="s">
        <v>87</v>
      </c>
      <c r="E5268" t="s">
        <v>151</v>
      </c>
      <c r="F5268" t="s">
        <v>15360</v>
      </c>
      <c r="G5268" t="s">
        <v>153</v>
      </c>
      <c r="H5268" t="s">
        <v>135</v>
      </c>
      <c r="I5268" t="s">
        <v>136</v>
      </c>
      <c r="J5268" t="s">
        <v>137</v>
      </c>
      <c r="K5268" t="s">
        <v>138</v>
      </c>
      <c r="L5268" t="s">
        <v>15361</v>
      </c>
      <c r="M5268" t="s">
        <v>15362</v>
      </c>
      <c r="N5268">
        <v>1.576944444</v>
      </c>
      <c r="O5268">
        <v>0</v>
      </c>
      <c r="P5268">
        <v>32</v>
      </c>
      <c r="Q5268">
        <v>0</v>
      </c>
      <c r="R5268">
        <v>0</v>
      </c>
      <c r="S5268">
        <v>0</v>
      </c>
      <c r="T5268">
        <v>12</v>
      </c>
      <c r="U5268">
        <v>0</v>
      </c>
      <c r="V5268">
        <v>0</v>
      </c>
      <c r="W5268">
        <v>0</v>
      </c>
      <c r="X5268">
        <v>18.613020575199528</v>
      </c>
      <c r="Y5268">
        <v>0</v>
      </c>
      <c r="Z5268">
        <v>0</v>
      </c>
      <c r="AA5268">
        <v>0</v>
      </c>
      <c r="AB5268">
        <v>87.082310793292223</v>
      </c>
      <c r="AC5268">
        <v>0</v>
      </c>
      <c r="AD5268">
        <v>0</v>
      </c>
      <c r="AE5268">
        <v>105.69533136849175</v>
      </c>
    </row>
    <row r="5269" spans="1:31" x14ac:dyDescent="0.25">
      <c r="A5269">
        <v>2269307</v>
      </c>
      <c r="B5269">
        <v>1</v>
      </c>
      <c r="C5269" t="s">
        <v>80</v>
      </c>
      <c r="D5269" t="s">
        <v>98</v>
      </c>
      <c r="E5269" t="s">
        <v>132</v>
      </c>
      <c r="F5269" t="s">
        <v>15363</v>
      </c>
      <c r="G5269" t="s">
        <v>142</v>
      </c>
      <c r="H5269" t="s">
        <v>135</v>
      </c>
      <c r="I5269" t="s">
        <v>136</v>
      </c>
      <c r="J5269" t="s">
        <v>137</v>
      </c>
      <c r="K5269" t="s">
        <v>138</v>
      </c>
      <c r="L5269" t="s">
        <v>15364</v>
      </c>
      <c r="M5269" t="s">
        <v>15365</v>
      </c>
      <c r="N5269">
        <v>2.153888888</v>
      </c>
      <c r="O5269">
        <v>0</v>
      </c>
      <c r="P5269">
        <v>1</v>
      </c>
      <c r="Q5269">
        <v>0</v>
      </c>
      <c r="R5269">
        <v>0</v>
      </c>
      <c r="S5269">
        <v>0</v>
      </c>
      <c r="T5269">
        <v>1</v>
      </c>
      <c r="U5269">
        <v>0</v>
      </c>
      <c r="V5269">
        <v>0</v>
      </c>
      <c r="W5269">
        <v>0</v>
      </c>
      <c r="X5269">
        <v>0.71640209983000669</v>
      </c>
      <c r="Y5269">
        <v>0</v>
      </c>
      <c r="Z5269">
        <v>0</v>
      </c>
      <c r="AA5269">
        <v>0</v>
      </c>
      <c r="AB5269">
        <v>3.6499986587166665E-4</v>
      </c>
      <c r="AC5269">
        <v>0</v>
      </c>
      <c r="AD5269">
        <v>0</v>
      </c>
      <c r="AE5269">
        <v>0.71676709969587837</v>
      </c>
    </row>
    <row r="5270" spans="1:31" x14ac:dyDescent="0.25">
      <c r="A5270">
        <v>2269473</v>
      </c>
      <c r="B5270">
        <v>1</v>
      </c>
      <c r="C5270" t="s">
        <v>80</v>
      </c>
      <c r="D5270" t="s">
        <v>104</v>
      </c>
      <c r="E5270" t="s">
        <v>132</v>
      </c>
      <c r="F5270" t="s">
        <v>15366</v>
      </c>
      <c r="G5270" t="s">
        <v>142</v>
      </c>
      <c r="H5270" t="s">
        <v>135</v>
      </c>
      <c r="I5270" t="s">
        <v>136</v>
      </c>
      <c r="J5270" t="s">
        <v>137</v>
      </c>
      <c r="K5270" t="s">
        <v>138</v>
      </c>
      <c r="L5270" t="s">
        <v>15367</v>
      </c>
      <c r="M5270" t="s">
        <v>15368</v>
      </c>
      <c r="N5270">
        <v>2.8333333330000001</v>
      </c>
      <c r="O5270">
        <v>0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0.83209253044162512</v>
      </c>
      <c r="AA5270">
        <v>0</v>
      </c>
      <c r="AB5270">
        <v>0</v>
      </c>
      <c r="AC5270">
        <v>0</v>
      </c>
      <c r="AD5270">
        <v>0</v>
      </c>
      <c r="AE5270">
        <v>0.83209253044162512</v>
      </c>
    </row>
    <row r="5271" spans="1:31" x14ac:dyDescent="0.25">
      <c r="A5271">
        <v>2269599</v>
      </c>
      <c r="B5271">
        <v>1</v>
      </c>
      <c r="C5271" t="s">
        <v>80</v>
      </c>
      <c r="D5271" t="s">
        <v>103</v>
      </c>
      <c r="E5271" t="s">
        <v>151</v>
      </c>
      <c r="F5271" t="s">
        <v>15369</v>
      </c>
      <c r="G5271" t="s">
        <v>153</v>
      </c>
      <c r="H5271" t="s">
        <v>135</v>
      </c>
      <c r="I5271" t="s">
        <v>136</v>
      </c>
      <c r="J5271" t="s">
        <v>137</v>
      </c>
      <c r="K5271" t="s">
        <v>138</v>
      </c>
      <c r="L5271" t="s">
        <v>15370</v>
      </c>
      <c r="M5271" t="s">
        <v>15371</v>
      </c>
      <c r="N5271">
        <v>0.78138888799999995</v>
      </c>
      <c r="O5271">
        <v>0</v>
      </c>
      <c r="P5271">
        <v>282</v>
      </c>
      <c r="Q5271">
        <v>0</v>
      </c>
      <c r="R5271">
        <v>2</v>
      </c>
      <c r="S5271">
        <v>0</v>
      </c>
      <c r="T5271">
        <v>28</v>
      </c>
      <c r="U5271">
        <v>0</v>
      </c>
      <c r="V5271">
        <v>0</v>
      </c>
      <c r="W5271">
        <v>0</v>
      </c>
      <c r="X5271">
        <v>58.922726330283659</v>
      </c>
      <c r="Y5271">
        <v>0</v>
      </c>
      <c r="Z5271">
        <v>1.0966889343173334E-2</v>
      </c>
      <c r="AA5271">
        <v>0</v>
      </c>
      <c r="AB5271">
        <v>4.9341154864501435</v>
      </c>
      <c r="AC5271">
        <v>0</v>
      </c>
      <c r="AD5271">
        <v>0</v>
      </c>
      <c r="AE5271">
        <v>63.867808706076978</v>
      </c>
    </row>
    <row r="5272" spans="1:31" x14ac:dyDescent="0.25">
      <c r="A5272">
        <v>2269530</v>
      </c>
      <c r="B5272">
        <v>1</v>
      </c>
      <c r="C5272" t="s">
        <v>80</v>
      </c>
      <c r="D5272" t="s">
        <v>108</v>
      </c>
      <c r="E5272" t="s">
        <v>151</v>
      </c>
      <c r="F5272" t="s">
        <v>15372</v>
      </c>
      <c r="G5272" t="s">
        <v>153</v>
      </c>
      <c r="H5272" t="s">
        <v>135</v>
      </c>
      <c r="I5272" t="s">
        <v>136</v>
      </c>
      <c r="J5272" t="s">
        <v>137</v>
      </c>
      <c r="K5272" t="s">
        <v>138</v>
      </c>
      <c r="L5272" t="s">
        <v>15373</v>
      </c>
      <c r="M5272" t="s">
        <v>15374</v>
      </c>
      <c r="N5272">
        <v>1.5947222219999999</v>
      </c>
      <c r="O5272">
        <v>0</v>
      </c>
      <c r="P5272">
        <v>2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0.57705554950546245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0.57705554950546245</v>
      </c>
    </row>
    <row r="5273" spans="1:31" x14ac:dyDescent="0.25">
      <c r="A5273">
        <v>2269387</v>
      </c>
      <c r="B5273">
        <v>1</v>
      </c>
      <c r="C5273" t="s">
        <v>80</v>
      </c>
      <c r="D5273" t="s">
        <v>96</v>
      </c>
      <c r="E5273" t="s">
        <v>132</v>
      </c>
      <c r="F5273" t="s">
        <v>15375</v>
      </c>
      <c r="G5273" t="s">
        <v>289</v>
      </c>
      <c r="H5273" t="s">
        <v>135</v>
      </c>
      <c r="I5273" t="s">
        <v>136</v>
      </c>
      <c r="J5273" t="s">
        <v>137</v>
      </c>
      <c r="K5273" t="s">
        <v>138</v>
      </c>
      <c r="L5273" t="s">
        <v>15376</v>
      </c>
      <c r="M5273" t="s">
        <v>15377</v>
      </c>
      <c r="N5273">
        <v>4.0405555550000001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2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1.222132075853031</v>
      </c>
      <c r="AC5273">
        <v>0</v>
      </c>
      <c r="AD5273">
        <v>0</v>
      </c>
      <c r="AE5273">
        <v>1.222132075853031</v>
      </c>
    </row>
    <row r="5274" spans="1:31" x14ac:dyDescent="0.25">
      <c r="A5274">
        <v>2269344</v>
      </c>
      <c r="B5274">
        <v>1</v>
      </c>
      <c r="C5274" t="s">
        <v>80</v>
      </c>
      <c r="D5274" t="s">
        <v>96</v>
      </c>
      <c r="E5274" t="s">
        <v>132</v>
      </c>
      <c r="F5274" t="s">
        <v>15378</v>
      </c>
      <c r="G5274" t="s">
        <v>142</v>
      </c>
      <c r="H5274" t="s">
        <v>135</v>
      </c>
      <c r="I5274" t="s">
        <v>136</v>
      </c>
      <c r="J5274" t="s">
        <v>137</v>
      </c>
      <c r="K5274" t="s">
        <v>138</v>
      </c>
      <c r="L5274" t="s">
        <v>15379</v>
      </c>
      <c r="M5274" t="s">
        <v>15380</v>
      </c>
      <c r="N5274">
        <v>1.7480555550000001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1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2.5857343633537497</v>
      </c>
      <c r="AC5274">
        <v>0</v>
      </c>
      <c r="AD5274">
        <v>0</v>
      </c>
      <c r="AE5274">
        <v>2.5857343633537497</v>
      </c>
    </row>
    <row r="5275" spans="1:31" x14ac:dyDescent="0.25">
      <c r="A5275">
        <v>2269636</v>
      </c>
      <c r="B5275">
        <v>1</v>
      </c>
      <c r="C5275" t="s">
        <v>80</v>
      </c>
      <c r="D5275" t="s">
        <v>96</v>
      </c>
      <c r="E5275" t="s">
        <v>214</v>
      </c>
      <c r="F5275" t="s">
        <v>15381</v>
      </c>
      <c r="G5275" t="s">
        <v>153</v>
      </c>
      <c r="H5275" t="s">
        <v>135</v>
      </c>
      <c r="I5275" t="s">
        <v>136</v>
      </c>
      <c r="J5275" t="s">
        <v>137</v>
      </c>
      <c r="K5275" t="s">
        <v>138</v>
      </c>
      <c r="L5275" t="s">
        <v>15382</v>
      </c>
      <c r="M5275" t="s">
        <v>15383</v>
      </c>
      <c r="N5275">
        <v>2.4958333330000002</v>
      </c>
      <c r="O5275">
        <v>0</v>
      </c>
      <c r="P5275">
        <v>53</v>
      </c>
      <c r="Q5275">
        <v>0</v>
      </c>
      <c r="R5275">
        <v>0</v>
      </c>
      <c r="S5275">
        <v>0</v>
      </c>
      <c r="T5275">
        <v>24</v>
      </c>
      <c r="U5275">
        <v>0</v>
      </c>
      <c r="V5275">
        <v>0</v>
      </c>
      <c r="W5275">
        <v>0</v>
      </c>
      <c r="X5275">
        <v>90.431146674296571</v>
      </c>
      <c r="Y5275">
        <v>0</v>
      </c>
      <c r="Z5275">
        <v>0</v>
      </c>
      <c r="AA5275">
        <v>0</v>
      </c>
      <c r="AB5275">
        <v>157.45934096156424</v>
      </c>
      <c r="AC5275">
        <v>0</v>
      </c>
      <c r="AD5275">
        <v>0</v>
      </c>
      <c r="AE5275">
        <v>247.89048763586081</v>
      </c>
    </row>
    <row r="5276" spans="1:31" x14ac:dyDescent="0.25">
      <c r="A5276">
        <v>2269227</v>
      </c>
      <c r="B5276">
        <v>1</v>
      </c>
      <c r="C5276" t="s">
        <v>80</v>
      </c>
      <c r="D5276" t="s">
        <v>92</v>
      </c>
      <c r="E5276" t="s">
        <v>132</v>
      </c>
      <c r="F5276" t="s">
        <v>15384</v>
      </c>
      <c r="G5276" t="s">
        <v>134</v>
      </c>
      <c r="H5276" t="s">
        <v>135</v>
      </c>
      <c r="I5276" t="s">
        <v>136</v>
      </c>
      <c r="J5276" t="s">
        <v>137</v>
      </c>
      <c r="K5276" t="s">
        <v>138</v>
      </c>
      <c r="L5276" t="s">
        <v>15385</v>
      </c>
      <c r="M5276" t="s">
        <v>15386</v>
      </c>
      <c r="N5276">
        <v>3.188055555</v>
      </c>
      <c r="O5276">
        <v>0</v>
      </c>
      <c r="P5276">
        <v>1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1.473736165993849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1.473736165993849</v>
      </c>
    </row>
    <row r="5277" spans="1:31" x14ac:dyDescent="0.25">
      <c r="A5277">
        <v>2269559</v>
      </c>
      <c r="B5277">
        <v>1</v>
      </c>
      <c r="C5277" t="s">
        <v>81</v>
      </c>
      <c r="D5277" t="s">
        <v>128</v>
      </c>
      <c r="E5277" t="s">
        <v>132</v>
      </c>
      <c r="F5277" t="s">
        <v>15387</v>
      </c>
      <c r="G5277" t="s">
        <v>289</v>
      </c>
      <c r="H5277" t="s">
        <v>135</v>
      </c>
      <c r="I5277" t="s">
        <v>136</v>
      </c>
      <c r="J5277" t="s">
        <v>137</v>
      </c>
      <c r="K5277" t="s">
        <v>138</v>
      </c>
      <c r="L5277" t="s">
        <v>15388</v>
      </c>
      <c r="M5277" t="s">
        <v>15389</v>
      </c>
      <c r="N5277">
        <v>0.35277777700000001</v>
      </c>
      <c r="O5277">
        <v>0</v>
      </c>
      <c r="P5277">
        <v>7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0.58078908244838345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0.58078908244838345</v>
      </c>
    </row>
    <row r="5278" spans="1:31" x14ac:dyDescent="0.25">
      <c r="A5278">
        <v>2269396</v>
      </c>
      <c r="B5278">
        <v>1</v>
      </c>
      <c r="C5278" t="s">
        <v>80</v>
      </c>
      <c r="D5278" t="s">
        <v>105</v>
      </c>
      <c r="E5278" t="s">
        <v>256</v>
      </c>
      <c r="F5278" t="s">
        <v>15390</v>
      </c>
      <c r="G5278" t="s">
        <v>147</v>
      </c>
      <c r="H5278" t="s">
        <v>148</v>
      </c>
      <c r="I5278" t="s">
        <v>136</v>
      </c>
      <c r="J5278" t="s">
        <v>137</v>
      </c>
      <c r="K5278" t="s">
        <v>138</v>
      </c>
      <c r="L5278" t="s">
        <v>15391</v>
      </c>
      <c r="M5278" t="s">
        <v>15392</v>
      </c>
      <c r="N5278">
        <v>0.83444444399999995</v>
      </c>
      <c r="O5278">
        <v>4</v>
      </c>
      <c r="P5278">
        <v>4260</v>
      </c>
      <c r="Q5278">
        <v>11</v>
      </c>
      <c r="R5278">
        <v>377</v>
      </c>
      <c r="S5278">
        <v>36</v>
      </c>
      <c r="T5278">
        <v>476</v>
      </c>
      <c r="U5278">
        <v>5</v>
      </c>
      <c r="V5278">
        <v>3</v>
      </c>
      <c r="W5278">
        <v>1.9504418033294224</v>
      </c>
      <c r="X5278">
        <v>968.16338989105668</v>
      </c>
      <c r="Y5278">
        <v>77.09801170557634</v>
      </c>
      <c r="Z5278">
        <v>59.45237884294751</v>
      </c>
      <c r="AA5278">
        <v>213.37126174709098</v>
      </c>
      <c r="AB5278">
        <v>261.5282470846127</v>
      </c>
      <c r="AC5278">
        <v>295.29143930862</v>
      </c>
      <c r="AD5278">
        <v>3.5268051314721784</v>
      </c>
      <c r="AE5278">
        <v>1880.381975514706</v>
      </c>
    </row>
    <row r="5279" spans="1:31" x14ac:dyDescent="0.25">
      <c r="A5279">
        <v>2269273</v>
      </c>
      <c r="B5279">
        <v>1</v>
      </c>
      <c r="C5279" t="s">
        <v>80</v>
      </c>
      <c r="D5279" t="s">
        <v>97</v>
      </c>
      <c r="E5279" t="s">
        <v>163</v>
      </c>
      <c r="F5279" t="s">
        <v>15393</v>
      </c>
      <c r="G5279" t="s">
        <v>366</v>
      </c>
      <c r="H5279" t="s">
        <v>148</v>
      </c>
      <c r="I5279" t="s">
        <v>136</v>
      </c>
      <c r="J5279" t="s">
        <v>137</v>
      </c>
      <c r="K5279" t="s">
        <v>172</v>
      </c>
      <c r="L5279" t="s">
        <v>15394</v>
      </c>
      <c r="M5279" t="s">
        <v>15395</v>
      </c>
      <c r="N5279">
        <v>9.3158333330000005</v>
      </c>
      <c r="O5279">
        <v>3</v>
      </c>
      <c r="P5279">
        <v>362</v>
      </c>
      <c r="Q5279">
        <v>5</v>
      </c>
      <c r="R5279">
        <v>67</v>
      </c>
      <c r="S5279">
        <v>11</v>
      </c>
      <c r="T5279">
        <v>45</v>
      </c>
      <c r="U5279">
        <v>0</v>
      </c>
      <c r="V5279">
        <v>0</v>
      </c>
      <c r="W5279">
        <v>2386.7822421454985</v>
      </c>
      <c r="X5279">
        <v>1951.7275939309272</v>
      </c>
      <c r="Y5279">
        <v>4207.0120772315349</v>
      </c>
      <c r="Z5279">
        <v>90.99362434765284</v>
      </c>
      <c r="AA5279">
        <v>2911.2773871055201</v>
      </c>
      <c r="AB5279">
        <v>645.25143111651607</v>
      </c>
      <c r="AC5279">
        <v>0</v>
      </c>
      <c r="AD5279">
        <v>0</v>
      </c>
      <c r="AE5279">
        <v>12193.04435587765</v>
      </c>
    </row>
    <row r="5280" spans="1:31" x14ac:dyDescent="0.25">
      <c r="A5280">
        <v>2269628</v>
      </c>
      <c r="B5280">
        <v>1</v>
      </c>
      <c r="C5280" t="s">
        <v>81</v>
      </c>
      <c r="D5280" t="s">
        <v>117</v>
      </c>
      <c r="E5280" t="s">
        <v>256</v>
      </c>
      <c r="F5280" t="s">
        <v>15396</v>
      </c>
      <c r="G5280" t="s">
        <v>318</v>
      </c>
      <c r="H5280" t="s">
        <v>148</v>
      </c>
      <c r="I5280" t="s">
        <v>136</v>
      </c>
      <c r="J5280" t="s">
        <v>137</v>
      </c>
      <c r="K5280" t="s">
        <v>138</v>
      </c>
      <c r="L5280" t="s">
        <v>15397</v>
      </c>
      <c r="M5280" t="s">
        <v>15398</v>
      </c>
      <c r="N5280">
        <v>1.81</v>
      </c>
      <c r="O5280">
        <v>0</v>
      </c>
      <c r="P5280">
        <v>212</v>
      </c>
      <c r="Q5280">
        <v>4</v>
      </c>
      <c r="R5280">
        <v>2</v>
      </c>
      <c r="S5280">
        <v>1</v>
      </c>
      <c r="T5280">
        <v>23</v>
      </c>
      <c r="U5280">
        <v>0</v>
      </c>
      <c r="V5280">
        <v>0</v>
      </c>
      <c r="W5280">
        <v>0</v>
      </c>
      <c r="X5280">
        <v>42.936767021752978</v>
      </c>
      <c r="Y5280">
        <v>5.1190830962620941</v>
      </c>
      <c r="Z5280">
        <v>0.31936118223536225</v>
      </c>
      <c r="AA5280">
        <v>10.64185127350456</v>
      </c>
      <c r="AB5280">
        <v>10.813980985128165</v>
      </c>
      <c r="AC5280">
        <v>0</v>
      </c>
      <c r="AD5280">
        <v>0</v>
      </c>
      <c r="AE5280">
        <v>69.831043558883167</v>
      </c>
    </row>
    <row r="5281" spans="1:31" x14ac:dyDescent="0.25">
      <c r="A5281">
        <v>2269459</v>
      </c>
      <c r="B5281">
        <v>1</v>
      </c>
      <c r="C5281" t="s">
        <v>80</v>
      </c>
      <c r="D5281" t="s">
        <v>96</v>
      </c>
      <c r="E5281" t="s">
        <v>132</v>
      </c>
      <c r="F5281" t="s">
        <v>15399</v>
      </c>
      <c r="G5281" t="s">
        <v>134</v>
      </c>
      <c r="H5281" t="s">
        <v>135</v>
      </c>
      <c r="I5281" t="s">
        <v>136</v>
      </c>
      <c r="J5281" t="s">
        <v>137</v>
      </c>
      <c r="K5281" t="s">
        <v>138</v>
      </c>
      <c r="L5281" t="s">
        <v>15400</v>
      </c>
      <c r="M5281" t="s">
        <v>15401</v>
      </c>
      <c r="N5281">
        <v>2.889444444</v>
      </c>
      <c r="O5281">
        <v>0</v>
      </c>
      <c r="P5281">
        <v>2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0.25845494863477336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0.25845494863477336</v>
      </c>
    </row>
    <row r="5282" spans="1:31" x14ac:dyDescent="0.25">
      <c r="A5282">
        <v>2269127</v>
      </c>
      <c r="B5282">
        <v>1</v>
      </c>
      <c r="C5282" t="s">
        <v>81</v>
      </c>
      <c r="D5282" t="s">
        <v>128</v>
      </c>
      <c r="E5282" t="s">
        <v>151</v>
      </c>
      <c r="F5282" t="s">
        <v>15402</v>
      </c>
      <c r="G5282" t="s">
        <v>180</v>
      </c>
      <c r="H5282" t="s">
        <v>135</v>
      </c>
      <c r="I5282" t="s">
        <v>136</v>
      </c>
      <c r="J5282" t="s">
        <v>137</v>
      </c>
      <c r="K5282" t="s">
        <v>138</v>
      </c>
      <c r="L5282" t="s">
        <v>15403</v>
      </c>
      <c r="M5282" t="s">
        <v>15404</v>
      </c>
      <c r="N5282">
        <v>4.4244444439999997</v>
      </c>
      <c r="O5282">
        <v>0</v>
      </c>
      <c r="P5282">
        <v>25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11.606001484725951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11.606001484725951</v>
      </c>
    </row>
    <row r="5283" spans="1:31" x14ac:dyDescent="0.25">
      <c r="A5283">
        <v>2269333</v>
      </c>
      <c r="B5283">
        <v>1</v>
      </c>
      <c r="C5283" t="s">
        <v>81</v>
      </c>
      <c r="D5283" t="s">
        <v>123</v>
      </c>
      <c r="E5283" t="s">
        <v>151</v>
      </c>
      <c r="F5283" t="s">
        <v>15405</v>
      </c>
      <c r="G5283" t="s">
        <v>153</v>
      </c>
      <c r="H5283" t="s">
        <v>135</v>
      </c>
      <c r="I5283" t="s">
        <v>136</v>
      </c>
      <c r="J5283" t="s">
        <v>137</v>
      </c>
      <c r="K5283" t="s">
        <v>138</v>
      </c>
      <c r="L5283" t="s">
        <v>15406</v>
      </c>
      <c r="M5283" t="s">
        <v>15407</v>
      </c>
      <c r="N5283">
        <v>3.1269444439999998</v>
      </c>
      <c r="O5283">
        <v>0</v>
      </c>
      <c r="P5283">
        <v>90</v>
      </c>
      <c r="Q5283">
        <v>0</v>
      </c>
      <c r="R5283">
        <v>3</v>
      </c>
      <c r="S5283">
        <v>0</v>
      </c>
      <c r="T5283">
        <v>2</v>
      </c>
      <c r="U5283">
        <v>0</v>
      </c>
      <c r="V5283">
        <v>0</v>
      </c>
      <c r="W5283">
        <v>0</v>
      </c>
      <c r="X5283">
        <v>55.033428121052431</v>
      </c>
      <c r="Y5283">
        <v>0</v>
      </c>
      <c r="Z5283">
        <v>1.817788435244335</v>
      </c>
      <c r="AA5283">
        <v>0</v>
      </c>
      <c r="AB5283">
        <v>0.17244781272631587</v>
      </c>
      <c r="AC5283">
        <v>0</v>
      </c>
      <c r="AD5283">
        <v>0</v>
      </c>
      <c r="AE5283">
        <v>57.023664369023081</v>
      </c>
    </row>
    <row r="5284" spans="1:31" x14ac:dyDescent="0.25">
      <c r="A5284">
        <v>2269545</v>
      </c>
      <c r="B5284">
        <v>1</v>
      </c>
      <c r="C5284" t="s">
        <v>80</v>
      </c>
      <c r="D5284" t="s">
        <v>108</v>
      </c>
      <c r="E5284" t="s">
        <v>151</v>
      </c>
      <c r="F5284" t="s">
        <v>15408</v>
      </c>
      <c r="G5284" t="s">
        <v>153</v>
      </c>
      <c r="H5284" t="s">
        <v>135</v>
      </c>
      <c r="I5284" t="s">
        <v>136</v>
      </c>
      <c r="J5284" t="s">
        <v>137</v>
      </c>
      <c r="K5284" t="s">
        <v>138</v>
      </c>
      <c r="L5284" t="s">
        <v>15409</v>
      </c>
      <c r="M5284" t="s">
        <v>15410</v>
      </c>
      <c r="N5284">
        <v>3.312777777</v>
      </c>
      <c r="O5284">
        <v>0</v>
      </c>
      <c r="P5284">
        <v>3</v>
      </c>
      <c r="Q5284">
        <v>0</v>
      </c>
      <c r="R5284">
        <v>2</v>
      </c>
      <c r="S5284">
        <v>0</v>
      </c>
      <c r="T5284">
        <v>1</v>
      </c>
      <c r="U5284">
        <v>0</v>
      </c>
      <c r="V5284">
        <v>0</v>
      </c>
      <c r="W5284">
        <v>0</v>
      </c>
      <c r="X5284">
        <v>0.54630381597732058</v>
      </c>
      <c r="Y5284">
        <v>0</v>
      </c>
      <c r="Z5284">
        <v>0.24782871631722725</v>
      </c>
      <c r="AA5284">
        <v>0</v>
      </c>
      <c r="AB5284">
        <v>0.9321965675976801</v>
      </c>
      <c r="AC5284">
        <v>0</v>
      </c>
      <c r="AD5284">
        <v>0</v>
      </c>
      <c r="AE5284">
        <v>1.726329099892228</v>
      </c>
    </row>
    <row r="5285" spans="1:31" x14ac:dyDescent="0.25">
      <c r="A5285">
        <v>2269645</v>
      </c>
      <c r="B5285">
        <v>1</v>
      </c>
      <c r="C5285" t="s">
        <v>80</v>
      </c>
      <c r="D5285" t="s">
        <v>87</v>
      </c>
      <c r="E5285" t="s">
        <v>132</v>
      </c>
      <c r="F5285" t="s">
        <v>15411</v>
      </c>
      <c r="G5285" t="s">
        <v>142</v>
      </c>
      <c r="H5285" t="s">
        <v>135</v>
      </c>
      <c r="I5285" t="s">
        <v>136</v>
      </c>
      <c r="J5285" t="s">
        <v>137</v>
      </c>
      <c r="K5285" t="s">
        <v>138</v>
      </c>
      <c r="L5285" t="s">
        <v>15412</v>
      </c>
      <c r="M5285" t="s">
        <v>15413</v>
      </c>
      <c r="N5285">
        <v>2.6372222220000001</v>
      </c>
      <c r="O5285">
        <v>0</v>
      </c>
      <c r="P5285">
        <v>1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</row>
    <row r="5286" spans="1:31" x14ac:dyDescent="0.25">
      <c r="A5286">
        <v>2269353</v>
      </c>
      <c r="B5286">
        <v>1</v>
      </c>
      <c r="C5286" t="s">
        <v>80</v>
      </c>
      <c r="D5286" t="s">
        <v>93</v>
      </c>
      <c r="E5286" t="s">
        <v>256</v>
      </c>
      <c r="F5286" t="s">
        <v>15414</v>
      </c>
      <c r="G5286" t="s">
        <v>870</v>
      </c>
      <c r="H5286" t="s">
        <v>148</v>
      </c>
      <c r="I5286" t="s">
        <v>136</v>
      </c>
      <c r="J5286" t="s">
        <v>137</v>
      </c>
      <c r="K5286" t="s">
        <v>138</v>
      </c>
      <c r="L5286" t="s">
        <v>15415</v>
      </c>
      <c r="M5286" t="s">
        <v>15416</v>
      </c>
      <c r="N5286">
        <v>6.227777777</v>
      </c>
      <c r="O5286">
        <v>0</v>
      </c>
      <c r="P5286">
        <v>129</v>
      </c>
      <c r="Q5286">
        <v>0</v>
      </c>
      <c r="R5286">
        <v>0</v>
      </c>
      <c r="S5286">
        <v>0</v>
      </c>
      <c r="T5286">
        <v>10</v>
      </c>
      <c r="U5286">
        <v>0</v>
      </c>
      <c r="V5286">
        <v>0</v>
      </c>
      <c r="W5286">
        <v>0</v>
      </c>
      <c r="X5286">
        <v>169.19098265023109</v>
      </c>
      <c r="Y5286">
        <v>0</v>
      </c>
      <c r="Z5286">
        <v>0</v>
      </c>
      <c r="AA5286">
        <v>0</v>
      </c>
      <c r="AB5286">
        <v>12.765904843829688</v>
      </c>
      <c r="AC5286">
        <v>0</v>
      </c>
      <c r="AD5286">
        <v>0</v>
      </c>
      <c r="AE5286">
        <v>181.95688749406077</v>
      </c>
    </row>
    <row r="5287" spans="1:31" x14ac:dyDescent="0.25">
      <c r="A5287">
        <v>2269476</v>
      </c>
      <c r="B5287">
        <v>1</v>
      </c>
      <c r="C5287" t="s">
        <v>80</v>
      </c>
      <c r="D5287" t="s">
        <v>92</v>
      </c>
      <c r="E5287" t="s">
        <v>132</v>
      </c>
      <c r="F5287" t="s">
        <v>221</v>
      </c>
      <c r="G5287" t="s">
        <v>134</v>
      </c>
      <c r="H5287" t="s">
        <v>135</v>
      </c>
      <c r="I5287" t="s">
        <v>136</v>
      </c>
      <c r="J5287" t="s">
        <v>137</v>
      </c>
      <c r="K5287" t="s">
        <v>138</v>
      </c>
      <c r="L5287" t="s">
        <v>15417</v>
      </c>
      <c r="M5287" t="s">
        <v>15418</v>
      </c>
      <c r="N5287">
        <v>2.4258333329999999</v>
      </c>
      <c r="O5287">
        <v>0</v>
      </c>
      <c r="P5287">
        <v>8</v>
      </c>
      <c r="Q5287">
        <v>0</v>
      </c>
      <c r="R5287">
        <v>0</v>
      </c>
      <c r="S5287">
        <v>0</v>
      </c>
      <c r="T5287">
        <v>1</v>
      </c>
      <c r="U5287">
        <v>0</v>
      </c>
      <c r="V5287">
        <v>0</v>
      </c>
      <c r="W5287">
        <v>0</v>
      </c>
      <c r="X5287">
        <v>8.166722362211706</v>
      </c>
      <c r="Y5287">
        <v>0</v>
      </c>
      <c r="Z5287">
        <v>0</v>
      </c>
      <c r="AA5287">
        <v>0</v>
      </c>
      <c r="AB5287">
        <v>0.85424089687082505</v>
      </c>
      <c r="AC5287">
        <v>0</v>
      </c>
      <c r="AD5287">
        <v>0</v>
      </c>
      <c r="AE5287">
        <v>9.0209632590825315</v>
      </c>
    </row>
    <row r="5288" spans="1:31" x14ac:dyDescent="0.25">
      <c r="A5288">
        <v>2269625</v>
      </c>
      <c r="B5288">
        <v>1</v>
      </c>
      <c r="C5288" t="s">
        <v>80</v>
      </c>
      <c r="D5288" t="s">
        <v>110</v>
      </c>
      <c r="E5288" t="s">
        <v>151</v>
      </c>
      <c r="F5288" t="s">
        <v>15351</v>
      </c>
      <c r="G5288" t="s">
        <v>153</v>
      </c>
      <c r="H5288" t="s">
        <v>135</v>
      </c>
      <c r="I5288" t="s">
        <v>136</v>
      </c>
      <c r="J5288" t="s">
        <v>137</v>
      </c>
      <c r="K5288" t="s">
        <v>138</v>
      </c>
      <c r="L5288" t="s">
        <v>15419</v>
      </c>
      <c r="M5288" t="s">
        <v>15420</v>
      </c>
      <c r="N5288">
        <v>1.550277777</v>
      </c>
      <c r="O5288">
        <v>0</v>
      </c>
      <c r="P5288">
        <v>165</v>
      </c>
      <c r="Q5288">
        <v>0</v>
      </c>
      <c r="R5288">
        <v>0</v>
      </c>
      <c r="S5288">
        <v>0</v>
      </c>
      <c r="T5288">
        <v>19</v>
      </c>
      <c r="U5288">
        <v>0</v>
      </c>
      <c r="V5288">
        <v>0</v>
      </c>
      <c r="W5288">
        <v>0</v>
      </c>
      <c r="X5288">
        <v>62.792272861731682</v>
      </c>
      <c r="Y5288">
        <v>0</v>
      </c>
      <c r="Z5288">
        <v>0</v>
      </c>
      <c r="AA5288">
        <v>0</v>
      </c>
      <c r="AB5288">
        <v>21.150237161806679</v>
      </c>
      <c r="AC5288">
        <v>0</v>
      </c>
      <c r="AD5288">
        <v>0</v>
      </c>
      <c r="AE5288">
        <v>83.942510023538361</v>
      </c>
    </row>
    <row r="5289" spans="1:31" x14ac:dyDescent="0.25">
      <c r="A5289">
        <v>2269233</v>
      </c>
      <c r="B5289">
        <v>1</v>
      </c>
      <c r="C5289" t="s">
        <v>81</v>
      </c>
      <c r="D5289" t="s">
        <v>112</v>
      </c>
      <c r="E5289" t="s">
        <v>256</v>
      </c>
      <c r="F5289" t="s">
        <v>15421</v>
      </c>
      <c r="G5289" t="s">
        <v>366</v>
      </c>
      <c r="H5289" t="s">
        <v>148</v>
      </c>
      <c r="I5289" t="s">
        <v>136</v>
      </c>
      <c r="J5289" t="s">
        <v>137</v>
      </c>
      <c r="K5289" t="s">
        <v>172</v>
      </c>
      <c r="L5289" t="s">
        <v>15422</v>
      </c>
      <c r="M5289" t="s">
        <v>15423</v>
      </c>
      <c r="N5289">
        <v>8.9499999999999993</v>
      </c>
      <c r="O5289">
        <v>0</v>
      </c>
      <c r="P5289">
        <v>229</v>
      </c>
      <c r="Q5289">
        <v>0</v>
      </c>
      <c r="R5289">
        <v>13</v>
      </c>
      <c r="S5289">
        <v>2</v>
      </c>
      <c r="T5289">
        <v>15</v>
      </c>
      <c r="U5289">
        <v>0</v>
      </c>
      <c r="V5289">
        <v>0</v>
      </c>
      <c r="W5289">
        <v>0</v>
      </c>
      <c r="X5289">
        <v>267.11726991780603</v>
      </c>
      <c r="Y5289">
        <v>0</v>
      </c>
      <c r="Z5289">
        <v>25.66060666922646</v>
      </c>
      <c r="AA5289">
        <v>17.479598946748958</v>
      </c>
      <c r="AB5289">
        <v>18.946084917300016</v>
      </c>
      <c r="AC5289">
        <v>0</v>
      </c>
      <c r="AD5289">
        <v>0</v>
      </c>
      <c r="AE5289">
        <v>329.2035604510815</v>
      </c>
    </row>
    <row r="5290" spans="1:31" x14ac:dyDescent="0.25">
      <c r="A5290">
        <v>2269482</v>
      </c>
      <c r="B5290">
        <v>1</v>
      </c>
      <c r="C5290" t="s">
        <v>81</v>
      </c>
      <c r="D5290" t="s">
        <v>118</v>
      </c>
      <c r="E5290" t="s">
        <v>163</v>
      </c>
      <c r="F5290" t="s">
        <v>6651</v>
      </c>
      <c r="G5290" t="s">
        <v>147</v>
      </c>
      <c r="H5290" t="s">
        <v>148</v>
      </c>
      <c r="I5290" t="s">
        <v>136</v>
      </c>
      <c r="J5290" t="s">
        <v>137</v>
      </c>
      <c r="K5290" t="s">
        <v>138</v>
      </c>
      <c r="L5290" t="s">
        <v>15424</v>
      </c>
      <c r="M5290" t="s">
        <v>15425</v>
      </c>
      <c r="N5290">
        <v>2.1744444440000001</v>
      </c>
      <c r="O5290">
        <v>1</v>
      </c>
      <c r="P5290">
        <v>376</v>
      </c>
      <c r="Q5290">
        <v>49</v>
      </c>
      <c r="R5290">
        <v>37</v>
      </c>
      <c r="S5290">
        <v>15</v>
      </c>
      <c r="T5290">
        <v>39</v>
      </c>
      <c r="U5290">
        <v>0</v>
      </c>
      <c r="V5290">
        <v>0</v>
      </c>
      <c r="W5290">
        <v>0.87036890342098683</v>
      </c>
      <c r="X5290">
        <v>95.674623164881709</v>
      </c>
      <c r="Y5290">
        <v>370.76286890236565</v>
      </c>
      <c r="Z5290">
        <v>26.019002146232605</v>
      </c>
      <c r="AA5290">
        <v>118.28230487444193</v>
      </c>
      <c r="AB5290">
        <v>45.380856751907928</v>
      </c>
      <c r="AC5290">
        <v>0</v>
      </c>
      <c r="AD5290">
        <v>0</v>
      </c>
      <c r="AE5290">
        <v>656.99002474325084</v>
      </c>
    </row>
    <row r="5291" spans="1:31" x14ac:dyDescent="0.25">
      <c r="A5291">
        <v>2269290</v>
      </c>
      <c r="B5291">
        <v>1</v>
      </c>
      <c r="C5291" t="s">
        <v>81</v>
      </c>
      <c r="D5291" t="s">
        <v>128</v>
      </c>
      <c r="E5291" t="s">
        <v>256</v>
      </c>
      <c r="F5291" t="s">
        <v>15426</v>
      </c>
      <c r="G5291" t="s">
        <v>171</v>
      </c>
      <c r="H5291" t="s">
        <v>148</v>
      </c>
      <c r="I5291" t="s">
        <v>136</v>
      </c>
      <c r="J5291" t="s">
        <v>137</v>
      </c>
      <c r="K5291" t="s">
        <v>172</v>
      </c>
      <c r="L5291" t="s">
        <v>15427</v>
      </c>
      <c r="M5291" t="s">
        <v>15428</v>
      </c>
      <c r="N5291">
        <v>9.2291666659999994</v>
      </c>
      <c r="O5291">
        <v>0</v>
      </c>
      <c r="P5291">
        <v>815</v>
      </c>
      <c r="Q5291">
        <v>0</v>
      </c>
      <c r="R5291">
        <v>0</v>
      </c>
      <c r="S5291">
        <v>0</v>
      </c>
      <c r="T5291">
        <v>40</v>
      </c>
      <c r="U5291">
        <v>0</v>
      </c>
      <c r="V5291">
        <v>0</v>
      </c>
      <c r="W5291">
        <v>0</v>
      </c>
      <c r="X5291">
        <v>1669.3206147995925</v>
      </c>
      <c r="Y5291">
        <v>0</v>
      </c>
      <c r="Z5291">
        <v>0</v>
      </c>
      <c r="AA5291">
        <v>0</v>
      </c>
      <c r="AB5291">
        <v>196.05383833333229</v>
      </c>
      <c r="AC5291">
        <v>0</v>
      </c>
      <c r="AD5291">
        <v>0</v>
      </c>
      <c r="AE5291">
        <v>1865.3744531329248</v>
      </c>
    </row>
    <row r="5292" spans="1:31" x14ac:dyDescent="0.25">
      <c r="A5292">
        <v>2269207</v>
      </c>
      <c r="B5292">
        <v>1</v>
      </c>
      <c r="C5292" t="s">
        <v>80</v>
      </c>
      <c r="D5292" t="s">
        <v>97</v>
      </c>
      <c r="E5292" t="s">
        <v>163</v>
      </c>
      <c r="F5292" t="s">
        <v>15429</v>
      </c>
      <c r="G5292" t="s">
        <v>147</v>
      </c>
      <c r="H5292" t="s">
        <v>148</v>
      </c>
      <c r="I5292" t="s">
        <v>136</v>
      </c>
      <c r="J5292" t="s">
        <v>137</v>
      </c>
      <c r="K5292" t="s">
        <v>138</v>
      </c>
      <c r="L5292" t="s">
        <v>15430</v>
      </c>
      <c r="M5292" t="s">
        <v>15431</v>
      </c>
      <c r="N5292">
        <v>0.59583333299999997</v>
      </c>
      <c r="O5292">
        <v>3</v>
      </c>
      <c r="P5292">
        <v>362</v>
      </c>
      <c r="Q5292">
        <v>5</v>
      </c>
      <c r="R5292">
        <v>67</v>
      </c>
      <c r="S5292">
        <v>11</v>
      </c>
      <c r="T5292">
        <v>45</v>
      </c>
      <c r="U5292">
        <v>0</v>
      </c>
      <c r="V5292">
        <v>0</v>
      </c>
      <c r="W5292">
        <v>152.50593397007503</v>
      </c>
      <c r="X5292">
        <v>127.11612549171853</v>
      </c>
      <c r="Y5292">
        <v>323.12629015096314</v>
      </c>
      <c r="Z5292">
        <v>6.4390106325057594</v>
      </c>
      <c r="AA5292">
        <v>180.49062614616898</v>
      </c>
      <c r="AB5292">
        <v>37.530488673976947</v>
      </c>
      <c r="AC5292">
        <v>0</v>
      </c>
      <c r="AD5292">
        <v>0</v>
      </c>
      <c r="AE5292">
        <v>827.20847506540849</v>
      </c>
    </row>
    <row r="5293" spans="1:31" x14ac:dyDescent="0.25">
      <c r="A5293">
        <v>2269230</v>
      </c>
      <c r="B5293">
        <v>1</v>
      </c>
      <c r="C5293" t="s">
        <v>81</v>
      </c>
      <c r="D5293" t="s">
        <v>117</v>
      </c>
      <c r="E5293" t="s">
        <v>151</v>
      </c>
      <c r="F5293" t="s">
        <v>15432</v>
      </c>
      <c r="G5293" t="s">
        <v>153</v>
      </c>
      <c r="H5293" t="s">
        <v>135</v>
      </c>
      <c r="I5293" t="s">
        <v>136</v>
      </c>
      <c r="J5293" t="s">
        <v>137</v>
      </c>
      <c r="K5293" t="s">
        <v>138</v>
      </c>
      <c r="L5293" t="s">
        <v>15433</v>
      </c>
      <c r="M5293" t="s">
        <v>15434</v>
      </c>
      <c r="N5293">
        <v>0.68861111100000005</v>
      </c>
      <c r="O5293">
        <v>0</v>
      </c>
      <c r="P5293">
        <v>4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0.18349088111335943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0.18349088111335943</v>
      </c>
    </row>
    <row r="5294" spans="1:31" x14ac:dyDescent="0.25">
      <c r="A5294">
        <v>2269270</v>
      </c>
      <c r="B5294">
        <v>1</v>
      </c>
      <c r="C5294" t="s">
        <v>80</v>
      </c>
      <c r="D5294" t="s">
        <v>93</v>
      </c>
      <c r="E5294" t="s">
        <v>145</v>
      </c>
      <c r="F5294" t="s">
        <v>2788</v>
      </c>
      <c r="G5294" t="s">
        <v>366</v>
      </c>
      <c r="H5294" t="s">
        <v>148</v>
      </c>
      <c r="I5294" t="s">
        <v>136</v>
      </c>
      <c r="J5294" t="s">
        <v>137</v>
      </c>
      <c r="K5294" t="s">
        <v>172</v>
      </c>
      <c r="L5294" t="s">
        <v>2837</v>
      </c>
      <c r="M5294" t="s">
        <v>15435</v>
      </c>
      <c r="N5294">
        <v>9.0036111109999997</v>
      </c>
      <c r="O5294">
        <v>2</v>
      </c>
      <c r="P5294">
        <v>309</v>
      </c>
      <c r="Q5294">
        <v>34</v>
      </c>
      <c r="R5294">
        <v>71</v>
      </c>
      <c r="S5294">
        <v>6</v>
      </c>
      <c r="T5294">
        <v>74</v>
      </c>
      <c r="U5294">
        <v>1</v>
      </c>
      <c r="V5294">
        <v>0</v>
      </c>
      <c r="W5294">
        <v>14.685626280267661</v>
      </c>
      <c r="X5294">
        <v>518.73247547436858</v>
      </c>
      <c r="Y5294">
        <v>635.21992776715661</v>
      </c>
      <c r="Z5294">
        <v>634.07676788206652</v>
      </c>
      <c r="AA5294">
        <v>85.575904604644151</v>
      </c>
      <c r="AB5294">
        <v>270.82527889717312</v>
      </c>
      <c r="AC5294">
        <v>44.163831137038365</v>
      </c>
      <c r="AD5294">
        <v>0</v>
      </c>
      <c r="AE5294">
        <v>2203.2798120427151</v>
      </c>
    </row>
    <row r="5295" spans="1:31" x14ac:dyDescent="0.25">
      <c r="A5295">
        <v>2269462</v>
      </c>
      <c r="B5295">
        <v>1</v>
      </c>
      <c r="C5295" t="s">
        <v>80</v>
      </c>
      <c r="D5295" t="s">
        <v>106</v>
      </c>
      <c r="E5295" t="s">
        <v>151</v>
      </c>
      <c r="F5295" t="s">
        <v>14922</v>
      </c>
      <c r="G5295" t="s">
        <v>153</v>
      </c>
      <c r="H5295" t="s">
        <v>135</v>
      </c>
      <c r="I5295" t="s">
        <v>136</v>
      </c>
      <c r="J5295" t="s">
        <v>137</v>
      </c>
      <c r="K5295" t="s">
        <v>138</v>
      </c>
      <c r="L5295" t="s">
        <v>15436</v>
      </c>
      <c r="M5295" t="s">
        <v>15437</v>
      </c>
      <c r="N5295">
        <v>2.633888888</v>
      </c>
      <c r="O5295">
        <v>0</v>
      </c>
      <c r="P5295">
        <v>2</v>
      </c>
      <c r="Q5295">
        <v>0</v>
      </c>
      <c r="R5295">
        <v>0</v>
      </c>
      <c r="S5295">
        <v>0</v>
      </c>
      <c r="T5295">
        <v>1</v>
      </c>
      <c r="U5295">
        <v>0</v>
      </c>
      <c r="V5295">
        <v>0</v>
      </c>
      <c r="W5295">
        <v>0</v>
      </c>
      <c r="X5295">
        <v>2.5563308329629382</v>
      </c>
      <c r="Y5295">
        <v>0</v>
      </c>
      <c r="Z5295">
        <v>0</v>
      </c>
      <c r="AA5295">
        <v>0</v>
      </c>
      <c r="AB5295">
        <v>0.99016171901286842</v>
      </c>
      <c r="AC5295">
        <v>0</v>
      </c>
      <c r="AD5295">
        <v>0</v>
      </c>
      <c r="AE5295">
        <v>3.5464925519758066</v>
      </c>
    </row>
    <row r="5296" spans="1:31" x14ac:dyDescent="0.25">
      <c r="A5296">
        <v>2269416</v>
      </c>
      <c r="B5296">
        <v>1</v>
      </c>
      <c r="C5296" t="s">
        <v>80</v>
      </c>
      <c r="D5296" t="s">
        <v>110</v>
      </c>
      <c r="E5296" t="s">
        <v>132</v>
      </c>
      <c r="F5296" t="s">
        <v>15438</v>
      </c>
      <c r="G5296" t="s">
        <v>289</v>
      </c>
      <c r="H5296" t="s">
        <v>135</v>
      </c>
      <c r="I5296" t="s">
        <v>136</v>
      </c>
      <c r="J5296" t="s">
        <v>137</v>
      </c>
      <c r="K5296" t="s">
        <v>138</v>
      </c>
      <c r="L5296" t="s">
        <v>15439</v>
      </c>
      <c r="M5296" t="s">
        <v>15440</v>
      </c>
      <c r="N5296">
        <v>3.0013888880000001</v>
      </c>
      <c r="O5296">
        <v>0</v>
      </c>
      <c r="P5296">
        <v>1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0.61307203841945279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0.61307203841945279</v>
      </c>
    </row>
    <row r="5297" spans="1:31" x14ac:dyDescent="0.25">
      <c r="A5297">
        <v>2269562</v>
      </c>
      <c r="B5297">
        <v>1</v>
      </c>
      <c r="C5297" t="s">
        <v>81</v>
      </c>
      <c r="D5297" t="s">
        <v>123</v>
      </c>
      <c r="E5297" t="s">
        <v>145</v>
      </c>
      <c r="F5297" t="s">
        <v>15441</v>
      </c>
      <c r="G5297" t="s">
        <v>147</v>
      </c>
      <c r="H5297" t="s">
        <v>148</v>
      </c>
      <c r="I5297" t="s">
        <v>136</v>
      </c>
      <c r="J5297" t="s">
        <v>137</v>
      </c>
      <c r="K5297" t="s">
        <v>138</v>
      </c>
      <c r="L5297" t="s">
        <v>15442</v>
      </c>
      <c r="M5297" t="s">
        <v>15443</v>
      </c>
      <c r="N5297">
        <v>0.38750000000000001</v>
      </c>
      <c r="O5297">
        <v>4</v>
      </c>
      <c r="P5297">
        <v>6</v>
      </c>
      <c r="Q5297">
        <v>75</v>
      </c>
      <c r="R5297">
        <v>70</v>
      </c>
      <c r="S5297">
        <v>10</v>
      </c>
      <c r="T5297">
        <v>9</v>
      </c>
      <c r="U5297">
        <v>0</v>
      </c>
      <c r="V5297">
        <v>0</v>
      </c>
      <c r="W5297">
        <v>0.25744901622222227</v>
      </c>
      <c r="X5297">
        <v>0.51322288209168754</v>
      </c>
      <c r="Y5297">
        <v>13.564777881405631</v>
      </c>
      <c r="Z5297">
        <v>17.819124547730418</v>
      </c>
      <c r="AA5297">
        <v>14.012177568194193</v>
      </c>
      <c r="AB5297">
        <v>2.5581199545161977</v>
      </c>
      <c r="AC5297">
        <v>0</v>
      </c>
      <c r="AD5297">
        <v>0</v>
      </c>
      <c r="AE5297">
        <v>48.724871850160355</v>
      </c>
    </row>
    <row r="5298" spans="1:31" x14ac:dyDescent="0.25">
      <c r="A5298">
        <v>2269316</v>
      </c>
      <c r="B5298">
        <v>1</v>
      </c>
      <c r="C5298" t="s">
        <v>80</v>
      </c>
      <c r="D5298" t="s">
        <v>91</v>
      </c>
      <c r="E5298" t="s">
        <v>256</v>
      </c>
      <c r="F5298" t="s">
        <v>15444</v>
      </c>
      <c r="G5298" t="s">
        <v>318</v>
      </c>
      <c r="H5298" t="s">
        <v>148</v>
      </c>
      <c r="I5298" t="s">
        <v>136</v>
      </c>
      <c r="J5298" t="s">
        <v>137</v>
      </c>
      <c r="K5298" t="s">
        <v>138</v>
      </c>
      <c r="L5298" t="s">
        <v>15445</v>
      </c>
      <c r="M5298" t="s">
        <v>15446</v>
      </c>
      <c r="N5298">
        <v>2.1236111110000002</v>
      </c>
      <c r="O5298">
        <v>0</v>
      </c>
      <c r="P5298">
        <v>56</v>
      </c>
      <c r="Q5298">
        <v>0</v>
      </c>
      <c r="R5298">
        <v>0</v>
      </c>
      <c r="S5298">
        <v>0</v>
      </c>
      <c r="T5298">
        <v>4</v>
      </c>
      <c r="U5298">
        <v>0</v>
      </c>
      <c r="V5298">
        <v>0</v>
      </c>
      <c r="W5298">
        <v>0</v>
      </c>
      <c r="X5298">
        <v>27.703555946174365</v>
      </c>
      <c r="Y5298">
        <v>0</v>
      </c>
      <c r="Z5298">
        <v>0</v>
      </c>
      <c r="AA5298">
        <v>0</v>
      </c>
      <c r="AB5298">
        <v>7.7206219299770336</v>
      </c>
      <c r="AC5298">
        <v>0</v>
      </c>
      <c r="AD5298">
        <v>0</v>
      </c>
      <c r="AE5298">
        <v>35.424177876151397</v>
      </c>
    </row>
    <row r="5299" spans="1:31" x14ac:dyDescent="0.25">
      <c r="A5299">
        <v>2269336</v>
      </c>
      <c r="B5299">
        <v>1</v>
      </c>
      <c r="C5299" t="s">
        <v>81</v>
      </c>
      <c r="D5299" t="s">
        <v>115</v>
      </c>
      <c r="E5299" t="s">
        <v>151</v>
      </c>
      <c r="F5299" t="s">
        <v>15447</v>
      </c>
      <c r="G5299" t="s">
        <v>176</v>
      </c>
      <c r="H5299" t="s">
        <v>135</v>
      </c>
      <c r="I5299" t="s">
        <v>136</v>
      </c>
      <c r="J5299" t="s">
        <v>137</v>
      </c>
      <c r="K5299" t="s">
        <v>138</v>
      </c>
      <c r="L5299" t="s">
        <v>15448</v>
      </c>
      <c r="M5299" t="s">
        <v>15449</v>
      </c>
      <c r="N5299">
        <v>1.768611111</v>
      </c>
      <c r="O5299">
        <v>0</v>
      </c>
      <c r="P5299">
        <v>5</v>
      </c>
      <c r="Q5299">
        <v>0</v>
      </c>
      <c r="R5299">
        <v>0</v>
      </c>
      <c r="S5299">
        <v>0</v>
      </c>
      <c r="T5299">
        <v>1</v>
      </c>
      <c r="U5299">
        <v>0</v>
      </c>
      <c r="V5299">
        <v>0</v>
      </c>
      <c r="W5299">
        <v>0</v>
      </c>
      <c r="X5299">
        <v>0.24973148334778306</v>
      </c>
      <c r="Y5299">
        <v>0</v>
      </c>
      <c r="Z5299">
        <v>0</v>
      </c>
      <c r="AA5299">
        <v>0</v>
      </c>
      <c r="AB5299">
        <v>2.6551677155062494</v>
      </c>
      <c r="AC5299">
        <v>0</v>
      </c>
      <c r="AD5299">
        <v>0</v>
      </c>
      <c r="AE5299">
        <v>2.9048991988540322</v>
      </c>
    </row>
    <row r="5300" spans="1:31" x14ac:dyDescent="0.25">
      <c r="A5300">
        <v>2269642</v>
      </c>
      <c r="B5300">
        <v>1</v>
      </c>
      <c r="C5300" t="s">
        <v>80</v>
      </c>
      <c r="D5300" t="s">
        <v>83</v>
      </c>
      <c r="E5300" t="s">
        <v>132</v>
      </c>
      <c r="F5300" t="s">
        <v>15450</v>
      </c>
      <c r="G5300" t="s">
        <v>142</v>
      </c>
      <c r="H5300" t="s">
        <v>135</v>
      </c>
      <c r="I5300" t="s">
        <v>136</v>
      </c>
      <c r="J5300" t="s">
        <v>137</v>
      </c>
      <c r="K5300" t="s">
        <v>138</v>
      </c>
      <c r="L5300" t="s">
        <v>15451</v>
      </c>
      <c r="M5300" t="s">
        <v>15452</v>
      </c>
      <c r="N5300">
        <v>3.2650000000000001</v>
      </c>
      <c r="O5300">
        <v>0</v>
      </c>
      <c r="P5300">
        <v>2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2.3266659321619598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2.3266659321619598</v>
      </c>
    </row>
    <row r="5301" spans="1:31" x14ac:dyDescent="0.25">
      <c r="A5301">
        <v>2269379</v>
      </c>
      <c r="B5301">
        <v>1</v>
      </c>
      <c r="C5301" t="s">
        <v>80</v>
      </c>
      <c r="D5301" t="s">
        <v>100</v>
      </c>
      <c r="E5301" t="s">
        <v>132</v>
      </c>
      <c r="F5301" t="s">
        <v>15453</v>
      </c>
      <c r="G5301" t="s">
        <v>142</v>
      </c>
      <c r="H5301" t="s">
        <v>135</v>
      </c>
      <c r="I5301" t="s">
        <v>136</v>
      </c>
      <c r="J5301" t="s">
        <v>137</v>
      </c>
      <c r="K5301" t="s">
        <v>138</v>
      </c>
      <c r="L5301" t="s">
        <v>15454</v>
      </c>
      <c r="M5301" t="s">
        <v>15455</v>
      </c>
      <c r="N5301">
        <v>1.1486111109999999</v>
      </c>
      <c r="O5301">
        <v>0</v>
      </c>
      <c r="P5301">
        <v>0</v>
      </c>
      <c r="Q5301">
        <v>0</v>
      </c>
      <c r="R5301">
        <v>2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1.0676630470857282</v>
      </c>
      <c r="AA5301">
        <v>0</v>
      </c>
      <c r="AB5301">
        <v>0</v>
      </c>
      <c r="AC5301">
        <v>0</v>
      </c>
      <c r="AD5301">
        <v>0</v>
      </c>
      <c r="AE5301">
        <v>1.0676630470857282</v>
      </c>
    </row>
    <row r="5302" spans="1:31" x14ac:dyDescent="0.25">
      <c r="A5302">
        <v>2269522</v>
      </c>
      <c r="B5302">
        <v>1</v>
      </c>
      <c r="C5302" t="s">
        <v>81</v>
      </c>
      <c r="D5302" t="s">
        <v>121</v>
      </c>
      <c r="E5302" t="s">
        <v>132</v>
      </c>
      <c r="F5302" t="s">
        <v>8687</v>
      </c>
      <c r="G5302" t="s">
        <v>134</v>
      </c>
      <c r="H5302" t="s">
        <v>135</v>
      </c>
      <c r="I5302" t="s">
        <v>136</v>
      </c>
      <c r="J5302" t="s">
        <v>137</v>
      </c>
      <c r="K5302" t="s">
        <v>138</v>
      </c>
      <c r="L5302" t="s">
        <v>15456</v>
      </c>
      <c r="M5302" t="s">
        <v>15457</v>
      </c>
      <c r="N5302">
        <v>6.0813888880000002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1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1.3027224749458566</v>
      </c>
      <c r="AC5302">
        <v>0</v>
      </c>
      <c r="AD5302">
        <v>0</v>
      </c>
      <c r="AE5302">
        <v>1.3027224749458566</v>
      </c>
    </row>
    <row r="5303" spans="1:31" x14ac:dyDescent="0.25">
      <c r="A5303">
        <v>2269356</v>
      </c>
      <c r="B5303">
        <v>1</v>
      </c>
      <c r="C5303" t="s">
        <v>80</v>
      </c>
      <c r="D5303" t="s">
        <v>88</v>
      </c>
      <c r="E5303" t="s">
        <v>256</v>
      </c>
      <c r="F5303" t="s">
        <v>15458</v>
      </c>
      <c r="G5303" t="s">
        <v>201</v>
      </c>
      <c r="H5303" t="s">
        <v>148</v>
      </c>
      <c r="I5303" t="s">
        <v>136</v>
      </c>
      <c r="J5303" t="s">
        <v>3</v>
      </c>
      <c r="K5303" t="s">
        <v>138</v>
      </c>
      <c r="L5303" t="s">
        <v>15459</v>
      </c>
      <c r="M5303" t="s">
        <v>15460</v>
      </c>
      <c r="N5303">
        <v>0.98944444399999998</v>
      </c>
      <c r="O5303">
        <v>0</v>
      </c>
      <c r="P5303">
        <v>84</v>
      </c>
      <c r="Q5303">
        <v>0</v>
      </c>
      <c r="R5303">
        <v>0</v>
      </c>
      <c r="S5303">
        <v>0</v>
      </c>
      <c r="T5303">
        <v>9</v>
      </c>
      <c r="U5303">
        <v>0</v>
      </c>
      <c r="V5303">
        <v>0</v>
      </c>
      <c r="W5303">
        <v>0</v>
      </c>
      <c r="X5303">
        <v>27.175512397558897</v>
      </c>
      <c r="Y5303">
        <v>0</v>
      </c>
      <c r="Z5303">
        <v>0</v>
      </c>
      <c r="AA5303">
        <v>0</v>
      </c>
      <c r="AB5303">
        <v>20.473917729713104</v>
      </c>
      <c r="AC5303">
        <v>0</v>
      </c>
      <c r="AD5303">
        <v>0</v>
      </c>
      <c r="AE5303">
        <v>47.649430127271998</v>
      </c>
    </row>
    <row r="5304" spans="1:31" x14ac:dyDescent="0.25">
      <c r="A5304">
        <v>2269479</v>
      </c>
      <c r="B5304">
        <v>1</v>
      </c>
      <c r="C5304" t="s">
        <v>81</v>
      </c>
      <c r="D5304" t="s">
        <v>118</v>
      </c>
      <c r="E5304" t="s">
        <v>132</v>
      </c>
      <c r="F5304" t="s">
        <v>15461</v>
      </c>
      <c r="G5304" t="s">
        <v>142</v>
      </c>
      <c r="H5304" t="s">
        <v>135</v>
      </c>
      <c r="I5304" t="s">
        <v>136</v>
      </c>
      <c r="J5304" t="s">
        <v>137</v>
      </c>
      <c r="K5304" t="s">
        <v>138</v>
      </c>
      <c r="L5304" t="s">
        <v>15462</v>
      </c>
      <c r="M5304" t="s">
        <v>15463</v>
      </c>
      <c r="N5304">
        <v>1.361111111</v>
      </c>
      <c r="O5304">
        <v>0</v>
      </c>
      <c r="P5304">
        <v>1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2.5358466510630003E-2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2.5358466510630003E-2</v>
      </c>
    </row>
    <row r="5305" spans="1:31" x14ac:dyDescent="0.25">
      <c r="A5305">
        <v>2269330</v>
      </c>
      <c r="B5305">
        <v>1</v>
      </c>
      <c r="C5305" t="s">
        <v>80</v>
      </c>
      <c r="D5305" t="s">
        <v>107</v>
      </c>
      <c r="E5305" t="s">
        <v>151</v>
      </c>
      <c r="F5305" t="s">
        <v>15464</v>
      </c>
      <c r="G5305" t="s">
        <v>171</v>
      </c>
      <c r="H5305" t="s">
        <v>135</v>
      </c>
      <c r="I5305" t="s">
        <v>136</v>
      </c>
      <c r="J5305" t="s">
        <v>137</v>
      </c>
      <c r="K5305" t="s">
        <v>172</v>
      </c>
      <c r="L5305" t="s">
        <v>15465</v>
      </c>
      <c r="M5305" t="s">
        <v>15466</v>
      </c>
      <c r="N5305">
        <v>4.5519444440000001</v>
      </c>
      <c r="O5305">
        <v>0</v>
      </c>
      <c r="P5305">
        <v>92</v>
      </c>
      <c r="Q5305">
        <v>0</v>
      </c>
      <c r="R5305">
        <v>0</v>
      </c>
      <c r="S5305">
        <v>0</v>
      </c>
      <c r="T5305">
        <v>2</v>
      </c>
      <c r="U5305">
        <v>0</v>
      </c>
      <c r="V5305">
        <v>0</v>
      </c>
      <c r="W5305">
        <v>0</v>
      </c>
      <c r="X5305">
        <v>140.18927562623861</v>
      </c>
      <c r="Y5305">
        <v>0</v>
      </c>
      <c r="Z5305">
        <v>0</v>
      </c>
      <c r="AA5305">
        <v>0</v>
      </c>
      <c r="AB5305">
        <v>22.308593853424583</v>
      </c>
      <c r="AC5305">
        <v>0</v>
      </c>
      <c r="AD5305">
        <v>0</v>
      </c>
      <c r="AE5305">
        <v>162.49786947966319</v>
      </c>
    </row>
    <row r="5306" spans="1:31" x14ac:dyDescent="0.25">
      <c r="A5306">
        <v>2269648</v>
      </c>
      <c r="B5306">
        <v>1</v>
      </c>
      <c r="C5306" t="s">
        <v>80</v>
      </c>
      <c r="D5306" t="s">
        <v>85</v>
      </c>
      <c r="E5306" t="s">
        <v>214</v>
      </c>
      <c r="F5306" t="s">
        <v>1090</v>
      </c>
      <c r="G5306" t="s">
        <v>153</v>
      </c>
      <c r="H5306" t="s">
        <v>135</v>
      </c>
      <c r="I5306" t="s">
        <v>136</v>
      </c>
      <c r="J5306" t="s">
        <v>137</v>
      </c>
      <c r="K5306" t="s">
        <v>138</v>
      </c>
      <c r="L5306" t="s">
        <v>15467</v>
      </c>
      <c r="M5306" t="s">
        <v>15468</v>
      </c>
      <c r="N5306">
        <v>1.1950000000000001</v>
      </c>
      <c r="O5306">
        <v>0</v>
      </c>
      <c r="P5306">
        <v>73</v>
      </c>
      <c r="Q5306">
        <v>0</v>
      </c>
      <c r="R5306">
        <v>0</v>
      </c>
      <c r="S5306">
        <v>0</v>
      </c>
      <c r="T5306">
        <v>8</v>
      </c>
      <c r="U5306">
        <v>0</v>
      </c>
      <c r="V5306">
        <v>0</v>
      </c>
      <c r="W5306">
        <v>0</v>
      </c>
      <c r="X5306">
        <v>24.262512082680175</v>
      </c>
      <c r="Y5306">
        <v>0</v>
      </c>
      <c r="Z5306">
        <v>0</v>
      </c>
      <c r="AA5306">
        <v>0</v>
      </c>
      <c r="AB5306">
        <v>4.5343491945079455</v>
      </c>
      <c r="AC5306">
        <v>0</v>
      </c>
      <c r="AD5306">
        <v>0</v>
      </c>
      <c r="AE5306">
        <v>28.796861277188121</v>
      </c>
    </row>
    <row r="5307" spans="1:31" x14ac:dyDescent="0.25">
      <c r="A5307">
        <v>2269293</v>
      </c>
      <c r="B5307">
        <v>1</v>
      </c>
      <c r="C5307" t="s">
        <v>80</v>
      </c>
      <c r="D5307" t="s">
        <v>105</v>
      </c>
      <c r="E5307" t="s">
        <v>207</v>
      </c>
      <c r="F5307" t="s">
        <v>15469</v>
      </c>
      <c r="G5307" t="s">
        <v>366</v>
      </c>
      <c r="H5307" t="s">
        <v>135</v>
      </c>
      <c r="I5307" t="s">
        <v>136</v>
      </c>
      <c r="J5307" t="s">
        <v>137</v>
      </c>
      <c r="K5307" t="s">
        <v>172</v>
      </c>
      <c r="L5307" t="s">
        <v>15470</v>
      </c>
      <c r="M5307" t="s">
        <v>15471</v>
      </c>
      <c r="N5307">
        <v>5.2655555549999997</v>
      </c>
      <c r="O5307">
        <v>0</v>
      </c>
      <c r="P5307">
        <v>207</v>
      </c>
      <c r="Q5307">
        <v>0</v>
      </c>
      <c r="R5307">
        <v>0</v>
      </c>
      <c r="S5307">
        <v>0</v>
      </c>
      <c r="T5307">
        <v>27</v>
      </c>
      <c r="U5307">
        <v>0</v>
      </c>
      <c r="V5307">
        <v>0</v>
      </c>
      <c r="W5307">
        <v>0</v>
      </c>
      <c r="X5307">
        <v>312.72546353198464</v>
      </c>
      <c r="Y5307">
        <v>0</v>
      </c>
      <c r="Z5307">
        <v>0</v>
      </c>
      <c r="AA5307">
        <v>0</v>
      </c>
      <c r="AB5307">
        <v>91.347350390501063</v>
      </c>
      <c r="AC5307">
        <v>0</v>
      </c>
      <c r="AD5307">
        <v>0</v>
      </c>
      <c r="AE5307">
        <v>404.07281392248569</v>
      </c>
    </row>
    <row r="5308" spans="1:31" x14ac:dyDescent="0.25">
      <c r="A5308">
        <v>2269542</v>
      </c>
      <c r="B5308">
        <v>1</v>
      </c>
      <c r="C5308" t="s">
        <v>81</v>
      </c>
      <c r="D5308" t="s">
        <v>115</v>
      </c>
      <c r="E5308" t="s">
        <v>132</v>
      </c>
      <c r="F5308" t="s">
        <v>15472</v>
      </c>
      <c r="G5308" t="s">
        <v>142</v>
      </c>
      <c r="H5308" t="s">
        <v>135</v>
      </c>
      <c r="I5308" t="s">
        <v>136</v>
      </c>
      <c r="J5308" t="s">
        <v>137</v>
      </c>
      <c r="K5308" t="s">
        <v>138</v>
      </c>
      <c r="L5308" t="s">
        <v>15473</v>
      </c>
      <c r="M5308" t="s">
        <v>15474</v>
      </c>
      <c r="N5308">
        <v>1.063055555</v>
      </c>
      <c r="O5308">
        <v>0</v>
      </c>
      <c r="P5308">
        <v>1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0.35226267570080583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0.35226267570080583</v>
      </c>
    </row>
    <row r="5309" spans="1:31" x14ac:dyDescent="0.25">
      <c r="A5309">
        <v>2269399</v>
      </c>
      <c r="B5309">
        <v>1</v>
      </c>
      <c r="C5309" t="s">
        <v>80</v>
      </c>
      <c r="D5309" t="s">
        <v>107</v>
      </c>
      <c r="E5309" t="s">
        <v>132</v>
      </c>
      <c r="F5309" t="s">
        <v>15475</v>
      </c>
      <c r="G5309" t="s">
        <v>134</v>
      </c>
      <c r="H5309" t="s">
        <v>135</v>
      </c>
      <c r="I5309" t="s">
        <v>136</v>
      </c>
      <c r="J5309" t="s">
        <v>137</v>
      </c>
      <c r="K5309" t="s">
        <v>138</v>
      </c>
      <c r="L5309" t="s">
        <v>15476</v>
      </c>
      <c r="M5309" t="s">
        <v>15477</v>
      </c>
      <c r="N5309">
        <v>5.7186111110000004</v>
      </c>
      <c r="O5309">
        <v>0</v>
      </c>
      <c r="P5309">
        <v>8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5.1673045233880801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5.1673045233880801</v>
      </c>
    </row>
    <row r="5310" spans="1:31" x14ac:dyDescent="0.25">
      <c r="A5310">
        <v>2269150</v>
      </c>
      <c r="B5310">
        <v>1</v>
      </c>
      <c r="C5310" t="s">
        <v>80</v>
      </c>
      <c r="D5310" t="s">
        <v>83</v>
      </c>
      <c r="E5310" t="s">
        <v>256</v>
      </c>
      <c r="F5310" t="s">
        <v>15478</v>
      </c>
      <c r="G5310" t="s">
        <v>171</v>
      </c>
      <c r="H5310" t="s">
        <v>148</v>
      </c>
      <c r="I5310" t="s">
        <v>136</v>
      </c>
      <c r="J5310" t="s">
        <v>137</v>
      </c>
      <c r="K5310" t="s">
        <v>172</v>
      </c>
      <c r="L5310" t="s">
        <v>15479</v>
      </c>
      <c r="M5310" t="s">
        <v>15480</v>
      </c>
      <c r="N5310">
        <v>0.87916666600000004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112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278.85120073266188</v>
      </c>
      <c r="AC5310">
        <v>0</v>
      </c>
      <c r="AD5310">
        <v>0</v>
      </c>
      <c r="AE5310">
        <v>278.85120073266188</v>
      </c>
    </row>
    <row r="5311" spans="1:31" x14ac:dyDescent="0.25">
      <c r="A5311">
        <v>2269585</v>
      </c>
      <c r="B5311">
        <v>1</v>
      </c>
      <c r="C5311" t="s">
        <v>80</v>
      </c>
      <c r="D5311" t="s">
        <v>90</v>
      </c>
      <c r="E5311" t="s">
        <v>151</v>
      </c>
      <c r="F5311" t="s">
        <v>15481</v>
      </c>
      <c r="G5311" t="s">
        <v>153</v>
      </c>
      <c r="H5311" t="s">
        <v>135</v>
      </c>
      <c r="I5311" t="s">
        <v>136</v>
      </c>
      <c r="J5311" t="s">
        <v>137</v>
      </c>
      <c r="K5311" t="s">
        <v>138</v>
      </c>
      <c r="L5311" t="s">
        <v>15482</v>
      </c>
      <c r="M5311" t="s">
        <v>15483</v>
      </c>
      <c r="N5311">
        <v>0.43222222199999999</v>
      </c>
      <c r="O5311">
        <v>0</v>
      </c>
      <c r="P5311">
        <v>34</v>
      </c>
      <c r="Q5311">
        <v>0</v>
      </c>
      <c r="R5311">
        <v>0</v>
      </c>
      <c r="S5311">
        <v>0</v>
      </c>
      <c r="T5311">
        <v>2</v>
      </c>
      <c r="U5311">
        <v>0</v>
      </c>
      <c r="V5311">
        <v>0</v>
      </c>
      <c r="W5311">
        <v>0</v>
      </c>
      <c r="X5311">
        <v>14.29199597139584</v>
      </c>
      <c r="Y5311">
        <v>0</v>
      </c>
      <c r="Z5311">
        <v>0</v>
      </c>
      <c r="AA5311">
        <v>0</v>
      </c>
      <c r="AB5311">
        <v>1.0040363657631612</v>
      </c>
      <c r="AC5311">
        <v>0</v>
      </c>
      <c r="AD5311">
        <v>0</v>
      </c>
      <c r="AE5311">
        <v>15.296032337159001</v>
      </c>
    </row>
    <row r="5312" spans="1:31" x14ac:dyDescent="0.25">
      <c r="A5312">
        <v>2269465</v>
      </c>
      <c r="B5312">
        <v>1</v>
      </c>
      <c r="C5312" t="s">
        <v>80</v>
      </c>
      <c r="D5312" t="s">
        <v>83</v>
      </c>
      <c r="E5312" t="s">
        <v>132</v>
      </c>
      <c r="F5312" t="s">
        <v>15484</v>
      </c>
      <c r="G5312" t="s">
        <v>289</v>
      </c>
      <c r="H5312" t="s">
        <v>135</v>
      </c>
      <c r="I5312" t="s">
        <v>136</v>
      </c>
      <c r="J5312" t="s">
        <v>137</v>
      </c>
      <c r="K5312" t="s">
        <v>138</v>
      </c>
      <c r="L5312" t="s">
        <v>15485</v>
      </c>
      <c r="M5312" t="s">
        <v>15486</v>
      </c>
      <c r="N5312">
        <v>0.52305555500000001</v>
      </c>
      <c r="O5312">
        <v>0</v>
      </c>
      <c r="P5312">
        <v>25</v>
      </c>
      <c r="Q5312">
        <v>0</v>
      </c>
      <c r="R5312">
        <v>0</v>
      </c>
      <c r="S5312">
        <v>0</v>
      </c>
      <c r="T5312">
        <v>2</v>
      </c>
      <c r="U5312">
        <v>0</v>
      </c>
      <c r="V5312">
        <v>0</v>
      </c>
      <c r="W5312">
        <v>0</v>
      </c>
      <c r="X5312">
        <v>3.9076258826966903</v>
      </c>
      <c r="Y5312">
        <v>0</v>
      </c>
      <c r="Z5312">
        <v>0</v>
      </c>
      <c r="AA5312">
        <v>0</v>
      </c>
      <c r="AB5312">
        <v>0.66827182900405779</v>
      </c>
      <c r="AC5312">
        <v>0</v>
      </c>
      <c r="AD5312">
        <v>0</v>
      </c>
      <c r="AE5312">
        <v>4.5758977117007484</v>
      </c>
    </row>
    <row r="5313" spans="1:31" x14ac:dyDescent="0.25">
      <c r="A5313">
        <v>2269302</v>
      </c>
      <c r="B5313">
        <v>1</v>
      </c>
      <c r="C5313" t="s">
        <v>80</v>
      </c>
      <c r="D5313" t="s">
        <v>87</v>
      </c>
      <c r="E5313" t="s">
        <v>132</v>
      </c>
      <c r="F5313" t="s">
        <v>3512</v>
      </c>
      <c r="G5313" t="s">
        <v>134</v>
      </c>
      <c r="H5313" t="s">
        <v>135</v>
      </c>
      <c r="I5313" t="s">
        <v>136</v>
      </c>
      <c r="J5313" t="s">
        <v>137</v>
      </c>
      <c r="K5313" t="s">
        <v>138</v>
      </c>
      <c r="L5313" t="s">
        <v>15487</v>
      </c>
      <c r="M5313" t="s">
        <v>15488</v>
      </c>
      <c r="N5313">
        <v>6.318333333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1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9.1671343901654989</v>
      </c>
      <c r="AC5313">
        <v>0</v>
      </c>
      <c r="AD5313">
        <v>0</v>
      </c>
      <c r="AE5313">
        <v>9.1671343901654989</v>
      </c>
    </row>
    <row r="5314" spans="1:31" x14ac:dyDescent="0.25">
      <c r="A5314">
        <v>2269256</v>
      </c>
      <c r="B5314">
        <v>1</v>
      </c>
      <c r="C5314" t="s">
        <v>80</v>
      </c>
      <c r="D5314" t="s">
        <v>108</v>
      </c>
      <c r="E5314" t="s">
        <v>163</v>
      </c>
      <c r="F5314" t="s">
        <v>15489</v>
      </c>
      <c r="G5314" t="s">
        <v>171</v>
      </c>
      <c r="H5314" t="s">
        <v>148</v>
      </c>
      <c r="I5314" t="s">
        <v>136</v>
      </c>
      <c r="J5314" t="s">
        <v>137</v>
      </c>
      <c r="K5314" t="s">
        <v>172</v>
      </c>
      <c r="L5314" t="s">
        <v>15490</v>
      </c>
      <c r="M5314" t="s">
        <v>15491</v>
      </c>
      <c r="N5314">
        <v>5.4738888880000003</v>
      </c>
      <c r="O5314">
        <v>0</v>
      </c>
      <c r="P5314">
        <v>1318</v>
      </c>
      <c r="Q5314">
        <v>0</v>
      </c>
      <c r="R5314">
        <v>43</v>
      </c>
      <c r="S5314">
        <v>0</v>
      </c>
      <c r="T5314">
        <v>208</v>
      </c>
      <c r="U5314">
        <v>1</v>
      </c>
      <c r="V5314">
        <v>0</v>
      </c>
      <c r="W5314">
        <v>0</v>
      </c>
      <c r="X5314">
        <v>1790.1586637931659</v>
      </c>
      <c r="Y5314">
        <v>0</v>
      </c>
      <c r="Z5314">
        <v>27.414750329674675</v>
      </c>
      <c r="AA5314">
        <v>0</v>
      </c>
      <c r="AB5314">
        <v>953.93565808763992</v>
      </c>
      <c r="AC5314">
        <v>219.02770114205285</v>
      </c>
      <c r="AD5314">
        <v>0</v>
      </c>
      <c r="AE5314">
        <v>2990.5367733525336</v>
      </c>
    </row>
    <row r="5315" spans="1:31" x14ac:dyDescent="0.25">
      <c r="A5315">
        <v>2269279</v>
      </c>
      <c r="B5315">
        <v>1</v>
      </c>
      <c r="C5315" t="s">
        <v>80</v>
      </c>
      <c r="D5315" t="s">
        <v>95</v>
      </c>
      <c r="E5315" t="s">
        <v>151</v>
      </c>
      <c r="F5315" t="s">
        <v>15492</v>
      </c>
      <c r="G5315" t="s">
        <v>197</v>
      </c>
      <c r="H5315" t="s">
        <v>135</v>
      </c>
      <c r="I5315" t="s">
        <v>136</v>
      </c>
      <c r="J5315" t="s">
        <v>137</v>
      </c>
      <c r="K5315" t="s">
        <v>138</v>
      </c>
      <c r="L5315" t="s">
        <v>15493</v>
      </c>
      <c r="M5315" t="s">
        <v>15494</v>
      </c>
      <c r="N5315">
        <v>0.60472222200000003</v>
      </c>
      <c r="O5315">
        <v>0</v>
      </c>
      <c r="P5315">
        <v>178</v>
      </c>
      <c r="Q5315">
        <v>0</v>
      </c>
      <c r="R5315">
        <v>0</v>
      </c>
      <c r="S5315">
        <v>0</v>
      </c>
      <c r="T5315">
        <v>6</v>
      </c>
      <c r="U5315">
        <v>0</v>
      </c>
      <c r="V5315">
        <v>0</v>
      </c>
      <c r="W5315">
        <v>0</v>
      </c>
      <c r="X5315">
        <v>27.675114233323225</v>
      </c>
      <c r="Y5315">
        <v>0</v>
      </c>
      <c r="Z5315">
        <v>0</v>
      </c>
      <c r="AA5315">
        <v>0</v>
      </c>
      <c r="AB5315">
        <v>4.5614429576538287</v>
      </c>
      <c r="AC5315">
        <v>0</v>
      </c>
      <c r="AD5315">
        <v>0</v>
      </c>
      <c r="AE5315">
        <v>32.236557190977052</v>
      </c>
    </row>
    <row r="5316" spans="1:31" x14ac:dyDescent="0.25">
      <c r="A5316">
        <v>2269219</v>
      </c>
      <c r="B5316">
        <v>1</v>
      </c>
      <c r="C5316" t="s">
        <v>80</v>
      </c>
      <c r="D5316" t="s">
        <v>110</v>
      </c>
      <c r="E5316" t="s">
        <v>132</v>
      </c>
      <c r="F5316" t="s">
        <v>15495</v>
      </c>
      <c r="G5316" t="s">
        <v>264</v>
      </c>
      <c r="H5316" t="s">
        <v>135</v>
      </c>
      <c r="I5316" t="s">
        <v>136</v>
      </c>
      <c r="J5316" t="s">
        <v>3</v>
      </c>
      <c r="K5316" t="s">
        <v>138</v>
      </c>
      <c r="L5316" t="s">
        <v>15496</v>
      </c>
      <c r="M5316" t="s">
        <v>15497</v>
      </c>
      <c r="N5316">
        <v>4.4341666660000003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1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71.89590813849027</v>
      </c>
      <c r="AC5316">
        <v>0</v>
      </c>
      <c r="AD5316">
        <v>0</v>
      </c>
      <c r="AE5316">
        <v>71.89590813849027</v>
      </c>
    </row>
    <row r="5317" spans="1:31" x14ac:dyDescent="0.25">
      <c r="A5317">
        <v>2269319</v>
      </c>
      <c r="B5317">
        <v>1</v>
      </c>
      <c r="C5317" t="s">
        <v>80</v>
      </c>
      <c r="D5317" t="s">
        <v>94</v>
      </c>
      <c r="E5317" t="s">
        <v>151</v>
      </c>
      <c r="F5317" t="s">
        <v>1475</v>
      </c>
      <c r="G5317" t="s">
        <v>153</v>
      </c>
      <c r="H5317" t="s">
        <v>135</v>
      </c>
      <c r="I5317" t="s">
        <v>136</v>
      </c>
      <c r="J5317" t="s">
        <v>137</v>
      </c>
      <c r="K5317" t="s">
        <v>138</v>
      </c>
      <c r="L5317" t="s">
        <v>15498</v>
      </c>
      <c r="M5317" t="s">
        <v>15499</v>
      </c>
      <c r="N5317">
        <v>1.474722222</v>
      </c>
      <c r="O5317">
        <v>0</v>
      </c>
      <c r="P5317">
        <v>36</v>
      </c>
      <c r="Q5317">
        <v>0</v>
      </c>
      <c r="R5317">
        <v>1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11.300130176945839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11.300130176945839</v>
      </c>
    </row>
    <row r="5318" spans="1:31" x14ac:dyDescent="0.25">
      <c r="A5318">
        <v>2269511</v>
      </c>
      <c r="B5318">
        <v>1</v>
      </c>
      <c r="C5318" t="s">
        <v>80</v>
      </c>
      <c r="D5318" t="s">
        <v>99</v>
      </c>
      <c r="E5318" t="s">
        <v>151</v>
      </c>
      <c r="F5318" t="s">
        <v>15500</v>
      </c>
      <c r="G5318" t="s">
        <v>153</v>
      </c>
      <c r="H5318" t="s">
        <v>135</v>
      </c>
      <c r="I5318" t="s">
        <v>136</v>
      </c>
      <c r="J5318" t="s">
        <v>137</v>
      </c>
      <c r="K5318" t="s">
        <v>138</v>
      </c>
      <c r="L5318" t="s">
        <v>15501</v>
      </c>
      <c r="M5318" t="s">
        <v>15502</v>
      </c>
      <c r="N5318">
        <v>1.843611111</v>
      </c>
      <c r="O5318">
        <v>0</v>
      </c>
      <c r="P5318">
        <v>85</v>
      </c>
      <c r="Q5318">
        <v>0</v>
      </c>
      <c r="R5318">
        <v>0</v>
      </c>
      <c r="S5318">
        <v>0</v>
      </c>
      <c r="T5318">
        <v>27</v>
      </c>
      <c r="U5318">
        <v>0</v>
      </c>
      <c r="V5318">
        <v>0</v>
      </c>
      <c r="W5318">
        <v>0</v>
      </c>
      <c r="X5318">
        <v>48.722992682890094</v>
      </c>
      <c r="Y5318">
        <v>0</v>
      </c>
      <c r="Z5318">
        <v>0</v>
      </c>
      <c r="AA5318">
        <v>0</v>
      </c>
      <c r="AB5318">
        <v>29.412955206047027</v>
      </c>
      <c r="AC5318">
        <v>0</v>
      </c>
      <c r="AD5318">
        <v>0</v>
      </c>
      <c r="AE5318">
        <v>78.135947888937125</v>
      </c>
    </row>
    <row r="5319" spans="1:31" x14ac:dyDescent="0.25">
      <c r="A5319">
        <v>2269365</v>
      </c>
      <c r="B5319">
        <v>1</v>
      </c>
      <c r="C5319" t="s">
        <v>81</v>
      </c>
      <c r="D5319" t="s">
        <v>127</v>
      </c>
      <c r="E5319" t="s">
        <v>151</v>
      </c>
      <c r="F5319" t="s">
        <v>15503</v>
      </c>
      <c r="G5319" t="s">
        <v>282</v>
      </c>
      <c r="H5319" t="s">
        <v>135</v>
      </c>
      <c r="I5319" t="s">
        <v>136</v>
      </c>
      <c r="J5319" t="s">
        <v>137</v>
      </c>
      <c r="K5319" t="s">
        <v>138</v>
      </c>
      <c r="L5319" t="s">
        <v>15504</v>
      </c>
      <c r="M5319" t="s">
        <v>15505</v>
      </c>
      <c r="N5319">
        <v>3.9874999999999998</v>
      </c>
      <c r="O5319">
        <v>0</v>
      </c>
      <c r="P5319">
        <v>46</v>
      </c>
      <c r="Q5319">
        <v>0</v>
      </c>
      <c r="R5319">
        <v>0</v>
      </c>
      <c r="S5319">
        <v>0</v>
      </c>
      <c r="T5319">
        <v>1</v>
      </c>
      <c r="U5319">
        <v>0</v>
      </c>
      <c r="V5319">
        <v>0</v>
      </c>
      <c r="W5319">
        <v>0</v>
      </c>
      <c r="X5319">
        <v>47.42072231725291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47.42072231725291</v>
      </c>
    </row>
    <row r="5320" spans="1:31" x14ac:dyDescent="0.25">
      <c r="A5320">
        <v>2269382</v>
      </c>
      <c r="B5320">
        <v>1</v>
      </c>
      <c r="C5320" t="s">
        <v>80</v>
      </c>
      <c r="D5320" t="s">
        <v>105</v>
      </c>
      <c r="E5320" t="s">
        <v>256</v>
      </c>
      <c r="F5320" t="s">
        <v>15390</v>
      </c>
      <c r="G5320" t="s">
        <v>1761</v>
      </c>
      <c r="H5320" t="s">
        <v>148</v>
      </c>
      <c r="I5320" t="s">
        <v>136</v>
      </c>
      <c r="J5320" t="s">
        <v>137</v>
      </c>
      <c r="K5320" t="s">
        <v>138</v>
      </c>
      <c r="L5320" t="s">
        <v>15506</v>
      </c>
      <c r="M5320" t="s">
        <v>15507</v>
      </c>
      <c r="N5320">
        <v>0.83333333300000001</v>
      </c>
      <c r="O5320">
        <v>4</v>
      </c>
      <c r="P5320">
        <v>4197</v>
      </c>
      <c r="Q5320">
        <v>11</v>
      </c>
      <c r="R5320">
        <v>369</v>
      </c>
      <c r="S5320">
        <v>36</v>
      </c>
      <c r="T5320">
        <v>436</v>
      </c>
      <c r="U5320">
        <v>5</v>
      </c>
      <c r="V5320">
        <v>3</v>
      </c>
      <c r="W5320">
        <v>2.0085643299482667</v>
      </c>
      <c r="X5320">
        <v>976.51605700883022</v>
      </c>
      <c r="Y5320">
        <v>74.964860976904603</v>
      </c>
      <c r="Z5320">
        <v>61.165847570044015</v>
      </c>
      <c r="AA5320">
        <v>215.62476811869828</v>
      </c>
      <c r="AB5320">
        <v>252.21190295600769</v>
      </c>
      <c r="AC5320">
        <v>288.62269949846581</v>
      </c>
      <c r="AD5320">
        <v>3.6607009636434666</v>
      </c>
      <c r="AE5320">
        <v>1874.7754014225422</v>
      </c>
    </row>
    <row r="5321" spans="1:31" x14ac:dyDescent="0.25">
      <c r="A5321">
        <v>2269551</v>
      </c>
      <c r="B5321">
        <v>1</v>
      </c>
      <c r="C5321" t="s">
        <v>80</v>
      </c>
      <c r="D5321" t="s">
        <v>85</v>
      </c>
      <c r="E5321" t="s">
        <v>132</v>
      </c>
      <c r="F5321" t="s">
        <v>15508</v>
      </c>
      <c r="G5321" t="s">
        <v>142</v>
      </c>
      <c r="H5321" t="s">
        <v>135</v>
      </c>
      <c r="I5321" t="s">
        <v>136</v>
      </c>
      <c r="J5321" t="s">
        <v>137</v>
      </c>
      <c r="K5321" t="s">
        <v>138</v>
      </c>
      <c r="L5321" t="s">
        <v>15509</v>
      </c>
      <c r="M5321" t="s">
        <v>15510</v>
      </c>
      <c r="N5321">
        <v>1.8916666660000001</v>
      </c>
      <c r="O5321">
        <v>0</v>
      </c>
      <c r="P5321">
        <v>2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3.7771913303480473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3.7771913303480473</v>
      </c>
    </row>
    <row r="5322" spans="1:31" x14ac:dyDescent="0.25">
      <c r="A5322">
        <v>2269425</v>
      </c>
      <c r="B5322">
        <v>1</v>
      </c>
      <c r="C5322" t="s">
        <v>81</v>
      </c>
      <c r="D5322" t="s">
        <v>118</v>
      </c>
      <c r="E5322" t="s">
        <v>151</v>
      </c>
      <c r="F5322" t="s">
        <v>15511</v>
      </c>
      <c r="G5322" t="s">
        <v>153</v>
      </c>
      <c r="H5322" t="s">
        <v>135</v>
      </c>
      <c r="I5322" t="s">
        <v>136</v>
      </c>
      <c r="J5322" t="s">
        <v>137</v>
      </c>
      <c r="K5322" t="s">
        <v>138</v>
      </c>
      <c r="L5322" t="s">
        <v>15512</v>
      </c>
      <c r="M5322" t="s">
        <v>15513</v>
      </c>
      <c r="N5322">
        <v>1.5252777769999999</v>
      </c>
      <c r="O5322">
        <v>0</v>
      </c>
      <c r="P5322">
        <v>11</v>
      </c>
      <c r="Q5322">
        <v>0</v>
      </c>
      <c r="R5322">
        <v>0</v>
      </c>
      <c r="S5322">
        <v>0</v>
      </c>
      <c r="T5322">
        <v>1</v>
      </c>
      <c r="U5322">
        <v>0</v>
      </c>
      <c r="V5322">
        <v>0</v>
      </c>
      <c r="W5322">
        <v>0</v>
      </c>
      <c r="X5322">
        <v>1.9032018844458221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1.9032018844458221</v>
      </c>
    </row>
    <row r="5323" spans="1:31" x14ac:dyDescent="0.25">
      <c r="A5323">
        <v>2269525</v>
      </c>
      <c r="B5323">
        <v>1</v>
      </c>
      <c r="C5323" t="s">
        <v>81</v>
      </c>
      <c r="D5323" t="s">
        <v>123</v>
      </c>
      <c r="E5323" t="s">
        <v>207</v>
      </c>
      <c r="F5323" t="s">
        <v>15514</v>
      </c>
      <c r="G5323" t="s">
        <v>153</v>
      </c>
      <c r="H5323" t="s">
        <v>135</v>
      </c>
      <c r="I5323" t="s">
        <v>136</v>
      </c>
      <c r="J5323" t="s">
        <v>137</v>
      </c>
      <c r="K5323" t="s">
        <v>138</v>
      </c>
      <c r="L5323" t="s">
        <v>15515</v>
      </c>
      <c r="M5323" t="s">
        <v>15516</v>
      </c>
      <c r="N5323">
        <v>3.0411111110000002</v>
      </c>
      <c r="O5323">
        <v>0</v>
      </c>
      <c r="P5323">
        <v>125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177.13239513236488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177.13239513236488</v>
      </c>
    </row>
    <row r="5324" spans="1:31" x14ac:dyDescent="0.25">
      <c r="A5324">
        <v>2269282</v>
      </c>
      <c r="B5324">
        <v>1</v>
      </c>
      <c r="C5324" t="s">
        <v>80</v>
      </c>
      <c r="D5324" t="s">
        <v>93</v>
      </c>
      <c r="E5324" t="s">
        <v>207</v>
      </c>
      <c r="F5324" t="s">
        <v>15517</v>
      </c>
      <c r="G5324" t="s">
        <v>366</v>
      </c>
      <c r="H5324" t="s">
        <v>135</v>
      </c>
      <c r="I5324" t="s">
        <v>136</v>
      </c>
      <c r="J5324" t="s">
        <v>137</v>
      </c>
      <c r="K5324" t="s">
        <v>172</v>
      </c>
      <c r="L5324" t="s">
        <v>15518</v>
      </c>
      <c r="M5324" t="s">
        <v>15519</v>
      </c>
      <c r="N5324">
        <v>5.9513888880000003</v>
      </c>
      <c r="O5324">
        <v>0</v>
      </c>
      <c r="P5324">
        <v>1058</v>
      </c>
      <c r="Q5324">
        <v>0</v>
      </c>
      <c r="R5324">
        <v>2</v>
      </c>
      <c r="S5324">
        <v>0</v>
      </c>
      <c r="T5324">
        <v>43</v>
      </c>
      <c r="U5324">
        <v>0</v>
      </c>
      <c r="V5324">
        <v>0</v>
      </c>
      <c r="W5324">
        <v>0</v>
      </c>
      <c r="X5324">
        <v>1606.1807058762622</v>
      </c>
      <c r="Y5324">
        <v>0</v>
      </c>
      <c r="Z5324">
        <v>0.25300175982072448</v>
      </c>
      <c r="AA5324">
        <v>0</v>
      </c>
      <c r="AB5324">
        <v>342.513879491311</v>
      </c>
      <c r="AC5324">
        <v>0</v>
      </c>
      <c r="AD5324">
        <v>0</v>
      </c>
      <c r="AE5324">
        <v>1948.9475871273939</v>
      </c>
    </row>
    <row r="5325" spans="1:31" x14ac:dyDescent="0.25">
      <c r="A5325">
        <v>2269445</v>
      </c>
      <c r="B5325">
        <v>1</v>
      </c>
      <c r="C5325" t="s">
        <v>80</v>
      </c>
      <c r="D5325" t="s">
        <v>92</v>
      </c>
      <c r="E5325" t="s">
        <v>151</v>
      </c>
      <c r="F5325" t="s">
        <v>15520</v>
      </c>
      <c r="G5325" t="s">
        <v>160</v>
      </c>
      <c r="H5325" t="s">
        <v>135</v>
      </c>
      <c r="I5325" t="s">
        <v>136</v>
      </c>
      <c r="J5325" t="s">
        <v>137</v>
      </c>
      <c r="K5325" t="s">
        <v>138</v>
      </c>
      <c r="L5325" t="s">
        <v>15521</v>
      </c>
      <c r="M5325" t="s">
        <v>15522</v>
      </c>
      <c r="N5325">
        <v>2.6850000000000001</v>
      </c>
      <c r="O5325">
        <v>0</v>
      </c>
      <c r="P5325">
        <v>82</v>
      </c>
      <c r="Q5325">
        <v>0</v>
      </c>
      <c r="R5325">
        <v>1</v>
      </c>
      <c r="S5325">
        <v>0</v>
      </c>
      <c r="T5325">
        <v>9</v>
      </c>
      <c r="U5325">
        <v>0</v>
      </c>
      <c r="V5325">
        <v>0</v>
      </c>
      <c r="W5325">
        <v>0</v>
      </c>
      <c r="X5325">
        <v>56.664628959403892</v>
      </c>
      <c r="Y5325">
        <v>0</v>
      </c>
      <c r="Z5325">
        <v>6.6955923011371113E-2</v>
      </c>
      <c r="AA5325">
        <v>0</v>
      </c>
      <c r="AB5325">
        <v>2.2404827962727092</v>
      </c>
      <c r="AC5325">
        <v>0</v>
      </c>
      <c r="AD5325">
        <v>0</v>
      </c>
      <c r="AE5325">
        <v>58.972067678687971</v>
      </c>
    </row>
    <row r="5326" spans="1:31" x14ac:dyDescent="0.25">
      <c r="A5326">
        <v>2269339</v>
      </c>
      <c r="B5326">
        <v>1</v>
      </c>
      <c r="C5326" t="s">
        <v>80</v>
      </c>
      <c r="D5326" t="s">
        <v>96</v>
      </c>
      <c r="E5326" t="s">
        <v>151</v>
      </c>
      <c r="F5326" t="s">
        <v>15523</v>
      </c>
      <c r="G5326" t="s">
        <v>160</v>
      </c>
      <c r="H5326" t="s">
        <v>135</v>
      </c>
      <c r="I5326" t="s">
        <v>136</v>
      </c>
      <c r="J5326" t="s">
        <v>137</v>
      </c>
      <c r="K5326" t="s">
        <v>138</v>
      </c>
      <c r="L5326" t="s">
        <v>15524</v>
      </c>
      <c r="M5326" t="s">
        <v>15525</v>
      </c>
      <c r="N5326">
        <v>1.9555555549999999</v>
      </c>
      <c r="O5326">
        <v>0</v>
      </c>
      <c r="P5326">
        <v>9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1.8025796421947109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1.8025796421947109</v>
      </c>
    </row>
    <row r="5327" spans="1:31" x14ac:dyDescent="0.25">
      <c r="A5327">
        <v>2269299</v>
      </c>
      <c r="B5327">
        <v>1</v>
      </c>
      <c r="C5327" t="s">
        <v>80</v>
      </c>
      <c r="D5327" t="s">
        <v>98</v>
      </c>
      <c r="E5327" t="s">
        <v>151</v>
      </c>
      <c r="F5327" t="s">
        <v>15526</v>
      </c>
      <c r="G5327" t="s">
        <v>153</v>
      </c>
      <c r="H5327" t="s">
        <v>135</v>
      </c>
      <c r="I5327" t="s">
        <v>136</v>
      </c>
      <c r="J5327" t="s">
        <v>137</v>
      </c>
      <c r="K5327" t="s">
        <v>138</v>
      </c>
      <c r="L5327" t="s">
        <v>15527</v>
      </c>
      <c r="M5327" t="s">
        <v>15528</v>
      </c>
      <c r="N5327">
        <v>2.3913888879999998</v>
      </c>
      <c r="O5327">
        <v>0</v>
      </c>
      <c r="P5327">
        <v>0</v>
      </c>
      <c r="Q5327">
        <v>0</v>
      </c>
      <c r="R5327">
        <v>16</v>
      </c>
      <c r="S5327">
        <v>0</v>
      </c>
      <c r="T5327">
        <v>7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15.122356828355805</v>
      </c>
      <c r="AA5327">
        <v>0</v>
      </c>
      <c r="AB5327">
        <v>14.05205994928613</v>
      </c>
      <c r="AC5327">
        <v>0</v>
      </c>
      <c r="AD5327">
        <v>0</v>
      </c>
      <c r="AE5327">
        <v>29.174416777641937</v>
      </c>
    </row>
    <row r="5328" spans="1:31" x14ac:dyDescent="0.25">
      <c r="A5328">
        <v>2269276</v>
      </c>
      <c r="B5328">
        <v>1</v>
      </c>
      <c r="C5328" t="s">
        <v>80</v>
      </c>
      <c r="D5328" t="s">
        <v>101</v>
      </c>
      <c r="E5328" t="s">
        <v>151</v>
      </c>
      <c r="F5328" t="s">
        <v>237</v>
      </c>
      <c r="G5328" t="s">
        <v>366</v>
      </c>
      <c r="H5328" t="s">
        <v>135</v>
      </c>
      <c r="I5328" t="s">
        <v>136</v>
      </c>
      <c r="J5328" t="s">
        <v>137</v>
      </c>
      <c r="K5328" t="s">
        <v>172</v>
      </c>
      <c r="L5328" t="s">
        <v>15529</v>
      </c>
      <c r="M5328" t="s">
        <v>15530</v>
      </c>
      <c r="N5328">
        <v>4.7280555550000001</v>
      </c>
      <c r="O5328">
        <v>0</v>
      </c>
      <c r="P5328">
        <v>20</v>
      </c>
      <c r="Q5328">
        <v>0</v>
      </c>
      <c r="R5328">
        <v>0</v>
      </c>
      <c r="S5328">
        <v>0</v>
      </c>
      <c r="T5328">
        <v>2</v>
      </c>
      <c r="U5328">
        <v>0</v>
      </c>
      <c r="V5328">
        <v>0</v>
      </c>
      <c r="W5328">
        <v>0</v>
      </c>
      <c r="X5328">
        <v>77.427572746023912</v>
      </c>
      <c r="Y5328">
        <v>0</v>
      </c>
      <c r="Z5328">
        <v>0</v>
      </c>
      <c r="AA5328">
        <v>0</v>
      </c>
      <c r="AB5328">
        <v>7.2775383347246763</v>
      </c>
      <c r="AC5328">
        <v>0</v>
      </c>
      <c r="AD5328">
        <v>0</v>
      </c>
      <c r="AE5328">
        <v>84.705111080748594</v>
      </c>
    </row>
    <row r="5329" spans="1:31" x14ac:dyDescent="0.25">
      <c r="A5329">
        <v>2269608</v>
      </c>
      <c r="B5329">
        <v>1</v>
      </c>
      <c r="C5329" t="s">
        <v>80</v>
      </c>
      <c r="D5329" t="s">
        <v>110</v>
      </c>
      <c r="E5329" t="s">
        <v>132</v>
      </c>
      <c r="F5329" t="s">
        <v>15531</v>
      </c>
      <c r="G5329" t="s">
        <v>142</v>
      </c>
      <c r="H5329" t="s">
        <v>135</v>
      </c>
      <c r="I5329" t="s">
        <v>136</v>
      </c>
      <c r="J5329" t="s">
        <v>137</v>
      </c>
      <c r="K5329" t="s">
        <v>138</v>
      </c>
      <c r="L5329" t="s">
        <v>15532</v>
      </c>
      <c r="M5329" t="s">
        <v>15533</v>
      </c>
      <c r="N5329">
        <v>1.5013888879999999</v>
      </c>
      <c r="O5329">
        <v>0</v>
      </c>
      <c r="P5329">
        <v>1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0.52229116483546667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0.52229116483546667</v>
      </c>
    </row>
    <row r="5330" spans="1:31" x14ac:dyDescent="0.25">
      <c r="A5330">
        <v>2269322</v>
      </c>
      <c r="B5330">
        <v>1</v>
      </c>
      <c r="C5330" t="s">
        <v>80</v>
      </c>
      <c r="D5330" t="s">
        <v>105</v>
      </c>
      <c r="E5330" t="s">
        <v>151</v>
      </c>
      <c r="F5330" t="s">
        <v>15534</v>
      </c>
      <c r="G5330" t="s">
        <v>153</v>
      </c>
      <c r="H5330" t="s">
        <v>135</v>
      </c>
      <c r="I5330" t="s">
        <v>136</v>
      </c>
      <c r="J5330" t="s">
        <v>137</v>
      </c>
      <c r="K5330" t="s">
        <v>138</v>
      </c>
      <c r="L5330" t="s">
        <v>15535</v>
      </c>
      <c r="M5330" t="s">
        <v>15536</v>
      </c>
      <c r="N5330">
        <v>4.5508333329999999</v>
      </c>
      <c r="O5330">
        <v>0</v>
      </c>
      <c r="P5330">
        <v>2</v>
      </c>
      <c r="Q5330">
        <v>0</v>
      </c>
      <c r="R5330">
        <v>4</v>
      </c>
      <c r="S5330">
        <v>0</v>
      </c>
      <c r="T5330">
        <v>2</v>
      </c>
      <c r="U5330">
        <v>0</v>
      </c>
      <c r="V5330">
        <v>0</v>
      </c>
      <c r="W5330">
        <v>0</v>
      </c>
      <c r="X5330">
        <v>7.4090257544798757</v>
      </c>
      <c r="Y5330">
        <v>0</v>
      </c>
      <c r="Z5330">
        <v>2.4795692172926853</v>
      </c>
      <c r="AA5330">
        <v>0</v>
      </c>
      <c r="AB5330">
        <v>20.994224671132841</v>
      </c>
      <c r="AC5330">
        <v>0</v>
      </c>
      <c r="AD5330">
        <v>0</v>
      </c>
      <c r="AE5330">
        <v>30.882819642905403</v>
      </c>
    </row>
    <row r="5331" spans="1:31" x14ac:dyDescent="0.25">
      <c r="A5331">
        <v>2269259</v>
      </c>
      <c r="B5331">
        <v>1</v>
      </c>
      <c r="C5331" t="s">
        <v>80</v>
      </c>
      <c r="D5331" t="s">
        <v>97</v>
      </c>
      <c r="E5331" t="s">
        <v>151</v>
      </c>
      <c r="F5331" t="s">
        <v>15537</v>
      </c>
      <c r="G5331" t="s">
        <v>160</v>
      </c>
      <c r="H5331" t="s">
        <v>135</v>
      </c>
      <c r="I5331" t="s">
        <v>136</v>
      </c>
      <c r="J5331" t="s">
        <v>137</v>
      </c>
      <c r="K5331" t="s">
        <v>138</v>
      </c>
      <c r="L5331" t="s">
        <v>15538</v>
      </c>
      <c r="M5331" t="s">
        <v>15539</v>
      </c>
      <c r="N5331">
        <v>1.2480555550000001</v>
      </c>
      <c r="O5331">
        <v>0</v>
      </c>
      <c r="P5331">
        <v>81</v>
      </c>
      <c r="Q5331">
        <v>0</v>
      </c>
      <c r="R5331">
        <v>0</v>
      </c>
      <c r="S5331">
        <v>0</v>
      </c>
      <c r="T5331">
        <v>6</v>
      </c>
      <c r="U5331">
        <v>0</v>
      </c>
      <c r="V5331">
        <v>0</v>
      </c>
      <c r="W5331">
        <v>0</v>
      </c>
      <c r="X5331">
        <v>50.698532192099172</v>
      </c>
      <c r="Y5331">
        <v>0</v>
      </c>
      <c r="Z5331">
        <v>0</v>
      </c>
      <c r="AA5331">
        <v>0</v>
      </c>
      <c r="AB5331">
        <v>4.1258187094857393</v>
      </c>
      <c r="AC5331">
        <v>0</v>
      </c>
      <c r="AD5331">
        <v>0</v>
      </c>
      <c r="AE5331">
        <v>54.824350901584914</v>
      </c>
    </row>
    <row r="5332" spans="1:31" x14ac:dyDescent="0.25">
      <c r="A5332">
        <v>2269508</v>
      </c>
      <c r="B5332">
        <v>1</v>
      </c>
      <c r="C5332" t="s">
        <v>80</v>
      </c>
      <c r="D5332" t="s">
        <v>96</v>
      </c>
      <c r="E5332" t="s">
        <v>132</v>
      </c>
      <c r="F5332" t="s">
        <v>15540</v>
      </c>
      <c r="G5332" t="s">
        <v>142</v>
      </c>
      <c r="H5332" t="s">
        <v>135</v>
      </c>
      <c r="I5332" t="s">
        <v>136</v>
      </c>
      <c r="J5332" t="s">
        <v>137</v>
      </c>
      <c r="K5332" t="s">
        <v>138</v>
      </c>
      <c r="L5332" t="s">
        <v>15541</v>
      </c>
      <c r="M5332" t="s">
        <v>15542</v>
      </c>
      <c r="N5332">
        <v>0.90444444400000001</v>
      </c>
      <c r="O5332">
        <v>0</v>
      </c>
      <c r="P5332">
        <v>4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1.1437288645052355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1.1437288645052355</v>
      </c>
    </row>
    <row r="5333" spans="1:31" x14ac:dyDescent="0.25">
      <c r="A5333">
        <v>2269568</v>
      </c>
      <c r="B5333">
        <v>1</v>
      </c>
      <c r="C5333" t="s">
        <v>80</v>
      </c>
      <c r="D5333" t="s">
        <v>103</v>
      </c>
      <c r="E5333" t="s">
        <v>132</v>
      </c>
      <c r="F5333" t="s">
        <v>15543</v>
      </c>
      <c r="G5333" t="s">
        <v>289</v>
      </c>
      <c r="H5333" t="s">
        <v>135</v>
      </c>
      <c r="I5333" t="s">
        <v>136</v>
      </c>
      <c r="J5333" t="s">
        <v>137</v>
      </c>
      <c r="K5333" t="s">
        <v>138</v>
      </c>
      <c r="L5333" t="s">
        <v>15544</v>
      </c>
      <c r="M5333" t="s">
        <v>15545</v>
      </c>
      <c r="N5333">
        <v>0.85027777699999996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1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0.90425100387824997</v>
      </c>
      <c r="AC5333">
        <v>0</v>
      </c>
      <c r="AD5333">
        <v>0</v>
      </c>
      <c r="AE5333">
        <v>0.90425100387824997</v>
      </c>
    </row>
    <row r="5334" spans="1:31" x14ac:dyDescent="0.25">
      <c r="A5334">
        <v>2269468</v>
      </c>
      <c r="B5334">
        <v>1</v>
      </c>
      <c r="C5334" t="s">
        <v>80</v>
      </c>
      <c r="D5334" t="s">
        <v>106</v>
      </c>
      <c r="E5334" t="s">
        <v>132</v>
      </c>
      <c r="F5334" t="s">
        <v>15546</v>
      </c>
      <c r="G5334" t="s">
        <v>142</v>
      </c>
      <c r="H5334" t="s">
        <v>135</v>
      </c>
      <c r="I5334" t="s">
        <v>136</v>
      </c>
      <c r="J5334" t="s">
        <v>137</v>
      </c>
      <c r="K5334" t="s">
        <v>138</v>
      </c>
      <c r="L5334" t="s">
        <v>15547</v>
      </c>
      <c r="M5334" t="s">
        <v>15548</v>
      </c>
      <c r="N5334">
        <v>1.9955555549999999</v>
      </c>
      <c r="O5334">
        <v>0</v>
      </c>
      <c r="P5334">
        <v>1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0.39569040870083494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0.39569040870083494</v>
      </c>
    </row>
    <row r="5335" spans="1:31" x14ac:dyDescent="0.25">
      <c r="A5335">
        <v>2269362</v>
      </c>
      <c r="B5335">
        <v>1</v>
      </c>
      <c r="C5335" t="s">
        <v>80</v>
      </c>
      <c r="D5335" t="s">
        <v>88</v>
      </c>
      <c r="E5335" t="s">
        <v>256</v>
      </c>
      <c r="F5335" t="s">
        <v>15549</v>
      </c>
      <c r="G5335" t="s">
        <v>147</v>
      </c>
      <c r="H5335" t="s">
        <v>148</v>
      </c>
      <c r="I5335" t="s">
        <v>136</v>
      </c>
      <c r="J5335" t="s">
        <v>137</v>
      </c>
      <c r="K5335" t="s">
        <v>138</v>
      </c>
      <c r="L5335" t="s">
        <v>15550</v>
      </c>
      <c r="M5335" t="s">
        <v>15507</v>
      </c>
      <c r="N5335">
        <v>0.87333333300000004</v>
      </c>
      <c r="O5335">
        <v>0</v>
      </c>
      <c r="P5335">
        <v>3525</v>
      </c>
      <c r="Q5335">
        <v>0</v>
      </c>
      <c r="R5335">
        <v>0</v>
      </c>
      <c r="S5335">
        <v>0</v>
      </c>
      <c r="T5335">
        <v>88</v>
      </c>
      <c r="U5335">
        <v>0</v>
      </c>
      <c r="V5335">
        <v>0</v>
      </c>
      <c r="W5335">
        <v>0</v>
      </c>
      <c r="X5335">
        <v>821.0886967797195</v>
      </c>
      <c r="Y5335">
        <v>0</v>
      </c>
      <c r="Z5335">
        <v>0</v>
      </c>
      <c r="AA5335">
        <v>0</v>
      </c>
      <c r="AB5335">
        <v>113.9160419832689</v>
      </c>
      <c r="AC5335">
        <v>0</v>
      </c>
      <c r="AD5335">
        <v>0</v>
      </c>
      <c r="AE5335">
        <v>935.00473876298838</v>
      </c>
    </row>
    <row r="5336" spans="1:31" x14ac:dyDescent="0.25">
      <c r="A5336">
        <v>2269571</v>
      </c>
      <c r="B5336">
        <v>1</v>
      </c>
      <c r="C5336" t="s">
        <v>81</v>
      </c>
      <c r="D5336" t="s">
        <v>116</v>
      </c>
      <c r="E5336" t="s">
        <v>163</v>
      </c>
      <c r="F5336" t="s">
        <v>15551</v>
      </c>
      <c r="G5336" t="s">
        <v>147</v>
      </c>
      <c r="H5336" t="s">
        <v>148</v>
      </c>
      <c r="I5336" t="s">
        <v>704</v>
      </c>
      <c r="J5336" t="s">
        <v>137</v>
      </c>
      <c r="K5336" t="s">
        <v>138</v>
      </c>
      <c r="L5336" t="s">
        <v>15552</v>
      </c>
      <c r="M5336" t="s">
        <v>15553</v>
      </c>
      <c r="N5336">
        <v>1.3888888E-2</v>
      </c>
      <c r="O5336">
        <v>2</v>
      </c>
      <c r="P5336">
        <v>399</v>
      </c>
      <c r="Q5336">
        <v>6</v>
      </c>
      <c r="R5336">
        <v>1</v>
      </c>
      <c r="S5336">
        <v>2</v>
      </c>
      <c r="T5336">
        <v>22</v>
      </c>
      <c r="U5336">
        <v>0</v>
      </c>
      <c r="V5336">
        <v>0</v>
      </c>
      <c r="W5336">
        <v>6.3206556150833329E-3</v>
      </c>
      <c r="X5336">
        <v>0.49087309954250014</v>
      </c>
      <c r="Y5336">
        <v>0.63699859676702786</v>
      </c>
      <c r="Z5336">
        <v>4.3434330390277779E-4</v>
      </c>
      <c r="AA5336">
        <v>4.4191714909374999E-2</v>
      </c>
      <c r="AB5336">
        <v>0.12834094068623611</v>
      </c>
      <c r="AC5336">
        <v>0</v>
      </c>
      <c r="AD5336">
        <v>0</v>
      </c>
      <c r="AE5336">
        <v>1.307159350824125</v>
      </c>
    </row>
    <row r="5337" spans="1:31" x14ac:dyDescent="0.25">
      <c r="A5337">
        <v>2269528</v>
      </c>
      <c r="B5337">
        <v>1</v>
      </c>
      <c r="C5337" t="s">
        <v>81</v>
      </c>
      <c r="D5337" t="s">
        <v>128</v>
      </c>
      <c r="E5337" t="s">
        <v>207</v>
      </c>
      <c r="F5337" t="s">
        <v>15554</v>
      </c>
      <c r="G5337" t="s">
        <v>231</v>
      </c>
      <c r="H5337" t="s">
        <v>135</v>
      </c>
      <c r="I5337" t="s">
        <v>136</v>
      </c>
      <c r="J5337" t="s">
        <v>137</v>
      </c>
      <c r="K5337" t="s">
        <v>138</v>
      </c>
      <c r="L5337" t="s">
        <v>15555</v>
      </c>
      <c r="M5337" t="s">
        <v>15556</v>
      </c>
      <c r="N5337">
        <v>0.90472222199999996</v>
      </c>
      <c r="O5337">
        <v>0</v>
      </c>
      <c r="P5337">
        <v>815</v>
      </c>
      <c r="Q5337">
        <v>0</v>
      </c>
      <c r="R5337">
        <v>0</v>
      </c>
      <c r="S5337">
        <v>0</v>
      </c>
      <c r="T5337">
        <v>40</v>
      </c>
      <c r="U5337">
        <v>0</v>
      </c>
      <c r="V5337">
        <v>0</v>
      </c>
      <c r="W5337">
        <v>0</v>
      </c>
      <c r="X5337">
        <v>162.73363148780808</v>
      </c>
      <c r="Y5337">
        <v>0</v>
      </c>
      <c r="Z5337">
        <v>0</v>
      </c>
      <c r="AA5337">
        <v>0</v>
      </c>
      <c r="AB5337">
        <v>16.72122312911392</v>
      </c>
      <c r="AC5337">
        <v>0</v>
      </c>
      <c r="AD5337">
        <v>0</v>
      </c>
      <c r="AE5337">
        <v>179.45485461692201</v>
      </c>
    </row>
    <row r="5338" spans="1:31" x14ac:dyDescent="0.25">
      <c r="A5338">
        <v>2269428</v>
      </c>
      <c r="B5338">
        <v>1</v>
      </c>
      <c r="C5338" t="s">
        <v>80</v>
      </c>
      <c r="D5338" t="s">
        <v>82</v>
      </c>
      <c r="E5338" t="s">
        <v>151</v>
      </c>
      <c r="F5338" t="s">
        <v>15557</v>
      </c>
      <c r="G5338" t="s">
        <v>153</v>
      </c>
      <c r="H5338" t="s">
        <v>135</v>
      </c>
      <c r="I5338" t="s">
        <v>136</v>
      </c>
      <c r="J5338" t="s">
        <v>137</v>
      </c>
      <c r="K5338" t="s">
        <v>138</v>
      </c>
      <c r="L5338" t="s">
        <v>15558</v>
      </c>
      <c r="M5338" t="s">
        <v>15559</v>
      </c>
      <c r="N5338">
        <v>0.96</v>
      </c>
      <c r="O5338">
        <v>0</v>
      </c>
      <c r="P5338">
        <v>81</v>
      </c>
      <c r="Q5338">
        <v>0</v>
      </c>
      <c r="R5338">
        <v>0</v>
      </c>
      <c r="S5338">
        <v>0</v>
      </c>
      <c r="T5338">
        <v>6</v>
      </c>
      <c r="U5338">
        <v>0</v>
      </c>
      <c r="V5338">
        <v>0</v>
      </c>
      <c r="W5338">
        <v>0</v>
      </c>
      <c r="X5338">
        <v>17.50316297736779</v>
      </c>
      <c r="Y5338">
        <v>0</v>
      </c>
      <c r="Z5338">
        <v>0</v>
      </c>
      <c r="AA5338">
        <v>0</v>
      </c>
      <c r="AB5338">
        <v>1.6685472990244645</v>
      </c>
      <c r="AC5338">
        <v>0</v>
      </c>
      <c r="AD5338">
        <v>0</v>
      </c>
      <c r="AE5338">
        <v>19.171710276392254</v>
      </c>
    </row>
    <row r="5339" spans="1:31" x14ac:dyDescent="0.25">
      <c r="A5339">
        <v>2269448</v>
      </c>
      <c r="B5339">
        <v>1</v>
      </c>
      <c r="C5339" t="s">
        <v>80</v>
      </c>
      <c r="D5339" t="s">
        <v>103</v>
      </c>
      <c r="E5339" t="s">
        <v>151</v>
      </c>
      <c r="F5339" t="s">
        <v>15560</v>
      </c>
      <c r="G5339" t="s">
        <v>153</v>
      </c>
      <c r="H5339" t="s">
        <v>135</v>
      </c>
      <c r="I5339" t="s">
        <v>136</v>
      </c>
      <c r="J5339" t="s">
        <v>137</v>
      </c>
      <c r="K5339" t="s">
        <v>138</v>
      </c>
      <c r="L5339" t="s">
        <v>15561</v>
      </c>
      <c r="M5339" t="s">
        <v>15562</v>
      </c>
      <c r="N5339">
        <v>2.4341666659999999</v>
      </c>
      <c r="O5339">
        <v>0</v>
      </c>
      <c r="P5339">
        <v>87</v>
      </c>
      <c r="Q5339">
        <v>0</v>
      </c>
      <c r="R5339">
        <v>0</v>
      </c>
      <c r="S5339">
        <v>0</v>
      </c>
      <c r="T5339">
        <v>16</v>
      </c>
      <c r="U5339">
        <v>0</v>
      </c>
      <c r="V5339">
        <v>0</v>
      </c>
      <c r="W5339">
        <v>0</v>
      </c>
      <c r="X5339">
        <v>55.176677885147392</v>
      </c>
      <c r="Y5339">
        <v>0</v>
      </c>
      <c r="Z5339">
        <v>0</v>
      </c>
      <c r="AA5339">
        <v>0</v>
      </c>
      <c r="AB5339">
        <v>34.660209063863959</v>
      </c>
      <c r="AC5339">
        <v>0</v>
      </c>
      <c r="AD5339">
        <v>0</v>
      </c>
      <c r="AE5339">
        <v>89.836886949011358</v>
      </c>
    </row>
    <row r="5340" spans="1:31" x14ac:dyDescent="0.25">
      <c r="A5340">
        <v>2269385</v>
      </c>
      <c r="B5340">
        <v>1</v>
      </c>
      <c r="C5340" t="s">
        <v>81</v>
      </c>
      <c r="D5340" t="s">
        <v>112</v>
      </c>
      <c r="E5340" t="s">
        <v>256</v>
      </c>
      <c r="F5340" t="s">
        <v>15563</v>
      </c>
      <c r="G5340" t="s">
        <v>318</v>
      </c>
      <c r="H5340" t="s">
        <v>148</v>
      </c>
      <c r="I5340" t="s">
        <v>136</v>
      </c>
      <c r="J5340" t="s">
        <v>137</v>
      </c>
      <c r="K5340" t="s">
        <v>138</v>
      </c>
      <c r="L5340" t="s">
        <v>15564</v>
      </c>
      <c r="M5340" t="s">
        <v>15565</v>
      </c>
      <c r="N5340">
        <v>2.520277777</v>
      </c>
      <c r="O5340">
        <v>0</v>
      </c>
      <c r="P5340">
        <v>0</v>
      </c>
      <c r="Q5340">
        <v>0</v>
      </c>
      <c r="R5340">
        <v>4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17.820141749117219</v>
      </c>
      <c r="AA5340">
        <v>0</v>
      </c>
      <c r="AB5340">
        <v>0</v>
      </c>
      <c r="AC5340">
        <v>0</v>
      </c>
      <c r="AD5340">
        <v>0</v>
      </c>
      <c r="AE5340">
        <v>17.820141749117219</v>
      </c>
    </row>
    <row r="5341" spans="1:31" x14ac:dyDescent="0.25">
      <c r="A5341">
        <v>2269634</v>
      </c>
      <c r="B5341">
        <v>1</v>
      </c>
      <c r="C5341" t="s">
        <v>80</v>
      </c>
      <c r="D5341" t="s">
        <v>96</v>
      </c>
      <c r="E5341" t="s">
        <v>132</v>
      </c>
      <c r="F5341" t="s">
        <v>15566</v>
      </c>
      <c r="G5341" t="s">
        <v>142</v>
      </c>
      <c r="H5341" t="s">
        <v>135</v>
      </c>
      <c r="I5341" t="s">
        <v>136</v>
      </c>
      <c r="J5341" t="s">
        <v>137</v>
      </c>
      <c r="K5341" t="s">
        <v>138</v>
      </c>
      <c r="L5341" t="s">
        <v>15567</v>
      </c>
      <c r="M5341" t="s">
        <v>15568</v>
      </c>
      <c r="N5341">
        <v>2.0205555550000001</v>
      </c>
      <c r="O5341">
        <v>0</v>
      </c>
      <c r="P5341">
        <v>1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0.68934418547125009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0.68934418547125009</v>
      </c>
    </row>
    <row r="5342" spans="1:31" x14ac:dyDescent="0.25">
      <c r="A5342">
        <v>2269342</v>
      </c>
      <c r="B5342">
        <v>1</v>
      </c>
      <c r="C5342" t="s">
        <v>81</v>
      </c>
      <c r="D5342" t="s">
        <v>123</v>
      </c>
      <c r="E5342" t="s">
        <v>256</v>
      </c>
      <c r="F5342" t="s">
        <v>1706</v>
      </c>
      <c r="G5342" t="s">
        <v>171</v>
      </c>
      <c r="H5342" t="s">
        <v>148</v>
      </c>
      <c r="I5342" t="s">
        <v>136</v>
      </c>
      <c r="J5342" t="s">
        <v>137</v>
      </c>
      <c r="K5342" t="s">
        <v>172</v>
      </c>
      <c r="L5342" t="s">
        <v>15569</v>
      </c>
      <c r="M5342" t="s">
        <v>15570</v>
      </c>
      <c r="N5342">
        <v>6.8766666660000002</v>
      </c>
      <c r="O5342">
        <v>0</v>
      </c>
      <c r="P5342">
        <v>353</v>
      </c>
      <c r="Q5342">
        <v>0</v>
      </c>
      <c r="R5342">
        <v>1</v>
      </c>
      <c r="S5342">
        <v>0</v>
      </c>
      <c r="T5342">
        <v>11</v>
      </c>
      <c r="U5342">
        <v>0</v>
      </c>
      <c r="V5342">
        <v>0</v>
      </c>
      <c r="W5342">
        <v>0</v>
      </c>
      <c r="X5342">
        <v>588.50140695481139</v>
      </c>
      <c r="Y5342">
        <v>0</v>
      </c>
      <c r="Z5342">
        <v>0</v>
      </c>
      <c r="AA5342">
        <v>0</v>
      </c>
      <c r="AB5342">
        <v>30.975853148932849</v>
      </c>
      <c r="AC5342">
        <v>0</v>
      </c>
      <c r="AD5342">
        <v>0</v>
      </c>
      <c r="AE5342">
        <v>619.47726010374424</v>
      </c>
    </row>
    <row r="5343" spans="1:31" x14ac:dyDescent="0.25">
      <c r="A5343">
        <v>2269394</v>
      </c>
      <c r="B5343">
        <v>1</v>
      </c>
      <c r="C5343" t="s">
        <v>80</v>
      </c>
      <c r="D5343" t="s">
        <v>108</v>
      </c>
      <c r="E5343" t="s">
        <v>132</v>
      </c>
      <c r="F5343" t="s">
        <v>15571</v>
      </c>
      <c r="G5343" t="s">
        <v>197</v>
      </c>
      <c r="H5343" t="s">
        <v>135</v>
      </c>
      <c r="I5343" t="s">
        <v>136</v>
      </c>
      <c r="J5343" t="s">
        <v>137</v>
      </c>
      <c r="K5343" t="s">
        <v>138</v>
      </c>
      <c r="L5343" t="s">
        <v>15572</v>
      </c>
      <c r="M5343" t="s">
        <v>15573</v>
      </c>
      <c r="N5343">
        <v>2.3719444439999999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1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3.3521683665382502</v>
      </c>
      <c r="AC5343">
        <v>0</v>
      </c>
      <c r="AD5343">
        <v>0</v>
      </c>
      <c r="AE5343">
        <v>3.3521683665382502</v>
      </c>
    </row>
    <row r="5344" spans="1:31" x14ac:dyDescent="0.25">
      <c r="A5344">
        <v>2269225</v>
      </c>
      <c r="B5344">
        <v>1</v>
      </c>
      <c r="C5344" t="s">
        <v>80</v>
      </c>
      <c r="D5344" t="s">
        <v>82</v>
      </c>
      <c r="E5344" t="s">
        <v>256</v>
      </c>
      <c r="F5344" t="s">
        <v>15574</v>
      </c>
      <c r="G5344" t="s">
        <v>171</v>
      </c>
      <c r="H5344" t="s">
        <v>148</v>
      </c>
      <c r="I5344" t="s">
        <v>136</v>
      </c>
      <c r="J5344" t="s">
        <v>137</v>
      </c>
      <c r="K5344" t="s">
        <v>172</v>
      </c>
      <c r="L5344" t="s">
        <v>15575</v>
      </c>
      <c r="M5344" t="s">
        <v>15576</v>
      </c>
      <c r="N5344">
        <v>1.9724999999999999</v>
      </c>
      <c r="O5344">
        <v>0</v>
      </c>
      <c r="P5344">
        <v>0</v>
      </c>
      <c r="Q5344">
        <v>0</v>
      </c>
      <c r="R5344">
        <v>0</v>
      </c>
      <c r="S5344">
        <v>1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42.385667596856862</v>
      </c>
      <c r="AB5344">
        <v>0</v>
      </c>
      <c r="AC5344">
        <v>0</v>
      </c>
      <c r="AD5344">
        <v>0</v>
      </c>
      <c r="AE5344">
        <v>42.385667596856862</v>
      </c>
    </row>
    <row r="5345" spans="1:31" x14ac:dyDescent="0.25">
      <c r="A5345">
        <v>2269325</v>
      </c>
      <c r="B5345">
        <v>1</v>
      </c>
      <c r="C5345" t="s">
        <v>81</v>
      </c>
      <c r="D5345" t="s">
        <v>119</v>
      </c>
      <c r="E5345" t="s">
        <v>163</v>
      </c>
      <c r="F5345" t="s">
        <v>15577</v>
      </c>
      <c r="G5345" t="s">
        <v>465</v>
      </c>
      <c r="H5345" t="s">
        <v>148</v>
      </c>
      <c r="I5345" t="s">
        <v>136</v>
      </c>
      <c r="J5345" t="s">
        <v>137</v>
      </c>
      <c r="K5345" t="s">
        <v>138</v>
      </c>
      <c r="L5345" t="s">
        <v>15578</v>
      </c>
      <c r="M5345" t="s">
        <v>15579</v>
      </c>
      <c r="N5345">
        <v>4.8025000000000002</v>
      </c>
      <c r="O5345">
        <v>1</v>
      </c>
      <c r="P5345">
        <v>485</v>
      </c>
      <c r="Q5345">
        <v>46</v>
      </c>
      <c r="R5345">
        <v>70</v>
      </c>
      <c r="S5345">
        <v>3</v>
      </c>
      <c r="T5345">
        <v>35</v>
      </c>
      <c r="U5345">
        <v>0</v>
      </c>
      <c r="V5345">
        <v>1</v>
      </c>
      <c r="W5345">
        <v>0.51585851293605223</v>
      </c>
      <c r="X5345">
        <v>325.52574675969885</v>
      </c>
      <c r="Y5345">
        <v>66.908280841828727</v>
      </c>
      <c r="Z5345">
        <v>44.066497088843597</v>
      </c>
      <c r="AA5345">
        <v>87.227956547858298</v>
      </c>
      <c r="AB5345">
        <v>147.49740886894509</v>
      </c>
      <c r="AC5345">
        <v>0</v>
      </c>
      <c r="AD5345">
        <v>5.3658103063477949</v>
      </c>
      <c r="AE5345">
        <v>677.10755892645852</v>
      </c>
    </row>
    <row r="5346" spans="1:31" x14ac:dyDescent="0.25">
      <c r="A5346">
        <v>2269202</v>
      </c>
      <c r="B5346">
        <v>1</v>
      </c>
      <c r="C5346" t="s">
        <v>80</v>
      </c>
      <c r="D5346" t="s">
        <v>83</v>
      </c>
      <c r="E5346" t="s">
        <v>132</v>
      </c>
      <c r="F5346" t="s">
        <v>15580</v>
      </c>
      <c r="G5346" t="s">
        <v>142</v>
      </c>
      <c r="H5346" t="s">
        <v>135</v>
      </c>
      <c r="I5346" t="s">
        <v>136</v>
      </c>
      <c r="J5346" t="s">
        <v>137</v>
      </c>
      <c r="K5346" t="s">
        <v>138</v>
      </c>
      <c r="L5346" t="s">
        <v>15581</v>
      </c>
      <c r="M5346" t="s">
        <v>15582</v>
      </c>
      <c r="N5346">
        <v>3.4866666660000001</v>
      </c>
      <c r="O5346">
        <v>0</v>
      </c>
      <c r="P5346">
        <v>5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2.143209103022591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2.143209103022591</v>
      </c>
    </row>
    <row r="5347" spans="1:31" x14ac:dyDescent="0.25">
      <c r="A5347">
        <v>2269411</v>
      </c>
      <c r="B5347">
        <v>1</v>
      </c>
      <c r="C5347" t="s">
        <v>80</v>
      </c>
      <c r="D5347" t="s">
        <v>99</v>
      </c>
      <c r="E5347" t="s">
        <v>132</v>
      </c>
      <c r="F5347" t="s">
        <v>15583</v>
      </c>
      <c r="G5347" t="s">
        <v>289</v>
      </c>
      <c r="H5347" t="s">
        <v>135</v>
      </c>
      <c r="I5347" t="s">
        <v>136</v>
      </c>
      <c r="J5347" t="s">
        <v>137</v>
      </c>
      <c r="K5347" t="s">
        <v>138</v>
      </c>
      <c r="L5347" t="s">
        <v>15584</v>
      </c>
      <c r="M5347" t="s">
        <v>15585</v>
      </c>
      <c r="N5347">
        <v>2.3824999999999998</v>
      </c>
      <c r="O5347">
        <v>0</v>
      </c>
      <c r="P5347">
        <v>2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1.0516287768779466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1.0516287768779466</v>
      </c>
    </row>
    <row r="5348" spans="1:31" x14ac:dyDescent="0.25">
      <c r="A5348">
        <v>2269517</v>
      </c>
      <c r="B5348">
        <v>1</v>
      </c>
      <c r="C5348" t="s">
        <v>80</v>
      </c>
      <c r="D5348" t="s">
        <v>108</v>
      </c>
      <c r="E5348" t="s">
        <v>132</v>
      </c>
      <c r="F5348" t="s">
        <v>15586</v>
      </c>
      <c r="G5348" t="s">
        <v>142</v>
      </c>
      <c r="H5348" t="s">
        <v>135</v>
      </c>
      <c r="I5348" t="s">
        <v>136</v>
      </c>
      <c r="J5348" t="s">
        <v>137</v>
      </c>
      <c r="K5348" t="s">
        <v>138</v>
      </c>
      <c r="L5348" t="s">
        <v>15587</v>
      </c>
      <c r="M5348" t="s">
        <v>15588</v>
      </c>
      <c r="N5348">
        <v>1.5866666659999999</v>
      </c>
      <c r="O5348">
        <v>0</v>
      </c>
      <c r="P5348">
        <v>1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</row>
    <row r="5349" spans="1:31" x14ac:dyDescent="0.25">
      <c r="A5349">
        <v>2269457</v>
      </c>
      <c r="B5349">
        <v>1</v>
      </c>
      <c r="C5349" t="s">
        <v>80</v>
      </c>
      <c r="D5349" t="s">
        <v>90</v>
      </c>
      <c r="E5349" t="s">
        <v>132</v>
      </c>
      <c r="F5349" t="s">
        <v>15589</v>
      </c>
      <c r="G5349" t="s">
        <v>142</v>
      </c>
      <c r="H5349" t="s">
        <v>135</v>
      </c>
      <c r="I5349" t="s">
        <v>136</v>
      </c>
      <c r="J5349" t="s">
        <v>137</v>
      </c>
      <c r="K5349" t="s">
        <v>138</v>
      </c>
      <c r="L5349" t="s">
        <v>15590</v>
      </c>
      <c r="M5349" t="s">
        <v>15591</v>
      </c>
      <c r="N5349">
        <v>1.561111111</v>
      </c>
      <c r="O5349">
        <v>0</v>
      </c>
      <c r="P5349">
        <v>5</v>
      </c>
      <c r="Q5349">
        <v>0</v>
      </c>
      <c r="R5349">
        <v>0</v>
      </c>
      <c r="S5349">
        <v>0</v>
      </c>
      <c r="T5349">
        <v>2</v>
      </c>
      <c r="U5349">
        <v>0</v>
      </c>
      <c r="V5349">
        <v>0</v>
      </c>
      <c r="W5349">
        <v>0</v>
      </c>
      <c r="X5349">
        <v>1.9354864771138851</v>
      </c>
      <c r="Y5349">
        <v>0</v>
      </c>
      <c r="Z5349">
        <v>0</v>
      </c>
      <c r="AA5349">
        <v>0</v>
      </c>
      <c r="AB5349">
        <v>1.4265032568530334</v>
      </c>
      <c r="AC5349">
        <v>0</v>
      </c>
      <c r="AD5349">
        <v>0</v>
      </c>
      <c r="AE5349">
        <v>3.3619897339669187</v>
      </c>
    </row>
    <row r="5350" spans="1:31" x14ac:dyDescent="0.25">
      <c r="A5350">
        <v>2269265</v>
      </c>
      <c r="B5350">
        <v>1</v>
      </c>
      <c r="C5350" t="s">
        <v>80</v>
      </c>
      <c r="D5350" t="s">
        <v>105</v>
      </c>
      <c r="E5350" t="s">
        <v>207</v>
      </c>
      <c r="F5350" t="s">
        <v>15592</v>
      </c>
      <c r="G5350" t="s">
        <v>366</v>
      </c>
      <c r="H5350" t="s">
        <v>135</v>
      </c>
      <c r="I5350" t="s">
        <v>136</v>
      </c>
      <c r="J5350" t="s">
        <v>137</v>
      </c>
      <c r="K5350" t="s">
        <v>172</v>
      </c>
      <c r="L5350" t="s">
        <v>15593</v>
      </c>
      <c r="M5350" t="s">
        <v>15594</v>
      </c>
      <c r="N5350">
        <v>4.517222222</v>
      </c>
      <c r="O5350">
        <v>0</v>
      </c>
      <c r="P5350">
        <v>438</v>
      </c>
      <c r="Q5350">
        <v>0</v>
      </c>
      <c r="R5350">
        <v>0</v>
      </c>
      <c r="S5350">
        <v>0</v>
      </c>
      <c r="T5350">
        <v>16</v>
      </c>
      <c r="U5350">
        <v>0</v>
      </c>
      <c r="V5350">
        <v>0</v>
      </c>
      <c r="W5350">
        <v>0</v>
      </c>
      <c r="X5350">
        <v>610.38351130707485</v>
      </c>
      <c r="Y5350">
        <v>0</v>
      </c>
      <c r="Z5350">
        <v>0</v>
      </c>
      <c r="AA5350">
        <v>0</v>
      </c>
      <c r="AB5350">
        <v>53.301875791996778</v>
      </c>
      <c r="AC5350">
        <v>0</v>
      </c>
      <c r="AD5350">
        <v>0</v>
      </c>
      <c r="AE5350">
        <v>663.68538709907159</v>
      </c>
    </row>
    <row r="5351" spans="1:31" x14ac:dyDescent="0.25">
      <c r="A5351">
        <v>2269643</v>
      </c>
      <c r="B5351">
        <v>1</v>
      </c>
      <c r="C5351" t="s">
        <v>81</v>
      </c>
      <c r="D5351" t="s">
        <v>113</v>
      </c>
      <c r="E5351" t="s">
        <v>132</v>
      </c>
      <c r="F5351" t="s">
        <v>15595</v>
      </c>
      <c r="G5351" t="s">
        <v>289</v>
      </c>
      <c r="H5351" t="s">
        <v>135</v>
      </c>
      <c r="I5351" t="s">
        <v>136</v>
      </c>
      <c r="J5351" t="s">
        <v>137</v>
      </c>
      <c r="K5351" t="s">
        <v>138</v>
      </c>
      <c r="L5351" t="s">
        <v>15596</v>
      </c>
      <c r="M5351" t="s">
        <v>15597</v>
      </c>
      <c r="N5351">
        <v>1.0844444440000001</v>
      </c>
      <c r="O5351">
        <v>0</v>
      </c>
      <c r="P5351">
        <v>4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1.3320277844882571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1.3320277844882571</v>
      </c>
    </row>
    <row r="5352" spans="1:31" x14ac:dyDescent="0.25">
      <c r="A5352">
        <v>2269288</v>
      </c>
      <c r="B5352">
        <v>1</v>
      </c>
      <c r="C5352" t="s">
        <v>80</v>
      </c>
      <c r="D5352" t="s">
        <v>97</v>
      </c>
      <c r="E5352" t="s">
        <v>132</v>
      </c>
      <c r="F5352" t="s">
        <v>15598</v>
      </c>
      <c r="G5352" t="s">
        <v>289</v>
      </c>
      <c r="H5352" t="s">
        <v>135</v>
      </c>
      <c r="I5352" t="s">
        <v>136</v>
      </c>
      <c r="J5352" t="s">
        <v>137</v>
      </c>
      <c r="K5352" t="s">
        <v>138</v>
      </c>
      <c r="L5352" t="s">
        <v>15599</v>
      </c>
      <c r="M5352" t="s">
        <v>15600</v>
      </c>
      <c r="N5352">
        <v>3.9841666660000001</v>
      </c>
      <c r="O5352">
        <v>0</v>
      </c>
      <c r="P5352">
        <v>4</v>
      </c>
      <c r="Q5352">
        <v>0</v>
      </c>
      <c r="R5352">
        <v>0</v>
      </c>
      <c r="S5352">
        <v>0</v>
      </c>
      <c r="T5352">
        <v>3</v>
      </c>
      <c r="U5352">
        <v>0</v>
      </c>
      <c r="V5352">
        <v>0</v>
      </c>
      <c r="W5352">
        <v>0</v>
      </c>
      <c r="X5352">
        <v>6.4825378094618404</v>
      </c>
      <c r="Y5352">
        <v>0</v>
      </c>
      <c r="Z5352">
        <v>0</v>
      </c>
      <c r="AA5352">
        <v>0</v>
      </c>
      <c r="AB5352">
        <v>11.358559697074577</v>
      </c>
      <c r="AC5352">
        <v>0</v>
      </c>
      <c r="AD5352">
        <v>0</v>
      </c>
      <c r="AE5352">
        <v>17.841097506536418</v>
      </c>
    </row>
    <row r="5353" spans="1:31" x14ac:dyDescent="0.25">
      <c r="A5353">
        <v>2269431</v>
      </c>
      <c r="B5353">
        <v>1</v>
      </c>
      <c r="C5353" t="s">
        <v>81</v>
      </c>
      <c r="D5353" t="s">
        <v>116</v>
      </c>
      <c r="E5353" t="s">
        <v>151</v>
      </c>
      <c r="F5353" t="s">
        <v>15601</v>
      </c>
      <c r="G5353" t="s">
        <v>340</v>
      </c>
      <c r="H5353" t="s">
        <v>135</v>
      </c>
      <c r="I5353" t="s">
        <v>136</v>
      </c>
      <c r="J5353" t="s">
        <v>137</v>
      </c>
      <c r="K5353" t="s">
        <v>138</v>
      </c>
      <c r="L5353" t="s">
        <v>15602</v>
      </c>
      <c r="M5353" t="s">
        <v>15603</v>
      </c>
      <c r="N5353">
        <v>3.0972222220000001</v>
      </c>
      <c r="O5353">
        <v>0</v>
      </c>
      <c r="P5353">
        <v>20</v>
      </c>
      <c r="Q5353">
        <v>0</v>
      </c>
      <c r="R5353">
        <v>0</v>
      </c>
      <c r="S5353">
        <v>0</v>
      </c>
      <c r="T5353">
        <v>3</v>
      </c>
      <c r="U5353">
        <v>0</v>
      </c>
      <c r="V5353">
        <v>0</v>
      </c>
      <c r="W5353">
        <v>0</v>
      </c>
      <c r="X5353">
        <v>10.501061337205197</v>
      </c>
      <c r="Y5353">
        <v>0</v>
      </c>
      <c r="Z5353">
        <v>0</v>
      </c>
      <c r="AA5353">
        <v>0</v>
      </c>
      <c r="AB5353">
        <v>1.0894649305024582</v>
      </c>
      <c r="AC5353">
        <v>0</v>
      </c>
      <c r="AD5353">
        <v>0</v>
      </c>
      <c r="AE5353">
        <v>11.590526267707656</v>
      </c>
    </row>
    <row r="5354" spans="1:31" x14ac:dyDescent="0.25">
      <c r="A5354">
        <v>2269408</v>
      </c>
      <c r="B5354">
        <v>1</v>
      </c>
      <c r="C5354" t="s">
        <v>80</v>
      </c>
      <c r="D5354" t="s">
        <v>99</v>
      </c>
      <c r="E5354" t="s">
        <v>132</v>
      </c>
      <c r="F5354" t="s">
        <v>15604</v>
      </c>
      <c r="G5354" t="s">
        <v>197</v>
      </c>
      <c r="H5354" t="s">
        <v>135</v>
      </c>
      <c r="I5354" t="s">
        <v>136</v>
      </c>
      <c r="J5354" t="s">
        <v>137</v>
      </c>
      <c r="K5354" t="s">
        <v>138</v>
      </c>
      <c r="L5354" t="s">
        <v>15605</v>
      </c>
      <c r="M5354" t="s">
        <v>15606</v>
      </c>
      <c r="N5354">
        <v>1.5647222220000001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1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2.2168757692252501</v>
      </c>
      <c r="AC5354">
        <v>0</v>
      </c>
      <c r="AD5354">
        <v>0</v>
      </c>
      <c r="AE5354">
        <v>2.2168757692252501</v>
      </c>
    </row>
    <row r="5355" spans="1:31" x14ac:dyDescent="0.25">
      <c r="A5355">
        <v>2269617</v>
      </c>
      <c r="B5355">
        <v>1</v>
      </c>
      <c r="C5355" t="s">
        <v>81</v>
      </c>
      <c r="D5355" t="s">
        <v>113</v>
      </c>
      <c r="E5355" t="s">
        <v>132</v>
      </c>
      <c r="F5355" t="s">
        <v>15607</v>
      </c>
      <c r="G5355" t="s">
        <v>142</v>
      </c>
      <c r="H5355" t="s">
        <v>135</v>
      </c>
      <c r="I5355" t="s">
        <v>136</v>
      </c>
      <c r="J5355" t="s">
        <v>137</v>
      </c>
      <c r="K5355" t="s">
        <v>138</v>
      </c>
      <c r="L5355" t="s">
        <v>15608</v>
      </c>
      <c r="M5355" t="s">
        <v>15609</v>
      </c>
      <c r="N5355">
        <v>1.6816666659999999</v>
      </c>
      <c r="O5355">
        <v>0</v>
      </c>
      <c r="P5355">
        <v>1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4.9693684514444442E-5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4.9693684514444442E-5</v>
      </c>
    </row>
    <row r="5356" spans="1:31" x14ac:dyDescent="0.25">
      <c r="A5356">
        <v>2269331</v>
      </c>
      <c r="B5356">
        <v>1</v>
      </c>
      <c r="C5356" t="s">
        <v>81</v>
      </c>
      <c r="D5356" t="s">
        <v>113</v>
      </c>
      <c r="E5356" t="s">
        <v>132</v>
      </c>
      <c r="F5356" t="s">
        <v>15610</v>
      </c>
      <c r="G5356" t="s">
        <v>142</v>
      </c>
      <c r="H5356" t="s">
        <v>135</v>
      </c>
      <c r="I5356" t="s">
        <v>136</v>
      </c>
      <c r="J5356" t="s">
        <v>137</v>
      </c>
      <c r="K5356" t="s">
        <v>138</v>
      </c>
      <c r="L5356" t="s">
        <v>15611</v>
      </c>
      <c r="M5356" t="s">
        <v>15612</v>
      </c>
      <c r="N5356">
        <v>3.2369444440000001</v>
      </c>
      <c r="O5356">
        <v>0</v>
      </c>
      <c r="P5356">
        <v>1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0.29894305146126943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0.29894305146126943</v>
      </c>
    </row>
    <row r="5357" spans="1:31" x14ac:dyDescent="0.25">
      <c r="A5357">
        <v>2269600</v>
      </c>
      <c r="B5357">
        <v>1</v>
      </c>
      <c r="C5357" t="s">
        <v>80</v>
      </c>
      <c r="D5357" t="s">
        <v>111</v>
      </c>
      <c r="E5357" t="s">
        <v>132</v>
      </c>
      <c r="F5357" t="s">
        <v>15613</v>
      </c>
      <c r="G5357" t="s">
        <v>142</v>
      </c>
      <c r="H5357" t="s">
        <v>135</v>
      </c>
      <c r="I5357" t="s">
        <v>136</v>
      </c>
      <c r="J5357" t="s">
        <v>137</v>
      </c>
      <c r="K5357" t="s">
        <v>138</v>
      </c>
      <c r="L5357" t="s">
        <v>15614</v>
      </c>
      <c r="M5357" t="s">
        <v>15615</v>
      </c>
      <c r="N5357">
        <v>0.63916666600000005</v>
      </c>
      <c r="O5357">
        <v>0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0.36100327522649001</v>
      </c>
      <c r="AA5357">
        <v>0</v>
      </c>
      <c r="AB5357">
        <v>0</v>
      </c>
      <c r="AC5357">
        <v>0</v>
      </c>
      <c r="AD5357">
        <v>0</v>
      </c>
      <c r="AE5357">
        <v>0.36100327522649001</v>
      </c>
    </row>
    <row r="5358" spans="1:31" x14ac:dyDescent="0.25">
      <c r="A5358">
        <v>2269245</v>
      </c>
      <c r="B5358">
        <v>1</v>
      </c>
      <c r="C5358" t="s">
        <v>80</v>
      </c>
      <c r="D5358" t="s">
        <v>83</v>
      </c>
      <c r="E5358" t="s">
        <v>151</v>
      </c>
      <c r="F5358" t="s">
        <v>906</v>
      </c>
      <c r="G5358" t="s">
        <v>153</v>
      </c>
      <c r="H5358" t="s">
        <v>135</v>
      </c>
      <c r="I5358" t="s">
        <v>136</v>
      </c>
      <c r="J5358" t="s">
        <v>137</v>
      </c>
      <c r="K5358" t="s">
        <v>138</v>
      </c>
      <c r="L5358" t="s">
        <v>15616</v>
      </c>
      <c r="M5358" t="s">
        <v>15617</v>
      </c>
      <c r="N5358">
        <v>1.5491666660000001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9</v>
      </c>
      <c r="U5358">
        <v>0</v>
      </c>
      <c r="V5358">
        <v>2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16.995765823760536</v>
      </c>
      <c r="AC5358">
        <v>0</v>
      </c>
      <c r="AD5358">
        <v>65.263139619861079</v>
      </c>
      <c r="AE5358">
        <v>82.258905443621614</v>
      </c>
    </row>
    <row r="5359" spans="1:31" x14ac:dyDescent="0.25">
      <c r="A5359">
        <v>2269228</v>
      </c>
      <c r="B5359">
        <v>1</v>
      </c>
      <c r="C5359" t="s">
        <v>80</v>
      </c>
      <c r="D5359" t="s">
        <v>96</v>
      </c>
      <c r="E5359" t="s">
        <v>132</v>
      </c>
      <c r="F5359" t="s">
        <v>15618</v>
      </c>
      <c r="G5359" t="s">
        <v>134</v>
      </c>
      <c r="H5359" t="s">
        <v>135</v>
      </c>
      <c r="I5359" t="s">
        <v>136</v>
      </c>
      <c r="J5359" t="s">
        <v>137</v>
      </c>
      <c r="K5359" t="s">
        <v>138</v>
      </c>
      <c r="L5359" t="s">
        <v>15619</v>
      </c>
      <c r="M5359" t="s">
        <v>15620</v>
      </c>
      <c r="N5359">
        <v>1.6755555550000001</v>
      </c>
      <c r="O5359">
        <v>0</v>
      </c>
      <c r="P5359">
        <v>7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7.228501281835082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7.228501281835082</v>
      </c>
    </row>
    <row r="5360" spans="1:31" x14ac:dyDescent="0.25">
      <c r="A5360">
        <v>2269560</v>
      </c>
      <c r="B5360">
        <v>1</v>
      </c>
      <c r="C5360" t="s">
        <v>81</v>
      </c>
      <c r="D5360" t="s">
        <v>128</v>
      </c>
      <c r="E5360" t="s">
        <v>132</v>
      </c>
      <c r="F5360" t="s">
        <v>15621</v>
      </c>
      <c r="G5360" t="s">
        <v>289</v>
      </c>
      <c r="H5360" t="s">
        <v>135</v>
      </c>
      <c r="I5360" t="s">
        <v>136</v>
      </c>
      <c r="J5360" t="s">
        <v>137</v>
      </c>
      <c r="K5360" t="s">
        <v>138</v>
      </c>
      <c r="L5360" t="s">
        <v>15622</v>
      </c>
      <c r="M5360" t="s">
        <v>15623</v>
      </c>
      <c r="N5360">
        <v>0.33944444400000001</v>
      </c>
      <c r="O5360">
        <v>0</v>
      </c>
      <c r="P5360">
        <v>3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1.0048321144719867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1.0048321144719867</v>
      </c>
    </row>
    <row r="5361" spans="1:31" x14ac:dyDescent="0.25">
      <c r="A5361">
        <v>2269159</v>
      </c>
      <c r="B5361">
        <v>1</v>
      </c>
      <c r="C5361" t="s">
        <v>81</v>
      </c>
      <c r="D5361" t="s">
        <v>127</v>
      </c>
      <c r="E5361" t="s">
        <v>132</v>
      </c>
      <c r="F5361" t="s">
        <v>15624</v>
      </c>
      <c r="G5361" t="s">
        <v>289</v>
      </c>
      <c r="H5361" t="s">
        <v>135</v>
      </c>
      <c r="I5361" t="s">
        <v>136</v>
      </c>
      <c r="J5361" t="s">
        <v>137</v>
      </c>
      <c r="K5361" t="s">
        <v>138</v>
      </c>
      <c r="L5361" t="s">
        <v>15625</v>
      </c>
      <c r="M5361" t="s">
        <v>15626</v>
      </c>
      <c r="N5361">
        <v>1.490555555</v>
      </c>
      <c r="O5361">
        <v>0</v>
      </c>
      <c r="P5361">
        <v>12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3.6226621088597342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3.6226621088597342</v>
      </c>
    </row>
    <row r="5362" spans="1:31" x14ac:dyDescent="0.25">
      <c r="A5362">
        <v>2269351</v>
      </c>
      <c r="B5362">
        <v>1</v>
      </c>
      <c r="C5362" t="s">
        <v>80</v>
      </c>
      <c r="D5362" t="s">
        <v>97</v>
      </c>
      <c r="E5362" t="s">
        <v>132</v>
      </c>
      <c r="F5362" t="s">
        <v>15627</v>
      </c>
      <c r="G5362" t="s">
        <v>134</v>
      </c>
      <c r="H5362" t="s">
        <v>135</v>
      </c>
      <c r="I5362" t="s">
        <v>136</v>
      </c>
      <c r="J5362" t="s">
        <v>137</v>
      </c>
      <c r="K5362" t="s">
        <v>138</v>
      </c>
      <c r="L5362" t="s">
        <v>15628</v>
      </c>
      <c r="M5362" t="s">
        <v>15629</v>
      </c>
      <c r="N5362">
        <v>3.1047222219999999</v>
      </c>
      <c r="O5362">
        <v>0</v>
      </c>
      <c r="P5362">
        <v>2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1.3576194845968541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1.3576194845968541</v>
      </c>
    </row>
    <row r="5363" spans="1:31" x14ac:dyDescent="0.25">
      <c r="A5363">
        <v>2269222</v>
      </c>
      <c r="B5363">
        <v>1</v>
      </c>
      <c r="C5363" t="s">
        <v>81</v>
      </c>
      <c r="D5363" t="s">
        <v>117</v>
      </c>
      <c r="E5363" t="s">
        <v>163</v>
      </c>
      <c r="F5363" t="s">
        <v>15630</v>
      </c>
      <c r="G5363" t="s">
        <v>318</v>
      </c>
      <c r="H5363" t="s">
        <v>148</v>
      </c>
      <c r="I5363" t="s">
        <v>136</v>
      </c>
      <c r="J5363" t="s">
        <v>137</v>
      </c>
      <c r="K5363" t="s">
        <v>138</v>
      </c>
      <c r="L5363" t="s">
        <v>15631</v>
      </c>
      <c r="M5363" t="s">
        <v>15632</v>
      </c>
      <c r="N5363">
        <v>2.3822222219999998</v>
      </c>
      <c r="O5363">
        <v>0</v>
      </c>
      <c r="P5363">
        <v>556</v>
      </c>
      <c r="Q5363">
        <v>0</v>
      </c>
      <c r="R5363">
        <v>3</v>
      </c>
      <c r="S5363">
        <v>0</v>
      </c>
      <c r="T5363">
        <v>57</v>
      </c>
      <c r="U5363">
        <v>0</v>
      </c>
      <c r="V5363">
        <v>0</v>
      </c>
      <c r="W5363">
        <v>0</v>
      </c>
      <c r="X5363">
        <v>144.43131541480065</v>
      </c>
      <c r="Y5363">
        <v>0</v>
      </c>
      <c r="Z5363">
        <v>1.2234700938152467</v>
      </c>
      <c r="AA5363">
        <v>0</v>
      </c>
      <c r="AB5363">
        <v>63.050242866982394</v>
      </c>
      <c r="AC5363">
        <v>0</v>
      </c>
      <c r="AD5363">
        <v>0</v>
      </c>
      <c r="AE5363">
        <v>208.70502837559829</v>
      </c>
    </row>
    <row r="5364" spans="1:31" x14ac:dyDescent="0.25">
      <c r="A5364">
        <v>2269514</v>
      </c>
      <c r="B5364">
        <v>1</v>
      </c>
      <c r="C5364" t="s">
        <v>80</v>
      </c>
      <c r="D5364" t="s">
        <v>93</v>
      </c>
      <c r="E5364" t="s">
        <v>151</v>
      </c>
      <c r="F5364" t="s">
        <v>15633</v>
      </c>
      <c r="G5364" t="s">
        <v>153</v>
      </c>
      <c r="H5364" t="s">
        <v>135</v>
      </c>
      <c r="I5364" t="s">
        <v>136</v>
      </c>
      <c r="J5364" t="s">
        <v>137</v>
      </c>
      <c r="K5364" t="s">
        <v>138</v>
      </c>
      <c r="L5364" t="s">
        <v>15634</v>
      </c>
      <c r="M5364" t="s">
        <v>15635</v>
      </c>
      <c r="N5364">
        <v>6.170833333</v>
      </c>
      <c r="O5364">
        <v>0</v>
      </c>
      <c r="P5364">
        <v>6</v>
      </c>
      <c r="Q5364">
        <v>0</v>
      </c>
      <c r="R5364">
        <v>4</v>
      </c>
      <c r="S5364">
        <v>0</v>
      </c>
      <c r="T5364">
        <v>2</v>
      </c>
      <c r="U5364">
        <v>0</v>
      </c>
      <c r="V5364">
        <v>0</v>
      </c>
      <c r="W5364">
        <v>0</v>
      </c>
      <c r="X5364">
        <v>1.1809778398749717</v>
      </c>
      <c r="Y5364">
        <v>0</v>
      </c>
      <c r="Z5364">
        <v>1.2868366836633336</v>
      </c>
      <c r="AA5364">
        <v>0</v>
      </c>
      <c r="AB5364">
        <v>6.5056869639741999</v>
      </c>
      <c r="AC5364">
        <v>0</v>
      </c>
      <c r="AD5364">
        <v>0</v>
      </c>
      <c r="AE5364">
        <v>8.9735014875125056</v>
      </c>
    </row>
    <row r="5365" spans="1:31" x14ac:dyDescent="0.25">
      <c r="A5365">
        <v>2269268</v>
      </c>
      <c r="B5365">
        <v>1</v>
      </c>
      <c r="C5365" t="s">
        <v>80</v>
      </c>
      <c r="D5365" t="s">
        <v>110</v>
      </c>
      <c r="E5365" t="s">
        <v>256</v>
      </c>
      <c r="F5365" t="s">
        <v>2879</v>
      </c>
      <c r="G5365" t="s">
        <v>171</v>
      </c>
      <c r="H5365" t="s">
        <v>148</v>
      </c>
      <c r="I5365" t="s">
        <v>136</v>
      </c>
      <c r="J5365" t="s">
        <v>137</v>
      </c>
      <c r="K5365" t="s">
        <v>172</v>
      </c>
      <c r="L5365" t="s">
        <v>15636</v>
      </c>
      <c r="M5365" t="s">
        <v>15637</v>
      </c>
      <c r="N5365">
        <v>9.1155555550000003</v>
      </c>
      <c r="O5365">
        <v>0</v>
      </c>
      <c r="P5365">
        <v>135</v>
      </c>
      <c r="Q5365">
        <v>0</v>
      </c>
      <c r="R5365">
        <v>0</v>
      </c>
      <c r="S5365">
        <v>0</v>
      </c>
      <c r="T5365">
        <v>5</v>
      </c>
      <c r="U5365">
        <v>0</v>
      </c>
      <c r="V5365">
        <v>0</v>
      </c>
      <c r="W5365">
        <v>0</v>
      </c>
      <c r="X5365">
        <v>327.87027000491099</v>
      </c>
      <c r="Y5365">
        <v>0</v>
      </c>
      <c r="Z5365">
        <v>0</v>
      </c>
      <c r="AA5365">
        <v>0</v>
      </c>
      <c r="AB5365">
        <v>52.575336874306998</v>
      </c>
      <c r="AC5365">
        <v>0</v>
      </c>
      <c r="AD5365">
        <v>0</v>
      </c>
      <c r="AE5365">
        <v>380.44560687921796</v>
      </c>
    </row>
    <row r="5366" spans="1:31" x14ac:dyDescent="0.25">
      <c r="A5366">
        <v>2269477</v>
      </c>
      <c r="B5366">
        <v>1</v>
      </c>
      <c r="C5366" t="s">
        <v>80</v>
      </c>
      <c r="D5366" t="s">
        <v>110</v>
      </c>
      <c r="E5366" t="s">
        <v>477</v>
      </c>
      <c r="F5366" t="s">
        <v>15638</v>
      </c>
      <c r="G5366" t="s">
        <v>147</v>
      </c>
      <c r="H5366" t="s">
        <v>148</v>
      </c>
      <c r="I5366" t="s">
        <v>136</v>
      </c>
      <c r="J5366" t="s">
        <v>137</v>
      </c>
      <c r="K5366" t="s">
        <v>138</v>
      </c>
      <c r="L5366" t="s">
        <v>15639</v>
      </c>
      <c r="M5366" t="s">
        <v>15640</v>
      </c>
      <c r="N5366">
        <v>0.81916666599999999</v>
      </c>
      <c r="O5366">
        <v>0</v>
      </c>
      <c r="P5366">
        <v>2599</v>
      </c>
      <c r="Q5366">
        <v>0</v>
      </c>
      <c r="R5366">
        <v>0</v>
      </c>
      <c r="S5366">
        <v>1</v>
      </c>
      <c r="T5366">
        <v>1022</v>
      </c>
      <c r="U5366">
        <v>0</v>
      </c>
      <c r="V5366">
        <v>1</v>
      </c>
      <c r="W5366">
        <v>0</v>
      </c>
      <c r="X5366">
        <v>552.90152458716057</v>
      </c>
      <c r="Y5366">
        <v>0</v>
      </c>
      <c r="Z5366">
        <v>0</v>
      </c>
      <c r="AA5366">
        <v>0.94080587839875007</v>
      </c>
      <c r="AB5366">
        <v>697.52979470786022</v>
      </c>
      <c r="AC5366">
        <v>0</v>
      </c>
      <c r="AD5366">
        <v>1.7786252245215302</v>
      </c>
      <c r="AE5366">
        <v>1253.150750397941</v>
      </c>
    </row>
    <row r="5367" spans="1:31" x14ac:dyDescent="0.25">
      <c r="A5367">
        <v>2269262</v>
      </c>
      <c r="B5367">
        <v>1</v>
      </c>
      <c r="C5367" t="s">
        <v>80</v>
      </c>
      <c r="D5367" t="s">
        <v>85</v>
      </c>
      <c r="E5367" t="s">
        <v>207</v>
      </c>
      <c r="F5367" t="s">
        <v>15641</v>
      </c>
      <c r="G5367" t="s">
        <v>171</v>
      </c>
      <c r="H5367" t="s">
        <v>135</v>
      </c>
      <c r="I5367" t="s">
        <v>136</v>
      </c>
      <c r="J5367" t="s">
        <v>137</v>
      </c>
      <c r="K5367" t="s">
        <v>172</v>
      </c>
      <c r="L5367" t="s">
        <v>15642</v>
      </c>
      <c r="M5367" t="s">
        <v>15643</v>
      </c>
      <c r="N5367">
        <v>2.4474999999999998</v>
      </c>
      <c r="O5367">
        <v>0</v>
      </c>
      <c r="P5367">
        <v>797</v>
      </c>
      <c r="Q5367">
        <v>0</v>
      </c>
      <c r="R5367">
        <v>0</v>
      </c>
      <c r="S5367">
        <v>0</v>
      </c>
      <c r="T5367">
        <v>63</v>
      </c>
      <c r="U5367">
        <v>0</v>
      </c>
      <c r="V5367">
        <v>0</v>
      </c>
      <c r="W5367">
        <v>0</v>
      </c>
      <c r="X5367">
        <v>510.78950012770235</v>
      </c>
      <c r="Y5367">
        <v>0</v>
      </c>
      <c r="Z5367">
        <v>0</v>
      </c>
      <c r="AA5367">
        <v>0</v>
      </c>
      <c r="AB5367">
        <v>67.355788599379451</v>
      </c>
      <c r="AC5367">
        <v>0</v>
      </c>
      <c r="AD5367">
        <v>0</v>
      </c>
      <c r="AE5367">
        <v>578.14528872708183</v>
      </c>
    </row>
    <row r="5368" spans="1:31" x14ac:dyDescent="0.25">
      <c r="A5368">
        <v>2269285</v>
      </c>
      <c r="B5368">
        <v>1</v>
      </c>
      <c r="C5368" t="s">
        <v>80</v>
      </c>
      <c r="D5368" t="s">
        <v>96</v>
      </c>
      <c r="E5368" t="s">
        <v>132</v>
      </c>
      <c r="F5368" t="s">
        <v>15644</v>
      </c>
      <c r="G5368" t="s">
        <v>134</v>
      </c>
      <c r="H5368" t="s">
        <v>135</v>
      </c>
      <c r="I5368" t="s">
        <v>136</v>
      </c>
      <c r="J5368" t="s">
        <v>137</v>
      </c>
      <c r="K5368" t="s">
        <v>138</v>
      </c>
      <c r="L5368" t="s">
        <v>15645</v>
      </c>
      <c r="M5368" t="s">
        <v>15646</v>
      </c>
      <c r="N5368">
        <v>2.1777777770000002</v>
      </c>
      <c r="O5368">
        <v>0</v>
      </c>
      <c r="P5368">
        <v>1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0.16742784640155112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0.16742784640155112</v>
      </c>
    </row>
    <row r="5369" spans="1:31" x14ac:dyDescent="0.25">
      <c r="A5369">
        <v>2269497</v>
      </c>
      <c r="B5369">
        <v>1</v>
      </c>
      <c r="C5369" t="s">
        <v>81</v>
      </c>
      <c r="D5369" t="s">
        <v>117</v>
      </c>
      <c r="E5369" t="s">
        <v>132</v>
      </c>
      <c r="F5369" t="s">
        <v>15647</v>
      </c>
      <c r="G5369" t="s">
        <v>289</v>
      </c>
      <c r="H5369" t="s">
        <v>135</v>
      </c>
      <c r="I5369" t="s">
        <v>136</v>
      </c>
      <c r="J5369" t="s">
        <v>137</v>
      </c>
      <c r="K5369" t="s">
        <v>138</v>
      </c>
      <c r="L5369" t="s">
        <v>15648</v>
      </c>
      <c r="M5369" t="s">
        <v>15649</v>
      </c>
      <c r="N5369">
        <v>0.65527777700000001</v>
      </c>
      <c r="O5369">
        <v>0</v>
      </c>
      <c r="P5369">
        <v>9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1.2291786254521833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1.2291786254521833</v>
      </c>
    </row>
    <row r="5370" spans="1:31" x14ac:dyDescent="0.25">
      <c r="A5370">
        <v>2269515</v>
      </c>
      <c r="B5370">
        <v>1</v>
      </c>
      <c r="C5370" t="s">
        <v>80</v>
      </c>
      <c r="D5370" t="s">
        <v>107</v>
      </c>
      <c r="E5370" t="s">
        <v>151</v>
      </c>
      <c r="F5370" t="s">
        <v>15650</v>
      </c>
      <c r="G5370" t="s">
        <v>160</v>
      </c>
      <c r="H5370" t="s">
        <v>135</v>
      </c>
      <c r="I5370" t="s">
        <v>136</v>
      </c>
      <c r="J5370" t="s">
        <v>137</v>
      </c>
      <c r="K5370" t="s">
        <v>138</v>
      </c>
      <c r="L5370" t="s">
        <v>15651</v>
      </c>
      <c r="M5370" t="s">
        <v>15652</v>
      </c>
      <c r="N5370">
        <v>3.227222222</v>
      </c>
      <c r="O5370">
        <v>0</v>
      </c>
      <c r="P5370">
        <v>6</v>
      </c>
      <c r="Q5370">
        <v>0</v>
      </c>
      <c r="R5370">
        <v>0</v>
      </c>
      <c r="S5370">
        <v>0</v>
      </c>
      <c r="T5370">
        <v>2</v>
      </c>
      <c r="U5370">
        <v>0</v>
      </c>
      <c r="V5370">
        <v>0</v>
      </c>
      <c r="W5370">
        <v>0</v>
      </c>
      <c r="X5370">
        <v>6.1247138550964282</v>
      </c>
      <c r="Y5370">
        <v>0</v>
      </c>
      <c r="Z5370">
        <v>0</v>
      </c>
      <c r="AA5370">
        <v>0</v>
      </c>
      <c r="AB5370">
        <v>5.6351382236346854</v>
      </c>
      <c r="AC5370">
        <v>0</v>
      </c>
      <c r="AD5370">
        <v>0</v>
      </c>
      <c r="AE5370">
        <v>11.759852078731114</v>
      </c>
    </row>
    <row r="5371" spans="1:31" x14ac:dyDescent="0.25">
      <c r="A5371">
        <v>2269286</v>
      </c>
      <c r="B5371">
        <v>1</v>
      </c>
      <c r="C5371" t="s">
        <v>80</v>
      </c>
      <c r="D5371" t="s">
        <v>108</v>
      </c>
      <c r="E5371" t="s">
        <v>163</v>
      </c>
      <c r="F5371" t="s">
        <v>15653</v>
      </c>
      <c r="G5371" t="s">
        <v>147</v>
      </c>
      <c r="H5371" t="s">
        <v>148</v>
      </c>
      <c r="I5371" t="s">
        <v>704</v>
      </c>
      <c r="J5371" t="s">
        <v>137</v>
      </c>
      <c r="K5371" t="s">
        <v>138</v>
      </c>
      <c r="L5371" t="s">
        <v>15654</v>
      </c>
      <c r="M5371" t="s">
        <v>15655</v>
      </c>
      <c r="N5371">
        <v>1.9444444000000002E-2</v>
      </c>
      <c r="O5371">
        <v>0</v>
      </c>
      <c r="P5371">
        <v>807</v>
      </c>
      <c r="Q5371">
        <v>4</v>
      </c>
      <c r="R5371">
        <v>97</v>
      </c>
      <c r="S5371">
        <v>3</v>
      </c>
      <c r="T5371">
        <v>149</v>
      </c>
      <c r="U5371">
        <v>1</v>
      </c>
      <c r="V5371">
        <v>0</v>
      </c>
      <c r="W5371">
        <v>0</v>
      </c>
      <c r="X5371">
        <v>3.6719178660144647</v>
      </c>
      <c r="Y5371">
        <v>0.15997085691413165</v>
      </c>
      <c r="Z5371">
        <v>0.60078991754143418</v>
      </c>
      <c r="AA5371">
        <v>0.50252647476276002</v>
      </c>
      <c r="AB5371">
        <v>1.6796706482223851</v>
      </c>
      <c r="AC5371">
        <v>0.21957849417009331</v>
      </c>
      <c r="AD5371">
        <v>0</v>
      </c>
      <c r="AE5371">
        <v>6.8344542576252687</v>
      </c>
    </row>
    <row r="5372" spans="1:31" x14ac:dyDescent="0.25">
      <c r="A5372">
        <v>2269455</v>
      </c>
      <c r="B5372">
        <v>1</v>
      </c>
      <c r="C5372" t="s">
        <v>81</v>
      </c>
      <c r="D5372" t="s">
        <v>128</v>
      </c>
      <c r="E5372" t="s">
        <v>151</v>
      </c>
      <c r="F5372" t="s">
        <v>15656</v>
      </c>
      <c r="G5372" t="s">
        <v>282</v>
      </c>
      <c r="H5372" t="s">
        <v>135</v>
      </c>
      <c r="I5372" t="s">
        <v>136</v>
      </c>
      <c r="J5372" t="s">
        <v>137</v>
      </c>
      <c r="K5372" t="s">
        <v>138</v>
      </c>
      <c r="L5372" t="s">
        <v>15657</v>
      </c>
      <c r="M5372" t="s">
        <v>15658</v>
      </c>
      <c r="N5372">
        <v>5.9349999999999996</v>
      </c>
      <c r="O5372">
        <v>0</v>
      </c>
      <c r="P5372">
        <v>17</v>
      </c>
      <c r="Q5372">
        <v>0</v>
      </c>
      <c r="R5372">
        <v>0</v>
      </c>
      <c r="S5372">
        <v>0</v>
      </c>
      <c r="T5372">
        <v>1</v>
      </c>
      <c r="U5372">
        <v>0</v>
      </c>
      <c r="V5372">
        <v>0</v>
      </c>
      <c r="W5372">
        <v>0</v>
      </c>
      <c r="X5372">
        <v>24.588021712831043</v>
      </c>
      <c r="Y5372">
        <v>0</v>
      </c>
      <c r="Z5372">
        <v>0</v>
      </c>
      <c r="AA5372">
        <v>0</v>
      </c>
      <c r="AB5372">
        <v>1.1738502037186955</v>
      </c>
      <c r="AC5372">
        <v>0</v>
      </c>
      <c r="AD5372">
        <v>0</v>
      </c>
      <c r="AE5372">
        <v>25.76187191654974</v>
      </c>
    </row>
    <row r="5373" spans="1:31" x14ac:dyDescent="0.25">
      <c r="A5373">
        <v>2269521</v>
      </c>
      <c r="B5373">
        <v>1</v>
      </c>
      <c r="C5373" t="s">
        <v>81</v>
      </c>
      <c r="D5373" t="s">
        <v>120</v>
      </c>
      <c r="E5373" t="s">
        <v>151</v>
      </c>
      <c r="F5373" t="s">
        <v>15659</v>
      </c>
      <c r="G5373" t="s">
        <v>153</v>
      </c>
      <c r="H5373" t="s">
        <v>135</v>
      </c>
      <c r="I5373" t="s">
        <v>136</v>
      </c>
      <c r="J5373" t="s">
        <v>137</v>
      </c>
      <c r="K5373" t="s">
        <v>138</v>
      </c>
      <c r="L5373" t="s">
        <v>15660</v>
      </c>
      <c r="M5373" t="s">
        <v>15661</v>
      </c>
      <c r="N5373">
        <v>1.655277777</v>
      </c>
      <c r="O5373">
        <v>0</v>
      </c>
      <c r="P5373">
        <v>5</v>
      </c>
      <c r="Q5373">
        <v>0</v>
      </c>
      <c r="R5373">
        <v>0</v>
      </c>
      <c r="S5373">
        <v>0</v>
      </c>
      <c r="T5373">
        <v>3</v>
      </c>
      <c r="U5373">
        <v>0</v>
      </c>
      <c r="V5373">
        <v>0</v>
      </c>
      <c r="W5373">
        <v>0</v>
      </c>
      <c r="X5373">
        <v>0.75131797266071665</v>
      </c>
      <c r="Y5373">
        <v>0</v>
      </c>
      <c r="Z5373">
        <v>0</v>
      </c>
      <c r="AA5373">
        <v>0</v>
      </c>
      <c r="AB5373">
        <v>1.0339175476518272</v>
      </c>
      <c r="AC5373">
        <v>0</v>
      </c>
      <c r="AD5373">
        <v>0</v>
      </c>
      <c r="AE5373">
        <v>1.7852355203125438</v>
      </c>
    </row>
    <row r="5374" spans="1:31" x14ac:dyDescent="0.25">
      <c r="A5374">
        <v>2269598</v>
      </c>
      <c r="B5374">
        <v>1</v>
      </c>
      <c r="C5374" t="s">
        <v>81</v>
      </c>
      <c r="D5374" t="s">
        <v>116</v>
      </c>
      <c r="E5374" t="s">
        <v>132</v>
      </c>
      <c r="F5374" t="s">
        <v>15662</v>
      </c>
      <c r="G5374" t="s">
        <v>142</v>
      </c>
      <c r="H5374" t="s">
        <v>135</v>
      </c>
      <c r="I5374" t="s">
        <v>136</v>
      </c>
      <c r="J5374" t="s">
        <v>137</v>
      </c>
      <c r="K5374" t="s">
        <v>138</v>
      </c>
      <c r="L5374" t="s">
        <v>15663</v>
      </c>
      <c r="M5374" t="s">
        <v>15664</v>
      </c>
      <c r="N5374">
        <v>3.974722222</v>
      </c>
      <c r="O5374">
        <v>0</v>
      </c>
      <c r="P5374">
        <v>2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1.5575463645488541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1.5575463645488541</v>
      </c>
    </row>
    <row r="5375" spans="1:31" x14ac:dyDescent="0.25">
      <c r="A5375">
        <v>2269329</v>
      </c>
      <c r="B5375">
        <v>1</v>
      </c>
      <c r="C5375" t="s">
        <v>80</v>
      </c>
      <c r="D5375" t="s">
        <v>88</v>
      </c>
      <c r="E5375" t="s">
        <v>151</v>
      </c>
      <c r="F5375" t="s">
        <v>15665</v>
      </c>
      <c r="G5375" t="s">
        <v>366</v>
      </c>
      <c r="H5375" t="s">
        <v>135</v>
      </c>
      <c r="I5375" t="s">
        <v>136</v>
      </c>
      <c r="J5375" t="s">
        <v>137</v>
      </c>
      <c r="K5375" t="s">
        <v>172</v>
      </c>
      <c r="L5375" t="s">
        <v>15666</v>
      </c>
      <c r="M5375" t="s">
        <v>15667</v>
      </c>
      <c r="N5375">
        <v>4.8499999999999996</v>
      </c>
      <c r="O5375">
        <v>0</v>
      </c>
      <c r="P5375">
        <v>231</v>
      </c>
      <c r="Q5375">
        <v>0</v>
      </c>
      <c r="R5375">
        <v>0</v>
      </c>
      <c r="S5375">
        <v>0</v>
      </c>
      <c r="T5375">
        <v>13</v>
      </c>
      <c r="U5375">
        <v>0</v>
      </c>
      <c r="V5375">
        <v>0</v>
      </c>
      <c r="W5375">
        <v>0</v>
      </c>
      <c r="X5375">
        <v>303.58813188109696</v>
      </c>
      <c r="Y5375">
        <v>0</v>
      </c>
      <c r="Z5375">
        <v>0</v>
      </c>
      <c r="AA5375">
        <v>0</v>
      </c>
      <c r="AB5375">
        <v>25.764354635537703</v>
      </c>
      <c r="AC5375">
        <v>0</v>
      </c>
      <c r="AD5375">
        <v>0</v>
      </c>
      <c r="AE5375">
        <v>329.35248651663466</v>
      </c>
    </row>
    <row r="5376" spans="1:31" x14ac:dyDescent="0.25">
      <c r="A5376">
        <v>2269578</v>
      </c>
      <c r="B5376">
        <v>1</v>
      </c>
      <c r="C5376" t="s">
        <v>80</v>
      </c>
      <c r="D5376" t="s">
        <v>85</v>
      </c>
      <c r="E5376" t="s">
        <v>207</v>
      </c>
      <c r="F5376" t="s">
        <v>15668</v>
      </c>
      <c r="G5376" t="s">
        <v>197</v>
      </c>
      <c r="H5376" t="s">
        <v>135</v>
      </c>
      <c r="I5376" t="s">
        <v>136</v>
      </c>
      <c r="J5376" t="s">
        <v>137</v>
      </c>
      <c r="K5376" t="s">
        <v>138</v>
      </c>
      <c r="L5376" t="s">
        <v>15669</v>
      </c>
      <c r="M5376" t="s">
        <v>15670</v>
      </c>
      <c r="N5376">
        <v>0.71194444400000001</v>
      </c>
      <c r="O5376">
        <v>0</v>
      </c>
      <c r="P5376">
        <v>1458</v>
      </c>
      <c r="Q5376">
        <v>0</v>
      </c>
      <c r="R5376">
        <v>0</v>
      </c>
      <c r="S5376">
        <v>0</v>
      </c>
      <c r="T5376">
        <v>180</v>
      </c>
      <c r="U5376">
        <v>0</v>
      </c>
      <c r="V5376">
        <v>0</v>
      </c>
      <c r="W5376">
        <v>0</v>
      </c>
      <c r="X5376">
        <v>288.71924571998045</v>
      </c>
      <c r="Y5376">
        <v>0</v>
      </c>
      <c r="Z5376">
        <v>0</v>
      </c>
      <c r="AA5376">
        <v>0</v>
      </c>
      <c r="AB5376">
        <v>76.240713134513257</v>
      </c>
      <c r="AC5376">
        <v>0</v>
      </c>
      <c r="AD5376">
        <v>0</v>
      </c>
      <c r="AE5376">
        <v>364.95995885449372</v>
      </c>
    </row>
    <row r="5377" spans="1:31" x14ac:dyDescent="0.25">
      <c r="A5377">
        <v>2269541</v>
      </c>
      <c r="B5377">
        <v>1</v>
      </c>
      <c r="C5377" t="s">
        <v>80</v>
      </c>
      <c r="D5377" t="s">
        <v>110</v>
      </c>
      <c r="E5377" t="s">
        <v>256</v>
      </c>
      <c r="F5377" t="s">
        <v>2879</v>
      </c>
      <c r="G5377" t="s">
        <v>1761</v>
      </c>
      <c r="H5377" t="s">
        <v>148</v>
      </c>
      <c r="I5377" t="s">
        <v>136</v>
      </c>
      <c r="J5377" t="s">
        <v>137</v>
      </c>
      <c r="K5377" t="s">
        <v>138</v>
      </c>
      <c r="L5377" t="s">
        <v>15671</v>
      </c>
      <c r="M5377" t="s">
        <v>15672</v>
      </c>
      <c r="N5377">
        <v>0.25166666599999998</v>
      </c>
      <c r="O5377">
        <v>0</v>
      </c>
      <c r="P5377">
        <v>135</v>
      </c>
      <c r="Q5377">
        <v>0</v>
      </c>
      <c r="R5377">
        <v>0</v>
      </c>
      <c r="S5377">
        <v>0</v>
      </c>
      <c r="T5377">
        <v>5</v>
      </c>
      <c r="U5377">
        <v>0</v>
      </c>
      <c r="V5377">
        <v>0</v>
      </c>
      <c r="W5377">
        <v>0</v>
      </c>
      <c r="X5377">
        <v>9.7025922080288662</v>
      </c>
      <c r="Y5377">
        <v>0</v>
      </c>
      <c r="Z5377">
        <v>0</v>
      </c>
      <c r="AA5377">
        <v>0</v>
      </c>
      <c r="AB5377">
        <v>1.2215209804755565</v>
      </c>
      <c r="AC5377">
        <v>0</v>
      </c>
      <c r="AD5377">
        <v>0</v>
      </c>
      <c r="AE5377">
        <v>10.924113188504423</v>
      </c>
    </row>
    <row r="5378" spans="1:31" x14ac:dyDescent="0.25">
      <c r="A5378">
        <v>2269392</v>
      </c>
      <c r="B5378">
        <v>1</v>
      </c>
      <c r="C5378" t="s">
        <v>80</v>
      </c>
      <c r="D5378" t="s">
        <v>100</v>
      </c>
      <c r="E5378" t="s">
        <v>132</v>
      </c>
      <c r="F5378" t="s">
        <v>15673</v>
      </c>
      <c r="G5378" t="s">
        <v>197</v>
      </c>
      <c r="H5378" t="s">
        <v>135</v>
      </c>
      <c r="I5378" t="s">
        <v>136</v>
      </c>
      <c r="J5378" t="s">
        <v>137</v>
      </c>
      <c r="K5378" t="s">
        <v>138</v>
      </c>
      <c r="L5378" t="s">
        <v>15674</v>
      </c>
      <c r="M5378" t="s">
        <v>15675</v>
      </c>
      <c r="N5378">
        <v>1.728611111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0.45710034152792778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0.45710034152792778</v>
      </c>
    </row>
    <row r="5379" spans="1:31" x14ac:dyDescent="0.25">
      <c r="A5379">
        <v>2269292</v>
      </c>
      <c r="B5379">
        <v>1</v>
      </c>
      <c r="C5379" t="s">
        <v>81</v>
      </c>
      <c r="D5379" t="s">
        <v>124</v>
      </c>
      <c r="E5379" t="s">
        <v>145</v>
      </c>
      <c r="F5379" t="s">
        <v>15676</v>
      </c>
      <c r="G5379" t="s">
        <v>147</v>
      </c>
      <c r="H5379" t="s">
        <v>148</v>
      </c>
      <c r="I5379" t="s">
        <v>704</v>
      </c>
      <c r="J5379" t="s">
        <v>137</v>
      </c>
      <c r="K5379" t="s">
        <v>138</v>
      </c>
      <c r="L5379" t="s">
        <v>15677</v>
      </c>
      <c r="M5379" t="s">
        <v>15678</v>
      </c>
      <c r="N5379">
        <v>8.3333330000000001E-3</v>
      </c>
      <c r="O5379">
        <v>1</v>
      </c>
      <c r="P5379">
        <v>1053</v>
      </c>
      <c r="Q5379">
        <v>10</v>
      </c>
      <c r="R5379">
        <v>22</v>
      </c>
      <c r="S5379">
        <v>4</v>
      </c>
      <c r="T5379">
        <v>105</v>
      </c>
      <c r="U5379">
        <v>1</v>
      </c>
      <c r="V5379">
        <v>0</v>
      </c>
      <c r="W5379">
        <v>4.8793597454666673E-3</v>
      </c>
      <c r="X5379">
        <v>1.5276865384052998</v>
      </c>
      <c r="Y5379">
        <v>0.1131515852854333</v>
      </c>
      <c r="Z5379">
        <v>6.0482157416000014E-2</v>
      </c>
      <c r="AA5379">
        <v>0.24587486025290833</v>
      </c>
      <c r="AB5379">
        <v>0.62544926006439161</v>
      </c>
      <c r="AC5379">
        <v>0.34864247267666665</v>
      </c>
      <c r="AD5379">
        <v>0</v>
      </c>
      <c r="AE5379">
        <v>2.9261662338461663</v>
      </c>
    </row>
    <row r="5380" spans="1:31" x14ac:dyDescent="0.25">
      <c r="A5380">
        <v>2269418</v>
      </c>
      <c r="B5380">
        <v>1</v>
      </c>
      <c r="C5380" t="s">
        <v>80</v>
      </c>
      <c r="D5380" t="s">
        <v>101</v>
      </c>
      <c r="E5380" t="s">
        <v>256</v>
      </c>
      <c r="F5380" t="s">
        <v>15679</v>
      </c>
      <c r="G5380" t="s">
        <v>147</v>
      </c>
      <c r="H5380" t="s">
        <v>148</v>
      </c>
      <c r="I5380" t="s">
        <v>136</v>
      </c>
      <c r="J5380" t="s">
        <v>137</v>
      </c>
      <c r="K5380" t="s">
        <v>138</v>
      </c>
      <c r="L5380" t="s">
        <v>15680</v>
      </c>
      <c r="M5380" t="s">
        <v>15681</v>
      </c>
      <c r="N5380">
        <v>1.4011111110000001</v>
      </c>
      <c r="O5380">
        <v>0</v>
      </c>
      <c r="P5380">
        <v>0</v>
      </c>
      <c r="Q5380">
        <v>0</v>
      </c>
      <c r="R5380">
        <v>0</v>
      </c>
      <c r="S5380">
        <v>1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5.3892409482927857</v>
      </c>
      <c r="AB5380">
        <v>0</v>
      </c>
      <c r="AC5380">
        <v>0</v>
      </c>
      <c r="AD5380">
        <v>0</v>
      </c>
      <c r="AE5380">
        <v>5.3892409482927857</v>
      </c>
    </row>
    <row r="5381" spans="1:31" x14ac:dyDescent="0.25">
      <c r="A5381">
        <v>2269395</v>
      </c>
      <c r="B5381">
        <v>1</v>
      </c>
      <c r="C5381" t="s">
        <v>80</v>
      </c>
      <c r="D5381" t="s">
        <v>88</v>
      </c>
      <c r="E5381" t="s">
        <v>256</v>
      </c>
      <c r="F5381" t="s">
        <v>15682</v>
      </c>
      <c r="G5381" t="s">
        <v>147</v>
      </c>
      <c r="H5381" t="s">
        <v>148</v>
      </c>
      <c r="I5381" t="s">
        <v>136</v>
      </c>
      <c r="J5381" t="s">
        <v>137</v>
      </c>
      <c r="K5381" t="s">
        <v>138</v>
      </c>
      <c r="L5381" t="s">
        <v>15683</v>
      </c>
      <c r="M5381" t="s">
        <v>15684</v>
      </c>
      <c r="N5381">
        <v>1.3958333329999999</v>
      </c>
      <c r="O5381">
        <v>0</v>
      </c>
      <c r="P5381">
        <v>840</v>
      </c>
      <c r="Q5381">
        <v>0</v>
      </c>
      <c r="R5381">
        <v>1</v>
      </c>
      <c r="S5381">
        <v>0</v>
      </c>
      <c r="T5381">
        <v>32</v>
      </c>
      <c r="U5381">
        <v>0</v>
      </c>
      <c r="V5381">
        <v>0</v>
      </c>
      <c r="W5381">
        <v>0</v>
      </c>
      <c r="X5381">
        <v>292.06900340678885</v>
      </c>
      <c r="Y5381">
        <v>0</v>
      </c>
      <c r="Z5381">
        <v>8.8763103563400003E-2</v>
      </c>
      <c r="AA5381">
        <v>0</v>
      </c>
      <c r="AB5381">
        <v>18.361104795448373</v>
      </c>
      <c r="AC5381">
        <v>0</v>
      </c>
      <c r="AD5381">
        <v>0</v>
      </c>
      <c r="AE5381">
        <v>310.51887130580064</v>
      </c>
    </row>
    <row r="5382" spans="1:31" x14ac:dyDescent="0.25">
      <c r="A5382">
        <v>2269249</v>
      </c>
      <c r="B5382">
        <v>1</v>
      </c>
      <c r="C5382" t="s">
        <v>80</v>
      </c>
      <c r="D5382" t="s">
        <v>83</v>
      </c>
      <c r="E5382" t="s">
        <v>163</v>
      </c>
      <c r="F5382" t="s">
        <v>10938</v>
      </c>
      <c r="G5382" t="s">
        <v>318</v>
      </c>
      <c r="H5382" t="s">
        <v>148</v>
      </c>
      <c r="I5382" t="s">
        <v>136</v>
      </c>
      <c r="J5382" t="s">
        <v>137</v>
      </c>
      <c r="K5382" t="s">
        <v>138</v>
      </c>
      <c r="L5382" t="s">
        <v>15685</v>
      </c>
      <c r="M5382" t="s">
        <v>15686</v>
      </c>
      <c r="N5382">
        <v>2.3486111109999999</v>
      </c>
      <c r="O5382">
        <v>8</v>
      </c>
      <c r="P5382">
        <v>492</v>
      </c>
      <c r="Q5382">
        <v>14</v>
      </c>
      <c r="R5382">
        <v>40</v>
      </c>
      <c r="S5382">
        <v>27</v>
      </c>
      <c r="T5382">
        <v>46</v>
      </c>
      <c r="U5382">
        <v>1</v>
      </c>
      <c r="V5382">
        <v>0</v>
      </c>
      <c r="W5382">
        <v>47.265403471633036</v>
      </c>
      <c r="X5382">
        <v>332.68624672025311</v>
      </c>
      <c r="Y5382">
        <v>81.545287682567107</v>
      </c>
      <c r="Z5382">
        <v>55.830283956974739</v>
      </c>
      <c r="AA5382">
        <v>798.73455647166338</v>
      </c>
      <c r="AB5382">
        <v>120.93645385352244</v>
      </c>
      <c r="AC5382">
        <v>42.078117910830869</v>
      </c>
      <c r="AD5382">
        <v>0</v>
      </c>
      <c r="AE5382">
        <v>1479.0763500674445</v>
      </c>
    </row>
    <row r="5383" spans="1:31" x14ac:dyDescent="0.25">
      <c r="A5383">
        <v>2269226</v>
      </c>
      <c r="B5383">
        <v>1</v>
      </c>
      <c r="C5383" t="s">
        <v>80</v>
      </c>
      <c r="D5383" t="s">
        <v>83</v>
      </c>
      <c r="E5383" t="s">
        <v>151</v>
      </c>
      <c r="F5383" t="s">
        <v>11837</v>
      </c>
      <c r="G5383" t="s">
        <v>314</v>
      </c>
      <c r="H5383" t="s">
        <v>135</v>
      </c>
      <c r="I5383" t="s">
        <v>136</v>
      </c>
      <c r="J5383" t="s">
        <v>137</v>
      </c>
      <c r="K5383" t="s">
        <v>138</v>
      </c>
      <c r="L5383" t="s">
        <v>15575</v>
      </c>
      <c r="M5383" t="s">
        <v>15687</v>
      </c>
      <c r="N5383">
        <v>2.0391666659999999</v>
      </c>
      <c r="O5383">
        <v>0</v>
      </c>
      <c r="P5383">
        <v>148</v>
      </c>
      <c r="Q5383">
        <v>0</v>
      </c>
      <c r="R5383">
        <v>0</v>
      </c>
      <c r="S5383">
        <v>0</v>
      </c>
      <c r="T5383">
        <v>13</v>
      </c>
      <c r="U5383">
        <v>0</v>
      </c>
      <c r="V5383">
        <v>0</v>
      </c>
      <c r="W5383">
        <v>0</v>
      </c>
      <c r="X5383">
        <v>91.844199034216231</v>
      </c>
      <c r="Y5383">
        <v>0</v>
      </c>
      <c r="Z5383">
        <v>0</v>
      </c>
      <c r="AA5383">
        <v>0</v>
      </c>
      <c r="AB5383">
        <v>22.384149441731651</v>
      </c>
      <c r="AC5383">
        <v>0</v>
      </c>
      <c r="AD5383">
        <v>0</v>
      </c>
      <c r="AE5383">
        <v>114.22834847594788</v>
      </c>
    </row>
    <row r="5384" spans="1:31" x14ac:dyDescent="0.25">
      <c r="A5384">
        <v>2269349</v>
      </c>
      <c r="B5384">
        <v>1</v>
      </c>
      <c r="C5384" t="s">
        <v>80</v>
      </c>
      <c r="D5384" t="s">
        <v>93</v>
      </c>
      <c r="E5384" t="s">
        <v>207</v>
      </c>
      <c r="F5384" t="s">
        <v>7923</v>
      </c>
      <c r="G5384" t="s">
        <v>318</v>
      </c>
      <c r="H5384" t="s">
        <v>148</v>
      </c>
      <c r="I5384" t="s">
        <v>136</v>
      </c>
      <c r="J5384" t="s">
        <v>137</v>
      </c>
      <c r="K5384" t="s">
        <v>138</v>
      </c>
      <c r="L5384" t="s">
        <v>15688</v>
      </c>
      <c r="M5384" t="s">
        <v>15689</v>
      </c>
      <c r="N5384">
        <v>1.1830555549999999</v>
      </c>
      <c r="O5384">
        <v>0</v>
      </c>
      <c r="P5384">
        <v>6</v>
      </c>
      <c r="Q5384">
        <v>0</v>
      </c>
      <c r="R5384">
        <v>13</v>
      </c>
      <c r="S5384">
        <v>0</v>
      </c>
      <c r="T5384">
        <v>16</v>
      </c>
      <c r="U5384">
        <v>0</v>
      </c>
      <c r="V5384">
        <v>0</v>
      </c>
      <c r="W5384">
        <v>0</v>
      </c>
      <c r="X5384">
        <v>5.1038055167060143</v>
      </c>
      <c r="Y5384">
        <v>0</v>
      </c>
      <c r="Z5384">
        <v>12.759411785790125</v>
      </c>
      <c r="AA5384">
        <v>0</v>
      </c>
      <c r="AB5384">
        <v>16.089938897824553</v>
      </c>
      <c r="AC5384">
        <v>0</v>
      </c>
      <c r="AD5384">
        <v>0</v>
      </c>
      <c r="AE5384">
        <v>33.953156200320691</v>
      </c>
    </row>
    <row r="5385" spans="1:31" x14ac:dyDescent="0.25">
      <c r="A5385">
        <v>2269412</v>
      </c>
      <c r="B5385">
        <v>1</v>
      </c>
      <c r="C5385" t="s">
        <v>81</v>
      </c>
      <c r="D5385" t="s">
        <v>128</v>
      </c>
      <c r="E5385" t="s">
        <v>132</v>
      </c>
      <c r="F5385" t="s">
        <v>15690</v>
      </c>
      <c r="G5385" t="s">
        <v>289</v>
      </c>
      <c r="H5385" t="s">
        <v>135</v>
      </c>
      <c r="I5385" t="s">
        <v>136</v>
      </c>
      <c r="J5385" t="s">
        <v>137</v>
      </c>
      <c r="K5385" t="s">
        <v>138</v>
      </c>
      <c r="L5385" t="s">
        <v>15691</v>
      </c>
      <c r="M5385" t="s">
        <v>15692</v>
      </c>
      <c r="N5385">
        <v>1.4583333329999999</v>
      </c>
      <c r="O5385">
        <v>0</v>
      </c>
      <c r="P5385">
        <v>2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0.59468429560606428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0.59468429560606428</v>
      </c>
    </row>
    <row r="5386" spans="1:31" x14ac:dyDescent="0.25">
      <c r="A5386">
        <v>2269272</v>
      </c>
      <c r="B5386">
        <v>1</v>
      </c>
      <c r="C5386" t="s">
        <v>81</v>
      </c>
      <c r="D5386" t="s">
        <v>128</v>
      </c>
      <c r="E5386" t="s">
        <v>145</v>
      </c>
      <c r="F5386" t="s">
        <v>15693</v>
      </c>
      <c r="G5386" t="s">
        <v>147</v>
      </c>
      <c r="H5386" t="s">
        <v>148</v>
      </c>
      <c r="I5386" t="s">
        <v>136</v>
      </c>
      <c r="J5386" t="s">
        <v>137</v>
      </c>
      <c r="K5386" t="s">
        <v>138</v>
      </c>
      <c r="L5386" t="s">
        <v>15694</v>
      </c>
      <c r="M5386" t="s">
        <v>15695</v>
      </c>
      <c r="N5386">
        <v>1.450555555</v>
      </c>
      <c r="O5386">
        <v>0</v>
      </c>
      <c r="P5386">
        <v>241</v>
      </c>
      <c r="Q5386">
        <v>0</v>
      </c>
      <c r="R5386">
        <v>0</v>
      </c>
      <c r="S5386">
        <v>1</v>
      </c>
      <c r="T5386">
        <v>25</v>
      </c>
      <c r="U5386">
        <v>0</v>
      </c>
      <c r="V5386">
        <v>0</v>
      </c>
      <c r="W5386">
        <v>0</v>
      </c>
      <c r="X5386">
        <v>103.2587239109446</v>
      </c>
      <c r="Y5386">
        <v>0</v>
      </c>
      <c r="Z5386">
        <v>0</v>
      </c>
      <c r="AA5386">
        <v>18.259397306094417</v>
      </c>
      <c r="AB5386">
        <v>16.971176067288557</v>
      </c>
      <c r="AC5386">
        <v>0</v>
      </c>
      <c r="AD5386">
        <v>0</v>
      </c>
      <c r="AE5386">
        <v>138.48929728432756</v>
      </c>
    </row>
    <row r="5387" spans="1:31" x14ac:dyDescent="0.25">
      <c r="A5387">
        <v>2269558</v>
      </c>
      <c r="B5387">
        <v>1</v>
      </c>
      <c r="C5387" t="s">
        <v>80</v>
      </c>
      <c r="D5387" t="s">
        <v>93</v>
      </c>
      <c r="E5387" t="s">
        <v>151</v>
      </c>
      <c r="F5387" t="s">
        <v>15696</v>
      </c>
      <c r="G5387" t="s">
        <v>1264</v>
      </c>
      <c r="H5387" t="s">
        <v>135</v>
      </c>
      <c r="I5387" t="s">
        <v>136</v>
      </c>
      <c r="J5387" t="s">
        <v>137</v>
      </c>
      <c r="K5387" t="s">
        <v>138</v>
      </c>
      <c r="L5387" t="s">
        <v>15697</v>
      </c>
      <c r="M5387" t="s">
        <v>15698</v>
      </c>
      <c r="N5387">
        <v>3.4402777769999999</v>
      </c>
      <c r="O5387">
        <v>0</v>
      </c>
      <c r="P5387">
        <v>23</v>
      </c>
      <c r="Q5387">
        <v>0</v>
      </c>
      <c r="R5387">
        <v>1</v>
      </c>
      <c r="S5387">
        <v>0</v>
      </c>
      <c r="T5387">
        <v>6</v>
      </c>
      <c r="U5387">
        <v>0</v>
      </c>
      <c r="V5387">
        <v>0</v>
      </c>
      <c r="W5387">
        <v>0</v>
      </c>
      <c r="X5387">
        <v>5.3134621257845946</v>
      </c>
      <c r="Y5387">
        <v>0</v>
      </c>
      <c r="Z5387">
        <v>0.38637912438384281</v>
      </c>
      <c r="AA5387">
        <v>0</v>
      </c>
      <c r="AB5387">
        <v>4.7527090627041781</v>
      </c>
      <c r="AC5387">
        <v>0</v>
      </c>
      <c r="AD5387">
        <v>0</v>
      </c>
      <c r="AE5387">
        <v>10.452550312872615</v>
      </c>
    </row>
    <row r="5388" spans="1:31" x14ac:dyDescent="0.25">
      <c r="A5388">
        <v>2269266</v>
      </c>
      <c r="B5388">
        <v>1</v>
      </c>
      <c r="C5388" t="s">
        <v>81</v>
      </c>
      <c r="D5388" t="s">
        <v>127</v>
      </c>
      <c r="E5388" t="s">
        <v>207</v>
      </c>
      <c r="F5388" t="s">
        <v>12377</v>
      </c>
      <c r="G5388" t="s">
        <v>231</v>
      </c>
      <c r="H5388" t="s">
        <v>135</v>
      </c>
      <c r="I5388" t="s">
        <v>136</v>
      </c>
      <c r="J5388" t="s">
        <v>137</v>
      </c>
      <c r="K5388" t="s">
        <v>138</v>
      </c>
      <c r="L5388" t="s">
        <v>15699</v>
      </c>
      <c r="M5388" t="s">
        <v>15700</v>
      </c>
      <c r="N5388">
        <v>2.9422222219999998</v>
      </c>
      <c r="O5388">
        <v>0</v>
      </c>
      <c r="P5388">
        <v>77</v>
      </c>
      <c r="Q5388">
        <v>0</v>
      </c>
      <c r="R5388">
        <v>5</v>
      </c>
      <c r="S5388">
        <v>0</v>
      </c>
      <c r="T5388">
        <v>10</v>
      </c>
      <c r="U5388">
        <v>0</v>
      </c>
      <c r="V5388">
        <v>0</v>
      </c>
      <c r="W5388">
        <v>0</v>
      </c>
      <c r="X5388">
        <v>50.495291081897619</v>
      </c>
      <c r="Y5388">
        <v>0</v>
      </c>
      <c r="Z5388">
        <v>22.221268334137115</v>
      </c>
      <c r="AA5388">
        <v>0</v>
      </c>
      <c r="AB5388">
        <v>12.475466586774829</v>
      </c>
      <c r="AC5388">
        <v>0</v>
      </c>
      <c r="AD5388">
        <v>0</v>
      </c>
      <c r="AE5388">
        <v>85.192026002809556</v>
      </c>
    </row>
    <row r="5389" spans="1:31" x14ac:dyDescent="0.25">
      <c r="A5389">
        <v>2269501</v>
      </c>
      <c r="B5389">
        <v>1</v>
      </c>
      <c r="C5389" t="s">
        <v>81</v>
      </c>
      <c r="D5389" t="s">
        <v>113</v>
      </c>
      <c r="E5389" t="s">
        <v>145</v>
      </c>
      <c r="F5389" t="s">
        <v>9045</v>
      </c>
      <c r="G5389" t="s">
        <v>147</v>
      </c>
      <c r="H5389" t="s">
        <v>148</v>
      </c>
      <c r="I5389" t="s">
        <v>136</v>
      </c>
      <c r="J5389" t="s">
        <v>137</v>
      </c>
      <c r="K5389" t="s">
        <v>138</v>
      </c>
      <c r="L5389" t="s">
        <v>15701</v>
      </c>
      <c r="M5389" t="s">
        <v>15702</v>
      </c>
      <c r="N5389">
        <v>0.14111111100000001</v>
      </c>
      <c r="O5389">
        <v>0</v>
      </c>
      <c r="P5389">
        <v>1325</v>
      </c>
      <c r="Q5389">
        <v>22</v>
      </c>
      <c r="R5389">
        <v>215</v>
      </c>
      <c r="S5389">
        <v>11</v>
      </c>
      <c r="T5389">
        <v>54</v>
      </c>
      <c r="U5389">
        <v>1</v>
      </c>
      <c r="V5389">
        <v>1</v>
      </c>
      <c r="W5389">
        <v>0</v>
      </c>
      <c r="X5389">
        <v>18.928604198229156</v>
      </c>
      <c r="Y5389">
        <v>2.5407980072845713</v>
      </c>
      <c r="Z5389">
        <v>7.6761273381899837</v>
      </c>
      <c r="AA5389">
        <v>11.102417573165319</v>
      </c>
      <c r="AB5389">
        <v>9.633119851868285</v>
      </c>
      <c r="AC5389">
        <v>11.186346601404802</v>
      </c>
      <c r="AD5389">
        <v>0.42211927701278001</v>
      </c>
      <c r="AE5389">
        <v>61.489532847154898</v>
      </c>
    </row>
    <row r="5390" spans="1:31" x14ac:dyDescent="0.25">
      <c r="A5390">
        <v>2269146</v>
      </c>
      <c r="B5390">
        <v>1</v>
      </c>
      <c r="C5390" t="s">
        <v>80</v>
      </c>
      <c r="D5390" t="s">
        <v>97</v>
      </c>
      <c r="E5390" t="s">
        <v>145</v>
      </c>
      <c r="F5390" t="s">
        <v>2926</v>
      </c>
      <c r="G5390" t="s">
        <v>147</v>
      </c>
      <c r="H5390" t="s">
        <v>148</v>
      </c>
      <c r="I5390" t="s">
        <v>136</v>
      </c>
      <c r="J5390" t="s">
        <v>137</v>
      </c>
      <c r="K5390" t="s">
        <v>138</v>
      </c>
      <c r="L5390" t="s">
        <v>15703</v>
      </c>
      <c r="M5390" t="s">
        <v>15704</v>
      </c>
      <c r="N5390">
        <v>0.113055555</v>
      </c>
      <c r="O5390">
        <v>9</v>
      </c>
      <c r="P5390">
        <v>2044</v>
      </c>
      <c r="Q5390">
        <v>0</v>
      </c>
      <c r="R5390">
        <v>29</v>
      </c>
      <c r="S5390">
        <v>5</v>
      </c>
      <c r="T5390">
        <v>196</v>
      </c>
      <c r="U5390">
        <v>0</v>
      </c>
      <c r="V5390">
        <v>1</v>
      </c>
      <c r="W5390">
        <v>34.344503278428533</v>
      </c>
      <c r="X5390">
        <v>105.52846342130535</v>
      </c>
      <c r="Y5390">
        <v>0</v>
      </c>
      <c r="Z5390">
        <v>1.9996726265920055</v>
      </c>
      <c r="AA5390">
        <v>7.2130210998868334</v>
      </c>
      <c r="AB5390">
        <v>9.5967083183773578</v>
      </c>
      <c r="AC5390">
        <v>0</v>
      </c>
      <c r="AD5390">
        <v>0.10919945453862473</v>
      </c>
      <c r="AE5390">
        <v>158.79156819912868</v>
      </c>
    </row>
    <row r="5391" spans="1:31" x14ac:dyDescent="0.25">
      <c r="A5391">
        <v>2269309</v>
      </c>
      <c r="B5391">
        <v>1</v>
      </c>
      <c r="C5391" t="s">
        <v>80</v>
      </c>
      <c r="D5391" t="s">
        <v>100</v>
      </c>
      <c r="E5391" t="s">
        <v>256</v>
      </c>
      <c r="F5391" t="s">
        <v>15705</v>
      </c>
      <c r="G5391" t="s">
        <v>366</v>
      </c>
      <c r="H5391" t="s">
        <v>148</v>
      </c>
      <c r="I5391" t="s">
        <v>136</v>
      </c>
      <c r="J5391" t="s">
        <v>137</v>
      </c>
      <c r="K5391" t="s">
        <v>172</v>
      </c>
      <c r="L5391" t="s">
        <v>15706</v>
      </c>
      <c r="M5391" t="s">
        <v>15707</v>
      </c>
      <c r="N5391">
        <v>3.758611111</v>
      </c>
      <c r="O5391">
        <v>0</v>
      </c>
      <c r="P5391">
        <v>643</v>
      </c>
      <c r="Q5391">
        <v>0</v>
      </c>
      <c r="R5391">
        <v>13</v>
      </c>
      <c r="S5391">
        <v>1</v>
      </c>
      <c r="T5391">
        <v>84</v>
      </c>
      <c r="U5391">
        <v>1</v>
      </c>
      <c r="V5391">
        <v>1</v>
      </c>
      <c r="W5391">
        <v>0</v>
      </c>
      <c r="X5391">
        <v>650.47754297671702</v>
      </c>
      <c r="Y5391">
        <v>0</v>
      </c>
      <c r="Z5391">
        <v>29.922161270477993</v>
      </c>
      <c r="AA5391">
        <v>45.933410438356333</v>
      </c>
      <c r="AB5391">
        <v>363.29164843379289</v>
      </c>
      <c r="AC5391">
        <v>107.1234801928436</v>
      </c>
      <c r="AD5391">
        <v>421.3418585827543</v>
      </c>
      <c r="AE5391">
        <v>1618.0901018949421</v>
      </c>
    </row>
    <row r="5392" spans="1:31" x14ac:dyDescent="0.25">
      <c r="A5392">
        <v>2269332</v>
      </c>
      <c r="B5392">
        <v>1</v>
      </c>
      <c r="C5392" t="s">
        <v>80</v>
      </c>
      <c r="D5392" t="s">
        <v>88</v>
      </c>
      <c r="E5392" t="s">
        <v>477</v>
      </c>
      <c r="F5392" t="s">
        <v>15708</v>
      </c>
      <c r="G5392" t="s">
        <v>201</v>
      </c>
      <c r="H5392" t="s">
        <v>148</v>
      </c>
      <c r="I5392" t="s">
        <v>136</v>
      </c>
      <c r="J5392" t="s">
        <v>3</v>
      </c>
      <c r="K5392" t="s">
        <v>138</v>
      </c>
      <c r="L5392" t="s">
        <v>15709</v>
      </c>
      <c r="M5392" t="s">
        <v>15710</v>
      </c>
      <c r="N5392">
        <v>1.036944444</v>
      </c>
      <c r="O5392">
        <v>0</v>
      </c>
      <c r="P5392">
        <v>4793</v>
      </c>
      <c r="Q5392">
        <v>0</v>
      </c>
      <c r="R5392">
        <v>1</v>
      </c>
      <c r="S5392">
        <v>1</v>
      </c>
      <c r="T5392">
        <v>322</v>
      </c>
      <c r="U5392">
        <v>0</v>
      </c>
      <c r="V5392">
        <v>0</v>
      </c>
      <c r="W5392">
        <v>0</v>
      </c>
      <c r="X5392">
        <v>1550.480088455892</v>
      </c>
      <c r="Y5392">
        <v>0</v>
      </c>
      <c r="Z5392">
        <v>0.16225856898498753</v>
      </c>
      <c r="AA5392">
        <v>15.275149433782389</v>
      </c>
      <c r="AB5392">
        <v>401.16439692269569</v>
      </c>
      <c r="AC5392">
        <v>0</v>
      </c>
      <c r="AD5392">
        <v>0</v>
      </c>
      <c r="AE5392">
        <v>1967.081893381355</v>
      </c>
    </row>
    <row r="5393" spans="1:31" x14ac:dyDescent="0.25">
      <c r="A5393">
        <v>2269452</v>
      </c>
      <c r="B5393">
        <v>1</v>
      </c>
      <c r="C5393" t="s">
        <v>80</v>
      </c>
      <c r="D5393" t="s">
        <v>93</v>
      </c>
      <c r="E5393" t="s">
        <v>132</v>
      </c>
      <c r="F5393" t="s">
        <v>15711</v>
      </c>
      <c r="G5393" t="s">
        <v>142</v>
      </c>
      <c r="H5393" t="s">
        <v>135</v>
      </c>
      <c r="I5393" t="s">
        <v>136</v>
      </c>
      <c r="J5393" t="s">
        <v>137</v>
      </c>
      <c r="K5393" t="s">
        <v>138</v>
      </c>
      <c r="L5393" t="s">
        <v>15712</v>
      </c>
      <c r="M5393" t="s">
        <v>15713</v>
      </c>
      <c r="N5393">
        <v>4.4341666660000003</v>
      </c>
      <c r="O5393">
        <v>0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0.82684364281229017</v>
      </c>
      <c r="AA5393">
        <v>0</v>
      </c>
      <c r="AB5393">
        <v>0</v>
      </c>
      <c r="AC5393">
        <v>0</v>
      </c>
      <c r="AD5393">
        <v>0</v>
      </c>
      <c r="AE5393">
        <v>0.82684364281229017</v>
      </c>
    </row>
    <row r="5394" spans="1:31" x14ac:dyDescent="0.25">
      <c r="A5394">
        <v>2269475</v>
      </c>
      <c r="B5394">
        <v>1</v>
      </c>
      <c r="C5394" t="s">
        <v>81</v>
      </c>
      <c r="D5394" t="s">
        <v>127</v>
      </c>
      <c r="E5394" t="s">
        <v>132</v>
      </c>
      <c r="F5394" t="s">
        <v>15714</v>
      </c>
      <c r="G5394" t="s">
        <v>142</v>
      </c>
      <c r="H5394" t="s">
        <v>135</v>
      </c>
      <c r="I5394" t="s">
        <v>136</v>
      </c>
      <c r="J5394" t="s">
        <v>137</v>
      </c>
      <c r="K5394" t="s">
        <v>138</v>
      </c>
      <c r="L5394" t="s">
        <v>15715</v>
      </c>
      <c r="M5394" t="s">
        <v>15716</v>
      </c>
      <c r="N5394">
        <v>2.5961111109999999</v>
      </c>
      <c r="O5394">
        <v>0</v>
      </c>
      <c r="P5394">
        <v>1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0.75051873925159174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0.75051873925159174</v>
      </c>
    </row>
    <row r="5395" spans="1:31" x14ac:dyDescent="0.25">
      <c r="A5395">
        <v>2269495</v>
      </c>
      <c r="B5395">
        <v>1</v>
      </c>
      <c r="C5395" t="s">
        <v>81</v>
      </c>
      <c r="D5395" t="s">
        <v>127</v>
      </c>
      <c r="E5395" t="s">
        <v>207</v>
      </c>
      <c r="F5395" t="s">
        <v>15717</v>
      </c>
      <c r="G5395" t="s">
        <v>366</v>
      </c>
      <c r="H5395" t="s">
        <v>135</v>
      </c>
      <c r="I5395" t="s">
        <v>136</v>
      </c>
      <c r="J5395" t="s">
        <v>137</v>
      </c>
      <c r="K5395" t="s">
        <v>172</v>
      </c>
      <c r="L5395" t="s">
        <v>15718</v>
      </c>
      <c r="M5395" t="s">
        <v>15719</v>
      </c>
      <c r="N5395">
        <v>1.057222222</v>
      </c>
      <c r="O5395">
        <v>0</v>
      </c>
      <c r="P5395">
        <v>734</v>
      </c>
      <c r="Q5395">
        <v>0</v>
      </c>
      <c r="R5395">
        <v>0</v>
      </c>
      <c r="S5395">
        <v>0</v>
      </c>
      <c r="T5395">
        <v>158</v>
      </c>
      <c r="U5395">
        <v>0</v>
      </c>
      <c r="V5395">
        <v>0</v>
      </c>
      <c r="W5395">
        <v>0</v>
      </c>
      <c r="X5395">
        <v>156.3346782860844</v>
      </c>
      <c r="Y5395">
        <v>0</v>
      </c>
      <c r="Z5395">
        <v>0</v>
      </c>
      <c r="AA5395">
        <v>0</v>
      </c>
      <c r="AB5395">
        <v>101.62964737205284</v>
      </c>
      <c r="AC5395">
        <v>0</v>
      </c>
      <c r="AD5395">
        <v>0</v>
      </c>
      <c r="AE5395">
        <v>257.96432565813723</v>
      </c>
    </row>
    <row r="5396" spans="1:31" x14ac:dyDescent="0.25">
      <c r="A5396">
        <v>2269581</v>
      </c>
      <c r="B5396">
        <v>1</v>
      </c>
      <c r="C5396" t="s">
        <v>80</v>
      </c>
      <c r="D5396" t="s">
        <v>82</v>
      </c>
      <c r="E5396" t="s">
        <v>132</v>
      </c>
      <c r="F5396" t="s">
        <v>15720</v>
      </c>
      <c r="G5396" t="s">
        <v>142</v>
      </c>
      <c r="H5396" t="s">
        <v>135</v>
      </c>
      <c r="I5396" t="s">
        <v>136</v>
      </c>
      <c r="J5396" t="s">
        <v>137</v>
      </c>
      <c r="K5396" t="s">
        <v>138</v>
      </c>
      <c r="L5396" t="s">
        <v>15721</v>
      </c>
      <c r="M5396" t="s">
        <v>15722</v>
      </c>
      <c r="N5396">
        <v>3.1836111109999998</v>
      </c>
      <c r="O5396">
        <v>0</v>
      </c>
      <c r="P5396">
        <v>2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1.1386417859431652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1.1386417859431652</v>
      </c>
    </row>
    <row r="5397" spans="1:31" x14ac:dyDescent="0.25">
      <c r="A5397">
        <v>2269289</v>
      </c>
      <c r="B5397">
        <v>1</v>
      </c>
      <c r="C5397" t="s">
        <v>81</v>
      </c>
      <c r="D5397" t="s">
        <v>128</v>
      </c>
      <c r="E5397" t="s">
        <v>256</v>
      </c>
      <c r="F5397" t="s">
        <v>15723</v>
      </c>
      <c r="G5397" t="s">
        <v>171</v>
      </c>
      <c r="H5397" t="s">
        <v>148</v>
      </c>
      <c r="I5397" t="s">
        <v>136</v>
      </c>
      <c r="J5397" t="s">
        <v>137</v>
      </c>
      <c r="K5397" t="s">
        <v>172</v>
      </c>
      <c r="L5397" t="s">
        <v>15724</v>
      </c>
      <c r="M5397" t="s">
        <v>15725</v>
      </c>
      <c r="N5397">
        <v>7.0297222220000002</v>
      </c>
      <c r="O5397">
        <v>0</v>
      </c>
      <c r="P5397">
        <v>761</v>
      </c>
      <c r="Q5397">
        <v>2</v>
      </c>
      <c r="R5397">
        <v>6</v>
      </c>
      <c r="S5397">
        <v>1</v>
      </c>
      <c r="T5397">
        <v>158</v>
      </c>
      <c r="U5397">
        <v>2</v>
      </c>
      <c r="V5397">
        <v>0</v>
      </c>
      <c r="W5397">
        <v>0</v>
      </c>
      <c r="X5397">
        <v>1128.3851210861919</v>
      </c>
      <c r="Y5397">
        <v>4.906016526532067</v>
      </c>
      <c r="Z5397">
        <v>91.114170631374961</v>
      </c>
      <c r="AA5397">
        <v>83.040612919474498</v>
      </c>
      <c r="AB5397">
        <v>808.80854829533394</v>
      </c>
      <c r="AC5397">
        <v>396.94786411584562</v>
      </c>
      <c r="AD5397">
        <v>0</v>
      </c>
      <c r="AE5397">
        <v>2513.2023335747531</v>
      </c>
    </row>
    <row r="5398" spans="1:31" x14ac:dyDescent="0.25">
      <c r="A5398">
        <v>2269438</v>
      </c>
      <c r="B5398">
        <v>1</v>
      </c>
      <c r="C5398" t="s">
        <v>80</v>
      </c>
      <c r="D5398" t="s">
        <v>103</v>
      </c>
      <c r="E5398" t="s">
        <v>256</v>
      </c>
      <c r="F5398" t="s">
        <v>15726</v>
      </c>
      <c r="G5398" t="s">
        <v>271</v>
      </c>
      <c r="H5398" t="s">
        <v>148</v>
      </c>
      <c r="I5398" t="s">
        <v>704</v>
      </c>
      <c r="J5398" t="s">
        <v>137</v>
      </c>
      <c r="K5398" t="s">
        <v>138</v>
      </c>
      <c r="L5398" t="s">
        <v>15727</v>
      </c>
      <c r="M5398" t="s">
        <v>15728</v>
      </c>
      <c r="N5398">
        <v>3.8888888000000003E-2</v>
      </c>
      <c r="O5398">
        <v>1</v>
      </c>
      <c r="P5398">
        <v>12227</v>
      </c>
      <c r="Q5398">
        <v>28</v>
      </c>
      <c r="R5398">
        <v>64</v>
      </c>
      <c r="S5398">
        <v>38</v>
      </c>
      <c r="T5398">
        <v>1594</v>
      </c>
      <c r="U5398">
        <v>9</v>
      </c>
      <c r="V5398">
        <v>9</v>
      </c>
      <c r="W5398">
        <v>1.16822990732E-2</v>
      </c>
      <c r="X5398">
        <v>119.27352988411057</v>
      </c>
      <c r="Y5398">
        <v>2.7445365052183166</v>
      </c>
      <c r="Z5398">
        <v>1.6685599499681001</v>
      </c>
      <c r="AA5398">
        <v>21.544148006986308</v>
      </c>
      <c r="AB5398">
        <v>63.30681206430684</v>
      </c>
      <c r="AC5398">
        <v>11.222097180081162</v>
      </c>
      <c r="AD5398">
        <v>6.1500867812434157</v>
      </c>
      <c r="AE5398">
        <v>225.92145267098792</v>
      </c>
    </row>
    <row r="5399" spans="1:31" x14ac:dyDescent="0.25">
      <c r="A5399">
        <v>2269664</v>
      </c>
      <c r="B5399">
        <v>1</v>
      </c>
      <c r="C5399" t="s">
        <v>80</v>
      </c>
      <c r="D5399" t="s">
        <v>96</v>
      </c>
      <c r="E5399" t="s">
        <v>214</v>
      </c>
      <c r="F5399" t="s">
        <v>15729</v>
      </c>
      <c r="G5399" t="s">
        <v>241</v>
      </c>
      <c r="H5399" t="s">
        <v>135</v>
      </c>
      <c r="I5399" t="s">
        <v>136</v>
      </c>
      <c r="J5399" t="s">
        <v>137</v>
      </c>
      <c r="K5399" t="s">
        <v>138</v>
      </c>
      <c r="L5399" t="s">
        <v>15730</v>
      </c>
      <c r="M5399" t="s">
        <v>15731</v>
      </c>
      <c r="N5399">
        <v>0.89805555500000001</v>
      </c>
      <c r="O5399">
        <v>0</v>
      </c>
      <c r="P5399">
        <v>12</v>
      </c>
      <c r="Q5399">
        <v>0</v>
      </c>
      <c r="R5399">
        <v>0</v>
      </c>
      <c r="S5399">
        <v>0</v>
      </c>
      <c r="T5399">
        <v>4</v>
      </c>
      <c r="U5399">
        <v>0</v>
      </c>
      <c r="V5399">
        <v>0</v>
      </c>
      <c r="W5399">
        <v>0</v>
      </c>
      <c r="X5399">
        <v>6.3499751378531135</v>
      </c>
      <c r="Y5399">
        <v>0</v>
      </c>
      <c r="Z5399">
        <v>0</v>
      </c>
      <c r="AA5399">
        <v>0</v>
      </c>
      <c r="AB5399">
        <v>5.7430587603806114</v>
      </c>
      <c r="AC5399">
        <v>0</v>
      </c>
      <c r="AD5399">
        <v>0</v>
      </c>
      <c r="AE5399">
        <v>12.093033898233724</v>
      </c>
    </row>
    <row r="5400" spans="1:31" x14ac:dyDescent="0.25">
      <c r="A5400">
        <v>2269680</v>
      </c>
      <c r="B5400">
        <v>1</v>
      </c>
      <c r="C5400" t="s">
        <v>80</v>
      </c>
      <c r="D5400" t="s">
        <v>103</v>
      </c>
      <c r="E5400" t="s">
        <v>132</v>
      </c>
      <c r="F5400" t="s">
        <v>15732</v>
      </c>
      <c r="G5400" t="s">
        <v>289</v>
      </c>
      <c r="H5400" t="s">
        <v>135</v>
      </c>
      <c r="I5400" t="s">
        <v>136</v>
      </c>
      <c r="J5400" t="s">
        <v>137</v>
      </c>
      <c r="K5400" t="s">
        <v>138</v>
      </c>
      <c r="L5400" t="s">
        <v>15733</v>
      </c>
      <c r="M5400" t="s">
        <v>15734</v>
      </c>
      <c r="N5400">
        <v>0.84916666600000001</v>
      </c>
      <c r="O5400">
        <v>0</v>
      </c>
      <c r="P5400">
        <v>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0.19598716734660557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0.19598716734660557</v>
      </c>
    </row>
    <row r="5401" spans="1:31" x14ac:dyDescent="0.25">
      <c r="A5401">
        <v>2269689</v>
      </c>
      <c r="B5401">
        <v>1</v>
      </c>
      <c r="C5401" t="s">
        <v>81</v>
      </c>
      <c r="D5401" t="s">
        <v>119</v>
      </c>
      <c r="E5401" t="s">
        <v>256</v>
      </c>
      <c r="F5401" t="s">
        <v>15735</v>
      </c>
      <c r="G5401" t="s">
        <v>171</v>
      </c>
      <c r="H5401" t="s">
        <v>148</v>
      </c>
      <c r="I5401" t="s">
        <v>136</v>
      </c>
      <c r="J5401" t="s">
        <v>5</v>
      </c>
      <c r="K5401" t="s">
        <v>172</v>
      </c>
      <c r="L5401" t="s">
        <v>15736</v>
      </c>
      <c r="M5401" t="s">
        <v>15737</v>
      </c>
      <c r="N5401">
        <v>5.023055555</v>
      </c>
      <c r="O5401">
        <v>0</v>
      </c>
      <c r="P5401">
        <v>6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0.66597163752881683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0.66597163752881683</v>
      </c>
    </row>
    <row r="5402" spans="1:31" x14ac:dyDescent="0.25">
      <c r="A5402">
        <v>2269695</v>
      </c>
      <c r="B5402">
        <v>1</v>
      </c>
      <c r="C5402" t="s">
        <v>80</v>
      </c>
      <c r="D5402" t="s">
        <v>110</v>
      </c>
      <c r="E5402" t="s">
        <v>151</v>
      </c>
      <c r="F5402" t="s">
        <v>15351</v>
      </c>
      <c r="G5402" t="s">
        <v>153</v>
      </c>
      <c r="H5402" t="s">
        <v>135</v>
      </c>
      <c r="I5402" t="s">
        <v>136</v>
      </c>
      <c r="J5402" t="s">
        <v>137</v>
      </c>
      <c r="K5402" t="s">
        <v>138</v>
      </c>
      <c r="L5402" t="s">
        <v>15738</v>
      </c>
      <c r="M5402" t="s">
        <v>15739</v>
      </c>
      <c r="N5402">
        <v>1.3519444439999999</v>
      </c>
      <c r="O5402">
        <v>0</v>
      </c>
      <c r="P5402">
        <v>165</v>
      </c>
      <c r="Q5402">
        <v>0</v>
      </c>
      <c r="R5402">
        <v>0</v>
      </c>
      <c r="S5402">
        <v>0</v>
      </c>
      <c r="T5402">
        <v>19</v>
      </c>
      <c r="U5402">
        <v>0</v>
      </c>
      <c r="V5402">
        <v>0</v>
      </c>
      <c r="W5402">
        <v>0</v>
      </c>
      <c r="X5402">
        <v>44.801670089211392</v>
      </c>
      <c r="Y5402">
        <v>0</v>
      </c>
      <c r="Z5402">
        <v>0</v>
      </c>
      <c r="AA5402">
        <v>0</v>
      </c>
      <c r="AB5402">
        <v>17.24444477354854</v>
      </c>
      <c r="AC5402">
        <v>0</v>
      </c>
      <c r="AD5402">
        <v>0</v>
      </c>
      <c r="AE5402">
        <v>62.046114862759936</v>
      </c>
    </row>
    <row r="5403" spans="1:31" x14ac:dyDescent="0.25">
      <c r="A5403">
        <v>2269720</v>
      </c>
      <c r="B5403">
        <v>1</v>
      </c>
      <c r="C5403" t="s">
        <v>81</v>
      </c>
      <c r="D5403" t="s">
        <v>128</v>
      </c>
      <c r="E5403" t="s">
        <v>145</v>
      </c>
      <c r="F5403" t="s">
        <v>15740</v>
      </c>
      <c r="G5403" t="s">
        <v>147</v>
      </c>
      <c r="H5403" t="s">
        <v>148</v>
      </c>
      <c r="I5403" t="s">
        <v>136</v>
      </c>
      <c r="J5403" t="s">
        <v>137</v>
      </c>
      <c r="K5403" t="s">
        <v>138</v>
      </c>
      <c r="L5403" t="s">
        <v>15741</v>
      </c>
      <c r="M5403" t="s">
        <v>15742</v>
      </c>
      <c r="N5403">
        <v>8.2222221999999998E-2</v>
      </c>
      <c r="O5403">
        <v>10</v>
      </c>
      <c r="P5403">
        <v>92</v>
      </c>
      <c r="Q5403">
        <v>35</v>
      </c>
      <c r="R5403">
        <v>14</v>
      </c>
      <c r="S5403">
        <v>4</v>
      </c>
      <c r="T5403">
        <v>9</v>
      </c>
      <c r="U5403">
        <v>0</v>
      </c>
      <c r="V5403">
        <v>0</v>
      </c>
      <c r="W5403">
        <v>0.16369991060142669</v>
      </c>
      <c r="X5403">
        <v>1.0084652930495488</v>
      </c>
      <c r="Y5403">
        <v>1.326808348141711</v>
      </c>
      <c r="Z5403">
        <v>0.31528559252208666</v>
      </c>
      <c r="AA5403">
        <v>0.32126140907312006</v>
      </c>
      <c r="AB5403">
        <v>0.21398070524109333</v>
      </c>
      <c r="AC5403">
        <v>0</v>
      </c>
      <c r="AD5403">
        <v>0</v>
      </c>
      <c r="AE5403">
        <v>3.3495012586289867</v>
      </c>
    </row>
    <row r="5404" spans="1:31" x14ac:dyDescent="0.25">
      <c r="A5404">
        <v>2269727</v>
      </c>
      <c r="B5404">
        <v>1</v>
      </c>
      <c r="C5404" t="s">
        <v>80</v>
      </c>
      <c r="D5404" t="s">
        <v>107</v>
      </c>
      <c r="E5404" t="s">
        <v>132</v>
      </c>
      <c r="F5404" t="s">
        <v>15743</v>
      </c>
      <c r="G5404" t="s">
        <v>142</v>
      </c>
      <c r="H5404" t="s">
        <v>135</v>
      </c>
      <c r="I5404" t="s">
        <v>136</v>
      </c>
      <c r="J5404" t="s">
        <v>137</v>
      </c>
      <c r="K5404" t="s">
        <v>138</v>
      </c>
      <c r="L5404" t="s">
        <v>15744</v>
      </c>
      <c r="M5404" t="s">
        <v>15745</v>
      </c>
      <c r="N5404">
        <v>3.0352777770000001</v>
      </c>
      <c r="O5404">
        <v>0</v>
      </c>
      <c r="P5404">
        <v>1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1.2407525969826372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1.2407525969826372</v>
      </c>
    </row>
    <row r="5405" spans="1:31" x14ac:dyDescent="0.25">
      <c r="A5405">
        <v>2269733</v>
      </c>
      <c r="B5405">
        <v>1</v>
      </c>
      <c r="C5405" t="s">
        <v>80</v>
      </c>
      <c r="D5405" t="s">
        <v>110</v>
      </c>
      <c r="E5405" t="s">
        <v>151</v>
      </c>
      <c r="F5405" t="s">
        <v>15351</v>
      </c>
      <c r="G5405" t="s">
        <v>153</v>
      </c>
      <c r="H5405" t="s">
        <v>135</v>
      </c>
      <c r="I5405" t="s">
        <v>136</v>
      </c>
      <c r="J5405" t="s">
        <v>137</v>
      </c>
      <c r="K5405" t="s">
        <v>138</v>
      </c>
      <c r="L5405" t="s">
        <v>15746</v>
      </c>
      <c r="M5405" t="s">
        <v>15747</v>
      </c>
      <c r="N5405">
        <v>1.5452777769999999</v>
      </c>
      <c r="O5405">
        <v>0</v>
      </c>
      <c r="P5405">
        <v>165</v>
      </c>
      <c r="Q5405">
        <v>0</v>
      </c>
      <c r="R5405">
        <v>0</v>
      </c>
      <c r="S5405">
        <v>0</v>
      </c>
      <c r="T5405">
        <v>19</v>
      </c>
      <c r="U5405">
        <v>0</v>
      </c>
      <c r="V5405">
        <v>0</v>
      </c>
      <c r="W5405">
        <v>0</v>
      </c>
      <c r="X5405">
        <v>52.704010188222114</v>
      </c>
      <c r="Y5405">
        <v>0</v>
      </c>
      <c r="Z5405">
        <v>0</v>
      </c>
      <c r="AA5405">
        <v>0</v>
      </c>
      <c r="AB5405">
        <v>22.442308983852751</v>
      </c>
      <c r="AC5405">
        <v>0</v>
      </c>
      <c r="AD5405">
        <v>0</v>
      </c>
      <c r="AE5405">
        <v>75.146319172074868</v>
      </c>
    </row>
    <row r="5406" spans="1:31" x14ac:dyDescent="0.25">
      <c r="A5406">
        <v>2269735</v>
      </c>
      <c r="B5406">
        <v>1</v>
      </c>
      <c r="C5406" t="s">
        <v>80</v>
      </c>
      <c r="D5406" t="s">
        <v>103</v>
      </c>
      <c r="E5406" t="s">
        <v>132</v>
      </c>
      <c r="F5406" t="s">
        <v>15748</v>
      </c>
      <c r="G5406" t="s">
        <v>289</v>
      </c>
      <c r="H5406" t="s">
        <v>135</v>
      </c>
      <c r="I5406" t="s">
        <v>136</v>
      </c>
      <c r="J5406" t="s">
        <v>137</v>
      </c>
      <c r="K5406" t="s">
        <v>138</v>
      </c>
      <c r="L5406" t="s">
        <v>15749</v>
      </c>
      <c r="M5406" t="s">
        <v>15750</v>
      </c>
      <c r="N5406">
        <v>1.603611111</v>
      </c>
      <c r="O5406">
        <v>0</v>
      </c>
      <c r="P5406">
        <v>6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2.4914952038652873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2.4914952038652873</v>
      </c>
    </row>
    <row r="5407" spans="1:31" x14ac:dyDescent="0.25">
      <c r="A5407">
        <v>2269742</v>
      </c>
      <c r="B5407">
        <v>1</v>
      </c>
      <c r="C5407" t="s">
        <v>81</v>
      </c>
      <c r="D5407" t="s">
        <v>122</v>
      </c>
      <c r="E5407" t="s">
        <v>163</v>
      </c>
      <c r="F5407" t="s">
        <v>15751</v>
      </c>
      <c r="G5407" t="s">
        <v>171</v>
      </c>
      <c r="H5407" t="s">
        <v>148</v>
      </c>
      <c r="I5407" t="s">
        <v>136</v>
      </c>
      <c r="J5407" t="s">
        <v>137</v>
      </c>
      <c r="K5407" t="s">
        <v>172</v>
      </c>
      <c r="L5407" t="s">
        <v>15752</v>
      </c>
      <c r="M5407" t="s">
        <v>15753</v>
      </c>
      <c r="N5407">
        <v>6.0088888880000004</v>
      </c>
      <c r="O5407">
        <v>0</v>
      </c>
      <c r="P5407">
        <v>134</v>
      </c>
      <c r="Q5407">
        <v>0</v>
      </c>
      <c r="R5407">
        <v>0</v>
      </c>
      <c r="S5407">
        <v>4</v>
      </c>
      <c r="T5407">
        <v>15</v>
      </c>
      <c r="U5407">
        <v>3</v>
      </c>
      <c r="V5407">
        <v>0</v>
      </c>
      <c r="W5407">
        <v>0</v>
      </c>
      <c r="X5407">
        <v>70.16827368054453</v>
      </c>
      <c r="Y5407">
        <v>0</v>
      </c>
      <c r="Z5407">
        <v>0</v>
      </c>
      <c r="AA5407">
        <v>81.262219916486615</v>
      </c>
      <c r="AB5407">
        <v>24.895928708735919</v>
      </c>
      <c r="AC5407">
        <v>1007.2500984837611</v>
      </c>
      <c r="AD5407">
        <v>0</v>
      </c>
      <c r="AE5407">
        <v>1183.5765207895281</v>
      </c>
    </row>
    <row r="5408" spans="1:31" x14ac:dyDescent="0.25">
      <c r="A5408">
        <v>2269745</v>
      </c>
      <c r="B5408">
        <v>1</v>
      </c>
      <c r="C5408" t="s">
        <v>80</v>
      </c>
      <c r="D5408" t="s">
        <v>82</v>
      </c>
      <c r="E5408" t="s">
        <v>132</v>
      </c>
      <c r="F5408" t="s">
        <v>15754</v>
      </c>
      <c r="G5408" t="s">
        <v>134</v>
      </c>
      <c r="H5408" t="s">
        <v>135</v>
      </c>
      <c r="I5408" t="s">
        <v>136</v>
      </c>
      <c r="J5408" t="s">
        <v>137</v>
      </c>
      <c r="K5408" t="s">
        <v>138</v>
      </c>
      <c r="L5408" t="s">
        <v>15755</v>
      </c>
      <c r="M5408" t="s">
        <v>15756</v>
      </c>
      <c r="N5408">
        <v>3.4988888880000002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24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28.441277547309568</v>
      </c>
      <c r="AC5408">
        <v>0</v>
      </c>
      <c r="AD5408">
        <v>0</v>
      </c>
      <c r="AE5408">
        <v>28.441277547309568</v>
      </c>
    </row>
    <row r="5409" spans="1:31" x14ac:dyDescent="0.25">
      <c r="A5409">
        <v>2269749</v>
      </c>
      <c r="B5409">
        <v>1</v>
      </c>
      <c r="C5409" t="s">
        <v>81</v>
      </c>
      <c r="D5409" t="s">
        <v>112</v>
      </c>
      <c r="E5409" t="s">
        <v>145</v>
      </c>
      <c r="F5409" t="s">
        <v>4481</v>
      </c>
      <c r="G5409" t="s">
        <v>147</v>
      </c>
      <c r="H5409" t="s">
        <v>148</v>
      </c>
      <c r="I5409" t="s">
        <v>136</v>
      </c>
      <c r="J5409" t="s">
        <v>137</v>
      </c>
      <c r="K5409" t="s">
        <v>138</v>
      </c>
      <c r="L5409" t="s">
        <v>15757</v>
      </c>
      <c r="M5409" t="s">
        <v>15758</v>
      </c>
      <c r="N5409">
        <v>0.88611111099999995</v>
      </c>
      <c r="O5409">
        <v>0</v>
      </c>
      <c r="P5409">
        <v>439</v>
      </c>
      <c r="Q5409">
        <v>0</v>
      </c>
      <c r="R5409">
        <v>59</v>
      </c>
      <c r="S5409">
        <v>6</v>
      </c>
      <c r="T5409">
        <v>65</v>
      </c>
      <c r="U5409">
        <v>3</v>
      </c>
      <c r="V5409">
        <v>0</v>
      </c>
      <c r="W5409">
        <v>0</v>
      </c>
      <c r="X5409">
        <v>130.80685212855863</v>
      </c>
      <c r="Y5409">
        <v>0</v>
      </c>
      <c r="Z5409">
        <v>8.3121140291635172</v>
      </c>
      <c r="AA5409">
        <v>72.499602144653977</v>
      </c>
      <c r="AB5409">
        <v>20.333972995250413</v>
      </c>
      <c r="AC5409">
        <v>65.327662792774916</v>
      </c>
      <c r="AD5409">
        <v>0</v>
      </c>
      <c r="AE5409">
        <v>297.28020409040147</v>
      </c>
    </row>
    <row r="5410" spans="1:31" x14ac:dyDescent="0.25">
      <c r="A5410">
        <v>2269752</v>
      </c>
      <c r="B5410">
        <v>1</v>
      </c>
      <c r="C5410" t="s">
        <v>80</v>
      </c>
      <c r="D5410" t="s">
        <v>94</v>
      </c>
      <c r="E5410" t="s">
        <v>207</v>
      </c>
      <c r="F5410" t="s">
        <v>15759</v>
      </c>
      <c r="G5410" t="s">
        <v>366</v>
      </c>
      <c r="H5410" t="s">
        <v>135</v>
      </c>
      <c r="I5410" t="s">
        <v>136</v>
      </c>
      <c r="J5410" t="s">
        <v>137</v>
      </c>
      <c r="K5410" t="s">
        <v>172</v>
      </c>
      <c r="L5410" t="s">
        <v>15760</v>
      </c>
      <c r="M5410" t="s">
        <v>15761</v>
      </c>
      <c r="N5410">
        <v>4.3622222219999998</v>
      </c>
      <c r="O5410">
        <v>0</v>
      </c>
      <c r="P5410">
        <v>750</v>
      </c>
      <c r="Q5410">
        <v>0</v>
      </c>
      <c r="R5410">
        <v>0</v>
      </c>
      <c r="S5410">
        <v>0</v>
      </c>
      <c r="T5410">
        <v>48</v>
      </c>
      <c r="U5410">
        <v>0</v>
      </c>
      <c r="V5410">
        <v>0</v>
      </c>
      <c r="W5410">
        <v>0</v>
      </c>
      <c r="X5410">
        <v>892.02358469843875</v>
      </c>
      <c r="Y5410">
        <v>0</v>
      </c>
      <c r="Z5410">
        <v>0</v>
      </c>
      <c r="AA5410">
        <v>0</v>
      </c>
      <c r="AB5410">
        <v>131.12498031255282</v>
      </c>
      <c r="AC5410">
        <v>0</v>
      </c>
      <c r="AD5410">
        <v>0</v>
      </c>
      <c r="AE5410">
        <v>1023.1485650109915</v>
      </c>
    </row>
    <row r="5411" spans="1:31" x14ac:dyDescent="0.25">
      <c r="A5411">
        <v>2269753</v>
      </c>
      <c r="B5411">
        <v>1</v>
      </c>
      <c r="C5411" t="s">
        <v>80</v>
      </c>
      <c r="D5411" t="s">
        <v>103</v>
      </c>
      <c r="E5411" t="s">
        <v>477</v>
      </c>
      <c r="F5411" t="s">
        <v>4290</v>
      </c>
      <c r="G5411" t="s">
        <v>147</v>
      </c>
      <c r="H5411" t="s">
        <v>148</v>
      </c>
      <c r="I5411" t="s">
        <v>136</v>
      </c>
      <c r="J5411" t="s">
        <v>137</v>
      </c>
      <c r="K5411" t="s">
        <v>138</v>
      </c>
      <c r="L5411" t="s">
        <v>15762</v>
      </c>
      <c r="M5411" t="s">
        <v>15763</v>
      </c>
      <c r="N5411">
        <v>8.5000000000000006E-2</v>
      </c>
      <c r="O5411">
        <v>1</v>
      </c>
      <c r="P5411">
        <v>1582</v>
      </c>
      <c r="Q5411">
        <v>35</v>
      </c>
      <c r="R5411">
        <v>179</v>
      </c>
      <c r="S5411">
        <v>17</v>
      </c>
      <c r="T5411">
        <v>185</v>
      </c>
      <c r="U5411">
        <v>2</v>
      </c>
      <c r="V5411">
        <v>0</v>
      </c>
      <c r="W5411">
        <v>3.1861547912495E-2</v>
      </c>
      <c r="X5411">
        <v>35.681032392923612</v>
      </c>
      <c r="Y5411">
        <v>2.3669444836327451</v>
      </c>
      <c r="Z5411">
        <v>10.73305508539392</v>
      </c>
      <c r="AA5411">
        <v>1.7832283310689252</v>
      </c>
      <c r="AB5411">
        <v>6.2506337362749784</v>
      </c>
      <c r="AC5411">
        <v>6.4830948960962616</v>
      </c>
      <c r="AD5411">
        <v>0</v>
      </c>
      <c r="AE5411">
        <v>63.329850473302933</v>
      </c>
    </row>
    <row r="5412" spans="1:31" x14ac:dyDescent="0.25">
      <c r="A5412">
        <v>2269754</v>
      </c>
      <c r="B5412">
        <v>1</v>
      </c>
      <c r="C5412" t="s">
        <v>80</v>
      </c>
      <c r="D5412" t="s">
        <v>97</v>
      </c>
      <c r="E5412" t="s">
        <v>151</v>
      </c>
      <c r="F5412" t="s">
        <v>15764</v>
      </c>
      <c r="G5412" t="s">
        <v>282</v>
      </c>
      <c r="H5412" t="s">
        <v>135</v>
      </c>
      <c r="I5412" t="s">
        <v>136</v>
      </c>
      <c r="J5412" t="s">
        <v>137</v>
      </c>
      <c r="K5412" t="s">
        <v>138</v>
      </c>
      <c r="L5412" t="s">
        <v>15765</v>
      </c>
      <c r="M5412" t="s">
        <v>15766</v>
      </c>
      <c r="N5412">
        <v>1.6711111110000001</v>
      </c>
      <c r="O5412">
        <v>0</v>
      </c>
      <c r="P5412">
        <v>0</v>
      </c>
      <c r="Q5412">
        <v>0</v>
      </c>
      <c r="R5412">
        <v>2</v>
      </c>
      <c r="S5412">
        <v>0</v>
      </c>
      <c r="T5412">
        <v>1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2.6788200058872591</v>
      </c>
      <c r="AA5412">
        <v>0</v>
      </c>
      <c r="AB5412">
        <v>1.8200040975795</v>
      </c>
      <c r="AC5412">
        <v>0</v>
      </c>
      <c r="AD5412">
        <v>0</v>
      </c>
      <c r="AE5412">
        <v>4.4988241034667595</v>
      </c>
    </row>
    <row r="5413" spans="1:31" x14ac:dyDescent="0.25">
      <c r="A5413">
        <v>2269756</v>
      </c>
      <c r="B5413">
        <v>1</v>
      </c>
      <c r="C5413" t="s">
        <v>80</v>
      </c>
      <c r="D5413" t="s">
        <v>105</v>
      </c>
      <c r="E5413" t="s">
        <v>207</v>
      </c>
      <c r="F5413" t="s">
        <v>15767</v>
      </c>
      <c r="G5413" t="s">
        <v>366</v>
      </c>
      <c r="H5413" t="s">
        <v>135</v>
      </c>
      <c r="I5413" t="s">
        <v>136</v>
      </c>
      <c r="J5413" t="s">
        <v>137</v>
      </c>
      <c r="K5413" t="s">
        <v>172</v>
      </c>
      <c r="L5413" t="s">
        <v>15768</v>
      </c>
      <c r="M5413" t="s">
        <v>15769</v>
      </c>
      <c r="N5413">
        <v>3.9966666659999999</v>
      </c>
      <c r="O5413">
        <v>0</v>
      </c>
      <c r="P5413">
        <v>156</v>
      </c>
      <c r="Q5413">
        <v>0</v>
      </c>
      <c r="R5413">
        <v>0</v>
      </c>
      <c r="S5413">
        <v>0</v>
      </c>
      <c r="T5413">
        <v>9</v>
      </c>
      <c r="U5413">
        <v>0</v>
      </c>
      <c r="V5413">
        <v>0</v>
      </c>
      <c r="W5413">
        <v>0</v>
      </c>
      <c r="X5413">
        <v>143.0802480529365</v>
      </c>
      <c r="Y5413">
        <v>0</v>
      </c>
      <c r="Z5413">
        <v>0</v>
      </c>
      <c r="AA5413">
        <v>0</v>
      </c>
      <c r="AB5413">
        <v>32.578297815807787</v>
      </c>
      <c r="AC5413">
        <v>0</v>
      </c>
      <c r="AD5413">
        <v>0</v>
      </c>
      <c r="AE5413">
        <v>175.65854586874428</v>
      </c>
    </row>
    <row r="5414" spans="1:31" x14ac:dyDescent="0.25">
      <c r="A5414">
        <v>2269757</v>
      </c>
      <c r="B5414">
        <v>1</v>
      </c>
      <c r="C5414" t="s">
        <v>80</v>
      </c>
      <c r="D5414" t="s">
        <v>90</v>
      </c>
      <c r="E5414" t="s">
        <v>207</v>
      </c>
      <c r="F5414" t="s">
        <v>15770</v>
      </c>
      <c r="G5414" t="s">
        <v>366</v>
      </c>
      <c r="H5414" t="s">
        <v>135</v>
      </c>
      <c r="I5414" t="s">
        <v>136</v>
      </c>
      <c r="J5414" t="s">
        <v>137</v>
      </c>
      <c r="K5414" t="s">
        <v>172</v>
      </c>
      <c r="L5414" t="s">
        <v>15771</v>
      </c>
      <c r="M5414" t="s">
        <v>15772</v>
      </c>
      <c r="N5414">
        <v>8.784444444</v>
      </c>
      <c r="O5414">
        <v>0</v>
      </c>
      <c r="P5414">
        <v>500</v>
      </c>
      <c r="Q5414">
        <v>0</v>
      </c>
      <c r="R5414">
        <v>0</v>
      </c>
      <c r="S5414">
        <v>0</v>
      </c>
      <c r="T5414">
        <v>44</v>
      </c>
      <c r="U5414">
        <v>0</v>
      </c>
      <c r="V5414">
        <v>0</v>
      </c>
      <c r="W5414">
        <v>0</v>
      </c>
      <c r="X5414">
        <v>1180.462921861008</v>
      </c>
      <c r="Y5414">
        <v>0</v>
      </c>
      <c r="Z5414">
        <v>0</v>
      </c>
      <c r="AA5414">
        <v>0</v>
      </c>
      <c r="AB5414">
        <v>133.69730972844886</v>
      </c>
      <c r="AC5414">
        <v>0</v>
      </c>
      <c r="AD5414">
        <v>0</v>
      </c>
      <c r="AE5414">
        <v>1314.1602315894568</v>
      </c>
    </row>
    <row r="5415" spans="1:31" x14ac:dyDescent="0.25">
      <c r="A5415">
        <v>2269758</v>
      </c>
      <c r="B5415">
        <v>1</v>
      </c>
      <c r="C5415" t="s">
        <v>80</v>
      </c>
      <c r="D5415" t="s">
        <v>82</v>
      </c>
      <c r="E5415" t="s">
        <v>256</v>
      </c>
      <c r="F5415" t="s">
        <v>15773</v>
      </c>
      <c r="G5415" t="s">
        <v>171</v>
      </c>
      <c r="H5415" t="s">
        <v>148</v>
      </c>
      <c r="I5415" t="s">
        <v>136</v>
      </c>
      <c r="J5415" t="s">
        <v>137</v>
      </c>
      <c r="K5415" t="s">
        <v>172</v>
      </c>
      <c r="L5415" t="s">
        <v>15774</v>
      </c>
      <c r="M5415" t="s">
        <v>15775</v>
      </c>
      <c r="N5415">
        <v>9.7436111109999999</v>
      </c>
      <c r="O5415">
        <v>0</v>
      </c>
      <c r="P5415">
        <v>5</v>
      </c>
      <c r="Q5415">
        <v>0</v>
      </c>
      <c r="R5415">
        <v>0</v>
      </c>
      <c r="S5415">
        <v>0</v>
      </c>
      <c r="T5415">
        <v>291</v>
      </c>
      <c r="U5415">
        <v>0</v>
      </c>
      <c r="V5415">
        <v>1</v>
      </c>
      <c r="W5415">
        <v>0</v>
      </c>
      <c r="X5415">
        <v>7.8533953233003899</v>
      </c>
      <c r="Y5415">
        <v>0</v>
      </c>
      <c r="Z5415">
        <v>0</v>
      </c>
      <c r="AA5415">
        <v>0</v>
      </c>
      <c r="AB5415">
        <v>909.96058263782186</v>
      </c>
      <c r="AC5415">
        <v>0</v>
      </c>
      <c r="AD5415">
        <v>2.4875195870970623</v>
      </c>
      <c r="AE5415">
        <v>920.30149754821923</v>
      </c>
    </row>
    <row r="5416" spans="1:31" x14ac:dyDescent="0.25">
      <c r="A5416">
        <v>2269759</v>
      </c>
      <c r="B5416">
        <v>1</v>
      </c>
      <c r="C5416" t="s">
        <v>81</v>
      </c>
      <c r="D5416" t="s">
        <v>128</v>
      </c>
      <c r="E5416" t="s">
        <v>477</v>
      </c>
      <c r="F5416" t="s">
        <v>15776</v>
      </c>
      <c r="G5416" t="s">
        <v>366</v>
      </c>
      <c r="H5416" t="s">
        <v>148</v>
      </c>
      <c r="I5416" t="s">
        <v>136</v>
      </c>
      <c r="J5416" t="s">
        <v>137</v>
      </c>
      <c r="K5416" t="s">
        <v>172</v>
      </c>
      <c r="L5416" t="s">
        <v>15777</v>
      </c>
      <c r="M5416" t="s">
        <v>15778</v>
      </c>
      <c r="N5416">
        <v>0.78749999999999998</v>
      </c>
      <c r="O5416">
        <v>39</v>
      </c>
      <c r="P5416">
        <v>18684</v>
      </c>
      <c r="Q5416">
        <v>288</v>
      </c>
      <c r="R5416">
        <v>456</v>
      </c>
      <c r="S5416">
        <v>123</v>
      </c>
      <c r="T5416">
        <v>1688</v>
      </c>
      <c r="U5416">
        <v>15</v>
      </c>
      <c r="V5416">
        <v>2</v>
      </c>
      <c r="W5416">
        <v>12.179968751436411</v>
      </c>
      <c r="X5416">
        <v>2542.2012706607725</v>
      </c>
      <c r="Y5416">
        <v>214.08838779843421</v>
      </c>
      <c r="Z5416">
        <v>114.05173383593875</v>
      </c>
      <c r="AA5416">
        <v>1115.8706089092516</v>
      </c>
      <c r="AB5416">
        <v>619.96243731932975</v>
      </c>
      <c r="AC5416">
        <v>234.51243963076362</v>
      </c>
      <c r="AD5416">
        <v>4.9259136756926258</v>
      </c>
      <c r="AE5416">
        <v>4857.7927605816194</v>
      </c>
    </row>
    <row r="5417" spans="1:31" x14ac:dyDescent="0.25">
      <c r="A5417">
        <v>2269760</v>
      </c>
      <c r="B5417">
        <v>1</v>
      </c>
      <c r="C5417" t="s">
        <v>80</v>
      </c>
      <c r="D5417" t="s">
        <v>93</v>
      </c>
      <c r="E5417" t="s">
        <v>145</v>
      </c>
      <c r="F5417" t="s">
        <v>2523</v>
      </c>
      <c r="G5417" t="s">
        <v>366</v>
      </c>
      <c r="H5417" t="s">
        <v>148</v>
      </c>
      <c r="I5417" t="s">
        <v>136</v>
      </c>
      <c r="J5417" t="s">
        <v>137</v>
      </c>
      <c r="K5417" t="s">
        <v>172</v>
      </c>
      <c r="L5417" t="s">
        <v>15779</v>
      </c>
      <c r="M5417" t="s">
        <v>15780</v>
      </c>
      <c r="N5417">
        <v>9.4936111109999999</v>
      </c>
      <c r="O5417">
        <v>0</v>
      </c>
      <c r="P5417">
        <v>790</v>
      </c>
      <c r="Q5417">
        <v>0</v>
      </c>
      <c r="R5417">
        <v>16</v>
      </c>
      <c r="S5417">
        <v>1</v>
      </c>
      <c r="T5417">
        <v>163</v>
      </c>
      <c r="U5417">
        <v>0</v>
      </c>
      <c r="V5417">
        <v>1</v>
      </c>
      <c r="W5417">
        <v>0</v>
      </c>
      <c r="X5417">
        <v>1392.5178756121297</v>
      </c>
      <c r="Y5417">
        <v>0</v>
      </c>
      <c r="Z5417">
        <v>87.903039516242472</v>
      </c>
      <c r="AA5417">
        <v>9.7572532289767491</v>
      </c>
      <c r="AB5417">
        <v>853.78791704321975</v>
      </c>
      <c r="AC5417">
        <v>0</v>
      </c>
      <c r="AD5417">
        <v>404.34602768639667</v>
      </c>
      <c r="AE5417">
        <v>2748.3121130869654</v>
      </c>
    </row>
    <row r="5418" spans="1:31" x14ac:dyDescent="0.25">
      <c r="A5418">
        <v>2269761</v>
      </c>
      <c r="B5418">
        <v>1</v>
      </c>
      <c r="C5418" t="s">
        <v>81</v>
      </c>
      <c r="D5418" t="s">
        <v>128</v>
      </c>
      <c r="E5418" t="s">
        <v>477</v>
      </c>
      <c r="F5418" t="s">
        <v>15781</v>
      </c>
      <c r="G5418" t="s">
        <v>366</v>
      </c>
      <c r="H5418" t="s">
        <v>148</v>
      </c>
      <c r="I5418" t="s">
        <v>136</v>
      </c>
      <c r="J5418" t="s">
        <v>137</v>
      </c>
      <c r="K5418" t="s">
        <v>172</v>
      </c>
      <c r="L5418" t="s">
        <v>15782</v>
      </c>
      <c r="M5418" t="s">
        <v>15783</v>
      </c>
      <c r="N5418">
        <v>0.74027777699999997</v>
      </c>
      <c r="O5418">
        <v>0</v>
      </c>
      <c r="P5418">
        <v>5301</v>
      </c>
      <c r="Q5418">
        <v>7</v>
      </c>
      <c r="R5418">
        <v>24</v>
      </c>
      <c r="S5418">
        <v>9</v>
      </c>
      <c r="T5418">
        <v>209</v>
      </c>
      <c r="U5418">
        <v>1</v>
      </c>
      <c r="V5418">
        <v>0</v>
      </c>
      <c r="W5418">
        <v>0</v>
      </c>
      <c r="X5418">
        <v>792.67054181245032</v>
      </c>
      <c r="Y5418">
        <v>13.224635442029268</v>
      </c>
      <c r="Z5418">
        <v>11.204279906909957</v>
      </c>
      <c r="AA5418">
        <v>68.883709349398003</v>
      </c>
      <c r="AB5418">
        <v>120.84233529380612</v>
      </c>
      <c r="AC5418">
        <v>3.7757703435870171</v>
      </c>
      <c r="AD5418">
        <v>0</v>
      </c>
      <c r="AE5418">
        <v>1010.6012721481807</v>
      </c>
    </row>
    <row r="5419" spans="1:31" x14ac:dyDescent="0.25">
      <c r="A5419">
        <v>2269762</v>
      </c>
      <c r="B5419">
        <v>1</v>
      </c>
      <c r="C5419" t="s">
        <v>80</v>
      </c>
      <c r="D5419" t="s">
        <v>94</v>
      </c>
      <c r="E5419" t="s">
        <v>207</v>
      </c>
      <c r="F5419" t="s">
        <v>15784</v>
      </c>
      <c r="G5419" t="s">
        <v>366</v>
      </c>
      <c r="H5419" t="s">
        <v>135</v>
      </c>
      <c r="I5419" t="s">
        <v>136</v>
      </c>
      <c r="J5419" t="s">
        <v>137</v>
      </c>
      <c r="K5419" t="s">
        <v>172</v>
      </c>
      <c r="L5419" t="s">
        <v>15785</v>
      </c>
      <c r="M5419" t="s">
        <v>15786</v>
      </c>
      <c r="N5419">
        <v>3.9638888880000001</v>
      </c>
      <c r="O5419">
        <v>0</v>
      </c>
      <c r="P5419">
        <v>382</v>
      </c>
      <c r="Q5419">
        <v>0</v>
      </c>
      <c r="R5419">
        <v>0</v>
      </c>
      <c r="S5419">
        <v>0</v>
      </c>
      <c r="T5419">
        <v>36</v>
      </c>
      <c r="U5419">
        <v>0</v>
      </c>
      <c r="V5419">
        <v>0</v>
      </c>
      <c r="W5419">
        <v>0</v>
      </c>
      <c r="X5419">
        <v>348.97297408116157</v>
      </c>
      <c r="Y5419">
        <v>0</v>
      </c>
      <c r="Z5419">
        <v>0</v>
      </c>
      <c r="AA5419">
        <v>0</v>
      </c>
      <c r="AB5419">
        <v>89.035731586974308</v>
      </c>
      <c r="AC5419">
        <v>0</v>
      </c>
      <c r="AD5419">
        <v>0</v>
      </c>
      <c r="AE5419">
        <v>438.00870566813586</v>
      </c>
    </row>
    <row r="5420" spans="1:31" x14ac:dyDescent="0.25">
      <c r="A5420">
        <v>2269763</v>
      </c>
      <c r="B5420">
        <v>1</v>
      </c>
      <c r="C5420" t="s">
        <v>80</v>
      </c>
      <c r="D5420" t="s">
        <v>103</v>
      </c>
      <c r="E5420" t="s">
        <v>207</v>
      </c>
      <c r="F5420" t="s">
        <v>15787</v>
      </c>
      <c r="G5420" t="s">
        <v>366</v>
      </c>
      <c r="H5420" t="s">
        <v>135</v>
      </c>
      <c r="I5420" t="s">
        <v>136</v>
      </c>
      <c r="J5420" t="s">
        <v>137</v>
      </c>
      <c r="K5420" t="s">
        <v>172</v>
      </c>
      <c r="L5420" t="s">
        <v>15788</v>
      </c>
      <c r="M5420" t="s">
        <v>15789</v>
      </c>
      <c r="N5420">
        <v>0.62055555500000004</v>
      </c>
      <c r="O5420">
        <v>0</v>
      </c>
      <c r="P5420">
        <v>31</v>
      </c>
      <c r="Q5420">
        <v>0</v>
      </c>
      <c r="R5420">
        <v>13</v>
      </c>
      <c r="S5420">
        <v>0</v>
      </c>
      <c r="T5420">
        <v>1</v>
      </c>
      <c r="U5420">
        <v>0</v>
      </c>
      <c r="V5420">
        <v>0</v>
      </c>
      <c r="W5420">
        <v>0</v>
      </c>
      <c r="X5420">
        <v>7.4531636566797603</v>
      </c>
      <c r="Y5420">
        <v>0</v>
      </c>
      <c r="Z5420">
        <v>2.5502907079244448</v>
      </c>
      <c r="AA5420">
        <v>0</v>
      </c>
      <c r="AB5420">
        <v>0.6763265796839999</v>
      </c>
      <c r="AC5420">
        <v>0</v>
      </c>
      <c r="AD5420">
        <v>0</v>
      </c>
      <c r="AE5420">
        <v>10.679780944288206</v>
      </c>
    </row>
    <row r="5421" spans="1:31" x14ac:dyDescent="0.25">
      <c r="A5421">
        <v>2269764</v>
      </c>
      <c r="B5421">
        <v>1</v>
      </c>
      <c r="C5421" t="s">
        <v>81</v>
      </c>
      <c r="D5421" t="s">
        <v>128</v>
      </c>
      <c r="E5421" t="s">
        <v>207</v>
      </c>
      <c r="F5421" t="s">
        <v>15790</v>
      </c>
      <c r="G5421" t="s">
        <v>171</v>
      </c>
      <c r="H5421" t="s">
        <v>135</v>
      </c>
      <c r="I5421" t="s">
        <v>136</v>
      </c>
      <c r="J5421" t="s">
        <v>137</v>
      </c>
      <c r="K5421" t="s">
        <v>172</v>
      </c>
      <c r="L5421" t="s">
        <v>15791</v>
      </c>
      <c r="M5421" t="s">
        <v>15792</v>
      </c>
      <c r="N5421">
        <v>8.2919444440000003</v>
      </c>
      <c r="O5421">
        <v>0</v>
      </c>
      <c r="P5421">
        <v>317</v>
      </c>
      <c r="Q5421">
        <v>0</v>
      </c>
      <c r="R5421">
        <v>0</v>
      </c>
      <c r="S5421">
        <v>0</v>
      </c>
      <c r="T5421">
        <v>30</v>
      </c>
      <c r="U5421">
        <v>0</v>
      </c>
      <c r="V5421">
        <v>0</v>
      </c>
      <c r="W5421">
        <v>0</v>
      </c>
      <c r="X5421">
        <v>510.21119303075096</v>
      </c>
      <c r="Y5421">
        <v>0</v>
      </c>
      <c r="Z5421">
        <v>0</v>
      </c>
      <c r="AA5421">
        <v>0</v>
      </c>
      <c r="AB5421">
        <v>455.46497383829069</v>
      </c>
      <c r="AC5421">
        <v>0</v>
      </c>
      <c r="AD5421">
        <v>0</v>
      </c>
      <c r="AE5421">
        <v>965.67616686904171</v>
      </c>
    </row>
    <row r="5422" spans="1:31" x14ac:dyDescent="0.25">
      <c r="A5422">
        <v>2269765</v>
      </c>
      <c r="B5422">
        <v>1</v>
      </c>
      <c r="C5422" t="s">
        <v>80</v>
      </c>
      <c r="D5422" t="s">
        <v>107</v>
      </c>
      <c r="E5422" t="s">
        <v>132</v>
      </c>
      <c r="F5422" t="s">
        <v>15793</v>
      </c>
      <c r="G5422" t="s">
        <v>134</v>
      </c>
      <c r="H5422" t="s">
        <v>135</v>
      </c>
      <c r="I5422" t="s">
        <v>136</v>
      </c>
      <c r="J5422" t="s">
        <v>137</v>
      </c>
      <c r="K5422" t="s">
        <v>138</v>
      </c>
      <c r="L5422" t="s">
        <v>15794</v>
      </c>
      <c r="M5422" t="s">
        <v>15795</v>
      </c>
      <c r="N5422">
        <v>8.2130555550000004</v>
      </c>
      <c r="O5422">
        <v>0</v>
      </c>
      <c r="P5422">
        <v>1</v>
      </c>
      <c r="Q5422">
        <v>0</v>
      </c>
      <c r="R5422">
        <v>3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0.82931136650675052</v>
      </c>
      <c r="Y5422">
        <v>0</v>
      </c>
      <c r="Z5422">
        <v>2.1036446965482667</v>
      </c>
      <c r="AA5422">
        <v>0</v>
      </c>
      <c r="AB5422">
        <v>0</v>
      </c>
      <c r="AC5422">
        <v>0</v>
      </c>
      <c r="AD5422">
        <v>0</v>
      </c>
      <c r="AE5422">
        <v>2.9329560630550171</v>
      </c>
    </row>
    <row r="5423" spans="1:31" x14ac:dyDescent="0.25">
      <c r="A5423">
        <v>2269766</v>
      </c>
      <c r="B5423">
        <v>1</v>
      </c>
      <c r="C5423" t="s">
        <v>80</v>
      </c>
      <c r="D5423" t="s">
        <v>93</v>
      </c>
      <c r="E5423" t="s">
        <v>145</v>
      </c>
      <c r="F5423" t="s">
        <v>15796</v>
      </c>
      <c r="G5423" t="s">
        <v>171</v>
      </c>
      <c r="H5423" t="s">
        <v>148</v>
      </c>
      <c r="I5423" t="s">
        <v>136</v>
      </c>
      <c r="J5423" t="s">
        <v>137</v>
      </c>
      <c r="K5423" t="s">
        <v>172</v>
      </c>
      <c r="L5423" t="s">
        <v>15797</v>
      </c>
      <c r="M5423" t="s">
        <v>15798</v>
      </c>
      <c r="N5423">
        <v>8.0491666659999996</v>
      </c>
      <c r="O5423">
        <v>0</v>
      </c>
      <c r="P5423">
        <v>19</v>
      </c>
      <c r="Q5423">
        <v>0</v>
      </c>
      <c r="R5423">
        <v>5</v>
      </c>
      <c r="S5423">
        <v>10</v>
      </c>
      <c r="T5423">
        <v>986</v>
      </c>
      <c r="U5423">
        <v>5</v>
      </c>
      <c r="V5423">
        <v>16</v>
      </c>
      <c r="W5423">
        <v>0</v>
      </c>
      <c r="X5423">
        <v>21.822711994998045</v>
      </c>
      <c r="Y5423">
        <v>0</v>
      </c>
      <c r="Z5423">
        <v>35.877198559635723</v>
      </c>
      <c r="AA5423">
        <v>786.07374567662566</v>
      </c>
      <c r="AB5423">
        <v>3791.5313088598755</v>
      </c>
      <c r="AC5423">
        <v>684.99615939880687</v>
      </c>
      <c r="AD5423">
        <v>973.47021674558982</v>
      </c>
      <c r="AE5423">
        <v>6293.7713412355324</v>
      </c>
    </row>
    <row r="5424" spans="1:31" x14ac:dyDescent="0.25">
      <c r="A5424">
        <v>2269768</v>
      </c>
      <c r="B5424">
        <v>1</v>
      </c>
      <c r="C5424" t="s">
        <v>80</v>
      </c>
      <c r="D5424" t="s">
        <v>104</v>
      </c>
      <c r="E5424" t="s">
        <v>256</v>
      </c>
      <c r="F5424" t="s">
        <v>8081</v>
      </c>
      <c r="G5424" t="s">
        <v>171</v>
      </c>
      <c r="H5424" t="s">
        <v>148</v>
      </c>
      <c r="I5424" t="s">
        <v>136</v>
      </c>
      <c r="J5424" t="s">
        <v>137</v>
      </c>
      <c r="K5424" t="s">
        <v>172</v>
      </c>
      <c r="L5424" t="s">
        <v>15799</v>
      </c>
      <c r="M5424" t="s">
        <v>15800</v>
      </c>
      <c r="N5424">
        <v>7.2819444439999996</v>
      </c>
      <c r="O5424">
        <v>0</v>
      </c>
      <c r="P5424">
        <v>0</v>
      </c>
      <c r="Q5424">
        <v>0</v>
      </c>
      <c r="R5424">
        <v>1</v>
      </c>
      <c r="S5424">
        <v>0</v>
      </c>
      <c r="T5424">
        <v>178</v>
      </c>
      <c r="U5424">
        <v>0</v>
      </c>
      <c r="V5424">
        <v>3</v>
      </c>
      <c r="W5424">
        <v>0</v>
      </c>
      <c r="X5424">
        <v>0</v>
      </c>
      <c r="Y5424">
        <v>0</v>
      </c>
      <c r="Z5424">
        <v>0.24329592564324445</v>
      </c>
      <c r="AA5424">
        <v>0</v>
      </c>
      <c r="AB5424">
        <v>860.56372728061524</v>
      </c>
      <c r="AC5424">
        <v>0</v>
      </c>
      <c r="AD5424">
        <v>495.19956095285625</v>
      </c>
      <c r="AE5424">
        <v>1356.0065841591147</v>
      </c>
    </row>
    <row r="5425" spans="1:31" x14ac:dyDescent="0.25">
      <c r="A5425">
        <v>2269770</v>
      </c>
      <c r="B5425">
        <v>1</v>
      </c>
      <c r="C5425" t="s">
        <v>80</v>
      </c>
      <c r="D5425" t="s">
        <v>103</v>
      </c>
      <c r="E5425" t="s">
        <v>207</v>
      </c>
      <c r="F5425" t="s">
        <v>15801</v>
      </c>
      <c r="G5425" t="s">
        <v>366</v>
      </c>
      <c r="H5425" t="s">
        <v>135</v>
      </c>
      <c r="I5425" t="s">
        <v>136</v>
      </c>
      <c r="J5425" t="s">
        <v>137</v>
      </c>
      <c r="K5425" t="s">
        <v>172</v>
      </c>
      <c r="L5425" t="s">
        <v>15802</v>
      </c>
      <c r="M5425" t="s">
        <v>15803</v>
      </c>
      <c r="N5425">
        <v>7.3230555549999998</v>
      </c>
      <c r="O5425">
        <v>0</v>
      </c>
      <c r="P5425">
        <v>43</v>
      </c>
      <c r="Q5425">
        <v>0</v>
      </c>
      <c r="R5425">
        <v>20</v>
      </c>
      <c r="S5425">
        <v>0</v>
      </c>
      <c r="T5425">
        <v>3</v>
      </c>
      <c r="U5425">
        <v>0</v>
      </c>
      <c r="V5425">
        <v>0</v>
      </c>
      <c r="W5425">
        <v>0</v>
      </c>
      <c r="X5425">
        <v>89.845955489616344</v>
      </c>
      <c r="Y5425">
        <v>0</v>
      </c>
      <c r="Z5425">
        <v>41.802218009761354</v>
      </c>
      <c r="AA5425">
        <v>0</v>
      </c>
      <c r="AB5425">
        <v>28.303887267646171</v>
      </c>
      <c r="AC5425">
        <v>0</v>
      </c>
      <c r="AD5425">
        <v>0</v>
      </c>
      <c r="AE5425">
        <v>159.95206076702385</v>
      </c>
    </row>
    <row r="5426" spans="1:31" x14ac:dyDescent="0.25">
      <c r="A5426">
        <v>2269773</v>
      </c>
      <c r="B5426">
        <v>1</v>
      </c>
      <c r="C5426" t="s">
        <v>80</v>
      </c>
      <c r="D5426" t="s">
        <v>97</v>
      </c>
      <c r="E5426" t="s">
        <v>256</v>
      </c>
      <c r="F5426" t="s">
        <v>15804</v>
      </c>
      <c r="G5426" t="s">
        <v>271</v>
      </c>
      <c r="H5426" t="s">
        <v>148</v>
      </c>
      <c r="I5426" t="s">
        <v>136</v>
      </c>
      <c r="J5426" t="s">
        <v>137</v>
      </c>
      <c r="K5426" t="s">
        <v>172</v>
      </c>
      <c r="L5426" t="s">
        <v>15805</v>
      </c>
      <c r="M5426" t="s">
        <v>15806</v>
      </c>
      <c r="N5426">
        <v>0.19388888800000001</v>
      </c>
      <c r="O5426">
        <v>4</v>
      </c>
      <c r="P5426">
        <v>919</v>
      </c>
      <c r="Q5426">
        <v>3</v>
      </c>
      <c r="R5426">
        <v>202</v>
      </c>
      <c r="S5426">
        <v>13</v>
      </c>
      <c r="T5426">
        <v>154</v>
      </c>
      <c r="U5426">
        <v>0</v>
      </c>
      <c r="V5426">
        <v>0</v>
      </c>
      <c r="W5426">
        <v>30.658104374949211</v>
      </c>
      <c r="X5426">
        <v>75.400628692829173</v>
      </c>
      <c r="Y5426">
        <v>0.25036979985666669</v>
      </c>
      <c r="Z5426">
        <v>16.197704004404645</v>
      </c>
      <c r="AA5426">
        <v>49.535424736241396</v>
      </c>
      <c r="AB5426">
        <v>15.158926920587222</v>
      </c>
      <c r="AC5426">
        <v>0</v>
      </c>
      <c r="AD5426">
        <v>0</v>
      </c>
      <c r="AE5426">
        <v>187.20115852886832</v>
      </c>
    </row>
    <row r="5427" spans="1:31" x14ac:dyDescent="0.25">
      <c r="A5427">
        <v>2269774</v>
      </c>
      <c r="B5427">
        <v>1</v>
      </c>
      <c r="C5427" t="s">
        <v>80</v>
      </c>
      <c r="D5427" t="s">
        <v>108</v>
      </c>
      <c r="E5427" t="s">
        <v>132</v>
      </c>
      <c r="F5427" t="s">
        <v>15807</v>
      </c>
      <c r="G5427" t="s">
        <v>142</v>
      </c>
      <c r="H5427" t="s">
        <v>135</v>
      </c>
      <c r="I5427" t="s">
        <v>136</v>
      </c>
      <c r="J5427" t="s">
        <v>137</v>
      </c>
      <c r="K5427" t="s">
        <v>138</v>
      </c>
      <c r="L5427" t="s">
        <v>15808</v>
      </c>
      <c r="M5427" t="s">
        <v>15809</v>
      </c>
      <c r="N5427">
        <v>1.395</v>
      </c>
      <c r="O5427">
        <v>0</v>
      </c>
      <c r="P5427">
        <v>4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3.6444542687941608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3.6444542687941608</v>
      </c>
    </row>
    <row r="5428" spans="1:31" x14ac:dyDescent="0.25">
      <c r="A5428">
        <v>2269775</v>
      </c>
      <c r="B5428">
        <v>1</v>
      </c>
      <c r="C5428" t="s">
        <v>81</v>
      </c>
      <c r="D5428" t="s">
        <v>112</v>
      </c>
      <c r="E5428" t="s">
        <v>151</v>
      </c>
      <c r="F5428" t="s">
        <v>15810</v>
      </c>
      <c r="G5428" t="s">
        <v>153</v>
      </c>
      <c r="H5428" t="s">
        <v>135</v>
      </c>
      <c r="I5428" t="s">
        <v>136</v>
      </c>
      <c r="J5428" t="s">
        <v>137</v>
      </c>
      <c r="K5428" t="s">
        <v>138</v>
      </c>
      <c r="L5428" t="s">
        <v>15811</v>
      </c>
      <c r="M5428" t="s">
        <v>15812</v>
      </c>
      <c r="N5428">
        <v>2.4880555549999999</v>
      </c>
      <c r="O5428">
        <v>0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6.1607579849929426</v>
      </c>
      <c r="AA5428">
        <v>0</v>
      </c>
      <c r="AB5428">
        <v>0</v>
      </c>
      <c r="AC5428">
        <v>0</v>
      </c>
      <c r="AD5428">
        <v>0</v>
      </c>
      <c r="AE5428">
        <v>6.1607579849929426</v>
      </c>
    </row>
    <row r="5429" spans="1:31" x14ac:dyDescent="0.25">
      <c r="A5429">
        <v>2269776</v>
      </c>
      <c r="B5429">
        <v>1</v>
      </c>
      <c r="C5429" t="s">
        <v>80</v>
      </c>
      <c r="D5429" t="s">
        <v>105</v>
      </c>
      <c r="E5429" t="s">
        <v>207</v>
      </c>
      <c r="F5429" t="s">
        <v>15813</v>
      </c>
      <c r="G5429" t="s">
        <v>366</v>
      </c>
      <c r="H5429" t="s">
        <v>135</v>
      </c>
      <c r="I5429" t="s">
        <v>136</v>
      </c>
      <c r="J5429" t="s">
        <v>137</v>
      </c>
      <c r="K5429" t="s">
        <v>172</v>
      </c>
      <c r="L5429" t="s">
        <v>15814</v>
      </c>
      <c r="M5429" t="s">
        <v>15815</v>
      </c>
      <c r="N5429">
        <v>4.1052777770000004</v>
      </c>
      <c r="O5429">
        <v>0</v>
      </c>
      <c r="P5429">
        <v>459</v>
      </c>
      <c r="Q5429">
        <v>0</v>
      </c>
      <c r="R5429">
        <v>0</v>
      </c>
      <c r="S5429">
        <v>0</v>
      </c>
      <c r="T5429">
        <v>45</v>
      </c>
      <c r="U5429">
        <v>0</v>
      </c>
      <c r="V5429">
        <v>0</v>
      </c>
      <c r="W5429">
        <v>0</v>
      </c>
      <c r="X5429">
        <v>561.85670856641877</v>
      </c>
      <c r="Y5429">
        <v>0</v>
      </c>
      <c r="Z5429">
        <v>0</v>
      </c>
      <c r="AA5429">
        <v>0</v>
      </c>
      <c r="AB5429">
        <v>111.28452837152611</v>
      </c>
      <c r="AC5429">
        <v>0</v>
      </c>
      <c r="AD5429">
        <v>0</v>
      </c>
      <c r="AE5429">
        <v>673.14123693794488</v>
      </c>
    </row>
    <row r="5430" spans="1:31" x14ac:dyDescent="0.25">
      <c r="A5430">
        <v>2269780</v>
      </c>
      <c r="B5430">
        <v>1</v>
      </c>
      <c r="C5430" t="s">
        <v>80</v>
      </c>
      <c r="D5430" t="s">
        <v>97</v>
      </c>
      <c r="E5430" t="s">
        <v>256</v>
      </c>
      <c r="F5430" t="s">
        <v>15816</v>
      </c>
      <c r="G5430" t="s">
        <v>366</v>
      </c>
      <c r="H5430" t="s">
        <v>148</v>
      </c>
      <c r="I5430" t="s">
        <v>136</v>
      </c>
      <c r="J5430" t="s">
        <v>137</v>
      </c>
      <c r="K5430" t="s">
        <v>172</v>
      </c>
      <c r="L5430" t="s">
        <v>15817</v>
      </c>
      <c r="M5430" t="s">
        <v>15818</v>
      </c>
      <c r="N5430">
        <v>7.4163888880000002</v>
      </c>
      <c r="O5430">
        <v>0</v>
      </c>
      <c r="P5430">
        <v>906</v>
      </c>
      <c r="Q5430">
        <v>0</v>
      </c>
      <c r="R5430">
        <v>58</v>
      </c>
      <c r="S5430">
        <v>2</v>
      </c>
      <c r="T5430">
        <v>116</v>
      </c>
      <c r="U5430">
        <v>0</v>
      </c>
      <c r="V5430">
        <v>0</v>
      </c>
      <c r="W5430">
        <v>0</v>
      </c>
      <c r="X5430">
        <v>2783.712710641742</v>
      </c>
      <c r="Y5430">
        <v>0</v>
      </c>
      <c r="Z5430">
        <v>128.8778439789493</v>
      </c>
      <c r="AA5430">
        <v>408.76808902642711</v>
      </c>
      <c r="AB5430">
        <v>407.8746799175525</v>
      </c>
      <c r="AC5430">
        <v>0</v>
      </c>
      <c r="AD5430">
        <v>0</v>
      </c>
      <c r="AE5430">
        <v>3729.2333235646711</v>
      </c>
    </row>
    <row r="5431" spans="1:31" x14ac:dyDescent="0.25">
      <c r="A5431">
        <v>2269783</v>
      </c>
      <c r="B5431">
        <v>1</v>
      </c>
      <c r="C5431" t="s">
        <v>80</v>
      </c>
      <c r="D5431" t="s">
        <v>103</v>
      </c>
      <c r="E5431" t="s">
        <v>163</v>
      </c>
      <c r="F5431" t="s">
        <v>15819</v>
      </c>
      <c r="G5431" t="s">
        <v>366</v>
      </c>
      <c r="H5431" t="s">
        <v>148</v>
      </c>
      <c r="I5431" t="s">
        <v>136</v>
      </c>
      <c r="J5431" t="s">
        <v>137</v>
      </c>
      <c r="K5431" t="s">
        <v>172</v>
      </c>
      <c r="L5431" t="s">
        <v>15820</v>
      </c>
      <c r="M5431" t="s">
        <v>15821</v>
      </c>
      <c r="N5431">
        <v>8.5966666660000008</v>
      </c>
      <c r="O5431">
        <v>0</v>
      </c>
      <c r="P5431">
        <v>1</v>
      </c>
      <c r="Q5431">
        <v>37</v>
      </c>
      <c r="R5431">
        <v>64</v>
      </c>
      <c r="S5431">
        <v>10</v>
      </c>
      <c r="T5431">
        <v>7</v>
      </c>
      <c r="U5431">
        <v>4</v>
      </c>
      <c r="V5431">
        <v>0</v>
      </c>
      <c r="W5431">
        <v>0</v>
      </c>
      <c r="X5431">
        <v>5.1526658230177604</v>
      </c>
      <c r="Y5431">
        <v>351.12019828356961</v>
      </c>
      <c r="Z5431">
        <v>416.94087621579519</v>
      </c>
      <c r="AA5431">
        <v>1026.5097331789639</v>
      </c>
      <c r="AB5431">
        <v>31.507192283488628</v>
      </c>
      <c r="AC5431">
        <v>6365.6039614295369</v>
      </c>
      <c r="AD5431">
        <v>0</v>
      </c>
      <c r="AE5431">
        <v>8196.8346272143717</v>
      </c>
    </row>
    <row r="5432" spans="1:31" x14ac:dyDescent="0.25">
      <c r="A5432">
        <v>2269785</v>
      </c>
      <c r="B5432">
        <v>1</v>
      </c>
      <c r="C5432" t="s">
        <v>81</v>
      </c>
      <c r="D5432" t="s">
        <v>118</v>
      </c>
      <c r="E5432" t="s">
        <v>151</v>
      </c>
      <c r="F5432" t="s">
        <v>15822</v>
      </c>
      <c r="G5432" t="s">
        <v>366</v>
      </c>
      <c r="H5432" t="s">
        <v>135</v>
      </c>
      <c r="I5432" t="s">
        <v>136</v>
      </c>
      <c r="J5432" t="s">
        <v>137</v>
      </c>
      <c r="K5432" t="s">
        <v>172</v>
      </c>
      <c r="L5432" t="s">
        <v>15823</v>
      </c>
      <c r="M5432" t="s">
        <v>15824</v>
      </c>
      <c r="N5432">
        <v>2.8208333329999999</v>
      </c>
      <c r="O5432">
        <v>0</v>
      </c>
      <c r="P5432">
        <v>3</v>
      </c>
      <c r="Q5432">
        <v>0</v>
      </c>
      <c r="R5432">
        <v>4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4.0467845434345611</v>
      </c>
      <c r="Y5432">
        <v>0</v>
      </c>
      <c r="Z5432">
        <v>8.451073963641166</v>
      </c>
      <c r="AA5432">
        <v>0</v>
      </c>
      <c r="AB5432">
        <v>0</v>
      </c>
      <c r="AC5432">
        <v>0</v>
      </c>
      <c r="AD5432">
        <v>0</v>
      </c>
      <c r="AE5432">
        <v>12.497858507075726</v>
      </c>
    </row>
    <row r="5433" spans="1:31" x14ac:dyDescent="0.25">
      <c r="A5433">
        <v>2269786</v>
      </c>
      <c r="B5433">
        <v>1</v>
      </c>
      <c r="C5433" t="s">
        <v>80</v>
      </c>
      <c r="D5433" t="s">
        <v>94</v>
      </c>
      <c r="E5433" t="s">
        <v>477</v>
      </c>
      <c r="F5433" t="s">
        <v>15825</v>
      </c>
      <c r="G5433" t="s">
        <v>366</v>
      </c>
      <c r="H5433" t="s">
        <v>148</v>
      </c>
      <c r="I5433" t="s">
        <v>136</v>
      </c>
      <c r="J5433" t="s">
        <v>137</v>
      </c>
      <c r="K5433" t="s">
        <v>172</v>
      </c>
      <c r="L5433" t="s">
        <v>15826</v>
      </c>
      <c r="M5433" t="s">
        <v>15827</v>
      </c>
      <c r="N5433">
        <v>3.8058333329999998</v>
      </c>
      <c r="O5433">
        <v>0</v>
      </c>
      <c r="P5433">
        <v>1199</v>
      </c>
      <c r="Q5433">
        <v>58</v>
      </c>
      <c r="R5433">
        <v>130</v>
      </c>
      <c r="S5433">
        <v>27</v>
      </c>
      <c r="T5433">
        <v>131</v>
      </c>
      <c r="U5433">
        <v>9</v>
      </c>
      <c r="V5433">
        <v>0</v>
      </c>
      <c r="W5433">
        <v>0</v>
      </c>
      <c r="X5433">
        <v>758.52977023701999</v>
      </c>
      <c r="Y5433">
        <v>1698.126537676319</v>
      </c>
      <c r="Z5433">
        <v>235.83388223584507</v>
      </c>
      <c r="AA5433">
        <v>659.22302704012134</v>
      </c>
      <c r="AB5433">
        <v>241.80541786433605</v>
      </c>
      <c r="AC5433">
        <v>2469.5292561253709</v>
      </c>
      <c r="AD5433">
        <v>0</v>
      </c>
      <c r="AE5433">
        <v>6063.0478911790124</v>
      </c>
    </row>
    <row r="5434" spans="1:31" x14ac:dyDescent="0.25">
      <c r="A5434">
        <v>2269787</v>
      </c>
      <c r="B5434">
        <v>1</v>
      </c>
      <c r="C5434" t="s">
        <v>80</v>
      </c>
      <c r="D5434" t="s">
        <v>98</v>
      </c>
      <c r="E5434" t="s">
        <v>256</v>
      </c>
      <c r="F5434" t="s">
        <v>15828</v>
      </c>
      <c r="G5434" t="s">
        <v>171</v>
      </c>
      <c r="H5434" t="s">
        <v>148</v>
      </c>
      <c r="I5434" t="s">
        <v>136</v>
      </c>
      <c r="J5434" t="s">
        <v>137</v>
      </c>
      <c r="K5434" t="s">
        <v>172</v>
      </c>
      <c r="L5434" t="s">
        <v>15829</v>
      </c>
      <c r="M5434" t="s">
        <v>15830</v>
      </c>
      <c r="N5434">
        <v>7.3747222219999999</v>
      </c>
      <c r="O5434">
        <v>0</v>
      </c>
      <c r="P5434">
        <v>239</v>
      </c>
      <c r="Q5434">
        <v>1</v>
      </c>
      <c r="R5434">
        <v>484</v>
      </c>
      <c r="S5434">
        <v>1</v>
      </c>
      <c r="T5434">
        <v>152</v>
      </c>
      <c r="U5434">
        <v>0</v>
      </c>
      <c r="V5434">
        <v>0</v>
      </c>
      <c r="W5434">
        <v>0</v>
      </c>
      <c r="X5434">
        <v>369.73188346025751</v>
      </c>
      <c r="Y5434">
        <v>1.6264827327828799</v>
      </c>
      <c r="Z5434">
        <v>1764.955896688949</v>
      </c>
      <c r="AA5434">
        <v>3.7193103894452855</v>
      </c>
      <c r="AB5434">
        <v>696.53273593141398</v>
      </c>
      <c r="AC5434">
        <v>0</v>
      </c>
      <c r="AD5434">
        <v>0</v>
      </c>
      <c r="AE5434">
        <v>2836.566309202849</v>
      </c>
    </row>
    <row r="5435" spans="1:31" x14ac:dyDescent="0.25">
      <c r="A5435">
        <v>2269788</v>
      </c>
      <c r="B5435">
        <v>1</v>
      </c>
      <c r="C5435" t="s">
        <v>81</v>
      </c>
      <c r="D5435" t="s">
        <v>127</v>
      </c>
      <c r="E5435" t="s">
        <v>163</v>
      </c>
      <c r="F5435" t="s">
        <v>15831</v>
      </c>
      <c r="G5435" t="s">
        <v>366</v>
      </c>
      <c r="H5435" t="s">
        <v>148</v>
      </c>
      <c r="I5435" t="s">
        <v>136</v>
      </c>
      <c r="J5435" t="s">
        <v>137</v>
      </c>
      <c r="K5435" t="s">
        <v>172</v>
      </c>
      <c r="L5435" t="s">
        <v>15832</v>
      </c>
      <c r="M5435" t="s">
        <v>15833</v>
      </c>
      <c r="N5435">
        <v>3.4249999999999998</v>
      </c>
      <c r="O5435">
        <v>8</v>
      </c>
      <c r="P5435">
        <v>2226</v>
      </c>
      <c r="Q5435">
        <v>315</v>
      </c>
      <c r="R5435">
        <v>202</v>
      </c>
      <c r="S5435">
        <v>28</v>
      </c>
      <c r="T5435">
        <v>235</v>
      </c>
      <c r="U5435">
        <v>0</v>
      </c>
      <c r="V5435">
        <v>0</v>
      </c>
      <c r="W5435">
        <v>9.129124571072234</v>
      </c>
      <c r="X5435">
        <v>1217.7220683652406</v>
      </c>
      <c r="Y5435">
        <v>412.74081108507306</v>
      </c>
      <c r="Z5435">
        <v>193.41650700200529</v>
      </c>
      <c r="AA5435">
        <v>211.57574856047518</v>
      </c>
      <c r="AB5435">
        <v>309.41429524575386</v>
      </c>
      <c r="AC5435">
        <v>0</v>
      </c>
      <c r="AD5435">
        <v>0</v>
      </c>
      <c r="AE5435">
        <v>2353.9985548296204</v>
      </c>
    </row>
    <row r="5436" spans="1:31" x14ac:dyDescent="0.25">
      <c r="A5436">
        <v>2269789</v>
      </c>
      <c r="B5436">
        <v>1</v>
      </c>
      <c r="C5436" t="s">
        <v>80</v>
      </c>
      <c r="D5436" t="s">
        <v>103</v>
      </c>
      <c r="E5436" t="s">
        <v>207</v>
      </c>
      <c r="F5436" t="s">
        <v>15787</v>
      </c>
      <c r="G5436" t="s">
        <v>366</v>
      </c>
      <c r="H5436" t="s">
        <v>135</v>
      </c>
      <c r="I5436" t="s">
        <v>136</v>
      </c>
      <c r="J5436" t="s">
        <v>137</v>
      </c>
      <c r="K5436" t="s">
        <v>172</v>
      </c>
      <c r="L5436" t="s">
        <v>15834</v>
      </c>
      <c r="M5436" t="s">
        <v>15835</v>
      </c>
      <c r="N5436">
        <v>7.6561111110000004</v>
      </c>
      <c r="O5436">
        <v>0</v>
      </c>
      <c r="P5436">
        <v>31</v>
      </c>
      <c r="Q5436">
        <v>0</v>
      </c>
      <c r="R5436">
        <v>13</v>
      </c>
      <c r="S5436">
        <v>0</v>
      </c>
      <c r="T5436">
        <v>1</v>
      </c>
      <c r="U5436">
        <v>0</v>
      </c>
      <c r="V5436">
        <v>0</v>
      </c>
      <c r="W5436">
        <v>0</v>
      </c>
      <c r="X5436">
        <v>90.598075427078484</v>
      </c>
      <c r="Y5436">
        <v>0</v>
      </c>
      <c r="Z5436">
        <v>29.010342740367111</v>
      </c>
      <c r="AA5436">
        <v>0</v>
      </c>
      <c r="AB5436">
        <v>8.131340319122998</v>
      </c>
      <c r="AC5436">
        <v>0</v>
      </c>
      <c r="AD5436">
        <v>0</v>
      </c>
      <c r="AE5436">
        <v>127.73975848656859</v>
      </c>
    </row>
    <row r="5437" spans="1:31" x14ac:dyDescent="0.25">
      <c r="A5437">
        <v>2269792</v>
      </c>
      <c r="B5437">
        <v>1</v>
      </c>
      <c r="C5437" t="s">
        <v>80</v>
      </c>
      <c r="D5437" t="s">
        <v>103</v>
      </c>
      <c r="E5437" t="s">
        <v>145</v>
      </c>
      <c r="F5437" t="s">
        <v>3757</v>
      </c>
      <c r="G5437" t="s">
        <v>366</v>
      </c>
      <c r="H5437" t="s">
        <v>148</v>
      </c>
      <c r="I5437" t="s">
        <v>136</v>
      </c>
      <c r="J5437" t="s">
        <v>137</v>
      </c>
      <c r="K5437" t="s">
        <v>172</v>
      </c>
      <c r="L5437" t="s">
        <v>15836</v>
      </c>
      <c r="M5437" t="s">
        <v>15837</v>
      </c>
      <c r="N5437">
        <v>3.1833333330000002</v>
      </c>
      <c r="O5437">
        <v>0</v>
      </c>
      <c r="P5437">
        <v>27</v>
      </c>
      <c r="Q5437">
        <v>0</v>
      </c>
      <c r="R5437">
        <v>3</v>
      </c>
      <c r="S5437">
        <v>23</v>
      </c>
      <c r="T5437">
        <v>34</v>
      </c>
      <c r="U5437">
        <v>27</v>
      </c>
      <c r="V5437">
        <v>9</v>
      </c>
      <c r="W5437">
        <v>0</v>
      </c>
      <c r="X5437">
        <v>74.7524636442472</v>
      </c>
      <c r="Y5437">
        <v>0</v>
      </c>
      <c r="Z5437">
        <v>0.27826988510150003</v>
      </c>
      <c r="AA5437">
        <v>534.03101156016589</v>
      </c>
      <c r="AB5437">
        <v>196.39807786037741</v>
      </c>
      <c r="AC5437">
        <v>2525.1011769515667</v>
      </c>
      <c r="AD5437">
        <v>388.73277451424531</v>
      </c>
      <c r="AE5437">
        <v>3719.2937744157039</v>
      </c>
    </row>
    <row r="5438" spans="1:31" x14ac:dyDescent="0.25">
      <c r="A5438">
        <v>2269793</v>
      </c>
      <c r="B5438">
        <v>1</v>
      </c>
      <c r="C5438" t="s">
        <v>80</v>
      </c>
      <c r="D5438" t="s">
        <v>90</v>
      </c>
      <c r="E5438" t="s">
        <v>151</v>
      </c>
      <c r="F5438" t="s">
        <v>15838</v>
      </c>
      <c r="G5438" t="s">
        <v>1552</v>
      </c>
      <c r="H5438" t="s">
        <v>135</v>
      </c>
      <c r="I5438" t="s">
        <v>136</v>
      </c>
      <c r="J5438" t="s">
        <v>137</v>
      </c>
      <c r="K5438" t="s">
        <v>138</v>
      </c>
      <c r="L5438" t="s">
        <v>15839</v>
      </c>
      <c r="M5438" t="s">
        <v>15840</v>
      </c>
      <c r="N5438">
        <v>0.28111111100000002</v>
      </c>
      <c r="O5438">
        <v>0</v>
      </c>
      <c r="P5438">
        <v>132</v>
      </c>
      <c r="Q5438">
        <v>0</v>
      </c>
      <c r="R5438">
        <v>0</v>
      </c>
      <c r="S5438">
        <v>0</v>
      </c>
      <c r="T5438">
        <v>4</v>
      </c>
      <c r="U5438">
        <v>0</v>
      </c>
      <c r="V5438">
        <v>0</v>
      </c>
      <c r="W5438">
        <v>0</v>
      </c>
      <c r="X5438">
        <v>8.2650094251280315</v>
      </c>
      <c r="Y5438">
        <v>0</v>
      </c>
      <c r="Z5438">
        <v>0</v>
      </c>
      <c r="AA5438">
        <v>0</v>
      </c>
      <c r="AB5438">
        <v>0.82487451013268775</v>
      </c>
      <c r="AC5438">
        <v>0</v>
      </c>
      <c r="AD5438">
        <v>0</v>
      </c>
      <c r="AE5438">
        <v>9.089883935260719</v>
      </c>
    </row>
    <row r="5439" spans="1:31" x14ac:dyDescent="0.25">
      <c r="A5439">
        <v>2269794</v>
      </c>
      <c r="B5439">
        <v>1</v>
      </c>
      <c r="C5439" t="s">
        <v>81</v>
      </c>
      <c r="D5439" t="s">
        <v>123</v>
      </c>
      <c r="E5439" t="s">
        <v>256</v>
      </c>
      <c r="F5439" t="s">
        <v>15841</v>
      </c>
      <c r="G5439" t="s">
        <v>171</v>
      </c>
      <c r="H5439" t="s">
        <v>148</v>
      </c>
      <c r="I5439" t="s">
        <v>136</v>
      </c>
      <c r="J5439" t="s">
        <v>137</v>
      </c>
      <c r="K5439" t="s">
        <v>172</v>
      </c>
      <c r="L5439" t="s">
        <v>15842</v>
      </c>
      <c r="M5439" t="s">
        <v>15843</v>
      </c>
      <c r="N5439">
        <v>7.2188888880000004</v>
      </c>
      <c r="O5439">
        <v>0</v>
      </c>
      <c r="P5439">
        <v>5</v>
      </c>
      <c r="Q5439">
        <v>0</v>
      </c>
      <c r="R5439">
        <v>0</v>
      </c>
      <c r="S5439">
        <v>0</v>
      </c>
      <c r="T5439">
        <v>620</v>
      </c>
      <c r="U5439">
        <v>1</v>
      </c>
      <c r="V5439">
        <v>10</v>
      </c>
      <c r="W5439">
        <v>0</v>
      </c>
      <c r="X5439">
        <v>15.41601207535647</v>
      </c>
      <c r="Y5439">
        <v>0</v>
      </c>
      <c r="Z5439">
        <v>0</v>
      </c>
      <c r="AA5439">
        <v>0</v>
      </c>
      <c r="AB5439">
        <v>1928.266862203543</v>
      </c>
      <c r="AC5439">
        <v>121.50980399692176</v>
      </c>
      <c r="AD5439">
        <v>591.0556739863631</v>
      </c>
      <c r="AE5439">
        <v>2656.2483522621847</v>
      </c>
    </row>
    <row r="5440" spans="1:31" x14ac:dyDescent="0.25">
      <c r="A5440">
        <v>2269795</v>
      </c>
      <c r="B5440">
        <v>1</v>
      </c>
      <c r="C5440" t="s">
        <v>81</v>
      </c>
      <c r="D5440" t="s">
        <v>123</v>
      </c>
      <c r="E5440" t="s">
        <v>256</v>
      </c>
      <c r="F5440" t="s">
        <v>15844</v>
      </c>
      <c r="G5440" t="s">
        <v>171</v>
      </c>
      <c r="H5440" t="s">
        <v>148</v>
      </c>
      <c r="I5440" t="s">
        <v>136</v>
      </c>
      <c r="J5440" t="s">
        <v>137</v>
      </c>
      <c r="K5440" t="s">
        <v>172</v>
      </c>
      <c r="L5440" t="s">
        <v>15845</v>
      </c>
      <c r="M5440" t="s">
        <v>15846</v>
      </c>
      <c r="N5440">
        <v>8.1108333330000004</v>
      </c>
      <c r="O5440">
        <v>0</v>
      </c>
      <c r="P5440">
        <v>1835</v>
      </c>
      <c r="Q5440">
        <v>2</v>
      </c>
      <c r="R5440">
        <v>0</v>
      </c>
      <c r="S5440">
        <v>9</v>
      </c>
      <c r="T5440">
        <v>122</v>
      </c>
      <c r="U5440">
        <v>0</v>
      </c>
      <c r="V5440">
        <v>0</v>
      </c>
      <c r="W5440">
        <v>0</v>
      </c>
      <c r="X5440">
        <v>3725.0540684931739</v>
      </c>
      <c r="Y5440">
        <v>20.372964139104774</v>
      </c>
      <c r="Z5440">
        <v>0</v>
      </c>
      <c r="AA5440">
        <v>477.3270651408626</v>
      </c>
      <c r="AB5440">
        <v>1127.6657507578207</v>
      </c>
      <c r="AC5440">
        <v>0</v>
      </c>
      <c r="AD5440">
        <v>0</v>
      </c>
      <c r="AE5440">
        <v>5350.4198485309626</v>
      </c>
    </row>
    <row r="5441" spans="1:31" x14ac:dyDescent="0.25">
      <c r="A5441">
        <v>2269796</v>
      </c>
      <c r="B5441">
        <v>1</v>
      </c>
      <c r="C5441" t="s">
        <v>80</v>
      </c>
      <c r="D5441" t="s">
        <v>104</v>
      </c>
      <c r="E5441" t="s">
        <v>163</v>
      </c>
      <c r="F5441" t="s">
        <v>15847</v>
      </c>
      <c r="G5441" t="s">
        <v>271</v>
      </c>
      <c r="H5441" t="s">
        <v>148</v>
      </c>
      <c r="I5441" t="s">
        <v>136</v>
      </c>
      <c r="J5441" t="s">
        <v>137</v>
      </c>
      <c r="K5441" t="s">
        <v>172</v>
      </c>
      <c r="L5441" t="s">
        <v>15848</v>
      </c>
      <c r="M5441" t="s">
        <v>15849</v>
      </c>
      <c r="N5441">
        <v>0.15444444399999999</v>
      </c>
      <c r="O5441">
        <v>16</v>
      </c>
      <c r="P5441">
        <v>93</v>
      </c>
      <c r="Q5441">
        <v>18</v>
      </c>
      <c r="R5441">
        <v>23</v>
      </c>
      <c r="S5441">
        <v>40</v>
      </c>
      <c r="T5441">
        <v>25</v>
      </c>
      <c r="U5441">
        <v>5</v>
      </c>
      <c r="V5441">
        <v>2</v>
      </c>
      <c r="W5441">
        <v>3.6769014996627387</v>
      </c>
      <c r="X5441">
        <v>9.7878056718632553</v>
      </c>
      <c r="Y5441">
        <v>2.8819729620173966</v>
      </c>
      <c r="Z5441">
        <v>2.426209276017798</v>
      </c>
      <c r="AA5441">
        <v>42.642002157067203</v>
      </c>
      <c r="AB5441">
        <v>4.0848634269540929</v>
      </c>
      <c r="AC5441">
        <v>51.713843550376275</v>
      </c>
      <c r="AD5441">
        <v>9.2868912417521017</v>
      </c>
      <c r="AE5441">
        <v>126.50048978571087</v>
      </c>
    </row>
    <row r="5442" spans="1:31" x14ac:dyDescent="0.25">
      <c r="A5442">
        <v>2269797</v>
      </c>
      <c r="B5442">
        <v>1</v>
      </c>
      <c r="C5442" t="s">
        <v>80</v>
      </c>
      <c r="D5442" t="s">
        <v>91</v>
      </c>
      <c r="E5442" t="s">
        <v>163</v>
      </c>
      <c r="F5442" t="s">
        <v>6776</v>
      </c>
      <c r="G5442" t="s">
        <v>171</v>
      </c>
      <c r="H5442" t="s">
        <v>148</v>
      </c>
      <c r="I5442" t="s">
        <v>136</v>
      </c>
      <c r="J5442" t="s">
        <v>137</v>
      </c>
      <c r="K5442" t="s">
        <v>172</v>
      </c>
      <c r="L5442" t="s">
        <v>15850</v>
      </c>
      <c r="M5442" t="s">
        <v>15851</v>
      </c>
      <c r="N5442">
        <v>4.5322222219999997</v>
      </c>
      <c r="O5442">
        <v>0</v>
      </c>
      <c r="P5442">
        <v>0</v>
      </c>
      <c r="Q5442">
        <v>0</v>
      </c>
      <c r="R5442">
        <v>0</v>
      </c>
      <c r="S5442">
        <v>5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725.01887886202087</v>
      </c>
      <c r="AB5442">
        <v>0</v>
      </c>
      <c r="AC5442">
        <v>0</v>
      </c>
      <c r="AD5442">
        <v>0</v>
      </c>
      <c r="AE5442">
        <v>725.01887886202087</v>
      </c>
    </row>
    <row r="5443" spans="1:31" x14ac:dyDescent="0.25">
      <c r="A5443">
        <v>2269798</v>
      </c>
      <c r="B5443">
        <v>1</v>
      </c>
      <c r="C5443" t="s">
        <v>80</v>
      </c>
      <c r="D5443" t="s">
        <v>105</v>
      </c>
      <c r="E5443" t="s">
        <v>207</v>
      </c>
      <c r="F5443" t="s">
        <v>15852</v>
      </c>
      <c r="G5443" t="s">
        <v>366</v>
      </c>
      <c r="H5443" t="s">
        <v>135</v>
      </c>
      <c r="I5443" t="s">
        <v>136</v>
      </c>
      <c r="J5443" t="s">
        <v>137</v>
      </c>
      <c r="K5443" t="s">
        <v>172</v>
      </c>
      <c r="L5443" t="s">
        <v>15853</v>
      </c>
      <c r="M5443" t="s">
        <v>15854</v>
      </c>
      <c r="N5443">
        <v>5.2977777770000003</v>
      </c>
      <c r="O5443">
        <v>0</v>
      </c>
      <c r="P5443">
        <v>244</v>
      </c>
      <c r="Q5443">
        <v>0</v>
      </c>
      <c r="R5443">
        <v>0</v>
      </c>
      <c r="S5443">
        <v>0</v>
      </c>
      <c r="T5443">
        <v>2</v>
      </c>
      <c r="U5443">
        <v>0</v>
      </c>
      <c r="V5443">
        <v>0</v>
      </c>
      <c r="W5443">
        <v>0</v>
      </c>
      <c r="X5443">
        <v>336.99019704565484</v>
      </c>
      <c r="Y5443">
        <v>0</v>
      </c>
      <c r="Z5443">
        <v>0</v>
      </c>
      <c r="AA5443">
        <v>0</v>
      </c>
      <c r="AB5443">
        <v>5.6892819055169994</v>
      </c>
      <c r="AC5443">
        <v>0</v>
      </c>
      <c r="AD5443">
        <v>0</v>
      </c>
      <c r="AE5443">
        <v>342.67947895117186</v>
      </c>
    </row>
    <row r="5444" spans="1:31" x14ac:dyDescent="0.25">
      <c r="A5444">
        <v>2269800</v>
      </c>
      <c r="B5444">
        <v>1</v>
      </c>
      <c r="C5444" t="s">
        <v>80</v>
      </c>
      <c r="D5444" t="s">
        <v>104</v>
      </c>
      <c r="E5444" t="s">
        <v>256</v>
      </c>
      <c r="F5444" t="s">
        <v>15855</v>
      </c>
      <c r="G5444" t="s">
        <v>171</v>
      </c>
      <c r="H5444" t="s">
        <v>148</v>
      </c>
      <c r="I5444" t="s">
        <v>136</v>
      </c>
      <c r="J5444" t="s">
        <v>137</v>
      </c>
      <c r="K5444" t="s">
        <v>172</v>
      </c>
      <c r="L5444" t="s">
        <v>15856</v>
      </c>
      <c r="M5444" t="s">
        <v>15857</v>
      </c>
      <c r="N5444">
        <v>0.81722222200000005</v>
      </c>
      <c r="O5444">
        <v>0</v>
      </c>
      <c r="P5444">
        <v>0</v>
      </c>
      <c r="Q5444">
        <v>0</v>
      </c>
      <c r="R5444">
        <v>0</v>
      </c>
      <c r="S5444">
        <v>1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2.0573813248581021</v>
      </c>
      <c r="AB5444">
        <v>0</v>
      </c>
      <c r="AC5444">
        <v>0</v>
      </c>
      <c r="AD5444">
        <v>0</v>
      </c>
      <c r="AE5444">
        <v>2.0573813248581021</v>
      </c>
    </row>
    <row r="5445" spans="1:31" x14ac:dyDescent="0.25">
      <c r="A5445">
        <v>2269801</v>
      </c>
      <c r="B5445">
        <v>1</v>
      </c>
      <c r="C5445" t="s">
        <v>81</v>
      </c>
      <c r="D5445" t="s">
        <v>119</v>
      </c>
      <c r="E5445" t="s">
        <v>256</v>
      </c>
      <c r="F5445" t="s">
        <v>15858</v>
      </c>
      <c r="G5445" t="s">
        <v>366</v>
      </c>
      <c r="H5445" t="s">
        <v>148</v>
      </c>
      <c r="I5445" t="s">
        <v>136</v>
      </c>
      <c r="J5445" t="s">
        <v>137</v>
      </c>
      <c r="K5445" t="s">
        <v>172</v>
      </c>
      <c r="L5445" t="s">
        <v>15859</v>
      </c>
      <c r="M5445" t="s">
        <v>15860</v>
      </c>
      <c r="N5445">
        <v>1.3191666660000001</v>
      </c>
      <c r="O5445">
        <v>0</v>
      </c>
      <c r="P5445">
        <v>1468</v>
      </c>
      <c r="Q5445">
        <v>0</v>
      </c>
      <c r="R5445">
        <v>133</v>
      </c>
      <c r="S5445">
        <v>1</v>
      </c>
      <c r="T5445">
        <v>56</v>
      </c>
      <c r="U5445">
        <v>0</v>
      </c>
      <c r="V5445">
        <v>0</v>
      </c>
      <c r="W5445">
        <v>0</v>
      </c>
      <c r="X5445">
        <v>390.50514580744994</v>
      </c>
      <c r="Y5445">
        <v>0</v>
      </c>
      <c r="Z5445">
        <v>58.268850924589181</v>
      </c>
      <c r="AA5445">
        <v>6.1585621596831501</v>
      </c>
      <c r="AB5445">
        <v>67.155861496087297</v>
      </c>
      <c r="AC5445">
        <v>0</v>
      </c>
      <c r="AD5445">
        <v>0</v>
      </c>
      <c r="AE5445">
        <v>522.08842038780949</v>
      </c>
    </row>
    <row r="5446" spans="1:31" x14ac:dyDescent="0.25">
      <c r="A5446">
        <v>2269802</v>
      </c>
      <c r="B5446">
        <v>1</v>
      </c>
      <c r="C5446" t="s">
        <v>80</v>
      </c>
      <c r="D5446" t="s">
        <v>97</v>
      </c>
      <c r="E5446" t="s">
        <v>132</v>
      </c>
      <c r="F5446" t="s">
        <v>15861</v>
      </c>
      <c r="G5446" t="s">
        <v>134</v>
      </c>
      <c r="H5446" t="s">
        <v>135</v>
      </c>
      <c r="I5446" t="s">
        <v>136</v>
      </c>
      <c r="J5446" t="s">
        <v>137</v>
      </c>
      <c r="K5446" t="s">
        <v>138</v>
      </c>
      <c r="L5446" t="s">
        <v>15862</v>
      </c>
      <c r="M5446" t="s">
        <v>15863</v>
      </c>
      <c r="N5446">
        <v>3.2452777770000001</v>
      </c>
      <c r="O5446">
        <v>0</v>
      </c>
      <c r="P5446">
        <v>1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0.1536698218878142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0.1536698218878142</v>
      </c>
    </row>
    <row r="5447" spans="1:31" x14ac:dyDescent="0.25">
      <c r="A5447">
        <v>2269806</v>
      </c>
      <c r="B5447">
        <v>1</v>
      </c>
      <c r="C5447" t="s">
        <v>80</v>
      </c>
      <c r="D5447" t="s">
        <v>101</v>
      </c>
      <c r="E5447" t="s">
        <v>163</v>
      </c>
      <c r="F5447" t="s">
        <v>15864</v>
      </c>
      <c r="G5447" t="s">
        <v>366</v>
      </c>
      <c r="H5447" t="s">
        <v>148</v>
      </c>
      <c r="I5447" t="s">
        <v>136</v>
      </c>
      <c r="J5447" t="s">
        <v>137</v>
      </c>
      <c r="K5447" t="s">
        <v>172</v>
      </c>
      <c r="L5447" t="s">
        <v>15865</v>
      </c>
      <c r="M5447" t="s">
        <v>15866</v>
      </c>
      <c r="N5447">
        <v>4.5661111109999997</v>
      </c>
      <c r="O5447">
        <v>19</v>
      </c>
      <c r="P5447">
        <v>1</v>
      </c>
      <c r="Q5447">
        <v>37</v>
      </c>
      <c r="R5447">
        <v>2</v>
      </c>
      <c r="S5447">
        <v>26</v>
      </c>
      <c r="T5447">
        <v>0</v>
      </c>
      <c r="U5447">
        <v>4</v>
      </c>
      <c r="V5447">
        <v>0</v>
      </c>
      <c r="W5447">
        <v>132.58852938103973</v>
      </c>
      <c r="X5447">
        <v>1.0993539977977578</v>
      </c>
      <c r="Y5447">
        <v>923.00148245709318</v>
      </c>
      <c r="Z5447">
        <v>1.7821006020794447E-3</v>
      </c>
      <c r="AA5447">
        <v>306.4916209375013</v>
      </c>
      <c r="AB5447">
        <v>0</v>
      </c>
      <c r="AC5447">
        <v>409.93791643865507</v>
      </c>
      <c r="AD5447">
        <v>0</v>
      </c>
      <c r="AE5447">
        <v>1773.1206853126889</v>
      </c>
    </row>
    <row r="5448" spans="1:31" x14ac:dyDescent="0.25">
      <c r="A5448">
        <v>2269808</v>
      </c>
      <c r="B5448">
        <v>1</v>
      </c>
      <c r="C5448" t="s">
        <v>81</v>
      </c>
      <c r="D5448" t="s">
        <v>120</v>
      </c>
      <c r="E5448" t="s">
        <v>145</v>
      </c>
      <c r="F5448" t="s">
        <v>15867</v>
      </c>
      <c r="G5448" t="s">
        <v>147</v>
      </c>
      <c r="H5448" t="s">
        <v>148</v>
      </c>
      <c r="I5448" t="s">
        <v>136</v>
      </c>
      <c r="J5448" t="s">
        <v>137</v>
      </c>
      <c r="K5448" t="s">
        <v>138</v>
      </c>
      <c r="L5448" t="s">
        <v>15868</v>
      </c>
      <c r="M5448" t="s">
        <v>15869</v>
      </c>
      <c r="N5448">
        <v>0.85444444399999997</v>
      </c>
      <c r="O5448">
        <v>0</v>
      </c>
      <c r="P5448">
        <v>0</v>
      </c>
      <c r="Q5448">
        <v>20</v>
      </c>
      <c r="R5448">
        <v>67</v>
      </c>
      <c r="S5448">
        <v>5</v>
      </c>
      <c r="T5448">
        <v>2</v>
      </c>
      <c r="U5448">
        <v>0</v>
      </c>
      <c r="V5448">
        <v>0</v>
      </c>
      <c r="W5448">
        <v>0</v>
      </c>
      <c r="X5448">
        <v>0</v>
      </c>
      <c r="Y5448">
        <v>17.955032130920333</v>
      </c>
      <c r="Z5448">
        <v>35.892131534194768</v>
      </c>
      <c r="AA5448">
        <v>6.5826243967234133</v>
      </c>
      <c r="AB5448">
        <v>2.2497680118257999</v>
      </c>
      <c r="AC5448">
        <v>0</v>
      </c>
      <c r="AD5448">
        <v>0</v>
      </c>
      <c r="AE5448">
        <v>62.679556073664315</v>
      </c>
    </row>
    <row r="5449" spans="1:31" x14ac:dyDescent="0.25">
      <c r="A5449">
        <v>2269809</v>
      </c>
      <c r="B5449">
        <v>1</v>
      </c>
      <c r="C5449" t="s">
        <v>80</v>
      </c>
      <c r="D5449" t="s">
        <v>101</v>
      </c>
      <c r="E5449" t="s">
        <v>256</v>
      </c>
      <c r="F5449" t="s">
        <v>15870</v>
      </c>
      <c r="G5449" t="s">
        <v>147</v>
      </c>
      <c r="H5449" t="s">
        <v>148</v>
      </c>
      <c r="I5449" t="s">
        <v>136</v>
      </c>
      <c r="J5449" t="s">
        <v>137</v>
      </c>
      <c r="K5449" t="s">
        <v>138</v>
      </c>
      <c r="L5449" t="s">
        <v>15871</v>
      </c>
      <c r="M5449" t="s">
        <v>15872</v>
      </c>
      <c r="N5449">
        <v>1</v>
      </c>
      <c r="O5449">
        <v>0</v>
      </c>
      <c r="P5449">
        <v>1528</v>
      </c>
      <c r="Q5449">
        <v>0</v>
      </c>
      <c r="R5449">
        <v>1</v>
      </c>
      <c r="S5449">
        <v>0</v>
      </c>
      <c r="T5449">
        <v>259</v>
      </c>
      <c r="U5449">
        <v>0</v>
      </c>
      <c r="V5449">
        <v>0</v>
      </c>
      <c r="W5449">
        <v>0</v>
      </c>
      <c r="X5449">
        <v>377.11409222961089</v>
      </c>
      <c r="Y5449">
        <v>0</v>
      </c>
      <c r="Z5449">
        <v>0</v>
      </c>
      <c r="AA5449">
        <v>0</v>
      </c>
      <c r="AB5449">
        <v>176.59544374557535</v>
      </c>
      <c r="AC5449">
        <v>0</v>
      </c>
      <c r="AD5449">
        <v>0</v>
      </c>
      <c r="AE5449">
        <v>553.70953597518621</v>
      </c>
    </row>
    <row r="5450" spans="1:31" x14ac:dyDescent="0.25">
      <c r="A5450">
        <v>2269810</v>
      </c>
      <c r="B5450">
        <v>1</v>
      </c>
      <c r="C5450" t="s">
        <v>81</v>
      </c>
      <c r="D5450" t="s">
        <v>117</v>
      </c>
      <c r="E5450" t="s">
        <v>207</v>
      </c>
      <c r="F5450" t="s">
        <v>15873</v>
      </c>
      <c r="G5450" t="s">
        <v>366</v>
      </c>
      <c r="H5450" t="s">
        <v>135</v>
      </c>
      <c r="I5450" t="s">
        <v>136</v>
      </c>
      <c r="J5450" t="s">
        <v>137</v>
      </c>
      <c r="K5450" t="s">
        <v>172</v>
      </c>
      <c r="L5450" t="s">
        <v>15874</v>
      </c>
      <c r="M5450" t="s">
        <v>15875</v>
      </c>
      <c r="N5450">
        <v>1.0066666660000001</v>
      </c>
      <c r="O5450">
        <v>0</v>
      </c>
      <c r="P5450">
        <v>11</v>
      </c>
      <c r="Q5450">
        <v>0</v>
      </c>
      <c r="R5450">
        <v>2</v>
      </c>
      <c r="S5450">
        <v>0</v>
      </c>
      <c r="T5450">
        <v>75</v>
      </c>
      <c r="U5450">
        <v>0</v>
      </c>
      <c r="V5450">
        <v>0</v>
      </c>
      <c r="W5450">
        <v>0</v>
      </c>
      <c r="X5450">
        <v>1.4092673285415325</v>
      </c>
      <c r="Y5450">
        <v>0</v>
      </c>
      <c r="Z5450">
        <v>0.25129765897401946</v>
      </c>
      <c r="AA5450">
        <v>0</v>
      </c>
      <c r="AB5450">
        <v>56.011477111316751</v>
      </c>
      <c r="AC5450">
        <v>0</v>
      </c>
      <c r="AD5450">
        <v>0</v>
      </c>
      <c r="AE5450">
        <v>57.6720420988323</v>
      </c>
    </row>
    <row r="5451" spans="1:31" x14ac:dyDescent="0.25">
      <c r="A5451">
        <v>2269814</v>
      </c>
      <c r="B5451">
        <v>1</v>
      </c>
      <c r="C5451" t="s">
        <v>80</v>
      </c>
      <c r="D5451" t="s">
        <v>103</v>
      </c>
      <c r="E5451" t="s">
        <v>151</v>
      </c>
      <c r="F5451" t="s">
        <v>15876</v>
      </c>
      <c r="G5451" t="s">
        <v>201</v>
      </c>
      <c r="H5451" t="s">
        <v>135</v>
      </c>
      <c r="I5451" t="s">
        <v>136</v>
      </c>
      <c r="J5451" t="s">
        <v>137</v>
      </c>
      <c r="K5451" t="s">
        <v>138</v>
      </c>
      <c r="L5451" t="s">
        <v>15877</v>
      </c>
      <c r="M5451" t="s">
        <v>15878</v>
      </c>
      <c r="N5451">
        <v>0.94083333300000005</v>
      </c>
      <c r="O5451">
        <v>0</v>
      </c>
      <c r="P5451">
        <v>29</v>
      </c>
      <c r="Q5451">
        <v>0</v>
      </c>
      <c r="R5451">
        <v>0</v>
      </c>
      <c r="S5451">
        <v>0</v>
      </c>
      <c r="T5451">
        <v>12</v>
      </c>
      <c r="U5451">
        <v>0</v>
      </c>
      <c r="V5451">
        <v>0</v>
      </c>
      <c r="W5451">
        <v>0</v>
      </c>
      <c r="X5451">
        <v>6.3640585605717988</v>
      </c>
      <c r="Y5451">
        <v>0</v>
      </c>
      <c r="Z5451">
        <v>0</v>
      </c>
      <c r="AA5451">
        <v>0</v>
      </c>
      <c r="AB5451">
        <v>16.231675059925113</v>
      </c>
      <c r="AC5451">
        <v>0</v>
      </c>
      <c r="AD5451">
        <v>0</v>
      </c>
      <c r="AE5451">
        <v>22.595733620496912</v>
      </c>
    </row>
    <row r="5452" spans="1:31" x14ac:dyDescent="0.25">
      <c r="A5452">
        <v>2269816</v>
      </c>
      <c r="B5452">
        <v>1</v>
      </c>
      <c r="C5452" t="s">
        <v>80</v>
      </c>
      <c r="D5452" t="s">
        <v>108</v>
      </c>
      <c r="E5452" t="s">
        <v>163</v>
      </c>
      <c r="F5452" t="s">
        <v>15879</v>
      </c>
      <c r="G5452" t="s">
        <v>147</v>
      </c>
      <c r="H5452" t="s">
        <v>148</v>
      </c>
      <c r="I5452" t="s">
        <v>704</v>
      </c>
      <c r="J5452" t="s">
        <v>137</v>
      </c>
      <c r="K5452" t="s">
        <v>138</v>
      </c>
      <c r="L5452" t="s">
        <v>15880</v>
      </c>
      <c r="M5452" t="s">
        <v>15881</v>
      </c>
      <c r="N5452">
        <v>1.0833333000000001E-2</v>
      </c>
      <c r="O5452">
        <v>0</v>
      </c>
      <c r="P5452">
        <v>1935</v>
      </c>
      <c r="Q5452">
        <v>2</v>
      </c>
      <c r="R5452">
        <v>415</v>
      </c>
      <c r="S5452">
        <v>14</v>
      </c>
      <c r="T5452">
        <v>254</v>
      </c>
      <c r="U5452">
        <v>0</v>
      </c>
      <c r="V5452">
        <v>0</v>
      </c>
      <c r="W5452">
        <v>0</v>
      </c>
      <c r="X5452">
        <v>2.3589730770037596</v>
      </c>
      <c r="Y5452">
        <v>0.32499258444473161</v>
      </c>
      <c r="Z5452">
        <v>0.54550853333506866</v>
      </c>
      <c r="AA5452">
        <v>0.26173214617361507</v>
      </c>
      <c r="AB5452">
        <v>0.92517915385895955</v>
      </c>
      <c r="AC5452">
        <v>0</v>
      </c>
      <c r="AD5452">
        <v>0</v>
      </c>
      <c r="AE5452">
        <v>4.4163854948161338</v>
      </c>
    </row>
    <row r="5453" spans="1:31" x14ac:dyDescent="0.25">
      <c r="A5453">
        <v>2269817</v>
      </c>
      <c r="B5453">
        <v>1</v>
      </c>
      <c r="C5453" t="s">
        <v>80</v>
      </c>
      <c r="D5453" t="s">
        <v>107</v>
      </c>
      <c r="E5453" t="s">
        <v>132</v>
      </c>
      <c r="F5453" t="s">
        <v>15882</v>
      </c>
      <c r="G5453" t="s">
        <v>134</v>
      </c>
      <c r="H5453" t="s">
        <v>135</v>
      </c>
      <c r="I5453" t="s">
        <v>136</v>
      </c>
      <c r="J5453" t="s">
        <v>137</v>
      </c>
      <c r="K5453" t="s">
        <v>138</v>
      </c>
      <c r="L5453" t="s">
        <v>15883</v>
      </c>
      <c r="M5453" t="s">
        <v>15884</v>
      </c>
      <c r="N5453">
        <v>4.6463888879999997</v>
      </c>
      <c r="O5453">
        <v>0</v>
      </c>
      <c r="P5453">
        <v>1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1.1508852830488445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1.1508852830488445</v>
      </c>
    </row>
    <row r="5454" spans="1:31" x14ac:dyDescent="0.25">
      <c r="A5454">
        <v>2269818</v>
      </c>
      <c r="B5454">
        <v>1</v>
      </c>
      <c r="C5454" t="s">
        <v>80</v>
      </c>
      <c r="D5454" t="s">
        <v>109</v>
      </c>
      <c r="E5454" t="s">
        <v>151</v>
      </c>
      <c r="F5454" t="s">
        <v>13926</v>
      </c>
      <c r="G5454" t="s">
        <v>282</v>
      </c>
      <c r="H5454" t="s">
        <v>135</v>
      </c>
      <c r="I5454" t="s">
        <v>136</v>
      </c>
      <c r="J5454" t="s">
        <v>137</v>
      </c>
      <c r="K5454" t="s">
        <v>138</v>
      </c>
      <c r="L5454" t="s">
        <v>15885</v>
      </c>
      <c r="M5454" t="s">
        <v>15886</v>
      </c>
      <c r="N5454">
        <v>2.8116666659999998</v>
      </c>
      <c r="O5454">
        <v>0</v>
      </c>
      <c r="P5454">
        <v>20</v>
      </c>
      <c r="Q5454">
        <v>0</v>
      </c>
      <c r="R5454">
        <v>6</v>
      </c>
      <c r="S5454">
        <v>0</v>
      </c>
      <c r="T5454">
        <v>1</v>
      </c>
      <c r="U5454">
        <v>0</v>
      </c>
      <c r="V5454">
        <v>0</v>
      </c>
      <c r="W5454">
        <v>0</v>
      </c>
      <c r="X5454">
        <v>3.375832181962418</v>
      </c>
      <c r="Y5454">
        <v>0</v>
      </c>
      <c r="Z5454">
        <v>2.3215398881413947</v>
      </c>
      <c r="AA5454">
        <v>0</v>
      </c>
      <c r="AB5454">
        <v>0</v>
      </c>
      <c r="AC5454">
        <v>0</v>
      </c>
      <c r="AD5454">
        <v>0</v>
      </c>
      <c r="AE5454">
        <v>5.6973720701038122</v>
      </c>
    </row>
    <row r="5455" spans="1:31" x14ac:dyDescent="0.25">
      <c r="A5455">
        <v>2269820</v>
      </c>
      <c r="B5455">
        <v>1</v>
      </c>
      <c r="C5455" t="s">
        <v>80</v>
      </c>
      <c r="D5455" t="s">
        <v>90</v>
      </c>
      <c r="E5455" t="s">
        <v>132</v>
      </c>
      <c r="F5455" t="s">
        <v>15887</v>
      </c>
      <c r="G5455" t="s">
        <v>142</v>
      </c>
      <c r="H5455" t="s">
        <v>135</v>
      </c>
      <c r="I5455" t="s">
        <v>136</v>
      </c>
      <c r="J5455" t="s">
        <v>137</v>
      </c>
      <c r="K5455" t="s">
        <v>138</v>
      </c>
      <c r="L5455" t="s">
        <v>15888</v>
      </c>
      <c r="M5455" t="s">
        <v>15889</v>
      </c>
      <c r="N5455">
        <v>5.8744444439999999</v>
      </c>
      <c r="O5455">
        <v>0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0.17037986625207557</v>
      </c>
      <c r="AA5455">
        <v>0</v>
      </c>
      <c r="AB5455">
        <v>0</v>
      </c>
      <c r="AC5455">
        <v>0</v>
      </c>
      <c r="AD5455">
        <v>0</v>
      </c>
      <c r="AE5455">
        <v>0.17037986625207557</v>
      </c>
    </row>
    <row r="5456" spans="1:31" x14ac:dyDescent="0.25">
      <c r="A5456">
        <v>2269822</v>
      </c>
      <c r="B5456">
        <v>1</v>
      </c>
      <c r="C5456" t="s">
        <v>80</v>
      </c>
      <c r="D5456" t="s">
        <v>105</v>
      </c>
      <c r="E5456" t="s">
        <v>163</v>
      </c>
      <c r="F5456" t="s">
        <v>15890</v>
      </c>
      <c r="G5456" t="s">
        <v>147</v>
      </c>
      <c r="H5456" t="s">
        <v>148</v>
      </c>
      <c r="I5456" t="s">
        <v>704</v>
      </c>
      <c r="J5456" t="s">
        <v>137</v>
      </c>
      <c r="K5456" t="s">
        <v>138</v>
      </c>
      <c r="L5456" t="s">
        <v>15891</v>
      </c>
      <c r="M5456" t="s">
        <v>15892</v>
      </c>
      <c r="N5456">
        <v>3.3333333E-2</v>
      </c>
      <c r="O5456">
        <v>5</v>
      </c>
      <c r="P5456">
        <v>4449</v>
      </c>
      <c r="Q5456">
        <v>5</v>
      </c>
      <c r="R5456">
        <v>19</v>
      </c>
      <c r="S5456">
        <v>22</v>
      </c>
      <c r="T5456">
        <v>382</v>
      </c>
      <c r="U5456">
        <v>4</v>
      </c>
      <c r="V5456">
        <v>0</v>
      </c>
      <c r="W5456">
        <v>0.30527930593323332</v>
      </c>
      <c r="X5456">
        <v>36.821780419332612</v>
      </c>
      <c r="Y5456">
        <v>1.5395004122480667</v>
      </c>
      <c r="Z5456">
        <v>0.21422649840460001</v>
      </c>
      <c r="AA5456">
        <v>3.2540691345864667</v>
      </c>
      <c r="AB5456">
        <v>9.5960873676108189</v>
      </c>
      <c r="AC5456">
        <v>6.9307422262641332</v>
      </c>
      <c r="AD5456">
        <v>0</v>
      </c>
      <c r="AE5456">
        <v>58.661685364379935</v>
      </c>
    </row>
    <row r="5457" spans="1:31" x14ac:dyDescent="0.25">
      <c r="A5457">
        <v>2269823</v>
      </c>
      <c r="B5457">
        <v>1</v>
      </c>
      <c r="C5457" t="s">
        <v>80</v>
      </c>
      <c r="D5457" t="s">
        <v>82</v>
      </c>
      <c r="E5457" t="s">
        <v>214</v>
      </c>
      <c r="F5457" t="s">
        <v>15893</v>
      </c>
      <c r="G5457" t="s">
        <v>241</v>
      </c>
      <c r="H5457" t="s">
        <v>135</v>
      </c>
      <c r="I5457" t="s">
        <v>136</v>
      </c>
      <c r="J5457" t="s">
        <v>137</v>
      </c>
      <c r="K5457" t="s">
        <v>138</v>
      </c>
      <c r="L5457" t="s">
        <v>15894</v>
      </c>
      <c r="M5457" t="s">
        <v>15895</v>
      </c>
      <c r="N5457">
        <v>1.0622222219999999</v>
      </c>
      <c r="O5457">
        <v>0</v>
      </c>
      <c r="P5457">
        <v>18</v>
      </c>
      <c r="Q5457">
        <v>0</v>
      </c>
      <c r="R5457">
        <v>0</v>
      </c>
      <c r="S5457">
        <v>0</v>
      </c>
      <c r="T5457">
        <v>11</v>
      </c>
      <c r="U5457">
        <v>0</v>
      </c>
      <c r="V5457">
        <v>0</v>
      </c>
      <c r="W5457">
        <v>0</v>
      </c>
      <c r="X5457">
        <v>4.5991644309569253</v>
      </c>
      <c r="Y5457">
        <v>0</v>
      </c>
      <c r="Z5457">
        <v>0</v>
      </c>
      <c r="AA5457">
        <v>0</v>
      </c>
      <c r="AB5457">
        <v>6.4866317902719617</v>
      </c>
      <c r="AC5457">
        <v>0</v>
      </c>
      <c r="AD5457">
        <v>0</v>
      </c>
      <c r="AE5457">
        <v>11.085796221228886</v>
      </c>
    </row>
    <row r="5458" spans="1:31" x14ac:dyDescent="0.25">
      <c r="A5458">
        <v>2269824</v>
      </c>
      <c r="B5458">
        <v>1</v>
      </c>
      <c r="C5458" t="s">
        <v>80</v>
      </c>
      <c r="D5458" t="s">
        <v>96</v>
      </c>
      <c r="E5458" t="s">
        <v>132</v>
      </c>
      <c r="F5458" t="s">
        <v>15896</v>
      </c>
      <c r="G5458" t="s">
        <v>142</v>
      </c>
      <c r="H5458" t="s">
        <v>135</v>
      </c>
      <c r="I5458" t="s">
        <v>136</v>
      </c>
      <c r="J5458" t="s">
        <v>137</v>
      </c>
      <c r="K5458" t="s">
        <v>138</v>
      </c>
      <c r="L5458" t="s">
        <v>15897</v>
      </c>
      <c r="M5458" t="s">
        <v>15898</v>
      </c>
      <c r="N5458">
        <v>0.68194444399999998</v>
      </c>
      <c r="O5458">
        <v>0</v>
      </c>
      <c r="P5458">
        <v>1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0.17120714800719447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0.17120714800719447</v>
      </c>
    </row>
    <row r="5459" spans="1:31" x14ac:dyDescent="0.25">
      <c r="A5459">
        <v>2269827</v>
      </c>
      <c r="B5459">
        <v>1</v>
      </c>
      <c r="C5459" t="s">
        <v>80</v>
      </c>
      <c r="D5459" t="s">
        <v>99</v>
      </c>
      <c r="E5459" t="s">
        <v>132</v>
      </c>
      <c r="F5459" t="s">
        <v>15899</v>
      </c>
      <c r="G5459" t="s">
        <v>142</v>
      </c>
      <c r="H5459" t="s">
        <v>135</v>
      </c>
      <c r="I5459" t="s">
        <v>136</v>
      </c>
      <c r="J5459" t="s">
        <v>137</v>
      </c>
      <c r="K5459" t="s">
        <v>138</v>
      </c>
      <c r="L5459" t="s">
        <v>15900</v>
      </c>
      <c r="M5459" t="s">
        <v>15901</v>
      </c>
      <c r="N5459">
        <v>2.372777777</v>
      </c>
      <c r="O5459">
        <v>0</v>
      </c>
      <c r="P5459">
        <v>1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</row>
    <row r="5460" spans="1:31" x14ac:dyDescent="0.25">
      <c r="A5460">
        <v>2269829</v>
      </c>
      <c r="B5460">
        <v>1</v>
      </c>
      <c r="C5460" t="s">
        <v>80</v>
      </c>
      <c r="D5460" t="s">
        <v>110</v>
      </c>
      <c r="E5460" t="s">
        <v>151</v>
      </c>
      <c r="F5460" t="s">
        <v>15351</v>
      </c>
      <c r="G5460" t="s">
        <v>340</v>
      </c>
      <c r="H5460" t="s">
        <v>135</v>
      </c>
      <c r="I5460" t="s">
        <v>136</v>
      </c>
      <c r="J5460" t="s">
        <v>137</v>
      </c>
      <c r="K5460" t="s">
        <v>138</v>
      </c>
      <c r="L5460" t="s">
        <v>15902</v>
      </c>
      <c r="M5460" t="s">
        <v>15903</v>
      </c>
      <c r="N5460">
        <v>9.5266666660000006</v>
      </c>
      <c r="O5460">
        <v>0</v>
      </c>
      <c r="P5460">
        <v>165</v>
      </c>
      <c r="Q5460">
        <v>0</v>
      </c>
      <c r="R5460">
        <v>0</v>
      </c>
      <c r="S5460">
        <v>0</v>
      </c>
      <c r="T5460">
        <v>19</v>
      </c>
      <c r="U5460">
        <v>0</v>
      </c>
      <c r="V5460">
        <v>0</v>
      </c>
      <c r="W5460">
        <v>0</v>
      </c>
      <c r="X5460">
        <v>350.96843819993097</v>
      </c>
      <c r="Y5460">
        <v>0</v>
      </c>
      <c r="Z5460">
        <v>0</v>
      </c>
      <c r="AA5460">
        <v>0</v>
      </c>
      <c r="AB5460">
        <v>142.43928332438838</v>
      </c>
      <c r="AC5460">
        <v>0</v>
      </c>
      <c r="AD5460">
        <v>0</v>
      </c>
      <c r="AE5460">
        <v>493.40772152431936</v>
      </c>
    </row>
    <row r="5461" spans="1:31" x14ac:dyDescent="0.25">
      <c r="A5461">
        <v>2269830</v>
      </c>
      <c r="B5461">
        <v>1</v>
      </c>
      <c r="C5461" t="s">
        <v>80</v>
      </c>
      <c r="D5461" t="s">
        <v>100</v>
      </c>
      <c r="E5461" t="s">
        <v>132</v>
      </c>
      <c r="F5461" t="s">
        <v>15904</v>
      </c>
      <c r="G5461" t="s">
        <v>142</v>
      </c>
      <c r="H5461" t="s">
        <v>135</v>
      </c>
      <c r="I5461" t="s">
        <v>136</v>
      </c>
      <c r="J5461" t="s">
        <v>137</v>
      </c>
      <c r="K5461" t="s">
        <v>138</v>
      </c>
      <c r="L5461" t="s">
        <v>15905</v>
      </c>
      <c r="M5461" t="s">
        <v>15906</v>
      </c>
      <c r="N5461">
        <v>0.87777777700000004</v>
      </c>
      <c r="O5461">
        <v>0</v>
      </c>
      <c r="P5461">
        <v>3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0.80721020768852791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0.80721020768852791</v>
      </c>
    </row>
    <row r="5462" spans="1:31" x14ac:dyDescent="0.25">
      <c r="A5462">
        <v>2269832</v>
      </c>
      <c r="B5462">
        <v>1</v>
      </c>
      <c r="C5462" t="s">
        <v>80</v>
      </c>
      <c r="D5462" t="s">
        <v>93</v>
      </c>
      <c r="E5462" t="s">
        <v>151</v>
      </c>
      <c r="F5462" t="s">
        <v>15907</v>
      </c>
      <c r="G5462" t="s">
        <v>160</v>
      </c>
      <c r="H5462" t="s">
        <v>135</v>
      </c>
      <c r="I5462" t="s">
        <v>136</v>
      </c>
      <c r="J5462" t="s">
        <v>137</v>
      </c>
      <c r="K5462" t="s">
        <v>138</v>
      </c>
      <c r="L5462" t="s">
        <v>15908</v>
      </c>
      <c r="M5462" t="s">
        <v>15909</v>
      </c>
      <c r="N5462">
        <v>1.9950000000000001</v>
      </c>
      <c r="O5462">
        <v>0</v>
      </c>
      <c r="P5462">
        <v>7</v>
      </c>
      <c r="Q5462">
        <v>0</v>
      </c>
      <c r="R5462">
        <v>8</v>
      </c>
      <c r="S5462">
        <v>0</v>
      </c>
      <c r="T5462">
        <v>3</v>
      </c>
      <c r="U5462">
        <v>0</v>
      </c>
      <c r="V5462">
        <v>0</v>
      </c>
      <c r="W5462">
        <v>0</v>
      </c>
      <c r="X5462">
        <v>5.2017589178112553</v>
      </c>
      <c r="Y5462">
        <v>0</v>
      </c>
      <c r="Z5462">
        <v>3.6237746228755827</v>
      </c>
      <c r="AA5462">
        <v>0</v>
      </c>
      <c r="AB5462">
        <v>2.0925454155014767</v>
      </c>
      <c r="AC5462">
        <v>0</v>
      </c>
      <c r="AD5462">
        <v>0</v>
      </c>
      <c r="AE5462">
        <v>10.918078956188314</v>
      </c>
    </row>
    <row r="5463" spans="1:31" x14ac:dyDescent="0.25">
      <c r="A5463">
        <v>2269833</v>
      </c>
      <c r="B5463">
        <v>1</v>
      </c>
      <c r="C5463" t="s">
        <v>81</v>
      </c>
      <c r="D5463" t="s">
        <v>119</v>
      </c>
      <c r="E5463" t="s">
        <v>207</v>
      </c>
      <c r="F5463" t="s">
        <v>15910</v>
      </c>
      <c r="G5463" t="s">
        <v>231</v>
      </c>
      <c r="H5463" t="s">
        <v>135</v>
      </c>
      <c r="I5463" t="s">
        <v>136</v>
      </c>
      <c r="J5463" t="s">
        <v>137</v>
      </c>
      <c r="K5463" t="s">
        <v>138</v>
      </c>
      <c r="L5463" t="s">
        <v>15911</v>
      </c>
      <c r="M5463" t="s">
        <v>15912</v>
      </c>
      <c r="N5463">
        <v>0.47944444400000003</v>
      </c>
      <c r="O5463">
        <v>0</v>
      </c>
      <c r="P5463">
        <v>93</v>
      </c>
      <c r="Q5463">
        <v>0</v>
      </c>
      <c r="R5463">
        <v>11</v>
      </c>
      <c r="S5463">
        <v>0</v>
      </c>
      <c r="T5463">
        <v>2</v>
      </c>
      <c r="U5463">
        <v>0</v>
      </c>
      <c r="V5463">
        <v>0</v>
      </c>
      <c r="W5463">
        <v>0</v>
      </c>
      <c r="X5463">
        <v>7.1110473561772061</v>
      </c>
      <c r="Y5463">
        <v>0</v>
      </c>
      <c r="Z5463">
        <v>1.3146307289835883</v>
      </c>
      <c r="AA5463">
        <v>0</v>
      </c>
      <c r="AB5463">
        <v>0</v>
      </c>
      <c r="AC5463">
        <v>0</v>
      </c>
      <c r="AD5463">
        <v>0</v>
      </c>
      <c r="AE5463">
        <v>8.4256780851607935</v>
      </c>
    </row>
    <row r="5464" spans="1:31" x14ac:dyDescent="0.25">
      <c r="A5464">
        <v>2269834</v>
      </c>
      <c r="B5464">
        <v>1</v>
      </c>
      <c r="C5464" t="s">
        <v>80</v>
      </c>
      <c r="D5464" t="s">
        <v>97</v>
      </c>
      <c r="E5464" t="s">
        <v>151</v>
      </c>
      <c r="F5464" t="s">
        <v>15913</v>
      </c>
      <c r="G5464" t="s">
        <v>160</v>
      </c>
      <c r="H5464" t="s">
        <v>135</v>
      </c>
      <c r="I5464" t="s">
        <v>136</v>
      </c>
      <c r="J5464" t="s">
        <v>137</v>
      </c>
      <c r="K5464" t="s">
        <v>138</v>
      </c>
      <c r="L5464" t="s">
        <v>15914</v>
      </c>
      <c r="M5464" t="s">
        <v>15915</v>
      </c>
      <c r="N5464">
        <v>3.1</v>
      </c>
      <c r="O5464">
        <v>0</v>
      </c>
      <c r="P5464">
        <v>1</v>
      </c>
      <c r="Q5464">
        <v>0</v>
      </c>
      <c r="R5464">
        <v>12</v>
      </c>
      <c r="S5464">
        <v>0</v>
      </c>
      <c r="T5464">
        <v>2</v>
      </c>
      <c r="U5464">
        <v>0</v>
      </c>
      <c r="V5464">
        <v>0</v>
      </c>
      <c r="W5464">
        <v>0</v>
      </c>
      <c r="X5464">
        <v>2.7701228849529171E-2</v>
      </c>
      <c r="Y5464">
        <v>0</v>
      </c>
      <c r="Z5464">
        <v>11.21424710000518</v>
      </c>
      <c r="AA5464">
        <v>0</v>
      </c>
      <c r="AB5464">
        <v>73.788762445226553</v>
      </c>
      <c r="AC5464">
        <v>0</v>
      </c>
      <c r="AD5464">
        <v>0</v>
      </c>
      <c r="AE5464">
        <v>85.030710774081257</v>
      </c>
    </row>
    <row r="5465" spans="1:31" x14ac:dyDescent="0.25">
      <c r="A5465">
        <v>2269837</v>
      </c>
      <c r="B5465">
        <v>1</v>
      </c>
      <c r="C5465" t="s">
        <v>80</v>
      </c>
      <c r="D5465" t="s">
        <v>98</v>
      </c>
      <c r="E5465" t="s">
        <v>132</v>
      </c>
      <c r="F5465" t="s">
        <v>15916</v>
      </c>
      <c r="G5465" t="s">
        <v>197</v>
      </c>
      <c r="H5465" t="s">
        <v>135</v>
      </c>
      <c r="I5465" t="s">
        <v>136</v>
      </c>
      <c r="J5465" t="s">
        <v>137</v>
      </c>
      <c r="K5465" t="s">
        <v>138</v>
      </c>
      <c r="L5465" t="s">
        <v>15917</v>
      </c>
      <c r="M5465" t="s">
        <v>15918</v>
      </c>
      <c r="N5465">
        <v>1.3919444439999999</v>
      </c>
      <c r="O5465">
        <v>0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0.22957795492095445</v>
      </c>
      <c r="AA5465">
        <v>0</v>
      </c>
      <c r="AB5465">
        <v>0</v>
      </c>
      <c r="AC5465">
        <v>0</v>
      </c>
      <c r="AD5465">
        <v>0</v>
      </c>
      <c r="AE5465">
        <v>0.22957795492095445</v>
      </c>
    </row>
    <row r="5466" spans="1:31" x14ac:dyDescent="0.25">
      <c r="A5466">
        <v>2269841</v>
      </c>
      <c r="B5466">
        <v>1</v>
      </c>
      <c r="C5466" t="s">
        <v>80</v>
      </c>
      <c r="D5466" t="s">
        <v>92</v>
      </c>
      <c r="E5466" t="s">
        <v>132</v>
      </c>
      <c r="F5466" t="s">
        <v>15919</v>
      </c>
      <c r="G5466" t="s">
        <v>142</v>
      </c>
      <c r="H5466" t="s">
        <v>135</v>
      </c>
      <c r="I5466" t="s">
        <v>136</v>
      </c>
      <c r="J5466" t="s">
        <v>137</v>
      </c>
      <c r="K5466" t="s">
        <v>138</v>
      </c>
      <c r="L5466" t="s">
        <v>15920</v>
      </c>
      <c r="M5466" t="s">
        <v>15921</v>
      </c>
      <c r="N5466">
        <v>2.838055555</v>
      </c>
      <c r="O5466">
        <v>0</v>
      </c>
      <c r="P5466">
        <v>1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2.3862612881450578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2.3862612881450578</v>
      </c>
    </row>
    <row r="5467" spans="1:31" x14ac:dyDescent="0.25">
      <c r="A5467">
        <v>2269842</v>
      </c>
      <c r="B5467">
        <v>1</v>
      </c>
      <c r="C5467" t="s">
        <v>80</v>
      </c>
      <c r="D5467" t="s">
        <v>104</v>
      </c>
      <c r="E5467" t="s">
        <v>132</v>
      </c>
      <c r="F5467" t="s">
        <v>15922</v>
      </c>
      <c r="G5467" t="s">
        <v>197</v>
      </c>
      <c r="H5467" t="s">
        <v>135</v>
      </c>
      <c r="I5467" t="s">
        <v>136</v>
      </c>
      <c r="J5467" t="s">
        <v>137</v>
      </c>
      <c r="K5467" t="s">
        <v>138</v>
      </c>
      <c r="L5467" t="s">
        <v>15923</v>
      </c>
      <c r="M5467" t="s">
        <v>15924</v>
      </c>
      <c r="N5467">
        <v>2.2169444440000001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0.73979357916643562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0.73979357916643562</v>
      </c>
    </row>
    <row r="5468" spans="1:31" x14ac:dyDescent="0.25">
      <c r="A5468">
        <v>2269843</v>
      </c>
      <c r="B5468">
        <v>1</v>
      </c>
      <c r="C5468" t="s">
        <v>81</v>
      </c>
      <c r="D5468" t="s">
        <v>117</v>
      </c>
      <c r="E5468" t="s">
        <v>256</v>
      </c>
      <c r="F5468" t="s">
        <v>15925</v>
      </c>
      <c r="G5468" t="s">
        <v>366</v>
      </c>
      <c r="H5468" t="s">
        <v>148</v>
      </c>
      <c r="I5468" t="s">
        <v>136</v>
      </c>
      <c r="J5468" t="s">
        <v>137</v>
      </c>
      <c r="K5468" t="s">
        <v>172</v>
      </c>
      <c r="L5468" t="s">
        <v>15926</v>
      </c>
      <c r="M5468" t="s">
        <v>15927</v>
      </c>
      <c r="N5468">
        <v>1.106944444</v>
      </c>
      <c r="O5468">
        <v>5</v>
      </c>
      <c r="P5468">
        <v>1008</v>
      </c>
      <c r="Q5468">
        <v>98</v>
      </c>
      <c r="R5468">
        <v>224</v>
      </c>
      <c r="S5468">
        <v>24</v>
      </c>
      <c r="T5468">
        <v>104</v>
      </c>
      <c r="U5468">
        <v>2</v>
      </c>
      <c r="V5468">
        <v>0</v>
      </c>
      <c r="W5468">
        <v>3.7553555791908426</v>
      </c>
      <c r="X5468">
        <v>172.5784933653504</v>
      </c>
      <c r="Y5468">
        <v>92.383614764695949</v>
      </c>
      <c r="Z5468">
        <v>69.327369037808339</v>
      </c>
      <c r="AA5468">
        <v>122.65077365991947</v>
      </c>
      <c r="AB5468">
        <v>71.794698418398312</v>
      </c>
      <c r="AC5468">
        <v>60.843399343952868</v>
      </c>
      <c r="AD5468">
        <v>0</v>
      </c>
      <c r="AE5468">
        <v>593.33370416931632</v>
      </c>
    </row>
    <row r="5469" spans="1:31" x14ac:dyDescent="0.25">
      <c r="A5469">
        <v>2269844</v>
      </c>
      <c r="B5469">
        <v>1</v>
      </c>
      <c r="C5469" t="s">
        <v>80</v>
      </c>
      <c r="D5469" t="s">
        <v>92</v>
      </c>
      <c r="E5469" t="s">
        <v>132</v>
      </c>
      <c r="F5469" t="s">
        <v>15928</v>
      </c>
      <c r="G5469" t="s">
        <v>142</v>
      </c>
      <c r="H5469" t="s">
        <v>135</v>
      </c>
      <c r="I5469" t="s">
        <v>136</v>
      </c>
      <c r="J5469" t="s">
        <v>137</v>
      </c>
      <c r="K5469" t="s">
        <v>138</v>
      </c>
      <c r="L5469" t="s">
        <v>15929</v>
      </c>
      <c r="M5469" t="s">
        <v>15930</v>
      </c>
      <c r="N5469">
        <v>0.98111111100000004</v>
      </c>
      <c r="O5469">
        <v>0</v>
      </c>
      <c r="P5469">
        <v>3</v>
      </c>
      <c r="Q5469">
        <v>0</v>
      </c>
      <c r="R5469">
        <v>0</v>
      </c>
      <c r="S5469">
        <v>0</v>
      </c>
      <c r="T5469">
        <v>1</v>
      </c>
      <c r="U5469">
        <v>0</v>
      </c>
      <c r="V5469">
        <v>0</v>
      </c>
      <c r="W5469">
        <v>0</v>
      </c>
      <c r="X5469">
        <v>0.48557733964769223</v>
      </c>
      <c r="Y5469">
        <v>0</v>
      </c>
      <c r="Z5469">
        <v>0</v>
      </c>
      <c r="AA5469">
        <v>0</v>
      </c>
      <c r="AB5469">
        <v>0.97016422244107781</v>
      </c>
      <c r="AC5469">
        <v>0</v>
      </c>
      <c r="AD5469">
        <v>0</v>
      </c>
      <c r="AE5469">
        <v>1.4557415620887699</v>
      </c>
    </row>
    <row r="5470" spans="1:31" x14ac:dyDescent="0.25">
      <c r="A5470">
        <v>2269847</v>
      </c>
      <c r="B5470">
        <v>1</v>
      </c>
      <c r="C5470" t="s">
        <v>80</v>
      </c>
      <c r="D5470" t="s">
        <v>83</v>
      </c>
      <c r="E5470" t="s">
        <v>256</v>
      </c>
      <c r="F5470" t="s">
        <v>6566</v>
      </c>
      <c r="G5470" t="s">
        <v>171</v>
      </c>
      <c r="H5470" t="s">
        <v>148</v>
      </c>
      <c r="I5470" t="s">
        <v>136</v>
      </c>
      <c r="J5470" t="s">
        <v>137</v>
      </c>
      <c r="K5470" t="s">
        <v>172</v>
      </c>
      <c r="L5470" t="s">
        <v>15931</v>
      </c>
      <c r="M5470" t="s">
        <v>15932</v>
      </c>
      <c r="N5470">
        <v>5.7774999999999999</v>
      </c>
      <c r="O5470">
        <v>0</v>
      </c>
      <c r="P5470">
        <v>132</v>
      </c>
      <c r="Q5470">
        <v>0</v>
      </c>
      <c r="R5470">
        <v>1</v>
      </c>
      <c r="S5470">
        <v>33</v>
      </c>
      <c r="T5470">
        <v>18</v>
      </c>
      <c r="U5470">
        <v>20</v>
      </c>
      <c r="V5470">
        <v>3</v>
      </c>
      <c r="W5470">
        <v>0</v>
      </c>
      <c r="X5470">
        <v>230.25767220443208</v>
      </c>
      <c r="Y5470">
        <v>0</v>
      </c>
      <c r="Z5470">
        <v>2.4515177388838501</v>
      </c>
      <c r="AA5470">
        <v>1867.5019160639961</v>
      </c>
      <c r="AB5470">
        <v>93.487660129748065</v>
      </c>
      <c r="AC5470">
        <v>3453.5422752964187</v>
      </c>
      <c r="AD5470">
        <v>356.06012427974343</v>
      </c>
      <c r="AE5470">
        <v>6003.3011657132229</v>
      </c>
    </row>
    <row r="5471" spans="1:31" x14ac:dyDescent="0.25">
      <c r="A5471">
        <v>2269850</v>
      </c>
      <c r="B5471">
        <v>1</v>
      </c>
      <c r="C5471" t="s">
        <v>80</v>
      </c>
      <c r="D5471" t="s">
        <v>98</v>
      </c>
      <c r="E5471" t="s">
        <v>256</v>
      </c>
      <c r="F5471" t="s">
        <v>15933</v>
      </c>
      <c r="G5471" t="s">
        <v>4548</v>
      </c>
      <c r="H5471" t="s">
        <v>148</v>
      </c>
      <c r="I5471" t="s">
        <v>136</v>
      </c>
      <c r="J5471" t="s">
        <v>137</v>
      </c>
      <c r="K5471" t="s">
        <v>138</v>
      </c>
      <c r="L5471" t="s">
        <v>15934</v>
      </c>
      <c r="M5471" t="s">
        <v>15935</v>
      </c>
      <c r="N5471">
        <v>1.0147222220000001</v>
      </c>
      <c r="O5471">
        <v>0</v>
      </c>
      <c r="P5471">
        <v>37</v>
      </c>
      <c r="Q5471">
        <v>0</v>
      </c>
      <c r="R5471">
        <v>18</v>
      </c>
      <c r="S5471">
        <v>0</v>
      </c>
      <c r="T5471">
        <v>23</v>
      </c>
      <c r="U5471">
        <v>0</v>
      </c>
      <c r="V5471">
        <v>0</v>
      </c>
      <c r="W5471">
        <v>0</v>
      </c>
      <c r="X5471">
        <v>9.1968056977033061</v>
      </c>
      <c r="Y5471">
        <v>0</v>
      </c>
      <c r="Z5471">
        <v>4.3472876760384089</v>
      </c>
      <c r="AA5471">
        <v>0</v>
      </c>
      <c r="AB5471">
        <v>15.726580284331996</v>
      </c>
      <c r="AC5471">
        <v>0</v>
      </c>
      <c r="AD5471">
        <v>0</v>
      </c>
      <c r="AE5471">
        <v>29.270673658073711</v>
      </c>
    </row>
    <row r="5472" spans="1:31" x14ac:dyDescent="0.25">
      <c r="A5472">
        <v>2269851</v>
      </c>
      <c r="B5472">
        <v>1</v>
      </c>
      <c r="C5472" t="s">
        <v>80</v>
      </c>
      <c r="D5472" t="s">
        <v>98</v>
      </c>
      <c r="E5472" t="s">
        <v>132</v>
      </c>
      <c r="F5472" t="s">
        <v>15936</v>
      </c>
      <c r="G5472" t="s">
        <v>142</v>
      </c>
      <c r="H5472" t="s">
        <v>135</v>
      </c>
      <c r="I5472" t="s">
        <v>136</v>
      </c>
      <c r="J5472" t="s">
        <v>137</v>
      </c>
      <c r="K5472" t="s">
        <v>138</v>
      </c>
      <c r="L5472" t="s">
        <v>15937</v>
      </c>
      <c r="M5472" t="s">
        <v>15938</v>
      </c>
      <c r="N5472">
        <v>2.043055555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1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9.7418404127658328E-2</v>
      </c>
      <c r="AC5472">
        <v>0</v>
      </c>
      <c r="AD5472">
        <v>0</v>
      </c>
      <c r="AE5472">
        <v>9.7418404127658328E-2</v>
      </c>
    </row>
    <row r="5473" spans="1:31" x14ac:dyDescent="0.25">
      <c r="A5473">
        <v>2269855</v>
      </c>
      <c r="B5473">
        <v>1</v>
      </c>
      <c r="C5473" t="s">
        <v>80</v>
      </c>
      <c r="D5473" t="s">
        <v>93</v>
      </c>
      <c r="E5473" t="s">
        <v>145</v>
      </c>
      <c r="F5473" t="s">
        <v>3162</v>
      </c>
      <c r="G5473" t="s">
        <v>147</v>
      </c>
      <c r="H5473" t="s">
        <v>148</v>
      </c>
      <c r="I5473" t="s">
        <v>136</v>
      </c>
      <c r="J5473" t="s">
        <v>137</v>
      </c>
      <c r="K5473" t="s">
        <v>138</v>
      </c>
      <c r="L5473" t="s">
        <v>15939</v>
      </c>
      <c r="M5473" t="s">
        <v>15940</v>
      </c>
      <c r="N5473">
        <v>0.54555555499999997</v>
      </c>
      <c r="O5473">
        <v>0</v>
      </c>
      <c r="P5473">
        <v>1898</v>
      </c>
      <c r="Q5473">
        <v>0</v>
      </c>
      <c r="R5473">
        <v>61</v>
      </c>
      <c r="S5473">
        <v>6</v>
      </c>
      <c r="T5473">
        <v>236</v>
      </c>
      <c r="U5473">
        <v>4</v>
      </c>
      <c r="V5473">
        <v>2</v>
      </c>
      <c r="W5473">
        <v>0</v>
      </c>
      <c r="X5473">
        <v>253.72107420596902</v>
      </c>
      <c r="Y5473">
        <v>0</v>
      </c>
      <c r="Z5473">
        <v>26.235305325253346</v>
      </c>
      <c r="AA5473">
        <v>16.378386643754848</v>
      </c>
      <c r="AB5473">
        <v>109.77802297751356</v>
      </c>
      <c r="AC5473">
        <v>65.692447242450356</v>
      </c>
      <c r="AD5473">
        <v>0.28438811873920999</v>
      </c>
      <c r="AE5473">
        <v>472.08962451368029</v>
      </c>
    </row>
    <row r="5474" spans="1:31" x14ac:dyDescent="0.25">
      <c r="A5474">
        <v>2269860</v>
      </c>
      <c r="B5474">
        <v>1</v>
      </c>
      <c r="C5474" t="s">
        <v>81</v>
      </c>
      <c r="D5474" t="s">
        <v>121</v>
      </c>
      <c r="E5474" t="s">
        <v>163</v>
      </c>
      <c r="F5474" t="s">
        <v>5467</v>
      </c>
      <c r="G5474" t="s">
        <v>147</v>
      </c>
      <c r="H5474" t="s">
        <v>148</v>
      </c>
      <c r="I5474" t="s">
        <v>704</v>
      </c>
      <c r="J5474" t="s">
        <v>137</v>
      </c>
      <c r="K5474" t="s">
        <v>138</v>
      </c>
      <c r="L5474" t="s">
        <v>15941</v>
      </c>
      <c r="M5474" t="s">
        <v>15942</v>
      </c>
      <c r="N5474">
        <v>1.1111111E-2</v>
      </c>
      <c r="O5474">
        <v>0</v>
      </c>
      <c r="P5474">
        <v>978</v>
      </c>
      <c r="Q5474">
        <v>6</v>
      </c>
      <c r="R5474">
        <v>29</v>
      </c>
      <c r="S5474">
        <v>9</v>
      </c>
      <c r="T5474">
        <v>45</v>
      </c>
      <c r="U5474">
        <v>0</v>
      </c>
      <c r="V5474">
        <v>0</v>
      </c>
      <c r="W5474">
        <v>0</v>
      </c>
      <c r="X5474">
        <v>1.0033777879607986</v>
      </c>
      <c r="Y5474">
        <v>2.7337746728355556E-2</v>
      </c>
      <c r="Z5474">
        <v>5.5096932487999996E-2</v>
      </c>
      <c r="AA5474">
        <v>0.47170300113166669</v>
      </c>
      <c r="AB5474">
        <v>0.3522953079256112</v>
      </c>
      <c r="AC5474">
        <v>0</v>
      </c>
      <c r="AD5474">
        <v>0</v>
      </c>
      <c r="AE5474">
        <v>1.9098107762344321</v>
      </c>
    </row>
    <row r="5475" spans="1:31" x14ac:dyDescent="0.25">
      <c r="A5475">
        <v>2269863</v>
      </c>
      <c r="B5475">
        <v>1</v>
      </c>
      <c r="C5475" t="s">
        <v>80</v>
      </c>
      <c r="D5475" t="s">
        <v>108</v>
      </c>
      <c r="E5475" t="s">
        <v>151</v>
      </c>
      <c r="F5475" t="s">
        <v>15943</v>
      </c>
      <c r="G5475" t="s">
        <v>153</v>
      </c>
      <c r="H5475" t="s">
        <v>135</v>
      </c>
      <c r="I5475" t="s">
        <v>136</v>
      </c>
      <c r="J5475" t="s">
        <v>137</v>
      </c>
      <c r="K5475" t="s">
        <v>138</v>
      </c>
      <c r="L5475" t="s">
        <v>15944</v>
      </c>
      <c r="M5475" t="s">
        <v>15945</v>
      </c>
      <c r="N5475">
        <v>0.37638888799999998</v>
      </c>
      <c r="O5475">
        <v>0</v>
      </c>
      <c r="P5475">
        <v>4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0.17721815334124444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0.17721815334124444</v>
      </c>
    </row>
    <row r="5476" spans="1:31" x14ac:dyDescent="0.25">
      <c r="A5476">
        <v>2269869</v>
      </c>
      <c r="B5476">
        <v>1</v>
      </c>
      <c r="C5476" t="s">
        <v>81</v>
      </c>
      <c r="D5476" t="s">
        <v>116</v>
      </c>
      <c r="E5476" t="s">
        <v>132</v>
      </c>
      <c r="F5476" t="s">
        <v>15946</v>
      </c>
      <c r="G5476" t="s">
        <v>142</v>
      </c>
      <c r="H5476" t="s">
        <v>135</v>
      </c>
      <c r="I5476" t="s">
        <v>136</v>
      </c>
      <c r="J5476" t="s">
        <v>137</v>
      </c>
      <c r="K5476" t="s">
        <v>138</v>
      </c>
      <c r="L5476" t="s">
        <v>15947</v>
      </c>
      <c r="M5476" t="s">
        <v>15948</v>
      </c>
      <c r="N5476">
        <v>2.3819444440000002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1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2.3574295177565512</v>
      </c>
      <c r="AC5476">
        <v>0</v>
      </c>
      <c r="AD5476">
        <v>0</v>
      </c>
      <c r="AE5476">
        <v>2.3574295177565512</v>
      </c>
    </row>
    <row r="5477" spans="1:31" x14ac:dyDescent="0.25">
      <c r="A5477">
        <v>2269870</v>
      </c>
      <c r="B5477">
        <v>1</v>
      </c>
      <c r="C5477" t="s">
        <v>81</v>
      </c>
      <c r="D5477" t="s">
        <v>118</v>
      </c>
      <c r="E5477" t="s">
        <v>132</v>
      </c>
      <c r="F5477" t="s">
        <v>15949</v>
      </c>
      <c r="G5477" t="s">
        <v>142</v>
      </c>
      <c r="H5477" t="s">
        <v>135</v>
      </c>
      <c r="I5477" t="s">
        <v>136</v>
      </c>
      <c r="J5477" t="s">
        <v>137</v>
      </c>
      <c r="K5477" t="s">
        <v>138</v>
      </c>
      <c r="L5477" t="s">
        <v>15950</v>
      </c>
      <c r="M5477" t="s">
        <v>15951</v>
      </c>
      <c r="N5477">
        <v>1.7641666659999999</v>
      </c>
      <c r="O5477">
        <v>0</v>
      </c>
      <c r="P5477">
        <v>1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2.3842272435174998E-2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2.3842272435174998E-2</v>
      </c>
    </row>
    <row r="5478" spans="1:31" x14ac:dyDescent="0.25">
      <c r="A5478">
        <v>2269871</v>
      </c>
      <c r="B5478">
        <v>1</v>
      </c>
      <c r="C5478" t="s">
        <v>80</v>
      </c>
      <c r="D5478" t="s">
        <v>94</v>
      </c>
      <c r="E5478" t="s">
        <v>145</v>
      </c>
      <c r="F5478" t="s">
        <v>15952</v>
      </c>
      <c r="G5478" t="s">
        <v>366</v>
      </c>
      <c r="H5478" t="s">
        <v>148</v>
      </c>
      <c r="I5478" t="s">
        <v>136</v>
      </c>
      <c r="J5478" t="s">
        <v>137</v>
      </c>
      <c r="K5478" t="s">
        <v>172</v>
      </c>
      <c r="L5478" t="s">
        <v>15953</v>
      </c>
      <c r="M5478" t="s">
        <v>15954</v>
      </c>
      <c r="N5478">
        <v>1.1425000000000001</v>
      </c>
      <c r="O5478">
        <v>0</v>
      </c>
      <c r="P5478">
        <v>158</v>
      </c>
      <c r="Q5478">
        <v>0</v>
      </c>
      <c r="R5478">
        <v>4</v>
      </c>
      <c r="S5478">
        <v>3</v>
      </c>
      <c r="T5478">
        <v>30</v>
      </c>
      <c r="U5478">
        <v>5</v>
      </c>
      <c r="V5478">
        <v>0</v>
      </c>
      <c r="W5478">
        <v>0</v>
      </c>
      <c r="X5478">
        <v>26.370460207164573</v>
      </c>
      <c r="Y5478">
        <v>0</v>
      </c>
      <c r="Z5478">
        <v>7.7774494279140849E-2</v>
      </c>
      <c r="AA5478">
        <v>175.9491258508362</v>
      </c>
      <c r="AB5478">
        <v>20.561801881883024</v>
      </c>
      <c r="AC5478">
        <v>323.80360286603303</v>
      </c>
      <c r="AD5478">
        <v>0</v>
      </c>
      <c r="AE5478">
        <v>546.76276530019595</v>
      </c>
    </row>
    <row r="5479" spans="1:31" x14ac:dyDescent="0.25">
      <c r="A5479">
        <v>2269872</v>
      </c>
      <c r="B5479">
        <v>1</v>
      </c>
      <c r="C5479" t="s">
        <v>80</v>
      </c>
      <c r="D5479" t="s">
        <v>103</v>
      </c>
      <c r="E5479" t="s">
        <v>145</v>
      </c>
      <c r="F5479" t="s">
        <v>3757</v>
      </c>
      <c r="G5479" t="s">
        <v>366</v>
      </c>
      <c r="H5479" t="s">
        <v>148</v>
      </c>
      <c r="I5479" t="s">
        <v>136</v>
      </c>
      <c r="J5479" t="s">
        <v>137</v>
      </c>
      <c r="K5479" t="s">
        <v>172</v>
      </c>
      <c r="L5479" t="s">
        <v>15955</v>
      </c>
      <c r="M5479" t="s">
        <v>15956</v>
      </c>
      <c r="N5479">
        <v>0.83333333300000001</v>
      </c>
      <c r="O5479">
        <v>0</v>
      </c>
      <c r="P5479">
        <v>27</v>
      </c>
      <c r="Q5479">
        <v>0</v>
      </c>
      <c r="R5479">
        <v>3</v>
      </c>
      <c r="S5479">
        <v>23</v>
      </c>
      <c r="T5479">
        <v>34</v>
      </c>
      <c r="U5479">
        <v>27</v>
      </c>
      <c r="V5479">
        <v>9</v>
      </c>
      <c r="W5479">
        <v>0</v>
      </c>
      <c r="X5479">
        <v>19.25026772763583</v>
      </c>
      <c r="Y5479">
        <v>0</v>
      </c>
      <c r="Z5479">
        <v>6.6436228908333339E-2</v>
      </c>
      <c r="AA5479">
        <v>138.84927531578083</v>
      </c>
      <c r="AB5479">
        <v>49.724494298522501</v>
      </c>
      <c r="AC5479">
        <v>668.94389167972497</v>
      </c>
      <c r="AD5479">
        <v>94.350709833760007</v>
      </c>
      <c r="AE5479">
        <v>971.18507508433242</v>
      </c>
    </row>
    <row r="5480" spans="1:31" x14ac:dyDescent="0.25">
      <c r="A5480">
        <v>2269873</v>
      </c>
      <c r="B5480">
        <v>1</v>
      </c>
      <c r="C5480" t="s">
        <v>81</v>
      </c>
      <c r="D5480" t="s">
        <v>119</v>
      </c>
      <c r="E5480" t="s">
        <v>145</v>
      </c>
      <c r="F5480" t="s">
        <v>15957</v>
      </c>
      <c r="G5480" t="s">
        <v>147</v>
      </c>
      <c r="H5480" t="s">
        <v>148</v>
      </c>
      <c r="I5480" t="s">
        <v>136</v>
      </c>
      <c r="J5480" t="s">
        <v>137</v>
      </c>
      <c r="K5480" t="s">
        <v>138</v>
      </c>
      <c r="L5480" t="s">
        <v>15958</v>
      </c>
      <c r="M5480" t="s">
        <v>15959</v>
      </c>
      <c r="N5480">
        <v>0.14861111099999999</v>
      </c>
      <c r="O5480">
        <v>0</v>
      </c>
      <c r="P5480">
        <v>2601</v>
      </c>
      <c r="Q5480">
        <v>153</v>
      </c>
      <c r="R5480">
        <v>332</v>
      </c>
      <c r="S5480">
        <v>9</v>
      </c>
      <c r="T5480">
        <v>193</v>
      </c>
      <c r="U5480">
        <v>0</v>
      </c>
      <c r="V5480">
        <v>2</v>
      </c>
      <c r="W5480">
        <v>0</v>
      </c>
      <c r="X5480">
        <v>60.457676554124404</v>
      </c>
      <c r="Y5480">
        <v>57.667251255356135</v>
      </c>
      <c r="Z5480">
        <v>58.187669911579668</v>
      </c>
      <c r="AA5480">
        <v>4.6186589880353424</v>
      </c>
      <c r="AB5480">
        <v>8.6339129288453069</v>
      </c>
      <c r="AC5480">
        <v>0</v>
      </c>
      <c r="AD5480">
        <v>0.95079227116053322</v>
      </c>
      <c r="AE5480">
        <v>190.51596190910141</v>
      </c>
    </row>
    <row r="5481" spans="1:31" x14ac:dyDescent="0.25">
      <c r="A5481">
        <v>2269874</v>
      </c>
      <c r="B5481">
        <v>1</v>
      </c>
      <c r="C5481" t="s">
        <v>80</v>
      </c>
      <c r="D5481" t="s">
        <v>97</v>
      </c>
      <c r="E5481" t="s">
        <v>163</v>
      </c>
      <c r="F5481" t="s">
        <v>15960</v>
      </c>
      <c r="G5481" t="s">
        <v>147</v>
      </c>
      <c r="H5481" t="s">
        <v>148</v>
      </c>
      <c r="I5481" t="s">
        <v>136</v>
      </c>
      <c r="J5481" t="s">
        <v>137</v>
      </c>
      <c r="K5481" t="s">
        <v>138</v>
      </c>
      <c r="L5481" t="s">
        <v>15961</v>
      </c>
      <c r="M5481" t="s">
        <v>15962</v>
      </c>
      <c r="N5481">
        <v>0.36194444399999998</v>
      </c>
      <c r="O5481">
        <v>1</v>
      </c>
      <c r="P5481">
        <v>3390</v>
      </c>
      <c r="Q5481">
        <v>0</v>
      </c>
      <c r="R5481">
        <v>85</v>
      </c>
      <c r="S5481">
        <v>8</v>
      </c>
      <c r="T5481">
        <v>405</v>
      </c>
      <c r="U5481">
        <v>0</v>
      </c>
      <c r="V5481">
        <v>1</v>
      </c>
      <c r="W5481">
        <v>7.9296290853745885</v>
      </c>
      <c r="X5481">
        <v>576.5153656992436</v>
      </c>
      <c r="Y5481">
        <v>0</v>
      </c>
      <c r="Z5481">
        <v>11.521116346785314</v>
      </c>
      <c r="AA5481">
        <v>21.868329004242355</v>
      </c>
      <c r="AB5481">
        <v>127.5474091718671</v>
      </c>
      <c r="AC5481">
        <v>0</v>
      </c>
      <c r="AD5481">
        <v>0.34233559756026671</v>
      </c>
      <c r="AE5481">
        <v>745.72418490507323</v>
      </c>
    </row>
    <row r="5482" spans="1:31" x14ac:dyDescent="0.25">
      <c r="A5482">
        <v>2269879</v>
      </c>
      <c r="B5482">
        <v>1</v>
      </c>
      <c r="C5482" t="s">
        <v>80</v>
      </c>
      <c r="D5482" t="s">
        <v>103</v>
      </c>
      <c r="E5482" t="s">
        <v>256</v>
      </c>
      <c r="F5482" t="s">
        <v>15963</v>
      </c>
      <c r="G5482" t="s">
        <v>543</v>
      </c>
      <c r="H5482" t="s">
        <v>148</v>
      </c>
      <c r="I5482" t="s">
        <v>136</v>
      </c>
      <c r="J5482" t="s">
        <v>137</v>
      </c>
      <c r="K5482" t="s">
        <v>138</v>
      </c>
      <c r="L5482" t="s">
        <v>15964</v>
      </c>
      <c r="M5482" t="s">
        <v>15965</v>
      </c>
      <c r="N5482">
        <v>1.4</v>
      </c>
      <c r="O5482">
        <v>0</v>
      </c>
      <c r="P5482">
        <v>0</v>
      </c>
      <c r="Q5482">
        <v>0</v>
      </c>
      <c r="R5482">
        <v>7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24.464715094549099</v>
      </c>
      <c r="AA5482">
        <v>0</v>
      </c>
      <c r="AB5482">
        <v>0</v>
      </c>
      <c r="AC5482">
        <v>0</v>
      </c>
      <c r="AD5482">
        <v>0</v>
      </c>
      <c r="AE5482">
        <v>24.464715094549099</v>
      </c>
    </row>
    <row r="5483" spans="1:31" x14ac:dyDescent="0.25">
      <c r="A5483">
        <v>2269881</v>
      </c>
      <c r="B5483">
        <v>1</v>
      </c>
      <c r="C5483" t="s">
        <v>81</v>
      </c>
      <c r="D5483" t="s">
        <v>113</v>
      </c>
      <c r="E5483" t="s">
        <v>163</v>
      </c>
      <c r="F5483" t="s">
        <v>4407</v>
      </c>
      <c r="G5483" t="s">
        <v>147</v>
      </c>
      <c r="H5483" t="s">
        <v>148</v>
      </c>
      <c r="I5483" t="s">
        <v>136</v>
      </c>
      <c r="J5483" t="s">
        <v>137</v>
      </c>
      <c r="K5483" t="s">
        <v>138</v>
      </c>
      <c r="L5483" t="s">
        <v>15966</v>
      </c>
      <c r="M5483" t="s">
        <v>15967</v>
      </c>
      <c r="N5483">
        <v>4.7297222220000004</v>
      </c>
      <c r="O5483">
        <v>0</v>
      </c>
      <c r="P5483">
        <v>1</v>
      </c>
      <c r="Q5483">
        <v>7</v>
      </c>
      <c r="R5483">
        <v>95</v>
      </c>
      <c r="S5483">
        <v>0</v>
      </c>
      <c r="T5483">
        <v>4</v>
      </c>
      <c r="U5483">
        <v>0</v>
      </c>
      <c r="V5483">
        <v>0</v>
      </c>
      <c r="W5483">
        <v>0</v>
      </c>
      <c r="X5483">
        <v>4.4771706672333333E-4</v>
      </c>
      <c r="Y5483">
        <v>29.192478125801273</v>
      </c>
      <c r="Z5483">
        <v>264.55217480181233</v>
      </c>
      <c r="AA5483">
        <v>0</v>
      </c>
      <c r="AB5483">
        <v>49.828329665587894</v>
      </c>
      <c r="AC5483">
        <v>0</v>
      </c>
      <c r="AD5483">
        <v>0</v>
      </c>
      <c r="AE5483">
        <v>343.57343031026824</v>
      </c>
    </row>
    <row r="5484" spans="1:31" x14ac:dyDescent="0.25">
      <c r="A5484">
        <v>2269882</v>
      </c>
      <c r="B5484">
        <v>1</v>
      </c>
      <c r="C5484" t="s">
        <v>80</v>
      </c>
      <c r="D5484" t="s">
        <v>98</v>
      </c>
      <c r="E5484" t="s">
        <v>132</v>
      </c>
      <c r="F5484" t="s">
        <v>15968</v>
      </c>
      <c r="G5484" t="s">
        <v>142</v>
      </c>
      <c r="H5484" t="s">
        <v>135</v>
      </c>
      <c r="I5484" t="s">
        <v>136</v>
      </c>
      <c r="J5484" t="s">
        <v>137</v>
      </c>
      <c r="K5484" t="s">
        <v>138</v>
      </c>
      <c r="L5484" t="s">
        <v>15969</v>
      </c>
      <c r="M5484" t="s">
        <v>15970</v>
      </c>
      <c r="N5484">
        <v>0.79361111100000004</v>
      </c>
      <c r="O5484">
        <v>0</v>
      </c>
      <c r="P5484">
        <v>1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2.0309820144533328E-3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2.0309820144533328E-3</v>
      </c>
    </row>
    <row r="5485" spans="1:31" x14ac:dyDescent="0.25">
      <c r="A5485">
        <v>2269884</v>
      </c>
      <c r="B5485">
        <v>1</v>
      </c>
      <c r="C5485" t="s">
        <v>80</v>
      </c>
      <c r="D5485" t="s">
        <v>105</v>
      </c>
      <c r="E5485" t="s">
        <v>163</v>
      </c>
      <c r="F5485" t="s">
        <v>15971</v>
      </c>
      <c r="G5485" t="s">
        <v>147</v>
      </c>
      <c r="H5485" t="s">
        <v>148</v>
      </c>
      <c r="I5485" t="s">
        <v>136</v>
      </c>
      <c r="J5485" t="s">
        <v>137</v>
      </c>
      <c r="K5485" t="s">
        <v>138</v>
      </c>
      <c r="L5485" t="s">
        <v>15972</v>
      </c>
      <c r="M5485" t="s">
        <v>15973</v>
      </c>
      <c r="N5485">
        <v>1.196111111</v>
      </c>
      <c r="O5485">
        <v>0</v>
      </c>
      <c r="P5485">
        <v>369</v>
      </c>
      <c r="Q5485">
        <v>0</v>
      </c>
      <c r="R5485">
        <v>0</v>
      </c>
      <c r="S5485">
        <v>0</v>
      </c>
      <c r="T5485">
        <v>1</v>
      </c>
      <c r="U5485">
        <v>0</v>
      </c>
      <c r="V5485">
        <v>0</v>
      </c>
      <c r="W5485">
        <v>0</v>
      </c>
      <c r="X5485">
        <v>122.46554940455593</v>
      </c>
      <c r="Y5485">
        <v>0</v>
      </c>
      <c r="Z5485">
        <v>0</v>
      </c>
      <c r="AA5485">
        <v>0</v>
      </c>
      <c r="AB5485">
        <v>9.0917430348213341E-2</v>
      </c>
      <c r="AC5485">
        <v>0</v>
      </c>
      <c r="AD5485">
        <v>0</v>
      </c>
      <c r="AE5485">
        <v>122.55646683490414</v>
      </c>
    </row>
    <row r="5486" spans="1:31" x14ac:dyDescent="0.25">
      <c r="A5486">
        <v>2269885</v>
      </c>
      <c r="B5486">
        <v>1</v>
      </c>
      <c r="C5486" t="s">
        <v>80</v>
      </c>
      <c r="D5486" t="s">
        <v>94</v>
      </c>
      <c r="E5486" t="s">
        <v>207</v>
      </c>
      <c r="F5486" t="s">
        <v>15974</v>
      </c>
      <c r="G5486" t="s">
        <v>366</v>
      </c>
      <c r="H5486" t="s">
        <v>135</v>
      </c>
      <c r="I5486" t="s">
        <v>136</v>
      </c>
      <c r="J5486" t="s">
        <v>137</v>
      </c>
      <c r="K5486" t="s">
        <v>172</v>
      </c>
      <c r="L5486" t="s">
        <v>15975</v>
      </c>
      <c r="M5486" t="s">
        <v>15976</v>
      </c>
      <c r="N5486">
        <v>3.6516666660000001</v>
      </c>
      <c r="O5486">
        <v>0</v>
      </c>
      <c r="P5486">
        <v>296</v>
      </c>
      <c r="Q5486">
        <v>0</v>
      </c>
      <c r="R5486">
        <v>0</v>
      </c>
      <c r="S5486">
        <v>0</v>
      </c>
      <c r="T5486">
        <v>27</v>
      </c>
      <c r="U5486">
        <v>0</v>
      </c>
      <c r="V5486">
        <v>0</v>
      </c>
      <c r="W5486">
        <v>0</v>
      </c>
      <c r="X5486">
        <v>277.82034872906564</v>
      </c>
      <c r="Y5486">
        <v>0</v>
      </c>
      <c r="Z5486">
        <v>0</v>
      </c>
      <c r="AA5486">
        <v>0</v>
      </c>
      <c r="AB5486">
        <v>36.043747426490903</v>
      </c>
      <c r="AC5486">
        <v>0</v>
      </c>
      <c r="AD5486">
        <v>0</v>
      </c>
      <c r="AE5486">
        <v>313.86409615555652</v>
      </c>
    </row>
    <row r="5487" spans="1:31" x14ac:dyDescent="0.25">
      <c r="A5487">
        <v>2269886</v>
      </c>
      <c r="B5487">
        <v>1</v>
      </c>
      <c r="C5487" t="s">
        <v>80</v>
      </c>
      <c r="D5487" t="s">
        <v>100</v>
      </c>
      <c r="E5487" t="s">
        <v>132</v>
      </c>
      <c r="F5487" t="s">
        <v>15977</v>
      </c>
      <c r="G5487" t="s">
        <v>142</v>
      </c>
      <c r="H5487" t="s">
        <v>135</v>
      </c>
      <c r="I5487" t="s">
        <v>136</v>
      </c>
      <c r="J5487" t="s">
        <v>137</v>
      </c>
      <c r="K5487" t="s">
        <v>138</v>
      </c>
      <c r="L5487" t="s">
        <v>15978</v>
      </c>
      <c r="M5487" t="s">
        <v>15979</v>
      </c>
      <c r="N5487">
        <v>2.5044444440000002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1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5.9912996278001369</v>
      </c>
      <c r="AC5487">
        <v>0</v>
      </c>
      <c r="AD5487">
        <v>0</v>
      </c>
      <c r="AE5487">
        <v>5.9912996278001369</v>
      </c>
    </row>
    <row r="5488" spans="1:31" x14ac:dyDescent="0.25">
      <c r="A5488">
        <v>2269887</v>
      </c>
      <c r="B5488">
        <v>1</v>
      </c>
      <c r="C5488" t="s">
        <v>80</v>
      </c>
      <c r="D5488" t="s">
        <v>83</v>
      </c>
      <c r="E5488" t="s">
        <v>207</v>
      </c>
      <c r="F5488" t="s">
        <v>15980</v>
      </c>
      <c r="G5488" t="s">
        <v>171</v>
      </c>
      <c r="H5488" t="s">
        <v>135</v>
      </c>
      <c r="I5488" t="s">
        <v>136</v>
      </c>
      <c r="J5488" t="s">
        <v>137</v>
      </c>
      <c r="K5488" t="s">
        <v>172</v>
      </c>
      <c r="L5488" t="s">
        <v>15981</v>
      </c>
      <c r="M5488" t="s">
        <v>15982</v>
      </c>
      <c r="N5488">
        <v>0.35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27</v>
      </c>
      <c r="U5488">
        <v>0</v>
      </c>
      <c r="V5488">
        <v>1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9.5298247361868516</v>
      </c>
      <c r="AC5488">
        <v>0</v>
      </c>
      <c r="AD5488">
        <v>1.2747979856305001</v>
      </c>
      <c r="AE5488">
        <v>10.804622721817351</v>
      </c>
    </row>
    <row r="5489" spans="1:31" x14ac:dyDescent="0.25">
      <c r="A5489">
        <v>2269888</v>
      </c>
      <c r="B5489">
        <v>1</v>
      </c>
      <c r="C5489" t="s">
        <v>81</v>
      </c>
      <c r="D5489" t="s">
        <v>119</v>
      </c>
      <c r="E5489" t="s">
        <v>145</v>
      </c>
      <c r="F5489" t="s">
        <v>15957</v>
      </c>
      <c r="G5489" t="s">
        <v>147</v>
      </c>
      <c r="H5489" t="s">
        <v>148</v>
      </c>
      <c r="I5489" t="s">
        <v>136</v>
      </c>
      <c r="J5489" t="s">
        <v>137</v>
      </c>
      <c r="K5489" t="s">
        <v>138</v>
      </c>
      <c r="L5489" t="s">
        <v>15983</v>
      </c>
      <c r="M5489" t="s">
        <v>15984</v>
      </c>
      <c r="N5489">
        <v>0.95138888799999999</v>
      </c>
      <c r="O5489">
        <v>0</v>
      </c>
      <c r="P5489">
        <v>2601</v>
      </c>
      <c r="Q5489">
        <v>153</v>
      </c>
      <c r="R5489">
        <v>332</v>
      </c>
      <c r="S5489">
        <v>9</v>
      </c>
      <c r="T5489">
        <v>193</v>
      </c>
      <c r="U5489">
        <v>0</v>
      </c>
      <c r="V5489">
        <v>2</v>
      </c>
      <c r="W5489">
        <v>0</v>
      </c>
      <c r="X5489">
        <v>381.92294529537435</v>
      </c>
      <c r="Y5489">
        <v>372.59829604587145</v>
      </c>
      <c r="Z5489">
        <v>374.4629568060106</v>
      </c>
      <c r="AA5489">
        <v>29.179534161269565</v>
      </c>
      <c r="AB5489">
        <v>54.28484421875666</v>
      </c>
      <c r="AC5489">
        <v>0</v>
      </c>
      <c r="AD5489">
        <v>5.9793252897541107</v>
      </c>
      <c r="AE5489">
        <v>1218.4279018170369</v>
      </c>
    </row>
    <row r="5490" spans="1:31" x14ac:dyDescent="0.25">
      <c r="A5490">
        <v>2269889</v>
      </c>
      <c r="B5490">
        <v>1</v>
      </c>
      <c r="C5490" t="s">
        <v>81</v>
      </c>
      <c r="D5490" t="s">
        <v>122</v>
      </c>
      <c r="E5490" t="s">
        <v>163</v>
      </c>
      <c r="F5490" t="s">
        <v>15985</v>
      </c>
      <c r="G5490" t="s">
        <v>171</v>
      </c>
      <c r="H5490" t="s">
        <v>148</v>
      </c>
      <c r="I5490" t="s">
        <v>136</v>
      </c>
      <c r="J5490" t="s">
        <v>137</v>
      </c>
      <c r="K5490" t="s">
        <v>172</v>
      </c>
      <c r="L5490" t="s">
        <v>15986</v>
      </c>
      <c r="M5490" t="s">
        <v>15987</v>
      </c>
      <c r="N5490">
        <v>1.445277777</v>
      </c>
      <c r="O5490">
        <v>0</v>
      </c>
      <c r="P5490">
        <v>0</v>
      </c>
      <c r="Q5490">
        <v>0</v>
      </c>
      <c r="R5490">
        <v>0</v>
      </c>
      <c r="S5490">
        <v>3</v>
      </c>
      <c r="T5490">
        <v>0</v>
      </c>
      <c r="U5490">
        <v>4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3.1769563276523476</v>
      </c>
      <c r="AB5490">
        <v>0</v>
      </c>
      <c r="AC5490">
        <v>414.98840468233612</v>
      </c>
      <c r="AD5490">
        <v>0</v>
      </c>
      <c r="AE5490">
        <v>418.16536100998849</v>
      </c>
    </row>
    <row r="5491" spans="1:31" x14ac:dyDescent="0.25">
      <c r="A5491">
        <v>2269890</v>
      </c>
      <c r="B5491">
        <v>1</v>
      </c>
      <c r="C5491" t="s">
        <v>80</v>
      </c>
      <c r="D5491" t="s">
        <v>107</v>
      </c>
      <c r="E5491" t="s">
        <v>132</v>
      </c>
      <c r="F5491" t="s">
        <v>15988</v>
      </c>
      <c r="G5491" t="s">
        <v>134</v>
      </c>
      <c r="H5491" t="s">
        <v>135</v>
      </c>
      <c r="I5491" t="s">
        <v>136</v>
      </c>
      <c r="J5491" t="s">
        <v>137</v>
      </c>
      <c r="K5491" t="s">
        <v>138</v>
      </c>
      <c r="L5491" t="s">
        <v>15989</v>
      </c>
      <c r="M5491" t="s">
        <v>15990</v>
      </c>
      <c r="N5491">
        <v>4.3930555550000001</v>
      </c>
      <c r="O5491">
        <v>0</v>
      </c>
      <c r="P5491">
        <v>1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0.10022361103036528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0.10022361103036528</v>
      </c>
    </row>
    <row r="5492" spans="1:31" x14ac:dyDescent="0.25">
      <c r="A5492">
        <v>2269892</v>
      </c>
      <c r="B5492">
        <v>1</v>
      </c>
      <c r="C5492" t="s">
        <v>80</v>
      </c>
      <c r="D5492" t="s">
        <v>103</v>
      </c>
      <c r="E5492" t="s">
        <v>256</v>
      </c>
      <c r="F5492" t="s">
        <v>15991</v>
      </c>
      <c r="G5492" t="s">
        <v>318</v>
      </c>
      <c r="H5492" t="s">
        <v>148</v>
      </c>
      <c r="I5492" t="s">
        <v>136</v>
      </c>
      <c r="J5492" t="s">
        <v>137</v>
      </c>
      <c r="K5492" t="s">
        <v>138</v>
      </c>
      <c r="L5492" t="s">
        <v>15992</v>
      </c>
      <c r="M5492" t="s">
        <v>15993</v>
      </c>
      <c r="N5492">
        <v>0.80694444399999998</v>
      </c>
      <c r="O5492">
        <v>0</v>
      </c>
      <c r="P5492">
        <v>69</v>
      </c>
      <c r="Q5492">
        <v>0</v>
      </c>
      <c r="R5492">
        <v>7</v>
      </c>
      <c r="S5492">
        <v>0</v>
      </c>
      <c r="T5492">
        <v>4</v>
      </c>
      <c r="U5492">
        <v>0</v>
      </c>
      <c r="V5492">
        <v>0</v>
      </c>
      <c r="W5492">
        <v>0</v>
      </c>
      <c r="X5492">
        <v>10.801864475094414</v>
      </c>
      <c r="Y5492">
        <v>0</v>
      </c>
      <c r="Z5492">
        <v>1.1939194537639541</v>
      </c>
      <c r="AA5492">
        <v>0</v>
      </c>
      <c r="AB5492">
        <v>1.0321505815806791</v>
      </c>
      <c r="AC5492">
        <v>0</v>
      </c>
      <c r="AD5492">
        <v>0</v>
      </c>
      <c r="AE5492">
        <v>13.027934510439046</v>
      </c>
    </row>
    <row r="5493" spans="1:31" x14ac:dyDescent="0.25">
      <c r="A5493">
        <v>2269896</v>
      </c>
      <c r="B5493">
        <v>1</v>
      </c>
      <c r="C5493" t="s">
        <v>80</v>
      </c>
      <c r="D5493" t="s">
        <v>110</v>
      </c>
      <c r="E5493" t="s">
        <v>132</v>
      </c>
      <c r="F5493" t="s">
        <v>15994</v>
      </c>
      <c r="G5493" t="s">
        <v>142</v>
      </c>
      <c r="H5493" t="s">
        <v>135</v>
      </c>
      <c r="I5493" t="s">
        <v>136</v>
      </c>
      <c r="J5493" t="s">
        <v>137</v>
      </c>
      <c r="K5493" t="s">
        <v>138</v>
      </c>
      <c r="L5493" t="s">
        <v>15995</v>
      </c>
      <c r="M5493" t="s">
        <v>15996</v>
      </c>
      <c r="N5493">
        <v>1.7044444439999999</v>
      </c>
      <c r="O5493">
        <v>0</v>
      </c>
      <c r="P5493">
        <v>1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0.16178477660711998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0.16178477660711998</v>
      </c>
    </row>
    <row r="5494" spans="1:31" x14ac:dyDescent="0.25">
      <c r="A5494">
        <v>2269897</v>
      </c>
      <c r="B5494">
        <v>1</v>
      </c>
      <c r="C5494" t="s">
        <v>81</v>
      </c>
      <c r="D5494" t="s">
        <v>128</v>
      </c>
      <c r="E5494" t="s">
        <v>145</v>
      </c>
      <c r="F5494" t="s">
        <v>15997</v>
      </c>
      <c r="G5494" t="s">
        <v>147</v>
      </c>
      <c r="H5494" t="s">
        <v>148</v>
      </c>
      <c r="I5494" t="s">
        <v>704</v>
      </c>
      <c r="J5494" t="s">
        <v>137</v>
      </c>
      <c r="K5494" t="s">
        <v>138</v>
      </c>
      <c r="L5494" t="s">
        <v>15998</v>
      </c>
      <c r="M5494" t="s">
        <v>15999</v>
      </c>
      <c r="N5494">
        <v>3.7222221999999999E-2</v>
      </c>
      <c r="O5494">
        <v>8</v>
      </c>
      <c r="P5494">
        <v>3383</v>
      </c>
      <c r="Q5494">
        <v>31</v>
      </c>
      <c r="R5494">
        <v>25</v>
      </c>
      <c r="S5494">
        <v>42</v>
      </c>
      <c r="T5494">
        <v>271</v>
      </c>
      <c r="U5494">
        <v>1</v>
      </c>
      <c r="V5494">
        <v>0</v>
      </c>
      <c r="W5494">
        <v>9.1550562996013329E-2</v>
      </c>
      <c r="X5494">
        <v>12.659871284311798</v>
      </c>
      <c r="Y5494">
        <v>2.548209217466936</v>
      </c>
      <c r="Z5494">
        <v>0.29653330282112006</v>
      </c>
      <c r="AA5494">
        <v>6.4535923168692948</v>
      </c>
      <c r="AB5494">
        <v>2.460864707748788</v>
      </c>
      <c r="AC5494">
        <v>5.1660960867288892E-2</v>
      </c>
      <c r="AD5494">
        <v>0</v>
      </c>
      <c r="AE5494">
        <v>24.562282353081237</v>
      </c>
    </row>
    <row r="5495" spans="1:31" x14ac:dyDescent="0.25">
      <c r="A5495">
        <v>2269900</v>
      </c>
      <c r="B5495">
        <v>1</v>
      </c>
      <c r="C5495" t="s">
        <v>80</v>
      </c>
      <c r="D5495" t="s">
        <v>96</v>
      </c>
      <c r="E5495" t="s">
        <v>132</v>
      </c>
      <c r="F5495" t="s">
        <v>16000</v>
      </c>
      <c r="G5495" t="s">
        <v>134</v>
      </c>
      <c r="H5495" t="s">
        <v>135</v>
      </c>
      <c r="I5495" t="s">
        <v>136</v>
      </c>
      <c r="J5495" t="s">
        <v>137</v>
      </c>
      <c r="K5495" t="s">
        <v>138</v>
      </c>
      <c r="L5495" t="s">
        <v>16001</v>
      </c>
      <c r="M5495" t="s">
        <v>16002</v>
      </c>
      <c r="N5495">
        <v>3.1258333330000001</v>
      </c>
      <c r="O5495">
        <v>0</v>
      </c>
      <c r="P5495">
        <v>2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5.675990981313167E-2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5.675990981313167E-2</v>
      </c>
    </row>
    <row r="5496" spans="1:31" x14ac:dyDescent="0.25">
      <c r="A5496">
        <v>2269901</v>
      </c>
      <c r="B5496">
        <v>1</v>
      </c>
      <c r="C5496" t="s">
        <v>80</v>
      </c>
      <c r="D5496" t="s">
        <v>93</v>
      </c>
      <c r="E5496" t="s">
        <v>256</v>
      </c>
      <c r="F5496" t="s">
        <v>16003</v>
      </c>
      <c r="G5496" t="s">
        <v>4548</v>
      </c>
      <c r="H5496" t="s">
        <v>148</v>
      </c>
      <c r="I5496" t="s">
        <v>136</v>
      </c>
      <c r="J5496" t="s">
        <v>137</v>
      </c>
      <c r="K5496" t="s">
        <v>138</v>
      </c>
      <c r="L5496" t="s">
        <v>16004</v>
      </c>
      <c r="M5496" t="s">
        <v>16005</v>
      </c>
      <c r="N5496">
        <v>1.231666666</v>
      </c>
      <c r="O5496">
        <v>0</v>
      </c>
      <c r="P5496">
        <v>252</v>
      </c>
      <c r="Q5496">
        <v>0</v>
      </c>
      <c r="R5496">
        <v>0</v>
      </c>
      <c r="S5496">
        <v>0</v>
      </c>
      <c r="T5496">
        <v>6</v>
      </c>
      <c r="U5496">
        <v>0</v>
      </c>
      <c r="V5496">
        <v>0</v>
      </c>
      <c r="W5496">
        <v>0</v>
      </c>
      <c r="X5496">
        <v>57.948707044435331</v>
      </c>
      <c r="Y5496">
        <v>0</v>
      </c>
      <c r="Z5496">
        <v>0</v>
      </c>
      <c r="AA5496">
        <v>0</v>
      </c>
      <c r="AB5496">
        <v>1.6603601906705365</v>
      </c>
      <c r="AC5496">
        <v>0</v>
      </c>
      <c r="AD5496">
        <v>0</v>
      </c>
      <c r="AE5496">
        <v>59.609067235105869</v>
      </c>
    </row>
    <row r="5497" spans="1:31" x14ac:dyDescent="0.25">
      <c r="A5497">
        <v>2269903</v>
      </c>
      <c r="B5497">
        <v>1</v>
      </c>
      <c r="C5497" t="s">
        <v>81</v>
      </c>
      <c r="D5497" t="s">
        <v>128</v>
      </c>
      <c r="E5497" t="s">
        <v>145</v>
      </c>
      <c r="F5497" t="s">
        <v>16006</v>
      </c>
      <c r="G5497" t="s">
        <v>366</v>
      </c>
      <c r="H5497" t="s">
        <v>148</v>
      </c>
      <c r="I5497" t="s">
        <v>136</v>
      </c>
      <c r="J5497" t="s">
        <v>137</v>
      </c>
      <c r="K5497" t="s">
        <v>172</v>
      </c>
      <c r="L5497" t="s">
        <v>16007</v>
      </c>
      <c r="M5497" t="s">
        <v>16008</v>
      </c>
      <c r="N5497">
        <v>2.3883333329999998</v>
      </c>
      <c r="O5497">
        <v>26</v>
      </c>
      <c r="P5497">
        <v>4370</v>
      </c>
      <c r="Q5497">
        <v>239</v>
      </c>
      <c r="R5497">
        <v>285</v>
      </c>
      <c r="S5497">
        <v>57</v>
      </c>
      <c r="T5497">
        <v>520</v>
      </c>
      <c r="U5497">
        <v>5</v>
      </c>
      <c r="V5497">
        <v>1</v>
      </c>
      <c r="W5497">
        <v>22.440777803798721</v>
      </c>
      <c r="X5497">
        <v>1520.0863423039425</v>
      </c>
      <c r="Y5497">
        <v>380.88488300191938</v>
      </c>
      <c r="Z5497">
        <v>121.97863249419636</v>
      </c>
      <c r="AA5497">
        <v>1129.6986862839155</v>
      </c>
      <c r="AB5497">
        <v>383.55258316115521</v>
      </c>
      <c r="AC5497">
        <v>247.99232391882006</v>
      </c>
      <c r="AD5497">
        <v>1.0660726890485099</v>
      </c>
      <c r="AE5497">
        <v>3807.7003016567969</v>
      </c>
    </row>
    <row r="5498" spans="1:31" x14ac:dyDescent="0.25">
      <c r="A5498">
        <v>2269905</v>
      </c>
      <c r="B5498">
        <v>1</v>
      </c>
      <c r="C5498" t="s">
        <v>80</v>
      </c>
      <c r="D5498" t="s">
        <v>104</v>
      </c>
      <c r="E5498" t="s">
        <v>151</v>
      </c>
      <c r="F5498" t="s">
        <v>16009</v>
      </c>
      <c r="G5498" t="s">
        <v>180</v>
      </c>
      <c r="H5498" t="s">
        <v>135</v>
      </c>
      <c r="I5498" t="s">
        <v>136</v>
      </c>
      <c r="J5498" t="s">
        <v>137</v>
      </c>
      <c r="K5498" t="s">
        <v>138</v>
      </c>
      <c r="L5498" t="s">
        <v>16010</v>
      </c>
      <c r="M5498" t="s">
        <v>16011</v>
      </c>
      <c r="N5498">
        <v>3.0352777770000001</v>
      </c>
      <c r="O5498">
        <v>0</v>
      </c>
      <c r="P5498">
        <v>218</v>
      </c>
      <c r="Q5498">
        <v>0</v>
      </c>
      <c r="R5498">
        <v>0</v>
      </c>
      <c r="S5498">
        <v>0</v>
      </c>
      <c r="T5498">
        <v>17</v>
      </c>
      <c r="U5498">
        <v>0</v>
      </c>
      <c r="V5498">
        <v>0</v>
      </c>
      <c r="W5498">
        <v>0</v>
      </c>
      <c r="X5498">
        <v>174.04180893543955</v>
      </c>
      <c r="Y5498">
        <v>0</v>
      </c>
      <c r="Z5498">
        <v>0</v>
      </c>
      <c r="AA5498">
        <v>0</v>
      </c>
      <c r="AB5498">
        <v>17.620038235085282</v>
      </c>
      <c r="AC5498">
        <v>0</v>
      </c>
      <c r="AD5498">
        <v>0</v>
      </c>
      <c r="AE5498">
        <v>191.66184717052482</v>
      </c>
    </row>
    <row r="5499" spans="1:31" x14ac:dyDescent="0.25">
      <c r="A5499">
        <v>2269906</v>
      </c>
      <c r="B5499">
        <v>1</v>
      </c>
      <c r="C5499" t="s">
        <v>80</v>
      </c>
      <c r="D5499" t="s">
        <v>92</v>
      </c>
      <c r="E5499" t="s">
        <v>132</v>
      </c>
      <c r="F5499" t="s">
        <v>16012</v>
      </c>
      <c r="G5499" t="s">
        <v>142</v>
      </c>
      <c r="H5499" t="s">
        <v>135</v>
      </c>
      <c r="I5499" t="s">
        <v>136</v>
      </c>
      <c r="J5499" t="s">
        <v>137</v>
      </c>
      <c r="K5499" t="s">
        <v>138</v>
      </c>
      <c r="L5499" t="s">
        <v>16013</v>
      </c>
      <c r="M5499" t="s">
        <v>16014</v>
      </c>
      <c r="N5499">
        <v>3.6461111110000002</v>
      </c>
      <c r="O5499">
        <v>0</v>
      </c>
      <c r="P5499">
        <v>1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0.39911809433584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0.39911809433584</v>
      </c>
    </row>
    <row r="5500" spans="1:31" x14ac:dyDescent="0.25">
      <c r="A5500">
        <v>2269911</v>
      </c>
      <c r="B5500">
        <v>1</v>
      </c>
      <c r="C5500" t="s">
        <v>80</v>
      </c>
      <c r="D5500" t="s">
        <v>101</v>
      </c>
      <c r="E5500" t="s">
        <v>132</v>
      </c>
      <c r="F5500" t="s">
        <v>16015</v>
      </c>
      <c r="G5500" t="s">
        <v>142</v>
      </c>
      <c r="H5500" t="s">
        <v>135</v>
      </c>
      <c r="I5500" t="s">
        <v>136</v>
      </c>
      <c r="J5500" t="s">
        <v>137</v>
      </c>
      <c r="K5500" t="s">
        <v>138</v>
      </c>
      <c r="L5500" t="s">
        <v>16016</v>
      </c>
      <c r="M5500" t="s">
        <v>16017</v>
      </c>
      <c r="N5500">
        <v>2.6088888880000001</v>
      </c>
      <c r="O5500">
        <v>0</v>
      </c>
      <c r="P5500">
        <v>3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1.2903724779328793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1.2903724779328793</v>
      </c>
    </row>
    <row r="5501" spans="1:31" x14ac:dyDescent="0.25">
      <c r="A5501">
        <v>2269915</v>
      </c>
      <c r="B5501">
        <v>1</v>
      </c>
      <c r="C5501" t="s">
        <v>80</v>
      </c>
      <c r="D5501" t="s">
        <v>100</v>
      </c>
      <c r="E5501" t="s">
        <v>132</v>
      </c>
      <c r="F5501" t="s">
        <v>16018</v>
      </c>
      <c r="G5501" t="s">
        <v>142</v>
      </c>
      <c r="H5501" t="s">
        <v>135</v>
      </c>
      <c r="I5501" t="s">
        <v>136</v>
      </c>
      <c r="J5501" t="s">
        <v>137</v>
      </c>
      <c r="K5501" t="s">
        <v>138</v>
      </c>
      <c r="L5501" t="s">
        <v>16019</v>
      </c>
      <c r="M5501" t="s">
        <v>16020</v>
      </c>
      <c r="N5501">
        <v>2.059722222</v>
      </c>
      <c r="O5501">
        <v>0</v>
      </c>
      <c r="P5501">
        <v>1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2.1821246524962081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2.1821246524962081</v>
      </c>
    </row>
    <row r="5502" spans="1:31" x14ac:dyDescent="0.25">
      <c r="A5502">
        <v>2269916</v>
      </c>
      <c r="B5502">
        <v>1</v>
      </c>
      <c r="C5502" t="s">
        <v>80</v>
      </c>
      <c r="D5502" t="s">
        <v>94</v>
      </c>
      <c r="E5502" t="s">
        <v>151</v>
      </c>
      <c r="F5502" t="s">
        <v>16021</v>
      </c>
      <c r="G5502" t="s">
        <v>264</v>
      </c>
      <c r="H5502" t="s">
        <v>135</v>
      </c>
      <c r="I5502" t="s">
        <v>136</v>
      </c>
      <c r="J5502" t="s">
        <v>137</v>
      </c>
      <c r="K5502" t="s">
        <v>138</v>
      </c>
      <c r="L5502" t="s">
        <v>16022</v>
      </c>
      <c r="M5502" t="s">
        <v>16023</v>
      </c>
      <c r="N5502">
        <v>3.7080555550000001</v>
      </c>
      <c r="O5502">
        <v>0</v>
      </c>
      <c r="P5502">
        <v>0</v>
      </c>
      <c r="Q5502">
        <v>0</v>
      </c>
      <c r="R5502">
        <v>5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27.849479283205433</v>
      </c>
      <c r="AA5502">
        <v>0</v>
      </c>
      <c r="AB5502">
        <v>0</v>
      </c>
      <c r="AC5502">
        <v>0</v>
      </c>
      <c r="AD5502">
        <v>0</v>
      </c>
      <c r="AE5502">
        <v>27.849479283205433</v>
      </c>
    </row>
    <row r="5503" spans="1:31" x14ac:dyDescent="0.25">
      <c r="A5503">
        <v>2269919</v>
      </c>
      <c r="B5503">
        <v>1</v>
      </c>
      <c r="C5503" t="s">
        <v>80</v>
      </c>
      <c r="D5503" t="s">
        <v>100</v>
      </c>
      <c r="E5503" t="s">
        <v>132</v>
      </c>
      <c r="F5503" t="s">
        <v>16024</v>
      </c>
      <c r="G5503" t="s">
        <v>142</v>
      </c>
      <c r="H5503" t="s">
        <v>135</v>
      </c>
      <c r="I5503" t="s">
        <v>136</v>
      </c>
      <c r="J5503" t="s">
        <v>137</v>
      </c>
      <c r="K5503" t="s">
        <v>138</v>
      </c>
      <c r="L5503" t="s">
        <v>16025</v>
      </c>
      <c r="M5503" t="s">
        <v>16026</v>
      </c>
      <c r="N5503">
        <v>2.5280555549999999</v>
      </c>
      <c r="O5503">
        <v>0</v>
      </c>
      <c r="P5503">
        <v>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</row>
    <row r="5504" spans="1:31" x14ac:dyDescent="0.25">
      <c r="A5504">
        <v>2269920</v>
      </c>
      <c r="B5504">
        <v>1</v>
      </c>
      <c r="C5504" t="s">
        <v>81</v>
      </c>
      <c r="D5504" t="s">
        <v>118</v>
      </c>
      <c r="E5504" t="s">
        <v>151</v>
      </c>
      <c r="F5504" t="s">
        <v>16027</v>
      </c>
      <c r="G5504" t="s">
        <v>153</v>
      </c>
      <c r="H5504" t="s">
        <v>135</v>
      </c>
      <c r="I5504" t="s">
        <v>136</v>
      </c>
      <c r="J5504" t="s">
        <v>137</v>
      </c>
      <c r="K5504" t="s">
        <v>138</v>
      </c>
      <c r="L5504" t="s">
        <v>16028</v>
      </c>
      <c r="M5504" t="s">
        <v>16029</v>
      </c>
      <c r="N5504">
        <v>1.9641666659999999</v>
      </c>
      <c r="O5504">
        <v>0</v>
      </c>
      <c r="P5504">
        <v>1</v>
      </c>
      <c r="Q5504">
        <v>0</v>
      </c>
      <c r="R5504">
        <v>10</v>
      </c>
      <c r="S5504">
        <v>0</v>
      </c>
      <c r="T5504">
        <v>2</v>
      </c>
      <c r="U5504">
        <v>0</v>
      </c>
      <c r="V5504">
        <v>0</v>
      </c>
      <c r="W5504">
        <v>0</v>
      </c>
      <c r="X5504">
        <v>6.9668793113516675E-2</v>
      </c>
      <c r="Y5504">
        <v>0</v>
      </c>
      <c r="Z5504">
        <v>2.371423055148E-2</v>
      </c>
      <c r="AA5504">
        <v>0</v>
      </c>
      <c r="AB5504">
        <v>0.50818205084165557</v>
      </c>
      <c r="AC5504">
        <v>0</v>
      </c>
      <c r="AD5504">
        <v>0</v>
      </c>
      <c r="AE5504">
        <v>0.60156507450665231</v>
      </c>
    </row>
    <row r="5505" spans="1:31" x14ac:dyDescent="0.25">
      <c r="A5505">
        <v>2269921</v>
      </c>
      <c r="B5505">
        <v>1</v>
      </c>
      <c r="C5505" t="s">
        <v>80</v>
      </c>
      <c r="D5505" t="s">
        <v>108</v>
      </c>
      <c r="E5505" t="s">
        <v>151</v>
      </c>
      <c r="F5505" t="s">
        <v>11104</v>
      </c>
      <c r="G5505" t="s">
        <v>176</v>
      </c>
      <c r="H5505" t="s">
        <v>135</v>
      </c>
      <c r="I5505" t="s">
        <v>136</v>
      </c>
      <c r="J5505" t="s">
        <v>137</v>
      </c>
      <c r="K5505" t="s">
        <v>138</v>
      </c>
      <c r="L5505" t="s">
        <v>16030</v>
      </c>
      <c r="M5505" t="s">
        <v>16031</v>
      </c>
      <c r="N5505">
        <v>3.017222222</v>
      </c>
      <c r="O5505">
        <v>0</v>
      </c>
      <c r="P5505">
        <v>15</v>
      </c>
      <c r="Q5505">
        <v>0</v>
      </c>
      <c r="R5505">
        <v>8</v>
      </c>
      <c r="S5505">
        <v>0</v>
      </c>
      <c r="T5505">
        <v>1</v>
      </c>
      <c r="U5505">
        <v>0</v>
      </c>
      <c r="V5505">
        <v>0</v>
      </c>
      <c r="W5505">
        <v>0</v>
      </c>
      <c r="X5505">
        <v>4.4674505588331836</v>
      </c>
      <c r="Y5505">
        <v>0</v>
      </c>
      <c r="Z5505">
        <v>0.72831432210146152</v>
      </c>
      <c r="AA5505">
        <v>0</v>
      </c>
      <c r="AB5505">
        <v>2.8905645209804995</v>
      </c>
      <c r="AC5505">
        <v>0</v>
      </c>
      <c r="AD5505">
        <v>0</v>
      </c>
      <c r="AE5505">
        <v>8.0863294019151439</v>
      </c>
    </row>
    <row r="5506" spans="1:31" x14ac:dyDescent="0.25">
      <c r="A5506">
        <v>2269922</v>
      </c>
      <c r="B5506">
        <v>1</v>
      </c>
      <c r="C5506" t="s">
        <v>80</v>
      </c>
      <c r="D5506" t="s">
        <v>107</v>
      </c>
      <c r="E5506" t="s">
        <v>151</v>
      </c>
      <c r="F5506" t="s">
        <v>16032</v>
      </c>
      <c r="G5506" t="s">
        <v>160</v>
      </c>
      <c r="H5506" t="s">
        <v>135</v>
      </c>
      <c r="I5506" t="s">
        <v>136</v>
      </c>
      <c r="J5506" t="s">
        <v>137</v>
      </c>
      <c r="K5506" t="s">
        <v>138</v>
      </c>
      <c r="L5506" t="s">
        <v>16033</v>
      </c>
      <c r="M5506" t="s">
        <v>16034</v>
      </c>
      <c r="N5506">
        <v>2.4019444440000002</v>
      </c>
      <c r="O5506">
        <v>0</v>
      </c>
      <c r="P5506">
        <v>78</v>
      </c>
      <c r="Q5506">
        <v>0</v>
      </c>
      <c r="R5506">
        <v>0</v>
      </c>
      <c r="S5506">
        <v>0</v>
      </c>
      <c r="T5506">
        <v>4</v>
      </c>
      <c r="U5506">
        <v>0</v>
      </c>
      <c r="V5506">
        <v>0</v>
      </c>
      <c r="W5506">
        <v>0</v>
      </c>
      <c r="X5506">
        <v>27.526340421498173</v>
      </c>
      <c r="Y5506">
        <v>0</v>
      </c>
      <c r="Z5506">
        <v>0</v>
      </c>
      <c r="AA5506">
        <v>0</v>
      </c>
      <c r="AB5506">
        <v>2.3291135308728599</v>
      </c>
      <c r="AC5506">
        <v>0</v>
      </c>
      <c r="AD5506">
        <v>0</v>
      </c>
      <c r="AE5506">
        <v>29.855453952371032</v>
      </c>
    </row>
    <row r="5507" spans="1:31" x14ac:dyDescent="0.25">
      <c r="A5507">
        <v>2269923</v>
      </c>
      <c r="B5507">
        <v>1</v>
      </c>
      <c r="C5507" t="s">
        <v>80</v>
      </c>
      <c r="D5507" t="s">
        <v>108</v>
      </c>
      <c r="E5507" t="s">
        <v>132</v>
      </c>
      <c r="F5507" t="s">
        <v>16035</v>
      </c>
      <c r="G5507" t="s">
        <v>197</v>
      </c>
      <c r="H5507" t="s">
        <v>135</v>
      </c>
      <c r="I5507" t="s">
        <v>136</v>
      </c>
      <c r="J5507" t="s">
        <v>137</v>
      </c>
      <c r="K5507" t="s">
        <v>138</v>
      </c>
      <c r="L5507" t="s">
        <v>16036</v>
      </c>
      <c r="M5507" t="s">
        <v>16037</v>
      </c>
      <c r="N5507">
        <v>0.71972222200000002</v>
      </c>
      <c r="O5507">
        <v>0</v>
      </c>
      <c r="P5507">
        <v>1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7.2111156948493876E-2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7.2111156948493876E-2</v>
      </c>
    </row>
    <row r="5508" spans="1:31" x14ac:dyDescent="0.25">
      <c r="A5508">
        <v>2269930</v>
      </c>
      <c r="B5508">
        <v>1</v>
      </c>
      <c r="C5508" t="s">
        <v>80</v>
      </c>
      <c r="D5508" t="s">
        <v>90</v>
      </c>
      <c r="E5508" t="s">
        <v>256</v>
      </c>
      <c r="F5508" t="s">
        <v>16038</v>
      </c>
      <c r="G5508" t="s">
        <v>366</v>
      </c>
      <c r="H5508" t="s">
        <v>148</v>
      </c>
      <c r="I5508" t="s">
        <v>136</v>
      </c>
      <c r="J5508" t="s">
        <v>137</v>
      </c>
      <c r="K5508" t="s">
        <v>172</v>
      </c>
      <c r="L5508" t="s">
        <v>15761</v>
      </c>
      <c r="M5508" t="s">
        <v>16039</v>
      </c>
      <c r="N5508">
        <v>4.1947222220000002</v>
      </c>
      <c r="O5508">
        <v>0</v>
      </c>
      <c r="P5508">
        <v>757</v>
      </c>
      <c r="Q5508">
        <v>0</v>
      </c>
      <c r="R5508">
        <v>0</v>
      </c>
      <c r="S5508">
        <v>0</v>
      </c>
      <c r="T5508">
        <v>66</v>
      </c>
      <c r="U5508">
        <v>0</v>
      </c>
      <c r="V5508">
        <v>0</v>
      </c>
      <c r="W5508">
        <v>0</v>
      </c>
      <c r="X5508">
        <v>1061.4907309608868</v>
      </c>
      <c r="Y5508">
        <v>0</v>
      </c>
      <c r="Z5508">
        <v>0</v>
      </c>
      <c r="AA5508">
        <v>0</v>
      </c>
      <c r="AB5508">
        <v>372.80153708616166</v>
      </c>
      <c r="AC5508">
        <v>0</v>
      </c>
      <c r="AD5508">
        <v>0</v>
      </c>
      <c r="AE5508">
        <v>1434.2922680470485</v>
      </c>
    </row>
    <row r="5509" spans="1:31" x14ac:dyDescent="0.25">
      <c r="A5509">
        <v>2269931</v>
      </c>
      <c r="B5509">
        <v>1</v>
      </c>
      <c r="C5509" t="s">
        <v>80</v>
      </c>
      <c r="D5509" t="s">
        <v>103</v>
      </c>
      <c r="E5509" t="s">
        <v>256</v>
      </c>
      <c r="F5509" t="s">
        <v>16040</v>
      </c>
      <c r="G5509" t="s">
        <v>366</v>
      </c>
      <c r="H5509" t="s">
        <v>148</v>
      </c>
      <c r="I5509" t="s">
        <v>136</v>
      </c>
      <c r="J5509" t="s">
        <v>137</v>
      </c>
      <c r="K5509" t="s">
        <v>172</v>
      </c>
      <c r="L5509" t="s">
        <v>16041</v>
      </c>
      <c r="M5509" t="s">
        <v>16042</v>
      </c>
      <c r="N5509">
        <v>1.1263888879999999</v>
      </c>
      <c r="O5509">
        <v>0</v>
      </c>
      <c r="P5509">
        <v>31</v>
      </c>
      <c r="Q5509">
        <v>0</v>
      </c>
      <c r="R5509">
        <v>13</v>
      </c>
      <c r="S5509">
        <v>0</v>
      </c>
      <c r="T5509">
        <v>1</v>
      </c>
      <c r="U5509">
        <v>0</v>
      </c>
      <c r="V5509">
        <v>0</v>
      </c>
      <c r="W5509">
        <v>0</v>
      </c>
      <c r="X5509">
        <v>13.207272748437283</v>
      </c>
      <c r="Y5509">
        <v>0</v>
      </c>
      <c r="Z5509">
        <v>4.0275104319188895</v>
      </c>
      <c r="AA5509">
        <v>0</v>
      </c>
      <c r="AB5509">
        <v>1.0752609752849998</v>
      </c>
      <c r="AC5509">
        <v>0</v>
      </c>
      <c r="AD5509">
        <v>0</v>
      </c>
      <c r="AE5509">
        <v>18.310044155641176</v>
      </c>
    </row>
    <row r="5510" spans="1:31" x14ac:dyDescent="0.25">
      <c r="A5510">
        <v>2269933</v>
      </c>
      <c r="B5510">
        <v>1</v>
      </c>
      <c r="C5510" t="s">
        <v>80</v>
      </c>
      <c r="D5510" t="s">
        <v>84</v>
      </c>
      <c r="E5510" t="s">
        <v>132</v>
      </c>
      <c r="F5510" t="s">
        <v>16043</v>
      </c>
      <c r="G5510" t="s">
        <v>142</v>
      </c>
      <c r="H5510" t="s">
        <v>135</v>
      </c>
      <c r="I5510" t="s">
        <v>136</v>
      </c>
      <c r="J5510" t="s">
        <v>137</v>
      </c>
      <c r="K5510" t="s">
        <v>138</v>
      </c>
      <c r="L5510" t="s">
        <v>16044</v>
      </c>
      <c r="M5510" t="s">
        <v>16045</v>
      </c>
      <c r="N5510">
        <v>2.2722222219999999</v>
      </c>
      <c r="O5510">
        <v>0</v>
      </c>
      <c r="P5510">
        <v>1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0.32835669221993335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0.32835669221993335</v>
      </c>
    </row>
    <row r="5511" spans="1:31" x14ac:dyDescent="0.25">
      <c r="A5511">
        <v>2269934</v>
      </c>
      <c r="B5511">
        <v>1</v>
      </c>
      <c r="C5511" t="s">
        <v>81</v>
      </c>
      <c r="D5511" t="s">
        <v>121</v>
      </c>
      <c r="E5511" t="s">
        <v>132</v>
      </c>
      <c r="F5511" t="s">
        <v>16046</v>
      </c>
      <c r="G5511" t="s">
        <v>134</v>
      </c>
      <c r="H5511" t="s">
        <v>135</v>
      </c>
      <c r="I5511" t="s">
        <v>136</v>
      </c>
      <c r="J5511" t="s">
        <v>137</v>
      </c>
      <c r="K5511" t="s">
        <v>138</v>
      </c>
      <c r="L5511" t="s">
        <v>16047</v>
      </c>
      <c r="M5511" t="s">
        <v>16048</v>
      </c>
      <c r="N5511">
        <v>1.0436111109999999</v>
      </c>
      <c r="O5511">
        <v>0</v>
      </c>
      <c r="P5511">
        <v>3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0.63625062467830873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0.63625062467830873</v>
      </c>
    </row>
    <row r="5512" spans="1:31" x14ac:dyDescent="0.25">
      <c r="A5512">
        <v>2269936</v>
      </c>
      <c r="B5512">
        <v>1</v>
      </c>
      <c r="C5512" t="s">
        <v>80</v>
      </c>
      <c r="D5512" t="s">
        <v>92</v>
      </c>
      <c r="E5512" t="s">
        <v>132</v>
      </c>
      <c r="F5512" t="s">
        <v>16049</v>
      </c>
      <c r="G5512" t="s">
        <v>201</v>
      </c>
      <c r="H5512" t="s">
        <v>135</v>
      </c>
      <c r="I5512" t="s">
        <v>136</v>
      </c>
      <c r="J5512" t="s">
        <v>137</v>
      </c>
      <c r="K5512" t="s">
        <v>138</v>
      </c>
      <c r="L5512" t="s">
        <v>16050</v>
      </c>
      <c r="M5512" t="s">
        <v>16051</v>
      </c>
      <c r="N5512">
        <v>4.5580555550000001</v>
      </c>
      <c r="O5512">
        <v>0</v>
      </c>
      <c r="P5512">
        <v>1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1.2444968639594944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1.2444968639594944</v>
      </c>
    </row>
    <row r="5513" spans="1:31" x14ac:dyDescent="0.25">
      <c r="A5513">
        <v>2269937</v>
      </c>
      <c r="B5513">
        <v>1</v>
      </c>
      <c r="C5513" t="s">
        <v>80</v>
      </c>
      <c r="D5513" t="s">
        <v>91</v>
      </c>
      <c r="E5513" t="s">
        <v>145</v>
      </c>
      <c r="F5513" t="s">
        <v>16052</v>
      </c>
      <c r="G5513" t="s">
        <v>3189</v>
      </c>
      <c r="H5513" t="s">
        <v>148</v>
      </c>
      <c r="I5513" t="s">
        <v>136</v>
      </c>
      <c r="J5513" t="s">
        <v>137</v>
      </c>
      <c r="K5513" t="s">
        <v>138</v>
      </c>
      <c r="L5513" t="s">
        <v>16053</v>
      </c>
      <c r="M5513" t="s">
        <v>16054</v>
      </c>
      <c r="N5513">
        <v>0.34805555500000002</v>
      </c>
      <c r="O5513">
        <v>39</v>
      </c>
      <c r="P5513">
        <v>5994</v>
      </c>
      <c r="Q5513">
        <v>87</v>
      </c>
      <c r="R5513">
        <v>202</v>
      </c>
      <c r="S5513">
        <v>60</v>
      </c>
      <c r="T5513">
        <v>1436</v>
      </c>
      <c r="U5513">
        <v>6</v>
      </c>
      <c r="V5513">
        <v>6</v>
      </c>
      <c r="W5513">
        <v>15.59008256220768</v>
      </c>
      <c r="X5513">
        <v>481.99306315619128</v>
      </c>
      <c r="Y5513">
        <v>19.89442033012271</v>
      </c>
      <c r="Z5513">
        <v>15.728823395832871</v>
      </c>
      <c r="AA5513">
        <v>89.776597038696977</v>
      </c>
      <c r="AB5513">
        <v>245.32708079054683</v>
      </c>
      <c r="AC5513">
        <v>15.302698959513943</v>
      </c>
      <c r="AD5513">
        <v>7.1744647591518049</v>
      </c>
      <c r="AE5513">
        <v>890.78723099226397</v>
      </c>
    </row>
    <row r="5514" spans="1:31" x14ac:dyDescent="0.25">
      <c r="A5514">
        <v>2269940</v>
      </c>
      <c r="B5514">
        <v>1</v>
      </c>
      <c r="C5514" t="s">
        <v>80</v>
      </c>
      <c r="D5514" t="s">
        <v>82</v>
      </c>
      <c r="E5514" t="s">
        <v>207</v>
      </c>
      <c r="F5514" t="s">
        <v>16055</v>
      </c>
      <c r="G5514" t="s">
        <v>197</v>
      </c>
      <c r="H5514" t="s">
        <v>135</v>
      </c>
      <c r="I5514" t="s">
        <v>136</v>
      </c>
      <c r="J5514" t="s">
        <v>137</v>
      </c>
      <c r="K5514" t="s">
        <v>138</v>
      </c>
      <c r="L5514" t="s">
        <v>16056</v>
      </c>
      <c r="M5514" t="s">
        <v>16057</v>
      </c>
      <c r="N5514">
        <v>0.212777777</v>
      </c>
      <c r="O5514">
        <v>0</v>
      </c>
      <c r="P5514">
        <v>353</v>
      </c>
      <c r="Q5514">
        <v>0</v>
      </c>
      <c r="R5514">
        <v>0</v>
      </c>
      <c r="S5514">
        <v>0</v>
      </c>
      <c r="T5514">
        <v>161</v>
      </c>
      <c r="U5514">
        <v>0</v>
      </c>
      <c r="V5514">
        <v>0</v>
      </c>
      <c r="W5514">
        <v>0</v>
      </c>
      <c r="X5514">
        <v>20.308120254868196</v>
      </c>
      <c r="Y5514">
        <v>0</v>
      </c>
      <c r="Z5514">
        <v>0</v>
      </c>
      <c r="AA5514">
        <v>0</v>
      </c>
      <c r="AB5514">
        <v>17.007260295971967</v>
      </c>
      <c r="AC5514">
        <v>0</v>
      </c>
      <c r="AD5514">
        <v>0</v>
      </c>
      <c r="AE5514">
        <v>37.31538055084016</v>
      </c>
    </row>
    <row r="5515" spans="1:31" x14ac:dyDescent="0.25">
      <c r="A5515">
        <v>2269941</v>
      </c>
      <c r="B5515">
        <v>1</v>
      </c>
      <c r="C5515" t="s">
        <v>81</v>
      </c>
      <c r="D5515" t="s">
        <v>112</v>
      </c>
      <c r="E5515" t="s">
        <v>256</v>
      </c>
      <c r="F5515" t="s">
        <v>16058</v>
      </c>
      <c r="G5515" t="s">
        <v>1761</v>
      </c>
      <c r="H5515" t="s">
        <v>148</v>
      </c>
      <c r="I5515" t="s">
        <v>136</v>
      </c>
      <c r="J5515" t="s">
        <v>137</v>
      </c>
      <c r="K5515" t="s">
        <v>138</v>
      </c>
      <c r="L5515" t="s">
        <v>16059</v>
      </c>
      <c r="M5515" t="s">
        <v>16060</v>
      </c>
      <c r="N5515">
        <v>2.0813888880000002</v>
      </c>
      <c r="O5515">
        <v>0</v>
      </c>
      <c r="P5515">
        <v>0</v>
      </c>
      <c r="Q5515">
        <v>5</v>
      </c>
      <c r="R5515">
        <v>4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0</v>
      </c>
      <c r="Y5515">
        <v>4.7644461935588636</v>
      </c>
      <c r="Z5515">
        <v>2.7499335338878206</v>
      </c>
      <c r="AA5515">
        <v>0</v>
      </c>
      <c r="AB5515">
        <v>0</v>
      </c>
      <c r="AC5515">
        <v>13.221007062097748</v>
      </c>
      <c r="AD5515">
        <v>0</v>
      </c>
      <c r="AE5515">
        <v>20.735386789544432</v>
      </c>
    </row>
    <row r="5516" spans="1:31" x14ac:dyDescent="0.25">
      <c r="A5516">
        <v>2269942</v>
      </c>
      <c r="B5516">
        <v>1</v>
      </c>
      <c r="C5516" t="s">
        <v>81</v>
      </c>
      <c r="D5516" t="s">
        <v>120</v>
      </c>
      <c r="E5516" t="s">
        <v>207</v>
      </c>
      <c r="F5516" t="s">
        <v>9834</v>
      </c>
      <c r="G5516" t="s">
        <v>231</v>
      </c>
      <c r="H5516" t="s">
        <v>135</v>
      </c>
      <c r="I5516" t="s">
        <v>136</v>
      </c>
      <c r="J5516" t="s">
        <v>137</v>
      </c>
      <c r="K5516" t="s">
        <v>138</v>
      </c>
      <c r="L5516" t="s">
        <v>16061</v>
      </c>
      <c r="M5516" t="s">
        <v>16062</v>
      </c>
      <c r="N5516">
        <v>0.72277777700000001</v>
      </c>
      <c r="O5516">
        <v>0</v>
      </c>
      <c r="P5516">
        <v>72</v>
      </c>
      <c r="Q5516">
        <v>0</v>
      </c>
      <c r="R5516">
        <v>6</v>
      </c>
      <c r="S5516">
        <v>0</v>
      </c>
      <c r="T5516">
        <v>27</v>
      </c>
      <c r="U5516">
        <v>0</v>
      </c>
      <c r="V5516">
        <v>0</v>
      </c>
      <c r="W5516">
        <v>0</v>
      </c>
      <c r="X5516">
        <v>11.344764915083889</v>
      </c>
      <c r="Y5516">
        <v>0</v>
      </c>
      <c r="Z5516">
        <v>1.0248903335040891</v>
      </c>
      <c r="AA5516">
        <v>0</v>
      </c>
      <c r="AB5516">
        <v>6.1520537725769122</v>
      </c>
      <c r="AC5516">
        <v>0</v>
      </c>
      <c r="AD5516">
        <v>0</v>
      </c>
      <c r="AE5516">
        <v>18.521709021164892</v>
      </c>
    </row>
    <row r="5517" spans="1:31" x14ac:dyDescent="0.25">
      <c r="A5517">
        <v>2269943</v>
      </c>
      <c r="B5517">
        <v>1</v>
      </c>
      <c r="C5517" t="s">
        <v>80</v>
      </c>
      <c r="D5517" t="s">
        <v>103</v>
      </c>
      <c r="E5517" t="s">
        <v>132</v>
      </c>
      <c r="F5517" t="s">
        <v>16063</v>
      </c>
      <c r="G5517" t="s">
        <v>289</v>
      </c>
      <c r="H5517" t="s">
        <v>135</v>
      </c>
      <c r="I5517" t="s">
        <v>136</v>
      </c>
      <c r="J5517" t="s">
        <v>137</v>
      </c>
      <c r="K5517" t="s">
        <v>138</v>
      </c>
      <c r="L5517" t="s">
        <v>16064</v>
      </c>
      <c r="M5517" t="s">
        <v>16065</v>
      </c>
      <c r="N5517">
        <v>1.428055555</v>
      </c>
      <c r="O5517">
        <v>0</v>
      </c>
      <c r="P5517">
        <v>1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0.42321879893525893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0.42321879893525893</v>
      </c>
    </row>
    <row r="5518" spans="1:31" x14ac:dyDescent="0.25">
      <c r="A5518">
        <v>2269944</v>
      </c>
      <c r="B5518">
        <v>1</v>
      </c>
      <c r="C5518" t="s">
        <v>80</v>
      </c>
      <c r="D5518" t="s">
        <v>110</v>
      </c>
      <c r="E5518" t="s">
        <v>151</v>
      </c>
      <c r="F5518" t="s">
        <v>16066</v>
      </c>
      <c r="G5518" t="s">
        <v>176</v>
      </c>
      <c r="H5518" t="s">
        <v>135</v>
      </c>
      <c r="I5518" t="s">
        <v>136</v>
      </c>
      <c r="J5518" t="s">
        <v>137</v>
      </c>
      <c r="K5518" t="s">
        <v>138</v>
      </c>
      <c r="L5518" t="s">
        <v>16067</v>
      </c>
      <c r="M5518" t="s">
        <v>16068</v>
      </c>
      <c r="N5518">
        <v>0.68500000000000005</v>
      </c>
      <c r="O5518">
        <v>0</v>
      </c>
      <c r="P5518">
        <v>76</v>
      </c>
      <c r="Q5518">
        <v>0</v>
      </c>
      <c r="R5518">
        <v>0</v>
      </c>
      <c r="S5518">
        <v>0</v>
      </c>
      <c r="T5518">
        <v>5</v>
      </c>
      <c r="U5518">
        <v>0</v>
      </c>
      <c r="V5518">
        <v>1</v>
      </c>
      <c r="W5518">
        <v>0</v>
      </c>
      <c r="X5518">
        <v>12.747379454921811</v>
      </c>
      <c r="Y5518">
        <v>0</v>
      </c>
      <c r="Z5518">
        <v>0</v>
      </c>
      <c r="AA5518">
        <v>0</v>
      </c>
      <c r="AB5518">
        <v>1.9834789109608224</v>
      </c>
      <c r="AC5518">
        <v>0</v>
      </c>
      <c r="AD5518">
        <v>6.8778563590426667E-2</v>
      </c>
      <c r="AE5518">
        <v>14.79963692947306</v>
      </c>
    </row>
    <row r="5519" spans="1:31" x14ac:dyDescent="0.25">
      <c r="A5519">
        <v>2269946</v>
      </c>
      <c r="B5519">
        <v>1</v>
      </c>
      <c r="C5519" t="s">
        <v>80</v>
      </c>
      <c r="D5519" t="s">
        <v>91</v>
      </c>
      <c r="E5519" t="s">
        <v>151</v>
      </c>
      <c r="F5519" t="s">
        <v>16069</v>
      </c>
      <c r="G5519" t="s">
        <v>153</v>
      </c>
      <c r="H5519" t="s">
        <v>135</v>
      </c>
      <c r="I5519" t="s">
        <v>136</v>
      </c>
      <c r="J5519" t="s">
        <v>137</v>
      </c>
      <c r="K5519" t="s">
        <v>138</v>
      </c>
      <c r="L5519" t="s">
        <v>16070</v>
      </c>
      <c r="M5519" t="s">
        <v>16071</v>
      </c>
      <c r="N5519">
        <v>2.014444444</v>
      </c>
      <c r="O5519">
        <v>0</v>
      </c>
      <c r="P5519">
        <v>23</v>
      </c>
      <c r="Q5519">
        <v>0</v>
      </c>
      <c r="R5519">
        <v>1</v>
      </c>
      <c r="S5519">
        <v>0</v>
      </c>
      <c r="T5519">
        <v>2</v>
      </c>
      <c r="U5519">
        <v>0</v>
      </c>
      <c r="V5519">
        <v>0</v>
      </c>
      <c r="W5519">
        <v>0</v>
      </c>
      <c r="X5519">
        <v>14.440800010477602</v>
      </c>
      <c r="Y5519">
        <v>0</v>
      </c>
      <c r="Z5519">
        <v>0</v>
      </c>
      <c r="AA5519">
        <v>0</v>
      </c>
      <c r="AB5519">
        <v>0.12680982560773332</v>
      </c>
      <c r="AC5519">
        <v>0</v>
      </c>
      <c r="AD5519">
        <v>0</v>
      </c>
      <c r="AE5519">
        <v>14.567609836085335</v>
      </c>
    </row>
    <row r="5520" spans="1:31" x14ac:dyDescent="0.25">
      <c r="A5520">
        <v>2269949</v>
      </c>
      <c r="B5520">
        <v>1</v>
      </c>
      <c r="C5520" t="s">
        <v>80</v>
      </c>
      <c r="D5520" t="s">
        <v>97</v>
      </c>
      <c r="E5520" t="s">
        <v>145</v>
      </c>
      <c r="F5520" t="s">
        <v>16072</v>
      </c>
      <c r="G5520" t="s">
        <v>271</v>
      </c>
      <c r="H5520" t="s">
        <v>148</v>
      </c>
      <c r="I5520" t="s">
        <v>136</v>
      </c>
      <c r="J5520" t="s">
        <v>137</v>
      </c>
      <c r="K5520" t="s">
        <v>172</v>
      </c>
      <c r="L5520" t="s">
        <v>16073</v>
      </c>
      <c r="M5520" t="s">
        <v>16074</v>
      </c>
      <c r="N5520">
        <v>5.8333333000000001E-2</v>
      </c>
      <c r="O5520">
        <v>0</v>
      </c>
      <c r="P5520">
        <v>16</v>
      </c>
      <c r="Q5520">
        <v>0</v>
      </c>
      <c r="R5520">
        <v>16</v>
      </c>
      <c r="S5520">
        <v>0</v>
      </c>
      <c r="T5520">
        <v>15</v>
      </c>
      <c r="U5520">
        <v>0</v>
      </c>
      <c r="V5520">
        <v>0</v>
      </c>
      <c r="W5520">
        <v>0</v>
      </c>
      <c r="X5520">
        <v>0.42267885967790009</v>
      </c>
      <c r="Y5520">
        <v>0</v>
      </c>
      <c r="Z5520">
        <v>0.90393943154340006</v>
      </c>
      <c r="AA5520">
        <v>0</v>
      </c>
      <c r="AB5520">
        <v>1.0799762123238665</v>
      </c>
      <c r="AC5520">
        <v>0</v>
      </c>
      <c r="AD5520">
        <v>0</v>
      </c>
      <c r="AE5520">
        <v>2.4065945035451666</v>
      </c>
    </row>
    <row r="5521" spans="1:31" x14ac:dyDescent="0.25">
      <c r="A5521">
        <v>2269950</v>
      </c>
      <c r="B5521">
        <v>1</v>
      </c>
      <c r="C5521" t="s">
        <v>80</v>
      </c>
      <c r="D5521" t="s">
        <v>92</v>
      </c>
      <c r="E5521" t="s">
        <v>132</v>
      </c>
      <c r="F5521" t="s">
        <v>16075</v>
      </c>
      <c r="G5521" t="s">
        <v>134</v>
      </c>
      <c r="H5521" t="s">
        <v>135</v>
      </c>
      <c r="I5521" t="s">
        <v>136</v>
      </c>
      <c r="J5521" t="s">
        <v>137</v>
      </c>
      <c r="K5521" t="s">
        <v>138</v>
      </c>
      <c r="L5521" t="s">
        <v>16076</v>
      </c>
      <c r="M5521" t="s">
        <v>16077</v>
      </c>
      <c r="N5521">
        <v>5.2747222220000003</v>
      </c>
      <c r="O5521">
        <v>0</v>
      </c>
      <c r="P5521">
        <v>1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0.6352892130622374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0.6352892130622374</v>
      </c>
    </row>
    <row r="5522" spans="1:31" x14ac:dyDescent="0.25">
      <c r="A5522">
        <v>2269952</v>
      </c>
      <c r="B5522">
        <v>1</v>
      </c>
      <c r="C5522" t="s">
        <v>80</v>
      </c>
      <c r="D5522" t="s">
        <v>91</v>
      </c>
      <c r="E5522" t="s">
        <v>256</v>
      </c>
      <c r="F5522" t="s">
        <v>16078</v>
      </c>
      <c r="G5522" t="s">
        <v>3189</v>
      </c>
      <c r="H5522" t="s">
        <v>148</v>
      </c>
      <c r="I5522" t="s">
        <v>136</v>
      </c>
      <c r="J5522" t="s">
        <v>137</v>
      </c>
      <c r="K5522" t="s">
        <v>138</v>
      </c>
      <c r="L5522" t="s">
        <v>16079</v>
      </c>
      <c r="M5522" t="s">
        <v>16080</v>
      </c>
      <c r="N5522">
        <v>0.82166666600000005</v>
      </c>
      <c r="O5522">
        <v>0</v>
      </c>
      <c r="P5522">
        <v>629</v>
      </c>
      <c r="Q5522">
        <v>0</v>
      </c>
      <c r="R5522">
        <v>11</v>
      </c>
      <c r="S5522">
        <v>1</v>
      </c>
      <c r="T5522">
        <v>89</v>
      </c>
      <c r="U5522">
        <v>0</v>
      </c>
      <c r="V5522">
        <v>0</v>
      </c>
      <c r="W5522">
        <v>0</v>
      </c>
      <c r="X5522">
        <v>132.32358160336057</v>
      </c>
      <c r="Y5522">
        <v>0</v>
      </c>
      <c r="Z5522">
        <v>2.5243073096812338</v>
      </c>
      <c r="AA5522">
        <v>42.907999224167021</v>
      </c>
      <c r="AB5522">
        <v>63.025875191863648</v>
      </c>
      <c r="AC5522">
        <v>0</v>
      </c>
      <c r="AD5522">
        <v>0</v>
      </c>
      <c r="AE5522">
        <v>240.78176332907248</v>
      </c>
    </row>
    <row r="5523" spans="1:31" x14ac:dyDescent="0.25">
      <c r="A5523">
        <v>2269955</v>
      </c>
      <c r="B5523">
        <v>1</v>
      </c>
      <c r="C5523" t="s">
        <v>80</v>
      </c>
      <c r="D5523" t="s">
        <v>104</v>
      </c>
      <c r="E5523" t="s">
        <v>256</v>
      </c>
      <c r="F5523" t="s">
        <v>16081</v>
      </c>
      <c r="G5523" t="s">
        <v>147</v>
      </c>
      <c r="H5523" t="s">
        <v>148</v>
      </c>
      <c r="I5523" t="s">
        <v>136</v>
      </c>
      <c r="J5523" t="s">
        <v>137</v>
      </c>
      <c r="K5523" t="s">
        <v>138</v>
      </c>
      <c r="L5523" t="s">
        <v>16082</v>
      </c>
      <c r="M5523" t="s">
        <v>16083</v>
      </c>
      <c r="N5523">
        <v>1.111388888</v>
      </c>
      <c r="O5523">
        <v>0</v>
      </c>
      <c r="P5523">
        <v>7</v>
      </c>
      <c r="Q5523">
        <v>4</v>
      </c>
      <c r="R5523">
        <v>14</v>
      </c>
      <c r="S5523">
        <v>6</v>
      </c>
      <c r="T5523">
        <v>4</v>
      </c>
      <c r="U5523">
        <v>5</v>
      </c>
      <c r="V5523">
        <v>0</v>
      </c>
      <c r="W5523">
        <v>0</v>
      </c>
      <c r="X5523">
        <v>0.57113984880570778</v>
      </c>
      <c r="Y5523">
        <v>0.81424293744861997</v>
      </c>
      <c r="Z5523">
        <v>3.9206798857674925</v>
      </c>
      <c r="AA5523">
        <v>10.045597838586154</v>
      </c>
      <c r="AB5523">
        <v>2.2003899477425999</v>
      </c>
      <c r="AC5523">
        <v>83.661568149503196</v>
      </c>
      <c r="AD5523">
        <v>0</v>
      </c>
      <c r="AE5523">
        <v>101.21361860785377</v>
      </c>
    </row>
    <row r="5524" spans="1:31" x14ac:dyDescent="0.25">
      <c r="A5524">
        <v>2269956</v>
      </c>
      <c r="B5524">
        <v>1</v>
      </c>
      <c r="C5524" t="s">
        <v>81</v>
      </c>
      <c r="D5524" t="s">
        <v>113</v>
      </c>
      <c r="E5524" t="s">
        <v>256</v>
      </c>
      <c r="F5524" t="s">
        <v>16084</v>
      </c>
      <c r="G5524" t="s">
        <v>147</v>
      </c>
      <c r="H5524" t="s">
        <v>148</v>
      </c>
      <c r="I5524" t="s">
        <v>136</v>
      </c>
      <c r="J5524" t="s">
        <v>137</v>
      </c>
      <c r="K5524" t="s">
        <v>138</v>
      </c>
      <c r="L5524" t="s">
        <v>16085</v>
      </c>
      <c r="M5524" t="s">
        <v>16086</v>
      </c>
      <c r="N5524">
        <v>0.376111111</v>
      </c>
      <c r="O5524">
        <v>0</v>
      </c>
      <c r="P5524">
        <v>373</v>
      </c>
      <c r="Q5524">
        <v>1</v>
      </c>
      <c r="R5524">
        <v>17</v>
      </c>
      <c r="S5524">
        <v>0</v>
      </c>
      <c r="T5524">
        <v>28</v>
      </c>
      <c r="U5524">
        <v>0</v>
      </c>
      <c r="V5524">
        <v>0</v>
      </c>
      <c r="W5524">
        <v>0</v>
      </c>
      <c r="X5524">
        <v>22.296724459496719</v>
      </c>
      <c r="Y5524">
        <v>0</v>
      </c>
      <c r="Z5524">
        <v>0.79394999429377544</v>
      </c>
      <c r="AA5524">
        <v>0</v>
      </c>
      <c r="AB5524">
        <v>2.2913967942987976</v>
      </c>
      <c r="AC5524">
        <v>0</v>
      </c>
      <c r="AD5524">
        <v>0</v>
      </c>
      <c r="AE5524">
        <v>25.382071248089293</v>
      </c>
    </row>
    <row r="5525" spans="1:31" x14ac:dyDescent="0.25">
      <c r="A5525">
        <v>2269960</v>
      </c>
      <c r="B5525">
        <v>1</v>
      </c>
      <c r="C5525" t="s">
        <v>80</v>
      </c>
      <c r="D5525" t="s">
        <v>91</v>
      </c>
      <c r="E5525" t="s">
        <v>145</v>
      </c>
      <c r="F5525" t="s">
        <v>16087</v>
      </c>
      <c r="G5525" t="s">
        <v>271</v>
      </c>
      <c r="H5525" t="s">
        <v>148</v>
      </c>
      <c r="I5525" t="s">
        <v>136</v>
      </c>
      <c r="J5525" t="s">
        <v>137</v>
      </c>
      <c r="K5525" t="s">
        <v>138</v>
      </c>
      <c r="L5525" t="s">
        <v>16088</v>
      </c>
      <c r="M5525" t="s">
        <v>16089</v>
      </c>
      <c r="N5525">
        <v>0.49555555499999998</v>
      </c>
      <c r="O5525">
        <v>3</v>
      </c>
      <c r="P5525">
        <v>2408</v>
      </c>
      <c r="Q5525">
        <v>17</v>
      </c>
      <c r="R5525">
        <v>8</v>
      </c>
      <c r="S5525">
        <v>23</v>
      </c>
      <c r="T5525">
        <v>1063</v>
      </c>
      <c r="U5525">
        <v>0</v>
      </c>
      <c r="V5525">
        <v>3</v>
      </c>
      <c r="W5525">
        <v>8.037507126009876</v>
      </c>
      <c r="X5525">
        <v>303.73326974307162</v>
      </c>
      <c r="Y5525">
        <v>3.2528952073163215</v>
      </c>
      <c r="Z5525">
        <v>1.0181439149875735</v>
      </c>
      <c r="AA5525">
        <v>74.184635556068486</v>
      </c>
      <c r="AB5525">
        <v>237.43830099246992</v>
      </c>
      <c r="AC5525">
        <v>0</v>
      </c>
      <c r="AD5525">
        <v>2.3856765247493112</v>
      </c>
      <c r="AE5525">
        <v>630.05042906467304</v>
      </c>
    </row>
    <row r="5526" spans="1:31" x14ac:dyDescent="0.25">
      <c r="A5526">
        <v>2269962</v>
      </c>
      <c r="B5526">
        <v>1</v>
      </c>
      <c r="C5526" t="s">
        <v>80</v>
      </c>
      <c r="D5526" t="s">
        <v>95</v>
      </c>
      <c r="E5526" t="s">
        <v>477</v>
      </c>
      <c r="F5526" t="s">
        <v>16090</v>
      </c>
      <c r="G5526" t="s">
        <v>147</v>
      </c>
      <c r="H5526" t="s">
        <v>148</v>
      </c>
      <c r="I5526" t="s">
        <v>136</v>
      </c>
      <c r="J5526" t="s">
        <v>137</v>
      </c>
      <c r="K5526" t="s">
        <v>138</v>
      </c>
      <c r="L5526" t="s">
        <v>16091</v>
      </c>
      <c r="M5526" t="s">
        <v>16092</v>
      </c>
      <c r="N5526">
        <v>1.0708</v>
      </c>
      <c r="O5526">
        <v>55</v>
      </c>
      <c r="P5526">
        <v>4920</v>
      </c>
      <c r="Q5526">
        <v>85</v>
      </c>
      <c r="R5526">
        <v>176</v>
      </c>
      <c r="S5526">
        <v>81</v>
      </c>
      <c r="T5526">
        <v>621</v>
      </c>
      <c r="U5526">
        <v>13</v>
      </c>
      <c r="V5526">
        <v>1</v>
      </c>
      <c r="W5526">
        <v>61.314855734907255</v>
      </c>
      <c r="X5526">
        <v>1921.2736092797029</v>
      </c>
      <c r="Y5526">
        <v>547.49987410322149</v>
      </c>
      <c r="Z5526">
        <v>53.441398666149325</v>
      </c>
      <c r="AA5526">
        <v>289.09011434427111</v>
      </c>
      <c r="AB5526">
        <v>392.74155317510213</v>
      </c>
      <c r="AC5526">
        <v>262.1306510408636</v>
      </c>
      <c r="AD5526">
        <v>0.46230586372061777</v>
      </c>
      <c r="AE5526">
        <v>3527.9543622079386</v>
      </c>
    </row>
    <row r="5527" spans="1:31" x14ac:dyDescent="0.25">
      <c r="A5527">
        <v>2269963</v>
      </c>
      <c r="B5527">
        <v>1</v>
      </c>
      <c r="C5527" t="s">
        <v>80</v>
      </c>
      <c r="D5527" t="s">
        <v>83</v>
      </c>
      <c r="E5527" t="s">
        <v>132</v>
      </c>
      <c r="F5527" t="s">
        <v>14467</v>
      </c>
      <c r="G5527" t="s">
        <v>134</v>
      </c>
      <c r="H5527" t="s">
        <v>135</v>
      </c>
      <c r="I5527" t="s">
        <v>136</v>
      </c>
      <c r="J5527" t="s">
        <v>137</v>
      </c>
      <c r="K5527" t="s">
        <v>138</v>
      </c>
      <c r="L5527" t="s">
        <v>16093</v>
      </c>
      <c r="M5527" t="s">
        <v>16094</v>
      </c>
      <c r="N5527">
        <v>2.4058333329999999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1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4.1803662309620204</v>
      </c>
      <c r="AC5527">
        <v>0</v>
      </c>
      <c r="AD5527">
        <v>0</v>
      </c>
      <c r="AE5527">
        <v>4.1803662309620204</v>
      </c>
    </row>
    <row r="5528" spans="1:31" x14ac:dyDescent="0.25">
      <c r="A5528">
        <v>2269965</v>
      </c>
      <c r="B5528">
        <v>1</v>
      </c>
      <c r="C5528" t="s">
        <v>81</v>
      </c>
      <c r="D5528" t="s">
        <v>118</v>
      </c>
      <c r="E5528" t="s">
        <v>151</v>
      </c>
      <c r="F5528" t="s">
        <v>16095</v>
      </c>
      <c r="G5528" t="s">
        <v>153</v>
      </c>
      <c r="H5528" t="s">
        <v>135</v>
      </c>
      <c r="I5528" t="s">
        <v>136</v>
      </c>
      <c r="J5528" t="s">
        <v>137</v>
      </c>
      <c r="K5528" t="s">
        <v>138</v>
      </c>
      <c r="L5528" t="s">
        <v>16096</v>
      </c>
      <c r="M5528" t="s">
        <v>16097</v>
      </c>
      <c r="N5528">
        <v>0.73250000000000004</v>
      </c>
      <c r="O5528">
        <v>0</v>
      </c>
      <c r="P5528">
        <v>18</v>
      </c>
      <c r="Q5528">
        <v>0</v>
      </c>
      <c r="R5528">
        <v>1</v>
      </c>
      <c r="S5528">
        <v>0</v>
      </c>
      <c r="T5528">
        <v>2</v>
      </c>
      <c r="U5528">
        <v>0</v>
      </c>
      <c r="V5528">
        <v>0</v>
      </c>
      <c r="W5528">
        <v>0</v>
      </c>
      <c r="X5528">
        <v>4.2042729103901637</v>
      </c>
      <c r="Y5528">
        <v>0</v>
      </c>
      <c r="Z5528">
        <v>0.44125283502666668</v>
      </c>
      <c r="AA5528">
        <v>0</v>
      </c>
      <c r="AB5528">
        <v>1.4901457654615275E-2</v>
      </c>
      <c r="AC5528">
        <v>0</v>
      </c>
      <c r="AD5528">
        <v>0</v>
      </c>
      <c r="AE5528">
        <v>4.6604272030714462</v>
      </c>
    </row>
    <row r="5529" spans="1:31" x14ac:dyDescent="0.25">
      <c r="A5529">
        <v>2269967</v>
      </c>
      <c r="B5529">
        <v>1</v>
      </c>
      <c r="C5529" t="s">
        <v>81</v>
      </c>
      <c r="D5529" t="s">
        <v>121</v>
      </c>
      <c r="E5529" t="s">
        <v>132</v>
      </c>
      <c r="F5529" t="s">
        <v>16098</v>
      </c>
      <c r="G5529" t="s">
        <v>134</v>
      </c>
      <c r="H5529" t="s">
        <v>135</v>
      </c>
      <c r="I5529" t="s">
        <v>136</v>
      </c>
      <c r="J5529" t="s">
        <v>137</v>
      </c>
      <c r="K5529" t="s">
        <v>138</v>
      </c>
      <c r="L5529" t="s">
        <v>16099</v>
      </c>
      <c r="M5529" t="s">
        <v>16100</v>
      </c>
      <c r="N5529">
        <v>0.80583333300000004</v>
      </c>
      <c r="O5529">
        <v>0</v>
      </c>
      <c r="P5529">
        <v>3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0.29958711568333918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0.29958711568333918</v>
      </c>
    </row>
    <row r="5530" spans="1:31" x14ac:dyDescent="0.25">
      <c r="A5530">
        <v>2269968</v>
      </c>
      <c r="B5530">
        <v>1</v>
      </c>
      <c r="C5530" t="s">
        <v>81</v>
      </c>
      <c r="D5530" t="s">
        <v>112</v>
      </c>
      <c r="E5530" t="s">
        <v>132</v>
      </c>
      <c r="F5530" t="s">
        <v>16101</v>
      </c>
      <c r="G5530" t="s">
        <v>142</v>
      </c>
      <c r="H5530" t="s">
        <v>135</v>
      </c>
      <c r="I5530" t="s">
        <v>136</v>
      </c>
      <c r="J5530" t="s">
        <v>137</v>
      </c>
      <c r="K5530" t="s">
        <v>138</v>
      </c>
      <c r="L5530" t="s">
        <v>16102</v>
      </c>
      <c r="M5530" t="s">
        <v>16103</v>
      </c>
      <c r="N5530">
        <v>1.016388888</v>
      </c>
      <c r="O5530">
        <v>0</v>
      </c>
      <c r="P5530">
        <v>1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3.5112721333099995E-3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3.5112721333099995E-3</v>
      </c>
    </row>
    <row r="5531" spans="1:31" x14ac:dyDescent="0.25">
      <c r="A5531">
        <v>2269970</v>
      </c>
      <c r="B5531">
        <v>1</v>
      </c>
      <c r="C5531" t="s">
        <v>80</v>
      </c>
      <c r="D5531" t="s">
        <v>104</v>
      </c>
      <c r="E5531" t="s">
        <v>151</v>
      </c>
      <c r="F5531" t="s">
        <v>16104</v>
      </c>
      <c r="G5531" t="s">
        <v>153</v>
      </c>
      <c r="H5531" t="s">
        <v>135</v>
      </c>
      <c r="I5531" t="s">
        <v>136</v>
      </c>
      <c r="J5531" t="s">
        <v>137</v>
      </c>
      <c r="K5531" t="s">
        <v>138</v>
      </c>
      <c r="L5531" t="s">
        <v>16105</v>
      </c>
      <c r="M5531" t="s">
        <v>16106</v>
      </c>
      <c r="N5531">
        <v>2.1716666660000001</v>
      </c>
      <c r="O5531">
        <v>0</v>
      </c>
      <c r="P5531">
        <v>3</v>
      </c>
      <c r="Q5531">
        <v>0</v>
      </c>
      <c r="R5531">
        <v>10</v>
      </c>
      <c r="S5531">
        <v>0</v>
      </c>
      <c r="T5531">
        <v>12</v>
      </c>
      <c r="U5531">
        <v>0</v>
      </c>
      <c r="V5531">
        <v>0</v>
      </c>
      <c r="W5531">
        <v>0</v>
      </c>
      <c r="X5531">
        <v>7.2913405652631784</v>
      </c>
      <c r="Y5531">
        <v>0</v>
      </c>
      <c r="Z5531">
        <v>3.6574176844583386</v>
      </c>
      <c r="AA5531">
        <v>0</v>
      </c>
      <c r="AB5531">
        <v>31.097796931744536</v>
      </c>
      <c r="AC5531">
        <v>0</v>
      </c>
      <c r="AD5531">
        <v>0</v>
      </c>
      <c r="AE5531">
        <v>42.046555181466054</v>
      </c>
    </row>
    <row r="5532" spans="1:31" x14ac:dyDescent="0.25">
      <c r="A5532">
        <v>2269973</v>
      </c>
      <c r="B5532">
        <v>1</v>
      </c>
      <c r="C5532" t="s">
        <v>81</v>
      </c>
      <c r="D5532" t="s">
        <v>118</v>
      </c>
      <c r="E5532" t="s">
        <v>151</v>
      </c>
      <c r="F5532" t="s">
        <v>16107</v>
      </c>
      <c r="G5532" t="s">
        <v>160</v>
      </c>
      <c r="H5532" t="s">
        <v>135</v>
      </c>
      <c r="I5532" t="s">
        <v>136</v>
      </c>
      <c r="J5532" t="s">
        <v>137</v>
      </c>
      <c r="K5532" t="s">
        <v>138</v>
      </c>
      <c r="L5532" t="s">
        <v>16108</v>
      </c>
      <c r="M5532" t="s">
        <v>16109</v>
      </c>
      <c r="N5532">
        <v>1.1788888879999999</v>
      </c>
      <c r="O5532">
        <v>0</v>
      </c>
      <c r="P5532">
        <v>31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6.8752839517205961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6.8752839517205961</v>
      </c>
    </row>
    <row r="5533" spans="1:31" x14ac:dyDescent="0.25">
      <c r="A5533">
        <v>2269977</v>
      </c>
      <c r="B5533">
        <v>1</v>
      </c>
      <c r="C5533" t="s">
        <v>81</v>
      </c>
      <c r="D5533" t="s">
        <v>123</v>
      </c>
      <c r="E5533" t="s">
        <v>132</v>
      </c>
      <c r="F5533" t="s">
        <v>16110</v>
      </c>
      <c r="G5533" t="s">
        <v>134</v>
      </c>
      <c r="H5533" t="s">
        <v>135</v>
      </c>
      <c r="I5533" t="s">
        <v>136</v>
      </c>
      <c r="J5533" t="s">
        <v>137</v>
      </c>
      <c r="K5533" t="s">
        <v>138</v>
      </c>
      <c r="L5533" t="s">
        <v>16111</v>
      </c>
      <c r="M5533" t="s">
        <v>16112</v>
      </c>
      <c r="N5533">
        <v>2.2488888880000002</v>
      </c>
      <c r="O5533">
        <v>0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1.8545052201091108E-2</v>
      </c>
      <c r="AA5533">
        <v>0</v>
      </c>
      <c r="AB5533">
        <v>0</v>
      </c>
      <c r="AC5533">
        <v>0</v>
      </c>
      <c r="AD5533">
        <v>0</v>
      </c>
      <c r="AE5533">
        <v>1.8545052201091108E-2</v>
      </c>
    </row>
    <row r="5534" spans="1:31" x14ac:dyDescent="0.25">
      <c r="A5534">
        <v>2269978</v>
      </c>
      <c r="B5534">
        <v>1</v>
      </c>
      <c r="C5534" t="s">
        <v>80</v>
      </c>
      <c r="D5534" t="s">
        <v>84</v>
      </c>
      <c r="E5534" t="s">
        <v>132</v>
      </c>
      <c r="F5534" t="s">
        <v>16113</v>
      </c>
      <c r="G5534" t="s">
        <v>289</v>
      </c>
      <c r="H5534" t="s">
        <v>135</v>
      </c>
      <c r="I5534" t="s">
        <v>136</v>
      </c>
      <c r="J5534" t="s">
        <v>137</v>
      </c>
      <c r="K5534" t="s">
        <v>138</v>
      </c>
      <c r="L5534" t="s">
        <v>16114</v>
      </c>
      <c r="M5534" t="s">
        <v>16115</v>
      </c>
      <c r="N5534">
        <v>1.660555555</v>
      </c>
      <c r="O5534">
        <v>0</v>
      </c>
      <c r="P5534">
        <v>5</v>
      </c>
      <c r="Q5534">
        <v>0</v>
      </c>
      <c r="R5534">
        <v>0</v>
      </c>
      <c r="S5534">
        <v>0</v>
      </c>
      <c r="T5534">
        <v>1</v>
      </c>
      <c r="U5534">
        <v>0</v>
      </c>
      <c r="V5534">
        <v>0</v>
      </c>
      <c r="W5534">
        <v>0</v>
      </c>
      <c r="X5534">
        <v>1.9704603359712702</v>
      </c>
      <c r="Y5534">
        <v>0</v>
      </c>
      <c r="Z5534">
        <v>0</v>
      </c>
      <c r="AA5534">
        <v>0</v>
      </c>
      <c r="AB5534">
        <v>0.31193166966590669</v>
      </c>
      <c r="AC5534">
        <v>0</v>
      </c>
      <c r="AD5534">
        <v>0</v>
      </c>
      <c r="AE5534">
        <v>2.2823920056371767</v>
      </c>
    </row>
    <row r="5535" spans="1:31" x14ac:dyDescent="0.25">
      <c r="A5535">
        <v>2269979</v>
      </c>
      <c r="B5535">
        <v>1</v>
      </c>
      <c r="C5535" t="s">
        <v>80</v>
      </c>
      <c r="D5535" t="s">
        <v>84</v>
      </c>
      <c r="E5535" t="s">
        <v>132</v>
      </c>
      <c r="F5535" t="s">
        <v>16116</v>
      </c>
      <c r="G5535" t="s">
        <v>142</v>
      </c>
      <c r="H5535" t="s">
        <v>135</v>
      </c>
      <c r="I5535" t="s">
        <v>136</v>
      </c>
      <c r="J5535" t="s">
        <v>137</v>
      </c>
      <c r="K5535" t="s">
        <v>138</v>
      </c>
      <c r="L5535" t="s">
        <v>16117</v>
      </c>
      <c r="M5535" t="s">
        <v>16118</v>
      </c>
      <c r="N5535">
        <v>3.673611111</v>
      </c>
      <c r="O5535">
        <v>0</v>
      </c>
      <c r="P5535">
        <v>1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2.8487077765136255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2.8487077765136255</v>
      </c>
    </row>
    <row r="5536" spans="1:31" x14ac:dyDescent="0.25">
      <c r="A5536">
        <v>2269980</v>
      </c>
      <c r="B5536">
        <v>1</v>
      </c>
      <c r="C5536" t="s">
        <v>80</v>
      </c>
      <c r="D5536" t="s">
        <v>85</v>
      </c>
      <c r="E5536" t="s">
        <v>151</v>
      </c>
      <c r="F5536" t="s">
        <v>16119</v>
      </c>
      <c r="G5536" t="s">
        <v>160</v>
      </c>
      <c r="H5536" t="s">
        <v>135</v>
      </c>
      <c r="I5536" t="s">
        <v>136</v>
      </c>
      <c r="J5536" t="s">
        <v>137</v>
      </c>
      <c r="K5536" t="s">
        <v>138</v>
      </c>
      <c r="L5536" t="s">
        <v>16120</v>
      </c>
      <c r="M5536" t="s">
        <v>16121</v>
      </c>
      <c r="N5536">
        <v>1.3702777770000001</v>
      </c>
      <c r="O5536">
        <v>0</v>
      </c>
      <c r="P5536">
        <v>95</v>
      </c>
      <c r="Q5536">
        <v>0</v>
      </c>
      <c r="R5536">
        <v>0</v>
      </c>
      <c r="S5536">
        <v>0</v>
      </c>
      <c r="T5536">
        <v>3</v>
      </c>
      <c r="U5536">
        <v>0</v>
      </c>
      <c r="V5536">
        <v>0</v>
      </c>
      <c r="W5536">
        <v>0</v>
      </c>
      <c r="X5536">
        <v>49.291812511780961</v>
      </c>
      <c r="Y5536">
        <v>0</v>
      </c>
      <c r="Z5536">
        <v>0</v>
      </c>
      <c r="AA5536">
        <v>0</v>
      </c>
      <c r="AB5536">
        <v>1.3009421503583765</v>
      </c>
      <c r="AC5536">
        <v>0</v>
      </c>
      <c r="AD5536">
        <v>0</v>
      </c>
      <c r="AE5536">
        <v>50.592754662139335</v>
      </c>
    </row>
    <row r="5537" spans="1:31" x14ac:dyDescent="0.25">
      <c r="A5537">
        <v>2269982</v>
      </c>
      <c r="B5537">
        <v>1</v>
      </c>
      <c r="C5537" t="s">
        <v>80</v>
      </c>
      <c r="D5537" t="s">
        <v>93</v>
      </c>
      <c r="E5537" t="s">
        <v>151</v>
      </c>
      <c r="F5537" t="s">
        <v>16122</v>
      </c>
      <c r="G5537" t="s">
        <v>153</v>
      </c>
      <c r="H5537" t="s">
        <v>135</v>
      </c>
      <c r="I5537" t="s">
        <v>136</v>
      </c>
      <c r="J5537" t="s">
        <v>137</v>
      </c>
      <c r="K5537" t="s">
        <v>138</v>
      </c>
      <c r="L5537" t="s">
        <v>16123</v>
      </c>
      <c r="M5537" t="s">
        <v>16124</v>
      </c>
      <c r="N5537">
        <v>1.632777777</v>
      </c>
      <c r="O5537">
        <v>0</v>
      </c>
      <c r="P5537">
        <v>28</v>
      </c>
      <c r="Q5537">
        <v>0</v>
      </c>
      <c r="R5537">
        <v>5</v>
      </c>
      <c r="S5537">
        <v>0</v>
      </c>
      <c r="T5537">
        <v>5</v>
      </c>
      <c r="U5537">
        <v>0</v>
      </c>
      <c r="V5537">
        <v>0</v>
      </c>
      <c r="W5537">
        <v>0</v>
      </c>
      <c r="X5537">
        <v>12.779654758733402</v>
      </c>
      <c r="Y5537">
        <v>0</v>
      </c>
      <c r="Z5537">
        <v>6.0078357141370624</v>
      </c>
      <c r="AA5537">
        <v>0</v>
      </c>
      <c r="AB5537">
        <v>2.7202721280779842</v>
      </c>
      <c r="AC5537">
        <v>0</v>
      </c>
      <c r="AD5537">
        <v>0</v>
      </c>
      <c r="AE5537">
        <v>21.50776260094845</v>
      </c>
    </row>
    <row r="5538" spans="1:31" x14ac:dyDescent="0.25">
      <c r="A5538">
        <v>2269983</v>
      </c>
      <c r="B5538">
        <v>1</v>
      </c>
      <c r="C5538" t="s">
        <v>80</v>
      </c>
      <c r="D5538" t="s">
        <v>101</v>
      </c>
      <c r="E5538" t="s">
        <v>163</v>
      </c>
      <c r="F5538" t="s">
        <v>16125</v>
      </c>
      <c r="G5538" t="s">
        <v>465</v>
      </c>
      <c r="H5538" t="s">
        <v>148</v>
      </c>
      <c r="I5538" t="s">
        <v>136</v>
      </c>
      <c r="J5538" t="s">
        <v>137</v>
      </c>
      <c r="K5538" t="s">
        <v>138</v>
      </c>
      <c r="L5538" t="s">
        <v>16126</v>
      </c>
      <c r="M5538" t="s">
        <v>16127</v>
      </c>
      <c r="N5538">
        <v>1.5275000000000001</v>
      </c>
      <c r="O5538">
        <v>7</v>
      </c>
      <c r="P5538">
        <v>9</v>
      </c>
      <c r="Q5538">
        <v>8</v>
      </c>
      <c r="R5538">
        <v>5</v>
      </c>
      <c r="S5538">
        <v>2</v>
      </c>
      <c r="T5538">
        <v>3</v>
      </c>
      <c r="U5538">
        <v>0</v>
      </c>
      <c r="V5538">
        <v>0</v>
      </c>
      <c r="W5538">
        <v>11.457223776712903</v>
      </c>
      <c r="X5538">
        <v>4.0235094212808855</v>
      </c>
      <c r="Y5538">
        <v>202.28653727280704</v>
      </c>
      <c r="Z5538">
        <v>1.7372241217570135</v>
      </c>
      <c r="AA5538">
        <v>15.02045327372754</v>
      </c>
      <c r="AB5538">
        <v>0.23264270233288586</v>
      </c>
      <c r="AC5538">
        <v>0</v>
      </c>
      <c r="AD5538">
        <v>0</v>
      </c>
      <c r="AE5538">
        <v>234.7575905686183</v>
      </c>
    </row>
    <row r="5539" spans="1:31" x14ac:dyDescent="0.25">
      <c r="A5539">
        <v>2269985</v>
      </c>
      <c r="B5539">
        <v>1</v>
      </c>
      <c r="C5539" t="s">
        <v>81</v>
      </c>
      <c r="D5539" t="s">
        <v>118</v>
      </c>
      <c r="E5539" t="s">
        <v>132</v>
      </c>
      <c r="F5539" t="s">
        <v>16128</v>
      </c>
      <c r="G5539" t="s">
        <v>142</v>
      </c>
      <c r="H5539" t="s">
        <v>135</v>
      </c>
      <c r="I5539" t="s">
        <v>136</v>
      </c>
      <c r="J5539" t="s">
        <v>137</v>
      </c>
      <c r="K5539" t="s">
        <v>138</v>
      </c>
      <c r="L5539" t="s">
        <v>16129</v>
      </c>
      <c r="M5539" t="s">
        <v>16130</v>
      </c>
      <c r="N5539">
        <v>1.3458333330000001</v>
      </c>
      <c r="O5539">
        <v>0</v>
      </c>
      <c r="P5539">
        <v>1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5.6117323622744991E-2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5.6117323622744991E-2</v>
      </c>
    </row>
    <row r="5540" spans="1:31" x14ac:dyDescent="0.25">
      <c r="A5540">
        <v>2269986</v>
      </c>
      <c r="B5540">
        <v>1</v>
      </c>
      <c r="C5540" t="s">
        <v>80</v>
      </c>
      <c r="D5540" t="s">
        <v>108</v>
      </c>
      <c r="E5540" t="s">
        <v>151</v>
      </c>
      <c r="F5540" t="s">
        <v>11104</v>
      </c>
      <c r="G5540" t="s">
        <v>176</v>
      </c>
      <c r="H5540" t="s">
        <v>135</v>
      </c>
      <c r="I5540" t="s">
        <v>136</v>
      </c>
      <c r="J5540" t="s">
        <v>137</v>
      </c>
      <c r="K5540" t="s">
        <v>138</v>
      </c>
      <c r="L5540" t="s">
        <v>16131</v>
      </c>
      <c r="M5540" t="s">
        <v>16132</v>
      </c>
      <c r="N5540">
        <v>0.75472222200000005</v>
      </c>
      <c r="O5540">
        <v>0</v>
      </c>
      <c r="P5540">
        <v>15</v>
      </c>
      <c r="Q5540">
        <v>0</v>
      </c>
      <c r="R5540">
        <v>8</v>
      </c>
      <c r="S5540">
        <v>0</v>
      </c>
      <c r="T5540">
        <v>1</v>
      </c>
      <c r="U5540">
        <v>0</v>
      </c>
      <c r="V5540">
        <v>0</v>
      </c>
      <c r="W5540">
        <v>0</v>
      </c>
      <c r="X5540">
        <v>1.2930731694654678</v>
      </c>
      <c r="Y5540">
        <v>0</v>
      </c>
      <c r="Z5540">
        <v>0.19531198299212471</v>
      </c>
      <c r="AA5540">
        <v>0</v>
      </c>
      <c r="AB5540">
        <v>0.69935149638899996</v>
      </c>
      <c r="AC5540">
        <v>0</v>
      </c>
      <c r="AD5540">
        <v>0</v>
      </c>
      <c r="AE5540">
        <v>2.1877366488465926</v>
      </c>
    </row>
    <row r="5541" spans="1:31" x14ac:dyDescent="0.25">
      <c r="A5541">
        <v>2269987</v>
      </c>
      <c r="B5541">
        <v>1</v>
      </c>
      <c r="C5541" t="s">
        <v>81</v>
      </c>
      <c r="D5541" t="s">
        <v>116</v>
      </c>
      <c r="E5541" t="s">
        <v>151</v>
      </c>
      <c r="F5541" t="s">
        <v>12086</v>
      </c>
      <c r="G5541" t="s">
        <v>153</v>
      </c>
      <c r="H5541" t="s">
        <v>135</v>
      </c>
      <c r="I5541" t="s">
        <v>136</v>
      </c>
      <c r="J5541" t="s">
        <v>137</v>
      </c>
      <c r="K5541" t="s">
        <v>138</v>
      </c>
      <c r="L5541" t="s">
        <v>16133</v>
      </c>
      <c r="M5541" t="s">
        <v>16134</v>
      </c>
      <c r="N5541">
        <v>0.91444444400000002</v>
      </c>
      <c r="O5541">
        <v>0</v>
      </c>
      <c r="P5541">
        <v>83</v>
      </c>
      <c r="Q5541">
        <v>0</v>
      </c>
      <c r="R5541">
        <v>0</v>
      </c>
      <c r="S5541">
        <v>0</v>
      </c>
      <c r="T5541">
        <v>2</v>
      </c>
      <c r="U5541">
        <v>0</v>
      </c>
      <c r="V5541">
        <v>0</v>
      </c>
      <c r="W5541">
        <v>0</v>
      </c>
      <c r="X5541">
        <v>15.11077666006473</v>
      </c>
      <c r="Y5541">
        <v>0</v>
      </c>
      <c r="Z5541">
        <v>0</v>
      </c>
      <c r="AA5541">
        <v>0</v>
      </c>
      <c r="AB5541">
        <v>0.35125028132219999</v>
      </c>
      <c r="AC5541">
        <v>0</v>
      </c>
      <c r="AD5541">
        <v>0</v>
      </c>
      <c r="AE5541">
        <v>15.462026941386929</v>
      </c>
    </row>
    <row r="5542" spans="1:31" x14ac:dyDescent="0.25">
      <c r="A5542">
        <v>2269990</v>
      </c>
      <c r="B5542">
        <v>1</v>
      </c>
      <c r="C5542" t="s">
        <v>81</v>
      </c>
      <c r="D5542" t="s">
        <v>116</v>
      </c>
      <c r="E5542" t="s">
        <v>256</v>
      </c>
      <c r="F5542" t="s">
        <v>16135</v>
      </c>
      <c r="G5542" t="s">
        <v>12921</v>
      </c>
      <c r="H5542" t="s">
        <v>148</v>
      </c>
      <c r="I5542" t="s">
        <v>136</v>
      </c>
      <c r="J5542" t="s">
        <v>137</v>
      </c>
      <c r="K5542" t="s">
        <v>138</v>
      </c>
      <c r="L5542" t="s">
        <v>16136</v>
      </c>
      <c r="M5542" t="s">
        <v>16137</v>
      </c>
      <c r="N5542">
        <v>3.9922222220000001</v>
      </c>
      <c r="O5542">
        <v>0</v>
      </c>
      <c r="P5542">
        <v>113</v>
      </c>
      <c r="Q5542">
        <v>0</v>
      </c>
      <c r="R5542">
        <v>0</v>
      </c>
      <c r="S5542">
        <v>0</v>
      </c>
      <c r="T5542">
        <v>18</v>
      </c>
      <c r="U5542">
        <v>0</v>
      </c>
      <c r="V5542">
        <v>0</v>
      </c>
      <c r="W5542">
        <v>0</v>
      </c>
      <c r="X5542">
        <v>66.440188162413392</v>
      </c>
      <c r="Y5542">
        <v>0</v>
      </c>
      <c r="Z5542">
        <v>0</v>
      </c>
      <c r="AA5542">
        <v>0</v>
      </c>
      <c r="AB5542">
        <v>9.4054180758648851</v>
      </c>
      <c r="AC5542">
        <v>0</v>
      </c>
      <c r="AD5542">
        <v>0</v>
      </c>
      <c r="AE5542">
        <v>75.845606238278279</v>
      </c>
    </row>
    <row r="5543" spans="1:31" x14ac:dyDescent="0.25">
      <c r="A5543">
        <v>2269992</v>
      </c>
      <c r="B5543">
        <v>1</v>
      </c>
      <c r="C5543" t="s">
        <v>80</v>
      </c>
      <c r="D5543" t="s">
        <v>88</v>
      </c>
      <c r="E5543" t="s">
        <v>163</v>
      </c>
      <c r="F5543" t="s">
        <v>16138</v>
      </c>
      <c r="G5543" t="s">
        <v>147</v>
      </c>
      <c r="H5543" t="s">
        <v>148</v>
      </c>
      <c r="I5543" t="s">
        <v>136</v>
      </c>
      <c r="J5543" t="s">
        <v>137</v>
      </c>
      <c r="K5543" t="s">
        <v>138</v>
      </c>
      <c r="L5543" t="s">
        <v>16139</v>
      </c>
      <c r="M5543" t="s">
        <v>16140</v>
      </c>
      <c r="N5543">
        <v>0.81805555500000005</v>
      </c>
      <c r="O5543">
        <v>0</v>
      </c>
      <c r="P5543">
        <v>0</v>
      </c>
      <c r="Q5543">
        <v>0</v>
      </c>
      <c r="R5543">
        <v>0</v>
      </c>
      <c r="S5543">
        <v>3</v>
      </c>
      <c r="T5543">
        <v>0</v>
      </c>
      <c r="U5543">
        <v>2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9.2173202715526514</v>
      </c>
      <c r="AB5543">
        <v>0</v>
      </c>
      <c r="AC5543">
        <v>4.6484947319414802</v>
      </c>
      <c r="AD5543">
        <v>0</v>
      </c>
      <c r="AE5543">
        <v>13.865815003494131</v>
      </c>
    </row>
    <row r="5544" spans="1:31" x14ac:dyDescent="0.25">
      <c r="A5544">
        <v>2270005</v>
      </c>
      <c r="B5544">
        <v>1</v>
      </c>
      <c r="C5544" t="s">
        <v>80</v>
      </c>
      <c r="D5544" t="s">
        <v>108</v>
      </c>
      <c r="E5544" t="s">
        <v>132</v>
      </c>
      <c r="F5544" t="s">
        <v>16141</v>
      </c>
      <c r="G5544" t="s">
        <v>142</v>
      </c>
      <c r="H5544" t="s">
        <v>135</v>
      </c>
      <c r="I5544" t="s">
        <v>136</v>
      </c>
      <c r="J5544" t="s">
        <v>137</v>
      </c>
      <c r="K5544" t="s">
        <v>138</v>
      </c>
      <c r="L5544" t="s">
        <v>16142</v>
      </c>
      <c r="M5544" t="s">
        <v>16143</v>
      </c>
      <c r="N5544">
        <v>1.417777777</v>
      </c>
      <c r="O5544">
        <v>0</v>
      </c>
      <c r="P5544">
        <v>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0.1879058799966761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0.1879058799966761</v>
      </c>
    </row>
    <row r="5545" spans="1:31" x14ac:dyDescent="0.25">
      <c r="A5545">
        <v>2270009</v>
      </c>
      <c r="B5545">
        <v>1</v>
      </c>
      <c r="C5545" t="s">
        <v>80</v>
      </c>
      <c r="D5545" t="s">
        <v>93</v>
      </c>
      <c r="E5545" t="s">
        <v>151</v>
      </c>
      <c r="F5545" t="s">
        <v>16144</v>
      </c>
      <c r="G5545" t="s">
        <v>153</v>
      </c>
      <c r="H5545" t="s">
        <v>135</v>
      </c>
      <c r="I5545" t="s">
        <v>136</v>
      </c>
      <c r="J5545" t="s">
        <v>137</v>
      </c>
      <c r="K5545" t="s">
        <v>138</v>
      </c>
      <c r="L5545" t="s">
        <v>16145</v>
      </c>
      <c r="M5545" t="s">
        <v>16146</v>
      </c>
      <c r="N5545">
        <v>2.3855555549999998</v>
      </c>
      <c r="O5545">
        <v>0</v>
      </c>
      <c r="P5545">
        <v>15</v>
      </c>
      <c r="Q5545">
        <v>0</v>
      </c>
      <c r="R5545">
        <v>0</v>
      </c>
      <c r="S5545">
        <v>0</v>
      </c>
      <c r="T5545">
        <v>2</v>
      </c>
      <c r="U5545">
        <v>0</v>
      </c>
      <c r="V5545">
        <v>0</v>
      </c>
      <c r="W5545">
        <v>0</v>
      </c>
      <c r="X5545">
        <v>12.995642692910879</v>
      </c>
      <c r="Y5545">
        <v>0</v>
      </c>
      <c r="Z5545">
        <v>0</v>
      </c>
      <c r="AA5545">
        <v>0</v>
      </c>
      <c r="AB5545">
        <v>2.3096220760417077</v>
      </c>
      <c r="AC5545">
        <v>0</v>
      </c>
      <c r="AD5545">
        <v>0</v>
      </c>
      <c r="AE5545">
        <v>15.305264768952586</v>
      </c>
    </row>
    <row r="5546" spans="1:31" x14ac:dyDescent="0.25">
      <c r="A5546">
        <v>2270017</v>
      </c>
      <c r="B5546">
        <v>1</v>
      </c>
      <c r="C5546" t="s">
        <v>81</v>
      </c>
      <c r="D5546" t="s">
        <v>112</v>
      </c>
      <c r="E5546" t="s">
        <v>132</v>
      </c>
      <c r="F5546" t="s">
        <v>16147</v>
      </c>
      <c r="G5546" t="s">
        <v>142</v>
      </c>
      <c r="H5546" t="s">
        <v>135</v>
      </c>
      <c r="I5546" t="s">
        <v>136</v>
      </c>
      <c r="J5546" t="s">
        <v>137</v>
      </c>
      <c r="K5546" t="s">
        <v>138</v>
      </c>
      <c r="L5546" t="s">
        <v>16148</v>
      </c>
      <c r="M5546" t="s">
        <v>16149</v>
      </c>
      <c r="N5546">
        <v>1.685277777</v>
      </c>
      <c r="O5546">
        <v>0</v>
      </c>
      <c r="P5546">
        <v>2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0.9628130675451434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0.9628130675451434</v>
      </c>
    </row>
    <row r="5547" spans="1:31" x14ac:dyDescent="0.25">
      <c r="A5547">
        <v>2270023</v>
      </c>
      <c r="B5547">
        <v>1</v>
      </c>
      <c r="C5547" t="s">
        <v>81</v>
      </c>
      <c r="D5547" t="s">
        <v>122</v>
      </c>
      <c r="E5547" t="s">
        <v>132</v>
      </c>
      <c r="F5547" t="s">
        <v>16150</v>
      </c>
      <c r="G5547" t="s">
        <v>142</v>
      </c>
      <c r="H5547" t="s">
        <v>135</v>
      </c>
      <c r="I5547" t="s">
        <v>136</v>
      </c>
      <c r="J5547" t="s">
        <v>137</v>
      </c>
      <c r="K5547" t="s">
        <v>138</v>
      </c>
      <c r="L5547" t="s">
        <v>16151</v>
      </c>
      <c r="M5547" t="s">
        <v>16152</v>
      </c>
      <c r="N5547">
        <v>1.4069444440000001</v>
      </c>
      <c r="O5547">
        <v>0</v>
      </c>
      <c r="P5547">
        <v>1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4.1178080263283331E-2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4.1178080263283331E-2</v>
      </c>
    </row>
    <row r="5548" spans="1:31" x14ac:dyDescent="0.25">
      <c r="A5548">
        <v>2270035</v>
      </c>
      <c r="B5548">
        <v>1</v>
      </c>
      <c r="C5548" t="s">
        <v>81</v>
      </c>
      <c r="D5548" t="s">
        <v>112</v>
      </c>
      <c r="E5548" t="s">
        <v>132</v>
      </c>
      <c r="F5548" t="s">
        <v>16153</v>
      </c>
      <c r="G5548" t="s">
        <v>142</v>
      </c>
      <c r="H5548" t="s">
        <v>135</v>
      </c>
      <c r="I5548" t="s">
        <v>136</v>
      </c>
      <c r="J5548" t="s">
        <v>137</v>
      </c>
      <c r="K5548" t="s">
        <v>138</v>
      </c>
      <c r="L5548" t="s">
        <v>16154</v>
      </c>
      <c r="M5548" t="s">
        <v>16155</v>
      </c>
      <c r="N5548">
        <v>1.6758333329999999</v>
      </c>
      <c r="O5548">
        <v>0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0.29967153576200833</v>
      </c>
      <c r="AA5548">
        <v>0</v>
      </c>
      <c r="AB5548">
        <v>0</v>
      </c>
      <c r="AC5548">
        <v>0</v>
      </c>
      <c r="AD5548">
        <v>0</v>
      </c>
      <c r="AE5548">
        <v>0.29967153576200833</v>
      </c>
    </row>
    <row r="5549" spans="1:31" x14ac:dyDescent="0.25">
      <c r="A5549">
        <v>2270041</v>
      </c>
      <c r="B5549">
        <v>1</v>
      </c>
      <c r="C5549" t="s">
        <v>80</v>
      </c>
      <c r="D5549" t="s">
        <v>97</v>
      </c>
      <c r="E5549" t="s">
        <v>151</v>
      </c>
      <c r="F5549" t="s">
        <v>16156</v>
      </c>
      <c r="G5549" t="s">
        <v>160</v>
      </c>
      <c r="H5549" t="s">
        <v>135</v>
      </c>
      <c r="I5549" t="s">
        <v>136</v>
      </c>
      <c r="J5549" t="s">
        <v>137</v>
      </c>
      <c r="K5549" t="s">
        <v>138</v>
      </c>
      <c r="L5549" t="s">
        <v>16157</v>
      </c>
      <c r="M5549" t="s">
        <v>16158</v>
      </c>
      <c r="N5549">
        <v>1.0905555549999999</v>
      </c>
      <c r="O5549">
        <v>0</v>
      </c>
      <c r="P5549">
        <v>15</v>
      </c>
      <c r="Q5549">
        <v>0</v>
      </c>
      <c r="R5549">
        <v>0</v>
      </c>
      <c r="S5549">
        <v>0</v>
      </c>
      <c r="T5549">
        <v>1</v>
      </c>
      <c r="U5549">
        <v>0</v>
      </c>
      <c r="V5549">
        <v>0</v>
      </c>
      <c r="W5549">
        <v>0</v>
      </c>
      <c r="X5549">
        <v>8.4954041799503646</v>
      </c>
      <c r="Y5549">
        <v>0</v>
      </c>
      <c r="Z5549">
        <v>0</v>
      </c>
      <c r="AA5549">
        <v>0</v>
      </c>
      <c r="AB5549">
        <v>0.91484567913375003</v>
      </c>
      <c r="AC5549">
        <v>0</v>
      </c>
      <c r="AD5549">
        <v>0</v>
      </c>
      <c r="AE5549">
        <v>9.4102498590841144</v>
      </c>
    </row>
    <row r="5550" spans="1:31" x14ac:dyDescent="0.25">
      <c r="A5550">
        <v>2270045</v>
      </c>
      <c r="B5550">
        <v>1</v>
      </c>
      <c r="C5550" t="s">
        <v>80</v>
      </c>
      <c r="D5550" t="s">
        <v>93</v>
      </c>
      <c r="E5550" t="s">
        <v>151</v>
      </c>
      <c r="F5550" t="s">
        <v>16159</v>
      </c>
      <c r="G5550" t="s">
        <v>153</v>
      </c>
      <c r="H5550" t="s">
        <v>135</v>
      </c>
      <c r="I5550" t="s">
        <v>136</v>
      </c>
      <c r="J5550" t="s">
        <v>137</v>
      </c>
      <c r="K5550" t="s">
        <v>138</v>
      </c>
      <c r="L5550" t="s">
        <v>16160</v>
      </c>
      <c r="M5550" t="s">
        <v>16161</v>
      </c>
      <c r="N5550">
        <v>1.4327777770000001</v>
      </c>
      <c r="O5550">
        <v>0</v>
      </c>
      <c r="P5550">
        <v>29</v>
      </c>
      <c r="Q5550">
        <v>0</v>
      </c>
      <c r="R5550">
        <v>2</v>
      </c>
      <c r="S5550">
        <v>0</v>
      </c>
      <c r="T5550">
        <v>7</v>
      </c>
      <c r="U5550">
        <v>0</v>
      </c>
      <c r="V5550">
        <v>0</v>
      </c>
      <c r="W5550">
        <v>0</v>
      </c>
      <c r="X5550">
        <v>11.667634977469639</v>
      </c>
      <c r="Y5550">
        <v>0</v>
      </c>
      <c r="Z5550">
        <v>0.66737825159976671</v>
      </c>
      <c r="AA5550">
        <v>0</v>
      </c>
      <c r="AB5550">
        <v>4.2798338169911139</v>
      </c>
      <c r="AC5550">
        <v>0</v>
      </c>
      <c r="AD5550">
        <v>0</v>
      </c>
      <c r="AE5550">
        <v>16.614847046060518</v>
      </c>
    </row>
    <row r="5551" spans="1:31" x14ac:dyDescent="0.25">
      <c r="A5551">
        <v>2270047</v>
      </c>
      <c r="B5551">
        <v>1</v>
      </c>
      <c r="C5551" t="s">
        <v>80</v>
      </c>
      <c r="D5551" t="s">
        <v>111</v>
      </c>
      <c r="E5551" t="s">
        <v>163</v>
      </c>
      <c r="F5551" t="s">
        <v>13673</v>
      </c>
      <c r="G5551" t="s">
        <v>271</v>
      </c>
      <c r="H5551" t="s">
        <v>148</v>
      </c>
      <c r="I5551" t="s">
        <v>136</v>
      </c>
      <c r="J5551" t="s">
        <v>137</v>
      </c>
      <c r="K5551" t="s">
        <v>138</v>
      </c>
      <c r="L5551" t="s">
        <v>16162</v>
      </c>
      <c r="M5551" t="s">
        <v>16163</v>
      </c>
      <c r="N5551">
        <v>0.1225</v>
      </c>
      <c r="O5551">
        <v>0</v>
      </c>
      <c r="P5551">
        <v>1659</v>
      </c>
      <c r="Q5551">
        <v>0</v>
      </c>
      <c r="R5551">
        <v>0</v>
      </c>
      <c r="S5551">
        <v>0</v>
      </c>
      <c r="T5551">
        <v>316</v>
      </c>
      <c r="U5551">
        <v>0</v>
      </c>
      <c r="V5551">
        <v>1</v>
      </c>
      <c r="W5551">
        <v>0</v>
      </c>
      <c r="X5551">
        <v>54.593737015166546</v>
      </c>
      <c r="Y5551">
        <v>0</v>
      </c>
      <c r="Z5551">
        <v>0</v>
      </c>
      <c r="AA5551">
        <v>0</v>
      </c>
      <c r="AB5551">
        <v>11.323579517302463</v>
      </c>
      <c r="AC5551">
        <v>0</v>
      </c>
      <c r="AD5551">
        <v>0.45244554876207754</v>
      </c>
      <c r="AE5551">
        <v>66.369762081231087</v>
      </c>
    </row>
    <row r="5552" spans="1:31" x14ac:dyDescent="0.25">
      <c r="A5552">
        <v>2270050</v>
      </c>
      <c r="B5552">
        <v>1</v>
      </c>
      <c r="C5552" t="s">
        <v>80</v>
      </c>
      <c r="D5552" t="s">
        <v>88</v>
      </c>
      <c r="E5552" t="s">
        <v>151</v>
      </c>
      <c r="F5552" t="s">
        <v>16164</v>
      </c>
      <c r="G5552" t="s">
        <v>153</v>
      </c>
      <c r="H5552" t="s">
        <v>135</v>
      </c>
      <c r="I5552" t="s">
        <v>136</v>
      </c>
      <c r="J5552" t="s">
        <v>137</v>
      </c>
      <c r="K5552" t="s">
        <v>138</v>
      </c>
      <c r="L5552" t="s">
        <v>16165</v>
      </c>
      <c r="M5552" t="s">
        <v>16166</v>
      </c>
      <c r="N5552">
        <v>1.840833333</v>
      </c>
      <c r="O5552">
        <v>0</v>
      </c>
      <c r="P5552">
        <v>106</v>
      </c>
      <c r="Q5552">
        <v>0</v>
      </c>
      <c r="R5552">
        <v>0</v>
      </c>
      <c r="S5552">
        <v>0</v>
      </c>
      <c r="T5552">
        <v>16</v>
      </c>
      <c r="U5552">
        <v>0</v>
      </c>
      <c r="V5552">
        <v>0</v>
      </c>
      <c r="W5552">
        <v>0</v>
      </c>
      <c r="X5552">
        <v>73.914038356053581</v>
      </c>
      <c r="Y5552">
        <v>0</v>
      </c>
      <c r="Z5552">
        <v>0</v>
      </c>
      <c r="AA5552">
        <v>0</v>
      </c>
      <c r="AB5552">
        <v>17.612111193567582</v>
      </c>
      <c r="AC5552">
        <v>0</v>
      </c>
      <c r="AD5552">
        <v>0</v>
      </c>
      <c r="AE5552">
        <v>91.526149549621167</v>
      </c>
    </row>
    <row r="5553" spans="1:31" x14ac:dyDescent="0.25">
      <c r="A5553">
        <v>2270051</v>
      </c>
      <c r="B5553">
        <v>1</v>
      </c>
      <c r="C5553" t="s">
        <v>80</v>
      </c>
      <c r="D5553" t="s">
        <v>86</v>
      </c>
      <c r="E5553" t="s">
        <v>145</v>
      </c>
      <c r="F5553" t="s">
        <v>16167</v>
      </c>
      <c r="G5553" t="s">
        <v>147</v>
      </c>
      <c r="H5553" t="s">
        <v>148</v>
      </c>
      <c r="I5553" t="s">
        <v>136</v>
      </c>
      <c r="J5553" t="s">
        <v>137</v>
      </c>
      <c r="K5553" t="s">
        <v>138</v>
      </c>
      <c r="L5553" t="s">
        <v>16168</v>
      </c>
      <c r="M5553" t="s">
        <v>16169</v>
      </c>
      <c r="N5553">
        <v>0.21416666600000001</v>
      </c>
      <c r="O5553">
        <v>0</v>
      </c>
      <c r="P5553">
        <v>13377</v>
      </c>
      <c r="Q5553">
        <v>0</v>
      </c>
      <c r="R5553">
        <v>7</v>
      </c>
      <c r="S5553">
        <v>9</v>
      </c>
      <c r="T5553">
        <v>1566</v>
      </c>
      <c r="U5553">
        <v>3</v>
      </c>
      <c r="V5553">
        <v>7</v>
      </c>
      <c r="W5553">
        <v>0</v>
      </c>
      <c r="X5553">
        <v>801.16820191116892</v>
      </c>
      <c r="Y5553">
        <v>0</v>
      </c>
      <c r="Z5553">
        <v>0.61332239327017091</v>
      </c>
      <c r="AA5553">
        <v>142.20002428139048</v>
      </c>
      <c r="AB5553">
        <v>197.0029714199143</v>
      </c>
      <c r="AC5553">
        <v>34.563180623897765</v>
      </c>
      <c r="AD5553">
        <v>12.438793788324137</v>
      </c>
      <c r="AE5553">
        <v>1187.9864944179658</v>
      </c>
    </row>
    <row r="5554" spans="1:31" x14ac:dyDescent="0.25">
      <c r="A5554">
        <v>2270056</v>
      </c>
      <c r="B5554">
        <v>1</v>
      </c>
      <c r="C5554" t="s">
        <v>80</v>
      </c>
      <c r="D5554" t="s">
        <v>111</v>
      </c>
      <c r="E5554" t="s">
        <v>256</v>
      </c>
      <c r="F5554" t="s">
        <v>16170</v>
      </c>
      <c r="G5554" t="s">
        <v>147</v>
      </c>
      <c r="H5554" t="s">
        <v>148</v>
      </c>
      <c r="I5554" t="s">
        <v>136</v>
      </c>
      <c r="J5554" t="s">
        <v>137</v>
      </c>
      <c r="K5554" t="s">
        <v>138</v>
      </c>
      <c r="L5554" t="s">
        <v>16171</v>
      </c>
      <c r="M5554" t="s">
        <v>16172</v>
      </c>
      <c r="N5554">
        <v>1.257777777</v>
      </c>
      <c r="O5554">
        <v>0</v>
      </c>
      <c r="P5554">
        <v>5996</v>
      </c>
      <c r="Q5554">
        <v>0</v>
      </c>
      <c r="R5554">
        <v>0</v>
      </c>
      <c r="S5554">
        <v>0</v>
      </c>
      <c r="T5554">
        <v>696</v>
      </c>
      <c r="U5554">
        <v>0</v>
      </c>
      <c r="V5554">
        <v>5</v>
      </c>
      <c r="W5554">
        <v>0</v>
      </c>
      <c r="X5554">
        <v>1934.3555953538882</v>
      </c>
      <c r="Y5554">
        <v>0</v>
      </c>
      <c r="Z5554">
        <v>0</v>
      </c>
      <c r="AA5554">
        <v>0</v>
      </c>
      <c r="AB5554">
        <v>315.42051644911032</v>
      </c>
      <c r="AC5554">
        <v>0</v>
      </c>
      <c r="AD5554">
        <v>54.903905733643363</v>
      </c>
      <c r="AE5554">
        <v>2304.680017536642</v>
      </c>
    </row>
    <row r="5555" spans="1:31" x14ac:dyDescent="0.25">
      <c r="A5555">
        <v>2270059</v>
      </c>
      <c r="B5555">
        <v>1</v>
      </c>
      <c r="C5555" t="s">
        <v>80</v>
      </c>
      <c r="D5555" t="s">
        <v>86</v>
      </c>
      <c r="E5555" t="s">
        <v>145</v>
      </c>
      <c r="F5555" t="s">
        <v>16173</v>
      </c>
      <c r="G5555" t="s">
        <v>147</v>
      </c>
      <c r="H5555" t="s">
        <v>148</v>
      </c>
      <c r="I5555" t="s">
        <v>136</v>
      </c>
      <c r="J5555" t="s">
        <v>137</v>
      </c>
      <c r="K5555" t="s">
        <v>138</v>
      </c>
      <c r="L5555" t="s">
        <v>16174</v>
      </c>
      <c r="M5555" t="s">
        <v>16175</v>
      </c>
      <c r="N5555">
        <v>5.8611111E-2</v>
      </c>
      <c r="O5555">
        <v>0</v>
      </c>
      <c r="P5555">
        <v>5127</v>
      </c>
      <c r="Q5555">
        <v>0</v>
      </c>
      <c r="R5555">
        <v>1</v>
      </c>
      <c r="S5555">
        <v>13</v>
      </c>
      <c r="T5555">
        <v>465</v>
      </c>
      <c r="U5555">
        <v>0</v>
      </c>
      <c r="V5555">
        <v>2</v>
      </c>
      <c r="W5555">
        <v>0</v>
      </c>
      <c r="X5555">
        <v>73.597817361344241</v>
      </c>
      <c r="Y5555">
        <v>0</v>
      </c>
      <c r="Z5555">
        <v>3.020885697362195E-2</v>
      </c>
      <c r="AA5555">
        <v>79.030788571400549</v>
      </c>
      <c r="AB5555">
        <v>17.737777235818449</v>
      </c>
      <c r="AC5555">
        <v>0</v>
      </c>
      <c r="AD5555">
        <v>0.26999550732598671</v>
      </c>
      <c r="AE5555">
        <v>170.66658753286282</v>
      </c>
    </row>
    <row r="5556" spans="1:31" x14ac:dyDescent="0.25">
      <c r="A5556">
        <v>2270060</v>
      </c>
      <c r="B5556">
        <v>1</v>
      </c>
      <c r="C5556" t="s">
        <v>80</v>
      </c>
      <c r="D5556" t="s">
        <v>100</v>
      </c>
      <c r="E5556" t="s">
        <v>132</v>
      </c>
      <c r="F5556" t="s">
        <v>16176</v>
      </c>
      <c r="G5556" t="s">
        <v>142</v>
      </c>
      <c r="H5556" t="s">
        <v>135</v>
      </c>
      <c r="I5556" t="s">
        <v>136</v>
      </c>
      <c r="J5556" t="s">
        <v>137</v>
      </c>
      <c r="K5556" t="s">
        <v>138</v>
      </c>
      <c r="L5556" t="s">
        <v>16177</v>
      </c>
      <c r="M5556" t="s">
        <v>16178</v>
      </c>
      <c r="N5556">
        <v>0.694722222</v>
      </c>
      <c r="O5556">
        <v>0</v>
      </c>
      <c r="P5556">
        <v>2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0.35485859392634439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0.35485859392634439</v>
      </c>
    </row>
    <row r="5557" spans="1:31" x14ac:dyDescent="0.25">
      <c r="A5557">
        <v>2270062</v>
      </c>
      <c r="B5557">
        <v>1</v>
      </c>
      <c r="C5557" t="s">
        <v>80</v>
      </c>
      <c r="D5557" t="s">
        <v>111</v>
      </c>
      <c r="E5557" t="s">
        <v>163</v>
      </c>
      <c r="F5557" t="s">
        <v>16179</v>
      </c>
      <c r="G5557" t="s">
        <v>147</v>
      </c>
      <c r="H5557" t="s">
        <v>148</v>
      </c>
      <c r="I5557" t="s">
        <v>136</v>
      </c>
      <c r="J5557" t="s">
        <v>137</v>
      </c>
      <c r="K5557" t="s">
        <v>138</v>
      </c>
      <c r="L5557" t="s">
        <v>16180</v>
      </c>
      <c r="M5557" t="s">
        <v>16181</v>
      </c>
      <c r="N5557">
        <v>0.50277777700000004</v>
      </c>
      <c r="O5557">
        <v>0</v>
      </c>
      <c r="P5557">
        <v>1143</v>
      </c>
      <c r="Q5557">
        <v>0</v>
      </c>
      <c r="R5557">
        <v>0</v>
      </c>
      <c r="S5557">
        <v>1</v>
      </c>
      <c r="T5557">
        <v>78</v>
      </c>
      <c r="U5557">
        <v>0</v>
      </c>
      <c r="V5557">
        <v>0</v>
      </c>
      <c r="W5557">
        <v>0</v>
      </c>
      <c r="X5557">
        <v>153.83417172580644</v>
      </c>
      <c r="Y5557">
        <v>0</v>
      </c>
      <c r="Z5557">
        <v>0</v>
      </c>
      <c r="AA5557">
        <v>175.76745002488605</v>
      </c>
      <c r="AB5557">
        <v>10.269640759394012</v>
      </c>
      <c r="AC5557">
        <v>0</v>
      </c>
      <c r="AD5557">
        <v>0</v>
      </c>
      <c r="AE5557">
        <v>339.87126251008652</v>
      </c>
    </row>
    <row r="5558" spans="1:31" x14ac:dyDescent="0.25">
      <c r="A5558">
        <v>2270463</v>
      </c>
      <c r="B5558">
        <v>1</v>
      </c>
      <c r="C5558" t="s">
        <v>81</v>
      </c>
      <c r="D5558" t="s">
        <v>113</v>
      </c>
      <c r="E5558" t="s">
        <v>132</v>
      </c>
      <c r="F5558" t="s">
        <v>16182</v>
      </c>
      <c r="G5558" t="s">
        <v>142</v>
      </c>
      <c r="H5558" t="s">
        <v>135</v>
      </c>
      <c r="I5558" t="s">
        <v>136</v>
      </c>
      <c r="J5558" t="s">
        <v>137</v>
      </c>
      <c r="K5558" t="s">
        <v>138</v>
      </c>
      <c r="L5558" t="s">
        <v>16183</v>
      </c>
      <c r="M5558" t="s">
        <v>16184</v>
      </c>
      <c r="N5558">
        <v>3.4536111109999998</v>
      </c>
      <c r="O5558">
        <v>0</v>
      </c>
      <c r="P5558">
        <v>2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2.5331289917953619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2.5331289917953619</v>
      </c>
    </row>
    <row r="5559" spans="1:31" x14ac:dyDescent="0.25">
      <c r="A5559">
        <v>2270194</v>
      </c>
      <c r="B5559">
        <v>1</v>
      </c>
      <c r="C5559" t="s">
        <v>80</v>
      </c>
      <c r="D5559" t="s">
        <v>90</v>
      </c>
      <c r="E5559" t="s">
        <v>207</v>
      </c>
      <c r="F5559" t="s">
        <v>16185</v>
      </c>
      <c r="G5559" t="s">
        <v>366</v>
      </c>
      <c r="H5559" t="s">
        <v>135</v>
      </c>
      <c r="I5559" t="s">
        <v>136</v>
      </c>
      <c r="J5559" t="s">
        <v>137</v>
      </c>
      <c r="K5559" t="s">
        <v>172</v>
      </c>
      <c r="L5559" t="s">
        <v>16186</v>
      </c>
      <c r="M5559" t="s">
        <v>16187</v>
      </c>
      <c r="N5559">
        <v>2.1</v>
      </c>
      <c r="O5559">
        <v>0</v>
      </c>
      <c r="P5559">
        <v>736</v>
      </c>
      <c r="Q5559">
        <v>0</v>
      </c>
      <c r="R5559">
        <v>0</v>
      </c>
      <c r="S5559">
        <v>0</v>
      </c>
      <c r="T5559">
        <v>33</v>
      </c>
      <c r="U5559">
        <v>0</v>
      </c>
      <c r="V5559">
        <v>0</v>
      </c>
      <c r="W5559">
        <v>0</v>
      </c>
      <c r="X5559">
        <v>426.62010797985926</v>
      </c>
      <c r="Y5559">
        <v>0</v>
      </c>
      <c r="Z5559">
        <v>0</v>
      </c>
      <c r="AA5559">
        <v>0</v>
      </c>
      <c r="AB5559">
        <v>75.806680658805149</v>
      </c>
      <c r="AC5559">
        <v>0</v>
      </c>
      <c r="AD5559">
        <v>0</v>
      </c>
      <c r="AE5559">
        <v>502.42678863866439</v>
      </c>
    </row>
    <row r="5560" spans="1:31" x14ac:dyDescent="0.25">
      <c r="A5560">
        <v>2270503</v>
      </c>
      <c r="B5560">
        <v>1</v>
      </c>
      <c r="C5560" t="s">
        <v>81</v>
      </c>
      <c r="D5560" t="s">
        <v>118</v>
      </c>
      <c r="E5560" t="s">
        <v>163</v>
      </c>
      <c r="F5560" t="s">
        <v>16188</v>
      </c>
      <c r="G5560" t="s">
        <v>147</v>
      </c>
      <c r="H5560" t="s">
        <v>148</v>
      </c>
      <c r="I5560" t="s">
        <v>704</v>
      </c>
      <c r="J5560" t="s">
        <v>137</v>
      </c>
      <c r="K5560" t="s">
        <v>138</v>
      </c>
      <c r="L5560" t="s">
        <v>16189</v>
      </c>
      <c r="M5560" t="s">
        <v>16190</v>
      </c>
      <c r="N5560">
        <v>1.1111111E-2</v>
      </c>
      <c r="O5560">
        <v>7</v>
      </c>
      <c r="P5560">
        <v>1510</v>
      </c>
      <c r="Q5560">
        <v>93</v>
      </c>
      <c r="R5560">
        <v>272</v>
      </c>
      <c r="S5560">
        <v>12</v>
      </c>
      <c r="T5560">
        <v>167</v>
      </c>
      <c r="U5560">
        <v>7</v>
      </c>
      <c r="V5560">
        <v>0</v>
      </c>
      <c r="W5560">
        <v>2.0927772520133333E-2</v>
      </c>
      <c r="X5560">
        <v>2.7735705210629735</v>
      </c>
      <c r="Y5560">
        <v>0.82240060872184428</v>
      </c>
      <c r="Z5560">
        <v>1.53956296177909</v>
      </c>
      <c r="AA5560">
        <v>1.0129265189162888</v>
      </c>
      <c r="AB5560">
        <v>1.4643843858038901</v>
      </c>
      <c r="AC5560">
        <v>2.0727664834362223</v>
      </c>
      <c r="AD5560">
        <v>0</v>
      </c>
      <c r="AE5560">
        <v>9.706539252240443</v>
      </c>
    </row>
    <row r="5561" spans="1:31" x14ac:dyDescent="0.25">
      <c r="A5561">
        <v>2270154</v>
      </c>
      <c r="B5561">
        <v>1</v>
      </c>
      <c r="C5561" t="s">
        <v>81</v>
      </c>
      <c r="D5561" t="s">
        <v>114</v>
      </c>
      <c r="E5561" t="s">
        <v>151</v>
      </c>
      <c r="F5561" t="s">
        <v>16191</v>
      </c>
      <c r="G5561" t="s">
        <v>366</v>
      </c>
      <c r="H5561" t="s">
        <v>135</v>
      </c>
      <c r="I5561" t="s">
        <v>136</v>
      </c>
      <c r="J5561" t="s">
        <v>137</v>
      </c>
      <c r="K5561" t="s">
        <v>172</v>
      </c>
      <c r="L5561" t="s">
        <v>16192</v>
      </c>
      <c r="M5561" t="s">
        <v>16193</v>
      </c>
      <c r="N5561">
        <v>4.2741666660000002</v>
      </c>
      <c r="O5561">
        <v>0</v>
      </c>
      <c r="P5561">
        <v>187</v>
      </c>
      <c r="Q5561">
        <v>0</v>
      </c>
      <c r="R5561">
        <v>0</v>
      </c>
      <c r="S5561">
        <v>0</v>
      </c>
      <c r="T5561">
        <v>16</v>
      </c>
      <c r="U5561">
        <v>0</v>
      </c>
      <c r="V5561">
        <v>2</v>
      </c>
      <c r="W5561">
        <v>0</v>
      </c>
      <c r="X5561">
        <v>145.12034238633262</v>
      </c>
      <c r="Y5561">
        <v>0</v>
      </c>
      <c r="Z5561">
        <v>0</v>
      </c>
      <c r="AA5561">
        <v>0</v>
      </c>
      <c r="AB5561">
        <v>16.352198228012639</v>
      </c>
      <c r="AC5561">
        <v>0</v>
      </c>
      <c r="AD5561">
        <v>307.6950343225655</v>
      </c>
      <c r="AE5561">
        <v>469.1675749369108</v>
      </c>
    </row>
    <row r="5562" spans="1:31" x14ac:dyDescent="0.25">
      <c r="A5562">
        <v>2270543</v>
      </c>
      <c r="B5562">
        <v>1</v>
      </c>
      <c r="C5562" t="s">
        <v>81</v>
      </c>
      <c r="D5562" t="s">
        <v>119</v>
      </c>
      <c r="E5562" t="s">
        <v>151</v>
      </c>
      <c r="F5562" t="s">
        <v>16194</v>
      </c>
      <c r="G5562" t="s">
        <v>153</v>
      </c>
      <c r="H5562" t="s">
        <v>135</v>
      </c>
      <c r="I5562" t="s">
        <v>136</v>
      </c>
      <c r="J5562" t="s">
        <v>137</v>
      </c>
      <c r="K5562" t="s">
        <v>138</v>
      </c>
      <c r="L5562" t="s">
        <v>16195</v>
      </c>
      <c r="M5562" t="s">
        <v>16196</v>
      </c>
      <c r="N5562">
        <v>1.4444444439999999</v>
      </c>
      <c r="O5562">
        <v>0</v>
      </c>
      <c r="P5562">
        <v>118</v>
      </c>
      <c r="Q5562">
        <v>0</v>
      </c>
      <c r="R5562">
        <v>2</v>
      </c>
      <c r="S5562">
        <v>0</v>
      </c>
      <c r="T5562">
        <v>3</v>
      </c>
      <c r="U5562">
        <v>0</v>
      </c>
      <c r="V5562">
        <v>0</v>
      </c>
      <c r="W5562">
        <v>0</v>
      </c>
      <c r="X5562">
        <v>50.611489027855335</v>
      </c>
      <c r="Y5562">
        <v>0</v>
      </c>
      <c r="Z5562">
        <v>0.37748128049535001</v>
      </c>
      <c r="AA5562">
        <v>0</v>
      </c>
      <c r="AB5562">
        <v>2.9633166533294291</v>
      </c>
      <c r="AC5562">
        <v>0</v>
      </c>
      <c r="AD5562">
        <v>0</v>
      </c>
      <c r="AE5562">
        <v>53.952286961680116</v>
      </c>
    </row>
    <row r="5563" spans="1:31" x14ac:dyDescent="0.25">
      <c r="A5563">
        <v>2270211</v>
      </c>
      <c r="B5563">
        <v>1</v>
      </c>
      <c r="C5563" t="s">
        <v>80</v>
      </c>
      <c r="D5563" t="s">
        <v>90</v>
      </c>
      <c r="E5563" t="s">
        <v>207</v>
      </c>
      <c r="F5563" t="s">
        <v>16197</v>
      </c>
      <c r="G5563" t="s">
        <v>231</v>
      </c>
      <c r="H5563" t="s">
        <v>135</v>
      </c>
      <c r="I5563" t="s">
        <v>136</v>
      </c>
      <c r="J5563" t="s">
        <v>137</v>
      </c>
      <c r="K5563" t="s">
        <v>138</v>
      </c>
      <c r="L5563" t="s">
        <v>16198</v>
      </c>
      <c r="M5563" t="s">
        <v>16199</v>
      </c>
      <c r="N5563">
        <v>0.94861111099999995</v>
      </c>
      <c r="O5563">
        <v>0</v>
      </c>
      <c r="P5563">
        <v>449</v>
      </c>
      <c r="Q5563">
        <v>0</v>
      </c>
      <c r="R5563">
        <v>0</v>
      </c>
      <c r="S5563">
        <v>0</v>
      </c>
      <c r="T5563">
        <v>16</v>
      </c>
      <c r="U5563">
        <v>0</v>
      </c>
      <c r="V5563">
        <v>0</v>
      </c>
      <c r="W5563">
        <v>0</v>
      </c>
      <c r="X5563">
        <v>149.38959480765448</v>
      </c>
      <c r="Y5563">
        <v>0</v>
      </c>
      <c r="Z5563">
        <v>0</v>
      </c>
      <c r="AA5563">
        <v>0</v>
      </c>
      <c r="AB5563">
        <v>5.7083758194429297</v>
      </c>
      <c r="AC5563">
        <v>0</v>
      </c>
      <c r="AD5563">
        <v>0</v>
      </c>
      <c r="AE5563">
        <v>155.0979706270974</v>
      </c>
    </row>
    <row r="5564" spans="1:31" x14ac:dyDescent="0.25">
      <c r="A5564">
        <v>2270380</v>
      </c>
      <c r="B5564">
        <v>1</v>
      </c>
      <c r="C5564" t="s">
        <v>80</v>
      </c>
      <c r="D5564" t="s">
        <v>110</v>
      </c>
      <c r="E5564" t="s">
        <v>132</v>
      </c>
      <c r="F5564" t="s">
        <v>16200</v>
      </c>
      <c r="G5564" t="s">
        <v>142</v>
      </c>
      <c r="H5564" t="s">
        <v>135</v>
      </c>
      <c r="I5564" t="s">
        <v>136</v>
      </c>
      <c r="J5564" t="s">
        <v>137</v>
      </c>
      <c r="K5564" t="s">
        <v>138</v>
      </c>
      <c r="L5564" t="s">
        <v>16201</v>
      </c>
      <c r="M5564" t="s">
        <v>16202</v>
      </c>
      <c r="N5564">
        <v>2.3505555550000001</v>
      </c>
      <c r="O5564">
        <v>0</v>
      </c>
      <c r="P5564">
        <v>3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3.3355142039988084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3.3355142039988084</v>
      </c>
    </row>
    <row r="5565" spans="1:31" x14ac:dyDescent="0.25">
      <c r="A5565">
        <v>2270168</v>
      </c>
      <c r="B5565">
        <v>1</v>
      </c>
      <c r="C5565" t="s">
        <v>80</v>
      </c>
      <c r="D5565" t="s">
        <v>98</v>
      </c>
      <c r="E5565" t="s">
        <v>207</v>
      </c>
      <c r="F5565" t="s">
        <v>16203</v>
      </c>
      <c r="G5565" t="s">
        <v>6380</v>
      </c>
      <c r="H5565" t="s">
        <v>135</v>
      </c>
      <c r="I5565" t="s">
        <v>136</v>
      </c>
      <c r="J5565" t="s">
        <v>137</v>
      </c>
      <c r="K5565" t="s">
        <v>138</v>
      </c>
      <c r="L5565" t="s">
        <v>16204</v>
      </c>
      <c r="M5565" t="s">
        <v>16205</v>
      </c>
      <c r="N5565">
        <v>3.9986111110000002</v>
      </c>
      <c r="O5565">
        <v>0</v>
      </c>
      <c r="P5565">
        <v>0</v>
      </c>
      <c r="Q5565">
        <v>0</v>
      </c>
      <c r="R5565">
        <v>10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28.875794993083176</v>
      </c>
      <c r="AA5565">
        <v>0</v>
      </c>
      <c r="AB5565">
        <v>0</v>
      </c>
      <c r="AC5565">
        <v>0</v>
      </c>
      <c r="AD5565">
        <v>0</v>
      </c>
      <c r="AE5565">
        <v>28.875794993083176</v>
      </c>
    </row>
    <row r="5566" spans="1:31" x14ac:dyDescent="0.25">
      <c r="A5566">
        <v>2270237</v>
      </c>
      <c r="B5566">
        <v>1</v>
      </c>
      <c r="C5566" t="s">
        <v>81</v>
      </c>
      <c r="D5566" t="s">
        <v>112</v>
      </c>
      <c r="E5566" t="s">
        <v>256</v>
      </c>
      <c r="F5566" t="s">
        <v>3768</v>
      </c>
      <c r="G5566" t="s">
        <v>147</v>
      </c>
      <c r="H5566" t="s">
        <v>148</v>
      </c>
      <c r="I5566" t="s">
        <v>136</v>
      </c>
      <c r="J5566" t="s">
        <v>137</v>
      </c>
      <c r="K5566" t="s">
        <v>138</v>
      </c>
      <c r="L5566" t="s">
        <v>16206</v>
      </c>
      <c r="M5566" t="s">
        <v>16207</v>
      </c>
      <c r="N5566">
        <v>0.64111111099999996</v>
      </c>
      <c r="O5566">
        <v>1</v>
      </c>
      <c r="P5566">
        <v>527</v>
      </c>
      <c r="Q5566">
        <v>17</v>
      </c>
      <c r="R5566">
        <v>63</v>
      </c>
      <c r="S5566">
        <v>2</v>
      </c>
      <c r="T5566">
        <v>73</v>
      </c>
      <c r="U5566">
        <v>0</v>
      </c>
      <c r="V5566">
        <v>0</v>
      </c>
      <c r="W5566">
        <v>0.21109553798608893</v>
      </c>
      <c r="X5566">
        <v>60.85775379545656</v>
      </c>
      <c r="Y5566">
        <v>1.8491728702372552</v>
      </c>
      <c r="Z5566">
        <v>4.9257337148364622</v>
      </c>
      <c r="AA5566">
        <v>1.082985130361751</v>
      </c>
      <c r="AB5566">
        <v>40.371327215361887</v>
      </c>
      <c r="AC5566">
        <v>0</v>
      </c>
      <c r="AD5566">
        <v>0</v>
      </c>
      <c r="AE5566">
        <v>109.29806826424</v>
      </c>
    </row>
    <row r="5567" spans="1:31" x14ac:dyDescent="0.25">
      <c r="A5567">
        <v>2270068</v>
      </c>
      <c r="B5567">
        <v>1</v>
      </c>
      <c r="C5567" t="s">
        <v>80</v>
      </c>
      <c r="D5567" t="s">
        <v>111</v>
      </c>
      <c r="E5567" t="s">
        <v>163</v>
      </c>
      <c r="F5567" t="s">
        <v>16208</v>
      </c>
      <c r="G5567" t="s">
        <v>2165</v>
      </c>
      <c r="H5567" t="s">
        <v>148</v>
      </c>
      <c r="I5567" t="s">
        <v>136</v>
      </c>
      <c r="J5567" t="s">
        <v>137</v>
      </c>
      <c r="K5567" t="s">
        <v>138</v>
      </c>
      <c r="L5567" t="s">
        <v>16209</v>
      </c>
      <c r="M5567" t="s">
        <v>16210</v>
      </c>
      <c r="N5567">
        <v>1.2608333329999999</v>
      </c>
      <c r="O5567">
        <v>0</v>
      </c>
      <c r="P5567">
        <v>1335</v>
      </c>
      <c r="Q5567">
        <v>0</v>
      </c>
      <c r="R5567">
        <v>0</v>
      </c>
      <c r="S5567">
        <v>1</v>
      </c>
      <c r="T5567">
        <v>115</v>
      </c>
      <c r="U5567">
        <v>0</v>
      </c>
      <c r="V5567">
        <v>0</v>
      </c>
      <c r="W5567">
        <v>0</v>
      </c>
      <c r="X5567">
        <v>381.33200397856524</v>
      </c>
      <c r="Y5567">
        <v>0</v>
      </c>
      <c r="Z5567">
        <v>0</v>
      </c>
      <c r="AA5567">
        <v>434.03532011366877</v>
      </c>
      <c r="AB5567">
        <v>42.530357331568609</v>
      </c>
      <c r="AC5567">
        <v>0</v>
      </c>
      <c r="AD5567">
        <v>0</v>
      </c>
      <c r="AE5567">
        <v>857.89768142380262</v>
      </c>
    </row>
    <row r="5568" spans="1:31" x14ac:dyDescent="0.25">
      <c r="A5568">
        <v>2270609</v>
      </c>
      <c r="B5568">
        <v>1</v>
      </c>
      <c r="C5568" t="s">
        <v>80</v>
      </c>
      <c r="D5568" t="s">
        <v>103</v>
      </c>
      <c r="E5568" t="s">
        <v>151</v>
      </c>
      <c r="F5568" t="s">
        <v>16211</v>
      </c>
      <c r="G5568" t="s">
        <v>153</v>
      </c>
      <c r="H5568" t="s">
        <v>135</v>
      </c>
      <c r="I5568" t="s">
        <v>136</v>
      </c>
      <c r="J5568" t="s">
        <v>137</v>
      </c>
      <c r="K5568" t="s">
        <v>138</v>
      </c>
      <c r="L5568" t="s">
        <v>16212</v>
      </c>
      <c r="M5568" t="s">
        <v>16213</v>
      </c>
      <c r="N5568">
        <v>2.1974999999999998</v>
      </c>
      <c r="O5568">
        <v>0</v>
      </c>
      <c r="P5568">
        <v>42</v>
      </c>
      <c r="Q5568">
        <v>0</v>
      </c>
      <c r="R5568">
        <v>0</v>
      </c>
      <c r="S5568">
        <v>0</v>
      </c>
      <c r="T5568">
        <v>16</v>
      </c>
      <c r="U5568">
        <v>0</v>
      </c>
      <c r="V5568">
        <v>0</v>
      </c>
      <c r="W5568">
        <v>0</v>
      </c>
      <c r="X5568">
        <v>25.866629394324207</v>
      </c>
      <c r="Y5568">
        <v>0</v>
      </c>
      <c r="Z5568">
        <v>0</v>
      </c>
      <c r="AA5568">
        <v>0</v>
      </c>
      <c r="AB5568">
        <v>10.064334045815713</v>
      </c>
      <c r="AC5568">
        <v>0</v>
      </c>
      <c r="AD5568">
        <v>0</v>
      </c>
      <c r="AE5568">
        <v>35.930963440139919</v>
      </c>
    </row>
    <row r="5569" spans="1:31" x14ac:dyDescent="0.25">
      <c r="A5569">
        <v>2270231</v>
      </c>
      <c r="B5569">
        <v>1</v>
      </c>
      <c r="C5569" t="s">
        <v>80</v>
      </c>
      <c r="D5569" t="s">
        <v>93</v>
      </c>
      <c r="E5569" t="s">
        <v>256</v>
      </c>
      <c r="F5569" t="s">
        <v>16214</v>
      </c>
      <c r="G5569" t="s">
        <v>318</v>
      </c>
      <c r="H5569" t="s">
        <v>148</v>
      </c>
      <c r="I5569" t="s">
        <v>136</v>
      </c>
      <c r="J5569" t="s">
        <v>137</v>
      </c>
      <c r="K5569" t="s">
        <v>138</v>
      </c>
      <c r="L5569" t="s">
        <v>16215</v>
      </c>
      <c r="M5569" t="s">
        <v>16216</v>
      </c>
      <c r="N5569">
        <v>1.975833333</v>
      </c>
      <c r="O5569">
        <v>0</v>
      </c>
      <c r="P5569">
        <v>31</v>
      </c>
      <c r="Q5569">
        <v>0</v>
      </c>
      <c r="R5569">
        <v>8</v>
      </c>
      <c r="S5569">
        <v>0</v>
      </c>
      <c r="T5569">
        <v>2</v>
      </c>
      <c r="U5569">
        <v>0</v>
      </c>
      <c r="V5569">
        <v>0</v>
      </c>
      <c r="W5569">
        <v>0</v>
      </c>
      <c r="X5569">
        <v>17.550435032924931</v>
      </c>
      <c r="Y5569">
        <v>0</v>
      </c>
      <c r="Z5569">
        <v>19.93275929707184</v>
      </c>
      <c r="AA5569">
        <v>0</v>
      </c>
      <c r="AB5569">
        <v>5.0760419967944772</v>
      </c>
      <c r="AC5569">
        <v>0</v>
      </c>
      <c r="AD5569">
        <v>0</v>
      </c>
      <c r="AE5569">
        <v>42.55923632679125</v>
      </c>
    </row>
    <row r="5570" spans="1:31" x14ac:dyDescent="0.25">
      <c r="A5570">
        <v>2270274</v>
      </c>
      <c r="B5570">
        <v>1</v>
      </c>
      <c r="C5570" t="s">
        <v>80</v>
      </c>
      <c r="D5570" t="s">
        <v>90</v>
      </c>
      <c r="E5570" t="s">
        <v>151</v>
      </c>
      <c r="F5570" t="s">
        <v>16217</v>
      </c>
      <c r="G5570" t="s">
        <v>160</v>
      </c>
      <c r="H5570" t="s">
        <v>135</v>
      </c>
      <c r="I5570" t="s">
        <v>136</v>
      </c>
      <c r="J5570" t="s">
        <v>137</v>
      </c>
      <c r="K5570" t="s">
        <v>138</v>
      </c>
      <c r="L5570" t="s">
        <v>16187</v>
      </c>
      <c r="M5570" t="s">
        <v>16218</v>
      </c>
      <c r="N5570">
        <v>0.98666666599999997</v>
      </c>
      <c r="O5570">
        <v>0</v>
      </c>
      <c r="P5570">
        <v>170</v>
      </c>
      <c r="Q5570">
        <v>0</v>
      </c>
      <c r="R5570">
        <v>0</v>
      </c>
      <c r="S5570">
        <v>0</v>
      </c>
      <c r="T5570">
        <v>8</v>
      </c>
      <c r="U5570">
        <v>0</v>
      </c>
      <c r="V5570">
        <v>0</v>
      </c>
      <c r="W5570">
        <v>0</v>
      </c>
      <c r="X5570">
        <v>53.311275040499417</v>
      </c>
      <c r="Y5570">
        <v>0</v>
      </c>
      <c r="Z5570">
        <v>0</v>
      </c>
      <c r="AA5570">
        <v>0</v>
      </c>
      <c r="AB5570">
        <v>4.8145474079732242</v>
      </c>
      <c r="AC5570">
        <v>0</v>
      </c>
      <c r="AD5570">
        <v>0</v>
      </c>
      <c r="AE5570">
        <v>58.12582244847264</v>
      </c>
    </row>
    <row r="5571" spans="1:31" x14ac:dyDescent="0.25">
      <c r="A5571">
        <v>2270174</v>
      </c>
      <c r="B5571">
        <v>1</v>
      </c>
      <c r="C5571" t="s">
        <v>81</v>
      </c>
      <c r="D5571" t="s">
        <v>112</v>
      </c>
      <c r="E5571" t="s">
        <v>145</v>
      </c>
      <c r="F5571" t="s">
        <v>16219</v>
      </c>
      <c r="G5571" t="s">
        <v>147</v>
      </c>
      <c r="H5571" t="s">
        <v>148</v>
      </c>
      <c r="I5571" t="s">
        <v>136</v>
      </c>
      <c r="J5571" t="s">
        <v>137</v>
      </c>
      <c r="K5571" t="s">
        <v>138</v>
      </c>
      <c r="L5571" t="s">
        <v>16220</v>
      </c>
      <c r="M5571" t="s">
        <v>16221</v>
      </c>
      <c r="N5571">
        <v>0.35333333300000003</v>
      </c>
      <c r="O5571">
        <v>0</v>
      </c>
      <c r="P5571">
        <v>66</v>
      </c>
      <c r="Q5571">
        <v>2</v>
      </c>
      <c r="R5571">
        <v>51</v>
      </c>
      <c r="S5571">
        <v>3</v>
      </c>
      <c r="T5571">
        <v>106</v>
      </c>
      <c r="U5571">
        <v>2</v>
      </c>
      <c r="V5571">
        <v>6</v>
      </c>
      <c r="W5571">
        <v>0</v>
      </c>
      <c r="X5571">
        <v>5.1961465874668216</v>
      </c>
      <c r="Y5571">
        <v>0.29386198164927996</v>
      </c>
      <c r="Z5571">
        <v>7.786113003909378</v>
      </c>
      <c r="AA5571">
        <v>1.30991155097852</v>
      </c>
      <c r="AB5571">
        <v>102.03129960868623</v>
      </c>
      <c r="AC5571">
        <v>26.290377306189018</v>
      </c>
      <c r="AD5571">
        <v>39.895092182438816</v>
      </c>
      <c r="AE5571">
        <v>182.80280222131807</v>
      </c>
    </row>
    <row r="5572" spans="1:31" x14ac:dyDescent="0.25">
      <c r="A5572">
        <v>2270105</v>
      </c>
      <c r="B5572">
        <v>1</v>
      </c>
      <c r="C5572" t="s">
        <v>80</v>
      </c>
      <c r="D5572" t="s">
        <v>88</v>
      </c>
      <c r="E5572" t="s">
        <v>132</v>
      </c>
      <c r="F5572" t="s">
        <v>16222</v>
      </c>
      <c r="G5572" t="s">
        <v>134</v>
      </c>
      <c r="H5572" t="s">
        <v>135</v>
      </c>
      <c r="I5572" t="s">
        <v>136</v>
      </c>
      <c r="J5572" t="s">
        <v>137</v>
      </c>
      <c r="K5572" t="s">
        <v>138</v>
      </c>
      <c r="L5572" t="s">
        <v>16223</v>
      </c>
      <c r="M5572" t="s">
        <v>16224</v>
      </c>
      <c r="N5572">
        <v>8.4544444439999999</v>
      </c>
      <c r="O5572">
        <v>0</v>
      </c>
      <c r="P5572">
        <v>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4.6767287015283343E-3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4.6767287015283343E-3</v>
      </c>
    </row>
    <row r="5573" spans="1:31" x14ac:dyDescent="0.25">
      <c r="A5573">
        <v>2270320</v>
      </c>
      <c r="B5573">
        <v>1</v>
      </c>
      <c r="C5573" t="s">
        <v>80</v>
      </c>
      <c r="D5573" t="s">
        <v>93</v>
      </c>
      <c r="E5573" t="s">
        <v>145</v>
      </c>
      <c r="F5573" t="s">
        <v>16225</v>
      </c>
      <c r="G5573" t="s">
        <v>314</v>
      </c>
      <c r="H5573" t="s">
        <v>148</v>
      </c>
      <c r="I5573" t="s">
        <v>136</v>
      </c>
      <c r="J5573" t="s">
        <v>137</v>
      </c>
      <c r="K5573" t="s">
        <v>138</v>
      </c>
      <c r="L5573" t="s">
        <v>16226</v>
      </c>
      <c r="M5573" t="s">
        <v>16227</v>
      </c>
      <c r="N5573">
        <v>0.66111111099999997</v>
      </c>
      <c r="O5573">
        <v>0</v>
      </c>
      <c r="P5573">
        <v>153</v>
      </c>
      <c r="Q5573">
        <v>0</v>
      </c>
      <c r="R5573">
        <v>87</v>
      </c>
      <c r="S5573">
        <v>1</v>
      </c>
      <c r="T5573">
        <v>47</v>
      </c>
      <c r="U5573">
        <v>0</v>
      </c>
      <c r="V5573">
        <v>0</v>
      </c>
      <c r="W5573">
        <v>0</v>
      </c>
      <c r="X5573">
        <v>37.052798639454053</v>
      </c>
      <c r="Y5573">
        <v>0</v>
      </c>
      <c r="Z5573">
        <v>27.789134471952458</v>
      </c>
      <c r="AA5573">
        <v>1.0026862382249999</v>
      </c>
      <c r="AB5573">
        <v>23.436108829792065</v>
      </c>
      <c r="AC5573">
        <v>0</v>
      </c>
      <c r="AD5573">
        <v>0</v>
      </c>
      <c r="AE5573">
        <v>89.280728179423576</v>
      </c>
    </row>
    <row r="5574" spans="1:31" x14ac:dyDescent="0.25">
      <c r="A5574">
        <v>2270606</v>
      </c>
      <c r="B5574">
        <v>1</v>
      </c>
      <c r="C5574" t="s">
        <v>80</v>
      </c>
      <c r="D5574" t="s">
        <v>95</v>
      </c>
      <c r="E5574" t="s">
        <v>145</v>
      </c>
      <c r="F5574" t="s">
        <v>16228</v>
      </c>
      <c r="G5574" t="s">
        <v>314</v>
      </c>
      <c r="H5574" t="s">
        <v>148</v>
      </c>
      <c r="I5574" t="s">
        <v>136</v>
      </c>
      <c r="J5574" t="s">
        <v>137</v>
      </c>
      <c r="K5574" t="s">
        <v>138</v>
      </c>
      <c r="L5574" t="s">
        <v>16229</v>
      </c>
      <c r="M5574" t="s">
        <v>16230</v>
      </c>
      <c r="N5574">
        <v>0.31194444399999999</v>
      </c>
      <c r="O5574">
        <v>0</v>
      </c>
      <c r="P5574">
        <v>1765</v>
      </c>
      <c r="Q5574">
        <v>0</v>
      </c>
      <c r="R5574">
        <v>1</v>
      </c>
      <c r="S5574">
        <v>1</v>
      </c>
      <c r="T5574">
        <v>129</v>
      </c>
      <c r="U5574">
        <v>0</v>
      </c>
      <c r="V5574">
        <v>2</v>
      </c>
      <c r="W5574">
        <v>0</v>
      </c>
      <c r="X5574">
        <v>188.31077065280283</v>
      </c>
      <c r="Y5574">
        <v>0</v>
      </c>
      <c r="Z5574">
        <v>0</v>
      </c>
      <c r="AA5574">
        <v>0.20192475139069777</v>
      </c>
      <c r="AB5574">
        <v>20.717786841275185</v>
      </c>
      <c r="AC5574">
        <v>0</v>
      </c>
      <c r="AD5574">
        <v>2.5396638531685332</v>
      </c>
      <c r="AE5574">
        <v>211.77014609863721</v>
      </c>
    </row>
    <row r="5575" spans="1:31" x14ac:dyDescent="0.25">
      <c r="A5575">
        <v>2270629</v>
      </c>
      <c r="B5575">
        <v>1</v>
      </c>
      <c r="C5575" t="s">
        <v>80</v>
      </c>
      <c r="D5575" t="s">
        <v>96</v>
      </c>
      <c r="E5575" t="s">
        <v>477</v>
      </c>
      <c r="F5575" t="s">
        <v>16231</v>
      </c>
      <c r="G5575" t="s">
        <v>147</v>
      </c>
      <c r="H5575" t="s">
        <v>148</v>
      </c>
      <c r="I5575" t="s">
        <v>136</v>
      </c>
      <c r="J5575" t="s">
        <v>137</v>
      </c>
      <c r="K5575" t="s">
        <v>138</v>
      </c>
      <c r="L5575" t="s">
        <v>16232</v>
      </c>
      <c r="M5575" t="s">
        <v>16233</v>
      </c>
      <c r="N5575">
        <v>6.4166665999999997E-2</v>
      </c>
      <c r="O5575">
        <v>9</v>
      </c>
      <c r="P5575">
        <v>6211</v>
      </c>
      <c r="Q5575">
        <v>5</v>
      </c>
      <c r="R5575">
        <v>16</v>
      </c>
      <c r="S5575">
        <v>15</v>
      </c>
      <c r="T5575">
        <v>482</v>
      </c>
      <c r="U5575">
        <v>1</v>
      </c>
      <c r="V5575">
        <v>1</v>
      </c>
      <c r="W5575">
        <v>7.1634607821699996</v>
      </c>
      <c r="X5575">
        <v>132.186573686683</v>
      </c>
      <c r="Y5575">
        <v>0.13575921938521249</v>
      </c>
      <c r="Z5575">
        <v>0.4420250412939899</v>
      </c>
      <c r="AA5575">
        <v>7.1826979373635362</v>
      </c>
      <c r="AB5575">
        <v>19.896479973814017</v>
      </c>
      <c r="AC5575">
        <v>1.6870346098644498</v>
      </c>
      <c r="AD5575">
        <v>1.5346194187683331E-2</v>
      </c>
      <c r="AE5575">
        <v>168.70937744476191</v>
      </c>
    </row>
    <row r="5576" spans="1:31" x14ac:dyDescent="0.25">
      <c r="A5576">
        <v>2270314</v>
      </c>
      <c r="B5576">
        <v>1</v>
      </c>
      <c r="C5576" t="s">
        <v>81</v>
      </c>
      <c r="D5576" t="s">
        <v>128</v>
      </c>
      <c r="E5576" t="s">
        <v>207</v>
      </c>
      <c r="F5576" t="s">
        <v>16234</v>
      </c>
      <c r="G5576" t="s">
        <v>231</v>
      </c>
      <c r="H5576" t="s">
        <v>135</v>
      </c>
      <c r="I5576" t="s">
        <v>136</v>
      </c>
      <c r="J5576" t="s">
        <v>137</v>
      </c>
      <c r="K5576" t="s">
        <v>138</v>
      </c>
      <c r="L5576" t="s">
        <v>16235</v>
      </c>
      <c r="M5576" t="s">
        <v>16236</v>
      </c>
      <c r="N5576">
        <v>7.5119444440000001</v>
      </c>
      <c r="O5576">
        <v>0</v>
      </c>
      <c r="P5576">
        <v>922</v>
      </c>
      <c r="Q5576">
        <v>0</v>
      </c>
      <c r="R5576">
        <v>0</v>
      </c>
      <c r="S5576">
        <v>0</v>
      </c>
      <c r="T5576">
        <v>24</v>
      </c>
      <c r="U5576">
        <v>0</v>
      </c>
      <c r="V5576">
        <v>0</v>
      </c>
      <c r="W5576">
        <v>0</v>
      </c>
      <c r="X5576">
        <v>2048.838284606491</v>
      </c>
      <c r="Y5576">
        <v>0</v>
      </c>
      <c r="Z5576">
        <v>0</v>
      </c>
      <c r="AA5576">
        <v>0</v>
      </c>
      <c r="AB5576">
        <v>415.27577799676158</v>
      </c>
      <c r="AC5576">
        <v>0</v>
      </c>
      <c r="AD5576">
        <v>0</v>
      </c>
      <c r="AE5576">
        <v>2464.1140626032525</v>
      </c>
    </row>
    <row r="5577" spans="1:31" x14ac:dyDescent="0.25">
      <c r="A5577">
        <v>2270483</v>
      </c>
      <c r="B5577">
        <v>1</v>
      </c>
      <c r="C5577" t="s">
        <v>80</v>
      </c>
      <c r="D5577" t="s">
        <v>87</v>
      </c>
      <c r="E5577" t="s">
        <v>207</v>
      </c>
      <c r="F5577" t="s">
        <v>16237</v>
      </c>
      <c r="G5577" t="s">
        <v>197</v>
      </c>
      <c r="H5577" t="s">
        <v>135</v>
      </c>
      <c r="I5577" t="s">
        <v>136</v>
      </c>
      <c r="J5577" t="s">
        <v>137</v>
      </c>
      <c r="K5577" t="s">
        <v>138</v>
      </c>
      <c r="L5577" t="s">
        <v>16238</v>
      </c>
      <c r="M5577" t="s">
        <v>16239</v>
      </c>
      <c r="N5577">
        <v>1.1697222220000001</v>
      </c>
      <c r="O5577">
        <v>0</v>
      </c>
      <c r="P5577">
        <v>539</v>
      </c>
      <c r="Q5577">
        <v>0</v>
      </c>
      <c r="R5577">
        <v>0</v>
      </c>
      <c r="S5577">
        <v>0</v>
      </c>
      <c r="T5577">
        <v>41</v>
      </c>
      <c r="U5577">
        <v>0</v>
      </c>
      <c r="V5577">
        <v>2</v>
      </c>
      <c r="W5577">
        <v>0</v>
      </c>
      <c r="X5577">
        <v>236.76486510644693</v>
      </c>
      <c r="Y5577">
        <v>0</v>
      </c>
      <c r="Z5577">
        <v>0</v>
      </c>
      <c r="AA5577">
        <v>0</v>
      </c>
      <c r="AB5577">
        <v>188.16820486681385</v>
      </c>
      <c r="AC5577">
        <v>0</v>
      </c>
      <c r="AD5577">
        <v>42.680383564066503</v>
      </c>
      <c r="AE5577">
        <v>467.6134535373273</v>
      </c>
    </row>
    <row r="5578" spans="1:31" x14ac:dyDescent="0.25">
      <c r="A5578">
        <v>2270443</v>
      </c>
      <c r="B5578">
        <v>1</v>
      </c>
      <c r="C5578" t="s">
        <v>80</v>
      </c>
      <c r="D5578" t="s">
        <v>103</v>
      </c>
      <c r="E5578" t="s">
        <v>151</v>
      </c>
      <c r="F5578" t="s">
        <v>16240</v>
      </c>
      <c r="G5578" t="s">
        <v>153</v>
      </c>
      <c r="H5578" t="s">
        <v>135</v>
      </c>
      <c r="I5578" t="s">
        <v>136</v>
      </c>
      <c r="J5578" t="s">
        <v>137</v>
      </c>
      <c r="K5578" t="s">
        <v>138</v>
      </c>
      <c r="L5578" t="s">
        <v>16241</v>
      </c>
      <c r="M5578" t="s">
        <v>16242</v>
      </c>
      <c r="N5578">
        <v>1.0136111109999999</v>
      </c>
      <c r="O5578">
        <v>0</v>
      </c>
      <c r="P5578">
        <v>93</v>
      </c>
      <c r="Q5578">
        <v>0</v>
      </c>
      <c r="R5578">
        <v>0</v>
      </c>
      <c r="S5578">
        <v>0</v>
      </c>
      <c r="T5578">
        <v>7</v>
      </c>
      <c r="U5578">
        <v>0</v>
      </c>
      <c r="V5578">
        <v>0</v>
      </c>
      <c r="W5578">
        <v>0</v>
      </c>
      <c r="X5578">
        <v>29.724836914206289</v>
      </c>
      <c r="Y5578">
        <v>0</v>
      </c>
      <c r="Z5578">
        <v>0</v>
      </c>
      <c r="AA5578">
        <v>0</v>
      </c>
      <c r="AB5578">
        <v>5.2597810462447185</v>
      </c>
      <c r="AC5578">
        <v>0</v>
      </c>
      <c r="AD5578">
        <v>0</v>
      </c>
      <c r="AE5578">
        <v>34.984617960451004</v>
      </c>
    </row>
    <row r="5579" spans="1:31" x14ac:dyDescent="0.25">
      <c r="A5579">
        <v>2270646</v>
      </c>
      <c r="B5579">
        <v>1</v>
      </c>
      <c r="C5579" t="s">
        <v>81</v>
      </c>
      <c r="D5579" t="s">
        <v>114</v>
      </c>
      <c r="E5579" t="s">
        <v>145</v>
      </c>
      <c r="F5579" t="s">
        <v>16243</v>
      </c>
      <c r="G5579" t="s">
        <v>147</v>
      </c>
      <c r="H5579" t="s">
        <v>148</v>
      </c>
      <c r="I5579" t="s">
        <v>136</v>
      </c>
      <c r="J5579" t="s">
        <v>137</v>
      </c>
      <c r="K5579" t="s">
        <v>138</v>
      </c>
      <c r="L5579" t="s">
        <v>16244</v>
      </c>
      <c r="M5579" t="s">
        <v>16245</v>
      </c>
      <c r="N5579">
        <v>0.108333333</v>
      </c>
      <c r="O5579">
        <v>0</v>
      </c>
      <c r="P5579">
        <v>409</v>
      </c>
      <c r="Q5579">
        <v>0</v>
      </c>
      <c r="R5579">
        <v>9</v>
      </c>
      <c r="S5579">
        <v>1</v>
      </c>
      <c r="T5579">
        <v>21</v>
      </c>
      <c r="U5579">
        <v>0</v>
      </c>
      <c r="V5579">
        <v>0</v>
      </c>
      <c r="W5579">
        <v>0</v>
      </c>
      <c r="X5579">
        <v>2.6561551874440914</v>
      </c>
      <c r="Y5579">
        <v>0</v>
      </c>
      <c r="Z5579">
        <v>6.4943428258149999E-2</v>
      </c>
      <c r="AA5579">
        <v>0.73089815696148341</v>
      </c>
      <c r="AB5579">
        <v>1.4300121137226163</v>
      </c>
      <c r="AC5579">
        <v>0</v>
      </c>
      <c r="AD5579">
        <v>0</v>
      </c>
      <c r="AE5579">
        <v>4.8820088863863411</v>
      </c>
    </row>
    <row r="5580" spans="1:31" x14ac:dyDescent="0.25">
      <c r="A5580">
        <v>2270377</v>
      </c>
      <c r="B5580">
        <v>1</v>
      </c>
      <c r="C5580" t="s">
        <v>81</v>
      </c>
      <c r="D5580" t="s">
        <v>113</v>
      </c>
      <c r="E5580" t="s">
        <v>214</v>
      </c>
      <c r="F5580" t="s">
        <v>16246</v>
      </c>
      <c r="G5580" t="s">
        <v>153</v>
      </c>
      <c r="H5580" t="s">
        <v>135</v>
      </c>
      <c r="I5580" t="s">
        <v>136</v>
      </c>
      <c r="J5580" t="s">
        <v>137</v>
      </c>
      <c r="K5580" t="s">
        <v>138</v>
      </c>
      <c r="L5580" t="s">
        <v>16247</v>
      </c>
      <c r="M5580" t="s">
        <v>16248</v>
      </c>
      <c r="N5580">
        <v>1.0238888880000001</v>
      </c>
      <c r="O5580">
        <v>0</v>
      </c>
      <c r="P5580">
        <v>20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4.6084497199848071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4.6084497199848071</v>
      </c>
    </row>
    <row r="5581" spans="1:31" x14ac:dyDescent="0.25">
      <c r="A5581">
        <v>2270234</v>
      </c>
      <c r="B5581">
        <v>1</v>
      </c>
      <c r="C5581" t="s">
        <v>81</v>
      </c>
      <c r="D5581" t="s">
        <v>115</v>
      </c>
      <c r="E5581" t="s">
        <v>151</v>
      </c>
      <c r="F5581" t="s">
        <v>16249</v>
      </c>
      <c r="G5581" t="s">
        <v>153</v>
      </c>
      <c r="H5581" t="s">
        <v>135</v>
      </c>
      <c r="I5581" t="s">
        <v>136</v>
      </c>
      <c r="J5581" t="s">
        <v>137</v>
      </c>
      <c r="K5581" t="s">
        <v>138</v>
      </c>
      <c r="L5581" t="s">
        <v>16250</v>
      </c>
      <c r="M5581" t="s">
        <v>16251</v>
      </c>
      <c r="N5581">
        <v>0.75833333300000005</v>
      </c>
      <c r="O5581">
        <v>0</v>
      </c>
      <c r="P5581">
        <v>5</v>
      </c>
      <c r="Q5581">
        <v>0</v>
      </c>
      <c r="R5581">
        <v>3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2.1322276069324998E-2</v>
      </c>
      <c r="Y5581">
        <v>0</v>
      </c>
      <c r="Z5581">
        <v>4.7846925573377774E-2</v>
      </c>
      <c r="AA5581">
        <v>0</v>
      </c>
      <c r="AB5581">
        <v>0</v>
      </c>
      <c r="AC5581">
        <v>0</v>
      </c>
      <c r="AD5581">
        <v>0</v>
      </c>
      <c r="AE5581">
        <v>6.9169201642702766E-2</v>
      </c>
    </row>
    <row r="5582" spans="1:31" x14ac:dyDescent="0.25">
      <c r="A5582">
        <v>2270257</v>
      </c>
      <c r="B5582">
        <v>1</v>
      </c>
      <c r="C5582" t="s">
        <v>81</v>
      </c>
      <c r="D5582" t="s">
        <v>127</v>
      </c>
      <c r="E5582" t="s">
        <v>151</v>
      </c>
      <c r="F5582" t="s">
        <v>16252</v>
      </c>
      <c r="G5582" t="s">
        <v>153</v>
      </c>
      <c r="H5582" t="s">
        <v>135</v>
      </c>
      <c r="I5582" t="s">
        <v>136</v>
      </c>
      <c r="J5582" t="s">
        <v>137</v>
      </c>
      <c r="K5582" t="s">
        <v>138</v>
      </c>
      <c r="L5582" t="s">
        <v>16253</v>
      </c>
      <c r="M5582" t="s">
        <v>16254</v>
      </c>
      <c r="N5582">
        <v>4.1638888879999998</v>
      </c>
      <c r="O5582">
        <v>0</v>
      </c>
      <c r="P5582">
        <v>10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6.8578913791883807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6.8578913791883807</v>
      </c>
    </row>
    <row r="5583" spans="1:31" x14ac:dyDescent="0.25">
      <c r="A5583">
        <v>2270191</v>
      </c>
      <c r="B5583">
        <v>1</v>
      </c>
      <c r="C5583" t="s">
        <v>80</v>
      </c>
      <c r="D5583" t="s">
        <v>104</v>
      </c>
      <c r="E5583" t="s">
        <v>145</v>
      </c>
      <c r="F5583" t="s">
        <v>16255</v>
      </c>
      <c r="G5583" t="s">
        <v>147</v>
      </c>
      <c r="H5583" t="s">
        <v>148</v>
      </c>
      <c r="I5583" t="s">
        <v>136</v>
      </c>
      <c r="J5583" t="s">
        <v>137</v>
      </c>
      <c r="K5583" t="s">
        <v>138</v>
      </c>
      <c r="L5583" t="s">
        <v>16256</v>
      </c>
      <c r="M5583" t="s">
        <v>16257</v>
      </c>
      <c r="N5583">
        <v>0.587777777</v>
      </c>
      <c r="O5583">
        <v>33</v>
      </c>
      <c r="P5583">
        <v>1949</v>
      </c>
      <c r="Q5583">
        <v>114</v>
      </c>
      <c r="R5583">
        <v>160</v>
      </c>
      <c r="S5583">
        <v>38</v>
      </c>
      <c r="T5583">
        <v>205</v>
      </c>
      <c r="U5583">
        <v>3</v>
      </c>
      <c r="V5583">
        <v>1</v>
      </c>
      <c r="W5583">
        <v>45.407988283928361</v>
      </c>
      <c r="X5583">
        <v>402.75346304311432</v>
      </c>
      <c r="Y5583">
        <v>18.718546484681507</v>
      </c>
      <c r="Z5583">
        <v>20.32727073641686</v>
      </c>
      <c r="AA5583">
        <v>79.04042496060633</v>
      </c>
      <c r="AB5583">
        <v>97.472781576282017</v>
      </c>
      <c r="AC5583">
        <v>24.00085604888919</v>
      </c>
      <c r="AD5583">
        <v>2.5772371738263562</v>
      </c>
      <c r="AE5583">
        <v>690.29856830774497</v>
      </c>
    </row>
    <row r="5584" spans="1:31" x14ac:dyDescent="0.25">
      <c r="A5584">
        <v>2270214</v>
      </c>
      <c r="B5584">
        <v>1</v>
      </c>
      <c r="C5584" t="s">
        <v>81</v>
      </c>
      <c r="D5584" t="s">
        <v>112</v>
      </c>
      <c r="E5584" t="s">
        <v>151</v>
      </c>
      <c r="F5584" t="s">
        <v>16258</v>
      </c>
      <c r="G5584" t="s">
        <v>282</v>
      </c>
      <c r="H5584" t="s">
        <v>135</v>
      </c>
      <c r="I5584" t="s">
        <v>136</v>
      </c>
      <c r="J5584" t="s">
        <v>137</v>
      </c>
      <c r="K5584" t="s">
        <v>138</v>
      </c>
      <c r="L5584" t="s">
        <v>16259</v>
      </c>
      <c r="M5584" t="s">
        <v>16260</v>
      </c>
      <c r="N5584">
        <v>2.3194444440000002</v>
      </c>
      <c r="O5584">
        <v>0</v>
      </c>
      <c r="P5584">
        <v>10</v>
      </c>
      <c r="Q5584">
        <v>0</v>
      </c>
      <c r="R5584">
        <v>13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1.9963837596811984</v>
      </c>
      <c r="Y5584">
        <v>0</v>
      </c>
      <c r="Z5584">
        <v>4.1389460534654843</v>
      </c>
      <c r="AA5584">
        <v>0</v>
      </c>
      <c r="AB5584">
        <v>0</v>
      </c>
      <c r="AC5584">
        <v>0</v>
      </c>
      <c r="AD5584">
        <v>0</v>
      </c>
      <c r="AE5584">
        <v>6.1353298131466829</v>
      </c>
    </row>
    <row r="5585" spans="1:31" x14ac:dyDescent="0.25">
      <c r="A5585">
        <v>2270091</v>
      </c>
      <c r="B5585">
        <v>1</v>
      </c>
      <c r="C5585" t="s">
        <v>81</v>
      </c>
      <c r="D5585" t="s">
        <v>112</v>
      </c>
      <c r="E5585" t="s">
        <v>145</v>
      </c>
      <c r="F5585" t="s">
        <v>7885</v>
      </c>
      <c r="G5585" t="s">
        <v>147</v>
      </c>
      <c r="H5585" t="s">
        <v>148</v>
      </c>
      <c r="I5585" t="s">
        <v>136</v>
      </c>
      <c r="J5585" t="s">
        <v>137</v>
      </c>
      <c r="K5585" t="s">
        <v>138</v>
      </c>
      <c r="L5585" t="s">
        <v>16261</v>
      </c>
      <c r="M5585" t="s">
        <v>16262</v>
      </c>
      <c r="N5585">
        <v>0.81916666599999999</v>
      </c>
      <c r="O5585">
        <v>0</v>
      </c>
      <c r="P5585">
        <v>439</v>
      </c>
      <c r="Q5585">
        <v>0</v>
      </c>
      <c r="R5585">
        <v>59</v>
      </c>
      <c r="S5585">
        <v>6</v>
      </c>
      <c r="T5585">
        <v>65</v>
      </c>
      <c r="U5585">
        <v>3</v>
      </c>
      <c r="V5585">
        <v>0</v>
      </c>
      <c r="W5585">
        <v>0</v>
      </c>
      <c r="X5585">
        <v>141.53347487856803</v>
      </c>
      <c r="Y5585">
        <v>0</v>
      </c>
      <c r="Z5585">
        <v>7.0716294413158192</v>
      </c>
      <c r="AA5585">
        <v>100.78395866316846</v>
      </c>
      <c r="AB5585">
        <v>29.815689352445347</v>
      </c>
      <c r="AC5585">
        <v>153.92321992999464</v>
      </c>
      <c r="AD5585">
        <v>0</v>
      </c>
      <c r="AE5585">
        <v>433.1279722654923</v>
      </c>
    </row>
    <row r="5586" spans="1:31" x14ac:dyDescent="0.25">
      <c r="A5586">
        <v>2270277</v>
      </c>
      <c r="B5586">
        <v>1</v>
      </c>
      <c r="C5586" t="s">
        <v>80</v>
      </c>
      <c r="D5586" t="s">
        <v>84</v>
      </c>
      <c r="E5586" t="s">
        <v>151</v>
      </c>
      <c r="F5586" t="s">
        <v>16263</v>
      </c>
      <c r="G5586" t="s">
        <v>153</v>
      </c>
      <c r="H5586" t="s">
        <v>135</v>
      </c>
      <c r="I5586" t="s">
        <v>136</v>
      </c>
      <c r="J5586" t="s">
        <v>137</v>
      </c>
      <c r="K5586" t="s">
        <v>138</v>
      </c>
      <c r="L5586" t="s">
        <v>16264</v>
      </c>
      <c r="M5586" t="s">
        <v>16265</v>
      </c>
      <c r="N5586">
        <v>1.7394444440000001</v>
      </c>
      <c r="O5586">
        <v>0</v>
      </c>
      <c r="P5586">
        <v>178</v>
      </c>
      <c r="Q5586">
        <v>0</v>
      </c>
      <c r="R5586">
        <v>0</v>
      </c>
      <c r="S5586">
        <v>0</v>
      </c>
      <c r="T5586">
        <v>17</v>
      </c>
      <c r="U5586">
        <v>0</v>
      </c>
      <c r="V5586">
        <v>0</v>
      </c>
      <c r="W5586">
        <v>0</v>
      </c>
      <c r="X5586">
        <v>70.750839212151632</v>
      </c>
      <c r="Y5586">
        <v>0</v>
      </c>
      <c r="Z5586">
        <v>0</v>
      </c>
      <c r="AA5586">
        <v>0</v>
      </c>
      <c r="AB5586">
        <v>11.209101483157532</v>
      </c>
      <c r="AC5586">
        <v>0</v>
      </c>
      <c r="AD5586">
        <v>0</v>
      </c>
      <c r="AE5586">
        <v>81.959940695309172</v>
      </c>
    </row>
    <row r="5587" spans="1:31" x14ac:dyDescent="0.25">
      <c r="A5587">
        <v>2270526</v>
      </c>
      <c r="B5587">
        <v>1</v>
      </c>
      <c r="C5587" t="s">
        <v>81</v>
      </c>
      <c r="D5587" t="s">
        <v>113</v>
      </c>
      <c r="E5587" t="s">
        <v>132</v>
      </c>
      <c r="F5587" t="s">
        <v>16266</v>
      </c>
      <c r="G5587" t="s">
        <v>142</v>
      </c>
      <c r="H5587" t="s">
        <v>135</v>
      </c>
      <c r="I5587" t="s">
        <v>136</v>
      </c>
      <c r="J5587" t="s">
        <v>137</v>
      </c>
      <c r="K5587" t="s">
        <v>138</v>
      </c>
      <c r="L5587" t="s">
        <v>16267</v>
      </c>
      <c r="M5587" t="s">
        <v>16268</v>
      </c>
      <c r="N5587">
        <v>2.9513888879999999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2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71.540439743648918</v>
      </c>
      <c r="AC5587">
        <v>0</v>
      </c>
      <c r="AD5587">
        <v>0</v>
      </c>
      <c r="AE5587">
        <v>71.540439743648918</v>
      </c>
    </row>
    <row r="5588" spans="1:31" x14ac:dyDescent="0.25">
      <c r="A5588">
        <v>2270128</v>
      </c>
      <c r="B5588">
        <v>1</v>
      </c>
      <c r="C5588" t="s">
        <v>81</v>
      </c>
      <c r="D5588" t="s">
        <v>116</v>
      </c>
      <c r="E5588" t="s">
        <v>207</v>
      </c>
      <c r="F5588" t="s">
        <v>15147</v>
      </c>
      <c r="G5588" t="s">
        <v>366</v>
      </c>
      <c r="H5588" t="s">
        <v>135</v>
      </c>
      <c r="I5588" t="s">
        <v>136</v>
      </c>
      <c r="J5588" t="s">
        <v>137</v>
      </c>
      <c r="K5588" t="s">
        <v>172</v>
      </c>
      <c r="L5588" t="s">
        <v>16269</v>
      </c>
      <c r="M5588" t="s">
        <v>16270</v>
      </c>
      <c r="N5588">
        <v>5.4252777769999998</v>
      </c>
      <c r="O5588">
        <v>0</v>
      </c>
      <c r="P5588">
        <v>354</v>
      </c>
      <c r="Q5588">
        <v>0</v>
      </c>
      <c r="R5588">
        <v>0</v>
      </c>
      <c r="S5588">
        <v>0</v>
      </c>
      <c r="T5588">
        <v>67</v>
      </c>
      <c r="U5588">
        <v>0</v>
      </c>
      <c r="V5588">
        <v>0</v>
      </c>
      <c r="W5588">
        <v>0</v>
      </c>
      <c r="X5588">
        <v>389.24656289216551</v>
      </c>
      <c r="Y5588">
        <v>0</v>
      </c>
      <c r="Z5588">
        <v>0</v>
      </c>
      <c r="AA5588">
        <v>0</v>
      </c>
      <c r="AB5588">
        <v>177.67957994838304</v>
      </c>
      <c r="AC5588">
        <v>0</v>
      </c>
      <c r="AD5588">
        <v>0</v>
      </c>
      <c r="AE5588">
        <v>566.92614284054855</v>
      </c>
    </row>
    <row r="5589" spans="1:31" x14ac:dyDescent="0.25">
      <c r="A5589">
        <v>2270200</v>
      </c>
      <c r="B5589">
        <v>1</v>
      </c>
      <c r="C5589" t="s">
        <v>81</v>
      </c>
      <c r="D5589" t="s">
        <v>128</v>
      </c>
      <c r="E5589" t="s">
        <v>151</v>
      </c>
      <c r="F5589" t="s">
        <v>16271</v>
      </c>
      <c r="G5589" t="s">
        <v>153</v>
      </c>
      <c r="H5589" t="s">
        <v>135</v>
      </c>
      <c r="I5589" t="s">
        <v>136</v>
      </c>
      <c r="J5589" t="s">
        <v>137</v>
      </c>
      <c r="K5589" t="s">
        <v>138</v>
      </c>
      <c r="L5589" t="s">
        <v>16272</v>
      </c>
      <c r="M5589" t="s">
        <v>16273</v>
      </c>
      <c r="N5589">
        <v>4.5824999999999996</v>
      </c>
      <c r="O5589">
        <v>0</v>
      </c>
      <c r="P5589">
        <v>8</v>
      </c>
      <c r="Q5589">
        <v>0</v>
      </c>
      <c r="R5589">
        <v>1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5.5075613954615923</v>
      </c>
      <c r="Y5589">
        <v>0</v>
      </c>
      <c r="Z5589">
        <v>19.181782962709743</v>
      </c>
      <c r="AA5589">
        <v>0</v>
      </c>
      <c r="AB5589">
        <v>0</v>
      </c>
      <c r="AC5589">
        <v>0</v>
      </c>
      <c r="AD5589">
        <v>0</v>
      </c>
      <c r="AE5589">
        <v>24.689344358171336</v>
      </c>
    </row>
    <row r="5590" spans="1:31" x14ac:dyDescent="0.25">
      <c r="A5590">
        <v>2270223</v>
      </c>
      <c r="B5590">
        <v>1</v>
      </c>
      <c r="C5590" t="s">
        <v>80</v>
      </c>
      <c r="D5590" t="s">
        <v>84</v>
      </c>
      <c r="E5590" t="s">
        <v>132</v>
      </c>
      <c r="F5590" t="s">
        <v>16274</v>
      </c>
      <c r="G5590" t="s">
        <v>134</v>
      </c>
      <c r="H5590" t="s">
        <v>135</v>
      </c>
      <c r="I5590" t="s">
        <v>136</v>
      </c>
      <c r="J5590" t="s">
        <v>137</v>
      </c>
      <c r="K5590" t="s">
        <v>138</v>
      </c>
      <c r="L5590" t="s">
        <v>16275</v>
      </c>
      <c r="M5590" t="s">
        <v>16276</v>
      </c>
      <c r="N5590">
        <v>2.813055555</v>
      </c>
      <c r="O5590">
        <v>0</v>
      </c>
      <c r="P5590">
        <v>9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9.993418787685064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9.993418787685064</v>
      </c>
    </row>
    <row r="5591" spans="1:31" x14ac:dyDescent="0.25">
      <c r="A5591">
        <v>2270509</v>
      </c>
      <c r="B5591">
        <v>1</v>
      </c>
      <c r="C5591" t="s">
        <v>80</v>
      </c>
      <c r="D5591" t="s">
        <v>84</v>
      </c>
      <c r="E5591" t="s">
        <v>151</v>
      </c>
      <c r="F5591" t="s">
        <v>16277</v>
      </c>
      <c r="G5591" t="s">
        <v>153</v>
      </c>
      <c r="H5591" t="s">
        <v>135</v>
      </c>
      <c r="I5591" t="s">
        <v>136</v>
      </c>
      <c r="J5591" t="s">
        <v>137</v>
      </c>
      <c r="K5591" t="s">
        <v>138</v>
      </c>
      <c r="L5591" t="s">
        <v>16278</v>
      </c>
      <c r="M5591" t="s">
        <v>16279</v>
      </c>
      <c r="N5591">
        <v>3.176666666</v>
      </c>
      <c r="O5591">
        <v>0</v>
      </c>
      <c r="P5591">
        <v>5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5.285415727629089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5.285415727629089</v>
      </c>
    </row>
    <row r="5592" spans="1:31" x14ac:dyDescent="0.25">
      <c r="A5592">
        <v>2270492</v>
      </c>
      <c r="B5592">
        <v>1</v>
      </c>
      <c r="C5592" t="s">
        <v>80</v>
      </c>
      <c r="D5592" t="s">
        <v>87</v>
      </c>
      <c r="E5592" t="s">
        <v>132</v>
      </c>
      <c r="F5592" t="s">
        <v>16280</v>
      </c>
      <c r="G5592" t="s">
        <v>289</v>
      </c>
      <c r="H5592" t="s">
        <v>135</v>
      </c>
      <c r="I5592" t="s">
        <v>136</v>
      </c>
      <c r="J5592" t="s">
        <v>137</v>
      </c>
      <c r="K5592" t="s">
        <v>138</v>
      </c>
      <c r="L5592" t="s">
        <v>16281</v>
      </c>
      <c r="M5592" t="s">
        <v>16282</v>
      </c>
      <c r="N5592">
        <v>2.9144444439999999</v>
      </c>
      <c r="O5592">
        <v>0</v>
      </c>
      <c r="P5592">
        <v>11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8.765885628514237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8.765885628514237</v>
      </c>
    </row>
    <row r="5593" spans="1:31" x14ac:dyDescent="0.25">
      <c r="A5593">
        <v>2270446</v>
      </c>
      <c r="B5593">
        <v>1</v>
      </c>
      <c r="C5593" t="s">
        <v>80</v>
      </c>
      <c r="D5593" t="s">
        <v>108</v>
      </c>
      <c r="E5593" t="s">
        <v>163</v>
      </c>
      <c r="F5593" t="s">
        <v>12316</v>
      </c>
      <c r="G5593" t="s">
        <v>147</v>
      </c>
      <c r="H5593" t="s">
        <v>148</v>
      </c>
      <c r="I5593" t="s">
        <v>136</v>
      </c>
      <c r="J5593" t="s">
        <v>137</v>
      </c>
      <c r="K5593" t="s">
        <v>138</v>
      </c>
      <c r="L5593" t="s">
        <v>16283</v>
      </c>
      <c r="M5593" t="s">
        <v>16284</v>
      </c>
      <c r="N5593">
        <v>0.30611111099999999</v>
      </c>
      <c r="O5593">
        <v>0</v>
      </c>
      <c r="P5593">
        <v>682</v>
      </c>
      <c r="Q5593">
        <v>0</v>
      </c>
      <c r="R5593">
        <v>103</v>
      </c>
      <c r="S5593">
        <v>3</v>
      </c>
      <c r="T5593">
        <v>112</v>
      </c>
      <c r="U5593">
        <v>0</v>
      </c>
      <c r="V5593">
        <v>0</v>
      </c>
      <c r="W5593">
        <v>0</v>
      </c>
      <c r="X5593">
        <v>25.878600955050118</v>
      </c>
      <c r="Y5593">
        <v>0</v>
      </c>
      <c r="Z5593">
        <v>3.5293630147710782</v>
      </c>
      <c r="AA5593">
        <v>1.0276753528666667</v>
      </c>
      <c r="AB5593">
        <v>12.622589725572684</v>
      </c>
      <c r="AC5593">
        <v>0</v>
      </c>
      <c r="AD5593">
        <v>0</v>
      </c>
      <c r="AE5593">
        <v>43.058229048260543</v>
      </c>
    </row>
    <row r="5594" spans="1:31" x14ac:dyDescent="0.25">
      <c r="A5594">
        <v>2270595</v>
      </c>
      <c r="B5594">
        <v>1</v>
      </c>
      <c r="C5594" t="s">
        <v>81</v>
      </c>
      <c r="D5594" t="s">
        <v>112</v>
      </c>
      <c r="E5594" t="s">
        <v>132</v>
      </c>
      <c r="F5594" t="s">
        <v>16285</v>
      </c>
      <c r="G5594" t="s">
        <v>142</v>
      </c>
      <c r="H5594" t="s">
        <v>135</v>
      </c>
      <c r="I5594" t="s">
        <v>136</v>
      </c>
      <c r="J5594" t="s">
        <v>137</v>
      </c>
      <c r="K5594" t="s">
        <v>138</v>
      </c>
      <c r="L5594" t="s">
        <v>16286</v>
      </c>
      <c r="M5594" t="s">
        <v>16287</v>
      </c>
      <c r="N5594">
        <v>0.58583333299999996</v>
      </c>
      <c r="O5594">
        <v>0</v>
      </c>
      <c r="P5594">
        <v>1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1.8586558840303333E-2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1.8586558840303333E-2</v>
      </c>
    </row>
    <row r="5595" spans="1:31" x14ac:dyDescent="0.25">
      <c r="A5595">
        <v>2270117</v>
      </c>
      <c r="B5595">
        <v>1</v>
      </c>
      <c r="C5595" t="s">
        <v>81</v>
      </c>
      <c r="D5595" t="s">
        <v>128</v>
      </c>
      <c r="E5595" t="s">
        <v>151</v>
      </c>
      <c r="F5595" t="s">
        <v>16288</v>
      </c>
      <c r="G5595" t="s">
        <v>171</v>
      </c>
      <c r="H5595" t="s">
        <v>135</v>
      </c>
      <c r="I5595" t="s">
        <v>136</v>
      </c>
      <c r="J5595" t="s">
        <v>137</v>
      </c>
      <c r="K5595" t="s">
        <v>172</v>
      </c>
      <c r="L5595" t="s">
        <v>16289</v>
      </c>
      <c r="M5595" t="s">
        <v>16290</v>
      </c>
      <c r="N5595">
        <v>8.0966666660000008</v>
      </c>
      <c r="O5595">
        <v>0</v>
      </c>
      <c r="P5595">
        <v>204</v>
      </c>
      <c r="Q5595">
        <v>0</v>
      </c>
      <c r="R5595">
        <v>1</v>
      </c>
      <c r="S5595">
        <v>0</v>
      </c>
      <c r="T5595">
        <v>19</v>
      </c>
      <c r="U5595">
        <v>0</v>
      </c>
      <c r="V5595">
        <v>0</v>
      </c>
      <c r="W5595">
        <v>0</v>
      </c>
      <c r="X5595">
        <v>352.00641208939095</v>
      </c>
      <c r="Y5595">
        <v>0</v>
      </c>
      <c r="Z5595">
        <v>2.5604229350705835E-2</v>
      </c>
      <c r="AA5595">
        <v>0</v>
      </c>
      <c r="AB5595">
        <v>101.77061091548435</v>
      </c>
      <c r="AC5595">
        <v>0</v>
      </c>
      <c r="AD5595">
        <v>0</v>
      </c>
      <c r="AE5595">
        <v>453.80262723422607</v>
      </c>
    </row>
    <row r="5596" spans="1:31" x14ac:dyDescent="0.25">
      <c r="A5596">
        <v>2270094</v>
      </c>
      <c r="B5596">
        <v>1</v>
      </c>
      <c r="C5596" t="s">
        <v>80</v>
      </c>
      <c r="D5596" t="s">
        <v>103</v>
      </c>
      <c r="E5596" t="s">
        <v>163</v>
      </c>
      <c r="F5596" t="s">
        <v>16291</v>
      </c>
      <c r="G5596" t="s">
        <v>147</v>
      </c>
      <c r="H5596" t="s">
        <v>148</v>
      </c>
      <c r="I5596" t="s">
        <v>136</v>
      </c>
      <c r="J5596" t="s">
        <v>137</v>
      </c>
      <c r="K5596" t="s">
        <v>138</v>
      </c>
      <c r="L5596" t="s">
        <v>16292</v>
      </c>
      <c r="M5596" t="s">
        <v>16293</v>
      </c>
      <c r="N5596">
        <v>0.80722222200000004</v>
      </c>
      <c r="O5596">
        <v>6</v>
      </c>
      <c r="P5596">
        <v>14914</v>
      </c>
      <c r="Q5596">
        <v>12</v>
      </c>
      <c r="R5596">
        <v>41</v>
      </c>
      <c r="S5596">
        <v>42</v>
      </c>
      <c r="T5596">
        <v>1212</v>
      </c>
      <c r="U5596">
        <v>37</v>
      </c>
      <c r="V5596">
        <v>1</v>
      </c>
      <c r="W5596">
        <v>1.4441534369934577</v>
      </c>
      <c r="X5596">
        <v>3406.5016874176517</v>
      </c>
      <c r="Y5596">
        <v>265.24201787134012</v>
      </c>
      <c r="Z5596">
        <v>15.052913118998754</v>
      </c>
      <c r="AA5596">
        <v>736.05048726462883</v>
      </c>
      <c r="AB5596">
        <v>1063.524441393276</v>
      </c>
      <c r="AC5596">
        <v>3462.0808079736989</v>
      </c>
      <c r="AD5596">
        <v>47.706812300109867</v>
      </c>
      <c r="AE5596">
        <v>8997.6033207766977</v>
      </c>
    </row>
    <row r="5597" spans="1:31" x14ac:dyDescent="0.25">
      <c r="A5597">
        <v>2270137</v>
      </c>
      <c r="B5597">
        <v>1</v>
      </c>
      <c r="C5597" t="s">
        <v>80</v>
      </c>
      <c r="D5597" t="s">
        <v>105</v>
      </c>
      <c r="E5597" t="s">
        <v>207</v>
      </c>
      <c r="F5597" t="s">
        <v>16294</v>
      </c>
      <c r="G5597" t="s">
        <v>366</v>
      </c>
      <c r="H5597" t="s">
        <v>135</v>
      </c>
      <c r="I5597" t="s">
        <v>136</v>
      </c>
      <c r="J5597" t="s">
        <v>137</v>
      </c>
      <c r="K5597" t="s">
        <v>172</v>
      </c>
      <c r="L5597" t="s">
        <v>16295</v>
      </c>
      <c r="M5597" t="s">
        <v>16296</v>
      </c>
      <c r="N5597">
        <v>5.2977777770000003</v>
      </c>
      <c r="O5597">
        <v>0</v>
      </c>
      <c r="P5597">
        <v>111</v>
      </c>
      <c r="Q5597">
        <v>0</v>
      </c>
      <c r="R5597">
        <v>23</v>
      </c>
      <c r="S5597">
        <v>0</v>
      </c>
      <c r="T5597">
        <v>11</v>
      </c>
      <c r="U5597">
        <v>0</v>
      </c>
      <c r="V5597">
        <v>0</v>
      </c>
      <c r="W5597">
        <v>0</v>
      </c>
      <c r="X5597">
        <v>157.33608235819372</v>
      </c>
      <c r="Y5597">
        <v>0</v>
      </c>
      <c r="Z5597">
        <v>60.297758319252665</v>
      </c>
      <c r="AA5597">
        <v>0</v>
      </c>
      <c r="AB5597">
        <v>36.247889610273369</v>
      </c>
      <c r="AC5597">
        <v>0</v>
      </c>
      <c r="AD5597">
        <v>0</v>
      </c>
      <c r="AE5597">
        <v>253.88173028771976</v>
      </c>
    </row>
    <row r="5598" spans="1:31" x14ac:dyDescent="0.25">
      <c r="A5598">
        <v>2270217</v>
      </c>
      <c r="B5598">
        <v>1</v>
      </c>
      <c r="C5598" t="s">
        <v>81</v>
      </c>
      <c r="D5598" t="s">
        <v>113</v>
      </c>
      <c r="E5598" t="s">
        <v>256</v>
      </c>
      <c r="F5598" t="s">
        <v>16297</v>
      </c>
      <c r="G5598" t="s">
        <v>366</v>
      </c>
      <c r="H5598" t="s">
        <v>148</v>
      </c>
      <c r="I5598" t="s">
        <v>136</v>
      </c>
      <c r="J5598" t="s">
        <v>137</v>
      </c>
      <c r="K5598" t="s">
        <v>172</v>
      </c>
      <c r="L5598" t="s">
        <v>16298</v>
      </c>
      <c r="M5598" t="s">
        <v>16299</v>
      </c>
      <c r="N5598">
        <v>0.38388888799999998</v>
      </c>
      <c r="O5598">
        <v>0</v>
      </c>
      <c r="P5598">
        <v>1334</v>
      </c>
      <c r="Q5598">
        <v>0</v>
      </c>
      <c r="R5598">
        <v>3</v>
      </c>
      <c r="S5598">
        <v>0</v>
      </c>
      <c r="T5598">
        <v>87</v>
      </c>
      <c r="U5598">
        <v>0</v>
      </c>
      <c r="V5598">
        <v>0</v>
      </c>
      <c r="W5598">
        <v>0</v>
      </c>
      <c r="X5598">
        <v>129.13689900522766</v>
      </c>
      <c r="Y5598">
        <v>0</v>
      </c>
      <c r="Z5598">
        <v>5.6851295445704726E-2</v>
      </c>
      <c r="AA5598">
        <v>0</v>
      </c>
      <c r="AB5598">
        <v>28.295673284995956</v>
      </c>
      <c r="AC5598">
        <v>0</v>
      </c>
      <c r="AD5598">
        <v>0</v>
      </c>
      <c r="AE5598">
        <v>157.48942358566933</v>
      </c>
    </row>
    <row r="5599" spans="1:31" x14ac:dyDescent="0.25">
      <c r="A5599">
        <v>2270266</v>
      </c>
      <c r="B5599">
        <v>1</v>
      </c>
      <c r="C5599" t="s">
        <v>80</v>
      </c>
      <c r="D5599" t="s">
        <v>104</v>
      </c>
      <c r="E5599" t="s">
        <v>151</v>
      </c>
      <c r="F5599" t="s">
        <v>16300</v>
      </c>
      <c r="G5599" t="s">
        <v>153</v>
      </c>
      <c r="H5599" t="s">
        <v>135</v>
      </c>
      <c r="I5599" t="s">
        <v>136</v>
      </c>
      <c r="J5599" t="s">
        <v>137</v>
      </c>
      <c r="K5599" t="s">
        <v>138</v>
      </c>
      <c r="L5599" t="s">
        <v>16301</v>
      </c>
      <c r="M5599" t="s">
        <v>16302</v>
      </c>
      <c r="N5599">
        <v>1.636111111</v>
      </c>
      <c r="O5599">
        <v>0</v>
      </c>
      <c r="P5599">
        <v>1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0.14959401673258671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0.14959401673258671</v>
      </c>
    </row>
    <row r="5600" spans="1:31" x14ac:dyDescent="0.25">
      <c r="A5600">
        <v>2270280</v>
      </c>
      <c r="B5600">
        <v>1</v>
      </c>
      <c r="C5600" t="s">
        <v>80</v>
      </c>
      <c r="D5600" t="s">
        <v>82</v>
      </c>
      <c r="E5600" t="s">
        <v>132</v>
      </c>
      <c r="F5600" t="s">
        <v>16303</v>
      </c>
      <c r="G5600" t="s">
        <v>153</v>
      </c>
      <c r="H5600" t="s">
        <v>135</v>
      </c>
      <c r="I5600" t="s">
        <v>136</v>
      </c>
      <c r="J5600" t="s">
        <v>137</v>
      </c>
      <c r="K5600" t="s">
        <v>138</v>
      </c>
      <c r="L5600" t="s">
        <v>16304</v>
      </c>
      <c r="M5600" t="s">
        <v>16305</v>
      </c>
      <c r="N5600">
        <v>0.73416666600000002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2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4.3409837204346502</v>
      </c>
      <c r="AC5600">
        <v>0</v>
      </c>
      <c r="AD5600">
        <v>0</v>
      </c>
      <c r="AE5600">
        <v>4.3409837204346502</v>
      </c>
    </row>
    <row r="5601" spans="1:31" x14ac:dyDescent="0.25">
      <c r="A5601">
        <v>2270572</v>
      </c>
      <c r="B5601">
        <v>1</v>
      </c>
      <c r="C5601" t="s">
        <v>80</v>
      </c>
      <c r="D5601" t="s">
        <v>107</v>
      </c>
      <c r="E5601" t="s">
        <v>132</v>
      </c>
      <c r="F5601" t="s">
        <v>16306</v>
      </c>
      <c r="G5601" t="s">
        <v>142</v>
      </c>
      <c r="H5601" t="s">
        <v>135</v>
      </c>
      <c r="I5601" t="s">
        <v>136</v>
      </c>
      <c r="J5601" t="s">
        <v>137</v>
      </c>
      <c r="K5601" t="s">
        <v>138</v>
      </c>
      <c r="L5601" t="s">
        <v>16307</v>
      </c>
      <c r="M5601" t="s">
        <v>16308</v>
      </c>
      <c r="N5601">
        <v>3.028611111</v>
      </c>
      <c r="O5601">
        <v>0</v>
      </c>
      <c r="P5601">
        <v>1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0.57037340664597003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0.57037340664597003</v>
      </c>
    </row>
    <row r="5602" spans="1:31" x14ac:dyDescent="0.25">
      <c r="A5602">
        <v>2270323</v>
      </c>
      <c r="B5602">
        <v>1</v>
      </c>
      <c r="C5602" t="s">
        <v>80</v>
      </c>
      <c r="D5602" t="s">
        <v>103</v>
      </c>
      <c r="E5602" t="s">
        <v>151</v>
      </c>
      <c r="F5602" t="s">
        <v>16309</v>
      </c>
      <c r="G5602" t="s">
        <v>153</v>
      </c>
      <c r="H5602" t="s">
        <v>135</v>
      </c>
      <c r="I5602" t="s">
        <v>136</v>
      </c>
      <c r="J5602" t="s">
        <v>137</v>
      </c>
      <c r="K5602" t="s">
        <v>138</v>
      </c>
      <c r="L5602" t="s">
        <v>16310</v>
      </c>
      <c r="M5602" t="s">
        <v>16311</v>
      </c>
      <c r="N5602">
        <v>0.56666666600000004</v>
      </c>
      <c r="O5602">
        <v>0</v>
      </c>
      <c r="P5602">
        <v>21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2.6862065517594997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2.6862065517594997</v>
      </c>
    </row>
    <row r="5603" spans="1:31" x14ac:dyDescent="0.25">
      <c r="A5603">
        <v>2270472</v>
      </c>
      <c r="B5603">
        <v>1</v>
      </c>
      <c r="C5603" t="s">
        <v>80</v>
      </c>
      <c r="D5603" t="s">
        <v>96</v>
      </c>
      <c r="E5603" t="s">
        <v>132</v>
      </c>
      <c r="F5603" t="s">
        <v>16312</v>
      </c>
      <c r="G5603" t="s">
        <v>201</v>
      </c>
      <c r="H5603" t="s">
        <v>135</v>
      </c>
      <c r="I5603" t="s">
        <v>136</v>
      </c>
      <c r="J5603" t="s">
        <v>137</v>
      </c>
      <c r="K5603" t="s">
        <v>138</v>
      </c>
      <c r="L5603" t="s">
        <v>16313</v>
      </c>
      <c r="M5603" t="s">
        <v>16314</v>
      </c>
      <c r="N5603">
        <v>3.1241666659999998</v>
      </c>
      <c r="O5603">
        <v>0</v>
      </c>
      <c r="P5603">
        <v>1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0.74487773170985783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0.74487773170985783</v>
      </c>
    </row>
    <row r="5604" spans="1:31" x14ac:dyDescent="0.25">
      <c r="A5604">
        <v>2270389</v>
      </c>
      <c r="B5604">
        <v>1</v>
      </c>
      <c r="C5604" t="s">
        <v>80</v>
      </c>
      <c r="D5604" t="s">
        <v>109</v>
      </c>
      <c r="E5604" t="s">
        <v>163</v>
      </c>
      <c r="F5604" t="s">
        <v>16315</v>
      </c>
      <c r="G5604" t="s">
        <v>271</v>
      </c>
      <c r="H5604" t="s">
        <v>148</v>
      </c>
      <c r="I5604" t="s">
        <v>136</v>
      </c>
      <c r="J5604" t="s">
        <v>137</v>
      </c>
      <c r="K5604" t="s">
        <v>172</v>
      </c>
      <c r="L5604" t="s">
        <v>16316</v>
      </c>
      <c r="M5604" t="s">
        <v>16317</v>
      </c>
      <c r="N5604">
        <v>0.36777777699999997</v>
      </c>
      <c r="O5604">
        <v>0</v>
      </c>
      <c r="P5604">
        <v>815</v>
      </c>
      <c r="Q5604">
        <v>2</v>
      </c>
      <c r="R5604">
        <v>27</v>
      </c>
      <c r="S5604">
        <v>2</v>
      </c>
      <c r="T5604">
        <v>136</v>
      </c>
      <c r="U5604">
        <v>0</v>
      </c>
      <c r="V5604">
        <v>0</v>
      </c>
      <c r="W5604">
        <v>0</v>
      </c>
      <c r="X5604">
        <v>34.257631855542023</v>
      </c>
      <c r="Y5604">
        <v>0.11661350355968</v>
      </c>
      <c r="Z5604">
        <v>0.48865499626704456</v>
      </c>
      <c r="AA5604">
        <v>1.0949174606159999</v>
      </c>
      <c r="AB5604">
        <v>12.659185179527801</v>
      </c>
      <c r="AC5604">
        <v>0</v>
      </c>
      <c r="AD5604">
        <v>0</v>
      </c>
      <c r="AE5604">
        <v>48.61700299551255</v>
      </c>
    </row>
    <row r="5605" spans="1:31" x14ac:dyDescent="0.25">
      <c r="A5605">
        <v>2270598</v>
      </c>
      <c r="B5605">
        <v>1</v>
      </c>
      <c r="C5605" t="s">
        <v>80</v>
      </c>
      <c r="D5605" t="s">
        <v>95</v>
      </c>
      <c r="E5605" t="s">
        <v>151</v>
      </c>
      <c r="F5605" t="s">
        <v>16318</v>
      </c>
      <c r="G5605" t="s">
        <v>153</v>
      </c>
      <c r="H5605" t="s">
        <v>135</v>
      </c>
      <c r="I5605" t="s">
        <v>136</v>
      </c>
      <c r="J5605" t="s">
        <v>137</v>
      </c>
      <c r="K5605" t="s">
        <v>138</v>
      </c>
      <c r="L5605" t="s">
        <v>16319</v>
      </c>
      <c r="M5605" t="s">
        <v>16320</v>
      </c>
      <c r="N5605">
        <v>1.096666666</v>
      </c>
      <c r="O5605">
        <v>0</v>
      </c>
      <c r="P5605">
        <v>77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25.081534986876513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25.081534986876513</v>
      </c>
    </row>
    <row r="5606" spans="1:31" x14ac:dyDescent="0.25">
      <c r="A5606">
        <v>2270157</v>
      </c>
      <c r="B5606">
        <v>1</v>
      </c>
      <c r="C5606" t="s">
        <v>81</v>
      </c>
      <c r="D5606" t="s">
        <v>116</v>
      </c>
      <c r="E5606" t="s">
        <v>207</v>
      </c>
      <c r="F5606" t="s">
        <v>16321</v>
      </c>
      <c r="G5606" t="s">
        <v>366</v>
      </c>
      <c r="H5606" t="s">
        <v>135</v>
      </c>
      <c r="I5606" t="s">
        <v>136</v>
      </c>
      <c r="J5606" t="s">
        <v>137</v>
      </c>
      <c r="K5606" t="s">
        <v>172</v>
      </c>
      <c r="L5606" t="s">
        <v>16322</v>
      </c>
      <c r="M5606" t="s">
        <v>16323</v>
      </c>
      <c r="N5606">
        <v>4.409166666</v>
      </c>
      <c r="O5606">
        <v>0</v>
      </c>
      <c r="P5606">
        <v>132</v>
      </c>
      <c r="Q5606">
        <v>0</v>
      </c>
      <c r="R5606">
        <v>2</v>
      </c>
      <c r="S5606">
        <v>0</v>
      </c>
      <c r="T5606">
        <v>13</v>
      </c>
      <c r="U5606">
        <v>0</v>
      </c>
      <c r="V5606">
        <v>0</v>
      </c>
      <c r="W5606">
        <v>0</v>
      </c>
      <c r="X5606">
        <v>70.295448475694627</v>
      </c>
      <c r="Y5606">
        <v>0</v>
      </c>
      <c r="Z5606">
        <v>0.11741317046428862</v>
      </c>
      <c r="AA5606">
        <v>0</v>
      </c>
      <c r="AB5606">
        <v>5.342545384082479</v>
      </c>
      <c r="AC5606">
        <v>0</v>
      </c>
      <c r="AD5606">
        <v>0</v>
      </c>
      <c r="AE5606">
        <v>75.7554070302414</v>
      </c>
    </row>
    <row r="5607" spans="1:31" x14ac:dyDescent="0.25">
      <c r="A5607">
        <v>2270489</v>
      </c>
      <c r="B5607">
        <v>1</v>
      </c>
      <c r="C5607" t="s">
        <v>81</v>
      </c>
      <c r="D5607" t="s">
        <v>116</v>
      </c>
      <c r="E5607" t="s">
        <v>151</v>
      </c>
      <c r="F5607" t="s">
        <v>16324</v>
      </c>
      <c r="G5607" t="s">
        <v>160</v>
      </c>
      <c r="H5607" t="s">
        <v>135</v>
      </c>
      <c r="I5607" t="s">
        <v>136</v>
      </c>
      <c r="J5607" t="s">
        <v>137</v>
      </c>
      <c r="K5607" t="s">
        <v>138</v>
      </c>
      <c r="L5607" t="s">
        <v>16325</v>
      </c>
      <c r="M5607" t="s">
        <v>16326</v>
      </c>
      <c r="N5607">
        <v>1.564166666</v>
      </c>
      <c r="O5607">
        <v>0</v>
      </c>
      <c r="P5607">
        <v>11</v>
      </c>
      <c r="Q5607">
        <v>0</v>
      </c>
      <c r="R5607">
        <v>7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1.6667719213794183</v>
      </c>
      <c r="Y5607">
        <v>0</v>
      </c>
      <c r="Z5607">
        <v>0.44077141357101424</v>
      </c>
      <c r="AA5607">
        <v>0</v>
      </c>
      <c r="AB5607">
        <v>0</v>
      </c>
      <c r="AC5607">
        <v>0</v>
      </c>
      <c r="AD5607">
        <v>0</v>
      </c>
      <c r="AE5607">
        <v>2.1075433349504324</v>
      </c>
    </row>
    <row r="5608" spans="1:31" x14ac:dyDescent="0.25">
      <c r="A5608">
        <v>2270097</v>
      </c>
      <c r="B5608">
        <v>1</v>
      </c>
      <c r="C5608" t="s">
        <v>80</v>
      </c>
      <c r="D5608" t="s">
        <v>107</v>
      </c>
      <c r="E5608" t="s">
        <v>132</v>
      </c>
      <c r="F5608" t="s">
        <v>16327</v>
      </c>
      <c r="G5608" t="s">
        <v>289</v>
      </c>
      <c r="H5608" t="s">
        <v>135</v>
      </c>
      <c r="I5608" t="s">
        <v>136</v>
      </c>
      <c r="J5608" t="s">
        <v>137</v>
      </c>
      <c r="K5608" t="s">
        <v>138</v>
      </c>
      <c r="L5608" t="s">
        <v>16328</v>
      </c>
      <c r="M5608" t="s">
        <v>16329</v>
      </c>
      <c r="N5608">
        <v>1.565833333</v>
      </c>
      <c r="O5608">
        <v>0</v>
      </c>
      <c r="P5608">
        <v>9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2.4034171059426965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2.4034171059426965</v>
      </c>
    </row>
    <row r="5609" spans="1:31" x14ac:dyDescent="0.25">
      <c r="A5609">
        <v>2270197</v>
      </c>
      <c r="B5609">
        <v>1</v>
      </c>
      <c r="C5609" t="s">
        <v>81</v>
      </c>
      <c r="D5609" t="s">
        <v>127</v>
      </c>
      <c r="E5609" t="s">
        <v>207</v>
      </c>
      <c r="F5609" t="s">
        <v>2487</v>
      </c>
      <c r="G5609" t="s">
        <v>231</v>
      </c>
      <c r="H5609" t="s">
        <v>135</v>
      </c>
      <c r="I5609" t="s">
        <v>136</v>
      </c>
      <c r="J5609" t="s">
        <v>137</v>
      </c>
      <c r="K5609" t="s">
        <v>138</v>
      </c>
      <c r="L5609" t="s">
        <v>16330</v>
      </c>
      <c r="M5609" t="s">
        <v>16331</v>
      </c>
      <c r="N5609">
        <v>4.4155555550000001</v>
      </c>
      <c r="O5609">
        <v>0</v>
      </c>
      <c r="P5609">
        <v>0</v>
      </c>
      <c r="Q5609">
        <v>0</v>
      </c>
      <c r="R5609">
        <v>6</v>
      </c>
      <c r="S5609">
        <v>0</v>
      </c>
      <c r="T5609">
        <v>1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4.6382702744851709</v>
      </c>
      <c r="AA5609">
        <v>0</v>
      </c>
      <c r="AB5609">
        <v>0</v>
      </c>
      <c r="AC5609">
        <v>0</v>
      </c>
      <c r="AD5609">
        <v>0</v>
      </c>
      <c r="AE5609">
        <v>4.6382702744851709</v>
      </c>
    </row>
    <row r="5610" spans="1:31" x14ac:dyDescent="0.25">
      <c r="A5610">
        <v>2270283</v>
      </c>
      <c r="B5610">
        <v>1</v>
      </c>
      <c r="C5610" t="s">
        <v>80</v>
      </c>
      <c r="D5610" t="s">
        <v>96</v>
      </c>
      <c r="E5610" t="s">
        <v>132</v>
      </c>
      <c r="F5610" t="s">
        <v>16332</v>
      </c>
      <c r="G5610" t="s">
        <v>142</v>
      </c>
      <c r="H5610" t="s">
        <v>135</v>
      </c>
      <c r="I5610" t="s">
        <v>136</v>
      </c>
      <c r="J5610" t="s">
        <v>137</v>
      </c>
      <c r="K5610" t="s">
        <v>138</v>
      </c>
      <c r="L5610" t="s">
        <v>16333</v>
      </c>
      <c r="M5610" t="s">
        <v>16334</v>
      </c>
      <c r="N5610">
        <v>3.301111111</v>
      </c>
      <c r="O5610">
        <v>0</v>
      </c>
      <c r="P5610">
        <v>1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3.6103955919422202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3.6103955919422202</v>
      </c>
    </row>
    <row r="5611" spans="1:31" x14ac:dyDescent="0.25">
      <c r="A5611">
        <v>2270071</v>
      </c>
      <c r="B5611">
        <v>1</v>
      </c>
      <c r="C5611" t="s">
        <v>80</v>
      </c>
      <c r="D5611" t="s">
        <v>88</v>
      </c>
      <c r="E5611" t="s">
        <v>256</v>
      </c>
      <c r="F5611" t="s">
        <v>16335</v>
      </c>
      <c r="G5611" t="s">
        <v>756</v>
      </c>
      <c r="H5611" t="s">
        <v>148</v>
      </c>
      <c r="I5611" t="s">
        <v>136</v>
      </c>
      <c r="J5611" t="s">
        <v>137</v>
      </c>
      <c r="K5611" t="s">
        <v>138</v>
      </c>
      <c r="L5611" t="s">
        <v>16336</v>
      </c>
      <c r="M5611" t="s">
        <v>16337</v>
      </c>
      <c r="N5611">
        <v>1.176388888</v>
      </c>
      <c r="O5611">
        <v>0</v>
      </c>
      <c r="P5611">
        <v>314</v>
      </c>
      <c r="Q5611">
        <v>0</v>
      </c>
      <c r="R5611">
        <v>0</v>
      </c>
      <c r="S5611">
        <v>0</v>
      </c>
      <c r="T5611">
        <v>9</v>
      </c>
      <c r="U5611">
        <v>0</v>
      </c>
      <c r="V5611">
        <v>0</v>
      </c>
      <c r="W5611">
        <v>0</v>
      </c>
      <c r="X5611">
        <v>97.770219063868055</v>
      </c>
      <c r="Y5611">
        <v>0</v>
      </c>
      <c r="Z5611">
        <v>0</v>
      </c>
      <c r="AA5611">
        <v>0</v>
      </c>
      <c r="AB5611">
        <v>1.9798317216466439</v>
      </c>
      <c r="AC5611">
        <v>0</v>
      </c>
      <c r="AD5611">
        <v>0</v>
      </c>
      <c r="AE5611">
        <v>99.750050785514702</v>
      </c>
    </row>
    <row r="5612" spans="1:31" x14ac:dyDescent="0.25">
      <c r="A5612">
        <v>2270120</v>
      </c>
      <c r="B5612">
        <v>1</v>
      </c>
      <c r="C5612" t="s">
        <v>80</v>
      </c>
      <c r="D5612" t="s">
        <v>103</v>
      </c>
      <c r="E5612" t="s">
        <v>256</v>
      </c>
      <c r="F5612" t="s">
        <v>16338</v>
      </c>
      <c r="G5612" t="s">
        <v>366</v>
      </c>
      <c r="H5612" t="s">
        <v>148</v>
      </c>
      <c r="I5612" t="s">
        <v>136</v>
      </c>
      <c r="J5612" t="s">
        <v>137</v>
      </c>
      <c r="K5612" t="s">
        <v>172</v>
      </c>
      <c r="L5612" t="s">
        <v>16339</v>
      </c>
      <c r="M5612" t="s">
        <v>16340</v>
      </c>
      <c r="N5612">
        <v>6.3930555550000001</v>
      </c>
      <c r="O5612">
        <v>0</v>
      </c>
      <c r="P5612">
        <v>80</v>
      </c>
      <c r="Q5612">
        <v>0</v>
      </c>
      <c r="R5612">
        <v>3</v>
      </c>
      <c r="S5612">
        <v>0</v>
      </c>
      <c r="T5612">
        <v>9</v>
      </c>
      <c r="U5612">
        <v>0</v>
      </c>
      <c r="V5612">
        <v>0</v>
      </c>
      <c r="W5612">
        <v>0</v>
      </c>
      <c r="X5612">
        <v>132.7627432671589</v>
      </c>
      <c r="Y5612">
        <v>0</v>
      </c>
      <c r="Z5612">
        <v>2.8895547289603378</v>
      </c>
      <c r="AA5612">
        <v>0</v>
      </c>
      <c r="AB5612">
        <v>52.102913685919525</v>
      </c>
      <c r="AC5612">
        <v>0</v>
      </c>
      <c r="AD5612">
        <v>0</v>
      </c>
      <c r="AE5612">
        <v>187.75521168203878</v>
      </c>
    </row>
    <row r="5613" spans="1:31" x14ac:dyDescent="0.25">
      <c r="A5613">
        <v>2270140</v>
      </c>
      <c r="B5613">
        <v>1</v>
      </c>
      <c r="C5613" t="s">
        <v>80</v>
      </c>
      <c r="D5613" t="s">
        <v>93</v>
      </c>
      <c r="E5613" t="s">
        <v>207</v>
      </c>
      <c r="F5613" t="s">
        <v>16341</v>
      </c>
      <c r="G5613" t="s">
        <v>8859</v>
      </c>
      <c r="H5613" t="s">
        <v>135</v>
      </c>
      <c r="I5613" t="s">
        <v>136</v>
      </c>
      <c r="J5613" t="s">
        <v>137</v>
      </c>
      <c r="K5613" t="s">
        <v>138</v>
      </c>
      <c r="L5613" t="s">
        <v>16342</v>
      </c>
      <c r="M5613" t="s">
        <v>16343</v>
      </c>
      <c r="N5613">
        <v>3.8336111110000002</v>
      </c>
      <c r="O5613">
        <v>0</v>
      </c>
      <c r="P5613">
        <v>14</v>
      </c>
      <c r="Q5613">
        <v>0</v>
      </c>
      <c r="R5613">
        <v>9</v>
      </c>
      <c r="S5613">
        <v>0</v>
      </c>
      <c r="T5613">
        <v>2</v>
      </c>
      <c r="U5613">
        <v>0</v>
      </c>
      <c r="V5613">
        <v>0</v>
      </c>
      <c r="W5613">
        <v>0</v>
      </c>
      <c r="X5613">
        <v>1.8000082043219365</v>
      </c>
      <c r="Y5613">
        <v>0</v>
      </c>
      <c r="Z5613">
        <v>2.3425251461319796</v>
      </c>
      <c r="AA5613">
        <v>0</v>
      </c>
      <c r="AB5613">
        <v>7.2872118210090484</v>
      </c>
      <c r="AC5613">
        <v>0</v>
      </c>
      <c r="AD5613">
        <v>0</v>
      </c>
      <c r="AE5613">
        <v>11.429745171462965</v>
      </c>
    </row>
    <row r="5614" spans="1:31" x14ac:dyDescent="0.25">
      <c r="A5614">
        <v>2270134</v>
      </c>
      <c r="B5614">
        <v>1</v>
      </c>
      <c r="C5614" t="s">
        <v>80</v>
      </c>
      <c r="D5614" t="s">
        <v>106</v>
      </c>
      <c r="E5614" t="s">
        <v>256</v>
      </c>
      <c r="F5614" t="s">
        <v>16344</v>
      </c>
      <c r="G5614" t="s">
        <v>465</v>
      </c>
      <c r="H5614" t="s">
        <v>148</v>
      </c>
      <c r="I5614" t="s">
        <v>136</v>
      </c>
      <c r="J5614" t="s">
        <v>137</v>
      </c>
      <c r="K5614" t="s">
        <v>138</v>
      </c>
      <c r="L5614" t="s">
        <v>16345</v>
      </c>
      <c r="M5614" t="s">
        <v>16346</v>
      </c>
      <c r="N5614">
        <v>7.6769444440000001</v>
      </c>
      <c r="O5614">
        <v>0</v>
      </c>
      <c r="P5614">
        <v>1</v>
      </c>
      <c r="Q5614">
        <v>5</v>
      </c>
      <c r="R5614">
        <v>28</v>
      </c>
      <c r="S5614">
        <v>0</v>
      </c>
      <c r="T5614">
        <v>6</v>
      </c>
      <c r="U5614">
        <v>0</v>
      </c>
      <c r="V5614">
        <v>0</v>
      </c>
      <c r="W5614">
        <v>0</v>
      </c>
      <c r="X5614">
        <v>4.1056047713416664E-3</v>
      </c>
      <c r="Y5614">
        <v>10.340482399542223</v>
      </c>
      <c r="Z5614">
        <v>237.03852142331735</v>
      </c>
      <c r="AA5614">
        <v>0</v>
      </c>
      <c r="AB5614">
        <v>65.463247105537988</v>
      </c>
      <c r="AC5614">
        <v>0</v>
      </c>
      <c r="AD5614">
        <v>0</v>
      </c>
      <c r="AE5614">
        <v>312.84635653316889</v>
      </c>
    </row>
    <row r="5615" spans="1:31" x14ac:dyDescent="0.25">
      <c r="A5615">
        <v>2270469</v>
      </c>
      <c r="B5615">
        <v>1</v>
      </c>
      <c r="C5615" t="s">
        <v>80</v>
      </c>
      <c r="D5615" t="s">
        <v>83</v>
      </c>
      <c r="E5615" t="s">
        <v>207</v>
      </c>
      <c r="F5615" t="s">
        <v>16347</v>
      </c>
      <c r="G5615" t="s">
        <v>231</v>
      </c>
      <c r="H5615" t="s">
        <v>135</v>
      </c>
      <c r="I5615" t="s">
        <v>136</v>
      </c>
      <c r="J5615" t="s">
        <v>137</v>
      </c>
      <c r="K5615" t="s">
        <v>138</v>
      </c>
      <c r="L5615" t="s">
        <v>16348</v>
      </c>
      <c r="M5615" t="s">
        <v>16349</v>
      </c>
      <c r="N5615">
        <v>1.3825000000000001</v>
      </c>
      <c r="O5615">
        <v>0</v>
      </c>
      <c r="P5615">
        <v>252</v>
      </c>
      <c r="Q5615">
        <v>0</v>
      </c>
      <c r="R5615">
        <v>0</v>
      </c>
      <c r="S5615">
        <v>0</v>
      </c>
      <c r="T5615">
        <v>11</v>
      </c>
      <c r="U5615">
        <v>0</v>
      </c>
      <c r="V5615">
        <v>0</v>
      </c>
      <c r="W5615">
        <v>0</v>
      </c>
      <c r="X5615">
        <v>116.36280595642063</v>
      </c>
      <c r="Y5615">
        <v>0</v>
      </c>
      <c r="Z5615">
        <v>0</v>
      </c>
      <c r="AA5615">
        <v>0</v>
      </c>
      <c r="AB5615">
        <v>9.7796825161349172</v>
      </c>
      <c r="AC5615">
        <v>0</v>
      </c>
      <c r="AD5615">
        <v>0</v>
      </c>
      <c r="AE5615">
        <v>126.14248847255554</v>
      </c>
    </row>
    <row r="5616" spans="1:31" x14ac:dyDescent="0.25">
      <c r="A5616">
        <v>2270077</v>
      </c>
      <c r="B5616">
        <v>1</v>
      </c>
      <c r="C5616" t="s">
        <v>81</v>
      </c>
      <c r="D5616" t="s">
        <v>117</v>
      </c>
      <c r="E5616" t="s">
        <v>256</v>
      </c>
      <c r="F5616" t="s">
        <v>16350</v>
      </c>
      <c r="G5616" t="s">
        <v>418</v>
      </c>
      <c r="H5616" t="s">
        <v>148</v>
      </c>
      <c r="I5616" t="s">
        <v>136</v>
      </c>
      <c r="J5616" t="s">
        <v>137</v>
      </c>
      <c r="K5616" t="s">
        <v>138</v>
      </c>
      <c r="L5616" t="s">
        <v>16351</v>
      </c>
      <c r="M5616" t="s">
        <v>16352</v>
      </c>
      <c r="N5616">
        <v>1.9675</v>
      </c>
      <c r="O5616">
        <v>0</v>
      </c>
      <c r="P5616">
        <v>0</v>
      </c>
      <c r="Q5616">
        <v>1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1.0121270184520001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1.0121270184520001</v>
      </c>
    </row>
    <row r="5617" spans="1:31" x14ac:dyDescent="0.25">
      <c r="A5617">
        <v>2270106</v>
      </c>
      <c r="B5617">
        <v>1</v>
      </c>
      <c r="C5617" t="s">
        <v>81</v>
      </c>
      <c r="D5617" t="s">
        <v>117</v>
      </c>
      <c r="E5617" t="s">
        <v>256</v>
      </c>
      <c r="F5617" t="s">
        <v>16353</v>
      </c>
      <c r="G5617" t="s">
        <v>318</v>
      </c>
      <c r="H5617" t="s">
        <v>148</v>
      </c>
      <c r="I5617" t="s">
        <v>136</v>
      </c>
      <c r="J5617" t="s">
        <v>137</v>
      </c>
      <c r="K5617" t="s">
        <v>138</v>
      </c>
      <c r="L5617" t="s">
        <v>16354</v>
      </c>
      <c r="M5617" t="s">
        <v>16355</v>
      </c>
      <c r="N5617">
        <v>2.3933333330000002</v>
      </c>
      <c r="O5617">
        <v>0</v>
      </c>
      <c r="P5617">
        <v>34</v>
      </c>
      <c r="Q5617">
        <v>0</v>
      </c>
      <c r="R5617">
        <v>2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7.2535228998936896</v>
      </c>
      <c r="Y5617">
        <v>0</v>
      </c>
      <c r="Z5617">
        <v>1.617449230333261</v>
      </c>
      <c r="AA5617">
        <v>0</v>
      </c>
      <c r="AB5617">
        <v>0</v>
      </c>
      <c r="AC5617">
        <v>0</v>
      </c>
      <c r="AD5617">
        <v>0</v>
      </c>
      <c r="AE5617">
        <v>8.8709721302269511</v>
      </c>
    </row>
    <row r="5618" spans="1:31" x14ac:dyDescent="0.25">
      <c r="A5618">
        <v>2270438</v>
      </c>
      <c r="B5618">
        <v>1</v>
      </c>
      <c r="C5618" t="s">
        <v>80</v>
      </c>
      <c r="D5618" t="s">
        <v>96</v>
      </c>
      <c r="E5618" t="s">
        <v>132</v>
      </c>
      <c r="F5618" t="s">
        <v>16356</v>
      </c>
      <c r="G5618" t="s">
        <v>134</v>
      </c>
      <c r="H5618" t="s">
        <v>135</v>
      </c>
      <c r="I5618" t="s">
        <v>136</v>
      </c>
      <c r="J5618" t="s">
        <v>137</v>
      </c>
      <c r="K5618" t="s">
        <v>138</v>
      </c>
      <c r="L5618" t="s">
        <v>16357</v>
      </c>
      <c r="M5618" t="s">
        <v>16358</v>
      </c>
      <c r="N5618">
        <v>3.3430555549999998</v>
      </c>
      <c r="O5618">
        <v>0</v>
      </c>
      <c r="P5618">
        <v>2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2.9562428767282642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2.9562428767282642</v>
      </c>
    </row>
    <row r="5619" spans="1:31" x14ac:dyDescent="0.25">
      <c r="A5619">
        <v>2270083</v>
      </c>
      <c r="B5619">
        <v>1</v>
      </c>
      <c r="C5619" t="s">
        <v>80</v>
      </c>
      <c r="D5619" t="s">
        <v>99</v>
      </c>
      <c r="E5619" t="s">
        <v>132</v>
      </c>
      <c r="F5619" t="s">
        <v>16359</v>
      </c>
      <c r="G5619" t="s">
        <v>289</v>
      </c>
      <c r="H5619" t="s">
        <v>135</v>
      </c>
      <c r="I5619" t="s">
        <v>136</v>
      </c>
      <c r="J5619" t="s">
        <v>137</v>
      </c>
      <c r="K5619" t="s">
        <v>138</v>
      </c>
      <c r="L5619" t="s">
        <v>16360</v>
      </c>
      <c r="M5619" t="s">
        <v>16361</v>
      </c>
      <c r="N5619">
        <v>9.1241666660000007</v>
      </c>
      <c r="O5619">
        <v>0</v>
      </c>
      <c r="P5619">
        <v>4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7.110189455242538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7.110189455242538</v>
      </c>
    </row>
    <row r="5620" spans="1:31" x14ac:dyDescent="0.25">
      <c r="A5620">
        <v>2270392</v>
      </c>
      <c r="B5620">
        <v>1</v>
      </c>
      <c r="C5620" t="s">
        <v>80</v>
      </c>
      <c r="D5620" t="s">
        <v>85</v>
      </c>
      <c r="E5620" t="s">
        <v>151</v>
      </c>
      <c r="F5620" t="s">
        <v>16362</v>
      </c>
      <c r="G5620" t="s">
        <v>201</v>
      </c>
      <c r="H5620" t="s">
        <v>135</v>
      </c>
      <c r="I5620" t="s">
        <v>136</v>
      </c>
      <c r="J5620" t="s">
        <v>3</v>
      </c>
      <c r="K5620" t="s">
        <v>138</v>
      </c>
      <c r="L5620" t="s">
        <v>16363</v>
      </c>
      <c r="M5620" t="s">
        <v>16364</v>
      </c>
      <c r="N5620">
        <v>5.4213888880000001</v>
      </c>
      <c r="O5620">
        <v>0</v>
      </c>
      <c r="P5620">
        <v>201</v>
      </c>
      <c r="Q5620">
        <v>0</v>
      </c>
      <c r="R5620">
        <v>0</v>
      </c>
      <c r="S5620">
        <v>0</v>
      </c>
      <c r="T5620">
        <v>18</v>
      </c>
      <c r="U5620">
        <v>0</v>
      </c>
      <c r="V5620">
        <v>0</v>
      </c>
      <c r="W5620">
        <v>0</v>
      </c>
      <c r="X5620">
        <v>346.22628865297884</v>
      </c>
      <c r="Y5620">
        <v>0</v>
      </c>
      <c r="Z5620">
        <v>0</v>
      </c>
      <c r="AA5620">
        <v>0</v>
      </c>
      <c r="AB5620">
        <v>106.98474338141961</v>
      </c>
      <c r="AC5620">
        <v>0</v>
      </c>
      <c r="AD5620">
        <v>0</v>
      </c>
      <c r="AE5620">
        <v>453.21103203439844</v>
      </c>
    </row>
    <row r="5621" spans="1:31" x14ac:dyDescent="0.25">
      <c r="A5621">
        <v>2270269</v>
      </c>
      <c r="B5621">
        <v>1</v>
      </c>
      <c r="C5621" t="s">
        <v>81</v>
      </c>
      <c r="D5621" t="s">
        <v>113</v>
      </c>
      <c r="E5621" t="s">
        <v>145</v>
      </c>
      <c r="F5621" t="s">
        <v>16365</v>
      </c>
      <c r="G5621" t="s">
        <v>2876</v>
      </c>
      <c r="H5621" t="s">
        <v>148</v>
      </c>
      <c r="I5621" t="s">
        <v>136</v>
      </c>
      <c r="J5621" t="s">
        <v>137</v>
      </c>
      <c r="K5621" t="s">
        <v>172</v>
      </c>
      <c r="L5621" t="s">
        <v>16366</v>
      </c>
      <c r="M5621" t="s">
        <v>16367</v>
      </c>
      <c r="N5621">
        <v>0.35194444400000002</v>
      </c>
      <c r="O5621">
        <v>0</v>
      </c>
      <c r="P5621">
        <v>1284</v>
      </c>
      <c r="Q5621">
        <v>2</v>
      </c>
      <c r="R5621">
        <v>425</v>
      </c>
      <c r="S5621">
        <v>5</v>
      </c>
      <c r="T5621">
        <v>69</v>
      </c>
      <c r="U5621">
        <v>0</v>
      </c>
      <c r="V5621">
        <v>2</v>
      </c>
      <c r="W5621">
        <v>0</v>
      </c>
      <c r="X5621">
        <v>45.254032421618255</v>
      </c>
      <c r="Y5621">
        <v>0.23314601221962558</v>
      </c>
      <c r="Z5621">
        <v>14.326890908201083</v>
      </c>
      <c r="AA5621">
        <v>5.7228745660360119</v>
      </c>
      <c r="AB5621">
        <v>28.703873219418512</v>
      </c>
      <c r="AC5621">
        <v>0</v>
      </c>
      <c r="AD5621">
        <v>2.4192047748619063</v>
      </c>
      <c r="AE5621">
        <v>96.660021902355396</v>
      </c>
    </row>
    <row r="5622" spans="1:31" x14ac:dyDescent="0.25">
      <c r="A5622">
        <v>2270292</v>
      </c>
      <c r="B5622">
        <v>1</v>
      </c>
      <c r="C5622" t="s">
        <v>80</v>
      </c>
      <c r="D5622" t="s">
        <v>109</v>
      </c>
      <c r="E5622" t="s">
        <v>207</v>
      </c>
      <c r="F5622" t="s">
        <v>16368</v>
      </c>
      <c r="G5622" t="s">
        <v>197</v>
      </c>
      <c r="H5622" t="s">
        <v>135</v>
      </c>
      <c r="I5622" t="s">
        <v>136</v>
      </c>
      <c r="J5622" t="s">
        <v>137</v>
      </c>
      <c r="K5622" t="s">
        <v>138</v>
      </c>
      <c r="L5622" t="s">
        <v>16369</v>
      </c>
      <c r="M5622" t="s">
        <v>16370</v>
      </c>
      <c r="N5622">
        <v>0.48083333299999997</v>
      </c>
      <c r="O5622">
        <v>0</v>
      </c>
      <c r="P5622">
        <v>48</v>
      </c>
      <c r="Q5622">
        <v>0</v>
      </c>
      <c r="R5622">
        <v>10</v>
      </c>
      <c r="S5622">
        <v>0</v>
      </c>
      <c r="T5622">
        <v>21</v>
      </c>
      <c r="U5622">
        <v>0</v>
      </c>
      <c r="V5622">
        <v>0</v>
      </c>
      <c r="W5622">
        <v>0</v>
      </c>
      <c r="X5622">
        <v>5.7527148942625415</v>
      </c>
      <c r="Y5622">
        <v>0</v>
      </c>
      <c r="Z5622">
        <v>6.4143143495226607</v>
      </c>
      <c r="AA5622">
        <v>0</v>
      </c>
      <c r="AB5622">
        <v>5.0928275607342171</v>
      </c>
      <c r="AC5622">
        <v>0</v>
      </c>
      <c r="AD5622">
        <v>0</v>
      </c>
      <c r="AE5622">
        <v>17.259856804519419</v>
      </c>
    </row>
    <row r="5623" spans="1:31" x14ac:dyDescent="0.25">
      <c r="A5623">
        <v>2270315</v>
      </c>
      <c r="B5623">
        <v>1</v>
      </c>
      <c r="C5623" t="s">
        <v>80</v>
      </c>
      <c r="D5623" t="s">
        <v>93</v>
      </c>
      <c r="E5623" t="s">
        <v>256</v>
      </c>
      <c r="F5623" t="s">
        <v>16214</v>
      </c>
      <c r="G5623" t="s">
        <v>318</v>
      </c>
      <c r="H5623" t="s">
        <v>148</v>
      </c>
      <c r="I5623" t="s">
        <v>136</v>
      </c>
      <c r="J5623" t="s">
        <v>137</v>
      </c>
      <c r="K5623" t="s">
        <v>138</v>
      </c>
      <c r="L5623" t="s">
        <v>16371</v>
      </c>
      <c r="M5623" t="s">
        <v>16372</v>
      </c>
      <c r="N5623">
        <v>1.5166666660000001</v>
      </c>
      <c r="O5623">
        <v>0</v>
      </c>
      <c r="P5623">
        <v>31</v>
      </c>
      <c r="Q5623">
        <v>0</v>
      </c>
      <c r="R5623">
        <v>8</v>
      </c>
      <c r="S5623">
        <v>0</v>
      </c>
      <c r="T5623">
        <v>2</v>
      </c>
      <c r="U5623">
        <v>0</v>
      </c>
      <c r="V5623">
        <v>0</v>
      </c>
      <c r="W5623">
        <v>0</v>
      </c>
      <c r="X5623">
        <v>12.796021184320399</v>
      </c>
      <c r="Y5623">
        <v>0</v>
      </c>
      <c r="Z5623">
        <v>14.470498029866453</v>
      </c>
      <c r="AA5623">
        <v>0</v>
      </c>
      <c r="AB5623">
        <v>3.7280412409131669</v>
      </c>
      <c r="AC5623">
        <v>0</v>
      </c>
      <c r="AD5623">
        <v>0</v>
      </c>
      <c r="AE5623">
        <v>30.994560455100018</v>
      </c>
    </row>
    <row r="5624" spans="1:31" x14ac:dyDescent="0.25">
      <c r="A5624">
        <v>2270584</v>
      </c>
      <c r="B5624">
        <v>1</v>
      </c>
      <c r="C5624" t="s">
        <v>80</v>
      </c>
      <c r="D5624" t="s">
        <v>93</v>
      </c>
      <c r="E5624" t="s">
        <v>145</v>
      </c>
      <c r="F5624" t="s">
        <v>16373</v>
      </c>
      <c r="G5624" t="s">
        <v>201</v>
      </c>
      <c r="H5624" t="s">
        <v>148</v>
      </c>
      <c r="I5624" t="s">
        <v>136</v>
      </c>
      <c r="J5624" t="s">
        <v>3</v>
      </c>
      <c r="K5624" t="s">
        <v>138</v>
      </c>
      <c r="L5624" t="s">
        <v>16374</v>
      </c>
      <c r="M5624" t="s">
        <v>16375</v>
      </c>
      <c r="N5624">
        <v>1.0325</v>
      </c>
      <c r="O5624">
        <v>0</v>
      </c>
      <c r="P5624">
        <v>637</v>
      </c>
      <c r="Q5624">
        <v>14</v>
      </c>
      <c r="R5624">
        <v>104</v>
      </c>
      <c r="S5624">
        <v>6</v>
      </c>
      <c r="T5624">
        <v>142</v>
      </c>
      <c r="U5624">
        <v>0</v>
      </c>
      <c r="V5624">
        <v>1</v>
      </c>
      <c r="W5624">
        <v>0</v>
      </c>
      <c r="X5624">
        <v>74.663440897529284</v>
      </c>
      <c r="Y5624">
        <v>21.332600350986048</v>
      </c>
      <c r="Z5624">
        <v>29.970003790918238</v>
      </c>
      <c r="AA5624">
        <v>23.218525914926079</v>
      </c>
      <c r="AB5624">
        <v>33.019574668097263</v>
      </c>
      <c r="AC5624">
        <v>0</v>
      </c>
      <c r="AD5624">
        <v>8.1765183725903334</v>
      </c>
      <c r="AE5624">
        <v>190.38066399504723</v>
      </c>
    </row>
    <row r="5625" spans="1:31" x14ac:dyDescent="0.25">
      <c r="A5625">
        <v>2270206</v>
      </c>
      <c r="B5625">
        <v>1</v>
      </c>
      <c r="C5625" t="s">
        <v>80</v>
      </c>
      <c r="D5625" t="s">
        <v>98</v>
      </c>
      <c r="E5625" t="s">
        <v>163</v>
      </c>
      <c r="F5625" t="s">
        <v>16376</v>
      </c>
      <c r="G5625" t="s">
        <v>147</v>
      </c>
      <c r="H5625" t="s">
        <v>148</v>
      </c>
      <c r="I5625" t="s">
        <v>136</v>
      </c>
      <c r="J5625" t="s">
        <v>137</v>
      </c>
      <c r="K5625" t="s">
        <v>138</v>
      </c>
      <c r="L5625" t="s">
        <v>16377</v>
      </c>
      <c r="M5625" t="s">
        <v>16378</v>
      </c>
      <c r="N5625">
        <v>0.60444444399999997</v>
      </c>
      <c r="O5625">
        <v>0</v>
      </c>
      <c r="P5625">
        <v>85</v>
      </c>
      <c r="Q5625">
        <v>0</v>
      </c>
      <c r="R5625">
        <v>20</v>
      </c>
      <c r="S5625">
        <v>0</v>
      </c>
      <c r="T5625">
        <v>29</v>
      </c>
      <c r="U5625">
        <v>0</v>
      </c>
      <c r="V5625">
        <v>0</v>
      </c>
      <c r="W5625">
        <v>0</v>
      </c>
      <c r="X5625">
        <v>21.488493712678508</v>
      </c>
      <c r="Y5625">
        <v>0</v>
      </c>
      <c r="Z5625">
        <v>5.7788654040217597</v>
      </c>
      <c r="AA5625">
        <v>0</v>
      </c>
      <c r="AB5625">
        <v>15.044760861752964</v>
      </c>
      <c r="AC5625">
        <v>0</v>
      </c>
      <c r="AD5625">
        <v>0</v>
      </c>
      <c r="AE5625">
        <v>42.312119978453232</v>
      </c>
    </row>
    <row r="5626" spans="1:31" x14ac:dyDescent="0.25">
      <c r="A5626">
        <v>2270455</v>
      </c>
      <c r="B5626">
        <v>1</v>
      </c>
      <c r="C5626" t="s">
        <v>80</v>
      </c>
      <c r="D5626" t="s">
        <v>92</v>
      </c>
      <c r="E5626" t="s">
        <v>132</v>
      </c>
      <c r="F5626" t="s">
        <v>16379</v>
      </c>
      <c r="G5626" t="s">
        <v>197</v>
      </c>
      <c r="H5626" t="s">
        <v>135</v>
      </c>
      <c r="I5626" t="s">
        <v>136</v>
      </c>
      <c r="J5626" t="s">
        <v>137</v>
      </c>
      <c r="K5626" t="s">
        <v>138</v>
      </c>
      <c r="L5626" t="s">
        <v>16380</v>
      </c>
      <c r="M5626" t="s">
        <v>16381</v>
      </c>
      <c r="N5626">
        <v>1.3474999999999999</v>
      </c>
      <c r="O5626">
        <v>0</v>
      </c>
      <c r="P5626">
        <v>1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2.2727281113485001E-2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2.2727281113485001E-2</v>
      </c>
    </row>
    <row r="5627" spans="1:31" x14ac:dyDescent="0.25">
      <c r="A5627">
        <v>2270100</v>
      </c>
      <c r="B5627">
        <v>1</v>
      </c>
      <c r="C5627" t="s">
        <v>80</v>
      </c>
      <c r="D5627" t="s">
        <v>90</v>
      </c>
      <c r="E5627" t="s">
        <v>132</v>
      </c>
      <c r="F5627" t="s">
        <v>16382</v>
      </c>
      <c r="G5627" t="s">
        <v>142</v>
      </c>
      <c r="H5627" t="s">
        <v>135</v>
      </c>
      <c r="I5627" t="s">
        <v>136</v>
      </c>
      <c r="J5627" t="s">
        <v>137</v>
      </c>
      <c r="K5627" t="s">
        <v>138</v>
      </c>
      <c r="L5627" t="s">
        <v>16383</v>
      </c>
      <c r="M5627" t="s">
        <v>16384</v>
      </c>
      <c r="N5627">
        <v>1.5011111109999999</v>
      </c>
      <c r="O5627">
        <v>0</v>
      </c>
      <c r="P5627">
        <v>5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1.9171088937349465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1.9171088937349465</v>
      </c>
    </row>
    <row r="5628" spans="1:31" x14ac:dyDescent="0.25">
      <c r="A5628">
        <v>2270501</v>
      </c>
      <c r="B5628">
        <v>1</v>
      </c>
      <c r="C5628" t="s">
        <v>80</v>
      </c>
      <c r="D5628" t="s">
        <v>104</v>
      </c>
      <c r="E5628" t="s">
        <v>132</v>
      </c>
      <c r="F5628" t="s">
        <v>16385</v>
      </c>
      <c r="G5628" t="s">
        <v>142</v>
      </c>
      <c r="H5628" t="s">
        <v>135</v>
      </c>
      <c r="I5628" t="s">
        <v>136</v>
      </c>
      <c r="J5628" t="s">
        <v>137</v>
      </c>
      <c r="K5628" t="s">
        <v>138</v>
      </c>
      <c r="L5628" t="s">
        <v>16386</v>
      </c>
      <c r="M5628" t="s">
        <v>16387</v>
      </c>
      <c r="N5628">
        <v>2.216388888</v>
      </c>
      <c r="O5628">
        <v>0</v>
      </c>
      <c r="P5628">
        <v>3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0.98052476353748796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0.98052476353748796</v>
      </c>
    </row>
    <row r="5629" spans="1:31" x14ac:dyDescent="0.25">
      <c r="A5629">
        <v>2270641</v>
      </c>
      <c r="B5629">
        <v>1</v>
      </c>
      <c r="C5629" t="s">
        <v>81</v>
      </c>
      <c r="D5629" t="s">
        <v>128</v>
      </c>
      <c r="E5629" t="s">
        <v>132</v>
      </c>
      <c r="F5629" t="s">
        <v>16388</v>
      </c>
      <c r="G5629" t="s">
        <v>134</v>
      </c>
      <c r="H5629" t="s">
        <v>135</v>
      </c>
      <c r="I5629" t="s">
        <v>136</v>
      </c>
      <c r="J5629" t="s">
        <v>137</v>
      </c>
      <c r="K5629" t="s">
        <v>138</v>
      </c>
      <c r="L5629" t="s">
        <v>16389</v>
      </c>
      <c r="M5629" t="s">
        <v>16390</v>
      </c>
      <c r="N5629">
        <v>0.59722222199999997</v>
      </c>
      <c r="O5629">
        <v>0</v>
      </c>
      <c r="P5629">
        <v>6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0.59916985485777774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0.59916985485777774</v>
      </c>
    </row>
    <row r="5630" spans="1:31" x14ac:dyDescent="0.25">
      <c r="A5630">
        <v>2270252</v>
      </c>
      <c r="B5630">
        <v>1</v>
      </c>
      <c r="C5630" t="s">
        <v>80</v>
      </c>
      <c r="D5630" t="s">
        <v>96</v>
      </c>
      <c r="E5630" t="s">
        <v>151</v>
      </c>
      <c r="F5630" t="s">
        <v>16391</v>
      </c>
      <c r="G5630" t="s">
        <v>201</v>
      </c>
      <c r="H5630" t="s">
        <v>135</v>
      </c>
      <c r="I5630" t="s">
        <v>136</v>
      </c>
      <c r="J5630" t="s">
        <v>137</v>
      </c>
      <c r="K5630" t="s">
        <v>138</v>
      </c>
      <c r="L5630" t="s">
        <v>16392</v>
      </c>
      <c r="M5630" t="s">
        <v>16393</v>
      </c>
      <c r="N5630">
        <v>1.122222222</v>
      </c>
      <c r="O5630">
        <v>0</v>
      </c>
      <c r="P5630">
        <v>9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5.1276187281761159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5.1276187281761159</v>
      </c>
    </row>
    <row r="5631" spans="1:31" x14ac:dyDescent="0.25">
      <c r="A5631">
        <v>2270209</v>
      </c>
      <c r="B5631">
        <v>1</v>
      </c>
      <c r="C5631" t="s">
        <v>81</v>
      </c>
      <c r="D5631" t="s">
        <v>123</v>
      </c>
      <c r="E5631" t="s">
        <v>151</v>
      </c>
      <c r="F5631" t="s">
        <v>16394</v>
      </c>
      <c r="G5631" t="s">
        <v>153</v>
      </c>
      <c r="H5631" t="s">
        <v>135</v>
      </c>
      <c r="I5631" t="s">
        <v>136</v>
      </c>
      <c r="J5631" t="s">
        <v>137</v>
      </c>
      <c r="K5631" t="s">
        <v>138</v>
      </c>
      <c r="L5631" t="s">
        <v>16395</v>
      </c>
      <c r="M5631" t="s">
        <v>16396</v>
      </c>
      <c r="N5631">
        <v>0.457777777</v>
      </c>
      <c r="O5631">
        <v>0</v>
      </c>
      <c r="P5631">
        <v>513</v>
      </c>
      <c r="Q5631">
        <v>0</v>
      </c>
      <c r="R5631">
        <v>0</v>
      </c>
      <c r="S5631">
        <v>0</v>
      </c>
      <c r="T5631">
        <v>34</v>
      </c>
      <c r="U5631">
        <v>0</v>
      </c>
      <c r="V5631">
        <v>1</v>
      </c>
      <c r="W5631">
        <v>0</v>
      </c>
      <c r="X5631">
        <v>49.765986241877961</v>
      </c>
      <c r="Y5631">
        <v>0</v>
      </c>
      <c r="Z5631">
        <v>0</v>
      </c>
      <c r="AA5631">
        <v>0</v>
      </c>
      <c r="AB5631">
        <v>7.0108706958797198</v>
      </c>
      <c r="AC5631">
        <v>0</v>
      </c>
      <c r="AD5631">
        <v>2.3913505562444137</v>
      </c>
      <c r="AE5631">
        <v>59.16820749400209</v>
      </c>
    </row>
    <row r="5632" spans="1:31" x14ac:dyDescent="0.25">
      <c r="A5632">
        <v>2270166</v>
      </c>
      <c r="B5632">
        <v>1</v>
      </c>
      <c r="C5632" t="s">
        <v>80</v>
      </c>
      <c r="D5632" t="s">
        <v>103</v>
      </c>
      <c r="E5632" t="s">
        <v>132</v>
      </c>
      <c r="F5632" t="s">
        <v>16397</v>
      </c>
      <c r="G5632" t="s">
        <v>142</v>
      </c>
      <c r="H5632" t="s">
        <v>135</v>
      </c>
      <c r="I5632" t="s">
        <v>136</v>
      </c>
      <c r="J5632" t="s">
        <v>137</v>
      </c>
      <c r="K5632" t="s">
        <v>138</v>
      </c>
      <c r="L5632" t="s">
        <v>16398</v>
      </c>
      <c r="M5632" t="s">
        <v>16399</v>
      </c>
      <c r="N5632">
        <v>0.92666666600000003</v>
      </c>
      <c r="O5632">
        <v>0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0.16972710219418222</v>
      </c>
      <c r="AA5632">
        <v>0</v>
      </c>
      <c r="AB5632">
        <v>0</v>
      </c>
      <c r="AC5632">
        <v>0</v>
      </c>
      <c r="AD5632">
        <v>0</v>
      </c>
      <c r="AE5632">
        <v>0.16972710219418222</v>
      </c>
    </row>
    <row r="5633" spans="1:31" x14ac:dyDescent="0.25">
      <c r="A5633">
        <v>2270123</v>
      </c>
      <c r="B5633">
        <v>1</v>
      </c>
      <c r="C5633" t="s">
        <v>81</v>
      </c>
      <c r="D5633" t="s">
        <v>114</v>
      </c>
      <c r="E5633" t="s">
        <v>207</v>
      </c>
      <c r="F5633" t="s">
        <v>16400</v>
      </c>
      <c r="G5633" t="s">
        <v>171</v>
      </c>
      <c r="H5633" t="s">
        <v>135</v>
      </c>
      <c r="I5633" t="s">
        <v>136</v>
      </c>
      <c r="J5633" t="s">
        <v>137</v>
      </c>
      <c r="K5633" t="s">
        <v>172</v>
      </c>
      <c r="L5633" t="s">
        <v>16401</v>
      </c>
      <c r="M5633" t="s">
        <v>16402</v>
      </c>
      <c r="N5633">
        <v>8.2908333330000001</v>
      </c>
      <c r="O5633">
        <v>0</v>
      </c>
      <c r="P5633">
        <v>46</v>
      </c>
      <c r="Q5633">
        <v>0</v>
      </c>
      <c r="R5633">
        <v>3</v>
      </c>
      <c r="S5633">
        <v>0</v>
      </c>
      <c r="T5633">
        <v>5</v>
      </c>
      <c r="U5633">
        <v>0</v>
      </c>
      <c r="V5633">
        <v>0</v>
      </c>
      <c r="W5633">
        <v>0</v>
      </c>
      <c r="X5633">
        <v>39.787585268675386</v>
      </c>
      <c r="Y5633">
        <v>0</v>
      </c>
      <c r="Z5633">
        <v>0.56805039901969012</v>
      </c>
      <c r="AA5633">
        <v>0</v>
      </c>
      <c r="AB5633">
        <v>0.94720307673078252</v>
      </c>
      <c r="AC5633">
        <v>0</v>
      </c>
      <c r="AD5633">
        <v>0</v>
      </c>
      <c r="AE5633">
        <v>41.302838744425856</v>
      </c>
    </row>
    <row r="5634" spans="1:31" x14ac:dyDescent="0.25">
      <c r="A5634">
        <v>2270086</v>
      </c>
      <c r="B5634">
        <v>1</v>
      </c>
      <c r="C5634" t="s">
        <v>80</v>
      </c>
      <c r="D5634" t="s">
        <v>104</v>
      </c>
      <c r="E5634" t="s">
        <v>163</v>
      </c>
      <c r="F5634" t="s">
        <v>16403</v>
      </c>
      <c r="G5634" t="s">
        <v>147</v>
      </c>
      <c r="H5634" t="s">
        <v>148</v>
      </c>
      <c r="I5634" t="s">
        <v>136</v>
      </c>
      <c r="J5634" t="s">
        <v>137</v>
      </c>
      <c r="K5634" t="s">
        <v>138</v>
      </c>
      <c r="L5634" t="s">
        <v>16404</v>
      </c>
      <c r="M5634" t="s">
        <v>16405</v>
      </c>
      <c r="N5634">
        <v>0.75138888800000003</v>
      </c>
      <c r="O5634">
        <v>2</v>
      </c>
      <c r="P5634">
        <v>71</v>
      </c>
      <c r="Q5634">
        <v>4</v>
      </c>
      <c r="R5634">
        <v>22</v>
      </c>
      <c r="S5634">
        <v>6</v>
      </c>
      <c r="T5634">
        <v>3</v>
      </c>
      <c r="U5634">
        <v>0</v>
      </c>
      <c r="V5634">
        <v>0</v>
      </c>
      <c r="W5634">
        <v>3.3825741263042275</v>
      </c>
      <c r="X5634">
        <v>7.0557646305670625</v>
      </c>
      <c r="Y5634">
        <v>61.929008558314116</v>
      </c>
      <c r="Z5634">
        <v>17.161274581409099</v>
      </c>
      <c r="AA5634">
        <v>29.504129041082461</v>
      </c>
      <c r="AB5634">
        <v>2.3578987267803044</v>
      </c>
      <c r="AC5634">
        <v>0</v>
      </c>
      <c r="AD5634">
        <v>0</v>
      </c>
      <c r="AE5634">
        <v>121.39064966445729</v>
      </c>
    </row>
    <row r="5635" spans="1:31" x14ac:dyDescent="0.25">
      <c r="A5635">
        <v>2270080</v>
      </c>
      <c r="B5635">
        <v>1</v>
      </c>
      <c r="C5635" t="s">
        <v>80</v>
      </c>
      <c r="D5635" t="s">
        <v>90</v>
      </c>
      <c r="E5635" t="s">
        <v>477</v>
      </c>
      <c r="F5635" t="s">
        <v>16406</v>
      </c>
      <c r="G5635" t="s">
        <v>10983</v>
      </c>
      <c r="H5635" t="s">
        <v>148</v>
      </c>
      <c r="I5635" t="s">
        <v>136</v>
      </c>
      <c r="J5635" t="s">
        <v>137</v>
      </c>
      <c r="K5635" t="s">
        <v>138</v>
      </c>
      <c r="L5635" t="s">
        <v>16407</v>
      </c>
      <c r="M5635" t="s">
        <v>16408</v>
      </c>
      <c r="N5635">
        <v>0.89833333299999996</v>
      </c>
      <c r="O5635">
        <v>0</v>
      </c>
      <c r="P5635">
        <v>4050</v>
      </c>
      <c r="Q5635">
        <v>0</v>
      </c>
      <c r="R5635">
        <v>0</v>
      </c>
      <c r="S5635">
        <v>0</v>
      </c>
      <c r="T5635">
        <v>474</v>
      </c>
      <c r="U5635">
        <v>0</v>
      </c>
      <c r="V5635">
        <v>0</v>
      </c>
      <c r="W5635">
        <v>0</v>
      </c>
      <c r="X5635">
        <v>880.65618058828011</v>
      </c>
      <c r="Y5635">
        <v>0</v>
      </c>
      <c r="Z5635">
        <v>0</v>
      </c>
      <c r="AA5635">
        <v>0</v>
      </c>
      <c r="AB5635">
        <v>189.57279462010882</v>
      </c>
      <c r="AC5635">
        <v>0</v>
      </c>
      <c r="AD5635">
        <v>0</v>
      </c>
      <c r="AE5635">
        <v>1070.2289752083889</v>
      </c>
    </row>
    <row r="5636" spans="1:31" x14ac:dyDescent="0.25">
      <c r="A5636">
        <v>2270604</v>
      </c>
      <c r="B5636">
        <v>1</v>
      </c>
      <c r="C5636" t="s">
        <v>80</v>
      </c>
      <c r="D5636" t="s">
        <v>99</v>
      </c>
      <c r="E5636" t="s">
        <v>132</v>
      </c>
      <c r="F5636" t="s">
        <v>16409</v>
      </c>
      <c r="G5636" t="s">
        <v>289</v>
      </c>
      <c r="H5636" t="s">
        <v>135</v>
      </c>
      <c r="I5636" t="s">
        <v>136</v>
      </c>
      <c r="J5636" t="s">
        <v>137</v>
      </c>
      <c r="K5636" t="s">
        <v>138</v>
      </c>
      <c r="L5636" t="s">
        <v>16410</v>
      </c>
      <c r="M5636" t="s">
        <v>16411</v>
      </c>
      <c r="N5636">
        <v>1.667777777</v>
      </c>
      <c r="O5636">
        <v>0</v>
      </c>
      <c r="P5636">
        <v>4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0.55041541199445554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0.55041541199445554</v>
      </c>
    </row>
    <row r="5637" spans="1:31" x14ac:dyDescent="0.25">
      <c r="A5637">
        <v>2270458</v>
      </c>
      <c r="B5637">
        <v>1</v>
      </c>
      <c r="C5637" t="s">
        <v>80</v>
      </c>
      <c r="D5637" t="s">
        <v>93</v>
      </c>
      <c r="E5637" t="s">
        <v>151</v>
      </c>
      <c r="F5637" t="s">
        <v>16412</v>
      </c>
      <c r="G5637" t="s">
        <v>201</v>
      </c>
      <c r="H5637" t="s">
        <v>135</v>
      </c>
      <c r="I5637" t="s">
        <v>136</v>
      </c>
      <c r="J5637" t="s">
        <v>137</v>
      </c>
      <c r="K5637" t="s">
        <v>138</v>
      </c>
      <c r="L5637" t="s">
        <v>16413</v>
      </c>
      <c r="M5637" t="s">
        <v>16414</v>
      </c>
      <c r="N5637">
        <v>1.491944444</v>
      </c>
      <c r="O5637">
        <v>0</v>
      </c>
      <c r="P5637">
        <v>2</v>
      </c>
      <c r="Q5637">
        <v>0</v>
      </c>
      <c r="R5637">
        <v>0</v>
      </c>
      <c r="S5637">
        <v>0</v>
      </c>
      <c r="T5637">
        <v>19</v>
      </c>
      <c r="U5637">
        <v>0</v>
      </c>
      <c r="V5637">
        <v>0</v>
      </c>
      <c r="W5637">
        <v>0</v>
      </c>
      <c r="X5637">
        <v>0.4541713245781942</v>
      </c>
      <c r="Y5637">
        <v>0</v>
      </c>
      <c r="Z5637">
        <v>0</v>
      </c>
      <c r="AA5637">
        <v>0</v>
      </c>
      <c r="AB5637">
        <v>21.301222650769208</v>
      </c>
      <c r="AC5637">
        <v>0</v>
      </c>
      <c r="AD5637">
        <v>0</v>
      </c>
      <c r="AE5637">
        <v>21.755393975347403</v>
      </c>
    </row>
    <row r="5638" spans="1:31" x14ac:dyDescent="0.25">
      <c r="A5638">
        <v>2270481</v>
      </c>
      <c r="B5638">
        <v>1</v>
      </c>
      <c r="C5638" t="s">
        <v>80</v>
      </c>
      <c r="D5638" t="s">
        <v>99</v>
      </c>
      <c r="E5638" t="s">
        <v>132</v>
      </c>
      <c r="F5638" t="s">
        <v>16415</v>
      </c>
      <c r="G5638" t="s">
        <v>197</v>
      </c>
      <c r="H5638" t="s">
        <v>135</v>
      </c>
      <c r="I5638" t="s">
        <v>136</v>
      </c>
      <c r="J5638" t="s">
        <v>137</v>
      </c>
      <c r="K5638" t="s">
        <v>138</v>
      </c>
      <c r="L5638" t="s">
        <v>16416</v>
      </c>
      <c r="M5638" t="s">
        <v>16417</v>
      </c>
      <c r="N5638">
        <v>3.460555555</v>
      </c>
      <c r="O5638">
        <v>0</v>
      </c>
      <c r="P5638">
        <v>2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0.10377528317793333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0.10377528317793333</v>
      </c>
    </row>
    <row r="5639" spans="1:31" x14ac:dyDescent="0.25">
      <c r="A5639">
        <v>2270581</v>
      </c>
      <c r="B5639">
        <v>1</v>
      </c>
      <c r="C5639" t="s">
        <v>80</v>
      </c>
      <c r="D5639" t="s">
        <v>84</v>
      </c>
      <c r="E5639" t="s">
        <v>132</v>
      </c>
      <c r="F5639" t="s">
        <v>16418</v>
      </c>
      <c r="G5639" t="s">
        <v>289</v>
      </c>
      <c r="H5639" t="s">
        <v>135</v>
      </c>
      <c r="I5639" t="s">
        <v>136</v>
      </c>
      <c r="J5639" t="s">
        <v>137</v>
      </c>
      <c r="K5639" t="s">
        <v>138</v>
      </c>
      <c r="L5639" t="s">
        <v>16419</v>
      </c>
      <c r="M5639" t="s">
        <v>16420</v>
      </c>
      <c r="N5639">
        <v>1.6688888879999999</v>
      </c>
      <c r="O5639">
        <v>0</v>
      </c>
      <c r="P5639">
        <v>1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0.45843432214248003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0.45843432214248003</v>
      </c>
    </row>
    <row r="5640" spans="1:31" x14ac:dyDescent="0.25">
      <c r="A5640">
        <v>2270558</v>
      </c>
      <c r="B5640">
        <v>1</v>
      </c>
      <c r="C5640" t="s">
        <v>80</v>
      </c>
      <c r="D5640" t="s">
        <v>108</v>
      </c>
      <c r="E5640" t="s">
        <v>151</v>
      </c>
      <c r="F5640" t="s">
        <v>16421</v>
      </c>
      <c r="G5640" t="s">
        <v>201</v>
      </c>
      <c r="H5640" t="s">
        <v>135</v>
      </c>
      <c r="I5640" t="s">
        <v>136</v>
      </c>
      <c r="J5640" t="s">
        <v>3</v>
      </c>
      <c r="K5640" t="s">
        <v>138</v>
      </c>
      <c r="L5640" t="s">
        <v>16422</v>
      </c>
      <c r="M5640" t="s">
        <v>16423</v>
      </c>
      <c r="N5640">
        <v>1.516388888</v>
      </c>
      <c r="O5640">
        <v>0</v>
      </c>
      <c r="P5640">
        <v>9</v>
      </c>
      <c r="Q5640">
        <v>0</v>
      </c>
      <c r="R5640">
        <v>1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1.5853847227261668</v>
      </c>
      <c r="Y5640">
        <v>0</v>
      </c>
      <c r="Z5640">
        <v>1.25918529147E-3</v>
      </c>
      <c r="AA5640">
        <v>0</v>
      </c>
      <c r="AB5640">
        <v>0</v>
      </c>
      <c r="AC5640">
        <v>0</v>
      </c>
      <c r="AD5640">
        <v>0</v>
      </c>
      <c r="AE5640">
        <v>1.5866439080176369</v>
      </c>
    </row>
    <row r="5641" spans="1:31" x14ac:dyDescent="0.25">
      <c r="A5641">
        <v>2270289</v>
      </c>
      <c r="B5641">
        <v>1</v>
      </c>
      <c r="C5641" t="s">
        <v>80</v>
      </c>
      <c r="D5641" t="s">
        <v>106</v>
      </c>
      <c r="E5641" t="s">
        <v>151</v>
      </c>
      <c r="F5641" t="s">
        <v>9911</v>
      </c>
      <c r="G5641" t="s">
        <v>153</v>
      </c>
      <c r="H5641" t="s">
        <v>135</v>
      </c>
      <c r="I5641" t="s">
        <v>136</v>
      </c>
      <c r="J5641" t="s">
        <v>137</v>
      </c>
      <c r="K5641" t="s">
        <v>138</v>
      </c>
      <c r="L5641" t="s">
        <v>16424</v>
      </c>
      <c r="M5641" t="s">
        <v>16425</v>
      </c>
      <c r="N5641">
        <v>4.5422222220000004</v>
      </c>
      <c r="O5641">
        <v>0</v>
      </c>
      <c r="P5641">
        <v>0</v>
      </c>
      <c r="Q5641">
        <v>0</v>
      </c>
      <c r="R5641">
        <v>2</v>
      </c>
      <c r="S5641">
        <v>0</v>
      </c>
      <c r="T5641">
        <v>1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1.9732688103696701</v>
      </c>
      <c r="AA5641">
        <v>0</v>
      </c>
      <c r="AB5641">
        <v>0.9386402925495172</v>
      </c>
      <c r="AC5641">
        <v>0</v>
      </c>
      <c r="AD5641">
        <v>0</v>
      </c>
      <c r="AE5641">
        <v>2.9119091029191875</v>
      </c>
    </row>
    <row r="5642" spans="1:31" x14ac:dyDescent="0.25">
      <c r="A5642">
        <v>2270063</v>
      </c>
      <c r="B5642">
        <v>1</v>
      </c>
      <c r="C5642" t="s">
        <v>81</v>
      </c>
      <c r="D5642" t="s">
        <v>117</v>
      </c>
      <c r="E5642" t="s">
        <v>163</v>
      </c>
      <c r="F5642" t="s">
        <v>16426</v>
      </c>
      <c r="G5642" t="s">
        <v>147</v>
      </c>
      <c r="H5642" t="s">
        <v>148</v>
      </c>
      <c r="I5642" t="s">
        <v>136</v>
      </c>
      <c r="J5642" t="s">
        <v>137</v>
      </c>
      <c r="K5642" t="s">
        <v>138</v>
      </c>
      <c r="L5642" t="s">
        <v>16427</v>
      </c>
      <c r="M5642" t="s">
        <v>16428</v>
      </c>
      <c r="N5642">
        <v>2.8827777769999998</v>
      </c>
      <c r="O5642">
        <v>0</v>
      </c>
      <c r="P5642">
        <v>323</v>
      </c>
      <c r="Q5642">
        <v>10</v>
      </c>
      <c r="R5642">
        <v>23</v>
      </c>
      <c r="S5642">
        <v>9</v>
      </c>
      <c r="T5642">
        <v>31</v>
      </c>
      <c r="U5642">
        <v>2</v>
      </c>
      <c r="V5642">
        <v>0</v>
      </c>
      <c r="W5642">
        <v>0</v>
      </c>
      <c r="X5642">
        <v>77.165451435924439</v>
      </c>
      <c r="Y5642">
        <v>41.107099653423951</v>
      </c>
      <c r="Z5642">
        <v>7.7165135561449736</v>
      </c>
      <c r="AA5642">
        <v>66.249540128715822</v>
      </c>
      <c r="AB5642">
        <v>28.525106554369504</v>
      </c>
      <c r="AC5642">
        <v>223.67192540418915</v>
      </c>
      <c r="AD5642">
        <v>0</v>
      </c>
      <c r="AE5642">
        <v>444.43563673276788</v>
      </c>
    </row>
    <row r="5643" spans="1:31" x14ac:dyDescent="0.25">
      <c r="A5643">
        <v>2270249</v>
      </c>
      <c r="B5643">
        <v>1</v>
      </c>
      <c r="C5643" t="s">
        <v>80</v>
      </c>
      <c r="D5643" t="s">
        <v>83</v>
      </c>
      <c r="E5643" t="s">
        <v>207</v>
      </c>
      <c r="F5643" t="s">
        <v>16429</v>
      </c>
      <c r="G5643" t="s">
        <v>171</v>
      </c>
      <c r="H5643" t="s">
        <v>135</v>
      </c>
      <c r="I5643" t="s">
        <v>136</v>
      </c>
      <c r="J5643" t="s">
        <v>137</v>
      </c>
      <c r="K5643" t="s">
        <v>172</v>
      </c>
      <c r="L5643" t="s">
        <v>16430</v>
      </c>
      <c r="M5643" t="s">
        <v>16431</v>
      </c>
      <c r="N5643">
        <v>1.1725000000000001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40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82.5176294686799</v>
      </c>
      <c r="AC5643">
        <v>0</v>
      </c>
      <c r="AD5643">
        <v>0</v>
      </c>
      <c r="AE5643">
        <v>82.5176294686799</v>
      </c>
    </row>
    <row r="5644" spans="1:31" x14ac:dyDescent="0.25">
      <c r="A5644">
        <v>2270544</v>
      </c>
      <c r="B5644">
        <v>1</v>
      </c>
      <c r="C5644" t="s">
        <v>80</v>
      </c>
      <c r="D5644" t="s">
        <v>83</v>
      </c>
      <c r="E5644" t="s">
        <v>132</v>
      </c>
      <c r="F5644" t="s">
        <v>16432</v>
      </c>
      <c r="G5644" t="s">
        <v>289</v>
      </c>
      <c r="H5644" t="s">
        <v>135</v>
      </c>
      <c r="I5644" t="s">
        <v>136</v>
      </c>
      <c r="J5644" t="s">
        <v>137</v>
      </c>
      <c r="K5644" t="s">
        <v>138</v>
      </c>
      <c r="L5644" t="s">
        <v>16433</v>
      </c>
      <c r="M5644" t="s">
        <v>16434</v>
      </c>
      <c r="N5644">
        <v>0.79083333300000003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23</v>
      </c>
      <c r="U5644">
        <v>0</v>
      </c>
      <c r="V5644">
        <v>1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16.14552027562975</v>
      </c>
      <c r="AC5644">
        <v>0</v>
      </c>
      <c r="AD5644">
        <v>72.022566680105612</v>
      </c>
      <c r="AE5644">
        <v>88.168086955735362</v>
      </c>
    </row>
    <row r="5645" spans="1:31" x14ac:dyDescent="0.25">
      <c r="A5645">
        <v>2270189</v>
      </c>
      <c r="B5645">
        <v>1</v>
      </c>
      <c r="C5645" t="s">
        <v>80</v>
      </c>
      <c r="D5645" t="s">
        <v>96</v>
      </c>
      <c r="E5645" t="s">
        <v>145</v>
      </c>
      <c r="F5645" t="s">
        <v>16435</v>
      </c>
      <c r="G5645" t="s">
        <v>366</v>
      </c>
      <c r="H5645" t="s">
        <v>148</v>
      </c>
      <c r="I5645" t="s">
        <v>136</v>
      </c>
      <c r="J5645" t="s">
        <v>137</v>
      </c>
      <c r="K5645" t="s">
        <v>172</v>
      </c>
      <c r="L5645" t="s">
        <v>16436</v>
      </c>
      <c r="M5645" t="s">
        <v>16437</v>
      </c>
      <c r="N5645">
        <v>8.2227777769999992</v>
      </c>
      <c r="O5645">
        <v>0</v>
      </c>
      <c r="P5645">
        <v>825</v>
      </c>
      <c r="Q5645">
        <v>0</v>
      </c>
      <c r="R5645">
        <v>2</v>
      </c>
      <c r="S5645">
        <v>0</v>
      </c>
      <c r="T5645">
        <v>93</v>
      </c>
      <c r="U5645">
        <v>0</v>
      </c>
      <c r="V5645">
        <v>0</v>
      </c>
      <c r="W5645">
        <v>0</v>
      </c>
      <c r="X5645">
        <v>3454.9317328483166</v>
      </c>
      <c r="Y5645">
        <v>0</v>
      </c>
      <c r="Z5645">
        <v>0.20771560273544667</v>
      </c>
      <c r="AA5645">
        <v>0</v>
      </c>
      <c r="AB5645">
        <v>671.53199610160186</v>
      </c>
      <c r="AC5645">
        <v>0</v>
      </c>
      <c r="AD5645">
        <v>0</v>
      </c>
      <c r="AE5645">
        <v>4126.6714445526541</v>
      </c>
    </row>
    <row r="5646" spans="1:31" x14ac:dyDescent="0.25">
      <c r="A5646">
        <v>2270126</v>
      </c>
      <c r="B5646">
        <v>1</v>
      </c>
      <c r="C5646" t="s">
        <v>80</v>
      </c>
      <c r="D5646" t="s">
        <v>84</v>
      </c>
      <c r="E5646" t="s">
        <v>256</v>
      </c>
      <c r="F5646" t="s">
        <v>16438</v>
      </c>
      <c r="G5646" t="s">
        <v>271</v>
      </c>
      <c r="H5646" t="s">
        <v>148</v>
      </c>
      <c r="I5646" t="s">
        <v>136</v>
      </c>
      <c r="J5646" t="s">
        <v>137</v>
      </c>
      <c r="K5646" t="s">
        <v>138</v>
      </c>
      <c r="L5646" t="s">
        <v>16439</v>
      </c>
      <c r="M5646" t="s">
        <v>16440</v>
      </c>
      <c r="N5646">
        <v>0.26944444400000001</v>
      </c>
      <c r="O5646">
        <v>0</v>
      </c>
      <c r="P5646">
        <v>1477</v>
      </c>
      <c r="Q5646">
        <v>0</v>
      </c>
      <c r="R5646">
        <v>0</v>
      </c>
      <c r="S5646">
        <v>0</v>
      </c>
      <c r="T5646">
        <v>64</v>
      </c>
      <c r="U5646">
        <v>0</v>
      </c>
      <c r="V5646">
        <v>0</v>
      </c>
      <c r="W5646">
        <v>0</v>
      </c>
      <c r="X5646">
        <v>107.09512651644491</v>
      </c>
      <c r="Y5646">
        <v>0</v>
      </c>
      <c r="Z5646">
        <v>0</v>
      </c>
      <c r="AA5646">
        <v>0</v>
      </c>
      <c r="AB5646">
        <v>25.223199387779168</v>
      </c>
      <c r="AC5646">
        <v>0</v>
      </c>
      <c r="AD5646">
        <v>0</v>
      </c>
      <c r="AE5646">
        <v>132.31832590422408</v>
      </c>
    </row>
    <row r="5647" spans="1:31" x14ac:dyDescent="0.25">
      <c r="A5647">
        <v>2270624</v>
      </c>
      <c r="B5647">
        <v>1</v>
      </c>
      <c r="C5647" t="s">
        <v>80</v>
      </c>
      <c r="D5647" t="s">
        <v>82</v>
      </c>
      <c r="E5647" t="s">
        <v>132</v>
      </c>
      <c r="F5647" t="s">
        <v>16441</v>
      </c>
      <c r="G5647" t="s">
        <v>142</v>
      </c>
      <c r="H5647" t="s">
        <v>135</v>
      </c>
      <c r="I5647" t="s">
        <v>136</v>
      </c>
      <c r="J5647" t="s">
        <v>137</v>
      </c>
      <c r="K5647" t="s">
        <v>138</v>
      </c>
      <c r="L5647" t="s">
        <v>16442</v>
      </c>
      <c r="M5647" t="s">
        <v>16443</v>
      </c>
      <c r="N5647">
        <v>2.9644444440000002</v>
      </c>
      <c r="O5647">
        <v>0</v>
      </c>
      <c r="P5647">
        <v>9</v>
      </c>
      <c r="Q5647">
        <v>0</v>
      </c>
      <c r="R5647">
        <v>0</v>
      </c>
      <c r="S5647">
        <v>0</v>
      </c>
      <c r="T5647">
        <v>3</v>
      </c>
      <c r="U5647">
        <v>0</v>
      </c>
      <c r="V5647">
        <v>0</v>
      </c>
      <c r="W5647">
        <v>0</v>
      </c>
      <c r="X5647">
        <v>4.3677264079347857</v>
      </c>
      <c r="Y5647">
        <v>0</v>
      </c>
      <c r="Z5647">
        <v>0</v>
      </c>
      <c r="AA5647">
        <v>0</v>
      </c>
      <c r="AB5647">
        <v>0.12136600539989639</v>
      </c>
      <c r="AC5647">
        <v>0</v>
      </c>
      <c r="AD5647">
        <v>0</v>
      </c>
      <c r="AE5647">
        <v>4.4890924133346823</v>
      </c>
    </row>
    <row r="5648" spans="1:31" x14ac:dyDescent="0.25">
      <c r="A5648">
        <v>2270475</v>
      </c>
      <c r="B5648">
        <v>1</v>
      </c>
      <c r="C5648" t="s">
        <v>81</v>
      </c>
      <c r="D5648" t="s">
        <v>125</v>
      </c>
      <c r="E5648" t="s">
        <v>151</v>
      </c>
      <c r="F5648" t="s">
        <v>16444</v>
      </c>
      <c r="G5648" t="s">
        <v>176</v>
      </c>
      <c r="H5648" t="s">
        <v>135</v>
      </c>
      <c r="I5648" t="s">
        <v>136</v>
      </c>
      <c r="J5648" t="s">
        <v>137</v>
      </c>
      <c r="K5648" t="s">
        <v>138</v>
      </c>
      <c r="L5648" t="s">
        <v>16445</v>
      </c>
      <c r="M5648" t="s">
        <v>16446</v>
      </c>
      <c r="N5648">
        <v>4.6580555549999998</v>
      </c>
      <c r="O5648">
        <v>0</v>
      </c>
      <c r="P5648">
        <v>57</v>
      </c>
      <c r="Q5648">
        <v>0</v>
      </c>
      <c r="R5648">
        <v>3</v>
      </c>
      <c r="S5648">
        <v>0</v>
      </c>
      <c r="T5648">
        <v>5</v>
      </c>
      <c r="U5648">
        <v>0</v>
      </c>
      <c r="V5648">
        <v>0</v>
      </c>
      <c r="W5648">
        <v>0</v>
      </c>
      <c r="X5648">
        <v>34.482117085615954</v>
      </c>
      <c r="Y5648">
        <v>0</v>
      </c>
      <c r="Z5648">
        <v>0.40166731468579636</v>
      </c>
      <c r="AA5648">
        <v>0</v>
      </c>
      <c r="AB5648">
        <v>9.1521993889273503</v>
      </c>
      <c r="AC5648">
        <v>0</v>
      </c>
      <c r="AD5648">
        <v>0</v>
      </c>
      <c r="AE5648">
        <v>44.0359837892291</v>
      </c>
    </row>
    <row r="5649" spans="1:31" x14ac:dyDescent="0.25">
      <c r="A5649">
        <v>2270226</v>
      </c>
      <c r="B5649">
        <v>1</v>
      </c>
      <c r="C5649" t="s">
        <v>80</v>
      </c>
      <c r="D5649" t="s">
        <v>88</v>
      </c>
      <c r="E5649" t="s">
        <v>132</v>
      </c>
      <c r="F5649" t="s">
        <v>16447</v>
      </c>
      <c r="G5649" t="s">
        <v>201</v>
      </c>
      <c r="H5649" t="s">
        <v>135</v>
      </c>
      <c r="I5649" t="s">
        <v>136</v>
      </c>
      <c r="J5649" t="s">
        <v>3</v>
      </c>
      <c r="K5649" t="s">
        <v>138</v>
      </c>
      <c r="L5649" t="s">
        <v>16448</v>
      </c>
      <c r="M5649" t="s">
        <v>16449</v>
      </c>
      <c r="N5649">
        <v>6.2408333330000003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1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270.56112832846878</v>
      </c>
      <c r="AC5649">
        <v>0</v>
      </c>
      <c r="AD5649">
        <v>0</v>
      </c>
      <c r="AE5649">
        <v>270.56112832846878</v>
      </c>
    </row>
    <row r="5650" spans="1:31" x14ac:dyDescent="0.25">
      <c r="A5650">
        <v>2270129</v>
      </c>
      <c r="B5650">
        <v>1</v>
      </c>
      <c r="C5650" t="s">
        <v>80</v>
      </c>
      <c r="D5650" t="s">
        <v>94</v>
      </c>
      <c r="E5650" t="s">
        <v>256</v>
      </c>
      <c r="F5650" t="s">
        <v>16450</v>
      </c>
      <c r="G5650" t="s">
        <v>366</v>
      </c>
      <c r="H5650" t="s">
        <v>148</v>
      </c>
      <c r="I5650" t="s">
        <v>136</v>
      </c>
      <c r="J5650" t="s">
        <v>137</v>
      </c>
      <c r="K5650" t="s">
        <v>172</v>
      </c>
      <c r="L5650" t="s">
        <v>16451</v>
      </c>
      <c r="M5650" t="s">
        <v>16452</v>
      </c>
      <c r="N5650">
        <v>6.3255555550000002</v>
      </c>
      <c r="O5650">
        <v>0</v>
      </c>
      <c r="P5650">
        <v>216</v>
      </c>
      <c r="Q5650">
        <v>0</v>
      </c>
      <c r="R5650">
        <v>1</v>
      </c>
      <c r="S5650">
        <v>0</v>
      </c>
      <c r="T5650">
        <v>14</v>
      </c>
      <c r="U5650">
        <v>0</v>
      </c>
      <c r="V5650">
        <v>0</v>
      </c>
      <c r="W5650">
        <v>0</v>
      </c>
      <c r="X5650">
        <v>192.83676120742513</v>
      </c>
      <c r="Y5650">
        <v>0</v>
      </c>
      <c r="Z5650">
        <v>0</v>
      </c>
      <c r="AA5650">
        <v>0</v>
      </c>
      <c r="AB5650">
        <v>70.860383435077424</v>
      </c>
      <c r="AC5650">
        <v>0</v>
      </c>
      <c r="AD5650">
        <v>0</v>
      </c>
      <c r="AE5650">
        <v>263.69714464250256</v>
      </c>
    </row>
    <row r="5651" spans="1:31" x14ac:dyDescent="0.25">
      <c r="A5651">
        <v>2270344</v>
      </c>
      <c r="B5651">
        <v>1</v>
      </c>
      <c r="C5651" t="s">
        <v>80</v>
      </c>
      <c r="D5651" t="s">
        <v>101</v>
      </c>
      <c r="E5651" t="s">
        <v>151</v>
      </c>
      <c r="F5651" t="s">
        <v>16453</v>
      </c>
      <c r="G5651" t="s">
        <v>4970</v>
      </c>
      <c r="H5651" t="s">
        <v>135</v>
      </c>
      <c r="I5651" t="s">
        <v>136</v>
      </c>
      <c r="J5651" t="s">
        <v>137</v>
      </c>
      <c r="K5651" t="s">
        <v>138</v>
      </c>
      <c r="L5651" t="s">
        <v>16454</v>
      </c>
      <c r="M5651" t="s">
        <v>16455</v>
      </c>
      <c r="N5651">
        <v>1.6330555550000001</v>
      </c>
      <c r="O5651">
        <v>0</v>
      </c>
      <c r="P5651">
        <v>36</v>
      </c>
      <c r="Q5651">
        <v>0</v>
      </c>
      <c r="R5651">
        <v>0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13.082878940597949</v>
      </c>
      <c r="Y5651">
        <v>0</v>
      </c>
      <c r="Z5651">
        <v>0</v>
      </c>
      <c r="AA5651">
        <v>0</v>
      </c>
      <c r="AB5651">
        <v>1.3797751579943333E-2</v>
      </c>
      <c r="AC5651">
        <v>0</v>
      </c>
      <c r="AD5651">
        <v>0</v>
      </c>
      <c r="AE5651">
        <v>13.096676692177892</v>
      </c>
    </row>
    <row r="5652" spans="1:31" x14ac:dyDescent="0.25">
      <c r="A5652">
        <v>2270630</v>
      </c>
      <c r="B5652">
        <v>1</v>
      </c>
      <c r="C5652" t="s">
        <v>81</v>
      </c>
      <c r="D5652" t="s">
        <v>128</v>
      </c>
      <c r="E5652" t="s">
        <v>132</v>
      </c>
      <c r="F5652" t="s">
        <v>16456</v>
      </c>
      <c r="G5652" t="s">
        <v>142</v>
      </c>
      <c r="H5652" t="s">
        <v>135</v>
      </c>
      <c r="I5652" t="s">
        <v>136</v>
      </c>
      <c r="J5652" t="s">
        <v>137</v>
      </c>
      <c r="K5652" t="s">
        <v>138</v>
      </c>
      <c r="L5652" t="s">
        <v>16457</v>
      </c>
      <c r="M5652" t="s">
        <v>16458</v>
      </c>
      <c r="N5652">
        <v>4.3797222219999998</v>
      </c>
      <c r="O5652">
        <v>0</v>
      </c>
      <c r="P5652">
        <v>1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0.29613661023207921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0.29613661023207921</v>
      </c>
    </row>
    <row r="5653" spans="1:31" x14ac:dyDescent="0.25">
      <c r="A5653">
        <v>2270507</v>
      </c>
      <c r="B5653">
        <v>1</v>
      </c>
      <c r="C5653" t="s">
        <v>80</v>
      </c>
      <c r="D5653" t="s">
        <v>97</v>
      </c>
      <c r="E5653" t="s">
        <v>132</v>
      </c>
      <c r="F5653" t="s">
        <v>16459</v>
      </c>
      <c r="G5653" t="s">
        <v>134</v>
      </c>
      <c r="H5653" t="s">
        <v>135</v>
      </c>
      <c r="I5653" t="s">
        <v>136</v>
      </c>
      <c r="J5653" t="s">
        <v>137</v>
      </c>
      <c r="K5653" t="s">
        <v>138</v>
      </c>
      <c r="L5653" t="s">
        <v>16460</v>
      </c>
      <c r="M5653" t="s">
        <v>16461</v>
      </c>
      <c r="N5653">
        <v>2.2566666660000001</v>
      </c>
      <c r="O5653">
        <v>0</v>
      </c>
      <c r="P5653">
        <v>1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1.9067889198176253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1.9067889198176253</v>
      </c>
    </row>
    <row r="5654" spans="1:31" x14ac:dyDescent="0.25">
      <c r="A5654">
        <v>2270444</v>
      </c>
      <c r="B5654">
        <v>1</v>
      </c>
      <c r="C5654" t="s">
        <v>80</v>
      </c>
      <c r="D5654" t="s">
        <v>84</v>
      </c>
      <c r="E5654" t="s">
        <v>145</v>
      </c>
      <c r="F5654" t="s">
        <v>16462</v>
      </c>
      <c r="G5654" t="s">
        <v>201</v>
      </c>
      <c r="H5654" t="s">
        <v>148</v>
      </c>
      <c r="I5654" t="s">
        <v>136</v>
      </c>
      <c r="J5654" t="s">
        <v>137</v>
      </c>
      <c r="K5654" t="s">
        <v>138</v>
      </c>
      <c r="L5654" t="s">
        <v>16463</v>
      </c>
      <c r="M5654" t="s">
        <v>16464</v>
      </c>
      <c r="N5654">
        <v>0.93833333299999999</v>
      </c>
      <c r="O5654">
        <v>0</v>
      </c>
      <c r="P5654">
        <v>5769</v>
      </c>
      <c r="Q5654">
        <v>0</v>
      </c>
      <c r="R5654">
        <v>0</v>
      </c>
      <c r="S5654">
        <v>2</v>
      </c>
      <c r="T5654">
        <v>499</v>
      </c>
      <c r="U5654">
        <v>0</v>
      </c>
      <c r="V5654">
        <v>0</v>
      </c>
      <c r="W5654">
        <v>0</v>
      </c>
      <c r="X5654">
        <v>1294.5669027653894</v>
      </c>
      <c r="Y5654">
        <v>0</v>
      </c>
      <c r="Z5654">
        <v>0</v>
      </c>
      <c r="AA5654">
        <v>11.18590043360358</v>
      </c>
      <c r="AB5654">
        <v>544.44870260520656</v>
      </c>
      <c r="AC5654">
        <v>0</v>
      </c>
      <c r="AD5654">
        <v>0</v>
      </c>
      <c r="AE5654">
        <v>1850.2015058041995</v>
      </c>
    </row>
    <row r="5655" spans="1:31" x14ac:dyDescent="0.25">
      <c r="A5655">
        <v>2270112</v>
      </c>
      <c r="B5655">
        <v>1</v>
      </c>
      <c r="C5655" t="s">
        <v>80</v>
      </c>
      <c r="D5655" t="s">
        <v>83</v>
      </c>
      <c r="E5655" t="s">
        <v>477</v>
      </c>
      <c r="F5655" t="s">
        <v>16465</v>
      </c>
      <c r="G5655" t="s">
        <v>147</v>
      </c>
      <c r="H5655" t="s">
        <v>148</v>
      </c>
      <c r="I5655" t="s">
        <v>136</v>
      </c>
      <c r="J5655" t="s">
        <v>137</v>
      </c>
      <c r="K5655" t="s">
        <v>138</v>
      </c>
      <c r="L5655" t="s">
        <v>16466</v>
      </c>
      <c r="M5655" t="s">
        <v>16467</v>
      </c>
      <c r="N5655">
        <v>0.114166666</v>
      </c>
      <c r="O5655">
        <v>0</v>
      </c>
      <c r="P5655">
        <v>27224</v>
      </c>
      <c r="Q5655">
        <v>0</v>
      </c>
      <c r="R5655">
        <v>0</v>
      </c>
      <c r="S5655">
        <v>4</v>
      </c>
      <c r="T5655">
        <v>2297</v>
      </c>
      <c r="U5655">
        <v>0</v>
      </c>
      <c r="V5655">
        <v>6</v>
      </c>
      <c r="W5655">
        <v>0</v>
      </c>
      <c r="X5655">
        <v>1041.6678579224135</v>
      </c>
      <c r="Y5655">
        <v>0</v>
      </c>
      <c r="Z5655">
        <v>0</v>
      </c>
      <c r="AA5655">
        <v>186.33854823468084</v>
      </c>
      <c r="AB5655">
        <v>431.12758886114187</v>
      </c>
      <c r="AC5655">
        <v>0</v>
      </c>
      <c r="AD5655">
        <v>24.851469769706419</v>
      </c>
      <c r="AE5655">
        <v>1683.9854647879426</v>
      </c>
    </row>
    <row r="5656" spans="1:31" x14ac:dyDescent="0.25">
      <c r="A5656">
        <v>2270298</v>
      </c>
      <c r="B5656">
        <v>1</v>
      </c>
      <c r="C5656" t="s">
        <v>80</v>
      </c>
      <c r="D5656" t="s">
        <v>83</v>
      </c>
      <c r="E5656" t="s">
        <v>132</v>
      </c>
      <c r="F5656" t="s">
        <v>16468</v>
      </c>
      <c r="G5656" t="s">
        <v>289</v>
      </c>
      <c r="H5656" t="s">
        <v>135</v>
      </c>
      <c r="I5656" t="s">
        <v>136</v>
      </c>
      <c r="J5656" t="s">
        <v>137</v>
      </c>
      <c r="K5656" t="s">
        <v>138</v>
      </c>
      <c r="L5656" t="s">
        <v>16469</v>
      </c>
      <c r="M5656" t="s">
        <v>16470</v>
      </c>
      <c r="N5656">
        <v>1.744444444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2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10.56193751602358</v>
      </c>
      <c r="AC5656">
        <v>0</v>
      </c>
      <c r="AD5656">
        <v>0</v>
      </c>
      <c r="AE5656">
        <v>10.56193751602358</v>
      </c>
    </row>
    <row r="5657" spans="1:31" x14ac:dyDescent="0.25">
      <c r="A5657">
        <v>2270378</v>
      </c>
      <c r="B5657">
        <v>1</v>
      </c>
      <c r="C5657" t="s">
        <v>80</v>
      </c>
      <c r="D5657" t="s">
        <v>107</v>
      </c>
      <c r="E5657" t="s">
        <v>151</v>
      </c>
      <c r="F5657" t="s">
        <v>16471</v>
      </c>
      <c r="G5657" t="s">
        <v>153</v>
      </c>
      <c r="H5657" t="s">
        <v>135</v>
      </c>
      <c r="I5657" t="s">
        <v>136</v>
      </c>
      <c r="J5657" t="s">
        <v>137</v>
      </c>
      <c r="K5657" t="s">
        <v>138</v>
      </c>
      <c r="L5657" t="s">
        <v>16472</v>
      </c>
      <c r="M5657" t="s">
        <v>16473</v>
      </c>
      <c r="N5657">
        <v>4.1688888879999997</v>
      </c>
      <c r="O5657">
        <v>0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0.40615135587022505</v>
      </c>
      <c r="AA5657">
        <v>0</v>
      </c>
      <c r="AB5657">
        <v>0</v>
      </c>
      <c r="AC5657">
        <v>0</v>
      </c>
      <c r="AD5657">
        <v>0</v>
      </c>
      <c r="AE5657">
        <v>0.40615135587022505</v>
      </c>
    </row>
    <row r="5658" spans="1:31" x14ac:dyDescent="0.25">
      <c r="A5658">
        <v>2270235</v>
      </c>
      <c r="B5658">
        <v>1</v>
      </c>
      <c r="C5658" t="s">
        <v>80</v>
      </c>
      <c r="D5658" t="s">
        <v>94</v>
      </c>
      <c r="E5658" t="s">
        <v>151</v>
      </c>
      <c r="F5658" t="s">
        <v>16474</v>
      </c>
      <c r="G5658" t="s">
        <v>153</v>
      </c>
      <c r="H5658" t="s">
        <v>135</v>
      </c>
      <c r="I5658" t="s">
        <v>136</v>
      </c>
      <c r="J5658" t="s">
        <v>137</v>
      </c>
      <c r="K5658" t="s">
        <v>138</v>
      </c>
      <c r="L5658" t="s">
        <v>16475</v>
      </c>
      <c r="M5658" t="s">
        <v>16476</v>
      </c>
      <c r="N5658">
        <v>3.051666666</v>
      </c>
      <c r="O5658">
        <v>0</v>
      </c>
      <c r="P5658">
        <v>2</v>
      </c>
      <c r="Q5658">
        <v>0</v>
      </c>
      <c r="R5658">
        <v>0</v>
      </c>
      <c r="S5658">
        <v>0</v>
      </c>
      <c r="T5658">
        <v>7</v>
      </c>
      <c r="U5658">
        <v>0</v>
      </c>
      <c r="V5658">
        <v>0</v>
      </c>
      <c r="W5658">
        <v>0</v>
      </c>
      <c r="X5658">
        <v>1.6897540443051888</v>
      </c>
      <c r="Y5658">
        <v>0</v>
      </c>
      <c r="Z5658">
        <v>0</v>
      </c>
      <c r="AA5658">
        <v>0</v>
      </c>
      <c r="AB5658">
        <v>41.831641713875449</v>
      </c>
      <c r="AC5658">
        <v>0</v>
      </c>
      <c r="AD5658">
        <v>0</v>
      </c>
      <c r="AE5658">
        <v>43.521395758180638</v>
      </c>
    </row>
    <row r="5659" spans="1:31" x14ac:dyDescent="0.25">
      <c r="A5659">
        <v>2270590</v>
      </c>
      <c r="B5659">
        <v>1</v>
      </c>
      <c r="C5659" t="s">
        <v>80</v>
      </c>
      <c r="D5659" t="s">
        <v>88</v>
      </c>
      <c r="E5659" t="s">
        <v>132</v>
      </c>
      <c r="F5659" t="s">
        <v>16477</v>
      </c>
      <c r="G5659" t="s">
        <v>289</v>
      </c>
      <c r="H5659" t="s">
        <v>135</v>
      </c>
      <c r="I5659" t="s">
        <v>136</v>
      </c>
      <c r="J5659" t="s">
        <v>137</v>
      </c>
      <c r="K5659" t="s">
        <v>138</v>
      </c>
      <c r="L5659" t="s">
        <v>16478</v>
      </c>
      <c r="M5659" t="s">
        <v>16479</v>
      </c>
      <c r="N5659">
        <v>0.80388888800000002</v>
      </c>
      <c r="O5659">
        <v>0</v>
      </c>
      <c r="P5659">
        <v>2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0.40283637306235553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0.40283637306235553</v>
      </c>
    </row>
    <row r="5660" spans="1:31" x14ac:dyDescent="0.25">
      <c r="A5660">
        <v>2270258</v>
      </c>
      <c r="B5660">
        <v>1</v>
      </c>
      <c r="C5660" t="s">
        <v>81</v>
      </c>
      <c r="D5660" t="s">
        <v>128</v>
      </c>
      <c r="E5660" t="s">
        <v>132</v>
      </c>
      <c r="F5660" t="s">
        <v>16480</v>
      </c>
      <c r="G5660" t="s">
        <v>197</v>
      </c>
      <c r="H5660" t="s">
        <v>135</v>
      </c>
      <c r="I5660" t="s">
        <v>136</v>
      </c>
      <c r="J5660" t="s">
        <v>137</v>
      </c>
      <c r="K5660" t="s">
        <v>138</v>
      </c>
      <c r="L5660" t="s">
        <v>16481</v>
      </c>
      <c r="M5660" t="s">
        <v>16482</v>
      </c>
      <c r="N5660">
        <v>0.85416666600000002</v>
      </c>
      <c r="O5660">
        <v>0</v>
      </c>
      <c r="P5660">
        <v>2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0.39984658785637506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0.39984658785637506</v>
      </c>
    </row>
    <row r="5661" spans="1:31" x14ac:dyDescent="0.25">
      <c r="A5661">
        <v>2270613</v>
      </c>
      <c r="B5661">
        <v>1</v>
      </c>
      <c r="C5661" t="s">
        <v>80</v>
      </c>
      <c r="D5661" t="s">
        <v>92</v>
      </c>
      <c r="E5661" t="s">
        <v>132</v>
      </c>
      <c r="F5661" t="s">
        <v>16483</v>
      </c>
      <c r="G5661" t="s">
        <v>197</v>
      </c>
      <c r="H5661" t="s">
        <v>135</v>
      </c>
      <c r="I5661" t="s">
        <v>136</v>
      </c>
      <c r="J5661" t="s">
        <v>137</v>
      </c>
      <c r="K5661" t="s">
        <v>138</v>
      </c>
      <c r="L5661" t="s">
        <v>16484</v>
      </c>
      <c r="M5661" t="s">
        <v>16485</v>
      </c>
      <c r="N5661">
        <v>1.4311111110000001</v>
      </c>
      <c r="O5661">
        <v>0</v>
      </c>
      <c r="P5661">
        <v>3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1.8252108642337934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1.8252108642337934</v>
      </c>
    </row>
    <row r="5662" spans="1:31" x14ac:dyDescent="0.25">
      <c r="A5662">
        <v>2270192</v>
      </c>
      <c r="B5662">
        <v>1</v>
      </c>
      <c r="C5662" t="s">
        <v>80</v>
      </c>
      <c r="D5662" t="s">
        <v>104</v>
      </c>
      <c r="E5662" t="s">
        <v>207</v>
      </c>
      <c r="F5662" t="s">
        <v>5686</v>
      </c>
      <c r="G5662" t="s">
        <v>366</v>
      </c>
      <c r="H5662" t="s">
        <v>135</v>
      </c>
      <c r="I5662" t="s">
        <v>136</v>
      </c>
      <c r="J5662" t="s">
        <v>137</v>
      </c>
      <c r="K5662" t="s">
        <v>172</v>
      </c>
      <c r="L5662" t="s">
        <v>16486</v>
      </c>
      <c r="M5662" t="s">
        <v>16487</v>
      </c>
      <c r="N5662">
        <v>5.278888888</v>
      </c>
      <c r="O5662">
        <v>0</v>
      </c>
      <c r="P5662">
        <v>551</v>
      </c>
      <c r="Q5662">
        <v>0</v>
      </c>
      <c r="R5662">
        <v>22</v>
      </c>
      <c r="S5662">
        <v>0</v>
      </c>
      <c r="T5662">
        <v>51</v>
      </c>
      <c r="U5662">
        <v>0</v>
      </c>
      <c r="V5662">
        <v>0</v>
      </c>
      <c r="W5662">
        <v>0</v>
      </c>
      <c r="X5662">
        <v>659.40288048239779</v>
      </c>
      <c r="Y5662">
        <v>0</v>
      </c>
      <c r="Z5662">
        <v>37.91276052651893</v>
      </c>
      <c r="AA5662">
        <v>0</v>
      </c>
      <c r="AB5662">
        <v>99.188450086806782</v>
      </c>
      <c r="AC5662">
        <v>0</v>
      </c>
      <c r="AD5662">
        <v>0</v>
      </c>
      <c r="AE5662">
        <v>796.50409109572354</v>
      </c>
    </row>
    <row r="5663" spans="1:31" x14ac:dyDescent="0.25">
      <c r="A5663">
        <v>2270092</v>
      </c>
      <c r="B5663">
        <v>1</v>
      </c>
      <c r="C5663" t="s">
        <v>81</v>
      </c>
      <c r="D5663" t="s">
        <v>114</v>
      </c>
      <c r="E5663" t="s">
        <v>256</v>
      </c>
      <c r="F5663" t="s">
        <v>16488</v>
      </c>
      <c r="G5663" t="s">
        <v>147</v>
      </c>
      <c r="H5663" t="s">
        <v>148</v>
      </c>
      <c r="I5663" t="s">
        <v>704</v>
      </c>
      <c r="J5663" t="s">
        <v>137</v>
      </c>
      <c r="K5663" t="s">
        <v>138</v>
      </c>
      <c r="L5663" t="s">
        <v>16489</v>
      </c>
      <c r="M5663" t="s">
        <v>16490</v>
      </c>
      <c r="N5663">
        <v>1.3888888E-2</v>
      </c>
      <c r="O5663">
        <v>0</v>
      </c>
      <c r="P5663">
        <v>288</v>
      </c>
      <c r="Q5663">
        <v>0</v>
      </c>
      <c r="R5663">
        <v>0</v>
      </c>
      <c r="S5663">
        <v>0</v>
      </c>
      <c r="T5663">
        <v>19</v>
      </c>
      <c r="U5663">
        <v>0</v>
      </c>
      <c r="V5663">
        <v>0</v>
      </c>
      <c r="W5663">
        <v>0</v>
      </c>
      <c r="X5663">
        <v>0.28013089329520841</v>
      </c>
      <c r="Y5663">
        <v>0</v>
      </c>
      <c r="Z5663">
        <v>0</v>
      </c>
      <c r="AA5663">
        <v>0</v>
      </c>
      <c r="AB5663">
        <v>0.11139079381701388</v>
      </c>
      <c r="AC5663">
        <v>0</v>
      </c>
      <c r="AD5663">
        <v>0</v>
      </c>
      <c r="AE5663">
        <v>0.39152168711222229</v>
      </c>
    </row>
    <row r="5664" spans="1:31" x14ac:dyDescent="0.25">
      <c r="A5664">
        <v>2270135</v>
      </c>
      <c r="B5664">
        <v>1</v>
      </c>
      <c r="C5664" t="s">
        <v>80</v>
      </c>
      <c r="D5664" t="s">
        <v>109</v>
      </c>
      <c r="E5664" t="s">
        <v>151</v>
      </c>
      <c r="F5664" t="s">
        <v>16491</v>
      </c>
      <c r="G5664" t="s">
        <v>160</v>
      </c>
      <c r="H5664" t="s">
        <v>135</v>
      </c>
      <c r="I5664" t="s">
        <v>136</v>
      </c>
      <c r="J5664" t="s">
        <v>137</v>
      </c>
      <c r="K5664" t="s">
        <v>138</v>
      </c>
      <c r="L5664" t="s">
        <v>16492</v>
      </c>
      <c r="M5664" t="s">
        <v>16493</v>
      </c>
      <c r="N5664">
        <v>2.4194444439999998</v>
      </c>
      <c r="O5664">
        <v>0</v>
      </c>
      <c r="P5664">
        <v>21</v>
      </c>
      <c r="Q5664">
        <v>0</v>
      </c>
      <c r="R5664">
        <v>11</v>
      </c>
      <c r="S5664">
        <v>0</v>
      </c>
      <c r="T5664">
        <v>6</v>
      </c>
      <c r="U5664">
        <v>0</v>
      </c>
      <c r="V5664">
        <v>0</v>
      </c>
      <c r="W5664">
        <v>0</v>
      </c>
      <c r="X5664">
        <v>2.4617716927219289</v>
      </c>
      <c r="Y5664">
        <v>0</v>
      </c>
      <c r="Z5664">
        <v>2.6989884438173566</v>
      </c>
      <c r="AA5664">
        <v>0</v>
      </c>
      <c r="AB5664">
        <v>1.3496875699695623</v>
      </c>
      <c r="AC5664">
        <v>0</v>
      </c>
      <c r="AD5664">
        <v>0</v>
      </c>
      <c r="AE5664">
        <v>6.510447706508848</v>
      </c>
    </row>
    <row r="5665" spans="1:31" x14ac:dyDescent="0.25">
      <c r="A5665">
        <v>2270278</v>
      </c>
      <c r="B5665">
        <v>1</v>
      </c>
      <c r="C5665" t="s">
        <v>80</v>
      </c>
      <c r="D5665" t="s">
        <v>96</v>
      </c>
      <c r="E5665" t="s">
        <v>163</v>
      </c>
      <c r="F5665" t="s">
        <v>16494</v>
      </c>
      <c r="G5665" t="s">
        <v>147</v>
      </c>
      <c r="H5665" t="s">
        <v>148</v>
      </c>
      <c r="I5665" t="s">
        <v>136</v>
      </c>
      <c r="J5665" t="s">
        <v>137</v>
      </c>
      <c r="K5665" t="s">
        <v>138</v>
      </c>
      <c r="L5665" t="s">
        <v>16495</v>
      </c>
      <c r="M5665" t="s">
        <v>16496</v>
      </c>
      <c r="N5665">
        <v>0.773888888</v>
      </c>
      <c r="O5665">
        <v>0</v>
      </c>
      <c r="P5665">
        <v>278</v>
      </c>
      <c r="Q5665">
        <v>10</v>
      </c>
      <c r="R5665">
        <v>26</v>
      </c>
      <c r="S5665">
        <v>7</v>
      </c>
      <c r="T5665">
        <v>43</v>
      </c>
      <c r="U5665">
        <v>2</v>
      </c>
      <c r="V5665">
        <v>0</v>
      </c>
      <c r="W5665">
        <v>0</v>
      </c>
      <c r="X5665">
        <v>88.546661245442834</v>
      </c>
      <c r="Y5665">
        <v>3.3276993850694332</v>
      </c>
      <c r="Z5665">
        <v>8.5699951157170577</v>
      </c>
      <c r="AA5665">
        <v>15.180586226982435</v>
      </c>
      <c r="AB5665">
        <v>29.584537043285309</v>
      </c>
      <c r="AC5665">
        <v>157.86044047037657</v>
      </c>
      <c r="AD5665">
        <v>0</v>
      </c>
      <c r="AE5665">
        <v>303.06991948687369</v>
      </c>
    </row>
    <row r="5666" spans="1:31" x14ac:dyDescent="0.25">
      <c r="A5666">
        <v>2270172</v>
      </c>
      <c r="B5666">
        <v>1</v>
      </c>
      <c r="C5666" t="s">
        <v>80</v>
      </c>
      <c r="D5666" t="s">
        <v>91</v>
      </c>
      <c r="E5666" t="s">
        <v>207</v>
      </c>
      <c r="F5666" t="s">
        <v>16497</v>
      </c>
      <c r="G5666" t="s">
        <v>264</v>
      </c>
      <c r="H5666" t="s">
        <v>135</v>
      </c>
      <c r="I5666" t="s">
        <v>136</v>
      </c>
      <c r="J5666" t="s">
        <v>3</v>
      </c>
      <c r="K5666" t="s">
        <v>138</v>
      </c>
      <c r="L5666" t="s">
        <v>16498</v>
      </c>
      <c r="M5666" t="s">
        <v>16499</v>
      </c>
      <c r="N5666">
        <v>2.4780555550000001</v>
      </c>
      <c r="O5666">
        <v>0</v>
      </c>
      <c r="P5666">
        <v>0</v>
      </c>
      <c r="Q5666">
        <v>0</v>
      </c>
      <c r="R5666">
        <v>6</v>
      </c>
      <c r="S5666">
        <v>0</v>
      </c>
      <c r="T5666">
        <v>1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3.2799107334221254</v>
      </c>
      <c r="AA5666">
        <v>0</v>
      </c>
      <c r="AB5666">
        <v>0.40232480948232002</v>
      </c>
      <c r="AC5666">
        <v>0</v>
      </c>
      <c r="AD5666">
        <v>0</v>
      </c>
      <c r="AE5666">
        <v>3.6822355429044453</v>
      </c>
    </row>
    <row r="5667" spans="1:31" x14ac:dyDescent="0.25">
      <c r="A5667">
        <v>2270527</v>
      </c>
      <c r="B5667">
        <v>1</v>
      </c>
      <c r="C5667" t="s">
        <v>81</v>
      </c>
      <c r="D5667" t="s">
        <v>128</v>
      </c>
      <c r="E5667" t="s">
        <v>132</v>
      </c>
      <c r="F5667" t="s">
        <v>16500</v>
      </c>
      <c r="G5667" t="s">
        <v>142</v>
      </c>
      <c r="H5667" t="s">
        <v>135</v>
      </c>
      <c r="I5667" t="s">
        <v>136</v>
      </c>
      <c r="J5667" t="s">
        <v>137</v>
      </c>
      <c r="K5667" t="s">
        <v>138</v>
      </c>
      <c r="L5667" t="s">
        <v>16501</v>
      </c>
      <c r="M5667" t="s">
        <v>16502</v>
      </c>
      <c r="N5667">
        <v>5.2494444439999999</v>
      </c>
      <c r="O5667">
        <v>0</v>
      </c>
      <c r="P5667">
        <v>1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0.90981329267359667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0.90981329267359667</v>
      </c>
    </row>
    <row r="5668" spans="1:31" x14ac:dyDescent="0.25">
      <c r="A5668">
        <v>2270633</v>
      </c>
      <c r="B5668">
        <v>1</v>
      </c>
      <c r="C5668" t="s">
        <v>81</v>
      </c>
      <c r="D5668" t="s">
        <v>122</v>
      </c>
      <c r="E5668" t="s">
        <v>256</v>
      </c>
      <c r="F5668" t="s">
        <v>16503</v>
      </c>
      <c r="G5668" t="s">
        <v>318</v>
      </c>
      <c r="H5668" t="s">
        <v>148</v>
      </c>
      <c r="I5668" t="s">
        <v>136</v>
      </c>
      <c r="J5668" t="s">
        <v>137</v>
      </c>
      <c r="K5668" t="s">
        <v>138</v>
      </c>
      <c r="L5668" t="s">
        <v>16504</v>
      </c>
      <c r="M5668" t="s">
        <v>16505</v>
      </c>
      <c r="N5668">
        <v>1.6444444439999999</v>
      </c>
      <c r="O5668">
        <v>0</v>
      </c>
      <c r="P5668">
        <v>44</v>
      </c>
      <c r="Q5668">
        <v>0</v>
      </c>
      <c r="R5668">
        <v>1</v>
      </c>
      <c r="S5668">
        <v>1</v>
      </c>
      <c r="T5668">
        <v>2</v>
      </c>
      <c r="U5668">
        <v>0</v>
      </c>
      <c r="V5668">
        <v>0</v>
      </c>
      <c r="W5668">
        <v>0</v>
      </c>
      <c r="X5668">
        <v>5.789813736625165</v>
      </c>
      <c r="Y5668">
        <v>0</v>
      </c>
      <c r="Z5668">
        <v>0</v>
      </c>
      <c r="AA5668">
        <v>1.4889128685997779</v>
      </c>
      <c r="AB5668">
        <v>0.18439254050708723</v>
      </c>
      <c r="AC5668">
        <v>0</v>
      </c>
      <c r="AD5668">
        <v>0</v>
      </c>
      <c r="AE5668">
        <v>7.4631191457320298</v>
      </c>
    </row>
    <row r="5669" spans="1:31" x14ac:dyDescent="0.25">
      <c r="A5669">
        <v>2270550</v>
      </c>
      <c r="B5669">
        <v>1</v>
      </c>
      <c r="C5669" t="s">
        <v>80</v>
      </c>
      <c r="D5669" t="s">
        <v>105</v>
      </c>
      <c r="E5669" t="s">
        <v>132</v>
      </c>
      <c r="F5669" t="s">
        <v>16506</v>
      </c>
      <c r="G5669" t="s">
        <v>142</v>
      </c>
      <c r="H5669" t="s">
        <v>135</v>
      </c>
      <c r="I5669" t="s">
        <v>136</v>
      </c>
      <c r="J5669" t="s">
        <v>137</v>
      </c>
      <c r="K5669" t="s">
        <v>138</v>
      </c>
      <c r="L5669" t="s">
        <v>16507</v>
      </c>
      <c r="M5669" t="s">
        <v>16508</v>
      </c>
      <c r="N5669">
        <v>1.3447222219999999</v>
      </c>
      <c r="O5669">
        <v>0</v>
      </c>
      <c r="P5669">
        <v>1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0.81035437540679989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0.81035437540679989</v>
      </c>
    </row>
    <row r="5670" spans="1:31" x14ac:dyDescent="0.25">
      <c r="A5670">
        <v>2270441</v>
      </c>
      <c r="B5670">
        <v>1</v>
      </c>
      <c r="C5670" t="s">
        <v>80</v>
      </c>
      <c r="D5670" t="s">
        <v>93</v>
      </c>
      <c r="E5670" t="s">
        <v>151</v>
      </c>
      <c r="F5670" t="s">
        <v>5002</v>
      </c>
      <c r="G5670" t="s">
        <v>160</v>
      </c>
      <c r="H5670" t="s">
        <v>135</v>
      </c>
      <c r="I5670" t="s">
        <v>136</v>
      </c>
      <c r="J5670" t="s">
        <v>137</v>
      </c>
      <c r="K5670" t="s">
        <v>138</v>
      </c>
      <c r="L5670" t="s">
        <v>16509</v>
      </c>
      <c r="M5670" t="s">
        <v>16510</v>
      </c>
      <c r="N5670">
        <v>6.4863888879999996</v>
      </c>
      <c r="O5670">
        <v>0</v>
      </c>
      <c r="P5670">
        <v>0</v>
      </c>
      <c r="Q5670">
        <v>0</v>
      </c>
      <c r="R5670">
        <v>15</v>
      </c>
      <c r="S5670">
        <v>0</v>
      </c>
      <c r="T5670">
        <v>4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33.533908863968698</v>
      </c>
      <c r="AA5670">
        <v>0</v>
      </c>
      <c r="AB5670">
        <v>1.5028314559736666</v>
      </c>
      <c r="AC5670">
        <v>0</v>
      </c>
      <c r="AD5670">
        <v>0</v>
      </c>
      <c r="AE5670">
        <v>35.036740319942368</v>
      </c>
    </row>
    <row r="5671" spans="1:31" x14ac:dyDescent="0.25">
      <c r="A5671">
        <v>2270195</v>
      </c>
      <c r="B5671">
        <v>1</v>
      </c>
      <c r="C5671" t="s">
        <v>81</v>
      </c>
      <c r="D5671" t="s">
        <v>127</v>
      </c>
      <c r="E5671" t="s">
        <v>256</v>
      </c>
      <c r="F5671" t="s">
        <v>16511</v>
      </c>
      <c r="G5671" t="s">
        <v>366</v>
      </c>
      <c r="H5671" t="s">
        <v>148</v>
      </c>
      <c r="I5671" t="s">
        <v>136</v>
      </c>
      <c r="J5671" t="s">
        <v>137</v>
      </c>
      <c r="K5671" t="s">
        <v>172</v>
      </c>
      <c r="L5671" t="s">
        <v>16512</v>
      </c>
      <c r="M5671" t="s">
        <v>16513</v>
      </c>
      <c r="N5671">
        <v>4.9619444440000002</v>
      </c>
      <c r="O5671">
        <v>0</v>
      </c>
      <c r="P5671">
        <v>377</v>
      </c>
      <c r="Q5671">
        <v>7</v>
      </c>
      <c r="R5671">
        <v>16</v>
      </c>
      <c r="S5671">
        <v>1</v>
      </c>
      <c r="T5671">
        <v>66</v>
      </c>
      <c r="U5671">
        <v>0</v>
      </c>
      <c r="V5671">
        <v>1</v>
      </c>
      <c r="W5671">
        <v>0</v>
      </c>
      <c r="X5671">
        <v>626.2223926816273</v>
      </c>
      <c r="Y5671">
        <v>18.125429386082889</v>
      </c>
      <c r="Z5671">
        <v>24.62598653991315</v>
      </c>
      <c r="AA5671">
        <v>0.67880679460930193</v>
      </c>
      <c r="AB5671">
        <v>299.0816140495869</v>
      </c>
      <c r="AC5671">
        <v>0</v>
      </c>
      <c r="AD5671">
        <v>56.718999388874927</v>
      </c>
      <c r="AE5671">
        <v>1025.4532288406945</v>
      </c>
    </row>
    <row r="5672" spans="1:31" x14ac:dyDescent="0.25">
      <c r="A5672">
        <v>2270155</v>
      </c>
      <c r="B5672">
        <v>1</v>
      </c>
      <c r="C5672" t="s">
        <v>81</v>
      </c>
      <c r="D5672" t="s">
        <v>118</v>
      </c>
      <c r="E5672" t="s">
        <v>132</v>
      </c>
      <c r="F5672" t="s">
        <v>16514</v>
      </c>
      <c r="G5672" t="s">
        <v>134</v>
      </c>
      <c r="H5672" t="s">
        <v>135</v>
      </c>
      <c r="I5672" t="s">
        <v>136</v>
      </c>
      <c r="J5672" t="s">
        <v>137</v>
      </c>
      <c r="K5672" t="s">
        <v>138</v>
      </c>
      <c r="L5672" t="s">
        <v>16515</v>
      </c>
      <c r="M5672" t="s">
        <v>16516</v>
      </c>
      <c r="N5672">
        <v>1.0722222219999999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2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1.9842166956825413</v>
      </c>
      <c r="AC5672">
        <v>0</v>
      </c>
      <c r="AD5672">
        <v>0</v>
      </c>
      <c r="AE5672">
        <v>1.9842166956825413</v>
      </c>
    </row>
    <row r="5673" spans="1:31" x14ac:dyDescent="0.25">
      <c r="A5673">
        <v>2270069</v>
      </c>
      <c r="B5673">
        <v>1</v>
      </c>
      <c r="C5673" t="s">
        <v>80</v>
      </c>
      <c r="D5673" t="s">
        <v>106</v>
      </c>
      <c r="E5673" t="s">
        <v>163</v>
      </c>
      <c r="F5673" t="s">
        <v>16517</v>
      </c>
      <c r="G5673" t="s">
        <v>147</v>
      </c>
      <c r="H5673" t="s">
        <v>148</v>
      </c>
      <c r="I5673" t="s">
        <v>136</v>
      </c>
      <c r="J5673" t="s">
        <v>137</v>
      </c>
      <c r="K5673" t="s">
        <v>138</v>
      </c>
      <c r="L5673" t="s">
        <v>16518</v>
      </c>
      <c r="M5673" t="s">
        <v>16519</v>
      </c>
      <c r="N5673">
        <v>1.1475</v>
      </c>
      <c r="O5673">
        <v>2</v>
      </c>
      <c r="P5673">
        <v>733</v>
      </c>
      <c r="Q5673">
        <v>88</v>
      </c>
      <c r="R5673">
        <v>160</v>
      </c>
      <c r="S5673">
        <v>8</v>
      </c>
      <c r="T5673">
        <v>106</v>
      </c>
      <c r="U5673">
        <v>1</v>
      </c>
      <c r="V5673">
        <v>0</v>
      </c>
      <c r="W5673">
        <v>0.39145067777716841</v>
      </c>
      <c r="X5673">
        <v>155.73113741960594</v>
      </c>
      <c r="Y5673">
        <v>96.21122481408068</v>
      </c>
      <c r="Z5673">
        <v>118.02524372343109</v>
      </c>
      <c r="AA5673">
        <v>6.7406749587800157</v>
      </c>
      <c r="AB5673">
        <v>40.333450154888297</v>
      </c>
      <c r="AC5673">
        <v>0.80864142933836169</v>
      </c>
      <c r="AD5673">
        <v>0</v>
      </c>
      <c r="AE5673">
        <v>418.24182317790149</v>
      </c>
    </row>
    <row r="5674" spans="1:31" x14ac:dyDescent="0.25">
      <c r="A5674">
        <v>2270567</v>
      </c>
      <c r="B5674">
        <v>1</v>
      </c>
      <c r="C5674" t="s">
        <v>81</v>
      </c>
      <c r="D5674" t="s">
        <v>112</v>
      </c>
      <c r="E5674" t="s">
        <v>145</v>
      </c>
      <c r="F5674" t="s">
        <v>16520</v>
      </c>
      <c r="G5674" t="s">
        <v>10983</v>
      </c>
      <c r="H5674" t="s">
        <v>148</v>
      </c>
      <c r="I5674" t="s">
        <v>136</v>
      </c>
      <c r="J5674" t="s">
        <v>137</v>
      </c>
      <c r="K5674" t="s">
        <v>138</v>
      </c>
      <c r="L5674" t="s">
        <v>16521</v>
      </c>
      <c r="M5674" t="s">
        <v>16522</v>
      </c>
      <c r="N5674">
        <v>0.71527777699999995</v>
      </c>
      <c r="O5674">
        <v>0</v>
      </c>
      <c r="P5674">
        <v>835</v>
      </c>
      <c r="Q5674">
        <v>31</v>
      </c>
      <c r="R5674">
        <v>58</v>
      </c>
      <c r="S5674">
        <v>4</v>
      </c>
      <c r="T5674">
        <v>86</v>
      </c>
      <c r="U5674">
        <v>0</v>
      </c>
      <c r="V5674">
        <v>0</v>
      </c>
      <c r="W5674">
        <v>0</v>
      </c>
      <c r="X5674">
        <v>116.50308675964114</v>
      </c>
      <c r="Y5674">
        <v>6.0418956664040824</v>
      </c>
      <c r="Z5674">
        <v>6.3560634401002565</v>
      </c>
      <c r="AA5674">
        <v>8.3555331723245505</v>
      </c>
      <c r="AB5674">
        <v>19.516695062798924</v>
      </c>
      <c r="AC5674">
        <v>0</v>
      </c>
      <c r="AD5674">
        <v>0</v>
      </c>
      <c r="AE5674">
        <v>156.77327410126895</v>
      </c>
    </row>
    <row r="5675" spans="1:31" x14ac:dyDescent="0.25">
      <c r="A5675">
        <v>2270089</v>
      </c>
      <c r="B5675">
        <v>1</v>
      </c>
      <c r="C5675" t="s">
        <v>81</v>
      </c>
      <c r="D5675" t="s">
        <v>123</v>
      </c>
      <c r="E5675" t="s">
        <v>151</v>
      </c>
      <c r="F5675" t="s">
        <v>9961</v>
      </c>
      <c r="G5675" t="s">
        <v>180</v>
      </c>
      <c r="H5675" t="s">
        <v>135</v>
      </c>
      <c r="I5675" t="s">
        <v>136</v>
      </c>
      <c r="J5675" t="s">
        <v>137</v>
      </c>
      <c r="K5675" t="s">
        <v>138</v>
      </c>
      <c r="L5675" t="s">
        <v>16523</v>
      </c>
      <c r="M5675" t="s">
        <v>16524</v>
      </c>
      <c r="N5675">
        <v>1.9113888880000001</v>
      </c>
      <c r="O5675">
        <v>0</v>
      </c>
      <c r="P5675">
        <v>2</v>
      </c>
      <c r="Q5675">
        <v>0</v>
      </c>
      <c r="R5675">
        <v>17</v>
      </c>
      <c r="S5675">
        <v>0</v>
      </c>
      <c r="T5675">
        <v>2</v>
      </c>
      <c r="U5675">
        <v>0</v>
      </c>
      <c r="V5675">
        <v>0</v>
      </c>
      <c r="W5675">
        <v>0</v>
      </c>
      <c r="X5675">
        <v>0.61986940586320138</v>
      </c>
      <c r="Y5675">
        <v>0</v>
      </c>
      <c r="Z5675">
        <v>3.2725625875188276</v>
      </c>
      <c r="AA5675">
        <v>0</v>
      </c>
      <c r="AB5675">
        <v>1.9199652453408473</v>
      </c>
      <c r="AC5675">
        <v>0</v>
      </c>
      <c r="AD5675">
        <v>0</v>
      </c>
      <c r="AE5675">
        <v>5.8123972387228759</v>
      </c>
    </row>
    <row r="5676" spans="1:31" x14ac:dyDescent="0.25">
      <c r="A5676">
        <v>2270610</v>
      </c>
      <c r="B5676">
        <v>1</v>
      </c>
      <c r="C5676" t="s">
        <v>80</v>
      </c>
      <c r="D5676" t="s">
        <v>96</v>
      </c>
      <c r="E5676" t="s">
        <v>477</v>
      </c>
      <c r="F5676" t="s">
        <v>16231</v>
      </c>
      <c r="G5676" t="s">
        <v>147</v>
      </c>
      <c r="H5676" t="s">
        <v>148</v>
      </c>
      <c r="I5676" t="s">
        <v>136</v>
      </c>
      <c r="J5676" t="s">
        <v>137</v>
      </c>
      <c r="K5676" t="s">
        <v>138</v>
      </c>
      <c r="L5676" t="s">
        <v>16525</v>
      </c>
      <c r="M5676" t="s">
        <v>16526</v>
      </c>
      <c r="N5676">
        <v>0.73333333300000003</v>
      </c>
      <c r="O5676">
        <v>9</v>
      </c>
      <c r="P5676">
        <v>6211</v>
      </c>
      <c r="Q5676">
        <v>5</v>
      </c>
      <c r="R5676">
        <v>16</v>
      </c>
      <c r="S5676">
        <v>15</v>
      </c>
      <c r="T5676">
        <v>482</v>
      </c>
      <c r="U5676">
        <v>1</v>
      </c>
      <c r="V5676">
        <v>1</v>
      </c>
      <c r="W5676">
        <v>91.211166029625019</v>
      </c>
      <c r="X5676">
        <v>1623.7716260554539</v>
      </c>
      <c r="Y5676">
        <v>1.6059374151089498</v>
      </c>
      <c r="Z5676">
        <v>5.38049252239332</v>
      </c>
      <c r="AA5676">
        <v>86.400478371548701</v>
      </c>
      <c r="AB5676">
        <v>240.33643875653482</v>
      </c>
      <c r="AC5676">
        <v>19.677468655294703</v>
      </c>
      <c r="AD5676">
        <v>0.18376162380922667</v>
      </c>
      <c r="AE5676">
        <v>2068.5673694297684</v>
      </c>
    </row>
    <row r="5677" spans="1:31" x14ac:dyDescent="0.25">
      <c r="A5677">
        <v>2270132</v>
      </c>
      <c r="B5677">
        <v>1</v>
      </c>
      <c r="C5677" t="s">
        <v>80</v>
      </c>
      <c r="D5677" t="s">
        <v>97</v>
      </c>
      <c r="E5677" t="s">
        <v>163</v>
      </c>
      <c r="F5677" t="s">
        <v>16527</v>
      </c>
      <c r="G5677" t="s">
        <v>366</v>
      </c>
      <c r="H5677" t="s">
        <v>148</v>
      </c>
      <c r="I5677" t="s">
        <v>136</v>
      </c>
      <c r="J5677" t="s">
        <v>137</v>
      </c>
      <c r="K5677" t="s">
        <v>172</v>
      </c>
      <c r="L5677" t="s">
        <v>16528</v>
      </c>
      <c r="M5677" t="s">
        <v>16529</v>
      </c>
      <c r="N5677">
        <v>8.420555555</v>
      </c>
      <c r="O5677">
        <v>4</v>
      </c>
      <c r="P5677">
        <v>716</v>
      </c>
      <c r="Q5677">
        <v>3</v>
      </c>
      <c r="R5677">
        <v>78</v>
      </c>
      <c r="S5677">
        <v>5</v>
      </c>
      <c r="T5677">
        <v>125</v>
      </c>
      <c r="U5677">
        <v>0</v>
      </c>
      <c r="V5677">
        <v>0</v>
      </c>
      <c r="W5677">
        <v>51.838744824072869</v>
      </c>
      <c r="X5677">
        <v>2931.1910702245546</v>
      </c>
      <c r="Y5677">
        <v>10.207568883810996</v>
      </c>
      <c r="Z5677">
        <v>221.25486049409795</v>
      </c>
      <c r="AA5677">
        <v>429.83410009494048</v>
      </c>
      <c r="AB5677">
        <v>1264.0037898909061</v>
      </c>
      <c r="AC5677">
        <v>0</v>
      </c>
      <c r="AD5677">
        <v>0</v>
      </c>
      <c r="AE5677">
        <v>4908.3301344123829</v>
      </c>
    </row>
    <row r="5678" spans="1:31" x14ac:dyDescent="0.25">
      <c r="A5678">
        <v>2270524</v>
      </c>
      <c r="B5678">
        <v>1</v>
      </c>
      <c r="C5678" t="s">
        <v>80</v>
      </c>
      <c r="D5678" t="s">
        <v>107</v>
      </c>
      <c r="E5678" t="s">
        <v>132</v>
      </c>
      <c r="F5678" t="s">
        <v>16530</v>
      </c>
      <c r="G5678" t="s">
        <v>134</v>
      </c>
      <c r="H5678" t="s">
        <v>135</v>
      </c>
      <c r="I5678" t="s">
        <v>136</v>
      </c>
      <c r="J5678" t="s">
        <v>137</v>
      </c>
      <c r="K5678" t="s">
        <v>138</v>
      </c>
      <c r="L5678" t="s">
        <v>16531</v>
      </c>
      <c r="M5678" t="s">
        <v>16532</v>
      </c>
      <c r="N5678">
        <v>2.5652777769999999</v>
      </c>
      <c r="O5678">
        <v>0</v>
      </c>
      <c r="P5678">
        <v>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</row>
    <row r="5679" spans="1:31" x14ac:dyDescent="0.25">
      <c r="A5679">
        <v>2270553</v>
      </c>
      <c r="B5679">
        <v>1</v>
      </c>
      <c r="C5679" t="s">
        <v>80</v>
      </c>
      <c r="D5679" t="s">
        <v>85</v>
      </c>
      <c r="E5679" t="s">
        <v>207</v>
      </c>
      <c r="F5679" t="s">
        <v>16533</v>
      </c>
      <c r="G5679" t="s">
        <v>197</v>
      </c>
      <c r="H5679" t="s">
        <v>135</v>
      </c>
      <c r="I5679" t="s">
        <v>136</v>
      </c>
      <c r="J5679" t="s">
        <v>137</v>
      </c>
      <c r="K5679" t="s">
        <v>138</v>
      </c>
      <c r="L5679" t="s">
        <v>16534</v>
      </c>
      <c r="M5679" t="s">
        <v>16535</v>
      </c>
      <c r="N5679">
        <v>1.609444444</v>
      </c>
      <c r="O5679">
        <v>0</v>
      </c>
      <c r="P5679">
        <v>561</v>
      </c>
      <c r="Q5679">
        <v>0</v>
      </c>
      <c r="R5679">
        <v>0</v>
      </c>
      <c r="S5679">
        <v>0</v>
      </c>
      <c r="T5679">
        <v>49</v>
      </c>
      <c r="U5679">
        <v>0</v>
      </c>
      <c r="V5679">
        <v>0</v>
      </c>
      <c r="W5679">
        <v>0</v>
      </c>
      <c r="X5679">
        <v>272.10348870246975</v>
      </c>
      <c r="Y5679">
        <v>0</v>
      </c>
      <c r="Z5679">
        <v>0</v>
      </c>
      <c r="AA5679">
        <v>0</v>
      </c>
      <c r="AB5679">
        <v>127.28074753139187</v>
      </c>
      <c r="AC5679">
        <v>0</v>
      </c>
      <c r="AD5679">
        <v>0</v>
      </c>
      <c r="AE5679">
        <v>399.3842362338616</v>
      </c>
    </row>
    <row r="5680" spans="1:31" x14ac:dyDescent="0.25">
      <c r="A5680">
        <v>2270559</v>
      </c>
      <c r="B5680">
        <v>1</v>
      </c>
      <c r="C5680" t="s">
        <v>80</v>
      </c>
      <c r="D5680" t="s">
        <v>105</v>
      </c>
      <c r="E5680" t="s">
        <v>132</v>
      </c>
      <c r="F5680" t="s">
        <v>16536</v>
      </c>
      <c r="G5680" t="s">
        <v>134</v>
      </c>
      <c r="H5680" t="s">
        <v>135</v>
      </c>
      <c r="I5680" t="s">
        <v>136</v>
      </c>
      <c r="J5680" t="s">
        <v>137</v>
      </c>
      <c r="K5680" t="s">
        <v>138</v>
      </c>
      <c r="L5680" t="s">
        <v>16537</v>
      </c>
      <c r="M5680" t="s">
        <v>16538</v>
      </c>
      <c r="N5680">
        <v>4.7641666660000004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1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4.7349970215922497</v>
      </c>
      <c r="AC5680">
        <v>0</v>
      </c>
      <c r="AD5680">
        <v>0</v>
      </c>
      <c r="AE5680">
        <v>4.7349970215922497</v>
      </c>
    </row>
    <row r="5681" spans="1:31" x14ac:dyDescent="0.25">
      <c r="A5681">
        <v>2270536</v>
      </c>
      <c r="B5681">
        <v>1</v>
      </c>
      <c r="C5681" t="s">
        <v>80</v>
      </c>
      <c r="D5681" t="s">
        <v>104</v>
      </c>
      <c r="E5681" t="s">
        <v>163</v>
      </c>
      <c r="F5681" t="s">
        <v>9999</v>
      </c>
      <c r="G5681" t="s">
        <v>147</v>
      </c>
      <c r="H5681" t="s">
        <v>148</v>
      </c>
      <c r="I5681" t="s">
        <v>136</v>
      </c>
      <c r="J5681" t="s">
        <v>137</v>
      </c>
      <c r="K5681" t="s">
        <v>138</v>
      </c>
      <c r="L5681" t="s">
        <v>16539</v>
      </c>
      <c r="M5681" t="s">
        <v>16540</v>
      </c>
      <c r="N5681">
        <v>0.15361111099999999</v>
      </c>
      <c r="O5681">
        <v>5</v>
      </c>
      <c r="P5681">
        <v>1788</v>
      </c>
      <c r="Q5681">
        <v>10</v>
      </c>
      <c r="R5681">
        <v>20</v>
      </c>
      <c r="S5681">
        <v>18</v>
      </c>
      <c r="T5681">
        <v>212</v>
      </c>
      <c r="U5681">
        <v>3</v>
      </c>
      <c r="V5681">
        <v>0</v>
      </c>
      <c r="W5681">
        <v>7.0047310379865016E-2</v>
      </c>
      <c r="X5681">
        <v>84.874463562244841</v>
      </c>
      <c r="Y5681">
        <v>0.44359115701931329</v>
      </c>
      <c r="Z5681">
        <v>0.42968121569457784</v>
      </c>
      <c r="AA5681">
        <v>37.787784175599434</v>
      </c>
      <c r="AB5681">
        <v>17.481094704076025</v>
      </c>
      <c r="AC5681">
        <v>5.5551030418538669</v>
      </c>
      <c r="AD5681">
        <v>0</v>
      </c>
      <c r="AE5681">
        <v>146.64176516686791</v>
      </c>
    </row>
    <row r="5682" spans="1:31" x14ac:dyDescent="0.25">
      <c r="A5682">
        <v>2270098</v>
      </c>
      <c r="B5682">
        <v>1</v>
      </c>
      <c r="C5682" t="s">
        <v>81</v>
      </c>
      <c r="D5682" t="s">
        <v>118</v>
      </c>
      <c r="E5682" t="s">
        <v>256</v>
      </c>
      <c r="F5682" t="s">
        <v>16541</v>
      </c>
      <c r="G5682" t="s">
        <v>147</v>
      </c>
      <c r="H5682" t="s">
        <v>148</v>
      </c>
      <c r="I5682" t="s">
        <v>136</v>
      </c>
      <c r="J5682" t="s">
        <v>137</v>
      </c>
      <c r="K5682" t="s">
        <v>138</v>
      </c>
      <c r="L5682" t="s">
        <v>16542</v>
      </c>
      <c r="M5682" t="s">
        <v>16543</v>
      </c>
      <c r="N5682">
        <v>0.90638888799999995</v>
      </c>
      <c r="O5682">
        <v>2</v>
      </c>
      <c r="P5682">
        <v>538</v>
      </c>
      <c r="Q5682">
        <v>13</v>
      </c>
      <c r="R5682">
        <v>21</v>
      </c>
      <c r="S5682">
        <v>10</v>
      </c>
      <c r="T5682">
        <v>80</v>
      </c>
      <c r="U5682">
        <v>3</v>
      </c>
      <c r="V5682">
        <v>0</v>
      </c>
      <c r="W5682">
        <v>1.4810163587928318</v>
      </c>
      <c r="X5682">
        <v>107.56162274313395</v>
      </c>
      <c r="Y5682">
        <v>8.4882599547078055</v>
      </c>
      <c r="Z5682">
        <v>13.19492570158322</v>
      </c>
      <c r="AA5682">
        <v>193.93016628357884</v>
      </c>
      <c r="AB5682">
        <v>37.949709789791925</v>
      </c>
      <c r="AC5682">
        <v>707.40441810767925</v>
      </c>
      <c r="AD5682">
        <v>0</v>
      </c>
      <c r="AE5682">
        <v>1070.0101189392678</v>
      </c>
    </row>
    <row r="5683" spans="1:31" x14ac:dyDescent="0.25">
      <c r="A5683">
        <v>2270244</v>
      </c>
      <c r="B5683">
        <v>1</v>
      </c>
      <c r="C5683" t="s">
        <v>81</v>
      </c>
      <c r="D5683" t="s">
        <v>119</v>
      </c>
      <c r="E5683" t="s">
        <v>163</v>
      </c>
      <c r="F5683" t="s">
        <v>16544</v>
      </c>
      <c r="G5683" t="s">
        <v>147</v>
      </c>
      <c r="H5683" t="s">
        <v>148</v>
      </c>
      <c r="I5683" t="s">
        <v>704</v>
      </c>
      <c r="J5683" t="s">
        <v>137</v>
      </c>
      <c r="K5683" t="s">
        <v>138</v>
      </c>
      <c r="L5683" t="s">
        <v>16545</v>
      </c>
      <c r="M5683" t="s">
        <v>16546</v>
      </c>
      <c r="N5683">
        <v>8.8888879999999993E-3</v>
      </c>
      <c r="O5683">
        <v>0</v>
      </c>
      <c r="P5683">
        <v>984</v>
      </c>
      <c r="Q5683">
        <v>66</v>
      </c>
      <c r="R5683">
        <v>59</v>
      </c>
      <c r="S5683">
        <v>4</v>
      </c>
      <c r="T5683">
        <v>69</v>
      </c>
      <c r="U5683">
        <v>0</v>
      </c>
      <c r="V5683">
        <v>2</v>
      </c>
      <c r="W5683">
        <v>0</v>
      </c>
      <c r="X5683">
        <v>1.1995140557777422</v>
      </c>
      <c r="Y5683">
        <v>0.64726403749927997</v>
      </c>
      <c r="Z5683">
        <v>0.46152964105099564</v>
      </c>
      <c r="AA5683">
        <v>0.14768930785695999</v>
      </c>
      <c r="AB5683">
        <v>0.33762165756240003</v>
      </c>
      <c r="AC5683">
        <v>0</v>
      </c>
      <c r="AD5683">
        <v>0.20356586209073776</v>
      </c>
      <c r="AE5683">
        <v>2.9971845618381154</v>
      </c>
    </row>
    <row r="5684" spans="1:31" x14ac:dyDescent="0.25">
      <c r="A5684">
        <v>2270490</v>
      </c>
      <c r="B5684">
        <v>1</v>
      </c>
      <c r="C5684" t="s">
        <v>80</v>
      </c>
      <c r="D5684" t="s">
        <v>107</v>
      </c>
      <c r="E5684" t="s">
        <v>132</v>
      </c>
      <c r="F5684" t="s">
        <v>16547</v>
      </c>
      <c r="G5684" t="s">
        <v>289</v>
      </c>
      <c r="H5684" t="s">
        <v>135</v>
      </c>
      <c r="I5684" t="s">
        <v>136</v>
      </c>
      <c r="J5684" t="s">
        <v>137</v>
      </c>
      <c r="K5684" t="s">
        <v>138</v>
      </c>
      <c r="L5684" t="s">
        <v>16548</v>
      </c>
      <c r="M5684" t="s">
        <v>16549</v>
      </c>
      <c r="N5684">
        <v>0.87388888799999997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1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</row>
    <row r="5685" spans="1:31" x14ac:dyDescent="0.25">
      <c r="A5685">
        <v>2270453</v>
      </c>
      <c r="B5685">
        <v>1</v>
      </c>
      <c r="C5685" t="s">
        <v>80</v>
      </c>
      <c r="D5685" t="s">
        <v>108</v>
      </c>
      <c r="E5685" t="s">
        <v>151</v>
      </c>
      <c r="F5685" t="s">
        <v>16550</v>
      </c>
      <c r="G5685" t="s">
        <v>201</v>
      </c>
      <c r="H5685" t="s">
        <v>135</v>
      </c>
      <c r="I5685" t="s">
        <v>136</v>
      </c>
      <c r="J5685" t="s">
        <v>3</v>
      </c>
      <c r="K5685" t="s">
        <v>138</v>
      </c>
      <c r="L5685" t="s">
        <v>16551</v>
      </c>
      <c r="M5685" t="s">
        <v>16552</v>
      </c>
      <c r="N5685">
        <v>3.2461111109999998</v>
      </c>
      <c r="O5685">
        <v>0</v>
      </c>
      <c r="P5685">
        <v>2</v>
      </c>
      <c r="Q5685">
        <v>0</v>
      </c>
      <c r="R5685">
        <v>1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0.31534183217596673</v>
      </c>
      <c r="Y5685">
        <v>0</v>
      </c>
      <c r="Z5685">
        <v>0.12841284713422221</v>
      </c>
      <c r="AA5685">
        <v>0</v>
      </c>
      <c r="AB5685">
        <v>0</v>
      </c>
      <c r="AC5685">
        <v>0</v>
      </c>
      <c r="AD5685">
        <v>0</v>
      </c>
      <c r="AE5685">
        <v>0.44375467931018897</v>
      </c>
    </row>
    <row r="5686" spans="1:31" x14ac:dyDescent="0.25">
      <c r="A5686">
        <v>2270304</v>
      </c>
      <c r="B5686">
        <v>1</v>
      </c>
      <c r="C5686" t="s">
        <v>80</v>
      </c>
      <c r="D5686" t="s">
        <v>96</v>
      </c>
      <c r="E5686" t="s">
        <v>151</v>
      </c>
      <c r="F5686" t="s">
        <v>16391</v>
      </c>
      <c r="G5686" t="s">
        <v>153</v>
      </c>
      <c r="H5686" t="s">
        <v>135</v>
      </c>
      <c r="I5686" t="s">
        <v>136</v>
      </c>
      <c r="J5686" t="s">
        <v>137</v>
      </c>
      <c r="K5686" t="s">
        <v>138</v>
      </c>
      <c r="L5686" t="s">
        <v>16553</v>
      </c>
      <c r="M5686" t="s">
        <v>16554</v>
      </c>
      <c r="N5686">
        <v>1.101111111</v>
      </c>
      <c r="O5686">
        <v>0</v>
      </c>
      <c r="P5686">
        <v>9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4.8199135616515374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4.8199135616515374</v>
      </c>
    </row>
    <row r="5687" spans="1:31" x14ac:dyDescent="0.25">
      <c r="A5687">
        <v>2270350</v>
      </c>
      <c r="B5687">
        <v>1</v>
      </c>
      <c r="C5687" t="s">
        <v>81</v>
      </c>
      <c r="D5687" t="s">
        <v>121</v>
      </c>
      <c r="E5687" t="s">
        <v>151</v>
      </c>
      <c r="F5687" t="s">
        <v>16555</v>
      </c>
      <c r="G5687" t="s">
        <v>153</v>
      </c>
      <c r="H5687" t="s">
        <v>135</v>
      </c>
      <c r="I5687" t="s">
        <v>136</v>
      </c>
      <c r="J5687" t="s">
        <v>137</v>
      </c>
      <c r="K5687" t="s">
        <v>138</v>
      </c>
      <c r="L5687" t="s">
        <v>16556</v>
      </c>
      <c r="M5687" t="s">
        <v>16557</v>
      </c>
      <c r="N5687">
        <v>0.58833333300000001</v>
      </c>
      <c r="O5687">
        <v>0</v>
      </c>
      <c r="P5687">
        <v>7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0.52425311300060506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0.52425311300060506</v>
      </c>
    </row>
    <row r="5688" spans="1:31" x14ac:dyDescent="0.25">
      <c r="A5688">
        <v>2270141</v>
      </c>
      <c r="B5688">
        <v>1</v>
      </c>
      <c r="C5688" t="s">
        <v>81</v>
      </c>
      <c r="D5688" t="s">
        <v>127</v>
      </c>
      <c r="E5688" t="s">
        <v>207</v>
      </c>
      <c r="F5688" t="s">
        <v>16558</v>
      </c>
      <c r="G5688" t="s">
        <v>366</v>
      </c>
      <c r="H5688" t="s">
        <v>135</v>
      </c>
      <c r="I5688" t="s">
        <v>136</v>
      </c>
      <c r="J5688" t="s">
        <v>137</v>
      </c>
      <c r="K5688" t="s">
        <v>172</v>
      </c>
      <c r="L5688" t="s">
        <v>16559</v>
      </c>
      <c r="M5688" t="s">
        <v>16560</v>
      </c>
      <c r="N5688">
        <v>3.656666666</v>
      </c>
      <c r="O5688">
        <v>0</v>
      </c>
      <c r="P5688">
        <v>900</v>
      </c>
      <c r="Q5688">
        <v>0</v>
      </c>
      <c r="R5688">
        <v>0</v>
      </c>
      <c r="S5688">
        <v>0</v>
      </c>
      <c r="T5688">
        <v>46</v>
      </c>
      <c r="U5688">
        <v>0</v>
      </c>
      <c r="V5688">
        <v>0</v>
      </c>
      <c r="W5688">
        <v>0</v>
      </c>
      <c r="X5688">
        <v>715.40100002524719</v>
      </c>
      <c r="Y5688">
        <v>0</v>
      </c>
      <c r="Z5688">
        <v>0</v>
      </c>
      <c r="AA5688">
        <v>0</v>
      </c>
      <c r="AB5688">
        <v>108.9207113972741</v>
      </c>
      <c r="AC5688">
        <v>0</v>
      </c>
      <c r="AD5688">
        <v>0</v>
      </c>
      <c r="AE5688">
        <v>824.32171142252128</v>
      </c>
    </row>
    <row r="5689" spans="1:31" x14ac:dyDescent="0.25">
      <c r="A5689">
        <v>2270450</v>
      </c>
      <c r="B5689">
        <v>1</v>
      </c>
      <c r="C5689" t="s">
        <v>80</v>
      </c>
      <c r="D5689" t="s">
        <v>105</v>
      </c>
      <c r="E5689" t="s">
        <v>132</v>
      </c>
      <c r="F5689" t="s">
        <v>16561</v>
      </c>
      <c r="G5689" t="s">
        <v>142</v>
      </c>
      <c r="H5689" t="s">
        <v>135</v>
      </c>
      <c r="I5689" t="s">
        <v>136</v>
      </c>
      <c r="J5689" t="s">
        <v>137</v>
      </c>
      <c r="K5689" t="s">
        <v>138</v>
      </c>
      <c r="L5689" t="s">
        <v>16562</v>
      </c>
      <c r="M5689" t="s">
        <v>16563</v>
      </c>
      <c r="N5689">
        <v>2.1477777769999999</v>
      </c>
      <c r="O5689">
        <v>0</v>
      </c>
      <c r="P5689">
        <v>1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1.5383180447614402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1.5383180447614402</v>
      </c>
    </row>
    <row r="5690" spans="1:31" x14ac:dyDescent="0.25">
      <c r="A5690">
        <v>2270284</v>
      </c>
      <c r="B5690">
        <v>1</v>
      </c>
      <c r="C5690" t="s">
        <v>80</v>
      </c>
      <c r="D5690" t="s">
        <v>90</v>
      </c>
      <c r="E5690" t="s">
        <v>132</v>
      </c>
      <c r="F5690" t="s">
        <v>16564</v>
      </c>
      <c r="G5690" t="s">
        <v>142</v>
      </c>
      <c r="H5690" t="s">
        <v>135</v>
      </c>
      <c r="I5690" t="s">
        <v>136</v>
      </c>
      <c r="J5690" t="s">
        <v>137</v>
      </c>
      <c r="K5690" t="s">
        <v>138</v>
      </c>
      <c r="L5690" t="s">
        <v>16565</v>
      </c>
      <c r="M5690" t="s">
        <v>16566</v>
      </c>
      <c r="N5690">
        <v>1.3925000000000001</v>
      </c>
      <c r="O5690">
        <v>0</v>
      </c>
      <c r="P5690">
        <v>2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1.5181941332307234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1.5181941332307234</v>
      </c>
    </row>
    <row r="5691" spans="1:31" x14ac:dyDescent="0.25">
      <c r="A5691">
        <v>2270264</v>
      </c>
      <c r="B5691">
        <v>1</v>
      </c>
      <c r="C5691" t="s">
        <v>80</v>
      </c>
      <c r="D5691" t="s">
        <v>98</v>
      </c>
      <c r="E5691" t="s">
        <v>151</v>
      </c>
      <c r="F5691" t="s">
        <v>16567</v>
      </c>
      <c r="G5691" t="s">
        <v>153</v>
      </c>
      <c r="H5691" t="s">
        <v>135</v>
      </c>
      <c r="I5691" t="s">
        <v>136</v>
      </c>
      <c r="J5691" t="s">
        <v>137</v>
      </c>
      <c r="K5691" t="s">
        <v>138</v>
      </c>
      <c r="L5691" t="s">
        <v>16568</v>
      </c>
      <c r="M5691" t="s">
        <v>16569</v>
      </c>
      <c r="N5691">
        <v>1.8172222220000001</v>
      </c>
      <c r="O5691">
        <v>0</v>
      </c>
      <c r="P5691">
        <v>0</v>
      </c>
      <c r="Q5691">
        <v>0</v>
      </c>
      <c r="R5691">
        <v>5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0.53881255490800628</v>
      </c>
      <c r="AA5691">
        <v>0</v>
      </c>
      <c r="AB5691">
        <v>0</v>
      </c>
      <c r="AC5691">
        <v>0</v>
      </c>
      <c r="AD5691">
        <v>0</v>
      </c>
      <c r="AE5691">
        <v>0.53881255490800628</v>
      </c>
    </row>
    <row r="5692" spans="1:31" x14ac:dyDescent="0.25">
      <c r="A5692">
        <v>2270184</v>
      </c>
      <c r="B5692">
        <v>1</v>
      </c>
      <c r="C5692" t="s">
        <v>80</v>
      </c>
      <c r="D5692" t="s">
        <v>95</v>
      </c>
      <c r="E5692" t="s">
        <v>145</v>
      </c>
      <c r="F5692" t="s">
        <v>16570</v>
      </c>
      <c r="G5692" t="s">
        <v>147</v>
      </c>
      <c r="H5692" t="s">
        <v>148</v>
      </c>
      <c r="I5692" t="s">
        <v>136</v>
      </c>
      <c r="J5692" t="s">
        <v>137</v>
      </c>
      <c r="K5692" t="s">
        <v>138</v>
      </c>
      <c r="L5692" t="s">
        <v>16571</v>
      </c>
      <c r="M5692" t="s">
        <v>16572</v>
      </c>
      <c r="N5692">
        <v>0.19055555499999999</v>
      </c>
      <c r="O5692">
        <v>3</v>
      </c>
      <c r="P5692">
        <v>1346</v>
      </c>
      <c r="Q5692">
        <v>12</v>
      </c>
      <c r="R5692">
        <v>10</v>
      </c>
      <c r="S5692">
        <v>15</v>
      </c>
      <c r="T5692">
        <v>84</v>
      </c>
      <c r="U5692">
        <v>1</v>
      </c>
      <c r="V5692">
        <v>0</v>
      </c>
      <c r="W5692">
        <v>0.12328063721896222</v>
      </c>
      <c r="X5692">
        <v>67.590414118976639</v>
      </c>
      <c r="Y5692">
        <v>4.2637112168004201</v>
      </c>
      <c r="Z5692">
        <v>0.28439349738260222</v>
      </c>
      <c r="AA5692">
        <v>21.838216554806916</v>
      </c>
      <c r="AB5692">
        <v>20.945045116348606</v>
      </c>
      <c r="AC5692">
        <v>0.64875048936851998</v>
      </c>
      <c r="AD5692">
        <v>0</v>
      </c>
      <c r="AE5692">
        <v>115.69381163090267</v>
      </c>
    </row>
    <row r="5693" spans="1:31" x14ac:dyDescent="0.25">
      <c r="A5693">
        <v>2270121</v>
      </c>
      <c r="B5693">
        <v>1</v>
      </c>
      <c r="C5693" t="s">
        <v>81</v>
      </c>
      <c r="D5693" t="s">
        <v>127</v>
      </c>
      <c r="E5693" t="s">
        <v>256</v>
      </c>
      <c r="F5693" t="s">
        <v>16573</v>
      </c>
      <c r="G5693" t="s">
        <v>147</v>
      </c>
      <c r="H5693" t="s">
        <v>148</v>
      </c>
      <c r="I5693" t="s">
        <v>136</v>
      </c>
      <c r="J5693" t="s">
        <v>137</v>
      </c>
      <c r="K5693" t="s">
        <v>138</v>
      </c>
      <c r="L5693" t="s">
        <v>16574</v>
      </c>
      <c r="M5693" t="s">
        <v>16575</v>
      </c>
      <c r="N5693">
        <v>1.0522222219999999</v>
      </c>
      <c r="O5693">
        <v>0</v>
      </c>
      <c r="P5693">
        <v>363</v>
      </c>
      <c r="Q5693">
        <v>1</v>
      </c>
      <c r="R5693">
        <v>16</v>
      </c>
      <c r="S5693">
        <v>4</v>
      </c>
      <c r="T5693">
        <v>91</v>
      </c>
      <c r="U5693">
        <v>4</v>
      </c>
      <c r="V5693">
        <v>2</v>
      </c>
      <c r="W5693">
        <v>0</v>
      </c>
      <c r="X5693">
        <v>99.648847770694672</v>
      </c>
      <c r="Y5693">
        <v>0.46012592088176396</v>
      </c>
      <c r="Z5693">
        <v>7.4330099455403387</v>
      </c>
      <c r="AA5693">
        <v>219.21296602217743</v>
      </c>
      <c r="AB5693">
        <v>80.591283826094184</v>
      </c>
      <c r="AC5693">
        <v>523.7390959548344</v>
      </c>
      <c r="AD5693">
        <v>5.3572884916888652</v>
      </c>
      <c r="AE5693">
        <v>936.44261793191163</v>
      </c>
    </row>
    <row r="5694" spans="1:31" x14ac:dyDescent="0.25">
      <c r="A5694">
        <v>2270221</v>
      </c>
      <c r="B5694">
        <v>1</v>
      </c>
      <c r="C5694" t="s">
        <v>80</v>
      </c>
      <c r="D5694" t="s">
        <v>86</v>
      </c>
      <c r="E5694" t="s">
        <v>151</v>
      </c>
      <c r="F5694" t="s">
        <v>16576</v>
      </c>
      <c r="G5694" t="s">
        <v>160</v>
      </c>
      <c r="H5694" t="s">
        <v>135</v>
      </c>
      <c r="I5694" t="s">
        <v>136</v>
      </c>
      <c r="J5694" t="s">
        <v>137</v>
      </c>
      <c r="K5694" t="s">
        <v>138</v>
      </c>
      <c r="L5694" t="s">
        <v>16577</v>
      </c>
      <c r="M5694" t="s">
        <v>16578</v>
      </c>
      <c r="N5694">
        <v>1.862777777</v>
      </c>
      <c r="O5694">
        <v>0</v>
      </c>
      <c r="P5694">
        <v>15</v>
      </c>
      <c r="Q5694">
        <v>0</v>
      </c>
      <c r="R5694">
        <v>9</v>
      </c>
      <c r="S5694">
        <v>0</v>
      </c>
      <c r="T5694">
        <v>3</v>
      </c>
      <c r="U5694">
        <v>0</v>
      </c>
      <c r="V5694">
        <v>0</v>
      </c>
      <c r="W5694">
        <v>0</v>
      </c>
      <c r="X5694">
        <v>59.976850223351171</v>
      </c>
      <c r="Y5694">
        <v>0</v>
      </c>
      <c r="Z5694">
        <v>4.553715075069924</v>
      </c>
      <c r="AA5694">
        <v>0</v>
      </c>
      <c r="AB5694">
        <v>11.441309843678763</v>
      </c>
      <c r="AC5694">
        <v>0</v>
      </c>
      <c r="AD5694">
        <v>0</v>
      </c>
      <c r="AE5694">
        <v>75.971875142099861</v>
      </c>
    </row>
    <row r="5695" spans="1:31" x14ac:dyDescent="0.25">
      <c r="A5695">
        <v>2270370</v>
      </c>
      <c r="B5695">
        <v>1</v>
      </c>
      <c r="C5695" t="s">
        <v>81</v>
      </c>
      <c r="D5695" t="s">
        <v>125</v>
      </c>
      <c r="E5695" t="s">
        <v>256</v>
      </c>
      <c r="F5695" t="s">
        <v>16579</v>
      </c>
      <c r="G5695" t="s">
        <v>543</v>
      </c>
      <c r="H5695" t="s">
        <v>148</v>
      </c>
      <c r="I5695" t="s">
        <v>136</v>
      </c>
      <c r="J5695" t="s">
        <v>137</v>
      </c>
      <c r="K5695" t="s">
        <v>138</v>
      </c>
      <c r="L5695" t="s">
        <v>16580</v>
      </c>
      <c r="M5695" t="s">
        <v>16581</v>
      </c>
      <c r="N5695">
        <v>0.72055555500000001</v>
      </c>
      <c r="O5695">
        <v>0</v>
      </c>
      <c r="P5695">
        <v>0</v>
      </c>
      <c r="Q5695">
        <v>3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2.1278926294933243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2.1278926294933243</v>
      </c>
    </row>
    <row r="5696" spans="1:31" x14ac:dyDescent="0.25">
      <c r="A5696">
        <v>2270178</v>
      </c>
      <c r="B5696">
        <v>1</v>
      </c>
      <c r="C5696" t="s">
        <v>80</v>
      </c>
      <c r="D5696" t="s">
        <v>105</v>
      </c>
      <c r="E5696" t="s">
        <v>132</v>
      </c>
      <c r="F5696" t="s">
        <v>15319</v>
      </c>
      <c r="G5696" t="s">
        <v>134</v>
      </c>
      <c r="H5696" t="s">
        <v>135</v>
      </c>
      <c r="I5696" t="s">
        <v>136</v>
      </c>
      <c r="J5696" t="s">
        <v>137</v>
      </c>
      <c r="K5696" t="s">
        <v>138</v>
      </c>
      <c r="L5696" t="s">
        <v>16582</v>
      </c>
      <c r="M5696" t="s">
        <v>16583</v>
      </c>
      <c r="N5696">
        <v>1.3975</v>
      </c>
      <c r="O5696">
        <v>0</v>
      </c>
      <c r="P5696">
        <v>1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0.71646432840545837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0.71646432840545837</v>
      </c>
    </row>
    <row r="5697" spans="1:31" x14ac:dyDescent="0.25">
      <c r="A5697">
        <v>2270619</v>
      </c>
      <c r="B5697">
        <v>1</v>
      </c>
      <c r="C5697" t="s">
        <v>81</v>
      </c>
      <c r="D5697" t="s">
        <v>112</v>
      </c>
      <c r="E5697" t="s">
        <v>145</v>
      </c>
      <c r="F5697" t="s">
        <v>16584</v>
      </c>
      <c r="G5697" t="s">
        <v>201</v>
      </c>
      <c r="H5697" t="s">
        <v>148</v>
      </c>
      <c r="I5697" t="s">
        <v>136</v>
      </c>
      <c r="J5697" t="s">
        <v>3</v>
      </c>
      <c r="K5697" t="s">
        <v>138</v>
      </c>
      <c r="L5697" t="s">
        <v>16585</v>
      </c>
      <c r="M5697" t="s">
        <v>16586</v>
      </c>
      <c r="N5697">
        <v>0.70027777700000005</v>
      </c>
      <c r="O5697">
        <v>0</v>
      </c>
      <c r="P5697">
        <v>9353</v>
      </c>
      <c r="Q5697">
        <v>0</v>
      </c>
      <c r="R5697">
        <v>76</v>
      </c>
      <c r="S5697">
        <v>2</v>
      </c>
      <c r="T5697">
        <v>721</v>
      </c>
      <c r="U5697">
        <v>1</v>
      </c>
      <c r="V5697">
        <v>1</v>
      </c>
      <c r="W5697">
        <v>0</v>
      </c>
      <c r="X5697">
        <v>1378.5352112151561</v>
      </c>
      <c r="Y5697">
        <v>0</v>
      </c>
      <c r="Z5697">
        <v>4.9151836693263613</v>
      </c>
      <c r="AA5697">
        <v>22.468779832724749</v>
      </c>
      <c r="AB5697">
        <v>198.81009374232332</v>
      </c>
      <c r="AC5697">
        <v>4.8991206167025041</v>
      </c>
      <c r="AD5697">
        <v>1.5176898696238001</v>
      </c>
      <c r="AE5697">
        <v>1611.1460789458567</v>
      </c>
    </row>
    <row r="5698" spans="1:31" x14ac:dyDescent="0.25">
      <c r="A5698">
        <v>2270556</v>
      </c>
      <c r="B5698">
        <v>1</v>
      </c>
      <c r="C5698" t="s">
        <v>80</v>
      </c>
      <c r="D5698" t="s">
        <v>95</v>
      </c>
      <c r="E5698" t="s">
        <v>145</v>
      </c>
      <c r="F5698" t="s">
        <v>16228</v>
      </c>
      <c r="G5698" t="s">
        <v>147</v>
      </c>
      <c r="H5698" t="s">
        <v>148</v>
      </c>
      <c r="I5698" t="s">
        <v>136</v>
      </c>
      <c r="J5698" t="s">
        <v>137</v>
      </c>
      <c r="K5698" t="s">
        <v>138</v>
      </c>
      <c r="L5698" t="s">
        <v>16587</v>
      </c>
      <c r="M5698" t="s">
        <v>16588</v>
      </c>
      <c r="N5698">
        <v>0.62027777699999997</v>
      </c>
      <c r="O5698">
        <v>0</v>
      </c>
      <c r="P5698">
        <v>1458</v>
      </c>
      <c r="Q5698">
        <v>0</v>
      </c>
      <c r="R5698">
        <v>1</v>
      </c>
      <c r="S5698">
        <v>1</v>
      </c>
      <c r="T5698">
        <v>87</v>
      </c>
      <c r="U5698">
        <v>0</v>
      </c>
      <c r="V5698">
        <v>1</v>
      </c>
      <c r="W5698">
        <v>0</v>
      </c>
      <c r="X5698">
        <v>302.10787831464347</v>
      </c>
      <c r="Y5698">
        <v>0</v>
      </c>
      <c r="Z5698">
        <v>0</v>
      </c>
      <c r="AA5698">
        <v>0.41909870582396219</v>
      </c>
      <c r="AB5698">
        <v>35.093341594705493</v>
      </c>
      <c r="AC5698">
        <v>0</v>
      </c>
      <c r="AD5698">
        <v>4.2355499338822602</v>
      </c>
      <c r="AE5698">
        <v>341.85586854905517</v>
      </c>
    </row>
    <row r="5699" spans="1:31" x14ac:dyDescent="0.25">
      <c r="A5699">
        <v>2270579</v>
      </c>
      <c r="B5699">
        <v>1</v>
      </c>
      <c r="C5699" t="s">
        <v>80</v>
      </c>
      <c r="D5699" t="s">
        <v>95</v>
      </c>
      <c r="E5699" t="s">
        <v>207</v>
      </c>
      <c r="F5699" t="s">
        <v>16589</v>
      </c>
      <c r="G5699" t="s">
        <v>231</v>
      </c>
      <c r="H5699" t="s">
        <v>135</v>
      </c>
      <c r="I5699" t="s">
        <v>136</v>
      </c>
      <c r="J5699" t="s">
        <v>137</v>
      </c>
      <c r="K5699" t="s">
        <v>138</v>
      </c>
      <c r="L5699" t="s">
        <v>16590</v>
      </c>
      <c r="M5699" t="s">
        <v>16591</v>
      </c>
      <c r="N5699">
        <v>0.84305555499999996</v>
      </c>
      <c r="O5699">
        <v>0</v>
      </c>
      <c r="P5699">
        <v>392</v>
      </c>
      <c r="Q5699">
        <v>0</v>
      </c>
      <c r="R5699">
        <v>0</v>
      </c>
      <c r="S5699">
        <v>0</v>
      </c>
      <c r="T5699">
        <v>30</v>
      </c>
      <c r="U5699">
        <v>0</v>
      </c>
      <c r="V5699">
        <v>0</v>
      </c>
      <c r="W5699">
        <v>0</v>
      </c>
      <c r="X5699">
        <v>97.258654870645287</v>
      </c>
      <c r="Y5699">
        <v>0</v>
      </c>
      <c r="Z5699">
        <v>0</v>
      </c>
      <c r="AA5699">
        <v>0</v>
      </c>
      <c r="AB5699">
        <v>6.8979788811502925</v>
      </c>
      <c r="AC5699">
        <v>0</v>
      </c>
      <c r="AD5699">
        <v>0</v>
      </c>
      <c r="AE5699">
        <v>104.15663375179558</v>
      </c>
    </row>
    <row r="5700" spans="1:31" x14ac:dyDescent="0.25">
      <c r="A5700">
        <v>2270387</v>
      </c>
      <c r="B5700">
        <v>1</v>
      </c>
      <c r="C5700" t="s">
        <v>81</v>
      </c>
      <c r="D5700" t="s">
        <v>120</v>
      </c>
      <c r="E5700" t="s">
        <v>207</v>
      </c>
      <c r="F5700" t="s">
        <v>16592</v>
      </c>
      <c r="G5700" t="s">
        <v>231</v>
      </c>
      <c r="H5700" t="s">
        <v>135</v>
      </c>
      <c r="I5700" t="s">
        <v>136</v>
      </c>
      <c r="J5700" t="s">
        <v>137</v>
      </c>
      <c r="K5700" t="s">
        <v>138</v>
      </c>
      <c r="L5700" t="s">
        <v>16593</v>
      </c>
      <c r="M5700" t="s">
        <v>16594</v>
      </c>
      <c r="N5700">
        <v>1.374166666</v>
      </c>
      <c r="O5700">
        <v>0</v>
      </c>
      <c r="P5700">
        <v>0</v>
      </c>
      <c r="Q5700">
        <v>0</v>
      </c>
      <c r="R5700">
        <v>8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12.170573024451624</v>
      </c>
      <c r="AA5700">
        <v>0</v>
      </c>
      <c r="AB5700">
        <v>0</v>
      </c>
      <c r="AC5700">
        <v>0</v>
      </c>
      <c r="AD5700">
        <v>0</v>
      </c>
      <c r="AE5700">
        <v>12.170573024451624</v>
      </c>
    </row>
    <row r="5701" spans="1:31" x14ac:dyDescent="0.25">
      <c r="A5701">
        <v>2270533</v>
      </c>
      <c r="B5701">
        <v>1</v>
      </c>
      <c r="C5701" t="s">
        <v>80</v>
      </c>
      <c r="D5701" t="s">
        <v>101</v>
      </c>
      <c r="E5701" t="s">
        <v>163</v>
      </c>
      <c r="F5701" t="s">
        <v>16595</v>
      </c>
      <c r="G5701" t="s">
        <v>147</v>
      </c>
      <c r="H5701" t="s">
        <v>148</v>
      </c>
      <c r="I5701" t="s">
        <v>136</v>
      </c>
      <c r="J5701" t="s">
        <v>137</v>
      </c>
      <c r="K5701" t="s">
        <v>138</v>
      </c>
      <c r="L5701" t="s">
        <v>16596</v>
      </c>
      <c r="M5701" t="s">
        <v>16597</v>
      </c>
      <c r="N5701">
        <v>0.46805555500000001</v>
      </c>
      <c r="O5701">
        <v>7</v>
      </c>
      <c r="P5701">
        <v>2367</v>
      </c>
      <c r="Q5701">
        <v>3</v>
      </c>
      <c r="R5701">
        <v>79</v>
      </c>
      <c r="S5701">
        <v>15</v>
      </c>
      <c r="T5701">
        <v>253</v>
      </c>
      <c r="U5701">
        <v>1</v>
      </c>
      <c r="V5701">
        <v>1</v>
      </c>
      <c r="W5701">
        <v>1.8283985568134136</v>
      </c>
      <c r="X5701">
        <v>467.37564028852194</v>
      </c>
      <c r="Y5701">
        <v>7.1776322329360003</v>
      </c>
      <c r="Z5701">
        <v>9.9755067511126718</v>
      </c>
      <c r="AA5701">
        <v>35.210267241928875</v>
      </c>
      <c r="AB5701">
        <v>118.18864104459358</v>
      </c>
      <c r="AC5701">
        <v>7.7422727231611645</v>
      </c>
      <c r="AD5701">
        <v>0.61695057783837337</v>
      </c>
      <c r="AE5701">
        <v>648.11530941690603</v>
      </c>
    </row>
    <row r="5702" spans="1:31" x14ac:dyDescent="0.25">
      <c r="A5702">
        <v>2270101</v>
      </c>
      <c r="B5702">
        <v>1</v>
      </c>
      <c r="C5702" t="s">
        <v>80</v>
      </c>
      <c r="D5702" t="s">
        <v>100</v>
      </c>
      <c r="E5702" t="s">
        <v>163</v>
      </c>
      <c r="F5702" t="s">
        <v>16598</v>
      </c>
      <c r="G5702" t="s">
        <v>147</v>
      </c>
      <c r="H5702" t="s">
        <v>148</v>
      </c>
      <c r="I5702" t="s">
        <v>136</v>
      </c>
      <c r="J5702" t="s">
        <v>137</v>
      </c>
      <c r="K5702" t="s">
        <v>138</v>
      </c>
      <c r="L5702" t="s">
        <v>16599</v>
      </c>
      <c r="M5702" t="s">
        <v>16600</v>
      </c>
      <c r="N5702">
        <v>0.36638888800000002</v>
      </c>
      <c r="O5702">
        <v>0</v>
      </c>
      <c r="P5702">
        <v>616</v>
      </c>
      <c r="Q5702">
        <v>0</v>
      </c>
      <c r="R5702">
        <v>116</v>
      </c>
      <c r="S5702">
        <v>4</v>
      </c>
      <c r="T5702">
        <v>117</v>
      </c>
      <c r="U5702">
        <v>0</v>
      </c>
      <c r="V5702">
        <v>0</v>
      </c>
      <c r="W5702">
        <v>0</v>
      </c>
      <c r="X5702">
        <v>79.617129240034927</v>
      </c>
      <c r="Y5702">
        <v>0</v>
      </c>
      <c r="Z5702">
        <v>11.0628616554404</v>
      </c>
      <c r="AA5702">
        <v>77.650301183855177</v>
      </c>
      <c r="AB5702">
        <v>35.568949456836208</v>
      </c>
      <c r="AC5702">
        <v>0</v>
      </c>
      <c r="AD5702">
        <v>0</v>
      </c>
      <c r="AE5702">
        <v>203.8992415361667</v>
      </c>
    </row>
    <row r="5703" spans="1:31" x14ac:dyDescent="0.25">
      <c r="A5703">
        <v>2270347</v>
      </c>
      <c r="B5703">
        <v>1</v>
      </c>
      <c r="C5703" t="s">
        <v>80</v>
      </c>
      <c r="D5703" t="s">
        <v>96</v>
      </c>
      <c r="E5703" t="s">
        <v>132</v>
      </c>
      <c r="F5703" t="s">
        <v>16601</v>
      </c>
      <c r="G5703" t="s">
        <v>197</v>
      </c>
      <c r="H5703" t="s">
        <v>135</v>
      </c>
      <c r="I5703" t="s">
        <v>136</v>
      </c>
      <c r="J5703" t="s">
        <v>137</v>
      </c>
      <c r="K5703" t="s">
        <v>138</v>
      </c>
      <c r="L5703" t="s">
        <v>16602</v>
      </c>
      <c r="M5703" t="s">
        <v>16603</v>
      </c>
      <c r="N5703">
        <v>1.4411111109999999</v>
      </c>
      <c r="O5703">
        <v>0</v>
      </c>
      <c r="P5703">
        <v>1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0.38390188112173335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0.38390188112173335</v>
      </c>
    </row>
    <row r="5704" spans="1:31" x14ac:dyDescent="0.25">
      <c r="A5704">
        <v>2270201</v>
      </c>
      <c r="B5704">
        <v>1</v>
      </c>
      <c r="C5704" t="s">
        <v>80</v>
      </c>
      <c r="D5704" t="s">
        <v>108</v>
      </c>
      <c r="E5704" t="s">
        <v>145</v>
      </c>
      <c r="F5704" t="s">
        <v>16604</v>
      </c>
      <c r="G5704" t="s">
        <v>147</v>
      </c>
      <c r="H5704" t="s">
        <v>148</v>
      </c>
      <c r="I5704" t="s">
        <v>704</v>
      </c>
      <c r="J5704" t="s">
        <v>137</v>
      </c>
      <c r="K5704" t="s">
        <v>138</v>
      </c>
      <c r="L5704" t="s">
        <v>16605</v>
      </c>
      <c r="M5704" t="s">
        <v>16377</v>
      </c>
      <c r="N5704">
        <v>3.7222221999999999E-2</v>
      </c>
      <c r="O5704">
        <v>0</v>
      </c>
      <c r="P5704">
        <v>2477</v>
      </c>
      <c r="Q5704">
        <v>0</v>
      </c>
      <c r="R5704">
        <v>137</v>
      </c>
      <c r="S5704">
        <v>2</v>
      </c>
      <c r="T5704">
        <v>884</v>
      </c>
      <c r="U5704">
        <v>1</v>
      </c>
      <c r="V5704">
        <v>3</v>
      </c>
      <c r="W5704">
        <v>0</v>
      </c>
      <c r="X5704">
        <v>68.634715524839038</v>
      </c>
      <c r="Y5704">
        <v>0</v>
      </c>
      <c r="Z5704">
        <v>1.0486292982683776</v>
      </c>
      <c r="AA5704">
        <v>1.35662207897097</v>
      </c>
      <c r="AB5704">
        <v>23.367331830772933</v>
      </c>
      <c r="AC5704">
        <v>6.7089490064894557</v>
      </c>
      <c r="AD5704">
        <v>0.5950551758182</v>
      </c>
      <c r="AE5704">
        <v>101.711302915159</v>
      </c>
    </row>
    <row r="5705" spans="1:31" x14ac:dyDescent="0.25">
      <c r="A5705">
        <v>2270473</v>
      </c>
      <c r="B5705">
        <v>1</v>
      </c>
      <c r="C5705" t="s">
        <v>80</v>
      </c>
      <c r="D5705" t="s">
        <v>101</v>
      </c>
      <c r="E5705" t="s">
        <v>151</v>
      </c>
      <c r="F5705" t="s">
        <v>16606</v>
      </c>
      <c r="G5705" t="s">
        <v>4970</v>
      </c>
      <c r="H5705" t="s">
        <v>135</v>
      </c>
      <c r="I5705" t="s">
        <v>136</v>
      </c>
      <c r="J5705" t="s">
        <v>137</v>
      </c>
      <c r="K5705" t="s">
        <v>138</v>
      </c>
      <c r="L5705" t="s">
        <v>16607</v>
      </c>
      <c r="M5705" t="s">
        <v>16608</v>
      </c>
      <c r="N5705">
        <v>2.1311111110000001</v>
      </c>
      <c r="O5705">
        <v>0</v>
      </c>
      <c r="P5705">
        <v>32</v>
      </c>
      <c r="Q5705">
        <v>0</v>
      </c>
      <c r="R5705">
        <v>0</v>
      </c>
      <c r="S5705">
        <v>0</v>
      </c>
      <c r="T5705">
        <v>1</v>
      </c>
      <c r="U5705">
        <v>0</v>
      </c>
      <c r="V5705">
        <v>0</v>
      </c>
      <c r="W5705">
        <v>0</v>
      </c>
      <c r="X5705">
        <v>21.324107892371959</v>
      </c>
      <c r="Y5705">
        <v>0</v>
      </c>
      <c r="Z5705">
        <v>0</v>
      </c>
      <c r="AA5705">
        <v>0</v>
      </c>
      <c r="AB5705">
        <v>3.0102036699210002</v>
      </c>
      <c r="AC5705">
        <v>0</v>
      </c>
      <c r="AD5705">
        <v>0</v>
      </c>
      <c r="AE5705">
        <v>24.33431156229296</v>
      </c>
    </row>
    <row r="5706" spans="1:31" x14ac:dyDescent="0.25">
      <c r="A5706">
        <v>2270616</v>
      </c>
      <c r="B5706">
        <v>1</v>
      </c>
      <c r="C5706" t="s">
        <v>80</v>
      </c>
      <c r="D5706" t="s">
        <v>83</v>
      </c>
      <c r="E5706" t="s">
        <v>132</v>
      </c>
      <c r="F5706" t="s">
        <v>16432</v>
      </c>
      <c r="G5706" t="s">
        <v>289</v>
      </c>
      <c r="H5706" t="s">
        <v>135</v>
      </c>
      <c r="I5706" t="s">
        <v>136</v>
      </c>
      <c r="J5706" t="s">
        <v>137</v>
      </c>
      <c r="K5706" t="s">
        <v>138</v>
      </c>
      <c r="L5706" t="s">
        <v>16609</v>
      </c>
      <c r="M5706" t="s">
        <v>16610</v>
      </c>
      <c r="N5706">
        <v>1.5961111109999999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23</v>
      </c>
      <c r="U5706">
        <v>0</v>
      </c>
      <c r="V5706">
        <v>1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23.183156029381617</v>
      </c>
      <c r="AC5706">
        <v>0</v>
      </c>
      <c r="AD5706">
        <v>110.10000284371615</v>
      </c>
      <c r="AE5706">
        <v>133.28315887309776</v>
      </c>
    </row>
    <row r="5707" spans="1:31" x14ac:dyDescent="0.25">
      <c r="A5707">
        <v>2270095</v>
      </c>
      <c r="B5707">
        <v>1</v>
      </c>
      <c r="C5707" t="s">
        <v>80</v>
      </c>
      <c r="D5707" t="s">
        <v>95</v>
      </c>
      <c r="E5707" t="s">
        <v>256</v>
      </c>
      <c r="F5707" t="s">
        <v>16611</v>
      </c>
      <c r="G5707" t="s">
        <v>147</v>
      </c>
      <c r="H5707" t="s">
        <v>148</v>
      </c>
      <c r="I5707" t="s">
        <v>136</v>
      </c>
      <c r="J5707" t="s">
        <v>137</v>
      </c>
      <c r="K5707" t="s">
        <v>138</v>
      </c>
      <c r="L5707" t="s">
        <v>16612</v>
      </c>
      <c r="M5707" t="s">
        <v>16613</v>
      </c>
      <c r="N5707">
        <v>6.1111111000000003E-2</v>
      </c>
      <c r="O5707">
        <v>0</v>
      </c>
      <c r="P5707">
        <v>1</v>
      </c>
      <c r="Q5707">
        <v>0</v>
      </c>
      <c r="R5707">
        <v>0</v>
      </c>
      <c r="S5707">
        <v>7</v>
      </c>
      <c r="T5707">
        <v>568</v>
      </c>
      <c r="U5707">
        <v>4</v>
      </c>
      <c r="V5707">
        <v>6</v>
      </c>
      <c r="W5707">
        <v>0</v>
      </c>
      <c r="X5707">
        <v>2.0233387305755555E-2</v>
      </c>
      <c r="Y5707">
        <v>0</v>
      </c>
      <c r="Z5707">
        <v>0</v>
      </c>
      <c r="AA5707">
        <v>6.2018125509287447</v>
      </c>
      <c r="AB5707">
        <v>30.743747900043129</v>
      </c>
      <c r="AC5707">
        <v>29.147677821177787</v>
      </c>
      <c r="AD5707">
        <v>22.213067373033901</v>
      </c>
      <c r="AE5707">
        <v>88.326539032489308</v>
      </c>
    </row>
    <row r="5708" spans="1:31" x14ac:dyDescent="0.25">
      <c r="A5708">
        <v>2270138</v>
      </c>
      <c r="B5708">
        <v>1</v>
      </c>
      <c r="C5708" t="s">
        <v>80</v>
      </c>
      <c r="D5708" t="s">
        <v>106</v>
      </c>
      <c r="E5708" t="s">
        <v>256</v>
      </c>
      <c r="F5708" t="s">
        <v>16614</v>
      </c>
      <c r="G5708" t="s">
        <v>366</v>
      </c>
      <c r="H5708" t="s">
        <v>148</v>
      </c>
      <c r="I5708" t="s">
        <v>136</v>
      </c>
      <c r="J5708" t="s">
        <v>137</v>
      </c>
      <c r="K5708" t="s">
        <v>172</v>
      </c>
      <c r="L5708" t="s">
        <v>16615</v>
      </c>
      <c r="M5708" t="s">
        <v>16616</v>
      </c>
      <c r="N5708">
        <v>7.5672222219999998</v>
      </c>
      <c r="O5708">
        <v>0</v>
      </c>
      <c r="P5708">
        <v>26</v>
      </c>
      <c r="Q5708">
        <v>0</v>
      </c>
      <c r="R5708">
        <v>18</v>
      </c>
      <c r="S5708">
        <v>0</v>
      </c>
      <c r="T5708">
        <v>6</v>
      </c>
      <c r="U5708">
        <v>0</v>
      </c>
      <c r="V5708">
        <v>0</v>
      </c>
      <c r="W5708">
        <v>0</v>
      </c>
      <c r="X5708">
        <v>38.523055492937829</v>
      </c>
      <c r="Y5708">
        <v>0</v>
      </c>
      <c r="Z5708">
        <v>33.036311592452257</v>
      </c>
      <c r="AA5708">
        <v>0</v>
      </c>
      <c r="AB5708">
        <v>43.524933797870652</v>
      </c>
      <c r="AC5708">
        <v>0</v>
      </c>
      <c r="AD5708">
        <v>0</v>
      </c>
      <c r="AE5708">
        <v>115.08430088326074</v>
      </c>
    </row>
    <row r="5709" spans="1:31" x14ac:dyDescent="0.25">
      <c r="A5709">
        <v>2270310</v>
      </c>
      <c r="B5709">
        <v>1</v>
      </c>
      <c r="C5709" t="s">
        <v>81</v>
      </c>
      <c r="D5709" t="s">
        <v>127</v>
      </c>
      <c r="E5709" t="s">
        <v>207</v>
      </c>
      <c r="F5709" t="s">
        <v>16617</v>
      </c>
      <c r="G5709" t="s">
        <v>366</v>
      </c>
      <c r="H5709" t="s">
        <v>135</v>
      </c>
      <c r="I5709" t="s">
        <v>136</v>
      </c>
      <c r="J5709" t="s">
        <v>137</v>
      </c>
      <c r="K5709" t="s">
        <v>172</v>
      </c>
      <c r="L5709" t="s">
        <v>16618</v>
      </c>
      <c r="M5709" t="s">
        <v>16619</v>
      </c>
      <c r="N5709">
        <v>3.1722222219999998</v>
      </c>
      <c r="O5709">
        <v>0</v>
      </c>
      <c r="P5709">
        <v>808</v>
      </c>
      <c r="Q5709">
        <v>0</v>
      </c>
      <c r="R5709">
        <v>0</v>
      </c>
      <c r="S5709">
        <v>0</v>
      </c>
      <c r="T5709">
        <v>43</v>
      </c>
      <c r="U5709">
        <v>0</v>
      </c>
      <c r="V5709">
        <v>0</v>
      </c>
      <c r="W5709">
        <v>0</v>
      </c>
      <c r="X5709">
        <v>573.44976950439229</v>
      </c>
      <c r="Y5709">
        <v>0</v>
      </c>
      <c r="Z5709">
        <v>0</v>
      </c>
      <c r="AA5709">
        <v>0</v>
      </c>
      <c r="AB5709">
        <v>127.24314084042224</v>
      </c>
      <c r="AC5709">
        <v>0</v>
      </c>
      <c r="AD5709">
        <v>0</v>
      </c>
      <c r="AE5709">
        <v>700.69291034481455</v>
      </c>
    </row>
    <row r="5710" spans="1:31" x14ac:dyDescent="0.25">
      <c r="A5710">
        <v>2270622</v>
      </c>
      <c r="B5710">
        <v>1</v>
      </c>
      <c r="C5710" t="s">
        <v>80</v>
      </c>
      <c r="D5710" t="s">
        <v>90</v>
      </c>
      <c r="E5710" t="s">
        <v>132</v>
      </c>
      <c r="F5710" t="s">
        <v>16620</v>
      </c>
      <c r="G5710" t="s">
        <v>142</v>
      </c>
      <c r="H5710" t="s">
        <v>135</v>
      </c>
      <c r="I5710" t="s">
        <v>136</v>
      </c>
      <c r="J5710" t="s">
        <v>137</v>
      </c>
      <c r="K5710" t="s">
        <v>138</v>
      </c>
      <c r="L5710" t="s">
        <v>16621</v>
      </c>
      <c r="M5710" t="s">
        <v>16622</v>
      </c>
      <c r="N5710">
        <v>3.8022222220000002</v>
      </c>
      <c r="O5710">
        <v>0</v>
      </c>
      <c r="P5710">
        <v>3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1.1840756282947329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1.1840756282947329</v>
      </c>
    </row>
    <row r="5711" spans="1:31" x14ac:dyDescent="0.25">
      <c r="A5711">
        <v>2270267</v>
      </c>
      <c r="B5711">
        <v>1</v>
      </c>
      <c r="C5711" t="s">
        <v>80</v>
      </c>
      <c r="D5711" t="s">
        <v>96</v>
      </c>
      <c r="E5711" t="s">
        <v>151</v>
      </c>
      <c r="F5711" t="s">
        <v>14488</v>
      </c>
      <c r="G5711" t="s">
        <v>197</v>
      </c>
      <c r="H5711" t="s">
        <v>135</v>
      </c>
      <c r="I5711" t="s">
        <v>136</v>
      </c>
      <c r="J5711" t="s">
        <v>137</v>
      </c>
      <c r="K5711" t="s">
        <v>138</v>
      </c>
      <c r="L5711" t="s">
        <v>16623</v>
      </c>
      <c r="M5711" t="s">
        <v>16624</v>
      </c>
      <c r="N5711">
        <v>0.64638888800000005</v>
      </c>
      <c r="O5711">
        <v>0</v>
      </c>
      <c r="P5711">
        <v>58</v>
      </c>
      <c r="Q5711">
        <v>0</v>
      </c>
      <c r="R5711">
        <v>0</v>
      </c>
      <c r="S5711">
        <v>0</v>
      </c>
      <c r="T5711">
        <v>15</v>
      </c>
      <c r="U5711">
        <v>0</v>
      </c>
      <c r="V5711">
        <v>0</v>
      </c>
      <c r="W5711">
        <v>0</v>
      </c>
      <c r="X5711">
        <v>29.730558557208361</v>
      </c>
      <c r="Y5711">
        <v>0</v>
      </c>
      <c r="Z5711">
        <v>0</v>
      </c>
      <c r="AA5711">
        <v>0</v>
      </c>
      <c r="AB5711">
        <v>8.7955476239841932</v>
      </c>
      <c r="AC5711">
        <v>0</v>
      </c>
      <c r="AD5711">
        <v>0</v>
      </c>
      <c r="AE5711">
        <v>38.526106181192553</v>
      </c>
    </row>
    <row r="5712" spans="1:31" x14ac:dyDescent="0.25">
      <c r="A5712">
        <v>2270181</v>
      </c>
      <c r="B5712">
        <v>1</v>
      </c>
      <c r="C5712" t="s">
        <v>80</v>
      </c>
      <c r="D5712" t="s">
        <v>100</v>
      </c>
      <c r="E5712" t="s">
        <v>145</v>
      </c>
      <c r="F5712" t="s">
        <v>16625</v>
      </c>
      <c r="G5712" t="s">
        <v>147</v>
      </c>
      <c r="H5712" t="s">
        <v>148</v>
      </c>
      <c r="I5712" t="s">
        <v>136</v>
      </c>
      <c r="J5712" t="s">
        <v>137</v>
      </c>
      <c r="K5712" t="s">
        <v>138</v>
      </c>
      <c r="L5712" t="s">
        <v>16626</v>
      </c>
      <c r="M5712" t="s">
        <v>16627</v>
      </c>
      <c r="N5712">
        <v>0.760833333</v>
      </c>
      <c r="O5712">
        <v>0</v>
      </c>
      <c r="P5712">
        <v>959</v>
      </c>
      <c r="Q5712">
        <v>14</v>
      </c>
      <c r="R5712">
        <v>32</v>
      </c>
      <c r="S5712">
        <v>2</v>
      </c>
      <c r="T5712">
        <v>135</v>
      </c>
      <c r="U5712">
        <v>0</v>
      </c>
      <c r="V5712">
        <v>0</v>
      </c>
      <c r="W5712">
        <v>0</v>
      </c>
      <c r="X5712">
        <v>242.9536119942405</v>
      </c>
      <c r="Y5712">
        <v>5.2751935699806554</v>
      </c>
      <c r="Z5712">
        <v>8.7587301417985515</v>
      </c>
      <c r="AA5712">
        <v>11.733262517729496</v>
      </c>
      <c r="AB5712">
        <v>107.9245675486705</v>
      </c>
      <c r="AC5712">
        <v>0</v>
      </c>
      <c r="AD5712">
        <v>0</v>
      </c>
      <c r="AE5712">
        <v>376.64536577241967</v>
      </c>
    </row>
    <row r="5713" spans="1:31" x14ac:dyDescent="0.25">
      <c r="A5713">
        <v>2270605</v>
      </c>
      <c r="B5713">
        <v>1</v>
      </c>
      <c r="C5713" t="s">
        <v>80</v>
      </c>
      <c r="D5713" t="s">
        <v>96</v>
      </c>
      <c r="E5713" t="s">
        <v>151</v>
      </c>
      <c r="F5713" t="s">
        <v>16628</v>
      </c>
      <c r="G5713" t="s">
        <v>160</v>
      </c>
      <c r="H5713" t="s">
        <v>135</v>
      </c>
      <c r="I5713" t="s">
        <v>136</v>
      </c>
      <c r="J5713" t="s">
        <v>137</v>
      </c>
      <c r="K5713" t="s">
        <v>138</v>
      </c>
      <c r="L5713" t="s">
        <v>16629</v>
      </c>
      <c r="M5713" t="s">
        <v>16630</v>
      </c>
      <c r="N5713">
        <v>4.4461111109999996</v>
      </c>
      <c r="O5713">
        <v>0</v>
      </c>
      <c r="P5713">
        <v>35</v>
      </c>
      <c r="Q5713">
        <v>0</v>
      </c>
      <c r="R5713">
        <v>0</v>
      </c>
      <c r="S5713">
        <v>0</v>
      </c>
      <c r="T5713">
        <v>14</v>
      </c>
      <c r="U5713">
        <v>0</v>
      </c>
      <c r="V5713">
        <v>0</v>
      </c>
      <c r="W5713">
        <v>0</v>
      </c>
      <c r="X5713">
        <v>54.922892486666633</v>
      </c>
      <c r="Y5713">
        <v>0</v>
      </c>
      <c r="Z5713">
        <v>0</v>
      </c>
      <c r="AA5713">
        <v>0</v>
      </c>
      <c r="AB5713">
        <v>59.609761025730037</v>
      </c>
      <c r="AC5713">
        <v>0</v>
      </c>
      <c r="AD5713">
        <v>0</v>
      </c>
      <c r="AE5713">
        <v>114.53265351239668</v>
      </c>
    </row>
    <row r="5714" spans="1:31" x14ac:dyDescent="0.25">
      <c r="A5714">
        <v>2270150</v>
      </c>
      <c r="B5714">
        <v>1</v>
      </c>
      <c r="C5714" t="s">
        <v>81</v>
      </c>
      <c r="D5714" t="s">
        <v>113</v>
      </c>
      <c r="E5714" t="s">
        <v>256</v>
      </c>
      <c r="F5714" t="s">
        <v>16631</v>
      </c>
      <c r="G5714" t="s">
        <v>171</v>
      </c>
      <c r="H5714" t="s">
        <v>148</v>
      </c>
      <c r="I5714" t="s">
        <v>136</v>
      </c>
      <c r="J5714" t="s">
        <v>137</v>
      </c>
      <c r="K5714" t="s">
        <v>172</v>
      </c>
      <c r="L5714" t="s">
        <v>16632</v>
      </c>
      <c r="M5714" t="s">
        <v>16633</v>
      </c>
      <c r="N5714">
        <v>9.6747222219999998</v>
      </c>
      <c r="O5714">
        <v>0</v>
      </c>
      <c r="P5714">
        <v>382</v>
      </c>
      <c r="Q5714">
        <v>2</v>
      </c>
      <c r="R5714">
        <v>61</v>
      </c>
      <c r="S5714">
        <v>0</v>
      </c>
      <c r="T5714">
        <v>31</v>
      </c>
      <c r="U5714">
        <v>0</v>
      </c>
      <c r="V5714">
        <v>1</v>
      </c>
      <c r="W5714">
        <v>0</v>
      </c>
      <c r="X5714">
        <v>859.13652505468781</v>
      </c>
      <c r="Y5714">
        <v>106.38830585424184</v>
      </c>
      <c r="Z5714">
        <v>163.80867984082209</v>
      </c>
      <c r="AA5714">
        <v>0</v>
      </c>
      <c r="AB5714">
        <v>196.59574787572458</v>
      </c>
      <c r="AC5714">
        <v>0</v>
      </c>
      <c r="AD5714">
        <v>4.1934344891639785</v>
      </c>
      <c r="AE5714">
        <v>1330.1226931146402</v>
      </c>
    </row>
    <row r="5715" spans="1:31" x14ac:dyDescent="0.25">
      <c r="A5715">
        <v>2270499</v>
      </c>
      <c r="B5715">
        <v>1</v>
      </c>
      <c r="C5715" t="s">
        <v>80</v>
      </c>
      <c r="D5715" t="s">
        <v>96</v>
      </c>
      <c r="E5715" t="s">
        <v>132</v>
      </c>
      <c r="F5715" t="s">
        <v>16634</v>
      </c>
      <c r="G5715" t="s">
        <v>201</v>
      </c>
      <c r="H5715" t="s">
        <v>135</v>
      </c>
      <c r="I5715" t="s">
        <v>136</v>
      </c>
      <c r="J5715" t="s">
        <v>137</v>
      </c>
      <c r="K5715" t="s">
        <v>138</v>
      </c>
      <c r="L5715" t="s">
        <v>16635</v>
      </c>
      <c r="M5715" t="s">
        <v>16636</v>
      </c>
      <c r="N5715">
        <v>2.7494444439999999</v>
      </c>
      <c r="O5715">
        <v>0</v>
      </c>
      <c r="P5715">
        <v>2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3.0135081520125003E-2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3.0135081520125003E-2</v>
      </c>
    </row>
    <row r="5716" spans="1:31" x14ac:dyDescent="0.25">
      <c r="A5716">
        <v>2270545</v>
      </c>
      <c r="B5716">
        <v>1</v>
      </c>
      <c r="C5716" t="s">
        <v>80</v>
      </c>
      <c r="D5716" t="s">
        <v>82</v>
      </c>
      <c r="E5716" t="s">
        <v>132</v>
      </c>
      <c r="F5716" t="s">
        <v>16637</v>
      </c>
      <c r="G5716" t="s">
        <v>142</v>
      </c>
      <c r="H5716" t="s">
        <v>135</v>
      </c>
      <c r="I5716" t="s">
        <v>136</v>
      </c>
      <c r="J5716" t="s">
        <v>137</v>
      </c>
      <c r="K5716" t="s">
        <v>138</v>
      </c>
      <c r="L5716" t="s">
        <v>16638</v>
      </c>
      <c r="M5716" t="s">
        <v>16639</v>
      </c>
      <c r="N5716">
        <v>1.85</v>
      </c>
      <c r="O5716">
        <v>0</v>
      </c>
      <c r="P5716">
        <v>4</v>
      </c>
      <c r="Q5716">
        <v>0</v>
      </c>
      <c r="R5716">
        <v>0</v>
      </c>
      <c r="S5716">
        <v>0</v>
      </c>
      <c r="T5716">
        <v>2</v>
      </c>
      <c r="U5716">
        <v>0</v>
      </c>
      <c r="V5716">
        <v>0</v>
      </c>
      <c r="W5716">
        <v>0</v>
      </c>
      <c r="X5716">
        <v>3.6260294465489604</v>
      </c>
      <c r="Y5716">
        <v>0</v>
      </c>
      <c r="Z5716">
        <v>0</v>
      </c>
      <c r="AA5716">
        <v>0</v>
      </c>
      <c r="AB5716">
        <v>0.36701788174965339</v>
      </c>
      <c r="AC5716">
        <v>0</v>
      </c>
      <c r="AD5716">
        <v>0</v>
      </c>
      <c r="AE5716">
        <v>3.9930473282986139</v>
      </c>
    </row>
    <row r="5717" spans="1:31" x14ac:dyDescent="0.25">
      <c r="A5717">
        <v>2270250</v>
      </c>
      <c r="B5717">
        <v>1</v>
      </c>
      <c r="C5717" t="s">
        <v>80</v>
      </c>
      <c r="D5717" t="s">
        <v>98</v>
      </c>
      <c r="E5717" t="s">
        <v>132</v>
      </c>
      <c r="F5717" t="s">
        <v>16640</v>
      </c>
      <c r="G5717" t="s">
        <v>142</v>
      </c>
      <c r="H5717" t="s">
        <v>135</v>
      </c>
      <c r="I5717" t="s">
        <v>136</v>
      </c>
      <c r="J5717" t="s">
        <v>137</v>
      </c>
      <c r="K5717" t="s">
        <v>138</v>
      </c>
      <c r="L5717" t="s">
        <v>16641</v>
      </c>
      <c r="M5717" t="s">
        <v>16642</v>
      </c>
      <c r="N5717">
        <v>3.341111111</v>
      </c>
      <c r="O5717">
        <v>0</v>
      </c>
      <c r="P5717">
        <v>0</v>
      </c>
      <c r="Q5717">
        <v>0</v>
      </c>
      <c r="R5717">
        <v>1</v>
      </c>
      <c r="S5717">
        <v>0</v>
      </c>
      <c r="T5717">
        <v>1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2.772696038917E-2</v>
      </c>
      <c r="AA5717">
        <v>0</v>
      </c>
      <c r="AB5717">
        <v>3.3393011264626131</v>
      </c>
      <c r="AC5717">
        <v>0</v>
      </c>
      <c r="AD5717">
        <v>0</v>
      </c>
      <c r="AE5717">
        <v>3.367028086851783</v>
      </c>
    </row>
    <row r="5718" spans="1:31" x14ac:dyDescent="0.25">
      <c r="A5718">
        <v>2270190</v>
      </c>
      <c r="B5718">
        <v>1</v>
      </c>
      <c r="C5718" t="s">
        <v>80</v>
      </c>
      <c r="D5718" t="s">
        <v>95</v>
      </c>
      <c r="E5718" t="s">
        <v>145</v>
      </c>
      <c r="F5718" t="s">
        <v>11630</v>
      </c>
      <c r="G5718" t="s">
        <v>171</v>
      </c>
      <c r="H5718" t="s">
        <v>148</v>
      </c>
      <c r="I5718" t="s">
        <v>136</v>
      </c>
      <c r="J5718" t="s">
        <v>137</v>
      </c>
      <c r="K5718" t="s">
        <v>172</v>
      </c>
      <c r="L5718" t="s">
        <v>16643</v>
      </c>
      <c r="M5718" t="s">
        <v>16644</v>
      </c>
      <c r="N5718">
        <v>9.2977777770000003</v>
      </c>
      <c r="O5718">
        <v>0</v>
      </c>
      <c r="P5718">
        <v>1988</v>
      </c>
      <c r="Q5718">
        <v>0</v>
      </c>
      <c r="R5718">
        <v>1</v>
      </c>
      <c r="S5718">
        <v>1</v>
      </c>
      <c r="T5718">
        <v>153</v>
      </c>
      <c r="U5718">
        <v>0</v>
      </c>
      <c r="V5718">
        <v>2</v>
      </c>
      <c r="W5718">
        <v>0</v>
      </c>
      <c r="X5718">
        <v>5475.6841113096652</v>
      </c>
      <c r="Y5718">
        <v>0</v>
      </c>
      <c r="Z5718">
        <v>0</v>
      </c>
      <c r="AA5718">
        <v>7.5680533569247874</v>
      </c>
      <c r="AB5718">
        <v>1098.928843815773</v>
      </c>
      <c r="AC5718">
        <v>0</v>
      </c>
      <c r="AD5718">
        <v>156.18125172368798</v>
      </c>
      <c r="AE5718">
        <v>6738.3622602060505</v>
      </c>
    </row>
    <row r="5719" spans="1:31" x14ac:dyDescent="0.25">
      <c r="A5719">
        <v>2270519</v>
      </c>
      <c r="B5719">
        <v>1</v>
      </c>
      <c r="C5719" t="s">
        <v>81</v>
      </c>
      <c r="D5719" t="s">
        <v>123</v>
      </c>
      <c r="E5719" t="s">
        <v>145</v>
      </c>
      <c r="F5719" t="s">
        <v>16645</v>
      </c>
      <c r="G5719" t="s">
        <v>147</v>
      </c>
      <c r="H5719" t="s">
        <v>148</v>
      </c>
      <c r="I5719" t="s">
        <v>136</v>
      </c>
      <c r="J5719" t="s">
        <v>137</v>
      </c>
      <c r="K5719" t="s">
        <v>138</v>
      </c>
      <c r="L5719" t="s">
        <v>16646</v>
      </c>
      <c r="M5719" t="s">
        <v>16647</v>
      </c>
      <c r="N5719">
        <v>0.74805555499999998</v>
      </c>
      <c r="O5719">
        <v>6</v>
      </c>
      <c r="P5719">
        <v>2253</v>
      </c>
      <c r="Q5719">
        <v>80</v>
      </c>
      <c r="R5719">
        <v>11</v>
      </c>
      <c r="S5719">
        <v>39</v>
      </c>
      <c r="T5719">
        <v>181</v>
      </c>
      <c r="U5719">
        <v>3</v>
      </c>
      <c r="V5719">
        <v>0</v>
      </c>
      <c r="W5719">
        <v>0.9360297069786947</v>
      </c>
      <c r="X5719">
        <v>430.60801253894522</v>
      </c>
      <c r="Y5719">
        <v>24.911229524385814</v>
      </c>
      <c r="Z5719">
        <v>1.2608652809353602</v>
      </c>
      <c r="AA5719">
        <v>94.096746306256335</v>
      </c>
      <c r="AB5719">
        <v>189.76645353711723</v>
      </c>
      <c r="AC5719">
        <v>1005.8347903292882</v>
      </c>
      <c r="AD5719">
        <v>0</v>
      </c>
      <c r="AE5719">
        <v>1747.4141272239067</v>
      </c>
    </row>
    <row r="5720" spans="1:31" x14ac:dyDescent="0.25">
      <c r="A5720">
        <v>2270602</v>
      </c>
      <c r="B5720">
        <v>1</v>
      </c>
      <c r="C5720" t="s">
        <v>81</v>
      </c>
      <c r="D5720" t="s">
        <v>116</v>
      </c>
      <c r="E5720" t="s">
        <v>151</v>
      </c>
      <c r="F5720" t="s">
        <v>16324</v>
      </c>
      <c r="G5720" t="s">
        <v>176</v>
      </c>
      <c r="H5720" t="s">
        <v>135</v>
      </c>
      <c r="I5720" t="s">
        <v>136</v>
      </c>
      <c r="J5720" t="s">
        <v>137</v>
      </c>
      <c r="K5720" t="s">
        <v>138</v>
      </c>
      <c r="L5720" t="s">
        <v>16648</v>
      </c>
      <c r="M5720" t="s">
        <v>16649</v>
      </c>
      <c r="N5720">
        <v>1.4144444439999999</v>
      </c>
      <c r="O5720">
        <v>0</v>
      </c>
      <c r="P5720">
        <v>11</v>
      </c>
      <c r="Q5720">
        <v>0</v>
      </c>
      <c r="R5720">
        <v>7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1.6562754208721273</v>
      </c>
      <c r="Y5720">
        <v>0</v>
      </c>
      <c r="Z5720">
        <v>0.33248717028090669</v>
      </c>
      <c r="AA5720">
        <v>0</v>
      </c>
      <c r="AB5720">
        <v>0</v>
      </c>
      <c r="AC5720">
        <v>0</v>
      </c>
      <c r="AD5720">
        <v>0</v>
      </c>
      <c r="AE5720">
        <v>1.988762591153034</v>
      </c>
    </row>
    <row r="5721" spans="1:31" x14ac:dyDescent="0.25">
      <c r="A5721">
        <v>2270293</v>
      </c>
      <c r="B5721">
        <v>1</v>
      </c>
      <c r="C5721" t="s">
        <v>80</v>
      </c>
      <c r="D5721" t="s">
        <v>82</v>
      </c>
      <c r="E5721" t="s">
        <v>132</v>
      </c>
      <c r="F5721" t="s">
        <v>16650</v>
      </c>
      <c r="G5721" t="s">
        <v>142</v>
      </c>
      <c r="H5721" t="s">
        <v>135</v>
      </c>
      <c r="I5721" t="s">
        <v>136</v>
      </c>
      <c r="J5721" t="s">
        <v>137</v>
      </c>
      <c r="K5721" t="s">
        <v>138</v>
      </c>
      <c r="L5721" t="s">
        <v>16651</v>
      </c>
      <c r="M5721" t="s">
        <v>16652</v>
      </c>
      <c r="N5721">
        <v>3.4505555550000002</v>
      </c>
      <c r="O5721">
        <v>0</v>
      </c>
      <c r="P5721">
        <v>2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1.53635453719085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1.53635453719085</v>
      </c>
    </row>
    <row r="5722" spans="1:31" x14ac:dyDescent="0.25">
      <c r="A5722">
        <v>2270084</v>
      </c>
      <c r="B5722">
        <v>1</v>
      </c>
      <c r="C5722" t="s">
        <v>81</v>
      </c>
      <c r="D5722" t="s">
        <v>120</v>
      </c>
      <c r="E5722" t="s">
        <v>151</v>
      </c>
      <c r="F5722" t="s">
        <v>16653</v>
      </c>
      <c r="G5722" t="s">
        <v>153</v>
      </c>
      <c r="H5722" t="s">
        <v>135</v>
      </c>
      <c r="I5722" t="s">
        <v>136</v>
      </c>
      <c r="J5722" t="s">
        <v>137</v>
      </c>
      <c r="K5722" t="s">
        <v>138</v>
      </c>
      <c r="L5722" t="s">
        <v>16654</v>
      </c>
      <c r="M5722" t="s">
        <v>16655</v>
      </c>
      <c r="N5722">
        <v>0.59972222200000003</v>
      </c>
      <c r="O5722">
        <v>0</v>
      </c>
      <c r="P5722">
        <v>89</v>
      </c>
      <c r="Q5722">
        <v>0</v>
      </c>
      <c r="R5722">
        <v>0</v>
      </c>
      <c r="S5722">
        <v>0</v>
      </c>
      <c r="T5722">
        <v>12</v>
      </c>
      <c r="U5722">
        <v>0</v>
      </c>
      <c r="V5722">
        <v>0</v>
      </c>
      <c r="W5722">
        <v>0</v>
      </c>
      <c r="X5722">
        <v>12.01776698693312</v>
      </c>
      <c r="Y5722">
        <v>0</v>
      </c>
      <c r="Z5722">
        <v>0</v>
      </c>
      <c r="AA5722">
        <v>0</v>
      </c>
      <c r="AB5722">
        <v>1.2794497656120445</v>
      </c>
      <c r="AC5722">
        <v>0</v>
      </c>
      <c r="AD5722">
        <v>0</v>
      </c>
      <c r="AE5722">
        <v>13.297216752545165</v>
      </c>
    </row>
    <row r="5723" spans="1:31" x14ac:dyDescent="0.25">
      <c r="A5723">
        <v>2270061</v>
      </c>
      <c r="B5723">
        <v>1</v>
      </c>
      <c r="C5723" t="s">
        <v>80</v>
      </c>
      <c r="D5723" t="s">
        <v>111</v>
      </c>
      <c r="E5723" t="s">
        <v>256</v>
      </c>
      <c r="F5723" t="s">
        <v>16656</v>
      </c>
      <c r="G5723" t="s">
        <v>147</v>
      </c>
      <c r="H5723" t="s">
        <v>148</v>
      </c>
      <c r="I5723" t="s">
        <v>136</v>
      </c>
      <c r="J5723" t="s">
        <v>137</v>
      </c>
      <c r="K5723" t="s">
        <v>138</v>
      </c>
      <c r="L5723" t="s">
        <v>16657</v>
      </c>
      <c r="M5723" t="s">
        <v>16658</v>
      </c>
      <c r="N5723">
        <v>0.40944444400000002</v>
      </c>
      <c r="O5723">
        <v>0</v>
      </c>
      <c r="P5723">
        <v>80</v>
      </c>
      <c r="Q5723">
        <v>0</v>
      </c>
      <c r="R5723">
        <v>0</v>
      </c>
      <c r="S5723">
        <v>1</v>
      </c>
      <c r="T5723">
        <v>12</v>
      </c>
      <c r="U5723">
        <v>0</v>
      </c>
      <c r="V5723">
        <v>0</v>
      </c>
      <c r="W5723">
        <v>0</v>
      </c>
      <c r="X5723">
        <v>16.523622979494117</v>
      </c>
      <c r="Y5723">
        <v>0</v>
      </c>
      <c r="Z5723">
        <v>0</v>
      </c>
      <c r="AA5723">
        <v>63.052452969507797</v>
      </c>
      <c r="AB5723">
        <v>2.4418570704816567</v>
      </c>
      <c r="AC5723">
        <v>0</v>
      </c>
      <c r="AD5723">
        <v>0</v>
      </c>
      <c r="AE5723">
        <v>82.017933019483579</v>
      </c>
    </row>
    <row r="5724" spans="1:31" x14ac:dyDescent="0.25">
      <c r="A5724">
        <v>2270147</v>
      </c>
      <c r="B5724">
        <v>1</v>
      </c>
      <c r="C5724" t="s">
        <v>80</v>
      </c>
      <c r="D5724" t="s">
        <v>99</v>
      </c>
      <c r="E5724" t="s">
        <v>145</v>
      </c>
      <c r="F5724" t="s">
        <v>16659</v>
      </c>
      <c r="G5724" t="s">
        <v>147</v>
      </c>
      <c r="H5724" t="s">
        <v>148</v>
      </c>
      <c r="I5724" t="s">
        <v>136</v>
      </c>
      <c r="J5724" t="s">
        <v>137</v>
      </c>
      <c r="K5724" t="s">
        <v>138</v>
      </c>
      <c r="L5724" t="s">
        <v>16660</v>
      </c>
      <c r="M5724" t="s">
        <v>16661</v>
      </c>
      <c r="N5724">
        <v>8.5833332999999998E-2</v>
      </c>
      <c r="O5724">
        <v>0</v>
      </c>
      <c r="P5724">
        <v>651</v>
      </c>
      <c r="Q5724">
        <v>0</v>
      </c>
      <c r="R5724">
        <v>10</v>
      </c>
      <c r="S5724">
        <v>2</v>
      </c>
      <c r="T5724">
        <v>71</v>
      </c>
      <c r="U5724">
        <v>0</v>
      </c>
      <c r="V5724">
        <v>3</v>
      </c>
      <c r="W5724">
        <v>0</v>
      </c>
      <c r="X5724">
        <v>20.657186785600384</v>
      </c>
      <c r="Y5724">
        <v>0</v>
      </c>
      <c r="Z5724">
        <v>9.9422846741902493E-2</v>
      </c>
      <c r="AA5724">
        <v>2.1430519830907602</v>
      </c>
      <c r="AB5724">
        <v>10.015986013294709</v>
      </c>
      <c r="AC5724">
        <v>0</v>
      </c>
      <c r="AD5724">
        <v>29.452550706101313</v>
      </c>
      <c r="AE5724">
        <v>62.368198334829067</v>
      </c>
    </row>
    <row r="5725" spans="1:31" x14ac:dyDescent="0.25">
      <c r="A5725">
        <v>2270193</v>
      </c>
      <c r="B5725">
        <v>1</v>
      </c>
      <c r="C5725" t="s">
        <v>81</v>
      </c>
      <c r="D5725" t="s">
        <v>120</v>
      </c>
      <c r="E5725" t="s">
        <v>132</v>
      </c>
      <c r="F5725" t="s">
        <v>16662</v>
      </c>
      <c r="G5725" t="s">
        <v>142</v>
      </c>
      <c r="H5725" t="s">
        <v>135</v>
      </c>
      <c r="I5725" t="s">
        <v>136</v>
      </c>
      <c r="J5725" t="s">
        <v>137</v>
      </c>
      <c r="K5725" t="s">
        <v>138</v>
      </c>
      <c r="L5725" t="s">
        <v>16663</v>
      </c>
      <c r="M5725" t="s">
        <v>16664</v>
      </c>
      <c r="N5725">
        <v>1.546944444</v>
      </c>
      <c r="O5725">
        <v>0</v>
      </c>
      <c r="P5725">
        <v>1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0.16419096762351501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0.16419096762351501</v>
      </c>
    </row>
    <row r="5726" spans="1:31" x14ac:dyDescent="0.25">
      <c r="A5726">
        <v>2270207</v>
      </c>
      <c r="B5726">
        <v>1</v>
      </c>
      <c r="C5726" t="s">
        <v>80</v>
      </c>
      <c r="D5726" t="s">
        <v>108</v>
      </c>
      <c r="E5726" t="s">
        <v>256</v>
      </c>
      <c r="F5726" t="s">
        <v>16665</v>
      </c>
      <c r="G5726" t="s">
        <v>318</v>
      </c>
      <c r="H5726" t="s">
        <v>148</v>
      </c>
      <c r="I5726" t="s">
        <v>136</v>
      </c>
      <c r="J5726" t="s">
        <v>137</v>
      </c>
      <c r="K5726" t="s">
        <v>138</v>
      </c>
      <c r="L5726" t="s">
        <v>16666</v>
      </c>
      <c r="M5726" t="s">
        <v>16667</v>
      </c>
      <c r="N5726">
        <v>2.7408333329999999</v>
      </c>
      <c r="O5726">
        <v>0</v>
      </c>
      <c r="P5726">
        <v>1170</v>
      </c>
      <c r="Q5726">
        <v>0</v>
      </c>
      <c r="R5726">
        <v>92</v>
      </c>
      <c r="S5726">
        <v>2</v>
      </c>
      <c r="T5726">
        <v>422</v>
      </c>
      <c r="U5726">
        <v>1</v>
      </c>
      <c r="V5726">
        <v>0</v>
      </c>
      <c r="W5726">
        <v>0</v>
      </c>
      <c r="X5726">
        <v>780.50403705087865</v>
      </c>
      <c r="Y5726">
        <v>0</v>
      </c>
      <c r="Z5726">
        <v>56.870763345275058</v>
      </c>
      <c r="AA5726">
        <v>94.889097955607042</v>
      </c>
      <c r="AB5726">
        <v>684.06964331268614</v>
      </c>
      <c r="AC5726">
        <v>446.94096480930489</v>
      </c>
      <c r="AD5726">
        <v>0</v>
      </c>
      <c r="AE5726">
        <v>2063.2745064737519</v>
      </c>
    </row>
    <row r="5727" spans="1:31" x14ac:dyDescent="0.25">
      <c r="A5727">
        <v>2270353</v>
      </c>
      <c r="B5727">
        <v>1</v>
      </c>
      <c r="C5727" t="s">
        <v>81</v>
      </c>
      <c r="D5727" t="s">
        <v>123</v>
      </c>
      <c r="E5727" t="s">
        <v>163</v>
      </c>
      <c r="F5727" t="s">
        <v>7299</v>
      </c>
      <c r="G5727" t="s">
        <v>147</v>
      </c>
      <c r="H5727" t="s">
        <v>148</v>
      </c>
      <c r="I5727" t="s">
        <v>136</v>
      </c>
      <c r="J5727" t="s">
        <v>137</v>
      </c>
      <c r="K5727" t="s">
        <v>138</v>
      </c>
      <c r="L5727" t="s">
        <v>16668</v>
      </c>
      <c r="M5727" t="s">
        <v>16669</v>
      </c>
      <c r="N5727">
        <v>1.1544444439999999</v>
      </c>
      <c r="O5727">
        <v>1</v>
      </c>
      <c r="P5727">
        <v>8</v>
      </c>
      <c r="Q5727">
        <v>34</v>
      </c>
      <c r="R5727">
        <v>79</v>
      </c>
      <c r="S5727">
        <v>6</v>
      </c>
      <c r="T5727">
        <v>5</v>
      </c>
      <c r="U5727">
        <v>1</v>
      </c>
      <c r="V5727">
        <v>0</v>
      </c>
      <c r="W5727">
        <v>2.1935364193333334E-2</v>
      </c>
      <c r="X5727">
        <v>2.1147696822720174</v>
      </c>
      <c r="Y5727">
        <v>42.359097468792804</v>
      </c>
      <c r="Z5727">
        <v>61.207119247074822</v>
      </c>
      <c r="AA5727">
        <v>37.949283883117374</v>
      </c>
      <c r="AB5727">
        <v>2.9087353489776668</v>
      </c>
      <c r="AC5727">
        <v>40.569457032008174</v>
      </c>
      <c r="AD5727">
        <v>0</v>
      </c>
      <c r="AE5727">
        <v>187.13039802643618</v>
      </c>
    </row>
    <row r="5728" spans="1:31" x14ac:dyDescent="0.25">
      <c r="A5728">
        <v>2270379</v>
      </c>
      <c r="B5728">
        <v>1</v>
      </c>
      <c r="C5728" t="s">
        <v>81</v>
      </c>
      <c r="D5728" t="s">
        <v>127</v>
      </c>
      <c r="E5728" t="s">
        <v>207</v>
      </c>
      <c r="F5728" t="s">
        <v>16670</v>
      </c>
      <c r="G5728" t="s">
        <v>366</v>
      </c>
      <c r="H5728" t="s">
        <v>135</v>
      </c>
      <c r="I5728" t="s">
        <v>136</v>
      </c>
      <c r="J5728" t="s">
        <v>137</v>
      </c>
      <c r="K5728" t="s">
        <v>172</v>
      </c>
      <c r="L5728" t="s">
        <v>16671</v>
      </c>
      <c r="M5728" t="s">
        <v>16672</v>
      </c>
      <c r="N5728">
        <v>2.153333333</v>
      </c>
      <c r="O5728">
        <v>0</v>
      </c>
      <c r="P5728">
        <v>613</v>
      </c>
      <c r="Q5728">
        <v>0</v>
      </c>
      <c r="R5728">
        <v>0</v>
      </c>
      <c r="S5728">
        <v>0</v>
      </c>
      <c r="T5728">
        <v>35</v>
      </c>
      <c r="U5728">
        <v>0</v>
      </c>
      <c r="V5728">
        <v>1</v>
      </c>
      <c r="W5728">
        <v>0</v>
      </c>
      <c r="X5728">
        <v>313.83602489107068</v>
      </c>
      <c r="Y5728">
        <v>0</v>
      </c>
      <c r="Z5728">
        <v>0</v>
      </c>
      <c r="AA5728">
        <v>0</v>
      </c>
      <c r="AB5728">
        <v>69.398732319005944</v>
      </c>
      <c r="AC5728">
        <v>0</v>
      </c>
      <c r="AD5728">
        <v>6.2201395006353177</v>
      </c>
      <c r="AE5728">
        <v>389.45489671071192</v>
      </c>
    </row>
    <row r="5729" spans="1:31" x14ac:dyDescent="0.25">
      <c r="A5729">
        <v>2270210</v>
      </c>
      <c r="B5729">
        <v>1</v>
      </c>
      <c r="C5729" t="s">
        <v>81</v>
      </c>
      <c r="D5729" t="s">
        <v>115</v>
      </c>
      <c r="E5729" t="s">
        <v>256</v>
      </c>
      <c r="F5729" t="s">
        <v>16673</v>
      </c>
      <c r="G5729" t="s">
        <v>147</v>
      </c>
      <c r="H5729" t="s">
        <v>148</v>
      </c>
      <c r="I5729" t="s">
        <v>136</v>
      </c>
      <c r="J5729" t="s">
        <v>137</v>
      </c>
      <c r="K5729" t="s">
        <v>138</v>
      </c>
      <c r="L5729" t="s">
        <v>16674</v>
      </c>
      <c r="M5729" t="s">
        <v>16675</v>
      </c>
      <c r="N5729">
        <v>0.65222222200000002</v>
      </c>
      <c r="O5729">
        <v>0</v>
      </c>
      <c r="P5729">
        <v>1257</v>
      </c>
      <c r="Q5729">
        <v>0</v>
      </c>
      <c r="R5729">
        <v>11</v>
      </c>
      <c r="S5729">
        <v>8</v>
      </c>
      <c r="T5729">
        <v>278</v>
      </c>
      <c r="U5729">
        <v>3</v>
      </c>
      <c r="V5729">
        <v>0</v>
      </c>
      <c r="W5729">
        <v>0</v>
      </c>
      <c r="X5729">
        <v>137.4756812399724</v>
      </c>
      <c r="Y5729">
        <v>0</v>
      </c>
      <c r="Z5729">
        <v>1.4232082548472442</v>
      </c>
      <c r="AA5729">
        <v>28.03043386104261</v>
      </c>
      <c r="AB5729">
        <v>117.19280629375773</v>
      </c>
      <c r="AC5729">
        <v>89.123667606721654</v>
      </c>
      <c r="AD5729">
        <v>0</v>
      </c>
      <c r="AE5729">
        <v>373.24579725634163</v>
      </c>
    </row>
    <row r="5730" spans="1:31" x14ac:dyDescent="0.25">
      <c r="A5730">
        <v>2270167</v>
      </c>
      <c r="B5730">
        <v>1</v>
      </c>
      <c r="C5730" t="s">
        <v>80</v>
      </c>
      <c r="D5730" t="s">
        <v>105</v>
      </c>
      <c r="E5730" t="s">
        <v>207</v>
      </c>
      <c r="F5730" t="s">
        <v>16676</v>
      </c>
      <c r="G5730" t="s">
        <v>366</v>
      </c>
      <c r="H5730" t="s">
        <v>135</v>
      </c>
      <c r="I5730" t="s">
        <v>136</v>
      </c>
      <c r="J5730" t="s">
        <v>137</v>
      </c>
      <c r="K5730" t="s">
        <v>172</v>
      </c>
      <c r="L5730" t="s">
        <v>16677</v>
      </c>
      <c r="M5730" t="s">
        <v>16678</v>
      </c>
      <c r="N5730">
        <v>5.6588888879999999</v>
      </c>
      <c r="O5730">
        <v>0</v>
      </c>
      <c r="P5730">
        <v>79</v>
      </c>
      <c r="Q5730">
        <v>0</v>
      </c>
      <c r="R5730">
        <v>67</v>
      </c>
      <c r="S5730">
        <v>0</v>
      </c>
      <c r="T5730">
        <v>13</v>
      </c>
      <c r="U5730">
        <v>0</v>
      </c>
      <c r="V5730">
        <v>0</v>
      </c>
      <c r="W5730">
        <v>0</v>
      </c>
      <c r="X5730">
        <v>99.937393376217486</v>
      </c>
      <c r="Y5730">
        <v>0</v>
      </c>
      <c r="Z5730">
        <v>112.72773972866193</v>
      </c>
      <c r="AA5730">
        <v>0</v>
      </c>
      <c r="AB5730">
        <v>43.53260187323356</v>
      </c>
      <c r="AC5730">
        <v>0</v>
      </c>
      <c r="AD5730">
        <v>0</v>
      </c>
      <c r="AE5730">
        <v>256.19773497811298</v>
      </c>
    </row>
    <row r="5731" spans="1:31" x14ac:dyDescent="0.25">
      <c r="A5731">
        <v>2270230</v>
      </c>
      <c r="B5731">
        <v>1</v>
      </c>
      <c r="C5731" t="s">
        <v>80</v>
      </c>
      <c r="D5731" t="s">
        <v>107</v>
      </c>
      <c r="E5731" t="s">
        <v>163</v>
      </c>
      <c r="F5731" t="s">
        <v>16679</v>
      </c>
      <c r="G5731" t="s">
        <v>314</v>
      </c>
      <c r="H5731" t="s">
        <v>148</v>
      </c>
      <c r="I5731" t="s">
        <v>136</v>
      </c>
      <c r="J5731" t="s">
        <v>137</v>
      </c>
      <c r="K5731" t="s">
        <v>138</v>
      </c>
      <c r="L5731" t="s">
        <v>16680</v>
      </c>
      <c r="M5731" t="s">
        <v>16681</v>
      </c>
      <c r="N5731">
        <v>7.2222222000000003E-2</v>
      </c>
      <c r="O5731">
        <v>1</v>
      </c>
      <c r="P5731">
        <v>240</v>
      </c>
      <c r="Q5731">
        <v>48</v>
      </c>
      <c r="R5731">
        <v>87</v>
      </c>
      <c r="S5731">
        <v>20</v>
      </c>
      <c r="T5731">
        <v>32</v>
      </c>
      <c r="U5731">
        <v>1</v>
      </c>
      <c r="V5731">
        <v>0</v>
      </c>
      <c r="W5731">
        <v>1.6767569830194444E-2</v>
      </c>
      <c r="X5731">
        <v>2.2868184944056846</v>
      </c>
      <c r="Y5731">
        <v>15.111837193919559</v>
      </c>
      <c r="Z5731">
        <v>2.3392679031803612</v>
      </c>
      <c r="AA5731">
        <v>3.6256831816142889</v>
      </c>
      <c r="AB5731">
        <v>1.5489413869869333</v>
      </c>
      <c r="AC5731">
        <v>11.876432772166517</v>
      </c>
      <c r="AD5731">
        <v>0</v>
      </c>
      <c r="AE5731">
        <v>36.80574850210354</v>
      </c>
    </row>
    <row r="5732" spans="1:31" x14ac:dyDescent="0.25">
      <c r="A5732">
        <v>2270087</v>
      </c>
      <c r="B5732">
        <v>1</v>
      </c>
      <c r="C5732" t="s">
        <v>80</v>
      </c>
      <c r="D5732" t="s">
        <v>100</v>
      </c>
      <c r="E5732" t="s">
        <v>145</v>
      </c>
      <c r="F5732" t="s">
        <v>16682</v>
      </c>
      <c r="G5732" t="s">
        <v>147</v>
      </c>
      <c r="H5732" t="s">
        <v>148</v>
      </c>
      <c r="I5732" t="s">
        <v>136</v>
      </c>
      <c r="J5732" t="s">
        <v>137</v>
      </c>
      <c r="K5732" t="s">
        <v>138</v>
      </c>
      <c r="L5732" t="s">
        <v>16683</v>
      </c>
      <c r="M5732" t="s">
        <v>16684</v>
      </c>
      <c r="N5732">
        <v>0.6925</v>
      </c>
      <c r="O5732">
        <v>6</v>
      </c>
      <c r="P5732">
        <v>308</v>
      </c>
      <c r="Q5732">
        <v>27</v>
      </c>
      <c r="R5732">
        <v>71</v>
      </c>
      <c r="S5732">
        <v>8</v>
      </c>
      <c r="T5732">
        <v>51</v>
      </c>
      <c r="U5732">
        <v>0</v>
      </c>
      <c r="V5732">
        <v>0</v>
      </c>
      <c r="W5732">
        <v>3.6369780142479011</v>
      </c>
      <c r="X5732">
        <v>69.190092928425955</v>
      </c>
      <c r="Y5732">
        <v>42.483788043943619</v>
      </c>
      <c r="Z5732">
        <v>23.916805187611207</v>
      </c>
      <c r="AA5732">
        <v>9.0545787787713685</v>
      </c>
      <c r="AB5732">
        <v>16.272182213950675</v>
      </c>
      <c r="AC5732">
        <v>0</v>
      </c>
      <c r="AD5732">
        <v>0</v>
      </c>
      <c r="AE5732">
        <v>164.55442516695075</v>
      </c>
    </row>
    <row r="5733" spans="1:31" x14ac:dyDescent="0.25">
      <c r="A5733">
        <v>2270565</v>
      </c>
      <c r="B5733">
        <v>1</v>
      </c>
      <c r="C5733" t="s">
        <v>80</v>
      </c>
      <c r="D5733" t="s">
        <v>93</v>
      </c>
      <c r="E5733" t="s">
        <v>145</v>
      </c>
      <c r="F5733" t="s">
        <v>16373</v>
      </c>
      <c r="G5733" t="s">
        <v>147</v>
      </c>
      <c r="H5733" t="s">
        <v>148</v>
      </c>
      <c r="I5733" t="s">
        <v>136</v>
      </c>
      <c r="J5733" t="s">
        <v>137</v>
      </c>
      <c r="K5733" t="s">
        <v>138</v>
      </c>
      <c r="L5733" t="s">
        <v>16685</v>
      </c>
      <c r="M5733" t="s">
        <v>16686</v>
      </c>
      <c r="N5733">
        <v>0.41888888800000001</v>
      </c>
      <c r="O5733">
        <v>0</v>
      </c>
      <c r="P5733">
        <v>632</v>
      </c>
      <c r="Q5733">
        <v>14</v>
      </c>
      <c r="R5733">
        <v>103</v>
      </c>
      <c r="S5733">
        <v>6</v>
      </c>
      <c r="T5733">
        <v>139</v>
      </c>
      <c r="U5733">
        <v>0</v>
      </c>
      <c r="V5733">
        <v>1</v>
      </c>
      <c r="W5733">
        <v>0</v>
      </c>
      <c r="X5733">
        <v>29.156103044820444</v>
      </c>
      <c r="Y5733">
        <v>8.6577605936218536</v>
      </c>
      <c r="Z5733">
        <v>13.027804993548532</v>
      </c>
      <c r="AA5733">
        <v>9.5970431451692537</v>
      </c>
      <c r="AB5733">
        <v>15.087015037047371</v>
      </c>
      <c r="AC5733">
        <v>0</v>
      </c>
      <c r="AD5733">
        <v>3.6734730402919995</v>
      </c>
      <c r="AE5733">
        <v>79.19919985449944</v>
      </c>
    </row>
    <row r="5734" spans="1:31" x14ac:dyDescent="0.25">
      <c r="A5734">
        <v>2270273</v>
      </c>
      <c r="B5734">
        <v>1</v>
      </c>
      <c r="C5734" t="s">
        <v>81</v>
      </c>
      <c r="D5734" t="s">
        <v>113</v>
      </c>
      <c r="E5734" t="s">
        <v>145</v>
      </c>
      <c r="F5734" t="s">
        <v>16687</v>
      </c>
      <c r="G5734" t="s">
        <v>147</v>
      </c>
      <c r="H5734" t="s">
        <v>148</v>
      </c>
      <c r="I5734" t="s">
        <v>136</v>
      </c>
      <c r="J5734" t="s">
        <v>137</v>
      </c>
      <c r="K5734" t="s">
        <v>138</v>
      </c>
      <c r="L5734" t="s">
        <v>16688</v>
      </c>
      <c r="M5734" t="s">
        <v>16689</v>
      </c>
      <c r="N5734">
        <v>0.16916666599999999</v>
      </c>
      <c r="O5734">
        <v>0</v>
      </c>
      <c r="P5734">
        <v>2487</v>
      </c>
      <c r="Q5734">
        <v>2</v>
      </c>
      <c r="R5734">
        <v>481</v>
      </c>
      <c r="S5734">
        <v>6</v>
      </c>
      <c r="T5734">
        <v>273</v>
      </c>
      <c r="U5734">
        <v>0</v>
      </c>
      <c r="V5734">
        <v>3</v>
      </c>
      <c r="W5734">
        <v>0</v>
      </c>
      <c r="X5734">
        <v>43.027987843758275</v>
      </c>
      <c r="Y5734">
        <v>0.11206465780722333</v>
      </c>
      <c r="Z5734">
        <v>8.5961164144728706</v>
      </c>
      <c r="AA5734">
        <v>2.7667187422939401</v>
      </c>
      <c r="AB5734">
        <v>28.510547212393419</v>
      </c>
      <c r="AC5734">
        <v>0</v>
      </c>
      <c r="AD5734">
        <v>1.3469989171545784</v>
      </c>
      <c r="AE5734">
        <v>84.360433787880297</v>
      </c>
    </row>
    <row r="5735" spans="1:31" x14ac:dyDescent="0.25">
      <c r="A5735">
        <v>2270522</v>
      </c>
      <c r="B5735">
        <v>1</v>
      </c>
      <c r="C5735" t="s">
        <v>81</v>
      </c>
      <c r="D5735" t="s">
        <v>112</v>
      </c>
      <c r="E5735" t="s">
        <v>151</v>
      </c>
      <c r="F5735" t="s">
        <v>16690</v>
      </c>
      <c r="G5735" t="s">
        <v>153</v>
      </c>
      <c r="H5735" t="s">
        <v>135</v>
      </c>
      <c r="I5735" t="s">
        <v>136</v>
      </c>
      <c r="J5735" t="s">
        <v>137</v>
      </c>
      <c r="K5735" t="s">
        <v>138</v>
      </c>
      <c r="L5735" t="s">
        <v>16691</v>
      </c>
      <c r="M5735" t="s">
        <v>16692</v>
      </c>
      <c r="N5735">
        <v>2.0636111110000002</v>
      </c>
      <c r="O5735">
        <v>0</v>
      </c>
      <c r="P5735">
        <v>47</v>
      </c>
      <c r="Q5735">
        <v>0</v>
      </c>
      <c r="R5735">
        <v>0</v>
      </c>
      <c r="S5735">
        <v>0</v>
      </c>
      <c r="T5735">
        <v>27</v>
      </c>
      <c r="U5735">
        <v>0</v>
      </c>
      <c r="V5735">
        <v>0</v>
      </c>
      <c r="W5735">
        <v>0</v>
      </c>
      <c r="X5735">
        <v>32.53800307372304</v>
      </c>
      <c r="Y5735">
        <v>0</v>
      </c>
      <c r="Z5735">
        <v>0</v>
      </c>
      <c r="AA5735">
        <v>0</v>
      </c>
      <c r="AB5735">
        <v>6.1280555726024408</v>
      </c>
      <c r="AC5735">
        <v>0</v>
      </c>
      <c r="AD5735">
        <v>0</v>
      </c>
      <c r="AE5735">
        <v>38.666058646325482</v>
      </c>
    </row>
    <row r="5736" spans="1:31" x14ac:dyDescent="0.25">
      <c r="A5736">
        <v>2270488</v>
      </c>
      <c r="B5736">
        <v>1</v>
      </c>
      <c r="C5736" t="s">
        <v>80</v>
      </c>
      <c r="D5736" t="s">
        <v>85</v>
      </c>
      <c r="E5736" t="s">
        <v>151</v>
      </c>
      <c r="F5736" t="s">
        <v>16693</v>
      </c>
      <c r="G5736" t="s">
        <v>160</v>
      </c>
      <c r="H5736" t="s">
        <v>135</v>
      </c>
      <c r="I5736" t="s">
        <v>136</v>
      </c>
      <c r="J5736" t="s">
        <v>137</v>
      </c>
      <c r="K5736" t="s">
        <v>138</v>
      </c>
      <c r="L5736" t="s">
        <v>16694</v>
      </c>
      <c r="M5736" t="s">
        <v>16695</v>
      </c>
      <c r="N5736">
        <v>3.0694444440000002</v>
      </c>
      <c r="O5736">
        <v>0</v>
      </c>
      <c r="P5736">
        <v>151</v>
      </c>
      <c r="Q5736">
        <v>0</v>
      </c>
      <c r="R5736">
        <v>0</v>
      </c>
      <c r="S5736">
        <v>0</v>
      </c>
      <c r="T5736">
        <v>20</v>
      </c>
      <c r="U5736">
        <v>0</v>
      </c>
      <c r="V5736">
        <v>0</v>
      </c>
      <c r="W5736">
        <v>0</v>
      </c>
      <c r="X5736">
        <v>134.49278533603342</v>
      </c>
      <c r="Y5736">
        <v>0</v>
      </c>
      <c r="Z5736">
        <v>0</v>
      </c>
      <c r="AA5736">
        <v>0</v>
      </c>
      <c r="AB5736">
        <v>50.754308973897103</v>
      </c>
      <c r="AC5736">
        <v>0</v>
      </c>
      <c r="AD5736">
        <v>0</v>
      </c>
      <c r="AE5736">
        <v>185.24709430993053</v>
      </c>
    </row>
    <row r="5737" spans="1:31" x14ac:dyDescent="0.25">
      <c r="A5737">
        <v>2270511</v>
      </c>
      <c r="B5737">
        <v>1</v>
      </c>
      <c r="C5737" t="s">
        <v>80</v>
      </c>
      <c r="D5737" t="s">
        <v>82</v>
      </c>
      <c r="E5737" t="s">
        <v>151</v>
      </c>
      <c r="F5737" t="s">
        <v>16696</v>
      </c>
      <c r="G5737" t="s">
        <v>201</v>
      </c>
      <c r="H5737" t="s">
        <v>135</v>
      </c>
      <c r="I5737" t="s">
        <v>136</v>
      </c>
      <c r="J5737" t="s">
        <v>3</v>
      </c>
      <c r="K5737" t="s">
        <v>138</v>
      </c>
      <c r="L5737" t="s">
        <v>16697</v>
      </c>
      <c r="M5737" t="s">
        <v>16698</v>
      </c>
      <c r="N5737">
        <v>2.4041666660000001</v>
      </c>
      <c r="O5737">
        <v>0</v>
      </c>
      <c r="P5737">
        <v>232</v>
      </c>
      <c r="Q5737">
        <v>0</v>
      </c>
      <c r="R5737">
        <v>0</v>
      </c>
      <c r="S5737">
        <v>0</v>
      </c>
      <c r="T5737">
        <v>17</v>
      </c>
      <c r="U5737">
        <v>0</v>
      </c>
      <c r="V5737">
        <v>0</v>
      </c>
      <c r="W5737">
        <v>0</v>
      </c>
      <c r="X5737">
        <v>199.64459113295479</v>
      </c>
      <c r="Y5737">
        <v>0</v>
      </c>
      <c r="Z5737">
        <v>0</v>
      </c>
      <c r="AA5737">
        <v>0</v>
      </c>
      <c r="AB5737">
        <v>19.105679754336322</v>
      </c>
      <c r="AC5737">
        <v>0</v>
      </c>
      <c r="AD5737">
        <v>0</v>
      </c>
      <c r="AE5737">
        <v>218.75027088729109</v>
      </c>
    </row>
    <row r="5738" spans="1:31" x14ac:dyDescent="0.25">
      <c r="A5738">
        <v>2270242</v>
      </c>
      <c r="B5738">
        <v>1</v>
      </c>
      <c r="C5738" t="s">
        <v>80</v>
      </c>
      <c r="D5738" t="s">
        <v>104</v>
      </c>
      <c r="E5738" t="s">
        <v>132</v>
      </c>
      <c r="F5738" t="s">
        <v>16699</v>
      </c>
      <c r="G5738" t="s">
        <v>289</v>
      </c>
      <c r="H5738" t="s">
        <v>135</v>
      </c>
      <c r="I5738" t="s">
        <v>136</v>
      </c>
      <c r="J5738" t="s">
        <v>137</v>
      </c>
      <c r="K5738" t="s">
        <v>138</v>
      </c>
      <c r="L5738" t="s">
        <v>16700</v>
      </c>
      <c r="M5738" t="s">
        <v>16701</v>
      </c>
      <c r="N5738">
        <v>0.68444444400000004</v>
      </c>
      <c r="O5738">
        <v>0</v>
      </c>
      <c r="P5738">
        <v>2</v>
      </c>
      <c r="Q5738">
        <v>0</v>
      </c>
      <c r="R5738">
        <v>0</v>
      </c>
      <c r="S5738">
        <v>0</v>
      </c>
      <c r="T5738">
        <v>1</v>
      </c>
      <c r="U5738">
        <v>0</v>
      </c>
      <c r="V5738">
        <v>0</v>
      </c>
      <c r="W5738">
        <v>0</v>
      </c>
      <c r="X5738">
        <v>0.24300539773634666</v>
      </c>
      <c r="Y5738">
        <v>0</v>
      </c>
      <c r="Z5738">
        <v>0</v>
      </c>
      <c r="AA5738">
        <v>0</v>
      </c>
      <c r="AB5738">
        <v>1.2156559687440001</v>
      </c>
      <c r="AC5738">
        <v>0</v>
      </c>
      <c r="AD5738">
        <v>0</v>
      </c>
      <c r="AE5738">
        <v>1.4586613664803467</v>
      </c>
    </row>
    <row r="5739" spans="1:31" x14ac:dyDescent="0.25">
      <c r="A5739">
        <v>2270302</v>
      </c>
      <c r="B5739">
        <v>1</v>
      </c>
      <c r="C5739" t="s">
        <v>80</v>
      </c>
      <c r="D5739" t="s">
        <v>94</v>
      </c>
      <c r="E5739" t="s">
        <v>145</v>
      </c>
      <c r="F5739" t="s">
        <v>16702</v>
      </c>
      <c r="G5739" t="s">
        <v>147</v>
      </c>
      <c r="H5739" t="s">
        <v>148</v>
      </c>
      <c r="I5739" t="s">
        <v>136</v>
      </c>
      <c r="J5739" t="s">
        <v>137</v>
      </c>
      <c r="K5739" t="s">
        <v>138</v>
      </c>
      <c r="L5739" t="s">
        <v>16703</v>
      </c>
      <c r="M5739" t="s">
        <v>16704</v>
      </c>
      <c r="N5739">
        <v>0.41277777700000001</v>
      </c>
      <c r="O5739">
        <v>0</v>
      </c>
      <c r="P5739">
        <v>0</v>
      </c>
      <c r="Q5739">
        <v>1</v>
      </c>
      <c r="R5739">
        <v>127</v>
      </c>
      <c r="S5739">
        <v>0</v>
      </c>
      <c r="T5739">
        <v>6</v>
      </c>
      <c r="U5739">
        <v>0</v>
      </c>
      <c r="V5739">
        <v>0</v>
      </c>
      <c r="W5739">
        <v>0</v>
      </c>
      <c r="X5739">
        <v>0</v>
      </c>
      <c r="Y5739">
        <v>0.21264514295636114</v>
      </c>
      <c r="Z5739">
        <v>60.419896341500753</v>
      </c>
      <c r="AA5739">
        <v>0</v>
      </c>
      <c r="AB5739">
        <v>2.3991027927763087</v>
      </c>
      <c r="AC5739">
        <v>0</v>
      </c>
      <c r="AD5739">
        <v>0</v>
      </c>
      <c r="AE5739">
        <v>63.031644277233426</v>
      </c>
    </row>
    <row r="5740" spans="1:31" x14ac:dyDescent="0.25">
      <c r="A5740">
        <v>2270256</v>
      </c>
      <c r="B5740">
        <v>1</v>
      </c>
      <c r="C5740" t="s">
        <v>80</v>
      </c>
      <c r="D5740" t="s">
        <v>100</v>
      </c>
      <c r="E5740" t="s">
        <v>132</v>
      </c>
      <c r="F5740" t="s">
        <v>16705</v>
      </c>
      <c r="G5740" t="s">
        <v>289</v>
      </c>
      <c r="H5740" t="s">
        <v>135</v>
      </c>
      <c r="I5740" t="s">
        <v>136</v>
      </c>
      <c r="J5740" t="s">
        <v>137</v>
      </c>
      <c r="K5740" t="s">
        <v>138</v>
      </c>
      <c r="L5740" t="s">
        <v>16706</v>
      </c>
      <c r="M5740" t="s">
        <v>16707</v>
      </c>
      <c r="N5740">
        <v>1.7638888880000001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1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19.787863371387225</v>
      </c>
      <c r="AE5740">
        <v>19.787863371387225</v>
      </c>
    </row>
    <row r="5741" spans="1:31" x14ac:dyDescent="0.25">
      <c r="A5741">
        <v>2270156</v>
      </c>
      <c r="B5741">
        <v>1</v>
      </c>
      <c r="C5741" t="s">
        <v>81</v>
      </c>
      <c r="D5741" t="s">
        <v>128</v>
      </c>
      <c r="E5741" t="s">
        <v>207</v>
      </c>
      <c r="F5741" t="s">
        <v>15790</v>
      </c>
      <c r="G5741" t="s">
        <v>171</v>
      </c>
      <c r="H5741" t="s">
        <v>135</v>
      </c>
      <c r="I5741" t="s">
        <v>136</v>
      </c>
      <c r="J5741" t="s">
        <v>137</v>
      </c>
      <c r="K5741" t="s">
        <v>172</v>
      </c>
      <c r="L5741" t="s">
        <v>16708</v>
      </c>
      <c r="M5741" t="s">
        <v>16709</v>
      </c>
      <c r="N5741">
        <v>8.8011111110000009</v>
      </c>
      <c r="O5741">
        <v>0</v>
      </c>
      <c r="P5741">
        <v>317</v>
      </c>
      <c r="Q5741">
        <v>0</v>
      </c>
      <c r="R5741">
        <v>0</v>
      </c>
      <c r="S5741">
        <v>0</v>
      </c>
      <c r="T5741">
        <v>30</v>
      </c>
      <c r="U5741">
        <v>0</v>
      </c>
      <c r="V5741">
        <v>0</v>
      </c>
      <c r="W5741">
        <v>0</v>
      </c>
      <c r="X5741">
        <v>608.08788807061399</v>
      </c>
      <c r="Y5741">
        <v>0</v>
      </c>
      <c r="Z5741">
        <v>0</v>
      </c>
      <c r="AA5741">
        <v>0</v>
      </c>
      <c r="AB5741">
        <v>757.58102648248109</v>
      </c>
      <c r="AC5741">
        <v>0</v>
      </c>
      <c r="AD5741">
        <v>0</v>
      </c>
      <c r="AE5741">
        <v>1365.668914553095</v>
      </c>
    </row>
    <row r="5742" spans="1:31" x14ac:dyDescent="0.25">
      <c r="A5742">
        <v>2270070</v>
      </c>
      <c r="B5742">
        <v>1</v>
      </c>
      <c r="C5742" t="s">
        <v>80</v>
      </c>
      <c r="D5742" t="s">
        <v>88</v>
      </c>
      <c r="E5742" t="s">
        <v>151</v>
      </c>
      <c r="F5742" t="s">
        <v>16164</v>
      </c>
      <c r="G5742" t="s">
        <v>180</v>
      </c>
      <c r="H5742" t="s">
        <v>135</v>
      </c>
      <c r="I5742" t="s">
        <v>136</v>
      </c>
      <c r="J5742" t="s">
        <v>137</v>
      </c>
      <c r="K5742" t="s">
        <v>138</v>
      </c>
      <c r="L5742" t="s">
        <v>16710</v>
      </c>
      <c r="M5742" t="s">
        <v>16711</v>
      </c>
      <c r="N5742">
        <v>0.73777777700000002</v>
      </c>
      <c r="O5742">
        <v>0</v>
      </c>
      <c r="P5742">
        <v>106</v>
      </c>
      <c r="Q5742">
        <v>0</v>
      </c>
      <c r="R5742">
        <v>0</v>
      </c>
      <c r="S5742">
        <v>0</v>
      </c>
      <c r="T5742">
        <v>16</v>
      </c>
      <c r="U5742">
        <v>0</v>
      </c>
      <c r="V5742">
        <v>0</v>
      </c>
      <c r="W5742">
        <v>0</v>
      </c>
      <c r="X5742">
        <v>28.238637790608347</v>
      </c>
      <c r="Y5742">
        <v>0</v>
      </c>
      <c r="Z5742">
        <v>0</v>
      </c>
      <c r="AA5742">
        <v>0</v>
      </c>
      <c r="AB5742">
        <v>6.9404735777313729</v>
      </c>
      <c r="AC5742">
        <v>0</v>
      </c>
      <c r="AD5742">
        <v>0</v>
      </c>
      <c r="AE5742">
        <v>35.179111368339719</v>
      </c>
    </row>
    <row r="5743" spans="1:31" x14ac:dyDescent="0.25">
      <c r="A5743">
        <v>2270090</v>
      </c>
      <c r="B5743">
        <v>1</v>
      </c>
      <c r="C5743" t="s">
        <v>80</v>
      </c>
      <c r="D5743" t="s">
        <v>85</v>
      </c>
      <c r="E5743" t="s">
        <v>132</v>
      </c>
      <c r="F5743" t="s">
        <v>3165</v>
      </c>
      <c r="G5743" t="s">
        <v>289</v>
      </c>
      <c r="H5743" t="s">
        <v>135</v>
      </c>
      <c r="I5743" t="s">
        <v>136</v>
      </c>
      <c r="J5743" t="s">
        <v>137</v>
      </c>
      <c r="K5743" t="s">
        <v>138</v>
      </c>
      <c r="L5743" t="s">
        <v>16712</v>
      </c>
      <c r="M5743" t="s">
        <v>16713</v>
      </c>
      <c r="N5743">
        <v>1.094166666</v>
      </c>
      <c r="O5743">
        <v>0</v>
      </c>
      <c r="P5743">
        <v>11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2.5265969828061876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2.5265969828061876</v>
      </c>
    </row>
    <row r="5744" spans="1:31" x14ac:dyDescent="0.25">
      <c r="A5744">
        <v>2270076</v>
      </c>
      <c r="B5744">
        <v>1</v>
      </c>
      <c r="C5744" t="s">
        <v>81</v>
      </c>
      <c r="D5744" t="s">
        <v>128</v>
      </c>
      <c r="E5744" t="s">
        <v>132</v>
      </c>
      <c r="F5744" t="s">
        <v>16714</v>
      </c>
      <c r="G5744" t="s">
        <v>289</v>
      </c>
      <c r="H5744" t="s">
        <v>135</v>
      </c>
      <c r="I5744" t="s">
        <v>136</v>
      </c>
      <c r="J5744" t="s">
        <v>137</v>
      </c>
      <c r="K5744" t="s">
        <v>138</v>
      </c>
      <c r="L5744" t="s">
        <v>16715</v>
      </c>
      <c r="M5744" t="s">
        <v>16716</v>
      </c>
      <c r="N5744">
        <v>2.0897222219999998</v>
      </c>
      <c r="O5744">
        <v>0</v>
      </c>
      <c r="P5744">
        <v>25</v>
      </c>
      <c r="Q5744">
        <v>0</v>
      </c>
      <c r="R5744">
        <v>0</v>
      </c>
      <c r="S5744">
        <v>0</v>
      </c>
      <c r="T5744">
        <v>4</v>
      </c>
      <c r="U5744">
        <v>0</v>
      </c>
      <c r="V5744">
        <v>0</v>
      </c>
      <c r="W5744">
        <v>0</v>
      </c>
      <c r="X5744">
        <v>12.272538130921363</v>
      </c>
      <c r="Y5744">
        <v>0</v>
      </c>
      <c r="Z5744">
        <v>0</v>
      </c>
      <c r="AA5744">
        <v>0</v>
      </c>
      <c r="AB5744">
        <v>5.3325786646375946</v>
      </c>
      <c r="AC5744">
        <v>0</v>
      </c>
      <c r="AD5744">
        <v>0</v>
      </c>
      <c r="AE5744">
        <v>17.605116795558956</v>
      </c>
    </row>
    <row r="5745" spans="1:31" x14ac:dyDescent="0.25">
      <c r="A5745">
        <v>2270219</v>
      </c>
      <c r="B5745">
        <v>1</v>
      </c>
      <c r="C5745" t="s">
        <v>80</v>
      </c>
      <c r="D5745" t="s">
        <v>100</v>
      </c>
      <c r="E5745" t="s">
        <v>256</v>
      </c>
      <c r="F5745" t="s">
        <v>16717</v>
      </c>
      <c r="G5745" t="s">
        <v>318</v>
      </c>
      <c r="H5745" t="s">
        <v>148</v>
      </c>
      <c r="I5745" t="s">
        <v>136</v>
      </c>
      <c r="J5745" t="s">
        <v>137</v>
      </c>
      <c r="K5745" t="s">
        <v>138</v>
      </c>
      <c r="L5745" t="s">
        <v>16718</v>
      </c>
      <c r="M5745" t="s">
        <v>16719</v>
      </c>
      <c r="N5745">
        <v>0.99111111100000004</v>
      </c>
      <c r="O5745">
        <v>0</v>
      </c>
      <c r="P5745">
        <v>62</v>
      </c>
      <c r="Q5745">
        <v>0</v>
      </c>
      <c r="R5745">
        <v>1</v>
      </c>
      <c r="S5745">
        <v>0</v>
      </c>
      <c r="T5745">
        <v>4</v>
      </c>
      <c r="U5745">
        <v>0</v>
      </c>
      <c r="V5745">
        <v>0</v>
      </c>
      <c r="W5745">
        <v>0</v>
      </c>
      <c r="X5745">
        <v>21.166640658277892</v>
      </c>
      <c r="Y5745">
        <v>0</v>
      </c>
      <c r="Z5745">
        <v>0.54226263270846231</v>
      </c>
      <c r="AA5745">
        <v>0</v>
      </c>
      <c r="AB5745">
        <v>2.1469346337764872</v>
      </c>
      <c r="AC5745">
        <v>0</v>
      </c>
      <c r="AD5745">
        <v>0</v>
      </c>
      <c r="AE5745">
        <v>23.855837924762838</v>
      </c>
    </row>
    <row r="5746" spans="1:31" x14ac:dyDescent="0.25">
      <c r="A5746">
        <v>2270133</v>
      </c>
      <c r="B5746">
        <v>1</v>
      </c>
      <c r="C5746" t="s">
        <v>81</v>
      </c>
      <c r="D5746" t="s">
        <v>112</v>
      </c>
      <c r="E5746" t="s">
        <v>256</v>
      </c>
      <c r="F5746" t="s">
        <v>2637</v>
      </c>
      <c r="G5746" t="s">
        <v>366</v>
      </c>
      <c r="H5746" t="s">
        <v>148</v>
      </c>
      <c r="I5746" t="s">
        <v>136</v>
      </c>
      <c r="J5746" t="s">
        <v>137</v>
      </c>
      <c r="K5746" t="s">
        <v>172</v>
      </c>
      <c r="L5746" t="s">
        <v>16720</v>
      </c>
      <c r="M5746" t="s">
        <v>16721</v>
      </c>
      <c r="N5746">
        <v>8.7594444439999997</v>
      </c>
      <c r="O5746">
        <v>0</v>
      </c>
      <c r="P5746">
        <v>420</v>
      </c>
      <c r="Q5746">
        <v>7</v>
      </c>
      <c r="R5746">
        <v>53</v>
      </c>
      <c r="S5746">
        <v>2</v>
      </c>
      <c r="T5746">
        <v>18</v>
      </c>
      <c r="U5746">
        <v>0</v>
      </c>
      <c r="V5746">
        <v>0</v>
      </c>
      <c r="W5746">
        <v>0</v>
      </c>
      <c r="X5746">
        <v>240.70263000732726</v>
      </c>
      <c r="Y5746">
        <v>311.67719960642614</v>
      </c>
      <c r="Z5746">
        <v>5.8168353147846181</v>
      </c>
      <c r="AA5746">
        <v>140.10416768683237</v>
      </c>
      <c r="AB5746">
        <v>94.401689210449376</v>
      </c>
      <c r="AC5746">
        <v>0</v>
      </c>
      <c r="AD5746">
        <v>0</v>
      </c>
      <c r="AE5746">
        <v>792.70252182581976</v>
      </c>
    </row>
    <row r="5747" spans="1:31" x14ac:dyDescent="0.25">
      <c r="A5747">
        <v>2270176</v>
      </c>
      <c r="B5747">
        <v>1</v>
      </c>
      <c r="C5747" t="s">
        <v>80</v>
      </c>
      <c r="D5747" t="s">
        <v>99</v>
      </c>
      <c r="E5747" t="s">
        <v>151</v>
      </c>
      <c r="F5747" t="s">
        <v>16722</v>
      </c>
      <c r="G5747" t="s">
        <v>153</v>
      </c>
      <c r="H5747" t="s">
        <v>135</v>
      </c>
      <c r="I5747" t="s">
        <v>136</v>
      </c>
      <c r="J5747" t="s">
        <v>137</v>
      </c>
      <c r="K5747" t="s">
        <v>138</v>
      </c>
      <c r="L5747" t="s">
        <v>16723</v>
      </c>
      <c r="M5747" t="s">
        <v>16724</v>
      </c>
      <c r="N5747">
        <v>2.528888888</v>
      </c>
      <c r="O5747">
        <v>0</v>
      </c>
      <c r="P5747">
        <v>36</v>
      </c>
      <c r="Q5747">
        <v>0</v>
      </c>
      <c r="R5747">
        <v>0</v>
      </c>
      <c r="S5747">
        <v>0</v>
      </c>
      <c r="T5747">
        <v>1</v>
      </c>
      <c r="U5747">
        <v>0</v>
      </c>
      <c r="V5747">
        <v>0</v>
      </c>
      <c r="W5747">
        <v>0</v>
      </c>
      <c r="X5747">
        <v>14.344743599489165</v>
      </c>
      <c r="Y5747">
        <v>0</v>
      </c>
      <c r="Z5747">
        <v>0</v>
      </c>
      <c r="AA5747">
        <v>0</v>
      </c>
      <c r="AB5747">
        <v>1.1313326652936466</v>
      </c>
      <c r="AC5747">
        <v>0</v>
      </c>
      <c r="AD5747">
        <v>0</v>
      </c>
      <c r="AE5747">
        <v>15.476076264782812</v>
      </c>
    </row>
    <row r="5748" spans="1:31" x14ac:dyDescent="0.25">
      <c r="A5748">
        <v>2270485</v>
      </c>
      <c r="B5748">
        <v>1</v>
      </c>
      <c r="C5748" t="s">
        <v>80</v>
      </c>
      <c r="D5748" t="s">
        <v>95</v>
      </c>
      <c r="E5748" t="s">
        <v>163</v>
      </c>
      <c r="F5748" t="s">
        <v>14736</v>
      </c>
      <c r="G5748" t="s">
        <v>147</v>
      </c>
      <c r="H5748" t="s">
        <v>148</v>
      </c>
      <c r="I5748" t="s">
        <v>136</v>
      </c>
      <c r="J5748" t="s">
        <v>137</v>
      </c>
      <c r="K5748" t="s">
        <v>138</v>
      </c>
      <c r="L5748" t="s">
        <v>16725</v>
      </c>
      <c r="M5748" t="s">
        <v>16726</v>
      </c>
      <c r="N5748">
        <v>0.83388888800000005</v>
      </c>
      <c r="O5748">
        <v>3</v>
      </c>
      <c r="P5748">
        <v>1005</v>
      </c>
      <c r="Q5748">
        <v>15</v>
      </c>
      <c r="R5748">
        <v>14</v>
      </c>
      <c r="S5748">
        <v>9</v>
      </c>
      <c r="T5748">
        <v>61</v>
      </c>
      <c r="U5748">
        <v>0</v>
      </c>
      <c r="V5748">
        <v>0</v>
      </c>
      <c r="W5748">
        <v>4.6065402824693775</v>
      </c>
      <c r="X5748">
        <v>165.41512313973664</v>
      </c>
      <c r="Y5748">
        <v>29.052852612921175</v>
      </c>
      <c r="Z5748">
        <v>3.10208325547798</v>
      </c>
      <c r="AA5748">
        <v>58.336445455566533</v>
      </c>
      <c r="AB5748">
        <v>30.848690726879823</v>
      </c>
      <c r="AC5748">
        <v>0</v>
      </c>
      <c r="AD5748">
        <v>0</v>
      </c>
      <c r="AE5748">
        <v>291.36173547305157</v>
      </c>
    </row>
    <row r="5749" spans="1:31" x14ac:dyDescent="0.25">
      <c r="A5749">
        <v>2270153</v>
      </c>
      <c r="B5749">
        <v>1</v>
      </c>
      <c r="C5749" t="s">
        <v>80</v>
      </c>
      <c r="D5749" t="s">
        <v>94</v>
      </c>
      <c r="E5749" t="s">
        <v>256</v>
      </c>
      <c r="F5749" t="s">
        <v>16727</v>
      </c>
      <c r="G5749" t="s">
        <v>366</v>
      </c>
      <c r="H5749" t="s">
        <v>148</v>
      </c>
      <c r="I5749" t="s">
        <v>136</v>
      </c>
      <c r="J5749" t="s">
        <v>137</v>
      </c>
      <c r="K5749" t="s">
        <v>172</v>
      </c>
      <c r="L5749" t="s">
        <v>16728</v>
      </c>
      <c r="M5749" t="s">
        <v>16729</v>
      </c>
      <c r="N5749">
        <v>6.6305555549999999</v>
      </c>
      <c r="O5749">
        <v>0</v>
      </c>
      <c r="P5749">
        <v>63</v>
      </c>
      <c r="Q5749">
        <v>0</v>
      </c>
      <c r="R5749">
        <v>9</v>
      </c>
      <c r="S5749">
        <v>0</v>
      </c>
      <c r="T5749">
        <v>24</v>
      </c>
      <c r="U5749">
        <v>0</v>
      </c>
      <c r="V5749">
        <v>2</v>
      </c>
      <c r="W5749">
        <v>0</v>
      </c>
      <c r="X5749">
        <v>97.940506477728917</v>
      </c>
      <c r="Y5749">
        <v>0</v>
      </c>
      <c r="Z5749">
        <v>31.786875662829161</v>
      </c>
      <c r="AA5749">
        <v>0</v>
      </c>
      <c r="AB5749">
        <v>78.41993291631276</v>
      </c>
      <c r="AC5749">
        <v>0</v>
      </c>
      <c r="AD5749">
        <v>20.074649764340855</v>
      </c>
      <c r="AE5749">
        <v>228.22196482121166</v>
      </c>
    </row>
    <row r="5750" spans="1:31" x14ac:dyDescent="0.25">
      <c r="A5750">
        <v>2270508</v>
      </c>
      <c r="B5750">
        <v>1</v>
      </c>
      <c r="C5750" t="s">
        <v>81</v>
      </c>
      <c r="D5750" t="s">
        <v>118</v>
      </c>
      <c r="E5750" t="s">
        <v>256</v>
      </c>
      <c r="F5750" t="s">
        <v>16730</v>
      </c>
      <c r="G5750" t="s">
        <v>318</v>
      </c>
      <c r="H5750" t="s">
        <v>148</v>
      </c>
      <c r="I5750" t="s">
        <v>136</v>
      </c>
      <c r="J5750" t="s">
        <v>137</v>
      </c>
      <c r="K5750" t="s">
        <v>138</v>
      </c>
      <c r="L5750" t="s">
        <v>16731</v>
      </c>
      <c r="M5750" t="s">
        <v>16732</v>
      </c>
      <c r="N5750">
        <v>1.080833333</v>
      </c>
      <c r="O5750">
        <v>0</v>
      </c>
      <c r="P5750">
        <v>0</v>
      </c>
      <c r="Q5750">
        <v>7</v>
      </c>
      <c r="R5750">
        <v>0</v>
      </c>
      <c r="S5750">
        <v>2</v>
      </c>
      <c r="T5750">
        <v>0</v>
      </c>
      <c r="U5750">
        <v>3</v>
      </c>
      <c r="V5750">
        <v>0</v>
      </c>
      <c r="W5750">
        <v>0</v>
      </c>
      <c r="X5750">
        <v>0</v>
      </c>
      <c r="Y5750">
        <v>3.9053980191940929</v>
      </c>
      <c r="Z5750">
        <v>0</v>
      </c>
      <c r="AA5750">
        <v>65.13284099646944</v>
      </c>
      <c r="AB5750">
        <v>0</v>
      </c>
      <c r="AC5750">
        <v>81.241424979924162</v>
      </c>
      <c r="AD5750">
        <v>0</v>
      </c>
      <c r="AE5750">
        <v>150.2796639955877</v>
      </c>
    </row>
    <row r="5751" spans="1:31" x14ac:dyDescent="0.25">
      <c r="A5751">
        <v>2270385</v>
      </c>
      <c r="B5751">
        <v>1</v>
      </c>
      <c r="C5751" t="s">
        <v>80</v>
      </c>
      <c r="D5751" t="s">
        <v>100</v>
      </c>
      <c r="E5751" t="s">
        <v>214</v>
      </c>
      <c r="F5751" t="s">
        <v>16733</v>
      </c>
      <c r="G5751" t="s">
        <v>241</v>
      </c>
      <c r="H5751" t="s">
        <v>135</v>
      </c>
      <c r="I5751" t="s">
        <v>136</v>
      </c>
      <c r="J5751" t="s">
        <v>137</v>
      </c>
      <c r="K5751" t="s">
        <v>138</v>
      </c>
      <c r="L5751" t="s">
        <v>16734</v>
      </c>
      <c r="M5751" t="s">
        <v>16735</v>
      </c>
      <c r="N5751">
        <v>0.90444444400000001</v>
      </c>
      <c r="O5751">
        <v>0</v>
      </c>
      <c r="P5751">
        <v>26</v>
      </c>
      <c r="Q5751">
        <v>0</v>
      </c>
      <c r="R5751">
        <v>0</v>
      </c>
      <c r="S5751">
        <v>0</v>
      </c>
      <c r="T5751">
        <v>10</v>
      </c>
      <c r="U5751">
        <v>0</v>
      </c>
      <c r="V5751">
        <v>0</v>
      </c>
      <c r="W5751">
        <v>0</v>
      </c>
      <c r="X5751">
        <v>5.6626469748578367</v>
      </c>
      <c r="Y5751">
        <v>0</v>
      </c>
      <c r="Z5751">
        <v>0</v>
      </c>
      <c r="AA5751">
        <v>0</v>
      </c>
      <c r="AB5751">
        <v>7.8882110698372951</v>
      </c>
      <c r="AC5751">
        <v>0</v>
      </c>
      <c r="AD5751">
        <v>0</v>
      </c>
      <c r="AE5751">
        <v>13.550858044695133</v>
      </c>
    </row>
    <row r="5752" spans="1:31" x14ac:dyDescent="0.25">
      <c r="A5752">
        <v>2270491</v>
      </c>
      <c r="B5752">
        <v>1</v>
      </c>
      <c r="C5752" t="s">
        <v>81</v>
      </c>
      <c r="D5752" t="s">
        <v>112</v>
      </c>
      <c r="E5752" t="s">
        <v>151</v>
      </c>
      <c r="F5752" t="s">
        <v>16736</v>
      </c>
      <c r="G5752" t="s">
        <v>153</v>
      </c>
      <c r="H5752" t="s">
        <v>135</v>
      </c>
      <c r="I5752" t="s">
        <v>136</v>
      </c>
      <c r="J5752" t="s">
        <v>137</v>
      </c>
      <c r="K5752" t="s">
        <v>138</v>
      </c>
      <c r="L5752" t="s">
        <v>16737</v>
      </c>
      <c r="M5752" t="s">
        <v>16738</v>
      </c>
      <c r="N5752">
        <v>1.8674999999999999</v>
      </c>
      <c r="O5752">
        <v>0</v>
      </c>
      <c r="P5752">
        <v>40</v>
      </c>
      <c r="Q5752">
        <v>0</v>
      </c>
      <c r="R5752">
        <v>0</v>
      </c>
      <c r="S5752">
        <v>0</v>
      </c>
      <c r="T5752">
        <v>7</v>
      </c>
      <c r="U5752">
        <v>0</v>
      </c>
      <c r="V5752">
        <v>0</v>
      </c>
      <c r="W5752">
        <v>0</v>
      </c>
      <c r="X5752">
        <v>15.146483755028063</v>
      </c>
      <c r="Y5752">
        <v>0</v>
      </c>
      <c r="Z5752">
        <v>0</v>
      </c>
      <c r="AA5752">
        <v>0</v>
      </c>
      <c r="AB5752">
        <v>16.54778794587321</v>
      </c>
      <c r="AC5752">
        <v>0</v>
      </c>
      <c r="AD5752">
        <v>0</v>
      </c>
      <c r="AE5752">
        <v>31.694271700901275</v>
      </c>
    </row>
    <row r="5753" spans="1:31" x14ac:dyDescent="0.25">
      <c r="A5753">
        <v>2270199</v>
      </c>
      <c r="B5753">
        <v>1</v>
      </c>
      <c r="C5753" t="s">
        <v>80</v>
      </c>
      <c r="D5753" t="s">
        <v>108</v>
      </c>
      <c r="E5753" t="s">
        <v>145</v>
      </c>
      <c r="F5753" t="s">
        <v>16739</v>
      </c>
      <c r="G5753" t="s">
        <v>147</v>
      </c>
      <c r="H5753" t="s">
        <v>148</v>
      </c>
      <c r="I5753" t="s">
        <v>704</v>
      </c>
      <c r="J5753" t="s">
        <v>137</v>
      </c>
      <c r="K5753" t="s">
        <v>138</v>
      </c>
      <c r="L5753" t="s">
        <v>16740</v>
      </c>
      <c r="M5753" t="s">
        <v>16741</v>
      </c>
      <c r="N5753">
        <v>2.1666666000000001E-2</v>
      </c>
      <c r="O5753">
        <v>0</v>
      </c>
      <c r="P5753">
        <v>2477</v>
      </c>
      <c r="Q5753">
        <v>0</v>
      </c>
      <c r="R5753">
        <v>137</v>
      </c>
      <c r="S5753">
        <v>2</v>
      </c>
      <c r="T5753">
        <v>884</v>
      </c>
      <c r="U5753">
        <v>1</v>
      </c>
      <c r="V5753">
        <v>3</v>
      </c>
      <c r="W5753">
        <v>0</v>
      </c>
      <c r="X5753">
        <v>39.951550827891225</v>
      </c>
      <c r="Y5753">
        <v>0</v>
      </c>
      <c r="Z5753">
        <v>0.61039615869353359</v>
      </c>
      <c r="AA5753">
        <v>0.78967553850548999</v>
      </c>
      <c r="AB5753">
        <v>13.601879722390221</v>
      </c>
      <c r="AC5753">
        <v>3.90520912318043</v>
      </c>
      <c r="AD5753">
        <v>0.34637540084940005</v>
      </c>
      <c r="AE5753">
        <v>59.205086771510302</v>
      </c>
    </row>
    <row r="5754" spans="1:31" x14ac:dyDescent="0.25">
      <c r="A5754">
        <v>2270299</v>
      </c>
      <c r="B5754">
        <v>1</v>
      </c>
      <c r="C5754" t="s">
        <v>80</v>
      </c>
      <c r="D5754" t="s">
        <v>103</v>
      </c>
      <c r="E5754" t="s">
        <v>151</v>
      </c>
      <c r="F5754" t="s">
        <v>16211</v>
      </c>
      <c r="G5754" t="s">
        <v>153</v>
      </c>
      <c r="H5754" t="s">
        <v>135</v>
      </c>
      <c r="I5754" t="s">
        <v>136</v>
      </c>
      <c r="J5754" t="s">
        <v>137</v>
      </c>
      <c r="K5754" t="s">
        <v>138</v>
      </c>
      <c r="L5754" t="s">
        <v>16742</v>
      </c>
      <c r="M5754" t="s">
        <v>16743</v>
      </c>
      <c r="N5754">
        <v>0.49444444399999998</v>
      </c>
      <c r="O5754">
        <v>0</v>
      </c>
      <c r="P5754">
        <v>42</v>
      </c>
      <c r="Q5754">
        <v>0</v>
      </c>
      <c r="R5754">
        <v>0</v>
      </c>
      <c r="S5754">
        <v>0</v>
      </c>
      <c r="T5754">
        <v>16</v>
      </c>
      <c r="U5754">
        <v>0</v>
      </c>
      <c r="V5754">
        <v>0</v>
      </c>
      <c r="W5754">
        <v>0</v>
      </c>
      <c r="X5754">
        <v>5.501831267164456</v>
      </c>
      <c r="Y5754">
        <v>0</v>
      </c>
      <c r="Z5754">
        <v>0</v>
      </c>
      <c r="AA5754">
        <v>0</v>
      </c>
      <c r="AB5754">
        <v>4.2736298930005008</v>
      </c>
      <c r="AC5754">
        <v>0</v>
      </c>
      <c r="AD5754">
        <v>0</v>
      </c>
      <c r="AE5754">
        <v>9.7754611601649568</v>
      </c>
    </row>
    <row r="5755" spans="1:31" x14ac:dyDescent="0.25">
      <c r="A5755">
        <v>2270591</v>
      </c>
      <c r="B5755">
        <v>1</v>
      </c>
      <c r="C5755" t="s">
        <v>80</v>
      </c>
      <c r="D5755" t="s">
        <v>103</v>
      </c>
      <c r="E5755" t="s">
        <v>214</v>
      </c>
      <c r="F5755" t="s">
        <v>16744</v>
      </c>
      <c r="G5755" t="s">
        <v>241</v>
      </c>
      <c r="H5755" t="s">
        <v>135</v>
      </c>
      <c r="I5755" t="s">
        <v>136</v>
      </c>
      <c r="J5755" t="s">
        <v>137</v>
      </c>
      <c r="K5755" t="s">
        <v>138</v>
      </c>
      <c r="L5755" t="s">
        <v>16745</v>
      </c>
      <c r="M5755" t="s">
        <v>16746</v>
      </c>
      <c r="N5755">
        <v>0.61916666600000003</v>
      </c>
      <c r="O5755">
        <v>0</v>
      </c>
      <c r="P5755">
        <v>4</v>
      </c>
      <c r="Q5755">
        <v>0</v>
      </c>
      <c r="R5755">
        <v>0</v>
      </c>
      <c r="S5755">
        <v>0</v>
      </c>
      <c r="T5755">
        <v>2</v>
      </c>
      <c r="U5755">
        <v>0</v>
      </c>
      <c r="V5755">
        <v>0</v>
      </c>
      <c r="W5755">
        <v>0</v>
      </c>
      <c r="X5755">
        <v>0.74689440612512004</v>
      </c>
      <c r="Y5755">
        <v>0</v>
      </c>
      <c r="Z5755">
        <v>0</v>
      </c>
      <c r="AA5755">
        <v>0</v>
      </c>
      <c r="AB5755">
        <v>0.10250633947294722</v>
      </c>
      <c r="AC5755">
        <v>0</v>
      </c>
      <c r="AD5755">
        <v>0</v>
      </c>
      <c r="AE5755">
        <v>0.84940074559806722</v>
      </c>
    </row>
    <row r="5756" spans="1:31" x14ac:dyDescent="0.25">
      <c r="A5756">
        <v>2270259</v>
      </c>
      <c r="B5756">
        <v>1</v>
      </c>
      <c r="C5756" t="s">
        <v>80</v>
      </c>
      <c r="D5756" t="s">
        <v>93</v>
      </c>
      <c r="E5756" t="s">
        <v>145</v>
      </c>
      <c r="F5756" t="s">
        <v>10240</v>
      </c>
      <c r="G5756" t="s">
        <v>314</v>
      </c>
      <c r="H5756" t="s">
        <v>148</v>
      </c>
      <c r="I5756" t="s">
        <v>136</v>
      </c>
      <c r="J5756" t="s">
        <v>137</v>
      </c>
      <c r="K5756" t="s">
        <v>138</v>
      </c>
      <c r="L5756" t="s">
        <v>16747</v>
      </c>
      <c r="M5756" t="s">
        <v>16748</v>
      </c>
      <c r="N5756">
        <v>0.85888888799999996</v>
      </c>
      <c r="O5756">
        <v>2</v>
      </c>
      <c r="P5756">
        <v>332</v>
      </c>
      <c r="Q5756">
        <v>10</v>
      </c>
      <c r="R5756">
        <v>271</v>
      </c>
      <c r="S5756">
        <v>2</v>
      </c>
      <c r="T5756">
        <v>103</v>
      </c>
      <c r="U5756">
        <v>0</v>
      </c>
      <c r="V5756">
        <v>0</v>
      </c>
      <c r="W5756">
        <v>1.9482681023400004</v>
      </c>
      <c r="X5756">
        <v>24.402965696757981</v>
      </c>
      <c r="Y5756">
        <v>8.1650326816171752</v>
      </c>
      <c r="Z5756">
        <v>35.293834557172424</v>
      </c>
      <c r="AA5756">
        <v>1.3057560053424602</v>
      </c>
      <c r="AB5756">
        <v>38.374194505670843</v>
      </c>
      <c r="AC5756">
        <v>0</v>
      </c>
      <c r="AD5756">
        <v>0</v>
      </c>
      <c r="AE5756">
        <v>109.49005154890089</v>
      </c>
    </row>
    <row r="5757" spans="1:31" x14ac:dyDescent="0.25">
      <c r="A5757">
        <v>2270116</v>
      </c>
      <c r="B5757">
        <v>1</v>
      </c>
      <c r="C5757" t="s">
        <v>80</v>
      </c>
      <c r="D5757" t="s">
        <v>93</v>
      </c>
      <c r="E5757" t="s">
        <v>207</v>
      </c>
      <c r="F5757" t="s">
        <v>16749</v>
      </c>
      <c r="G5757" t="s">
        <v>366</v>
      </c>
      <c r="H5757" t="s">
        <v>135</v>
      </c>
      <c r="I5757" t="s">
        <v>136</v>
      </c>
      <c r="J5757" t="s">
        <v>137</v>
      </c>
      <c r="K5757" t="s">
        <v>172</v>
      </c>
      <c r="L5757" t="s">
        <v>16750</v>
      </c>
      <c r="M5757" t="s">
        <v>16751</v>
      </c>
      <c r="N5757">
        <v>6.3722222220000004</v>
      </c>
      <c r="O5757">
        <v>0</v>
      </c>
      <c r="P5757">
        <v>38</v>
      </c>
      <c r="Q5757">
        <v>0</v>
      </c>
      <c r="R5757">
        <v>3</v>
      </c>
      <c r="S5757">
        <v>0</v>
      </c>
      <c r="T5757">
        <v>12</v>
      </c>
      <c r="U5757">
        <v>0</v>
      </c>
      <c r="V5757">
        <v>0</v>
      </c>
      <c r="W5757">
        <v>0</v>
      </c>
      <c r="X5757">
        <v>91.063929450099394</v>
      </c>
      <c r="Y5757">
        <v>0</v>
      </c>
      <c r="Z5757">
        <v>15.008135656503301</v>
      </c>
      <c r="AA5757">
        <v>0</v>
      </c>
      <c r="AB5757">
        <v>24.916899282098857</v>
      </c>
      <c r="AC5757">
        <v>0</v>
      </c>
      <c r="AD5757">
        <v>0</v>
      </c>
      <c r="AE5757">
        <v>130.98896438870156</v>
      </c>
    </row>
    <row r="5758" spans="1:31" x14ac:dyDescent="0.25">
      <c r="A5758">
        <v>2270136</v>
      </c>
      <c r="B5758">
        <v>1</v>
      </c>
      <c r="C5758" t="s">
        <v>80</v>
      </c>
      <c r="D5758" t="s">
        <v>109</v>
      </c>
      <c r="E5758" t="s">
        <v>207</v>
      </c>
      <c r="F5758" t="s">
        <v>16752</v>
      </c>
      <c r="G5758" t="s">
        <v>171</v>
      </c>
      <c r="H5758" t="s">
        <v>135</v>
      </c>
      <c r="I5758" t="s">
        <v>136</v>
      </c>
      <c r="J5758" t="s">
        <v>137</v>
      </c>
      <c r="K5758" t="s">
        <v>172</v>
      </c>
      <c r="L5758" t="s">
        <v>16753</v>
      </c>
      <c r="M5758" t="s">
        <v>16754</v>
      </c>
      <c r="N5758">
        <v>5.0586111110000003</v>
      </c>
      <c r="O5758">
        <v>0</v>
      </c>
      <c r="P5758">
        <v>6</v>
      </c>
      <c r="Q5758">
        <v>0</v>
      </c>
      <c r="R5758">
        <v>6</v>
      </c>
      <c r="S5758">
        <v>0</v>
      </c>
      <c r="T5758">
        <v>11</v>
      </c>
      <c r="U5758">
        <v>0</v>
      </c>
      <c r="V5758">
        <v>0</v>
      </c>
      <c r="W5758">
        <v>0</v>
      </c>
      <c r="X5758">
        <v>6.1794502541528669</v>
      </c>
      <c r="Y5758">
        <v>0</v>
      </c>
      <c r="Z5758">
        <v>26.973832588922605</v>
      </c>
      <c r="AA5758">
        <v>0</v>
      </c>
      <c r="AB5758">
        <v>30.845262179930646</v>
      </c>
      <c r="AC5758">
        <v>0</v>
      </c>
      <c r="AD5758">
        <v>0</v>
      </c>
      <c r="AE5758">
        <v>63.998545023006116</v>
      </c>
    </row>
    <row r="5759" spans="1:31" x14ac:dyDescent="0.25">
      <c r="A5759">
        <v>2270528</v>
      </c>
      <c r="B5759">
        <v>1</v>
      </c>
      <c r="C5759" t="s">
        <v>81</v>
      </c>
      <c r="D5759" t="s">
        <v>128</v>
      </c>
      <c r="E5759" t="s">
        <v>151</v>
      </c>
      <c r="F5759" t="s">
        <v>16755</v>
      </c>
      <c r="G5759" t="s">
        <v>153</v>
      </c>
      <c r="H5759" t="s">
        <v>135</v>
      </c>
      <c r="I5759" t="s">
        <v>136</v>
      </c>
      <c r="J5759" t="s">
        <v>137</v>
      </c>
      <c r="K5759" t="s">
        <v>138</v>
      </c>
      <c r="L5759" t="s">
        <v>16756</v>
      </c>
      <c r="M5759" t="s">
        <v>16757</v>
      </c>
      <c r="N5759">
        <v>0.97916666600000002</v>
      </c>
      <c r="O5759">
        <v>0</v>
      </c>
      <c r="P5759">
        <v>81</v>
      </c>
      <c r="Q5759">
        <v>0</v>
      </c>
      <c r="R5759">
        <v>0</v>
      </c>
      <c r="S5759">
        <v>0</v>
      </c>
      <c r="T5759">
        <v>3</v>
      </c>
      <c r="U5759">
        <v>0</v>
      </c>
      <c r="V5759">
        <v>0</v>
      </c>
      <c r="W5759">
        <v>0</v>
      </c>
      <c r="X5759">
        <v>18.323787698752916</v>
      </c>
      <c r="Y5759">
        <v>0</v>
      </c>
      <c r="Z5759">
        <v>0</v>
      </c>
      <c r="AA5759">
        <v>0</v>
      </c>
      <c r="AB5759">
        <v>1.7516069529930332</v>
      </c>
      <c r="AC5759">
        <v>0</v>
      </c>
      <c r="AD5759">
        <v>0</v>
      </c>
      <c r="AE5759">
        <v>20.075394651745949</v>
      </c>
    </row>
    <row r="5760" spans="1:31" x14ac:dyDescent="0.25">
      <c r="A5760">
        <v>2270279</v>
      </c>
      <c r="B5760">
        <v>1</v>
      </c>
      <c r="C5760" t="s">
        <v>80</v>
      </c>
      <c r="D5760" t="s">
        <v>107</v>
      </c>
      <c r="E5760" t="s">
        <v>151</v>
      </c>
      <c r="F5760" t="s">
        <v>16758</v>
      </c>
      <c r="G5760" t="s">
        <v>153</v>
      </c>
      <c r="H5760" t="s">
        <v>135</v>
      </c>
      <c r="I5760" t="s">
        <v>136</v>
      </c>
      <c r="J5760" t="s">
        <v>137</v>
      </c>
      <c r="K5760" t="s">
        <v>138</v>
      </c>
      <c r="L5760" t="s">
        <v>16759</v>
      </c>
      <c r="M5760" t="s">
        <v>16760</v>
      </c>
      <c r="N5760">
        <v>0.68666666600000004</v>
      </c>
      <c r="O5760">
        <v>0</v>
      </c>
      <c r="P5760">
        <v>151</v>
      </c>
      <c r="Q5760">
        <v>0</v>
      </c>
      <c r="R5760">
        <v>0</v>
      </c>
      <c r="S5760">
        <v>0</v>
      </c>
      <c r="T5760">
        <v>6</v>
      </c>
      <c r="U5760">
        <v>0</v>
      </c>
      <c r="V5760">
        <v>0</v>
      </c>
      <c r="W5760">
        <v>0</v>
      </c>
      <c r="X5760">
        <v>28.813563265165268</v>
      </c>
      <c r="Y5760">
        <v>0</v>
      </c>
      <c r="Z5760">
        <v>0</v>
      </c>
      <c r="AA5760">
        <v>0</v>
      </c>
      <c r="AB5760">
        <v>9.9713884808492548</v>
      </c>
      <c r="AC5760">
        <v>0</v>
      </c>
      <c r="AD5760">
        <v>0</v>
      </c>
      <c r="AE5760">
        <v>38.784951746014521</v>
      </c>
    </row>
    <row r="5761" spans="1:31" x14ac:dyDescent="0.25">
      <c r="A5761">
        <v>2270322</v>
      </c>
      <c r="B5761">
        <v>1</v>
      </c>
      <c r="C5761" t="s">
        <v>80</v>
      </c>
      <c r="D5761" t="s">
        <v>82</v>
      </c>
      <c r="E5761" t="s">
        <v>151</v>
      </c>
      <c r="F5761" t="s">
        <v>16761</v>
      </c>
      <c r="G5761" t="s">
        <v>1552</v>
      </c>
      <c r="H5761" t="s">
        <v>135</v>
      </c>
      <c r="I5761" t="s">
        <v>136</v>
      </c>
      <c r="J5761" t="s">
        <v>137</v>
      </c>
      <c r="K5761" t="s">
        <v>138</v>
      </c>
      <c r="L5761" t="s">
        <v>16762</v>
      </c>
      <c r="M5761" t="s">
        <v>16763</v>
      </c>
      <c r="N5761">
        <v>1.845</v>
      </c>
      <c r="O5761">
        <v>0</v>
      </c>
      <c r="P5761">
        <v>1</v>
      </c>
      <c r="Q5761">
        <v>0</v>
      </c>
      <c r="R5761">
        <v>0</v>
      </c>
      <c r="S5761">
        <v>0</v>
      </c>
      <c r="T5761">
        <v>49</v>
      </c>
      <c r="U5761">
        <v>0</v>
      </c>
      <c r="V5761">
        <v>0</v>
      </c>
      <c r="W5761">
        <v>0</v>
      </c>
      <c r="X5761">
        <v>0.68224697893016328</v>
      </c>
      <c r="Y5761">
        <v>0</v>
      </c>
      <c r="Z5761">
        <v>0</v>
      </c>
      <c r="AA5761">
        <v>0</v>
      </c>
      <c r="AB5761">
        <v>63.120896196158597</v>
      </c>
      <c r="AC5761">
        <v>0</v>
      </c>
      <c r="AD5761">
        <v>0</v>
      </c>
      <c r="AE5761">
        <v>63.803143175088763</v>
      </c>
    </row>
    <row r="5762" spans="1:31" x14ac:dyDescent="0.25">
      <c r="A5762">
        <v>2270173</v>
      </c>
      <c r="B5762">
        <v>1</v>
      </c>
      <c r="C5762" t="s">
        <v>81</v>
      </c>
      <c r="D5762" t="s">
        <v>112</v>
      </c>
      <c r="E5762" t="s">
        <v>163</v>
      </c>
      <c r="F5762" t="s">
        <v>16764</v>
      </c>
      <c r="G5762" t="s">
        <v>366</v>
      </c>
      <c r="H5762" t="s">
        <v>148</v>
      </c>
      <c r="I5762" t="s">
        <v>136</v>
      </c>
      <c r="J5762" t="s">
        <v>137</v>
      </c>
      <c r="K5762" t="s">
        <v>172</v>
      </c>
      <c r="L5762" t="s">
        <v>16765</v>
      </c>
      <c r="M5762" t="s">
        <v>16766</v>
      </c>
      <c r="N5762">
        <v>8.0225000000000009</v>
      </c>
      <c r="O5762">
        <v>0</v>
      </c>
      <c r="P5762">
        <v>418</v>
      </c>
      <c r="Q5762">
        <v>2</v>
      </c>
      <c r="R5762">
        <v>0</v>
      </c>
      <c r="S5762">
        <v>1</v>
      </c>
      <c r="T5762">
        <v>12</v>
      </c>
      <c r="U5762">
        <v>0</v>
      </c>
      <c r="V5762">
        <v>0</v>
      </c>
      <c r="W5762">
        <v>0</v>
      </c>
      <c r="X5762">
        <v>269.98439173539117</v>
      </c>
      <c r="Y5762">
        <v>10.443792352736633</v>
      </c>
      <c r="Z5762">
        <v>0</v>
      </c>
      <c r="AA5762">
        <v>16.612294910441925</v>
      </c>
      <c r="AB5762">
        <v>17.187328678981316</v>
      </c>
      <c r="AC5762">
        <v>0</v>
      </c>
      <c r="AD5762">
        <v>0</v>
      </c>
      <c r="AE5762">
        <v>314.22780767755103</v>
      </c>
    </row>
    <row r="5763" spans="1:31" x14ac:dyDescent="0.25">
      <c r="A5763">
        <v>2270248</v>
      </c>
      <c r="B5763">
        <v>1</v>
      </c>
      <c r="C5763" t="s">
        <v>81</v>
      </c>
      <c r="D5763" t="s">
        <v>113</v>
      </c>
      <c r="E5763" t="s">
        <v>132</v>
      </c>
      <c r="F5763" t="s">
        <v>16767</v>
      </c>
      <c r="G5763" t="s">
        <v>142</v>
      </c>
      <c r="H5763" t="s">
        <v>135</v>
      </c>
      <c r="I5763" t="s">
        <v>136</v>
      </c>
      <c r="J5763" t="s">
        <v>137</v>
      </c>
      <c r="K5763" t="s">
        <v>138</v>
      </c>
      <c r="L5763" t="s">
        <v>16768</v>
      </c>
      <c r="M5763" t="s">
        <v>16769</v>
      </c>
      <c r="N5763">
        <v>3.1672222219999999</v>
      </c>
      <c r="O5763">
        <v>0</v>
      </c>
      <c r="P5763">
        <v>1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0.23964601459876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0.23964601459876</v>
      </c>
    </row>
    <row r="5764" spans="1:31" x14ac:dyDescent="0.25">
      <c r="A5764">
        <v>2270557</v>
      </c>
      <c r="B5764">
        <v>1</v>
      </c>
      <c r="C5764" t="s">
        <v>80</v>
      </c>
      <c r="D5764" t="s">
        <v>84</v>
      </c>
      <c r="E5764" t="s">
        <v>132</v>
      </c>
      <c r="F5764" t="s">
        <v>16770</v>
      </c>
      <c r="G5764" t="s">
        <v>142</v>
      </c>
      <c r="H5764" t="s">
        <v>135</v>
      </c>
      <c r="I5764" t="s">
        <v>136</v>
      </c>
      <c r="J5764" t="s">
        <v>137</v>
      </c>
      <c r="K5764" t="s">
        <v>138</v>
      </c>
      <c r="L5764" t="s">
        <v>16771</v>
      </c>
      <c r="M5764" t="s">
        <v>16772</v>
      </c>
      <c r="N5764">
        <v>3.355555555</v>
      </c>
      <c r="O5764">
        <v>0</v>
      </c>
      <c r="P5764">
        <v>3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3.7564356434081989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3.7564356434081989</v>
      </c>
    </row>
    <row r="5765" spans="1:31" x14ac:dyDescent="0.25">
      <c r="A5765">
        <v>2270597</v>
      </c>
      <c r="B5765">
        <v>1</v>
      </c>
      <c r="C5765" t="s">
        <v>80</v>
      </c>
      <c r="D5765" t="s">
        <v>99</v>
      </c>
      <c r="E5765" t="s">
        <v>132</v>
      </c>
      <c r="F5765" t="s">
        <v>16773</v>
      </c>
      <c r="G5765" t="s">
        <v>142</v>
      </c>
      <c r="H5765" t="s">
        <v>135</v>
      </c>
      <c r="I5765" t="s">
        <v>136</v>
      </c>
      <c r="J5765" t="s">
        <v>137</v>
      </c>
      <c r="K5765" t="s">
        <v>138</v>
      </c>
      <c r="L5765" t="s">
        <v>16774</v>
      </c>
      <c r="M5765" t="s">
        <v>16775</v>
      </c>
      <c r="N5765">
        <v>3.6205555550000001</v>
      </c>
      <c r="O5765">
        <v>0</v>
      </c>
      <c r="P5765">
        <v>1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1.1920546251642485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1.1920546251642485</v>
      </c>
    </row>
    <row r="5766" spans="1:31" x14ac:dyDescent="0.25">
      <c r="A5766">
        <v>2270540</v>
      </c>
      <c r="B5766">
        <v>1</v>
      </c>
      <c r="C5766" t="s">
        <v>80</v>
      </c>
      <c r="D5766" t="s">
        <v>94</v>
      </c>
      <c r="E5766" t="s">
        <v>145</v>
      </c>
      <c r="F5766" t="s">
        <v>16776</v>
      </c>
      <c r="G5766" t="s">
        <v>147</v>
      </c>
      <c r="H5766" t="s">
        <v>148</v>
      </c>
      <c r="I5766" t="s">
        <v>704</v>
      </c>
      <c r="J5766" t="s">
        <v>137</v>
      </c>
      <c r="K5766" t="s">
        <v>138</v>
      </c>
      <c r="L5766" t="s">
        <v>16777</v>
      </c>
      <c r="M5766" t="s">
        <v>16778</v>
      </c>
      <c r="N5766">
        <v>1.3888888E-2</v>
      </c>
      <c r="O5766">
        <v>0</v>
      </c>
      <c r="P5766">
        <v>3435</v>
      </c>
      <c r="Q5766">
        <v>95</v>
      </c>
      <c r="R5766">
        <v>666</v>
      </c>
      <c r="S5766">
        <v>20</v>
      </c>
      <c r="T5766">
        <v>442</v>
      </c>
      <c r="U5766">
        <v>4</v>
      </c>
      <c r="V5766">
        <v>2</v>
      </c>
      <c r="W5766">
        <v>0</v>
      </c>
      <c r="X5766">
        <v>8.1399331781702635</v>
      </c>
      <c r="Y5766">
        <v>0.52781714373966659</v>
      </c>
      <c r="Z5766">
        <v>5.0304855421048877</v>
      </c>
      <c r="AA5766">
        <v>0.98224910628566653</v>
      </c>
      <c r="AB5766">
        <v>2.7861888220774444</v>
      </c>
      <c r="AC5766">
        <v>0.7838984280425555</v>
      </c>
      <c r="AD5766">
        <v>2.3386667643666665E-2</v>
      </c>
      <c r="AE5766">
        <v>18.273958888064151</v>
      </c>
    </row>
    <row r="5767" spans="1:31" x14ac:dyDescent="0.25">
      <c r="A5767">
        <v>2270494</v>
      </c>
      <c r="B5767">
        <v>1</v>
      </c>
      <c r="C5767" t="s">
        <v>80</v>
      </c>
      <c r="D5767" t="s">
        <v>93</v>
      </c>
      <c r="E5767" t="s">
        <v>256</v>
      </c>
      <c r="F5767" t="s">
        <v>16779</v>
      </c>
      <c r="G5767" t="s">
        <v>147</v>
      </c>
      <c r="H5767" t="s">
        <v>148</v>
      </c>
      <c r="I5767" t="s">
        <v>136</v>
      </c>
      <c r="J5767" t="s">
        <v>137</v>
      </c>
      <c r="K5767" t="s">
        <v>138</v>
      </c>
      <c r="L5767" t="s">
        <v>16780</v>
      </c>
      <c r="M5767" t="s">
        <v>16781</v>
      </c>
      <c r="N5767">
        <v>0.332777777</v>
      </c>
      <c r="O5767">
        <v>0</v>
      </c>
      <c r="P5767">
        <v>1046</v>
      </c>
      <c r="Q5767">
        <v>0</v>
      </c>
      <c r="R5767">
        <v>38</v>
      </c>
      <c r="S5767">
        <v>4</v>
      </c>
      <c r="T5767">
        <v>77</v>
      </c>
      <c r="U5767">
        <v>0</v>
      </c>
      <c r="V5767">
        <v>0</v>
      </c>
      <c r="W5767">
        <v>0</v>
      </c>
      <c r="X5767">
        <v>79.115293283681368</v>
      </c>
      <c r="Y5767">
        <v>0</v>
      </c>
      <c r="Z5767">
        <v>9.3257428734217758</v>
      </c>
      <c r="AA5767">
        <v>1.7011517662859998</v>
      </c>
      <c r="AB5767">
        <v>13.394359642461394</v>
      </c>
      <c r="AC5767">
        <v>0</v>
      </c>
      <c r="AD5767">
        <v>0</v>
      </c>
      <c r="AE5767">
        <v>103.53654756585054</v>
      </c>
    </row>
    <row r="5768" spans="1:31" x14ac:dyDescent="0.25">
      <c r="A5768">
        <v>2270202</v>
      </c>
      <c r="B5768">
        <v>1</v>
      </c>
      <c r="C5768" t="s">
        <v>80</v>
      </c>
      <c r="D5768" t="s">
        <v>82</v>
      </c>
      <c r="E5768" t="s">
        <v>151</v>
      </c>
      <c r="F5768" t="s">
        <v>4240</v>
      </c>
      <c r="G5768" t="s">
        <v>153</v>
      </c>
      <c r="H5768" t="s">
        <v>135</v>
      </c>
      <c r="I5768" t="s">
        <v>136</v>
      </c>
      <c r="J5768" t="s">
        <v>137</v>
      </c>
      <c r="K5768" t="s">
        <v>138</v>
      </c>
      <c r="L5768" t="s">
        <v>16782</v>
      </c>
      <c r="M5768" t="s">
        <v>16783</v>
      </c>
      <c r="N5768">
        <v>1.7808333329999999</v>
      </c>
      <c r="O5768">
        <v>0</v>
      </c>
      <c r="P5768">
        <v>142</v>
      </c>
      <c r="Q5768">
        <v>0</v>
      </c>
      <c r="R5768">
        <v>0</v>
      </c>
      <c r="S5768">
        <v>0</v>
      </c>
      <c r="T5768">
        <v>8</v>
      </c>
      <c r="U5768">
        <v>0</v>
      </c>
      <c r="V5768">
        <v>0</v>
      </c>
      <c r="W5768">
        <v>0</v>
      </c>
      <c r="X5768">
        <v>80.070060597801913</v>
      </c>
      <c r="Y5768">
        <v>0</v>
      </c>
      <c r="Z5768">
        <v>0</v>
      </c>
      <c r="AA5768">
        <v>0</v>
      </c>
      <c r="AB5768">
        <v>7.0114025711319803</v>
      </c>
      <c r="AC5768">
        <v>0</v>
      </c>
      <c r="AD5768">
        <v>0</v>
      </c>
      <c r="AE5768">
        <v>87.081463168933894</v>
      </c>
    </row>
    <row r="5769" spans="1:31" x14ac:dyDescent="0.25">
      <c r="A5769">
        <v>2270643</v>
      </c>
      <c r="B5769">
        <v>1</v>
      </c>
      <c r="C5769" t="s">
        <v>81</v>
      </c>
      <c r="D5769" t="s">
        <v>113</v>
      </c>
      <c r="E5769" t="s">
        <v>151</v>
      </c>
      <c r="F5769" t="s">
        <v>9559</v>
      </c>
      <c r="G5769" t="s">
        <v>153</v>
      </c>
      <c r="H5769" t="s">
        <v>135</v>
      </c>
      <c r="I5769" t="s">
        <v>136</v>
      </c>
      <c r="J5769" t="s">
        <v>137</v>
      </c>
      <c r="K5769" t="s">
        <v>138</v>
      </c>
      <c r="L5769" t="s">
        <v>16784</v>
      </c>
      <c r="M5769" t="s">
        <v>16785</v>
      </c>
      <c r="N5769">
        <v>0.26833333300000001</v>
      </c>
      <c r="O5769">
        <v>0</v>
      </c>
      <c r="P5769">
        <v>263</v>
      </c>
      <c r="Q5769">
        <v>0</v>
      </c>
      <c r="R5769">
        <v>0</v>
      </c>
      <c r="S5769">
        <v>0</v>
      </c>
      <c r="T5769">
        <v>14</v>
      </c>
      <c r="U5769">
        <v>0</v>
      </c>
      <c r="V5769">
        <v>0</v>
      </c>
      <c r="W5769">
        <v>0</v>
      </c>
      <c r="X5769">
        <v>17.466848096041115</v>
      </c>
      <c r="Y5769">
        <v>0</v>
      </c>
      <c r="Z5769">
        <v>0</v>
      </c>
      <c r="AA5769">
        <v>0</v>
      </c>
      <c r="AB5769">
        <v>1.6026225194997497</v>
      </c>
      <c r="AC5769">
        <v>0</v>
      </c>
      <c r="AD5769">
        <v>0</v>
      </c>
      <c r="AE5769">
        <v>19.069470615540865</v>
      </c>
    </row>
    <row r="5770" spans="1:31" x14ac:dyDescent="0.25">
      <c r="A5770">
        <v>2270497</v>
      </c>
      <c r="B5770">
        <v>1</v>
      </c>
      <c r="C5770" t="s">
        <v>81</v>
      </c>
      <c r="D5770" t="s">
        <v>123</v>
      </c>
      <c r="E5770" t="s">
        <v>151</v>
      </c>
      <c r="F5770" t="s">
        <v>16786</v>
      </c>
      <c r="G5770" t="s">
        <v>153</v>
      </c>
      <c r="H5770" t="s">
        <v>135</v>
      </c>
      <c r="I5770" t="s">
        <v>136</v>
      </c>
      <c r="J5770" t="s">
        <v>137</v>
      </c>
      <c r="K5770" t="s">
        <v>138</v>
      </c>
      <c r="L5770" t="s">
        <v>16787</v>
      </c>
      <c r="M5770" t="s">
        <v>16788</v>
      </c>
      <c r="N5770">
        <v>0.74694444400000004</v>
      </c>
      <c r="O5770">
        <v>0</v>
      </c>
      <c r="P5770">
        <v>46</v>
      </c>
      <c r="Q5770">
        <v>0</v>
      </c>
      <c r="R5770">
        <v>0</v>
      </c>
      <c r="S5770">
        <v>0</v>
      </c>
      <c r="T5770">
        <v>9</v>
      </c>
      <c r="U5770">
        <v>0</v>
      </c>
      <c r="V5770">
        <v>0</v>
      </c>
      <c r="W5770">
        <v>0</v>
      </c>
      <c r="X5770">
        <v>6.6118561255718244</v>
      </c>
      <c r="Y5770">
        <v>0</v>
      </c>
      <c r="Z5770">
        <v>0</v>
      </c>
      <c r="AA5770">
        <v>0</v>
      </c>
      <c r="AB5770">
        <v>4.9898794765392607</v>
      </c>
      <c r="AC5770">
        <v>0</v>
      </c>
      <c r="AD5770">
        <v>0</v>
      </c>
      <c r="AE5770">
        <v>11.601735602111084</v>
      </c>
    </row>
    <row r="5771" spans="1:31" x14ac:dyDescent="0.25">
      <c r="A5771">
        <v>2270474</v>
      </c>
      <c r="B5771">
        <v>1</v>
      </c>
      <c r="C5771" t="s">
        <v>80</v>
      </c>
      <c r="D5771" t="s">
        <v>83</v>
      </c>
      <c r="E5771" t="s">
        <v>132</v>
      </c>
      <c r="F5771" t="s">
        <v>16789</v>
      </c>
      <c r="G5771" t="s">
        <v>289</v>
      </c>
      <c r="H5771" t="s">
        <v>135</v>
      </c>
      <c r="I5771" t="s">
        <v>136</v>
      </c>
      <c r="J5771" t="s">
        <v>137</v>
      </c>
      <c r="K5771" t="s">
        <v>138</v>
      </c>
      <c r="L5771" t="s">
        <v>16790</v>
      </c>
      <c r="M5771" t="s">
        <v>16791</v>
      </c>
      <c r="N5771">
        <v>0.49583333299999999</v>
      </c>
      <c r="O5771">
        <v>0</v>
      </c>
      <c r="P5771">
        <v>14</v>
      </c>
      <c r="Q5771">
        <v>0</v>
      </c>
      <c r="R5771">
        <v>0</v>
      </c>
      <c r="S5771">
        <v>0</v>
      </c>
      <c r="T5771">
        <v>1</v>
      </c>
      <c r="U5771">
        <v>0</v>
      </c>
      <c r="V5771">
        <v>0</v>
      </c>
      <c r="W5771">
        <v>0</v>
      </c>
      <c r="X5771">
        <v>3.023291875334559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3.023291875334559</v>
      </c>
    </row>
    <row r="5772" spans="1:31" x14ac:dyDescent="0.25">
      <c r="A5772">
        <v>2270125</v>
      </c>
      <c r="B5772">
        <v>1</v>
      </c>
      <c r="C5772" t="s">
        <v>81</v>
      </c>
      <c r="D5772" t="s">
        <v>113</v>
      </c>
      <c r="E5772" t="s">
        <v>151</v>
      </c>
      <c r="F5772" t="s">
        <v>2649</v>
      </c>
      <c r="G5772" t="s">
        <v>171</v>
      </c>
      <c r="H5772" t="s">
        <v>135</v>
      </c>
      <c r="I5772" t="s">
        <v>136</v>
      </c>
      <c r="J5772" t="s">
        <v>137</v>
      </c>
      <c r="K5772" t="s">
        <v>172</v>
      </c>
      <c r="L5772" t="s">
        <v>16792</v>
      </c>
      <c r="M5772" t="s">
        <v>16793</v>
      </c>
      <c r="N5772">
        <v>8.3305555550000001</v>
      </c>
      <c r="O5772">
        <v>0</v>
      </c>
      <c r="P5772">
        <v>205</v>
      </c>
      <c r="Q5772">
        <v>0</v>
      </c>
      <c r="R5772">
        <v>0</v>
      </c>
      <c r="S5772">
        <v>0</v>
      </c>
      <c r="T5772">
        <v>10</v>
      </c>
      <c r="U5772">
        <v>0</v>
      </c>
      <c r="V5772">
        <v>0</v>
      </c>
      <c r="W5772">
        <v>0</v>
      </c>
      <c r="X5772">
        <v>286.16931767350576</v>
      </c>
      <c r="Y5772">
        <v>0</v>
      </c>
      <c r="Z5772">
        <v>0</v>
      </c>
      <c r="AA5772">
        <v>0</v>
      </c>
      <c r="AB5772">
        <v>14.805262655495534</v>
      </c>
      <c r="AC5772">
        <v>0</v>
      </c>
      <c r="AD5772">
        <v>0</v>
      </c>
      <c r="AE5772">
        <v>300.9745803290013</v>
      </c>
    </row>
    <row r="5773" spans="1:31" x14ac:dyDescent="0.25">
      <c r="A5773">
        <v>2270225</v>
      </c>
      <c r="B5773">
        <v>1</v>
      </c>
      <c r="C5773" t="s">
        <v>81</v>
      </c>
      <c r="D5773" t="s">
        <v>118</v>
      </c>
      <c r="E5773" t="s">
        <v>132</v>
      </c>
      <c r="F5773" t="s">
        <v>16794</v>
      </c>
      <c r="G5773" t="s">
        <v>142</v>
      </c>
      <c r="H5773" t="s">
        <v>135</v>
      </c>
      <c r="I5773" t="s">
        <v>136</v>
      </c>
      <c r="J5773" t="s">
        <v>137</v>
      </c>
      <c r="K5773" t="s">
        <v>138</v>
      </c>
      <c r="L5773" t="s">
        <v>16795</v>
      </c>
      <c r="M5773" t="s">
        <v>16796</v>
      </c>
      <c r="N5773">
        <v>0.73916666600000003</v>
      </c>
      <c r="O5773">
        <v>0</v>
      </c>
      <c r="P5773">
        <v>1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1.479524892175E-4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1.479524892175E-4</v>
      </c>
    </row>
    <row r="5774" spans="1:31" x14ac:dyDescent="0.25">
      <c r="A5774">
        <v>2270082</v>
      </c>
      <c r="B5774">
        <v>1</v>
      </c>
      <c r="C5774" t="s">
        <v>81</v>
      </c>
      <c r="D5774" t="s">
        <v>112</v>
      </c>
      <c r="E5774" t="s">
        <v>256</v>
      </c>
      <c r="F5774" t="s">
        <v>16797</v>
      </c>
      <c r="G5774" t="s">
        <v>147</v>
      </c>
      <c r="H5774" t="s">
        <v>148</v>
      </c>
      <c r="I5774" t="s">
        <v>136</v>
      </c>
      <c r="J5774" t="s">
        <v>137</v>
      </c>
      <c r="K5774" t="s">
        <v>138</v>
      </c>
      <c r="L5774" t="s">
        <v>16798</v>
      </c>
      <c r="M5774" t="s">
        <v>16799</v>
      </c>
      <c r="N5774">
        <v>2.514444444</v>
      </c>
      <c r="O5774">
        <v>1</v>
      </c>
      <c r="P5774">
        <v>2733</v>
      </c>
      <c r="Q5774">
        <v>56</v>
      </c>
      <c r="R5774">
        <v>583</v>
      </c>
      <c r="S5774">
        <v>16</v>
      </c>
      <c r="T5774">
        <v>379</v>
      </c>
      <c r="U5774">
        <v>4</v>
      </c>
      <c r="V5774">
        <v>3</v>
      </c>
      <c r="W5774">
        <v>0.87269159866991131</v>
      </c>
      <c r="X5774">
        <v>1377.6855936920588</v>
      </c>
      <c r="Y5774">
        <v>75.737877975747153</v>
      </c>
      <c r="Z5774">
        <v>218.43116998053</v>
      </c>
      <c r="AA5774">
        <v>240.90783174204486</v>
      </c>
      <c r="AB5774">
        <v>493.2654114693097</v>
      </c>
      <c r="AC5774">
        <v>353.3138342233168</v>
      </c>
      <c r="AD5774">
        <v>48.90072577018703</v>
      </c>
      <c r="AE5774">
        <v>2809.1151364518641</v>
      </c>
    </row>
    <row r="5775" spans="1:31" x14ac:dyDescent="0.25">
      <c r="A5775">
        <v>2270583</v>
      </c>
      <c r="B5775">
        <v>1</v>
      </c>
      <c r="C5775" t="s">
        <v>80</v>
      </c>
      <c r="D5775" t="s">
        <v>108</v>
      </c>
      <c r="E5775" t="s">
        <v>151</v>
      </c>
      <c r="F5775" t="s">
        <v>16800</v>
      </c>
      <c r="G5775" t="s">
        <v>153</v>
      </c>
      <c r="H5775" t="s">
        <v>135</v>
      </c>
      <c r="I5775" t="s">
        <v>136</v>
      </c>
      <c r="J5775" t="s">
        <v>137</v>
      </c>
      <c r="K5775" t="s">
        <v>138</v>
      </c>
      <c r="L5775" t="s">
        <v>16801</v>
      </c>
      <c r="M5775" t="s">
        <v>16802</v>
      </c>
      <c r="N5775">
        <v>1.785555555</v>
      </c>
      <c r="O5775">
        <v>0</v>
      </c>
      <c r="P5775">
        <v>5</v>
      </c>
      <c r="Q5775">
        <v>0</v>
      </c>
      <c r="R5775">
        <v>2</v>
      </c>
      <c r="S5775">
        <v>0</v>
      </c>
      <c r="T5775">
        <v>1</v>
      </c>
      <c r="U5775">
        <v>0</v>
      </c>
      <c r="V5775">
        <v>0</v>
      </c>
      <c r="W5775">
        <v>0</v>
      </c>
      <c r="X5775">
        <v>1.1810868584452026</v>
      </c>
      <c r="Y5775">
        <v>0</v>
      </c>
      <c r="Z5775">
        <v>0.15281516087143332</v>
      </c>
      <c r="AA5775">
        <v>0</v>
      </c>
      <c r="AB5775">
        <v>8.8707578485840821E-2</v>
      </c>
      <c r="AC5775">
        <v>0</v>
      </c>
      <c r="AD5775">
        <v>0</v>
      </c>
      <c r="AE5775">
        <v>1.4226095978024769</v>
      </c>
    </row>
    <row r="5776" spans="1:31" x14ac:dyDescent="0.25">
      <c r="A5776">
        <v>2270577</v>
      </c>
      <c r="B5776">
        <v>1</v>
      </c>
      <c r="C5776" t="s">
        <v>80</v>
      </c>
      <c r="D5776" t="s">
        <v>96</v>
      </c>
      <c r="E5776" t="s">
        <v>132</v>
      </c>
      <c r="F5776" t="s">
        <v>16803</v>
      </c>
      <c r="G5776" t="s">
        <v>201</v>
      </c>
      <c r="H5776" t="s">
        <v>135</v>
      </c>
      <c r="I5776" t="s">
        <v>136</v>
      </c>
      <c r="J5776" t="s">
        <v>137</v>
      </c>
      <c r="K5776" t="s">
        <v>138</v>
      </c>
      <c r="L5776" t="s">
        <v>16804</v>
      </c>
      <c r="M5776" t="s">
        <v>16805</v>
      </c>
      <c r="N5776">
        <v>0.68416666599999998</v>
      </c>
      <c r="O5776">
        <v>0</v>
      </c>
      <c r="P5776">
        <v>2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1.5228519670368901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1.5228519670368901</v>
      </c>
    </row>
    <row r="5777" spans="1:31" x14ac:dyDescent="0.25">
      <c r="A5777">
        <v>2270560</v>
      </c>
      <c r="B5777">
        <v>1</v>
      </c>
      <c r="C5777" t="s">
        <v>80</v>
      </c>
      <c r="D5777" t="s">
        <v>83</v>
      </c>
      <c r="E5777" t="s">
        <v>132</v>
      </c>
      <c r="F5777" t="s">
        <v>16806</v>
      </c>
      <c r="G5777" t="s">
        <v>134</v>
      </c>
      <c r="H5777" t="s">
        <v>135</v>
      </c>
      <c r="I5777" t="s">
        <v>136</v>
      </c>
      <c r="J5777" t="s">
        <v>137</v>
      </c>
      <c r="K5777" t="s">
        <v>138</v>
      </c>
      <c r="L5777" t="s">
        <v>16807</v>
      </c>
      <c r="M5777" t="s">
        <v>16808</v>
      </c>
      <c r="N5777">
        <v>6.5266666659999997</v>
      </c>
      <c r="O5777">
        <v>0</v>
      </c>
      <c r="P5777">
        <v>3</v>
      </c>
      <c r="Q5777">
        <v>0</v>
      </c>
      <c r="R5777">
        <v>0</v>
      </c>
      <c r="S5777">
        <v>0</v>
      </c>
      <c r="T5777">
        <v>2</v>
      </c>
      <c r="U5777">
        <v>0</v>
      </c>
      <c r="V5777">
        <v>0</v>
      </c>
      <c r="W5777">
        <v>0</v>
      </c>
      <c r="X5777">
        <v>5.4002533267539397</v>
      </c>
      <c r="Y5777">
        <v>0</v>
      </c>
      <c r="Z5777">
        <v>0</v>
      </c>
      <c r="AA5777">
        <v>0</v>
      </c>
      <c r="AB5777">
        <v>23.350299621535672</v>
      </c>
      <c r="AC5777">
        <v>0</v>
      </c>
      <c r="AD5777">
        <v>0</v>
      </c>
      <c r="AE5777">
        <v>28.750552948289613</v>
      </c>
    </row>
    <row r="5778" spans="1:31" x14ac:dyDescent="0.25">
      <c r="A5778">
        <v>2270454</v>
      </c>
      <c r="B5778">
        <v>1</v>
      </c>
      <c r="C5778" t="s">
        <v>80</v>
      </c>
      <c r="D5778" t="s">
        <v>103</v>
      </c>
      <c r="E5778" t="s">
        <v>151</v>
      </c>
      <c r="F5778" t="s">
        <v>16809</v>
      </c>
      <c r="G5778" t="s">
        <v>160</v>
      </c>
      <c r="H5778" t="s">
        <v>135</v>
      </c>
      <c r="I5778" t="s">
        <v>136</v>
      </c>
      <c r="J5778" t="s">
        <v>137</v>
      </c>
      <c r="K5778" t="s">
        <v>138</v>
      </c>
      <c r="L5778" t="s">
        <v>16810</v>
      </c>
      <c r="M5778" t="s">
        <v>16811</v>
      </c>
      <c r="N5778">
        <v>2.275833333</v>
      </c>
      <c r="O5778">
        <v>0</v>
      </c>
      <c r="P5778">
        <v>204</v>
      </c>
      <c r="Q5778">
        <v>0</v>
      </c>
      <c r="R5778">
        <v>5</v>
      </c>
      <c r="S5778">
        <v>0</v>
      </c>
      <c r="T5778">
        <v>54</v>
      </c>
      <c r="U5778">
        <v>0</v>
      </c>
      <c r="V5778">
        <v>0</v>
      </c>
      <c r="W5778">
        <v>0</v>
      </c>
      <c r="X5778">
        <v>66.763576657757497</v>
      </c>
      <c r="Y5778">
        <v>0</v>
      </c>
      <c r="Z5778">
        <v>0.15019125718425835</v>
      </c>
      <c r="AA5778">
        <v>0</v>
      </c>
      <c r="AB5778">
        <v>61.193971562308853</v>
      </c>
      <c r="AC5778">
        <v>0</v>
      </c>
      <c r="AD5778">
        <v>0</v>
      </c>
      <c r="AE5778">
        <v>128.10773947725062</v>
      </c>
    </row>
    <row r="5779" spans="1:31" x14ac:dyDescent="0.25">
      <c r="A5779">
        <v>2270537</v>
      </c>
      <c r="B5779">
        <v>1</v>
      </c>
      <c r="C5779" t="s">
        <v>80</v>
      </c>
      <c r="D5779" t="s">
        <v>110</v>
      </c>
      <c r="E5779" t="s">
        <v>132</v>
      </c>
      <c r="F5779" t="s">
        <v>16812</v>
      </c>
      <c r="G5779" t="s">
        <v>142</v>
      </c>
      <c r="H5779" t="s">
        <v>135</v>
      </c>
      <c r="I5779" t="s">
        <v>136</v>
      </c>
      <c r="J5779" t="s">
        <v>137</v>
      </c>
      <c r="K5779" t="s">
        <v>138</v>
      </c>
      <c r="L5779" t="s">
        <v>16813</v>
      </c>
      <c r="M5779" t="s">
        <v>16814</v>
      </c>
      <c r="N5779">
        <v>2.2250000000000001</v>
      </c>
      <c r="O5779">
        <v>0</v>
      </c>
      <c r="P5779">
        <v>3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3.3077344178251407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3.3077344178251407</v>
      </c>
    </row>
    <row r="5780" spans="1:31" x14ac:dyDescent="0.25">
      <c r="A5780">
        <v>2270145</v>
      </c>
      <c r="B5780">
        <v>1</v>
      </c>
      <c r="C5780" t="s">
        <v>80</v>
      </c>
      <c r="D5780" t="s">
        <v>100</v>
      </c>
      <c r="E5780" t="s">
        <v>477</v>
      </c>
      <c r="F5780" t="s">
        <v>16815</v>
      </c>
      <c r="G5780" t="s">
        <v>147</v>
      </c>
      <c r="H5780" t="s">
        <v>148</v>
      </c>
      <c r="I5780" t="s">
        <v>136</v>
      </c>
      <c r="J5780" t="s">
        <v>137</v>
      </c>
      <c r="K5780" t="s">
        <v>138</v>
      </c>
      <c r="L5780" t="s">
        <v>16816</v>
      </c>
      <c r="M5780" t="s">
        <v>16817</v>
      </c>
      <c r="N5780">
        <v>0.46111111100000002</v>
      </c>
      <c r="O5780">
        <v>13</v>
      </c>
      <c r="P5780">
        <v>5518</v>
      </c>
      <c r="Q5780">
        <v>314</v>
      </c>
      <c r="R5780">
        <v>1306</v>
      </c>
      <c r="S5780">
        <v>58</v>
      </c>
      <c r="T5780">
        <v>991</v>
      </c>
      <c r="U5780">
        <v>1</v>
      </c>
      <c r="V5780">
        <v>1</v>
      </c>
      <c r="W5780">
        <v>13.38533804815075</v>
      </c>
      <c r="X5780">
        <v>767.39361273941051</v>
      </c>
      <c r="Y5780">
        <v>300.23557577153389</v>
      </c>
      <c r="Z5780">
        <v>323.25796931162324</v>
      </c>
      <c r="AA5780">
        <v>126.7786598531959</v>
      </c>
      <c r="AB5780">
        <v>373.88785219835052</v>
      </c>
      <c r="AC5780">
        <v>69.982741451175954</v>
      </c>
      <c r="AD5780">
        <v>3.1592220602339727</v>
      </c>
      <c r="AE5780">
        <v>1978.0809714336749</v>
      </c>
    </row>
    <row r="5781" spans="1:31" x14ac:dyDescent="0.25">
      <c r="A5781">
        <v>2270600</v>
      </c>
      <c r="B5781">
        <v>1</v>
      </c>
      <c r="C5781" t="s">
        <v>80</v>
      </c>
      <c r="D5781" t="s">
        <v>105</v>
      </c>
      <c r="E5781" t="s">
        <v>132</v>
      </c>
      <c r="F5781" t="s">
        <v>16818</v>
      </c>
      <c r="G5781" t="s">
        <v>134</v>
      </c>
      <c r="H5781" t="s">
        <v>135</v>
      </c>
      <c r="I5781" t="s">
        <v>136</v>
      </c>
      <c r="J5781" t="s">
        <v>137</v>
      </c>
      <c r="K5781" t="s">
        <v>138</v>
      </c>
      <c r="L5781" t="s">
        <v>16819</v>
      </c>
      <c r="M5781" t="s">
        <v>16820</v>
      </c>
      <c r="N5781">
        <v>2.2005555550000002</v>
      </c>
      <c r="O5781">
        <v>0</v>
      </c>
      <c r="P5781">
        <v>4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2.7885696569856666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2.7885696569856666</v>
      </c>
    </row>
    <row r="5782" spans="1:31" x14ac:dyDescent="0.25">
      <c r="A5782">
        <v>2270451</v>
      </c>
      <c r="B5782">
        <v>1</v>
      </c>
      <c r="C5782" t="s">
        <v>80</v>
      </c>
      <c r="D5782" t="s">
        <v>86</v>
      </c>
      <c r="E5782" t="s">
        <v>132</v>
      </c>
      <c r="F5782" t="s">
        <v>16821</v>
      </c>
      <c r="G5782" t="s">
        <v>201</v>
      </c>
      <c r="H5782" t="s">
        <v>135</v>
      </c>
      <c r="I5782" t="s">
        <v>136</v>
      </c>
      <c r="J5782" t="s">
        <v>137</v>
      </c>
      <c r="K5782" t="s">
        <v>138</v>
      </c>
      <c r="L5782" t="s">
        <v>16822</v>
      </c>
      <c r="M5782" t="s">
        <v>16823</v>
      </c>
      <c r="N5782">
        <v>1.064444444</v>
      </c>
      <c r="O5782">
        <v>0</v>
      </c>
      <c r="P5782">
        <v>1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0.14728536809096002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0.14728536809096002</v>
      </c>
    </row>
    <row r="5783" spans="1:31" x14ac:dyDescent="0.25">
      <c r="A5783">
        <v>2270285</v>
      </c>
      <c r="B5783">
        <v>1</v>
      </c>
      <c r="C5783" t="s">
        <v>80</v>
      </c>
      <c r="D5783" t="s">
        <v>105</v>
      </c>
      <c r="E5783" t="s">
        <v>256</v>
      </c>
      <c r="F5783" t="s">
        <v>16824</v>
      </c>
      <c r="G5783" t="s">
        <v>543</v>
      </c>
      <c r="H5783" t="s">
        <v>148</v>
      </c>
      <c r="I5783" t="s">
        <v>136</v>
      </c>
      <c r="J5783" t="s">
        <v>137</v>
      </c>
      <c r="K5783" t="s">
        <v>138</v>
      </c>
      <c r="L5783" t="s">
        <v>16825</v>
      </c>
      <c r="M5783" t="s">
        <v>16826</v>
      </c>
      <c r="N5783">
        <v>1.3805555549999999</v>
      </c>
      <c r="O5783">
        <v>0</v>
      </c>
      <c r="P5783">
        <v>0</v>
      </c>
      <c r="Q5783">
        <v>0</v>
      </c>
      <c r="R5783">
        <v>6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4.2782168718925346</v>
      </c>
      <c r="AA5783">
        <v>0</v>
      </c>
      <c r="AB5783">
        <v>0</v>
      </c>
      <c r="AC5783">
        <v>0</v>
      </c>
      <c r="AD5783">
        <v>0</v>
      </c>
      <c r="AE5783">
        <v>4.2782168718925346</v>
      </c>
    </row>
    <row r="5784" spans="1:31" x14ac:dyDescent="0.25">
      <c r="A5784">
        <v>2270122</v>
      </c>
      <c r="B5784">
        <v>1</v>
      </c>
      <c r="C5784" t="s">
        <v>80</v>
      </c>
      <c r="D5784" t="s">
        <v>84</v>
      </c>
      <c r="E5784" t="s">
        <v>256</v>
      </c>
      <c r="F5784" t="s">
        <v>16827</v>
      </c>
      <c r="G5784" t="s">
        <v>171</v>
      </c>
      <c r="H5784" t="s">
        <v>148</v>
      </c>
      <c r="I5784" t="s">
        <v>136</v>
      </c>
      <c r="J5784" t="s">
        <v>137</v>
      </c>
      <c r="K5784" t="s">
        <v>172</v>
      </c>
      <c r="L5784" t="s">
        <v>16828</v>
      </c>
      <c r="M5784" t="s">
        <v>16829</v>
      </c>
      <c r="N5784">
        <v>9.8733333329999997</v>
      </c>
      <c r="O5784">
        <v>0</v>
      </c>
      <c r="P5784">
        <v>634</v>
      </c>
      <c r="Q5784">
        <v>0</v>
      </c>
      <c r="R5784">
        <v>0</v>
      </c>
      <c r="S5784">
        <v>0</v>
      </c>
      <c r="T5784">
        <v>72</v>
      </c>
      <c r="U5784">
        <v>0</v>
      </c>
      <c r="V5784">
        <v>0</v>
      </c>
      <c r="W5784">
        <v>0</v>
      </c>
      <c r="X5784">
        <v>1567.3297975922417</v>
      </c>
      <c r="Y5784">
        <v>0</v>
      </c>
      <c r="Z5784">
        <v>0</v>
      </c>
      <c r="AA5784">
        <v>0</v>
      </c>
      <c r="AB5784">
        <v>530.30261046178191</v>
      </c>
      <c r="AC5784">
        <v>0</v>
      </c>
      <c r="AD5784">
        <v>0</v>
      </c>
      <c r="AE5784">
        <v>2097.6324080540235</v>
      </c>
    </row>
    <row r="5785" spans="1:31" x14ac:dyDescent="0.25">
      <c r="A5785">
        <v>2270477</v>
      </c>
      <c r="B5785">
        <v>1</v>
      </c>
      <c r="C5785" t="s">
        <v>80</v>
      </c>
      <c r="D5785" t="s">
        <v>83</v>
      </c>
      <c r="E5785" t="s">
        <v>151</v>
      </c>
      <c r="F5785" t="s">
        <v>16830</v>
      </c>
      <c r="G5785" t="s">
        <v>197</v>
      </c>
      <c r="H5785" t="s">
        <v>135</v>
      </c>
      <c r="I5785" t="s">
        <v>136</v>
      </c>
      <c r="J5785" t="s">
        <v>137</v>
      </c>
      <c r="K5785" t="s">
        <v>138</v>
      </c>
      <c r="L5785" t="s">
        <v>16831</v>
      </c>
      <c r="M5785" t="s">
        <v>16832</v>
      </c>
      <c r="N5785">
        <v>0.65055555499999995</v>
      </c>
      <c r="O5785">
        <v>0</v>
      </c>
      <c r="P5785">
        <v>62</v>
      </c>
      <c r="Q5785">
        <v>0</v>
      </c>
      <c r="R5785">
        <v>0</v>
      </c>
      <c r="S5785">
        <v>0</v>
      </c>
      <c r="T5785">
        <v>2</v>
      </c>
      <c r="U5785">
        <v>0</v>
      </c>
      <c r="V5785">
        <v>0</v>
      </c>
      <c r="W5785">
        <v>0</v>
      </c>
      <c r="X5785">
        <v>12.435618696200015</v>
      </c>
      <c r="Y5785">
        <v>0</v>
      </c>
      <c r="Z5785">
        <v>0</v>
      </c>
      <c r="AA5785">
        <v>0</v>
      </c>
      <c r="AB5785">
        <v>7.5936992109530005E-2</v>
      </c>
      <c r="AC5785">
        <v>0</v>
      </c>
      <c r="AD5785">
        <v>0</v>
      </c>
      <c r="AE5785">
        <v>12.511555688309544</v>
      </c>
    </row>
    <row r="5786" spans="1:31" x14ac:dyDescent="0.25">
      <c r="A5786">
        <v>2270620</v>
      </c>
      <c r="B5786">
        <v>1</v>
      </c>
      <c r="C5786" t="s">
        <v>80</v>
      </c>
      <c r="D5786" t="s">
        <v>96</v>
      </c>
      <c r="E5786" t="s">
        <v>145</v>
      </c>
      <c r="F5786" t="s">
        <v>16833</v>
      </c>
      <c r="G5786" t="s">
        <v>465</v>
      </c>
      <c r="H5786" t="s">
        <v>148</v>
      </c>
      <c r="I5786" t="s">
        <v>136</v>
      </c>
      <c r="J5786" t="s">
        <v>137</v>
      </c>
      <c r="K5786" t="s">
        <v>138</v>
      </c>
      <c r="L5786" t="s">
        <v>16834</v>
      </c>
      <c r="M5786" t="s">
        <v>16835</v>
      </c>
      <c r="N5786">
        <v>6.1052777770000004</v>
      </c>
      <c r="O5786">
        <v>0</v>
      </c>
      <c r="P5786">
        <v>463</v>
      </c>
      <c r="Q5786">
        <v>4</v>
      </c>
      <c r="R5786">
        <v>0</v>
      </c>
      <c r="S5786">
        <v>0</v>
      </c>
      <c r="T5786">
        <v>12</v>
      </c>
      <c r="U5786">
        <v>0</v>
      </c>
      <c r="V5786">
        <v>0</v>
      </c>
      <c r="W5786">
        <v>0</v>
      </c>
      <c r="X5786">
        <v>551.68129212130066</v>
      </c>
      <c r="Y5786">
        <v>3414.8810572251277</v>
      </c>
      <c r="Z5786">
        <v>0</v>
      </c>
      <c r="AA5786">
        <v>0</v>
      </c>
      <c r="AB5786">
        <v>104.07486773275085</v>
      </c>
      <c r="AC5786">
        <v>0</v>
      </c>
      <c r="AD5786">
        <v>0</v>
      </c>
      <c r="AE5786">
        <v>4070.6372170791792</v>
      </c>
    </row>
    <row r="5787" spans="1:31" x14ac:dyDescent="0.25">
      <c r="A5787">
        <v>2270653</v>
      </c>
      <c r="B5787">
        <v>1</v>
      </c>
      <c r="C5787" t="s">
        <v>80</v>
      </c>
      <c r="D5787" t="s">
        <v>85</v>
      </c>
      <c r="E5787" t="s">
        <v>477</v>
      </c>
      <c r="F5787" t="s">
        <v>16836</v>
      </c>
      <c r="G5787" t="s">
        <v>147</v>
      </c>
      <c r="H5787" t="s">
        <v>148</v>
      </c>
      <c r="I5787" t="s">
        <v>136</v>
      </c>
      <c r="J5787" t="s">
        <v>137</v>
      </c>
      <c r="K5787" t="s">
        <v>138</v>
      </c>
      <c r="L5787" t="s">
        <v>16837</v>
      </c>
      <c r="M5787" t="s">
        <v>16838</v>
      </c>
      <c r="N5787">
        <v>0.86722222199999999</v>
      </c>
      <c r="O5787">
        <v>0</v>
      </c>
      <c r="P5787">
        <v>11463</v>
      </c>
      <c r="Q5787">
        <v>0</v>
      </c>
      <c r="R5787">
        <v>0</v>
      </c>
      <c r="S5787">
        <v>1</v>
      </c>
      <c r="T5787">
        <v>957</v>
      </c>
      <c r="U5787">
        <v>0</v>
      </c>
      <c r="V5787">
        <v>2</v>
      </c>
      <c r="W5787">
        <v>0</v>
      </c>
      <c r="X5787">
        <v>2431.3976599418261</v>
      </c>
      <c r="Y5787">
        <v>0</v>
      </c>
      <c r="Z5787">
        <v>0</v>
      </c>
      <c r="AA5787">
        <v>23.273849799013441</v>
      </c>
      <c r="AB5787">
        <v>527.73768975219207</v>
      </c>
      <c r="AC5787">
        <v>0</v>
      </c>
      <c r="AD5787">
        <v>3.1723977010499214</v>
      </c>
      <c r="AE5787">
        <v>2985.5815971940815</v>
      </c>
    </row>
    <row r="5788" spans="1:31" x14ac:dyDescent="0.25">
      <c r="A5788">
        <v>2270657</v>
      </c>
      <c r="B5788">
        <v>1</v>
      </c>
      <c r="C5788" t="s">
        <v>80</v>
      </c>
      <c r="D5788" t="s">
        <v>84</v>
      </c>
      <c r="E5788" t="s">
        <v>151</v>
      </c>
      <c r="F5788" t="s">
        <v>16839</v>
      </c>
      <c r="G5788" t="s">
        <v>153</v>
      </c>
      <c r="H5788" t="s">
        <v>135</v>
      </c>
      <c r="I5788" t="s">
        <v>136</v>
      </c>
      <c r="J5788" t="s">
        <v>137</v>
      </c>
      <c r="K5788" t="s">
        <v>138</v>
      </c>
      <c r="L5788" t="s">
        <v>16840</v>
      </c>
      <c r="M5788" t="s">
        <v>16841</v>
      </c>
      <c r="N5788">
        <v>0.82499999999999996</v>
      </c>
      <c r="O5788">
        <v>0</v>
      </c>
      <c r="P5788">
        <v>208</v>
      </c>
      <c r="Q5788">
        <v>0</v>
      </c>
      <c r="R5788">
        <v>0</v>
      </c>
      <c r="S5788">
        <v>0</v>
      </c>
      <c r="T5788">
        <v>8</v>
      </c>
      <c r="U5788">
        <v>0</v>
      </c>
      <c r="V5788">
        <v>0</v>
      </c>
      <c r="W5788">
        <v>0</v>
      </c>
      <c r="X5788">
        <v>35.378638669189698</v>
      </c>
      <c r="Y5788">
        <v>0</v>
      </c>
      <c r="Z5788">
        <v>0</v>
      </c>
      <c r="AA5788">
        <v>0</v>
      </c>
      <c r="AB5788">
        <v>4.246589493030787</v>
      </c>
      <c r="AC5788">
        <v>0</v>
      </c>
      <c r="AD5788">
        <v>0</v>
      </c>
      <c r="AE5788">
        <v>39.625228162220488</v>
      </c>
    </row>
    <row r="5789" spans="1:31" x14ac:dyDescent="0.25">
      <c r="A5789">
        <v>2270658</v>
      </c>
      <c r="B5789">
        <v>1</v>
      </c>
      <c r="C5789" t="s">
        <v>80</v>
      </c>
      <c r="D5789" t="s">
        <v>85</v>
      </c>
      <c r="E5789" t="s">
        <v>256</v>
      </c>
      <c r="F5789" t="s">
        <v>16842</v>
      </c>
      <c r="G5789" t="s">
        <v>2165</v>
      </c>
      <c r="H5789" t="s">
        <v>148</v>
      </c>
      <c r="I5789" t="s">
        <v>136</v>
      </c>
      <c r="J5789" t="s">
        <v>137</v>
      </c>
      <c r="K5789" t="s">
        <v>138</v>
      </c>
      <c r="L5789" t="s">
        <v>16838</v>
      </c>
      <c r="M5789" t="s">
        <v>16843</v>
      </c>
      <c r="N5789">
        <v>0.60027777699999996</v>
      </c>
      <c r="O5789">
        <v>0</v>
      </c>
      <c r="P5789">
        <v>479</v>
      </c>
      <c r="Q5789">
        <v>0</v>
      </c>
      <c r="R5789">
        <v>0</v>
      </c>
      <c r="S5789">
        <v>0</v>
      </c>
      <c r="T5789">
        <v>74</v>
      </c>
      <c r="U5789">
        <v>0</v>
      </c>
      <c r="V5789">
        <v>0</v>
      </c>
      <c r="W5789">
        <v>0</v>
      </c>
      <c r="X5789">
        <v>70.471292951619589</v>
      </c>
      <c r="Y5789">
        <v>0</v>
      </c>
      <c r="Z5789">
        <v>0</v>
      </c>
      <c r="AA5789">
        <v>0</v>
      </c>
      <c r="AB5789">
        <v>31.202328264348512</v>
      </c>
      <c r="AC5789">
        <v>0</v>
      </c>
      <c r="AD5789">
        <v>0</v>
      </c>
      <c r="AE5789">
        <v>101.6736212159681</v>
      </c>
    </row>
    <row r="5790" spans="1:31" x14ac:dyDescent="0.25">
      <c r="A5790">
        <v>2270686</v>
      </c>
      <c r="B5790">
        <v>1</v>
      </c>
      <c r="C5790" t="s">
        <v>80</v>
      </c>
      <c r="D5790" t="s">
        <v>107</v>
      </c>
      <c r="E5790" t="s">
        <v>145</v>
      </c>
      <c r="F5790" t="s">
        <v>2996</v>
      </c>
      <c r="G5790" t="s">
        <v>147</v>
      </c>
      <c r="H5790" t="s">
        <v>148</v>
      </c>
      <c r="I5790" t="s">
        <v>136</v>
      </c>
      <c r="J5790" t="s">
        <v>137</v>
      </c>
      <c r="K5790" t="s">
        <v>138</v>
      </c>
      <c r="L5790" t="s">
        <v>16844</v>
      </c>
      <c r="M5790" t="s">
        <v>16845</v>
      </c>
      <c r="N5790">
        <v>1.874166666</v>
      </c>
      <c r="O5790">
        <v>0</v>
      </c>
      <c r="P5790">
        <v>4926</v>
      </c>
      <c r="Q5790">
        <v>0</v>
      </c>
      <c r="R5790">
        <v>1</v>
      </c>
      <c r="S5790">
        <v>0</v>
      </c>
      <c r="T5790">
        <v>914</v>
      </c>
      <c r="U5790">
        <v>1</v>
      </c>
      <c r="V5790">
        <v>2</v>
      </c>
      <c r="W5790">
        <v>0</v>
      </c>
      <c r="X5790">
        <v>2664.5837976440494</v>
      </c>
      <c r="Y5790">
        <v>0</v>
      </c>
      <c r="Z5790">
        <v>0.1802308257395947</v>
      </c>
      <c r="AA5790">
        <v>0</v>
      </c>
      <c r="AB5790">
        <v>928.35348993648824</v>
      </c>
      <c r="AC5790">
        <v>137.80398633359789</v>
      </c>
      <c r="AD5790">
        <v>5.3400240393117997</v>
      </c>
      <c r="AE5790">
        <v>3736.2615287791868</v>
      </c>
    </row>
    <row r="5791" spans="1:31" x14ac:dyDescent="0.25">
      <c r="A5791">
        <v>2270690</v>
      </c>
      <c r="B5791">
        <v>1</v>
      </c>
      <c r="C5791" t="s">
        <v>80</v>
      </c>
      <c r="D5791" t="s">
        <v>96</v>
      </c>
      <c r="E5791" t="s">
        <v>151</v>
      </c>
      <c r="F5791" t="s">
        <v>16846</v>
      </c>
      <c r="G5791" t="s">
        <v>160</v>
      </c>
      <c r="H5791" t="s">
        <v>135</v>
      </c>
      <c r="I5791" t="s">
        <v>136</v>
      </c>
      <c r="J5791" t="s">
        <v>137</v>
      </c>
      <c r="K5791" t="s">
        <v>138</v>
      </c>
      <c r="L5791" t="s">
        <v>16847</v>
      </c>
      <c r="M5791" t="s">
        <v>16848</v>
      </c>
      <c r="N5791">
        <v>1.1002777770000001</v>
      </c>
      <c r="O5791">
        <v>0</v>
      </c>
      <c r="P5791">
        <v>57</v>
      </c>
      <c r="Q5791">
        <v>0</v>
      </c>
      <c r="R5791">
        <v>0</v>
      </c>
      <c r="S5791">
        <v>0</v>
      </c>
      <c r="T5791">
        <v>17</v>
      </c>
      <c r="U5791">
        <v>0</v>
      </c>
      <c r="V5791">
        <v>0</v>
      </c>
      <c r="W5791">
        <v>0</v>
      </c>
      <c r="X5791">
        <v>33.493440795083544</v>
      </c>
      <c r="Y5791">
        <v>0</v>
      </c>
      <c r="Z5791">
        <v>0</v>
      </c>
      <c r="AA5791">
        <v>0</v>
      </c>
      <c r="AB5791">
        <v>11.067316605604022</v>
      </c>
      <c r="AC5791">
        <v>0</v>
      </c>
      <c r="AD5791">
        <v>0</v>
      </c>
      <c r="AE5791">
        <v>44.560757400687564</v>
      </c>
    </row>
    <row r="5792" spans="1:31" x14ac:dyDescent="0.25">
      <c r="A5792">
        <v>2270697</v>
      </c>
      <c r="B5792">
        <v>1</v>
      </c>
      <c r="C5792" t="s">
        <v>81</v>
      </c>
      <c r="D5792" t="s">
        <v>112</v>
      </c>
      <c r="E5792" t="s">
        <v>256</v>
      </c>
      <c r="F5792" t="s">
        <v>7033</v>
      </c>
      <c r="G5792" t="s">
        <v>418</v>
      </c>
      <c r="H5792" t="s">
        <v>148</v>
      </c>
      <c r="I5792" t="s">
        <v>136</v>
      </c>
      <c r="J5792" t="s">
        <v>137</v>
      </c>
      <c r="K5792" t="s">
        <v>138</v>
      </c>
      <c r="L5792" t="s">
        <v>16849</v>
      </c>
      <c r="M5792" t="s">
        <v>16850</v>
      </c>
      <c r="N5792">
        <v>4.4502777770000002</v>
      </c>
      <c r="O5792">
        <v>1</v>
      </c>
      <c r="P5792">
        <v>527</v>
      </c>
      <c r="Q5792">
        <v>17</v>
      </c>
      <c r="R5792">
        <v>63</v>
      </c>
      <c r="S5792">
        <v>2</v>
      </c>
      <c r="T5792">
        <v>73</v>
      </c>
      <c r="U5792">
        <v>0</v>
      </c>
      <c r="V5792">
        <v>0</v>
      </c>
      <c r="W5792">
        <v>1.4479962303668179</v>
      </c>
      <c r="X5792">
        <v>413.88119339832463</v>
      </c>
      <c r="Y5792">
        <v>14.450565087376734</v>
      </c>
      <c r="Z5792">
        <v>37.687183907661463</v>
      </c>
      <c r="AA5792">
        <v>6.6783049275698811</v>
      </c>
      <c r="AB5792">
        <v>220.77110143942244</v>
      </c>
      <c r="AC5792">
        <v>0</v>
      </c>
      <c r="AD5792">
        <v>0</v>
      </c>
      <c r="AE5792">
        <v>694.91634499072188</v>
      </c>
    </row>
    <row r="5793" spans="1:31" x14ac:dyDescent="0.25">
      <c r="A5793">
        <v>2270717</v>
      </c>
      <c r="B5793">
        <v>1</v>
      </c>
      <c r="C5793" t="s">
        <v>81</v>
      </c>
      <c r="D5793" t="s">
        <v>117</v>
      </c>
      <c r="E5793" t="s">
        <v>151</v>
      </c>
      <c r="F5793" t="s">
        <v>16851</v>
      </c>
      <c r="G5793" t="s">
        <v>153</v>
      </c>
      <c r="H5793" t="s">
        <v>135</v>
      </c>
      <c r="I5793" t="s">
        <v>136</v>
      </c>
      <c r="J5793" t="s">
        <v>137</v>
      </c>
      <c r="K5793" t="s">
        <v>138</v>
      </c>
      <c r="L5793" t="s">
        <v>16852</v>
      </c>
      <c r="M5793" t="s">
        <v>16853</v>
      </c>
      <c r="N5793">
        <v>1.6316666660000001</v>
      </c>
      <c r="O5793">
        <v>0</v>
      </c>
      <c r="P5793">
        <v>8</v>
      </c>
      <c r="Q5793">
        <v>0</v>
      </c>
      <c r="R5793">
        <v>2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1.6846515264088335</v>
      </c>
      <c r="Y5793">
        <v>0</v>
      </c>
      <c r="Z5793">
        <v>0.13947511220155029</v>
      </c>
      <c r="AA5793">
        <v>0</v>
      </c>
      <c r="AB5793">
        <v>0</v>
      </c>
      <c r="AC5793">
        <v>0</v>
      </c>
      <c r="AD5793">
        <v>0</v>
      </c>
      <c r="AE5793">
        <v>1.8241266386103838</v>
      </c>
    </row>
    <row r="5794" spans="1:31" x14ac:dyDescent="0.25">
      <c r="A5794">
        <v>2270719</v>
      </c>
      <c r="B5794">
        <v>1</v>
      </c>
      <c r="C5794" t="s">
        <v>80</v>
      </c>
      <c r="D5794" t="s">
        <v>83</v>
      </c>
      <c r="E5794" t="s">
        <v>151</v>
      </c>
      <c r="F5794" t="s">
        <v>3159</v>
      </c>
      <c r="G5794" t="s">
        <v>153</v>
      </c>
      <c r="H5794" t="s">
        <v>135</v>
      </c>
      <c r="I5794" t="s">
        <v>136</v>
      </c>
      <c r="J5794" t="s">
        <v>137</v>
      </c>
      <c r="K5794" t="s">
        <v>138</v>
      </c>
      <c r="L5794" t="s">
        <v>16854</v>
      </c>
      <c r="M5794" t="s">
        <v>16855</v>
      </c>
      <c r="N5794">
        <v>1.0375000000000001</v>
      </c>
      <c r="O5794">
        <v>0</v>
      </c>
      <c r="P5794">
        <v>35</v>
      </c>
      <c r="Q5794">
        <v>0</v>
      </c>
      <c r="R5794">
        <v>0</v>
      </c>
      <c r="S5794">
        <v>0</v>
      </c>
      <c r="T5794">
        <v>8</v>
      </c>
      <c r="U5794">
        <v>0</v>
      </c>
      <c r="V5794">
        <v>0</v>
      </c>
      <c r="W5794">
        <v>0</v>
      </c>
      <c r="X5794">
        <v>36.629265990022581</v>
      </c>
      <c r="Y5794">
        <v>0</v>
      </c>
      <c r="Z5794">
        <v>0</v>
      </c>
      <c r="AA5794">
        <v>0</v>
      </c>
      <c r="AB5794">
        <v>12.590561629260192</v>
      </c>
      <c r="AC5794">
        <v>0</v>
      </c>
      <c r="AD5794">
        <v>0</v>
      </c>
      <c r="AE5794">
        <v>49.219827619282775</v>
      </c>
    </row>
    <row r="5795" spans="1:31" x14ac:dyDescent="0.25">
      <c r="A5795">
        <v>2270720</v>
      </c>
      <c r="B5795">
        <v>1</v>
      </c>
      <c r="C5795" t="s">
        <v>81</v>
      </c>
      <c r="D5795" t="s">
        <v>128</v>
      </c>
      <c r="E5795" t="s">
        <v>163</v>
      </c>
      <c r="F5795" t="s">
        <v>3156</v>
      </c>
      <c r="G5795" t="s">
        <v>147</v>
      </c>
      <c r="H5795" t="s">
        <v>148</v>
      </c>
      <c r="I5795" t="s">
        <v>704</v>
      </c>
      <c r="J5795" t="s">
        <v>137</v>
      </c>
      <c r="K5795" t="s">
        <v>138</v>
      </c>
      <c r="L5795" t="s">
        <v>16856</v>
      </c>
      <c r="M5795" t="s">
        <v>16857</v>
      </c>
      <c r="N5795">
        <v>4.1944443999999997E-2</v>
      </c>
      <c r="O5795">
        <v>1</v>
      </c>
      <c r="P5795">
        <v>583</v>
      </c>
      <c r="Q5795">
        <v>4</v>
      </c>
      <c r="R5795">
        <v>3</v>
      </c>
      <c r="S5795">
        <v>9</v>
      </c>
      <c r="T5795">
        <v>47</v>
      </c>
      <c r="U5795">
        <v>0</v>
      </c>
      <c r="V5795">
        <v>0</v>
      </c>
      <c r="W5795">
        <v>8.8547075473333348E-3</v>
      </c>
      <c r="X5795">
        <v>2.671213080464677</v>
      </c>
      <c r="Y5795">
        <v>0.25380827314028692</v>
      </c>
      <c r="Z5795">
        <v>7.9719691443111123E-3</v>
      </c>
      <c r="AA5795">
        <v>2.2601920186183646</v>
      </c>
      <c r="AB5795">
        <v>0.79081180972011555</v>
      </c>
      <c r="AC5795">
        <v>0</v>
      </c>
      <c r="AD5795">
        <v>0</v>
      </c>
      <c r="AE5795">
        <v>5.9928518586350892</v>
      </c>
    </row>
    <row r="5796" spans="1:31" x14ac:dyDescent="0.25">
      <c r="A5796">
        <v>2270721</v>
      </c>
      <c r="B5796">
        <v>1</v>
      </c>
      <c r="C5796" t="s">
        <v>80</v>
      </c>
      <c r="D5796" t="s">
        <v>103</v>
      </c>
      <c r="E5796" t="s">
        <v>132</v>
      </c>
      <c r="F5796" t="s">
        <v>16858</v>
      </c>
      <c r="G5796" t="s">
        <v>289</v>
      </c>
      <c r="H5796" t="s">
        <v>135</v>
      </c>
      <c r="I5796" t="s">
        <v>136</v>
      </c>
      <c r="J5796" t="s">
        <v>137</v>
      </c>
      <c r="K5796" t="s">
        <v>138</v>
      </c>
      <c r="L5796" t="s">
        <v>16859</v>
      </c>
      <c r="M5796" t="s">
        <v>16860</v>
      </c>
      <c r="N5796">
        <v>2.8972222219999999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1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2.1735644362682551</v>
      </c>
      <c r="AC5796">
        <v>0</v>
      </c>
      <c r="AD5796">
        <v>0</v>
      </c>
      <c r="AE5796">
        <v>2.1735644362682551</v>
      </c>
    </row>
    <row r="5797" spans="1:31" x14ac:dyDescent="0.25">
      <c r="A5797">
        <v>2270723</v>
      </c>
      <c r="B5797">
        <v>1</v>
      </c>
      <c r="C5797" t="s">
        <v>80</v>
      </c>
      <c r="D5797" t="s">
        <v>100</v>
      </c>
      <c r="E5797" t="s">
        <v>145</v>
      </c>
      <c r="F5797" t="s">
        <v>16861</v>
      </c>
      <c r="G5797" t="s">
        <v>147</v>
      </c>
      <c r="H5797" t="s">
        <v>148</v>
      </c>
      <c r="I5797" t="s">
        <v>136</v>
      </c>
      <c r="J5797" t="s">
        <v>137</v>
      </c>
      <c r="K5797" t="s">
        <v>138</v>
      </c>
      <c r="L5797" t="s">
        <v>16862</v>
      </c>
      <c r="M5797" t="s">
        <v>16863</v>
      </c>
      <c r="N5797">
        <v>0.22500000000000001</v>
      </c>
      <c r="O5797">
        <v>0</v>
      </c>
      <c r="P5797">
        <v>85</v>
      </c>
      <c r="Q5797">
        <v>3</v>
      </c>
      <c r="R5797">
        <v>20</v>
      </c>
      <c r="S5797">
        <v>10</v>
      </c>
      <c r="T5797">
        <v>112</v>
      </c>
      <c r="U5797">
        <v>2</v>
      </c>
      <c r="V5797">
        <v>0</v>
      </c>
      <c r="W5797">
        <v>0</v>
      </c>
      <c r="X5797">
        <v>8.4569766909889523</v>
      </c>
      <c r="Y5797">
        <v>1.9080325194603751</v>
      </c>
      <c r="Z5797">
        <v>1.6263135209427755</v>
      </c>
      <c r="AA5797">
        <v>49.141548584100015</v>
      </c>
      <c r="AB5797">
        <v>89.67831500691004</v>
      </c>
      <c r="AC5797">
        <v>31.051193269762798</v>
      </c>
      <c r="AD5797">
        <v>0</v>
      </c>
      <c r="AE5797">
        <v>181.86237959216496</v>
      </c>
    </row>
    <row r="5798" spans="1:31" x14ac:dyDescent="0.25">
      <c r="A5798">
        <v>2270727</v>
      </c>
      <c r="B5798">
        <v>1</v>
      </c>
      <c r="C5798" t="s">
        <v>81</v>
      </c>
      <c r="D5798" t="s">
        <v>113</v>
      </c>
      <c r="E5798" t="s">
        <v>256</v>
      </c>
      <c r="F5798" t="s">
        <v>16864</v>
      </c>
      <c r="G5798" t="s">
        <v>318</v>
      </c>
      <c r="H5798" t="s">
        <v>148</v>
      </c>
      <c r="I5798" t="s">
        <v>136</v>
      </c>
      <c r="J5798" t="s">
        <v>137</v>
      </c>
      <c r="K5798" t="s">
        <v>138</v>
      </c>
      <c r="L5798" t="s">
        <v>16865</v>
      </c>
      <c r="M5798" t="s">
        <v>16866</v>
      </c>
      <c r="N5798">
        <v>3.2091666659999998</v>
      </c>
      <c r="O5798">
        <v>0</v>
      </c>
      <c r="P5798">
        <v>0</v>
      </c>
      <c r="Q5798">
        <v>1</v>
      </c>
      <c r="R5798">
        <v>0</v>
      </c>
      <c r="S5798">
        <v>1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5.3504086831692819</v>
      </c>
      <c r="Z5798">
        <v>0</v>
      </c>
      <c r="AA5798">
        <v>5.34938024889279</v>
      </c>
      <c r="AB5798">
        <v>0</v>
      </c>
      <c r="AC5798">
        <v>0</v>
      </c>
      <c r="AD5798">
        <v>0</v>
      </c>
      <c r="AE5798">
        <v>10.699788932062072</v>
      </c>
    </row>
    <row r="5799" spans="1:31" x14ac:dyDescent="0.25">
      <c r="A5799">
        <v>2270731</v>
      </c>
      <c r="B5799">
        <v>1</v>
      </c>
      <c r="C5799" t="s">
        <v>80</v>
      </c>
      <c r="D5799" t="s">
        <v>96</v>
      </c>
      <c r="E5799" t="s">
        <v>163</v>
      </c>
      <c r="F5799" t="s">
        <v>16867</v>
      </c>
      <c r="G5799" t="s">
        <v>4548</v>
      </c>
      <c r="H5799" t="s">
        <v>148</v>
      </c>
      <c r="I5799" t="s">
        <v>136</v>
      </c>
      <c r="J5799" t="s">
        <v>137</v>
      </c>
      <c r="K5799" t="s">
        <v>138</v>
      </c>
      <c r="L5799" t="s">
        <v>16868</v>
      </c>
      <c r="M5799" t="s">
        <v>16869</v>
      </c>
      <c r="N5799">
        <v>3.738888888</v>
      </c>
      <c r="O5799">
        <v>0</v>
      </c>
      <c r="P5799">
        <v>463</v>
      </c>
      <c r="Q5799">
        <v>4</v>
      </c>
      <c r="R5799">
        <v>0</v>
      </c>
      <c r="S5799">
        <v>0</v>
      </c>
      <c r="T5799">
        <v>12</v>
      </c>
      <c r="U5799">
        <v>0</v>
      </c>
      <c r="V5799">
        <v>0</v>
      </c>
      <c r="W5799">
        <v>0</v>
      </c>
      <c r="X5799">
        <v>395.65732766082391</v>
      </c>
      <c r="Y5799">
        <v>2543.048122357442</v>
      </c>
      <c r="Z5799">
        <v>0</v>
      </c>
      <c r="AA5799">
        <v>0</v>
      </c>
      <c r="AB5799">
        <v>138.31782563443321</v>
      </c>
      <c r="AC5799">
        <v>0</v>
      </c>
      <c r="AD5799">
        <v>0</v>
      </c>
      <c r="AE5799">
        <v>3077.0232756526989</v>
      </c>
    </row>
    <row r="5800" spans="1:31" x14ac:dyDescent="0.25">
      <c r="A5800">
        <v>2270732</v>
      </c>
      <c r="B5800">
        <v>1</v>
      </c>
      <c r="C5800" t="s">
        <v>80</v>
      </c>
      <c r="D5800" t="s">
        <v>96</v>
      </c>
      <c r="E5800" t="s">
        <v>132</v>
      </c>
      <c r="F5800" t="s">
        <v>16870</v>
      </c>
      <c r="G5800" t="s">
        <v>289</v>
      </c>
      <c r="H5800" t="s">
        <v>135</v>
      </c>
      <c r="I5800" t="s">
        <v>136</v>
      </c>
      <c r="J5800" t="s">
        <v>137</v>
      </c>
      <c r="K5800" t="s">
        <v>138</v>
      </c>
      <c r="L5800" t="s">
        <v>16871</v>
      </c>
      <c r="M5800" t="s">
        <v>16872</v>
      </c>
      <c r="N5800">
        <v>2.6827777770000001</v>
      </c>
      <c r="O5800">
        <v>0</v>
      </c>
      <c r="P5800">
        <v>2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12.720911121990376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12.720911121990376</v>
      </c>
    </row>
    <row r="5801" spans="1:31" x14ac:dyDescent="0.25">
      <c r="A5801">
        <v>2270740</v>
      </c>
      <c r="B5801">
        <v>1</v>
      </c>
      <c r="C5801" t="s">
        <v>80</v>
      </c>
      <c r="D5801" t="s">
        <v>99</v>
      </c>
      <c r="E5801" t="s">
        <v>214</v>
      </c>
      <c r="F5801" t="s">
        <v>16873</v>
      </c>
      <c r="G5801" t="s">
        <v>153</v>
      </c>
      <c r="H5801" t="s">
        <v>135</v>
      </c>
      <c r="I5801" t="s">
        <v>136</v>
      </c>
      <c r="J5801" t="s">
        <v>137</v>
      </c>
      <c r="K5801" t="s">
        <v>138</v>
      </c>
      <c r="L5801" t="s">
        <v>16874</v>
      </c>
      <c r="M5801" t="s">
        <v>16875</v>
      </c>
      <c r="N5801">
        <v>4.4666666660000001</v>
      </c>
      <c r="O5801">
        <v>0</v>
      </c>
      <c r="P5801">
        <v>34</v>
      </c>
      <c r="Q5801">
        <v>0</v>
      </c>
      <c r="R5801">
        <v>0</v>
      </c>
      <c r="S5801">
        <v>0</v>
      </c>
      <c r="T5801">
        <v>1</v>
      </c>
      <c r="U5801">
        <v>0</v>
      </c>
      <c r="V5801">
        <v>0</v>
      </c>
      <c r="W5801">
        <v>0</v>
      </c>
      <c r="X5801">
        <v>35.973070033826239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35.973070033826239</v>
      </c>
    </row>
    <row r="5802" spans="1:31" x14ac:dyDescent="0.25">
      <c r="A5802">
        <v>2270742</v>
      </c>
      <c r="B5802">
        <v>1</v>
      </c>
      <c r="C5802" t="s">
        <v>80</v>
      </c>
      <c r="D5802" t="s">
        <v>102</v>
      </c>
      <c r="E5802" t="s">
        <v>132</v>
      </c>
      <c r="F5802" t="s">
        <v>16876</v>
      </c>
      <c r="G5802" t="s">
        <v>142</v>
      </c>
      <c r="H5802" t="s">
        <v>135</v>
      </c>
      <c r="I5802" t="s">
        <v>136</v>
      </c>
      <c r="J5802" t="s">
        <v>137</v>
      </c>
      <c r="K5802" t="s">
        <v>138</v>
      </c>
      <c r="L5802" t="s">
        <v>16877</v>
      </c>
      <c r="M5802" t="s">
        <v>16878</v>
      </c>
      <c r="N5802">
        <v>1.5505555550000001</v>
      </c>
      <c r="O5802">
        <v>0</v>
      </c>
      <c r="P5802">
        <v>1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0.49905327615608702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0.49905327615608702</v>
      </c>
    </row>
    <row r="5803" spans="1:31" x14ac:dyDescent="0.25">
      <c r="A5803">
        <v>2270744</v>
      </c>
      <c r="B5803">
        <v>1</v>
      </c>
      <c r="C5803" t="s">
        <v>80</v>
      </c>
      <c r="D5803" t="s">
        <v>95</v>
      </c>
      <c r="E5803" t="s">
        <v>163</v>
      </c>
      <c r="F5803" t="s">
        <v>14736</v>
      </c>
      <c r="G5803" t="s">
        <v>147</v>
      </c>
      <c r="H5803" t="s">
        <v>148</v>
      </c>
      <c r="I5803" t="s">
        <v>136</v>
      </c>
      <c r="J5803" t="s">
        <v>137</v>
      </c>
      <c r="K5803" t="s">
        <v>138</v>
      </c>
      <c r="L5803" t="s">
        <v>16879</v>
      </c>
      <c r="M5803" t="s">
        <v>16880</v>
      </c>
      <c r="N5803">
        <v>0.84944444399999997</v>
      </c>
      <c r="O5803">
        <v>3</v>
      </c>
      <c r="P5803">
        <v>1005</v>
      </c>
      <c r="Q5803">
        <v>15</v>
      </c>
      <c r="R5803">
        <v>14</v>
      </c>
      <c r="S5803">
        <v>9</v>
      </c>
      <c r="T5803">
        <v>61</v>
      </c>
      <c r="U5803">
        <v>0</v>
      </c>
      <c r="V5803">
        <v>0</v>
      </c>
      <c r="W5803">
        <v>5.5349265024402836</v>
      </c>
      <c r="X5803">
        <v>191.89409600318359</v>
      </c>
      <c r="Y5803">
        <v>36.895319274393017</v>
      </c>
      <c r="Z5803">
        <v>3.7042099517834344</v>
      </c>
      <c r="AA5803">
        <v>75.574436212726752</v>
      </c>
      <c r="AB5803">
        <v>38.555410319162064</v>
      </c>
      <c r="AC5803">
        <v>0</v>
      </c>
      <c r="AD5803">
        <v>0</v>
      </c>
      <c r="AE5803">
        <v>352.15839826368915</v>
      </c>
    </row>
    <row r="5804" spans="1:31" x14ac:dyDescent="0.25">
      <c r="A5804">
        <v>2270746</v>
      </c>
      <c r="B5804">
        <v>1</v>
      </c>
      <c r="C5804" t="s">
        <v>80</v>
      </c>
      <c r="D5804" t="s">
        <v>106</v>
      </c>
      <c r="E5804" t="s">
        <v>256</v>
      </c>
      <c r="F5804" t="s">
        <v>16881</v>
      </c>
      <c r="G5804" t="s">
        <v>543</v>
      </c>
      <c r="H5804" t="s">
        <v>148</v>
      </c>
      <c r="I5804" t="s">
        <v>136</v>
      </c>
      <c r="J5804" t="s">
        <v>137</v>
      </c>
      <c r="K5804" t="s">
        <v>138</v>
      </c>
      <c r="L5804" t="s">
        <v>16882</v>
      </c>
      <c r="M5804" t="s">
        <v>16883</v>
      </c>
      <c r="N5804">
        <v>1.191944444</v>
      </c>
      <c r="O5804">
        <v>0</v>
      </c>
      <c r="P5804">
        <v>15</v>
      </c>
      <c r="Q5804">
        <v>0</v>
      </c>
      <c r="R5804">
        <v>0</v>
      </c>
      <c r="S5804">
        <v>0</v>
      </c>
      <c r="T5804">
        <v>1</v>
      </c>
      <c r="U5804">
        <v>0</v>
      </c>
      <c r="V5804">
        <v>0</v>
      </c>
      <c r="W5804">
        <v>0</v>
      </c>
      <c r="X5804">
        <v>2.4007652077768951</v>
      </c>
      <c r="Y5804">
        <v>0</v>
      </c>
      <c r="Z5804">
        <v>0</v>
      </c>
      <c r="AA5804">
        <v>0</v>
      </c>
      <c r="AB5804">
        <v>2.1732317167784996</v>
      </c>
      <c r="AC5804">
        <v>0</v>
      </c>
      <c r="AD5804">
        <v>0</v>
      </c>
      <c r="AE5804">
        <v>4.5739969245553951</v>
      </c>
    </row>
    <row r="5805" spans="1:31" x14ac:dyDescent="0.25">
      <c r="A5805">
        <v>2270749</v>
      </c>
      <c r="B5805">
        <v>1</v>
      </c>
      <c r="C5805" t="s">
        <v>80</v>
      </c>
      <c r="D5805" t="s">
        <v>98</v>
      </c>
      <c r="E5805" t="s">
        <v>151</v>
      </c>
      <c r="F5805" t="s">
        <v>4371</v>
      </c>
      <c r="G5805" t="s">
        <v>153</v>
      </c>
      <c r="H5805" t="s">
        <v>135</v>
      </c>
      <c r="I5805" t="s">
        <v>136</v>
      </c>
      <c r="J5805" t="s">
        <v>137</v>
      </c>
      <c r="K5805" t="s">
        <v>138</v>
      </c>
      <c r="L5805" t="s">
        <v>16884</v>
      </c>
      <c r="M5805" t="s">
        <v>16885</v>
      </c>
      <c r="N5805">
        <v>1.241944444</v>
      </c>
      <c r="O5805">
        <v>0</v>
      </c>
      <c r="P5805">
        <v>0</v>
      </c>
      <c r="Q5805">
        <v>0</v>
      </c>
      <c r="R5805">
        <v>1</v>
      </c>
      <c r="S5805">
        <v>0</v>
      </c>
      <c r="T5805">
        <v>1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0.77271407381031054</v>
      </c>
      <c r="AA5805">
        <v>0</v>
      </c>
      <c r="AB5805">
        <v>1.4586333150681434</v>
      </c>
      <c r="AC5805">
        <v>0</v>
      </c>
      <c r="AD5805">
        <v>0</v>
      </c>
      <c r="AE5805">
        <v>2.2313473888784539</v>
      </c>
    </row>
    <row r="5806" spans="1:31" x14ac:dyDescent="0.25">
      <c r="A5806">
        <v>2270751</v>
      </c>
      <c r="B5806">
        <v>1</v>
      </c>
      <c r="C5806" t="s">
        <v>80</v>
      </c>
      <c r="D5806" t="s">
        <v>99</v>
      </c>
      <c r="E5806" t="s">
        <v>132</v>
      </c>
      <c r="F5806" t="s">
        <v>16886</v>
      </c>
      <c r="G5806" t="s">
        <v>142</v>
      </c>
      <c r="H5806" t="s">
        <v>135</v>
      </c>
      <c r="I5806" t="s">
        <v>136</v>
      </c>
      <c r="J5806" t="s">
        <v>137</v>
      </c>
      <c r="K5806" t="s">
        <v>138</v>
      </c>
      <c r="L5806" t="s">
        <v>16887</v>
      </c>
      <c r="M5806" t="s">
        <v>16888</v>
      </c>
      <c r="N5806">
        <v>6.0372222219999996</v>
      </c>
      <c r="O5806">
        <v>0</v>
      </c>
      <c r="P5806">
        <v>1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0.86661365668441792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0.86661365668441792</v>
      </c>
    </row>
    <row r="5807" spans="1:31" x14ac:dyDescent="0.25">
      <c r="A5807">
        <v>2270754</v>
      </c>
      <c r="B5807">
        <v>1</v>
      </c>
      <c r="C5807" t="s">
        <v>81</v>
      </c>
      <c r="D5807" t="s">
        <v>118</v>
      </c>
      <c r="E5807" t="s">
        <v>256</v>
      </c>
      <c r="F5807" t="s">
        <v>16889</v>
      </c>
      <c r="G5807" t="s">
        <v>5283</v>
      </c>
      <c r="H5807" t="s">
        <v>148</v>
      </c>
      <c r="I5807" t="s">
        <v>136</v>
      </c>
      <c r="J5807" t="s">
        <v>137</v>
      </c>
      <c r="K5807" t="s">
        <v>172</v>
      </c>
      <c r="L5807" t="s">
        <v>16890</v>
      </c>
      <c r="M5807" t="s">
        <v>16891</v>
      </c>
      <c r="N5807">
        <v>1.5452777769999999</v>
      </c>
      <c r="O5807">
        <v>0</v>
      </c>
      <c r="P5807">
        <v>0</v>
      </c>
      <c r="Q5807">
        <v>6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4.3239237615307662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4.3239237615307662</v>
      </c>
    </row>
    <row r="5808" spans="1:31" x14ac:dyDescent="0.25">
      <c r="A5808">
        <v>2270756</v>
      </c>
      <c r="B5808">
        <v>1</v>
      </c>
      <c r="C5808" t="s">
        <v>80</v>
      </c>
      <c r="D5808" t="s">
        <v>93</v>
      </c>
      <c r="E5808" t="s">
        <v>207</v>
      </c>
      <c r="F5808" t="s">
        <v>10932</v>
      </c>
      <c r="G5808" t="s">
        <v>366</v>
      </c>
      <c r="H5808" t="s">
        <v>135</v>
      </c>
      <c r="I5808" t="s">
        <v>136</v>
      </c>
      <c r="J5808" t="s">
        <v>137</v>
      </c>
      <c r="K5808" t="s">
        <v>172</v>
      </c>
      <c r="L5808" t="s">
        <v>16892</v>
      </c>
      <c r="M5808" t="s">
        <v>16893</v>
      </c>
      <c r="N5808">
        <v>8.1805555549999998</v>
      </c>
      <c r="O5808">
        <v>0</v>
      </c>
      <c r="P5808">
        <v>15</v>
      </c>
      <c r="Q5808">
        <v>0</v>
      </c>
      <c r="R5808">
        <v>7</v>
      </c>
      <c r="S5808">
        <v>0</v>
      </c>
      <c r="T5808">
        <v>5</v>
      </c>
      <c r="U5808">
        <v>0</v>
      </c>
      <c r="V5808">
        <v>0</v>
      </c>
      <c r="W5808">
        <v>0</v>
      </c>
      <c r="X5808">
        <v>22.152127174602839</v>
      </c>
      <c r="Y5808">
        <v>0</v>
      </c>
      <c r="Z5808">
        <v>35.326238230887633</v>
      </c>
      <c r="AA5808">
        <v>0</v>
      </c>
      <c r="AB5808">
        <v>18.004700331166681</v>
      </c>
      <c r="AC5808">
        <v>0</v>
      </c>
      <c r="AD5808">
        <v>0</v>
      </c>
      <c r="AE5808">
        <v>75.483065736657153</v>
      </c>
    </row>
    <row r="5809" spans="1:31" x14ac:dyDescent="0.25">
      <c r="A5809">
        <v>2270757</v>
      </c>
      <c r="B5809">
        <v>1</v>
      </c>
      <c r="C5809" t="s">
        <v>81</v>
      </c>
      <c r="D5809" t="s">
        <v>123</v>
      </c>
      <c r="E5809" t="s">
        <v>256</v>
      </c>
      <c r="F5809" t="s">
        <v>16894</v>
      </c>
      <c r="G5809" t="s">
        <v>171</v>
      </c>
      <c r="H5809" t="s">
        <v>148</v>
      </c>
      <c r="I5809" t="s">
        <v>136</v>
      </c>
      <c r="J5809" t="s">
        <v>137</v>
      </c>
      <c r="K5809" t="s">
        <v>172</v>
      </c>
      <c r="L5809" t="s">
        <v>16895</v>
      </c>
      <c r="M5809" t="s">
        <v>16896</v>
      </c>
      <c r="N5809">
        <v>8.2947222220000008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61</v>
      </c>
      <c r="U5809">
        <v>0</v>
      </c>
      <c r="V5809">
        <v>4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898.14710499657747</v>
      </c>
      <c r="AC5809">
        <v>0</v>
      </c>
      <c r="AD5809">
        <v>1607.5289857820524</v>
      </c>
      <c r="AE5809">
        <v>2505.6760907786297</v>
      </c>
    </row>
    <row r="5810" spans="1:31" x14ac:dyDescent="0.25">
      <c r="A5810">
        <v>2270758</v>
      </c>
      <c r="B5810">
        <v>1</v>
      </c>
      <c r="C5810" t="s">
        <v>81</v>
      </c>
      <c r="D5810" t="s">
        <v>116</v>
      </c>
      <c r="E5810" t="s">
        <v>256</v>
      </c>
      <c r="F5810" t="s">
        <v>16897</v>
      </c>
      <c r="G5810" t="s">
        <v>366</v>
      </c>
      <c r="H5810" t="s">
        <v>148</v>
      </c>
      <c r="I5810" t="s">
        <v>136</v>
      </c>
      <c r="J5810" t="s">
        <v>137</v>
      </c>
      <c r="K5810" t="s">
        <v>172</v>
      </c>
      <c r="L5810" t="s">
        <v>16898</v>
      </c>
      <c r="M5810" t="s">
        <v>16899</v>
      </c>
      <c r="N5810">
        <v>5.341388888</v>
      </c>
      <c r="O5810">
        <v>0</v>
      </c>
      <c r="P5810">
        <v>187</v>
      </c>
      <c r="Q5810">
        <v>56</v>
      </c>
      <c r="R5810">
        <v>7</v>
      </c>
      <c r="S5810">
        <v>7</v>
      </c>
      <c r="T5810">
        <v>22</v>
      </c>
      <c r="U5810">
        <v>0</v>
      </c>
      <c r="V5810">
        <v>0</v>
      </c>
      <c r="W5810">
        <v>0</v>
      </c>
      <c r="X5810">
        <v>95.662783296990185</v>
      </c>
      <c r="Y5810">
        <v>41.616559148806573</v>
      </c>
      <c r="Z5810">
        <v>24.735887054018164</v>
      </c>
      <c r="AA5810">
        <v>119.76821602987759</v>
      </c>
      <c r="AB5810">
        <v>26.441695761522677</v>
      </c>
      <c r="AC5810">
        <v>0</v>
      </c>
      <c r="AD5810">
        <v>0</v>
      </c>
      <c r="AE5810">
        <v>308.22514129121521</v>
      </c>
    </row>
    <row r="5811" spans="1:31" x14ac:dyDescent="0.25">
      <c r="A5811">
        <v>2270759</v>
      </c>
      <c r="B5811">
        <v>1</v>
      </c>
      <c r="C5811" t="s">
        <v>80</v>
      </c>
      <c r="D5811" t="s">
        <v>87</v>
      </c>
      <c r="E5811" t="s">
        <v>207</v>
      </c>
      <c r="F5811" t="s">
        <v>16900</v>
      </c>
      <c r="G5811" t="s">
        <v>171</v>
      </c>
      <c r="H5811" t="s">
        <v>135</v>
      </c>
      <c r="I5811" t="s">
        <v>136</v>
      </c>
      <c r="J5811" t="s">
        <v>137</v>
      </c>
      <c r="K5811" t="s">
        <v>172</v>
      </c>
      <c r="L5811" t="s">
        <v>16901</v>
      </c>
      <c r="M5811" t="s">
        <v>16902</v>
      </c>
      <c r="N5811">
        <v>7.2758333329999996</v>
      </c>
      <c r="O5811">
        <v>0</v>
      </c>
      <c r="P5811">
        <v>29</v>
      </c>
      <c r="Q5811">
        <v>0</v>
      </c>
      <c r="R5811">
        <v>0</v>
      </c>
      <c r="S5811">
        <v>0</v>
      </c>
      <c r="T5811">
        <v>17</v>
      </c>
      <c r="U5811">
        <v>0</v>
      </c>
      <c r="V5811">
        <v>3</v>
      </c>
      <c r="W5811">
        <v>0</v>
      </c>
      <c r="X5811">
        <v>106.42295593040117</v>
      </c>
      <c r="Y5811">
        <v>0</v>
      </c>
      <c r="Z5811">
        <v>0</v>
      </c>
      <c r="AA5811">
        <v>0</v>
      </c>
      <c r="AB5811">
        <v>1311.3810752216459</v>
      </c>
      <c r="AC5811">
        <v>0</v>
      </c>
      <c r="AD5811">
        <v>1284.0747054824617</v>
      </c>
      <c r="AE5811">
        <v>2701.8787366345086</v>
      </c>
    </row>
    <row r="5812" spans="1:31" x14ac:dyDescent="0.25">
      <c r="A5812">
        <v>2270761</v>
      </c>
      <c r="B5812">
        <v>1</v>
      </c>
      <c r="C5812" t="s">
        <v>81</v>
      </c>
      <c r="D5812" t="s">
        <v>113</v>
      </c>
      <c r="E5812" t="s">
        <v>151</v>
      </c>
      <c r="F5812" t="s">
        <v>2168</v>
      </c>
      <c r="G5812" t="s">
        <v>171</v>
      </c>
      <c r="H5812" t="s">
        <v>135</v>
      </c>
      <c r="I5812" t="s">
        <v>136</v>
      </c>
      <c r="J5812" t="s">
        <v>137</v>
      </c>
      <c r="K5812" t="s">
        <v>172</v>
      </c>
      <c r="L5812" t="s">
        <v>16903</v>
      </c>
      <c r="M5812" t="s">
        <v>16904</v>
      </c>
      <c r="N5812">
        <v>8.0480555549999995</v>
      </c>
      <c r="O5812">
        <v>0</v>
      </c>
      <c r="P5812">
        <v>66</v>
      </c>
      <c r="Q5812">
        <v>0</v>
      </c>
      <c r="R5812">
        <v>0</v>
      </c>
      <c r="S5812">
        <v>0</v>
      </c>
      <c r="T5812">
        <v>8</v>
      </c>
      <c r="U5812">
        <v>0</v>
      </c>
      <c r="V5812">
        <v>0</v>
      </c>
      <c r="W5812">
        <v>0</v>
      </c>
      <c r="X5812">
        <v>137.53461237241928</v>
      </c>
      <c r="Y5812">
        <v>0</v>
      </c>
      <c r="Z5812">
        <v>0</v>
      </c>
      <c r="AA5812">
        <v>0</v>
      </c>
      <c r="AB5812">
        <v>157.59020008861697</v>
      </c>
      <c r="AC5812">
        <v>0</v>
      </c>
      <c r="AD5812">
        <v>0</v>
      </c>
      <c r="AE5812">
        <v>295.12481246103624</v>
      </c>
    </row>
    <row r="5813" spans="1:31" x14ac:dyDescent="0.25">
      <c r="A5813">
        <v>2270762</v>
      </c>
      <c r="B5813">
        <v>1</v>
      </c>
      <c r="C5813" t="s">
        <v>81</v>
      </c>
      <c r="D5813" t="s">
        <v>127</v>
      </c>
      <c r="E5813" t="s">
        <v>256</v>
      </c>
      <c r="F5813" t="s">
        <v>16905</v>
      </c>
      <c r="G5813" t="s">
        <v>366</v>
      </c>
      <c r="H5813" t="s">
        <v>148</v>
      </c>
      <c r="I5813" t="s">
        <v>136</v>
      </c>
      <c r="J5813" t="s">
        <v>137</v>
      </c>
      <c r="K5813" t="s">
        <v>172</v>
      </c>
      <c r="L5813" t="s">
        <v>16906</v>
      </c>
      <c r="M5813" t="s">
        <v>16907</v>
      </c>
      <c r="N5813">
        <v>2.6483333330000001</v>
      </c>
      <c r="O5813">
        <v>0</v>
      </c>
      <c r="P5813">
        <v>834</v>
      </c>
      <c r="Q5813">
        <v>0</v>
      </c>
      <c r="R5813">
        <v>0</v>
      </c>
      <c r="S5813">
        <v>0</v>
      </c>
      <c r="T5813">
        <v>151</v>
      </c>
      <c r="U5813">
        <v>0</v>
      </c>
      <c r="V5813">
        <v>0</v>
      </c>
      <c r="W5813">
        <v>0</v>
      </c>
      <c r="X5813">
        <v>567.6042565474288</v>
      </c>
      <c r="Y5813">
        <v>0</v>
      </c>
      <c r="Z5813">
        <v>0</v>
      </c>
      <c r="AA5813">
        <v>0</v>
      </c>
      <c r="AB5813">
        <v>206.37006799497047</v>
      </c>
      <c r="AC5813">
        <v>0</v>
      </c>
      <c r="AD5813">
        <v>0</v>
      </c>
      <c r="AE5813">
        <v>773.97432454239924</v>
      </c>
    </row>
    <row r="5814" spans="1:31" x14ac:dyDescent="0.25">
      <c r="A5814">
        <v>2270763</v>
      </c>
      <c r="B5814">
        <v>1</v>
      </c>
      <c r="C5814" t="s">
        <v>80</v>
      </c>
      <c r="D5814" t="s">
        <v>105</v>
      </c>
      <c r="E5814" t="s">
        <v>207</v>
      </c>
      <c r="F5814" t="s">
        <v>16908</v>
      </c>
      <c r="G5814" t="s">
        <v>366</v>
      </c>
      <c r="H5814" t="s">
        <v>135</v>
      </c>
      <c r="I5814" t="s">
        <v>136</v>
      </c>
      <c r="J5814" t="s">
        <v>137</v>
      </c>
      <c r="K5814" t="s">
        <v>172</v>
      </c>
      <c r="L5814" t="s">
        <v>16909</v>
      </c>
      <c r="M5814" t="s">
        <v>16910</v>
      </c>
      <c r="N5814">
        <v>5.6586111109999999</v>
      </c>
      <c r="O5814">
        <v>0</v>
      </c>
      <c r="P5814">
        <v>5</v>
      </c>
      <c r="Q5814">
        <v>0</v>
      </c>
      <c r="R5814">
        <v>56</v>
      </c>
      <c r="S5814">
        <v>0</v>
      </c>
      <c r="T5814">
        <v>8</v>
      </c>
      <c r="U5814">
        <v>0</v>
      </c>
      <c r="V5814">
        <v>0</v>
      </c>
      <c r="W5814">
        <v>0</v>
      </c>
      <c r="X5814">
        <v>3.5169922437863099</v>
      </c>
      <c r="Y5814">
        <v>0</v>
      </c>
      <c r="Z5814">
        <v>26.811562714970055</v>
      </c>
      <c r="AA5814">
        <v>0</v>
      </c>
      <c r="AB5814">
        <v>21.871593790690156</v>
      </c>
      <c r="AC5814">
        <v>0</v>
      </c>
      <c r="AD5814">
        <v>0</v>
      </c>
      <c r="AE5814">
        <v>52.20014874944652</v>
      </c>
    </row>
    <row r="5815" spans="1:31" x14ac:dyDescent="0.25">
      <c r="A5815">
        <v>2270764</v>
      </c>
      <c r="B5815">
        <v>1</v>
      </c>
      <c r="C5815" t="s">
        <v>81</v>
      </c>
      <c r="D5815" t="s">
        <v>123</v>
      </c>
      <c r="E5815" t="s">
        <v>256</v>
      </c>
      <c r="F5815" t="s">
        <v>5597</v>
      </c>
      <c r="G5815" t="s">
        <v>171</v>
      </c>
      <c r="H5815" t="s">
        <v>148</v>
      </c>
      <c r="I5815" t="s">
        <v>136</v>
      </c>
      <c r="J5815" t="s">
        <v>137</v>
      </c>
      <c r="K5815" t="s">
        <v>172</v>
      </c>
      <c r="L5815" t="s">
        <v>16911</v>
      </c>
      <c r="M5815" t="s">
        <v>16912</v>
      </c>
      <c r="N5815">
        <v>8.4083333329999999</v>
      </c>
      <c r="O5815">
        <v>0</v>
      </c>
      <c r="P5815">
        <v>0</v>
      </c>
      <c r="Q5815">
        <v>0</v>
      </c>
      <c r="R5815">
        <v>0</v>
      </c>
      <c r="S5815">
        <v>1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46.096461930575153</v>
      </c>
      <c r="AB5815">
        <v>0</v>
      </c>
      <c r="AC5815">
        <v>0</v>
      </c>
      <c r="AD5815">
        <v>0</v>
      </c>
      <c r="AE5815">
        <v>46.096461930575153</v>
      </c>
    </row>
    <row r="5816" spans="1:31" x14ac:dyDescent="0.25">
      <c r="A5816">
        <v>2270765</v>
      </c>
      <c r="B5816">
        <v>1</v>
      </c>
      <c r="C5816" t="s">
        <v>80</v>
      </c>
      <c r="D5816" t="s">
        <v>93</v>
      </c>
      <c r="E5816" t="s">
        <v>145</v>
      </c>
      <c r="F5816" t="s">
        <v>16913</v>
      </c>
      <c r="G5816" t="s">
        <v>366</v>
      </c>
      <c r="H5816" t="s">
        <v>148</v>
      </c>
      <c r="I5816" t="s">
        <v>136</v>
      </c>
      <c r="J5816" t="s">
        <v>137</v>
      </c>
      <c r="K5816" t="s">
        <v>172</v>
      </c>
      <c r="L5816" t="s">
        <v>16914</v>
      </c>
      <c r="M5816" t="s">
        <v>16915</v>
      </c>
      <c r="N5816">
        <v>7.7780555549999999</v>
      </c>
      <c r="O5816">
        <v>0</v>
      </c>
      <c r="P5816">
        <v>1</v>
      </c>
      <c r="Q5816">
        <v>0</v>
      </c>
      <c r="R5816">
        <v>2</v>
      </c>
      <c r="S5816">
        <v>0</v>
      </c>
      <c r="T5816">
        <v>2</v>
      </c>
      <c r="U5816">
        <v>2</v>
      </c>
      <c r="V5816">
        <v>2</v>
      </c>
      <c r="W5816">
        <v>0</v>
      </c>
      <c r="X5816">
        <v>0.15256847985764221</v>
      </c>
      <c r="Y5816">
        <v>0</v>
      </c>
      <c r="Z5816">
        <v>12.162280155016509</v>
      </c>
      <c r="AA5816">
        <v>0</v>
      </c>
      <c r="AB5816">
        <v>48.091347158551322</v>
      </c>
      <c r="AC5816">
        <v>734.7061315707017</v>
      </c>
      <c r="AD5816">
        <v>144.12444878273288</v>
      </c>
      <c r="AE5816">
        <v>939.23677614686005</v>
      </c>
    </row>
    <row r="5817" spans="1:31" x14ac:dyDescent="0.25">
      <c r="A5817">
        <v>2270767</v>
      </c>
      <c r="B5817">
        <v>1</v>
      </c>
      <c r="C5817" t="s">
        <v>80</v>
      </c>
      <c r="D5817" t="s">
        <v>84</v>
      </c>
      <c r="E5817" t="s">
        <v>256</v>
      </c>
      <c r="F5817" t="s">
        <v>16916</v>
      </c>
      <c r="G5817" t="s">
        <v>318</v>
      </c>
      <c r="H5817" t="s">
        <v>148</v>
      </c>
      <c r="I5817" t="s">
        <v>136</v>
      </c>
      <c r="J5817" t="s">
        <v>137</v>
      </c>
      <c r="K5817" t="s">
        <v>138</v>
      </c>
      <c r="L5817" t="s">
        <v>16917</v>
      </c>
      <c r="M5817" t="s">
        <v>16918</v>
      </c>
      <c r="N5817">
        <v>2.0466666660000001</v>
      </c>
      <c r="O5817">
        <v>1</v>
      </c>
      <c r="P5817">
        <v>847</v>
      </c>
      <c r="Q5817">
        <v>3</v>
      </c>
      <c r="R5817">
        <v>42</v>
      </c>
      <c r="S5817">
        <v>3</v>
      </c>
      <c r="T5817">
        <v>99</v>
      </c>
      <c r="U5817">
        <v>0</v>
      </c>
      <c r="V5817">
        <v>0</v>
      </c>
      <c r="W5817">
        <v>0.58028105630886118</v>
      </c>
      <c r="X5817">
        <v>428.74490198689011</v>
      </c>
      <c r="Y5817">
        <v>5.7960043221781348</v>
      </c>
      <c r="Z5817">
        <v>30.19874375844115</v>
      </c>
      <c r="AA5817">
        <v>13.350524833791148</v>
      </c>
      <c r="AB5817">
        <v>162.21340209795432</v>
      </c>
      <c r="AC5817">
        <v>0</v>
      </c>
      <c r="AD5817">
        <v>0</v>
      </c>
      <c r="AE5817">
        <v>640.88385805556368</v>
      </c>
    </row>
    <row r="5818" spans="1:31" x14ac:dyDescent="0.25">
      <c r="A5818">
        <v>2270768</v>
      </c>
      <c r="B5818">
        <v>1</v>
      </c>
      <c r="C5818" t="s">
        <v>81</v>
      </c>
      <c r="D5818" t="s">
        <v>128</v>
      </c>
      <c r="E5818" t="s">
        <v>163</v>
      </c>
      <c r="F5818" t="s">
        <v>16919</v>
      </c>
      <c r="G5818" t="s">
        <v>201</v>
      </c>
      <c r="H5818" t="s">
        <v>148</v>
      </c>
      <c r="I5818" t="s">
        <v>136</v>
      </c>
      <c r="J5818" t="s">
        <v>137</v>
      </c>
      <c r="K5818" t="s">
        <v>138</v>
      </c>
      <c r="L5818" t="s">
        <v>16920</v>
      </c>
      <c r="M5818" t="s">
        <v>16921</v>
      </c>
      <c r="N5818">
        <v>0.75416666600000004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43.934160495130385</v>
      </c>
      <c r="AD5818">
        <v>0</v>
      </c>
      <c r="AE5818">
        <v>43.934160495130385</v>
      </c>
    </row>
    <row r="5819" spans="1:31" x14ac:dyDescent="0.25">
      <c r="A5819">
        <v>2270769</v>
      </c>
      <c r="B5819">
        <v>1</v>
      </c>
      <c r="C5819" t="s">
        <v>80</v>
      </c>
      <c r="D5819" t="s">
        <v>103</v>
      </c>
      <c r="E5819" t="s">
        <v>256</v>
      </c>
      <c r="F5819" t="s">
        <v>13453</v>
      </c>
      <c r="G5819" t="s">
        <v>366</v>
      </c>
      <c r="H5819" t="s">
        <v>148</v>
      </c>
      <c r="I5819" t="s">
        <v>136</v>
      </c>
      <c r="J5819" t="s">
        <v>137</v>
      </c>
      <c r="K5819" t="s">
        <v>172</v>
      </c>
      <c r="L5819" t="s">
        <v>16922</v>
      </c>
      <c r="M5819" t="s">
        <v>16923</v>
      </c>
      <c r="N5819">
        <v>9.7997222219999998</v>
      </c>
      <c r="O5819">
        <v>0</v>
      </c>
      <c r="P5819">
        <v>283</v>
      </c>
      <c r="Q5819">
        <v>0</v>
      </c>
      <c r="R5819">
        <v>7</v>
      </c>
      <c r="S5819">
        <v>1</v>
      </c>
      <c r="T5819">
        <v>31</v>
      </c>
      <c r="U5819">
        <v>0</v>
      </c>
      <c r="V5819">
        <v>0</v>
      </c>
      <c r="W5819">
        <v>0</v>
      </c>
      <c r="X5819">
        <v>835.53332244001058</v>
      </c>
      <c r="Y5819">
        <v>0</v>
      </c>
      <c r="Z5819">
        <v>5.2286152652539046</v>
      </c>
      <c r="AA5819">
        <v>1550.5936492721012</v>
      </c>
      <c r="AB5819">
        <v>871.32727405460082</v>
      </c>
      <c r="AC5819">
        <v>0</v>
      </c>
      <c r="AD5819">
        <v>0</v>
      </c>
      <c r="AE5819">
        <v>3262.6828610319662</v>
      </c>
    </row>
    <row r="5820" spans="1:31" x14ac:dyDescent="0.25">
      <c r="A5820">
        <v>2270770</v>
      </c>
      <c r="B5820">
        <v>1</v>
      </c>
      <c r="C5820" t="s">
        <v>80</v>
      </c>
      <c r="D5820" t="s">
        <v>94</v>
      </c>
      <c r="E5820" t="s">
        <v>207</v>
      </c>
      <c r="F5820" t="s">
        <v>16924</v>
      </c>
      <c r="G5820" t="s">
        <v>366</v>
      </c>
      <c r="H5820" t="s">
        <v>135</v>
      </c>
      <c r="I5820" t="s">
        <v>136</v>
      </c>
      <c r="J5820" t="s">
        <v>137</v>
      </c>
      <c r="K5820" t="s">
        <v>172</v>
      </c>
      <c r="L5820" t="s">
        <v>16925</v>
      </c>
      <c r="M5820" t="s">
        <v>16926</v>
      </c>
      <c r="N5820">
        <v>4.2038888879999998</v>
      </c>
      <c r="O5820">
        <v>0</v>
      </c>
      <c r="P5820">
        <v>346</v>
      </c>
      <c r="Q5820">
        <v>0</v>
      </c>
      <c r="R5820">
        <v>0</v>
      </c>
      <c r="S5820">
        <v>0</v>
      </c>
      <c r="T5820">
        <v>3</v>
      </c>
      <c r="U5820">
        <v>0</v>
      </c>
      <c r="V5820">
        <v>0</v>
      </c>
      <c r="W5820">
        <v>0</v>
      </c>
      <c r="X5820">
        <v>475.92358946478549</v>
      </c>
      <c r="Y5820">
        <v>0</v>
      </c>
      <c r="Z5820">
        <v>0</v>
      </c>
      <c r="AA5820">
        <v>0</v>
      </c>
      <c r="AB5820">
        <v>5.7714763023610036</v>
      </c>
      <c r="AC5820">
        <v>0</v>
      </c>
      <c r="AD5820">
        <v>0</v>
      </c>
      <c r="AE5820">
        <v>481.6950657671465</v>
      </c>
    </row>
    <row r="5821" spans="1:31" x14ac:dyDescent="0.25">
      <c r="A5821">
        <v>2270771</v>
      </c>
      <c r="B5821">
        <v>1</v>
      </c>
      <c r="C5821" t="s">
        <v>81</v>
      </c>
      <c r="D5821" t="s">
        <v>128</v>
      </c>
      <c r="E5821" t="s">
        <v>151</v>
      </c>
      <c r="F5821" t="s">
        <v>16927</v>
      </c>
      <c r="G5821" t="s">
        <v>171</v>
      </c>
      <c r="H5821" t="s">
        <v>135</v>
      </c>
      <c r="I5821" t="s">
        <v>136</v>
      </c>
      <c r="J5821" t="s">
        <v>137</v>
      </c>
      <c r="K5821" t="s">
        <v>172</v>
      </c>
      <c r="L5821" t="s">
        <v>16928</v>
      </c>
      <c r="M5821" t="s">
        <v>16929</v>
      </c>
      <c r="N5821">
        <v>11.611944444000001</v>
      </c>
      <c r="O5821">
        <v>0</v>
      </c>
      <c r="P5821">
        <v>113</v>
      </c>
      <c r="Q5821">
        <v>0</v>
      </c>
      <c r="R5821">
        <v>0</v>
      </c>
      <c r="S5821">
        <v>0</v>
      </c>
      <c r="T5821">
        <v>16</v>
      </c>
      <c r="U5821">
        <v>0</v>
      </c>
      <c r="V5821">
        <v>0</v>
      </c>
      <c r="W5821">
        <v>0</v>
      </c>
      <c r="X5821">
        <v>312.71841797819258</v>
      </c>
      <c r="Y5821">
        <v>0</v>
      </c>
      <c r="Z5821">
        <v>0</v>
      </c>
      <c r="AA5821">
        <v>0</v>
      </c>
      <c r="AB5821">
        <v>175.74392416141487</v>
      </c>
      <c r="AC5821">
        <v>0</v>
      </c>
      <c r="AD5821">
        <v>0</v>
      </c>
      <c r="AE5821">
        <v>488.46234213960747</v>
      </c>
    </row>
    <row r="5822" spans="1:31" x14ac:dyDescent="0.25">
      <c r="A5822">
        <v>2270772</v>
      </c>
      <c r="B5822">
        <v>1</v>
      </c>
      <c r="C5822" t="s">
        <v>81</v>
      </c>
      <c r="D5822" t="s">
        <v>115</v>
      </c>
      <c r="E5822" t="s">
        <v>163</v>
      </c>
      <c r="F5822" t="s">
        <v>16930</v>
      </c>
      <c r="G5822" t="s">
        <v>147</v>
      </c>
      <c r="H5822" t="s">
        <v>148</v>
      </c>
      <c r="I5822" t="s">
        <v>704</v>
      </c>
      <c r="J5822" t="s">
        <v>137</v>
      </c>
      <c r="K5822" t="s">
        <v>138</v>
      </c>
      <c r="L5822" t="s">
        <v>16931</v>
      </c>
      <c r="M5822" t="s">
        <v>16932</v>
      </c>
      <c r="N5822">
        <v>8.3333330000000001E-3</v>
      </c>
      <c r="O5822">
        <v>0</v>
      </c>
      <c r="P5822">
        <v>2387</v>
      </c>
      <c r="Q5822">
        <v>8</v>
      </c>
      <c r="R5822">
        <v>172</v>
      </c>
      <c r="S5822">
        <v>14</v>
      </c>
      <c r="T5822">
        <v>182</v>
      </c>
      <c r="U5822">
        <v>0</v>
      </c>
      <c r="V5822">
        <v>1</v>
      </c>
      <c r="W5822">
        <v>0</v>
      </c>
      <c r="X5822">
        <v>1.6804017901832518</v>
      </c>
      <c r="Y5822">
        <v>8.2487400553783341E-2</v>
      </c>
      <c r="Z5822">
        <v>0.1909126757631249</v>
      </c>
      <c r="AA5822">
        <v>0.77001582602575835</v>
      </c>
      <c r="AB5822">
        <v>0.45126021813599154</v>
      </c>
      <c r="AC5822">
        <v>0</v>
      </c>
      <c r="AD5822">
        <v>5.1265240691666675E-5</v>
      </c>
      <c r="AE5822">
        <v>3.1751291759026015</v>
      </c>
    </row>
    <row r="5823" spans="1:31" x14ac:dyDescent="0.25">
      <c r="A5823">
        <v>2270773</v>
      </c>
      <c r="B5823">
        <v>1</v>
      </c>
      <c r="C5823" t="s">
        <v>80</v>
      </c>
      <c r="D5823" t="s">
        <v>93</v>
      </c>
      <c r="E5823" t="s">
        <v>207</v>
      </c>
      <c r="F5823" t="s">
        <v>16933</v>
      </c>
      <c r="G5823" t="s">
        <v>366</v>
      </c>
      <c r="H5823" t="s">
        <v>135</v>
      </c>
      <c r="I5823" t="s">
        <v>136</v>
      </c>
      <c r="J5823" t="s">
        <v>137</v>
      </c>
      <c r="K5823" t="s">
        <v>172</v>
      </c>
      <c r="L5823" t="s">
        <v>16914</v>
      </c>
      <c r="M5823" t="s">
        <v>16934</v>
      </c>
      <c r="N5823">
        <v>5.9169444440000003</v>
      </c>
      <c r="O5823">
        <v>0</v>
      </c>
      <c r="P5823">
        <v>9</v>
      </c>
      <c r="Q5823">
        <v>0</v>
      </c>
      <c r="R5823">
        <v>11</v>
      </c>
      <c r="S5823">
        <v>0</v>
      </c>
      <c r="T5823">
        <v>6</v>
      </c>
      <c r="U5823">
        <v>0</v>
      </c>
      <c r="V5823">
        <v>0</v>
      </c>
      <c r="W5823">
        <v>0</v>
      </c>
      <c r="X5823">
        <v>7.4320553519717469</v>
      </c>
      <c r="Y5823">
        <v>0</v>
      </c>
      <c r="Z5823">
        <v>57.424599331848803</v>
      </c>
      <c r="AA5823">
        <v>0</v>
      </c>
      <c r="AB5823">
        <v>22.044362458684084</v>
      </c>
      <c r="AC5823">
        <v>0</v>
      </c>
      <c r="AD5823">
        <v>0</v>
      </c>
      <c r="AE5823">
        <v>86.901017142504628</v>
      </c>
    </row>
    <row r="5824" spans="1:31" x14ac:dyDescent="0.25">
      <c r="A5824">
        <v>2270774</v>
      </c>
      <c r="B5824">
        <v>1</v>
      </c>
      <c r="C5824" t="s">
        <v>80</v>
      </c>
      <c r="D5824" t="s">
        <v>87</v>
      </c>
      <c r="E5824" t="s">
        <v>207</v>
      </c>
      <c r="F5824" t="s">
        <v>16935</v>
      </c>
      <c r="G5824" t="s">
        <v>366</v>
      </c>
      <c r="H5824" t="s">
        <v>135</v>
      </c>
      <c r="I5824" t="s">
        <v>136</v>
      </c>
      <c r="J5824" t="s">
        <v>137</v>
      </c>
      <c r="K5824" t="s">
        <v>172</v>
      </c>
      <c r="L5824" t="s">
        <v>16936</v>
      </c>
      <c r="M5824" t="s">
        <v>16937</v>
      </c>
      <c r="N5824">
        <v>2.9794444439999999</v>
      </c>
      <c r="O5824">
        <v>0</v>
      </c>
      <c r="P5824">
        <v>384</v>
      </c>
      <c r="Q5824">
        <v>0</v>
      </c>
      <c r="R5824">
        <v>0</v>
      </c>
      <c r="S5824">
        <v>0</v>
      </c>
      <c r="T5824">
        <v>46</v>
      </c>
      <c r="U5824">
        <v>0</v>
      </c>
      <c r="V5824">
        <v>1</v>
      </c>
      <c r="W5824">
        <v>0</v>
      </c>
      <c r="X5824">
        <v>295.55030383001247</v>
      </c>
      <c r="Y5824">
        <v>0</v>
      </c>
      <c r="Z5824">
        <v>0</v>
      </c>
      <c r="AA5824">
        <v>0</v>
      </c>
      <c r="AB5824">
        <v>242.14282111666247</v>
      </c>
      <c r="AC5824">
        <v>0</v>
      </c>
      <c r="AD5824">
        <v>41.045221082666863</v>
      </c>
      <c r="AE5824">
        <v>578.73834602934187</v>
      </c>
    </row>
    <row r="5825" spans="1:31" x14ac:dyDescent="0.25">
      <c r="A5825">
        <v>2270775</v>
      </c>
      <c r="B5825">
        <v>1</v>
      </c>
      <c r="C5825" t="s">
        <v>80</v>
      </c>
      <c r="D5825" t="s">
        <v>98</v>
      </c>
      <c r="E5825" t="s">
        <v>207</v>
      </c>
      <c r="F5825" t="s">
        <v>16938</v>
      </c>
      <c r="G5825" t="s">
        <v>171</v>
      </c>
      <c r="H5825" t="s">
        <v>135</v>
      </c>
      <c r="I5825" t="s">
        <v>136</v>
      </c>
      <c r="J5825" t="s">
        <v>137</v>
      </c>
      <c r="K5825" t="s">
        <v>172</v>
      </c>
      <c r="L5825" t="s">
        <v>16939</v>
      </c>
      <c r="M5825" t="s">
        <v>16940</v>
      </c>
      <c r="N5825">
        <v>7.2652777769999997</v>
      </c>
      <c r="O5825">
        <v>0</v>
      </c>
      <c r="P5825">
        <v>93</v>
      </c>
      <c r="Q5825">
        <v>0</v>
      </c>
      <c r="R5825">
        <v>10</v>
      </c>
      <c r="S5825">
        <v>0</v>
      </c>
      <c r="T5825">
        <v>16</v>
      </c>
      <c r="U5825">
        <v>0</v>
      </c>
      <c r="V5825">
        <v>0</v>
      </c>
      <c r="W5825">
        <v>0</v>
      </c>
      <c r="X5825">
        <v>139.61286030966434</v>
      </c>
      <c r="Y5825">
        <v>0</v>
      </c>
      <c r="Z5825">
        <v>54.205643272974221</v>
      </c>
      <c r="AA5825">
        <v>0</v>
      </c>
      <c r="AB5825">
        <v>171.6708273757275</v>
      </c>
      <c r="AC5825">
        <v>0</v>
      </c>
      <c r="AD5825">
        <v>0</v>
      </c>
      <c r="AE5825">
        <v>365.48933095836605</v>
      </c>
    </row>
    <row r="5826" spans="1:31" x14ac:dyDescent="0.25">
      <c r="A5826">
        <v>2270776</v>
      </c>
      <c r="B5826">
        <v>1</v>
      </c>
      <c r="C5826" t="s">
        <v>81</v>
      </c>
      <c r="D5826" t="s">
        <v>122</v>
      </c>
      <c r="E5826" t="s">
        <v>151</v>
      </c>
      <c r="F5826" t="s">
        <v>16941</v>
      </c>
      <c r="G5826" t="s">
        <v>366</v>
      </c>
      <c r="H5826" t="s">
        <v>135</v>
      </c>
      <c r="I5826" t="s">
        <v>136</v>
      </c>
      <c r="J5826" t="s">
        <v>137</v>
      </c>
      <c r="K5826" t="s">
        <v>172</v>
      </c>
      <c r="L5826" t="s">
        <v>16942</v>
      </c>
      <c r="M5826" t="s">
        <v>16943</v>
      </c>
      <c r="N5826">
        <v>0.58916666600000001</v>
      </c>
      <c r="O5826">
        <v>0</v>
      </c>
      <c r="P5826">
        <v>3</v>
      </c>
      <c r="Q5826">
        <v>0</v>
      </c>
      <c r="R5826">
        <v>0</v>
      </c>
      <c r="S5826">
        <v>0</v>
      </c>
      <c r="T5826">
        <v>12</v>
      </c>
      <c r="U5826">
        <v>0</v>
      </c>
      <c r="V5826">
        <v>0</v>
      </c>
      <c r="W5826">
        <v>0</v>
      </c>
      <c r="X5826">
        <v>0.25030798549786754</v>
      </c>
      <c r="Y5826">
        <v>0</v>
      </c>
      <c r="Z5826">
        <v>0</v>
      </c>
      <c r="AA5826">
        <v>0</v>
      </c>
      <c r="AB5826">
        <v>3.2345004505208492</v>
      </c>
      <c r="AC5826">
        <v>0</v>
      </c>
      <c r="AD5826">
        <v>0</v>
      </c>
      <c r="AE5826">
        <v>3.4848084360187168</v>
      </c>
    </row>
    <row r="5827" spans="1:31" x14ac:dyDescent="0.25">
      <c r="A5827">
        <v>2270777</v>
      </c>
      <c r="B5827">
        <v>1</v>
      </c>
      <c r="C5827" t="s">
        <v>81</v>
      </c>
      <c r="D5827" t="s">
        <v>113</v>
      </c>
      <c r="E5827" t="s">
        <v>256</v>
      </c>
      <c r="F5827" t="s">
        <v>15024</v>
      </c>
      <c r="G5827" t="s">
        <v>171</v>
      </c>
      <c r="H5827" t="s">
        <v>148</v>
      </c>
      <c r="I5827" t="s">
        <v>136</v>
      </c>
      <c r="J5827" t="s">
        <v>137</v>
      </c>
      <c r="K5827" t="s">
        <v>172</v>
      </c>
      <c r="L5827" t="s">
        <v>16944</v>
      </c>
      <c r="M5827" t="s">
        <v>16945</v>
      </c>
      <c r="N5827">
        <v>8.3244444439999992</v>
      </c>
      <c r="O5827">
        <v>0</v>
      </c>
      <c r="P5827">
        <v>299</v>
      </c>
      <c r="Q5827">
        <v>1</v>
      </c>
      <c r="R5827">
        <v>17</v>
      </c>
      <c r="S5827">
        <v>0</v>
      </c>
      <c r="T5827">
        <v>20</v>
      </c>
      <c r="U5827">
        <v>0</v>
      </c>
      <c r="V5827">
        <v>0</v>
      </c>
      <c r="W5827">
        <v>0</v>
      </c>
      <c r="X5827">
        <v>464.18079275741712</v>
      </c>
      <c r="Y5827">
        <v>0</v>
      </c>
      <c r="Z5827">
        <v>16.394415406925997</v>
      </c>
      <c r="AA5827">
        <v>0</v>
      </c>
      <c r="AB5827">
        <v>40.09061010945981</v>
      </c>
      <c r="AC5827">
        <v>0</v>
      </c>
      <c r="AD5827">
        <v>0</v>
      </c>
      <c r="AE5827">
        <v>520.66581827380287</v>
      </c>
    </row>
    <row r="5828" spans="1:31" x14ac:dyDescent="0.25">
      <c r="A5828">
        <v>2270778</v>
      </c>
      <c r="B5828">
        <v>1</v>
      </c>
      <c r="C5828" t="s">
        <v>80</v>
      </c>
      <c r="D5828" t="s">
        <v>97</v>
      </c>
      <c r="E5828" t="s">
        <v>151</v>
      </c>
      <c r="F5828" t="s">
        <v>16946</v>
      </c>
      <c r="G5828" t="s">
        <v>366</v>
      </c>
      <c r="H5828" t="s">
        <v>135</v>
      </c>
      <c r="I5828" t="s">
        <v>136</v>
      </c>
      <c r="J5828" t="s">
        <v>137</v>
      </c>
      <c r="K5828" t="s">
        <v>172</v>
      </c>
      <c r="L5828" t="s">
        <v>16947</v>
      </c>
      <c r="M5828" t="s">
        <v>16948</v>
      </c>
      <c r="N5828">
        <v>3.7430555550000002</v>
      </c>
      <c r="O5828">
        <v>0</v>
      </c>
      <c r="P5828">
        <v>55</v>
      </c>
      <c r="Q5828">
        <v>0</v>
      </c>
      <c r="R5828">
        <v>7</v>
      </c>
      <c r="S5828">
        <v>0</v>
      </c>
      <c r="T5828">
        <v>7</v>
      </c>
      <c r="U5828">
        <v>0</v>
      </c>
      <c r="V5828">
        <v>0</v>
      </c>
      <c r="W5828">
        <v>0</v>
      </c>
      <c r="X5828">
        <v>129.47498496439297</v>
      </c>
      <c r="Y5828">
        <v>0</v>
      </c>
      <c r="Z5828">
        <v>4.3522175195749684</v>
      </c>
      <c r="AA5828">
        <v>0</v>
      </c>
      <c r="AB5828">
        <v>58.727203812790499</v>
      </c>
      <c r="AC5828">
        <v>0</v>
      </c>
      <c r="AD5828">
        <v>0</v>
      </c>
      <c r="AE5828">
        <v>192.55440629675843</v>
      </c>
    </row>
    <row r="5829" spans="1:31" x14ac:dyDescent="0.25">
      <c r="A5829">
        <v>2270781</v>
      </c>
      <c r="B5829">
        <v>1</v>
      </c>
      <c r="C5829" t="s">
        <v>81</v>
      </c>
      <c r="D5829" t="s">
        <v>128</v>
      </c>
      <c r="E5829" t="s">
        <v>256</v>
      </c>
      <c r="F5829" t="s">
        <v>16949</v>
      </c>
      <c r="G5829" t="s">
        <v>171</v>
      </c>
      <c r="H5829" t="s">
        <v>148</v>
      </c>
      <c r="I5829" t="s">
        <v>136</v>
      </c>
      <c r="J5829" t="s">
        <v>137</v>
      </c>
      <c r="K5829" t="s">
        <v>172</v>
      </c>
      <c r="L5829" t="s">
        <v>16950</v>
      </c>
      <c r="M5829" t="s">
        <v>16951</v>
      </c>
      <c r="N5829">
        <v>8.1766666659999991</v>
      </c>
      <c r="O5829">
        <v>0</v>
      </c>
      <c r="P5829">
        <v>1091</v>
      </c>
      <c r="Q5829">
        <v>0</v>
      </c>
      <c r="R5829">
        <v>9</v>
      </c>
      <c r="S5829">
        <v>0</v>
      </c>
      <c r="T5829">
        <v>50</v>
      </c>
      <c r="U5829">
        <v>0</v>
      </c>
      <c r="V5829">
        <v>0</v>
      </c>
      <c r="W5829">
        <v>0</v>
      </c>
      <c r="X5829">
        <v>2078.8082861982866</v>
      </c>
      <c r="Y5829">
        <v>0</v>
      </c>
      <c r="Z5829">
        <v>7.1210811774054346</v>
      </c>
      <c r="AA5829">
        <v>0</v>
      </c>
      <c r="AB5829">
        <v>219.04892418438592</v>
      </c>
      <c r="AC5829">
        <v>0</v>
      </c>
      <c r="AD5829">
        <v>0</v>
      </c>
      <c r="AE5829">
        <v>2304.9782915600781</v>
      </c>
    </row>
    <row r="5830" spans="1:31" x14ac:dyDescent="0.25">
      <c r="A5830">
        <v>2270782</v>
      </c>
      <c r="B5830">
        <v>1</v>
      </c>
      <c r="C5830" t="s">
        <v>80</v>
      </c>
      <c r="D5830" t="s">
        <v>97</v>
      </c>
      <c r="E5830" t="s">
        <v>256</v>
      </c>
      <c r="F5830" t="s">
        <v>16952</v>
      </c>
      <c r="G5830" t="s">
        <v>147</v>
      </c>
      <c r="H5830" t="s">
        <v>148</v>
      </c>
      <c r="I5830" t="s">
        <v>704</v>
      </c>
      <c r="J5830" t="s">
        <v>137</v>
      </c>
      <c r="K5830" t="s">
        <v>138</v>
      </c>
      <c r="L5830" t="s">
        <v>16953</v>
      </c>
      <c r="M5830" t="s">
        <v>16954</v>
      </c>
      <c r="N5830">
        <v>1.4444444000000001E-2</v>
      </c>
      <c r="O5830">
        <v>4</v>
      </c>
      <c r="P5830">
        <v>2531</v>
      </c>
      <c r="Q5830">
        <v>5</v>
      </c>
      <c r="R5830">
        <v>440</v>
      </c>
      <c r="S5830">
        <v>30</v>
      </c>
      <c r="T5830">
        <v>651</v>
      </c>
      <c r="U5830">
        <v>6</v>
      </c>
      <c r="V5830">
        <v>1</v>
      </c>
      <c r="W5830">
        <v>2.1781040256101387</v>
      </c>
      <c r="X5830">
        <v>20.308284941219611</v>
      </c>
      <c r="Y5830">
        <v>0.21364016110452888</v>
      </c>
      <c r="Z5830">
        <v>2.9750877253363499</v>
      </c>
      <c r="AA5830">
        <v>10.3843717505034</v>
      </c>
      <c r="AB5830">
        <v>9.8431561059518859</v>
      </c>
      <c r="AC5830">
        <v>5.3539608002284451</v>
      </c>
      <c r="AD5830">
        <v>7.7832330704988892E-2</v>
      </c>
      <c r="AE5830">
        <v>51.334437840659341</v>
      </c>
    </row>
    <row r="5831" spans="1:31" x14ac:dyDescent="0.25">
      <c r="A5831">
        <v>2270785</v>
      </c>
      <c r="B5831">
        <v>1</v>
      </c>
      <c r="C5831" t="s">
        <v>81</v>
      </c>
      <c r="D5831" t="s">
        <v>115</v>
      </c>
      <c r="E5831" t="s">
        <v>151</v>
      </c>
      <c r="F5831" t="s">
        <v>16955</v>
      </c>
      <c r="G5831" t="s">
        <v>153</v>
      </c>
      <c r="H5831" t="s">
        <v>135</v>
      </c>
      <c r="I5831" t="s">
        <v>136</v>
      </c>
      <c r="J5831" t="s">
        <v>137</v>
      </c>
      <c r="K5831" t="s">
        <v>138</v>
      </c>
      <c r="L5831" t="s">
        <v>16956</v>
      </c>
      <c r="M5831" t="s">
        <v>16957</v>
      </c>
      <c r="N5831">
        <v>0.97416666600000001</v>
      </c>
      <c r="O5831">
        <v>0</v>
      </c>
      <c r="P5831">
        <v>6</v>
      </c>
      <c r="Q5831">
        <v>0</v>
      </c>
      <c r="R5831">
        <v>3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0.27751335456579584</v>
      </c>
      <c r="Y5831">
        <v>0</v>
      </c>
      <c r="Z5831">
        <v>5.5866517604864177E-2</v>
      </c>
      <c r="AA5831">
        <v>0</v>
      </c>
      <c r="AB5831">
        <v>0</v>
      </c>
      <c r="AC5831">
        <v>0</v>
      </c>
      <c r="AD5831">
        <v>0</v>
      </c>
      <c r="AE5831">
        <v>0.33337987217066001</v>
      </c>
    </row>
    <row r="5832" spans="1:31" x14ac:dyDescent="0.25">
      <c r="A5832">
        <v>2270788</v>
      </c>
      <c r="B5832">
        <v>1</v>
      </c>
      <c r="C5832" t="s">
        <v>80</v>
      </c>
      <c r="D5832" t="s">
        <v>95</v>
      </c>
      <c r="E5832" t="s">
        <v>207</v>
      </c>
      <c r="F5832" t="s">
        <v>16589</v>
      </c>
      <c r="G5832" t="s">
        <v>171</v>
      </c>
      <c r="H5832" t="s">
        <v>135</v>
      </c>
      <c r="I5832" t="s">
        <v>136</v>
      </c>
      <c r="J5832" t="s">
        <v>137</v>
      </c>
      <c r="K5832" t="s">
        <v>172</v>
      </c>
      <c r="L5832" t="s">
        <v>16958</v>
      </c>
      <c r="M5832" t="s">
        <v>16959</v>
      </c>
      <c r="N5832">
        <v>8.5463888879999992</v>
      </c>
      <c r="O5832">
        <v>0</v>
      </c>
      <c r="P5832">
        <v>392</v>
      </c>
      <c r="Q5832">
        <v>0</v>
      </c>
      <c r="R5832">
        <v>0</v>
      </c>
      <c r="S5832">
        <v>0</v>
      </c>
      <c r="T5832">
        <v>30</v>
      </c>
      <c r="U5832">
        <v>0</v>
      </c>
      <c r="V5832">
        <v>0</v>
      </c>
      <c r="W5832">
        <v>0</v>
      </c>
      <c r="X5832">
        <v>895.3038646284092</v>
      </c>
      <c r="Y5832">
        <v>0</v>
      </c>
      <c r="Z5832">
        <v>0</v>
      </c>
      <c r="AA5832">
        <v>0</v>
      </c>
      <c r="AB5832">
        <v>111.03039453085948</v>
      </c>
      <c r="AC5832">
        <v>0</v>
      </c>
      <c r="AD5832">
        <v>0</v>
      </c>
      <c r="AE5832">
        <v>1006.3342591592686</v>
      </c>
    </row>
    <row r="5833" spans="1:31" x14ac:dyDescent="0.25">
      <c r="A5833">
        <v>2270790</v>
      </c>
      <c r="B5833">
        <v>1</v>
      </c>
      <c r="C5833" t="s">
        <v>81</v>
      </c>
      <c r="D5833" t="s">
        <v>123</v>
      </c>
      <c r="E5833" t="s">
        <v>256</v>
      </c>
      <c r="F5833" t="s">
        <v>16960</v>
      </c>
      <c r="G5833" t="s">
        <v>171</v>
      </c>
      <c r="H5833" t="s">
        <v>148</v>
      </c>
      <c r="I5833" t="s">
        <v>136</v>
      </c>
      <c r="J5833" t="s">
        <v>137</v>
      </c>
      <c r="K5833" t="s">
        <v>172</v>
      </c>
      <c r="L5833" t="s">
        <v>16961</v>
      </c>
      <c r="M5833" t="s">
        <v>16962</v>
      </c>
      <c r="N5833">
        <v>8.3397222220000007</v>
      </c>
      <c r="O5833">
        <v>0</v>
      </c>
      <c r="P5833">
        <v>1478</v>
      </c>
      <c r="Q5833">
        <v>0</v>
      </c>
      <c r="R5833">
        <v>1</v>
      </c>
      <c r="S5833">
        <v>4</v>
      </c>
      <c r="T5833">
        <v>103</v>
      </c>
      <c r="U5833">
        <v>0</v>
      </c>
      <c r="V5833">
        <v>1</v>
      </c>
      <c r="W5833">
        <v>0</v>
      </c>
      <c r="X5833">
        <v>2924.1413812801152</v>
      </c>
      <c r="Y5833">
        <v>0</v>
      </c>
      <c r="Z5833">
        <v>7.3121314190925005E-2</v>
      </c>
      <c r="AA5833">
        <v>105.95653646255715</v>
      </c>
      <c r="AB5833">
        <v>1016.1630073260831</v>
      </c>
      <c r="AC5833">
        <v>0</v>
      </c>
      <c r="AD5833">
        <v>35.540264856505225</v>
      </c>
      <c r="AE5833">
        <v>4081.8743112394513</v>
      </c>
    </row>
    <row r="5834" spans="1:31" x14ac:dyDescent="0.25">
      <c r="A5834">
        <v>2270793</v>
      </c>
      <c r="B5834">
        <v>1</v>
      </c>
      <c r="C5834" t="s">
        <v>80</v>
      </c>
      <c r="D5834" t="s">
        <v>101</v>
      </c>
      <c r="E5834" t="s">
        <v>151</v>
      </c>
      <c r="F5834" t="s">
        <v>16963</v>
      </c>
      <c r="G5834" t="s">
        <v>366</v>
      </c>
      <c r="H5834" t="s">
        <v>135</v>
      </c>
      <c r="I5834" t="s">
        <v>136</v>
      </c>
      <c r="J5834" t="s">
        <v>137</v>
      </c>
      <c r="K5834" t="s">
        <v>172</v>
      </c>
      <c r="L5834" t="s">
        <v>16964</v>
      </c>
      <c r="M5834" t="s">
        <v>16965</v>
      </c>
      <c r="N5834">
        <v>1.105</v>
      </c>
      <c r="O5834">
        <v>0</v>
      </c>
      <c r="P5834">
        <v>58</v>
      </c>
      <c r="Q5834">
        <v>0</v>
      </c>
      <c r="R5834">
        <v>0</v>
      </c>
      <c r="S5834">
        <v>0</v>
      </c>
      <c r="T5834">
        <v>2</v>
      </c>
      <c r="U5834">
        <v>0</v>
      </c>
      <c r="V5834">
        <v>0</v>
      </c>
      <c r="W5834">
        <v>0</v>
      </c>
      <c r="X5834">
        <v>29.478879205391156</v>
      </c>
      <c r="Y5834">
        <v>0</v>
      </c>
      <c r="Z5834">
        <v>0</v>
      </c>
      <c r="AA5834">
        <v>0</v>
      </c>
      <c r="AB5834">
        <v>1.7697009311552081</v>
      </c>
      <c r="AC5834">
        <v>0</v>
      </c>
      <c r="AD5834">
        <v>0</v>
      </c>
      <c r="AE5834">
        <v>31.248580136546362</v>
      </c>
    </row>
    <row r="5835" spans="1:31" x14ac:dyDescent="0.25">
      <c r="A5835">
        <v>2270796</v>
      </c>
      <c r="B5835">
        <v>1</v>
      </c>
      <c r="C5835" t="s">
        <v>80</v>
      </c>
      <c r="D5835" t="s">
        <v>94</v>
      </c>
      <c r="E5835" t="s">
        <v>207</v>
      </c>
      <c r="F5835" t="s">
        <v>16966</v>
      </c>
      <c r="G5835" t="s">
        <v>366</v>
      </c>
      <c r="H5835" t="s">
        <v>135</v>
      </c>
      <c r="I5835" t="s">
        <v>136</v>
      </c>
      <c r="J5835" t="s">
        <v>137</v>
      </c>
      <c r="K5835" t="s">
        <v>172</v>
      </c>
      <c r="L5835" t="s">
        <v>16967</v>
      </c>
      <c r="M5835" t="s">
        <v>16968</v>
      </c>
      <c r="N5835">
        <v>4.1436111110000002</v>
      </c>
      <c r="O5835">
        <v>0</v>
      </c>
      <c r="P5835">
        <v>299</v>
      </c>
      <c r="Q5835">
        <v>0</v>
      </c>
      <c r="R5835">
        <v>0</v>
      </c>
      <c r="S5835">
        <v>0</v>
      </c>
      <c r="T5835">
        <v>27</v>
      </c>
      <c r="U5835">
        <v>0</v>
      </c>
      <c r="V5835">
        <v>1</v>
      </c>
      <c r="W5835">
        <v>0</v>
      </c>
      <c r="X5835">
        <v>248.40143964490298</v>
      </c>
      <c r="Y5835">
        <v>0</v>
      </c>
      <c r="Z5835">
        <v>0</v>
      </c>
      <c r="AA5835">
        <v>0</v>
      </c>
      <c r="AB5835">
        <v>115.5496356545454</v>
      </c>
      <c r="AC5835">
        <v>0</v>
      </c>
      <c r="AD5835">
        <v>129.30821743436823</v>
      </c>
      <c r="AE5835">
        <v>493.25929273381655</v>
      </c>
    </row>
    <row r="5836" spans="1:31" x14ac:dyDescent="0.25">
      <c r="A5836">
        <v>2270799</v>
      </c>
      <c r="B5836">
        <v>1</v>
      </c>
      <c r="C5836" t="s">
        <v>80</v>
      </c>
      <c r="D5836" t="s">
        <v>96</v>
      </c>
      <c r="E5836" t="s">
        <v>214</v>
      </c>
      <c r="F5836" t="s">
        <v>16969</v>
      </c>
      <c r="G5836" t="s">
        <v>241</v>
      </c>
      <c r="H5836" t="s">
        <v>135</v>
      </c>
      <c r="I5836" t="s">
        <v>136</v>
      </c>
      <c r="J5836" t="s">
        <v>137</v>
      </c>
      <c r="K5836" t="s">
        <v>138</v>
      </c>
      <c r="L5836" t="s">
        <v>16970</v>
      </c>
      <c r="M5836" t="s">
        <v>16971</v>
      </c>
      <c r="N5836">
        <v>4.2824999999999998</v>
      </c>
      <c r="O5836">
        <v>0</v>
      </c>
      <c r="P5836">
        <v>5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0.90836169802497024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0.90836169802497024</v>
      </c>
    </row>
    <row r="5837" spans="1:31" x14ac:dyDescent="0.25">
      <c r="A5837">
        <v>2270803</v>
      </c>
      <c r="B5837">
        <v>1</v>
      </c>
      <c r="C5837" t="s">
        <v>80</v>
      </c>
      <c r="D5837" t="s">
        <v>105</v>
      </c>
      <c r="E5837" t="s">
        <v>207</v>
      </c>
      <c r="F5837" t="s">
        <v>16972</v>
      </c>
      <c r="G5837" t="s">
        <v>366</v>
      </c>
      <c r="H5837" t="s">
        <v>135</v>
      </c>
      <c r="I5837" t="s">
        <v>136</v>
      </c>
      <c r="J5837" t="s">
        <v>137</v>
      </c>
      <c r="K5837" t="s">
        <v>172</v>
      </c>
      <c r="L5837" t="s">
        <v>16973</v>
      </c>
      <c r="M5837" t="s">
        <v>16974</v>
      </c>
      <c r="N5837">
        <v>5.4755555549999997</v>
      </c>
      <c r="O5837">
        <v>0</v>
      </c>
      <c r="P5837">
        <v>4</v>
      </c>
      <c r="Q5837">
        <v>0</v>
      </c>
      <c r="R5837">
        <v>47</v>
      </c>
      <c r="S5837">
        <v>0</v>
      </c>
      <c r="T5837">
        <v>3</v>
      </c>
      <c r="U5837">
        <v>0</v>
      </c>
      <c r="V5837">
        <v>0</v>
      </c>
      <c r="W5837">
        <v>0</v>
      </c>
      <c r="X5837">
        <v>2.0137097570216977</v>
      </c>
      <c r="Y5837">
        <v>0</v>
      </c>
      <c r="Z5837">
        <v>30.473577391991203</v>
      </c>
      <c r="AA5837">
        <v>0</v>
      </c>
      <c r="AB5837">
        <v>0.6675622610445584</v>
      </c>
      <c r="AC5837">
        <v>0</v>
      </c>
      <c r="AD5837">
        <v>0</v>
      </c>
      <c r="AE5837">
        <v>33.154849410057459</v>
      </c>
    </row>
    <row r="5838" spans="1:31" x14ac:dyDescent="0.25">
      <c r="A5838">
        <v>2270804</v>
      </c>
      <c r="B5838">
        <v>1</v>
      </c>
      <c r="C5838" t="s">
        <v>80</v>
      </c>
      <c r="D5838" t="s">
        <v>92</v>
      </c>
      <c r="E5838" t="s">
        <v>151</v>
      </c>
      <c r="F5838" t="s">
        <v>16975</v>
      </c>
      <c r="G5838" t="s">
        <v>153</v>
      </c>
      <c r="H5838" t="s">
        <v>135</v>
      </c>
      <c r="I5838" t="s">
        <v>136</v>
      </c>
      <c r="J5838" t="s">
        <v>137</v>
      </c>
      <c r="K5838" t="s">
        <v>138</v>
      </c>
      <c r="L5838" t="s">
        <v>16976</v>
      </c>
      <c r="M5838" t="s">
        <v>16977</v>
      </c>
      <c r="N5838">
        <v>1.028888888</v>
      </c>
      <c r="O5838">
        <v>0</v>
      </c>
      <c r="P5838">
        <v>148</v>
      </c>
      <c r="Q5838">
        <v>0</v>
      </c>
      <c r="R5838">
        <v>0</v>
      </c>
      <c r="S5838">
        <v>0</v>
      </c>
      <c r="T5838">
        <v>7</v>
      </c>
      <c r="U5838">
        <v>0</v>
      </c>
      <c r="V5838">
        <v>0</v>
      </c>
      <c r="W5838">
        <v>0</v>
      </c>
      <c r="X5838">
        <v>32.757133511398941</v>
      </c>
      <c r="Y5838">
        <v>0</v>
      </c>
      <c r="Z5838">
        <v>0</v>
      </c>
      <c r="AA5838">
        <v>0</v>
      </c>
      <c r="AB5838">
        <v>9.863325327092161</v>
      </c>
      <c r="AC5838">
        <v>0</v>
      </c>
      <c r="AD5838">
        <v>0</v>
      </c>
      <c r="AE5838">
        <v>42.620458838491103</v>
      </c>
    </row>
    <row r="5839" spans="1:31" x14ac:dyDescent="0.25">
      <c r="A5839">
        <v>2270808</v>
      </c>
      <c r="B5839">
        <v>1</v>
      </c>
      <c r="C5839" t="s">
        <v>80</v>
      </c>
      <c r="D5839" t="s">
        <v>100</v>
      </c>
      <c r="E5839" t="s">
        <v>207</v>
      </c>
      <c r="F5839" t="s">
        <v>16978</v>
      </c>
      <c r="G5839" t="s">
        <v>160</v>
      </c>
      <c r="H5839" t="s">
        <v>135</v>
      </c>
      <c r="I5839" t="s">
        <v>136</v>
      </c>
      <c r="J5839" t="s">
        <v>137</v>
      </c>
      <c r="K5839" t="s">
        <v>138</v>
      </c>
      <c r="L5839" t="s">
        <v>16979</v>
      </c>
      <c r="M5839" t="s">
        <v>16980</v>
      </c>
      <c r="N5839">
        <v>1.746111111</v>
      </c>
      <c r="O5839">
        <v>0</v>
      </c>
      <c r="P5839">
        <v>161</v>
      </c>
      <c r="Q5839">
        <v>0</v>
      </c>
      <c r="R5839">
        <v>4</v>
      </c>
      <c r="S5839">
        <v>0</v>
      </c>
      <c r="T5839">
        <v>29</v>
      </c>
      <c r="U5839">
        <v>0</v>
      </c>
      <c r="V5839">
        <v>1</v>
      </c>
      <c r="W5839">
        <v>0</v>
      </c>
      <c r="X5839">
        <v>118.49511772335845</v>
      </c>
      <c r="Y5839">
        <v>0</v>
      </c>
      <c r="Z5839">
        <v>2.7392654760097783</v>
      </c>
      <c r="AA5839">
        <v>0</v>
      </c>
      <c r="AB5839">
        <v>54.347775266172413</v>
      </c>
      <c r="AC5839">
        <v>0</v>
      </c>
      <c r="AD5839">
        <v>194.32603535699508</v>
      </c>
      <c r="AE5839">
        <v>369.90819382253574</v>
      </c>
    </row>
    <row r="5840" spans="1:31" x14ac:dyDescent="0.25">
      <c r="A5840">
        <v>2270809</v>
      </c>
      <c r="B5840">
        <v>1</v>
      </c>
      <c r="C5840" t="s">
        <v>80</v>
      </c>
      <c r="D5840" t="s">
        <v>104</v>
      </c>
      <c r="E5840" t="s">
        <v>256</v>
      </c>
      <c r="F5840" t="s">
        <v>16981</v>
      </c>
      <c r="G5840" t="s">
        <v>318</v>
      </c>
      <c r="H5840" t="s">
        <v>148</v>
      </c>
      <c r="I5840" t="s">
        <v>136</v>
      </c>
      <c r="J5840" t="s">
        <v>137</v>
      </c>
      <c r="K5840" t="s">
        <v>138</v>
      </c>
      <c r="L5840" t="s">
        <v>16982</v>
      </c>
      <c r="M5840" t="s">
        <v>16983</v>
      </c>
      <c r="N5840">
        <v>2.8708333330000002</v>
      </c>
      <c r="O5840">
        <v>0</v>
      </c>
      <c r="P5840">
        <v>0</v>
      </c>
      <c r="Q5840">
        <v>0</v>
      </c>
      <c r="R5840">
        <v>0</v>
      </c>
      <c r="S5840">
        <v>1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4.0682937700433239</v>
      </c>
      <c r="AB5840">
        <v>0</v>
      </c>
      <c r="AC5840">
        <v>0</v>
      </c>
      <c r="AD5840">
        <v>0</v>
      </c>
      <c r="AE5840">
        <v>4.0682937700433239</v>
      </c>
    </row>
    <row r="5841" spans="1:31" x14ac:dyDescent="0.25">
      <c r="A5841">
        <v>2270810</v>
      </c>
      <c r="B5841">
        <v>1</v>
      </c>
      <c r="C5841" t="s">
        <v>80</v>
      </c>
      <c r="D5841" t="s">
        <v>97</v>
      </c>
      <c r="E5841" t="s">
        <v>256</v>
      </c>
      <c r="F5841" t="s">
        <v>16984</v>
      </c>
      <c r="G5841" t="s">
        <v>366</v>
      </c>
      <c r="H5841" t="s">
        <v>148</v>
      </c>
      <c r="I5841" t="s">
        <v>136</v>
      </c>
      <c r="J5841" t="s">
        <v>137</v>
      </c>
      <c r="K5841" t="s">
        <v>172</v>
      </c>
      <c r="L5841" t="s">
        <v>16985</v>
      </c>
      <c r="M5841" t="s">
        <v>16986</v>
      </c>
      <c r="N5841">
        <v>7.4519444439999996</v>
      </c>
      <c r="O5841">
        <v>0</v>
      </c>
      <c r="P5841">
        <v>69</v>
      </c>
      <c r="Q5841">
        <v>0</v>
      </c>
      <c r="R5841">
        <v>68</v>
      </c>
      <c r="S5841">
        <v>1</v>
      </c>
      <c r="T5841">
        <v>15</v>
      </c>
      <c r="U5841">
        <v>0</v>
      </c>
      <c r="V5841">
        <v>0</v>
      </c>
      <c r="W5841">
        <v>0</v>
      </c>
      <c r="X5841">
        <v>703.69730464748977</v>
      </c>
      <c r="Y5841">
        <v>0</v>
      </c>
      <c r="Z5841">
        <v>299.22134262281247</v>
      </c>
      <c r="AA5841">
        <v>511.34579731381353</v>
      </c>
      <c r="AB5841">
        <v>86.537716609582603</v>
      </c>
      <c r="AC5841">
        <v>0</v>
      </c>
      <c r="AD5841">
        <v>0</v>
      </c>
      <c r="AE5841">
        <v>1600.8021611936983</v>
      </c>
    </row>
    <row r="5842" spans="1:31" x14ac:dyDescent="0.25">
      <c r="A5842">
        <v>2270813</v>
      </c>
      <c r="B5842">
        <v>1</v>
      </c>
      <c r="C5842" t="s">
        <v>80</v>
      </c>
      <c r="D5842" t="s">
        <v>100</v>
      </c>
      <c r="E5842" t="s">
        <v>207</v>
      </c>
      <c r="F5842" t="s">
        <v>16987</v>
      </c>
      <c r="G5842" t="s">
        <v>231</v>
      </c>
      <c r="H5842" t="s">
        <v>135</v>
      </c>
      <c r="I5842" t="s">
        <v>136</v>
      </c>
      <c r="J5842" t="s">
        <v>137</v>
      </c>
      <c r="K5842" t="s">
        <v>138</v>
      </c>
      <c r="L5842" t="s">
        <v>16988</v>
      </c>
      <c r="M5842" t="s">
        <v>16989</v>
      </c>
      <c r="N5842">
        <v>0.89388888799999999</v>
      </c>
      <c r="O5842">
        <v>0</v>
      </c>
      <c r="P5842">
        <v>476</v>
      </c>
      <c r="Q5842">
        <v>0</v>
      </c>
      <c r="R5842">
        <v>3</v>
      </c>
      <c r="S5842">
        <v>0</v>
      </c>
      <c r="T5842">
        <v>41</v>
      </c>
      <c r="U5842">
        <v>0</v>
      </c>
      <c r="V5842">
        <v>0</v>
      </c>
      <c r="W5842">
        <v>0</v>
      </c>
      <c r="X5842">
        <v>122.70583673601915</v>
      </c>
      <c r="Y5842">
        <v>0</v>
      </c>
      <c r="Z5842">
        <v>1.4334580310693141</v>
      </c>
      <c r="AA5842">
        <v>0</v>
      </c>
      <c r="AB5842">
        <v>58.219085515609414</v>
      </c>
      <c r="AC5842">
        <v>0</v>
      </c>
      <c r="AD5842">
        <v>0</v>
      </c>
      <c r="AE5842">
        <v>182.35838028269788</v>
      </c>
    </row>
    <row r="5843" spans="1:31" x14ac:dyDescent="0.25">
      <c r="A5843">
        <v>2270814</v>
      </c>
      <c r="B5843">
        <v>1</v>
      </c>
      <c r="C5843" t="s">
        <v>81</v>
      </c>
      <c r="D5843" t="s">
        <v>117</v>
      </c>
      <c r="E5843" t="s">
        <v>151</v>
      </c>
      <c r="F5843" t="s">
        <v>16990</v>
      </c>
      <c r="G5843" t="s">
        <v>366</v>
      </c>
      <c r="H5843" t="s">
        <v>135</v>
      </c>
      <c r="I5843" t="s">
        <v>136</v>
      </c>
      <c r="J5843" t="s">
        <v>137</v>
      </c>
      <c r="K5843" t="s">
        <v>172</v>
      </c>
      <c r="L5843" t="s">
        <v>16991</v>
      </c>
      <c r="M5843" t="s">
        <v>16992</v>
      </c>
      <c r="N5843">
        <v>3.960555555</v>
      </c>
      <c r="O5843">
        <v>0</v>
      </c>
      <c r="P5843">
        <v>34</v>
      </c>
      <c r="Q5843">
        <v>0</v>
      </c>
      <c r="R5843">
        <v>1</v>
      </c>
      <c r="S5843">
        <v>0</v>
      </c>
      <c r="T5843">
        <v>6</v>
      </c>
      <c r="U5843">
        <v>0</v>
      </c>
      <c r="V5843">
        <v>0</v>
      </c>
      <c r="W5843">
        <v>0</v>
      </c>
      <c r="X5843">
        <v>19.976288577709084</v>
      </c>
      <c r="Y5843">
        <v>0</v>
      </c>
      <c r="Z5843">
        <v>4.2464192077494439E-3</v>
      </c>
      <c r="AA5843">
        <v>0</v>
      </c>
      <c r="AB5843">
        <v>13.965880797344466</v>
      </c>
      <c r="AC5843">
        <v>0</v>
      </c>
      <c r="AD5843">
        <v>0</v>
      </c>
      <c r="AE5843">
        <v>33.946415794261299</v>
      </c>
    </row>
    <row r="5844" spans="1:31" x14ac:dyDescent="0.25">
      <c r="A5844">
        <v>2270816</v>
      </c>
      <c r="B5844">
        <v>1</v>
      </c>
      <c r="C5844" t="s">
        <v>80</v>
      </c>
      <c r="D5844" t="s">
        <v>107</v>
      </c>
      <c r="E5844" t="s">
        <v>207</v>
      </c>
      <c r="F5844" t="s">
        <v>16993</v>
      </c>
      <c r="G5844" t="s">
        <v>171</v>
      </c>
      <c r="H5844" t="s">
        <v>135</v>
      </c>
      <c r="I5844" t="s">
        <v>136</v>
      </c>
      <c r="J5844" t="s">
        <v>137</v>
      </c>
      <c r="K5844" t="s">
        <v>172</v>
      </c>
      <c r="L5844" t="s">
        <v>16994</v>
      </c>
      <c r="M5844" t="s">
        <v>16995</v>
      </c>
      <c r="N5844">
        <v>5.9297222219999997</v>
      </c>
      <c r="O5844">
        <v>0</v>
      </c>
      <c r="P5844">
        <v>582</v>
      </c>
      <c r="Q5844">
        <v>0</v>
      </c>
      <c r="R5844">
        <v>0</v>
      </c>
      <c r="S5844">
        <v>0</v>
      </c>
      <c r="T5844">
        <v>33</v>
      </c>
      <c r="U5844">
        <v>0</v>
      </c>
      <c r="V5844">
        <v>0</v>
      </c>
      <c r="W5844">
        <v>0</v>
      </c>
      <c r="X5844">
        <v>1088.0771398794595</v>
      </c>
      <c r="Y5844">
        <v>0</v>
      </c>
      <c r="Z5844">
        <v>0</v>
      </c>
      <c r="AA5844">
        <v>0</v>
      </c>
      <c r="AB5844">
        <v>104.85003263414836</v>
      </c>
      <c r="AC5844">
        <v>0</v>
      </c>
      <c r="AD5844">
        <v>0</v>
      </c>
      <c r="AE5844">
        <v>1192.927172513608</v>
      </c>
    </row>
    <row r="5845" spans="1:31" x14ac:dyDescent="0.25">
      <c r="A5845">
        <v>2270817</v>
      </c>
      <c r="B5845">
        <v>1</v>
      </c>
      <c r="C5845" t="s">
        <v>81</v>
      </c>
      <c r="D5845" t="s">
        <v>120</v>
      </c>
      <c r="E5845" t="s">
        <v>132</v>
      </c>
      <c r="F5845" t="s">
        <v>16996</v>
      </c>
      <c r="G5845" t="s">
        <v>142</v>
      </c>
      <c r="H5845" t="s">
        <v>135</v>
      </c>
      <c r="I5845" t="s">
        <v>136</v>
      </c>
      <c r="J5845" t="s">
        <v>137</v>
      </c>
      <c r="K5845" t="s">
        <v>138</v>
      </c>
      <c r="L5845" t="s">
        <v>16997</v>
      </c>
      <c r="M5845" t="s">
        <v>16998</v>
      </c>
      <c r="N5845">
        <v>0.53388888800000001</v>
      </c>
      <c r="O5845">
        <v>0</v>
      </c>
      <c r="P5845">
        <v>1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0.14160087079938666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0.14160087079938666</v>
      </c>
    </row>
    <row r="5846" spans="1:31" x14ac:dyDescent="0.25">
      <c r="A5846">
        <v>2270818</v>
      </c>
      <c r="B5846">
        <v>1</v>
      </c>
      <c r="C5846" t="s">
        <v>80</v>
      </c>
      <c r="D5846" t="s">
        <v>107</v>
      </c>
      <c r="E5846" t="s">
        <v>256</v>
      </c>
      <c r="F5846" t="s">
        <v>16999</v>
      </c>
      <c r="G5846" t="s">
        <v>171</v>
      </c>
      <c r="H5846" t="s">
        <v>148</v>
      </c>
      <c r="I5846" t="s">
        <v>136</v>
      </c>
      <c r="J5846" t="s">
        <v>137</v>
      </c>
      <c r="K5846" t="s">
        <v>172</v>
      </c>
      <c r="L5846" t="s">
        <v>17000</v>
      </c>
      <c r="M5846" t="s">
        <v>17001</v>
      </c>
      <c r="N5846">
        <v>5.6127777769999998</v>
      </c>
      <c r="O5846">
        <v>0</v>
      </c>
      <c r="P5846">
        <v>1137</v>
      </c>
      <c r="Q5846">
        <v>0</v>
      </c>
      <c r="R5846">
        <v>0</v>
      </c>
      <c r="S5846">
        <v>0</v>
      </c>
      <c r="T5846">
        <v>41</v>
      </c>
      <c r="U5846">
        <v>0</v>
      </c>
      <c r="V5846">
        <v>0</v>
      </c>
      <c r="W5846">
        <v>0</v>
      </c>
      <c r="X5846">
        <v>1785.9730125855126</v>
      </c>
      <c r="Y5846">
        <v>0</v>
      </c>
      <c r="Z5846">
        <v>0</v>
      </c>
      <c r="AA5846">
        <v>0</v>
      </c>
      <c r="AB5846">
        <v>280.65618236378128</v>
      </c>
      <c r="AC5846">
        <v>0</v>
      </c>
      <c r="AD5846">
        <v>0</v>
      </c>
      <c r="AE5846">
        <v>2066.6291949492938</v>
      </c>
    </row>
    <row r="5847" spans="1:31" x14ac:dyDescent="0.25">
      <c r="A5847">
        <v>2270819</v>
      </c>
      <c r="B5847">
        <v>1</v>
      </c>
      <c r="C5847" t="s">
        <v>80</v>
      </c>
      <c r="D5847" t="s">
        <v>95</v>
      </c>
      <c r="E5847" t="s">
        <v>132</v>
      </c>
      <c r="F5847" t="s">
        <v>17002</v>
      </c>
      <c r="G5847" t="s">
        <v>142</v>
      </c>
      <c r="H5847" t="s">
        <v>135</v>
      </c>
      <c r="I5847" t="s">
        <v>136</v>
      </c>
      <c r="J5847" t="s">
        <v>137</v>
      </c>
      <c r="K5847" t="s">
        <v>138</v>
      </c>
      <c r="L5847" t="s">
        <v>17003</v>
      </c>
      <c r="M5847" t="s">
        <v>17004</v>
      </c>
      <c r="N5847">
        <v>0.69666666600000005</v>
      </c>
      <c r="O5847">
        <v>0</v>
      </c>
      <c r="P5847">
        <v>1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0.26657098674308666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0.26657098674308666</v>
      </c>
    </row>
    <row r="5848" spans="1:31" x14ac:dyDescent="0.25">
      <c r="A5848">
        <v>2270821</v>
      </c>
      <c r="B5848">
        <v>1</v>
      </c>
      <c r="C5848" t="s">
        <v>80</v>
      </c>
      <c r="D5848" t="s">
        <v>88</v>
      </c>
      <c r="E5848" t="s">
        <v>132</v>
      </c>
      <c r="F5848" t="s">
        <v>17005</v>
      </c>
      <c r="G5848" t="s">
        <v>201</v>
      </c>
      <c r="H5848" t="s">
        <v>135</v>
      </c>
      <c r="I5848" t="s">
        <v>136</v>
      </c>
      <c r="J5848" t="s">
        <v>3</v>
      </c>
      <c r="K5848" t="s">
        <v>138</v>
      </c>
      <c r="L5848" t="s">
        <v>17006</v>
      </c>
      <c r="M5848" t="s">
        <v>17007</v>
      </c>
      <c r="N5848">
        <v>1.5227777769999999</v>
      </c>
      <c r="O5848">
        <v>0</v>
      </c>
      <c r="P5848">
        <v>15</v>
      </c>
      <c r="Q5848">
        <v>0</v>
      </c>
      <c r="R5848">
        <v>0</v>
      </c>
      <c r="S5848">
        <v>0</v>
      </c>
      <c r="T5848">
        <v>2</v>
      </c>
      <c r="U5848">
        <v>0</v>
      </c>
      <c r="V5848">
        <v>0</v>
      </c>
      <c r="W5848">
        <v>0</v>
      </c>
      <c r="X5848">
        <v>8.1635231945996054</v>
      </c>
      <c r="Y5848">
        <v>0</v>
      </c>
      <c r="Z5848">
        <v>0</v>
      </c>
      <c r="AA5848">
        <v>0</v>
      </c>
      <c r="AB5848">
        <v>20.296405339780669</v>
      </c>
      <c r="AC5848">
        <v>0</v>
      </c>
      <c r="AD5848">
        <v>0</v>
      </c>
      <c r="AE5848">
        <v>28.459928534380275</v>
      </c>
    </row>
    <row r="5849" spans="1:31" x14ac:dyDescent="0.25">
      <c r="A5849">
        <v>2270822</v>
      </c>
      <c r="B5849">
        <v>1</v>
      </c>
      <c r="C5849" t="s">
        <v>80</v>
      </c>
      <c r="D5849" t="s">
        <v>103</v>
      </c>
      <c r="E5849" t="s">
        <v>132</v>
      </c>
      <c r="F5849" t="s">
        <v>17008</v>
      </c>
      <c r="G5849" t="s">
        <v>142</v>
      </c>
      <c r="H5849" t="s">
        <v>135</v>
      </c>
      <c r="I5849" t="s">
        <v>136</v>
      </c>
      <c r="J5849" t="s">
        <v>137</v>
      </c>
      <c r="K5849" t="s">
        <v>138</v>
      </c>
      <c r="L5849" t="s">
        <v>17009</v>
      </c>
      <c r="M5849" t="s">
        <v>17010</v>
      </c>
      <c r="N5849">
        <v>0.63611111099999995</v>
      </c>
      <c r="O5849">
        <v>0</v>
      </c>
      <c r="P5849">
        <v>1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5.8188547501572215E-2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5.8188547501572215E-2</v>
      </c>
    </row>
    <row r="5850" spans="1:31" x14ac:dyDescent="0.25">
      <c r="A5850">
        <v>2270823</v>
      </c>
      <c r="B5850">
        <v>1</v>
      </c>
      <c r="C5850" t="s">
        <v>80</v>
      </c>
      <c r="D5850" t="s">
        <v>109</v>
      </c>
      <c r="E5850" t="s">
        <v>207</v>
      </c>
      <c r="F5850" t="s">
        <v>14648</v>
      </c>
      <c r="G5850" t="s">
        <v>366</v>
      </c>
      <c r="H5850" t="s">
        <v>135</v>
      </c>
      <c r="I5850" t="s">
        <v>136</v>
      </c>
      <c r="J5850" t="s">
        <v>137</v>
      </c>
      <c r="K5850" t="s">
        <v>172</v>
      </c>
      <c r="L5850" t="s">
        <v>17011</v>
      </c>
      <c r="M5850" t="s">
        <v>17012</v>
      </c>
      <c r="N5850">
        <v>2.898055555</v>
      </c>
      <c r="O5850">
        <v>0</v>
      </c>
      <c r="P5850">
        <v>92</v>
      </c>
      <c r="Q5850">
        <v>0</v>
      </c>
      <c r="R5850">
        <v>12</v>
      </c>
      <c r="S5850">
        <v>0</v>
      </c>
      <c r="T5850">
        <v>23</v>
      </c>
      <c r="U5850">
        <v>0</v>
      </c>
      <c r="V5850">
        <v>0</v>
      </c>
      <c r="W5850">
        <v>0</v>
      </c>
      <c r="X5850">
        <v>43.24987597339242</v>
      </c>
      <c r="Y5850">
        <v>0</v>
      </c>
      <c r="Z5850">
        <v>18.134592722554963</v>
      </c>
      <c r="AA5850">
        <v>0</v>
      </c>
      <c r="AB5850">
        <v>21.840316760935341</v>
      </c>
      <c r="AC5850">
        <v>0</v>
      </c>
      <c r="AD5850">
        <v>0</v>
      </c>
      <c r="AE5850">
        <v>83.224785456882728</v>
      </c>
    </row>
    <row r="5851" spans="1:31" x14ac:dyDescent="0.25">
      <c r="A5851">
        <v>2270824</v>
      </c>
      <c r="B5851">
        <v>1</v>
      </c>
      <c r="C5851" t="s">
        <v>81</v>
      </c>
      <c r="D5851" t="s">
        <v>128</v>
      </c>
      <c r="E5851" t="s">
        <v>256</v>
      </c>
      <c r="F5851" t="s">
        <v>17013</v>
      </c>
      <c r="G5851" t="s">
        <v>171</v>
      </c>
      <c r="H5851" t="s">
        <v>148</v>
      </c>
      <c r="I5851" t="s">
        <v>136</v>
      </c>
      <c r="J5851" t="s">
        <v>137</v>
      </c>
      <c r="K5851" t="s">
        <v>172</v>
      </c>
      <c r="L5851" t="s">
        <v>17014</v>
      </c>
      <c r="M5851" t="s">
        <v>17015</v>
      </c>
      <c r="N5851">
        <v>7.4930555549999998</v>
      </c>
      <c r="O5851">
        <v>0</v>
      </c>
      <c r="P5851">
        <v>490</v>
      </c>
      <c r="Q5851">
        <v>0</v>
      </c>
      <c r="R5851">
        <v>0</v>
      </c>
      <c r="S5851">
        <v>0</v>
      </c>
      <c r="T5851">
        <v>9</v>
      </c>
      <c r="U5851">
        <v>0</v>
      </c>
      <c r="V5851">
        <v>0</v>
      </c>
      <c r="W5851">
        <v>0</v>
      </c>
      <c r="X5851">
        <v>820.41206248380922</v>
      </c>
      <c r="Y5851">
        <v>0</v>
      </c>
      <c r="Z5851">
        <v>0</v>
      </c>
      <c r="AA5851">
        <v>0</v>
      </c>
      <c r="AB5851">
        <v>66.860932752037925</v>
      </c>
      <c r="AC5851">
        <v>0</v>
      </c>
      <c r="AD5851">
        <v>0</v>
      </c>
      <c r="AE5851">
        <v>887.27299523584713</v>
      </c>
    </row>
    <row r="5852" spans="1:31" x14ac:dyDescent="0.25">
      <c r="A5852">
        <v>2270830</v>
      </c>
      <c r="B5852">
        <v>1</v>
      </c>
      <c r="C5852" t="s">
        <v>80</v>
      </c>
      <c r="D5852" t="s">
        <v>106</v>
      </c>
      <c r="E5852" t="s">
        <v>151</v>
      </c>
      <c r="F5852" t="s">
        <v>17016</v>
      </c>
      <c r="G5852" t="s">
        <v>176</v>
      </c>
      <c r="H5852" t="s">
        <v>135</v>
      </c>
      <c r="I5852" t="s">
        <v>136</v>
      </c>
      <c r="J5852" t="s">
        <v>137</v>
      </c>
      <c r="K5852" t="s">
        <v>138</v>
      </c>
      <c r="L5852" t="s">
        <v>17017</v>
      </c>
      <c r="M5852" t="s">
        <v>17018</v>
      </c>
      <c r="N5852">
        <v>1.583611111</v>
      </c>
      <c r="O5852">
        <v>0</v>
      </c>
      <c r="P5852">
        <v>27</v>
      </c>
      <c r="Q5852">
        <v>0</v>
      </c>
      <c r="R5852">
        <v>4</v>
      </c>
      <c r="S5852">
        <v>0</v>
      </c>
      <c r="T5852">
        <v>2</v>
      </c>
      <c r="U5852">
        <v>0</v>
      </c>
      <c r="V5852">
        <v>0</v>
      </c>
      <c r="W5852">
        <v>0</v>
      </c>
      <c r="X5852">
        <v>4.8135152293847119</v>
      </c>
      <c r="Y5852">
        <v>0</v>
      </c>
      <c r="Z5852">
        <v>0.6672851135038429</v>
      </c>
      <c r="AA5852">
        <v>0</v>
      </c>
      <c r="AB5852">
        <v>3.3241125962884785</v>
      </c>
      <c r="AC5852">
        <v>0</v>
      </c>
      <c r="AD5852">
        <v>0</v>
      </c>
      <c r="AE5852">
        <v>8.8049129391770329</v>
      </c>
    </row>
    <row r="5853" spans="1:31" x14ac:dyDescent="0.25">
      <c r="A5853">
        <v>2270832</v>
      </c>
      <c r="B5853">
        <v>1</v>
      </c>
      <c r="C5853" t="s">
        <v>81</v>
      </c>
      <c r="D5853" t="s">
        <v>113</v>
      </c>
      <c r="E5853" t="s">
        <v>163</v>
      </c>
      <c r="F5853" t="s">
        <v>17019</v>
      </c>
      <c r="G5853" t="s">
        <v>271</v>
      </c>
      <c r="H5853" t="s">
        <v>148</v>
      </c>
      <c r="I5853" t="s">
        <v>136</v>
      </c>
      <c r="J5853" t="s">
        <v>137</v>
      </c>
      <c r="K5853" t="s">
        <v>138</v>
      </c>
      <c r="L5853" t="s">
        <v>17020</v>
      </c>
      <c r="M5853" t="s">
        <v>17021</v>
      </c>
      <c r="N5853">
        <v>0.49888888799999997</v>
      </c>
      <c r="O5853">
        <v>1</v>
      </c>
      <c r="P5853">
        <v>1570</v>
      </c>
      <c r="Q5853">
        <v>15</v>
      </c>
      <c r="R5853">
        <v>413</v>
      </c>
      <c r="S5853">
        <v>13</v>
      </c>
      <c r="T5853">
        <v>128</v>
      </c>
      <c r="U5853">
        <v>0</v>
      </c>
      <c r="V5853">
        <v>1</v>
      </c>
      <c r="W5853">
        <v>0.2995731731226417</v>
      </c>
      <c r="X5853">
        <v>147.87072666067996</v>
      </c>
      <c r="Y5853">
        <v>4.1446721646170648</v>
      </c>
      <c r="Z5853">
        <v>66.910985041121222</v>
      </c>
      <c r="AA5853">
        <v>247.16441202624048</v>
      </c>
      <c r="AB5853">
        <v>59.519385515543647</v>
      </c>
      <c r="AC5853">
        <v>0</v>
      </c>
      <c r="AD5853">
        <v>1.0411133581304939</v>
      </c>
      <c r="AE5853">
        <v>526.95086793945552</v>
      </c>
    </row>
    <row r="5854" spans="1:31" x14ac:dyDescent="0.25">
      <c r="A5854">
        <v>2270833</v>
      </c>
      <c r="B5854">
        <v>1</v>
      </c>
      <c r="C5854" t="s">
        <v>80</v>
      </c>
      <c r="D5854" t="s">
        <v>90</v>
      </c>
      <c r="E5854" t="s">
        <v>207</v>
      </c>
      <c r="F5854" t="s">
        <v>17022</v>
      </c>
      <c r="G5854" t="s">
        <v>366</v>
      </c>
      <c r="H5854" t="s">
        <v>135</v>
      </c>
      <c r="I5854" t="s">
        <v>136</v>
      </c>
      <c r="J5854" t="s">
        <v>137</v>
      </c>
      <c r="K5854" t="s">
        <v>172</v>
      </c>
      <c r="L5854" t="s">
        <v>17023</v>
      </c>
      <c r="M5854" t="s">
        <v>17024</v>
      </c>
      <c r="N5854">
        <v>0.90194444399999996</v>
      </c>
      <c r="O5854">
        <v>0</v>
      </c>
      <c r="P5854">
        <v>466</v>
      </c>
      <c r="Q5854">
        <v>0</v>
      </c>
      <c r="R5854">
        <v>0</v>
      </c>
      <c r="S5854">
        <v>0</v>
      </c>
      <c r="T5854">
        <v>40</v>
      </c>
      <c r="U5854">
        <v>0</v>
      </c>
      <c r="V5854">
        <v>1</v>
      </c>
      <c r="W5854">
        <v>0</v>
      </c>
      <c r="X5854">
        <v>158.0247617235988</v>
      </c>
      <c r="Y5854">
        <v>0</v>
      </c>
      <c r="Z5854">
        <v>0</v>
      </c>
      <c r="AA5854">
        <v>0</v>
      </c>
      <c r="AB5854">
        <v>19.174020631699005</v>
      </c>
      <c r="AC5854">
        <v>0</v>
      </c>
      <c r="AD5854">
        <v>2.6541384904270195</v>
      </c>
      <c r="AE5854">
        <v>179.85292084572481</v>
      </c>
    </row>
    <row r="5855" spans="1:31" x14ac:dyDescent="0.25">
      <c r="A5855">
        <v>2270834</v>
      </c>
      <c r="B5855">
        <v>1</v>
      </c>
      <c r="C5855" t="s">
        <v>80</v>
      </c>
      <c r="D5855" t="s">
        <v>89</v>
      </c>
      <c r="E5855" t="s">
        <v>132</v>
      </c>
      <c r="F5855" t="s">
        <v>17025</v>
      </c>
      <c r="G5855" t="s">
        <v>134</v>
      </c>
      <c r="H5855" t="s">
        <v>135</v>
      </c>
      <c r="I5855" t="s">
        <v>136</v>
      </c>
      <c r="J5855" t="s">
        <v>137</v>
      </c>
      <c r="K5855" t="s">
        <v>138</v>
      </c>
      <c r="L5855" t="s">
        <v>17026</v>
      </c>
      <c r="M5855" t="s">
        <v>17027</v>
      </c>
      <c r="N5855">
        <v>5.1941666660000001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4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16.592516813912344</v>
      </c>
      <c r="AC5855">
        <v>0</v>
      </c>
      <c r="AD5855">
        <v>0</v>
      </c>
      <c r="AE5855">
        <v>16.592516813912344</v>
      </c>
    </row>
    <row r="5856" spans="1:31" x14ac:dyDescent="0.25">
      <c r="A5856">
        <v>2270835</v>
      </c>
      <c r="B5856">
        <v>1</v>
      </c>
      <c r="C5856" t="s">
        <v>80</v>
      </c>
      <c r="D5856" t="s">
        <v>94</v>
      </c>
      <c r="E5856" t="s">
        <v>145</v>
      </c>
      <c r="F5856" t="s">
        <v>17028</v>
      </c>
      <c r="G5856" t="s">
        <v>147</v>
      </c>
      <c r="H5856" t="s">
        <v>148</v>
      </c>
      <c r="I5856" t="s">
        <v>704</v>
      </c>
      <c r="J5856" t="s">
        <v>137</v>
      </c>
      <c r="K5856" t="s">
        <v>138</v>
      </c>
      <c r="L5856" t="s">
        <v>17029</v>
      </c>
      <c r="M5856" t="s">
        <v>17030</v>
      </c>
      <c r="N5856">
        <v>8.8888879999999993E-3</v>
      </c>
      <c r="O5856">
        <v>1</v>
      </c>
      <c r="P5856">
        <v>3177</v>
      </c>
      <c r="Q5856">
        <v>49</v>
      </c>
      <c r="R5856">
        <v>105</v>
      </c>
      <c r="S5856">
        <v>32</v>
      </c>
      <c r="T5856">
        <v>685</v>
      </c>
      <c r="U5856">
        <v>16</v>
      </c>
      <c r="V5856">
        <v>0</v>
      </c>
      <c r="W5856">
        <v>8.4191841246666673E-3</v>
      </c>
      <c r="X5856">
        <v>5.0033925687999989</v>
      </c>
      <c r="Y5856">
        <v>0.54674340528446219</v>
      </c>
      <c r="Z5856">
        <v>0.21535555009905785</v>
      </c>
      <c r="AA5856">
        <v>3.5430345622436801</v>
      </c>
      <c r="AB5856">
        <v>3.3749312265570577</v>
      </c>
      <c r="AC5856">
        <v>14.913815364254935</v>
      </c>
      <c r="AD5856">
        <v>0</v>
      </c>
      <c r="AE5856">
        <v>27.605691861363859</v>
      </c>
    </row>
    <row r="5857" spans="1:31" x14ac:dyDescent="0.25">
      <c r="A5857">
        <v>2270839</v>
      </c>
      <c r="B5857">
        <v>1</v>
      </c>
      <c r="C5857" t="s">
        <v>81</v>
      </c>
      <c r="D5857" t="s">
        <v>112</v>
      </c>
      <c r="E5857" t="s">
        <v>145</v>
      </c>
      <c r="F5857" t="s">
        <v>17031</v>
      </c>
      <c r="G5857" t="s">
        <v>366</v>
      </c>
      <c r="H5857" t="s">
        <v>148</v>
      </c>
      <c r="I5857" t="s">
        <v>136</v>
      </c>
      <c r="J5857" t="s">
        <v>137</v>
      </c>
      <c r="K5857" t="s">
        <v>172</v>
      </c>
      <c r="L5857" t="s">
        <v>17032</v>
      </c>
      <c r="M5857" t="s">
        <v>17033</v>
      </c>
      <c r="N5857">
        <v>7.1849999999999996</v>
      </c>
      <c r="O5857">
        <v>3</v>
      </c>
      <c r="P5857">
        <v>944</v>
      </c>
      <c r="Q5857">
        <v>101</v>
      </c>
      <c r="R5857">
        <v>321</v>
      </c>
      <c r="S5857">
        <v>15</v>
      </c>
      <c r="T5857">
        <v>118</v>
      </c>
      <c r="U5857">
        <v>1</v>
      </c>
      <c r="V5857">
        <v>0</v>
      </c>
      <c r="W5857">
        <v>2.7680959886196748</v>
      </c>
      <c r="X5857">
        <v>942.18946440152513</v>
      </c>
      <c r="Y5857">
        <v>422.74326516333798</v>
      </c>
      <c r="Z5857">
        <v>328.41307090101407</v>
      </c>
      <c r="AA5857">
        <v>595.50983488359327</v>
      </c>
      <c r="AB5857">
        <v>284.01006799334795</v>
      </c>
      <c r="AC5857">
        <v>32.529233811883387</v>
      </c>
      <c r="AD5857">
        <v>0</v>
      </c>
      <c r="AE5857">
        <v>2608.1630331433212</v>
      </c>
    </row>
    <row r="5858" spans="1:31" x14ac:dyDescent="0.25">
      <c r="A5858">
        <v>2270841</v>
      </c>
      <c r="B5858">
        <v>1</v>
      </c>
      <c r="C5858" t="s">
        <v>80</v>
      </c>
      <c r="D5858" t="s">
        <v>92</v>
      </c>
      <c r="E5858" t="s">
        <v>132</v>
      </c>
      <c r="F5858" t="s">
        <v>15260</v>
      </c>
      <c r="G5858" t="s">
        <v>142</v>
      </c>
      <c r="H5858" t="s">
        <v>135</v>
      </c>
      <c r="I5858" t="s">
        <v>136</v>
      </c>
      <c r="J5858" t="s">
        <v>137</v>
      </c>
      <c r="K5858" t="s">
        <v>138</v>
      </c>
      <c r="L5858" t="s">
        <v>17034</v>
      </c>
      <c r="M5858" t="s">
        <v>17035</v>
      </c>
      <c r="N5858">
        <v>0.87</v>
      </c>
      <c r="O5858">
        <v>0</v>
      </c>
      <c r="P5858">
        <v>1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9.2245747094547775E-2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9.2245747094547775E-2</v>
      </c>
    </row>
    <row r="5859" spans="1:31" x14ac:dyDescent="0.25">
      <c r="A5859">
        <v>2270845</v>
      </c>
      <c r="B5859">
        <v>1</v>
      </c>
      <c r="C5859" t="s">
        <v>80</v>
      </c>
      <c r="D5859" t="s">
        <v>94</v>
      </c>
      <c r="E5859" t="s">
        <v>145</v>
      </c>
      <c r="F5859" t="s">
        <v>1830</v>
      </c>
      <c r="G5859" t="s">
        <v>147</v>
      </c>
      <c r="H5859" t="s">
        <v>148</v>
      </c>
      <c r="I5859" t="s">
        <v>136</v>
      </c>
      <c r="J5859" t="s">
        <v>137</v>
      </c>
      <c r="K5859" t="s">
        <v>138</v>
      </c>
      <c r="L5859" t="s">
        <v>17036</v>
      </c>
      <c r="M5859" t="s">
        <v>17037</v>
      </c>
      <c r="N5859">
        <v>1.1319444439999999</v>
      </c>
      <c r="O5859">
        <v>1</v>
      </c>
      <c r="P5859">
        <v>246</v>
      </c>
      <c r="Q5859">
        <v>14</v>
      </c>
      <c r="R5859">
        <v>46</v>
      </c>
      <c r="S5859">
        <v>15</v>
      </c>
      <c r="T5859">
        <v>83</v>
      </c>
      <c r="U5859">
        <v>6</v>
      </c>
      <c r="V5859">
        <v>0</v>
      </c>
      <c r="W5859">
        <v>1.0448566562066459</v>
      </c>
      <c r="X5859">
        <v>49.08901049802126</v>
      </c>
      <c r="Y5859">
        <v>5.6014412857935323</v>
      </c>
      <c r="Z5859">
        <v>16.024744175808955</v>
      </c>
      <c r="AA5859">
        <v>98.881317788130886</v>
      </c>
      <c r="AB5859">
        <v>27.145549227178854</v>
      </c>
      <c r="AC5859">
        <v>311.3193146734647</v>
      </c>
      <c r="AD5859">
        <v>0</v>
      </c>
      <c r="AE5859">
        <v>509.10623430460487</v>
      </c>
    </row>
    <row r="5860" spans="1:31" x14ac:dyDescent="0.25">
      <c r="A5860">
        <v>2270846</v>
      </c>
      <c r="B5860">
        <v>1</v>
      </c>
      <c r="C5860" t="s">
        <v>80</v>
      </c>
      <c r="D5860" t="s">
        <v>85</v>
      </c>
      <c r="E5860" t="s">
        <v>214</v>
      </c>
      <c r="F5860" t="s">
        <v>17038</v>
      </c>
      <c r="G5860" t="s">
        <v>10983</v>
      </c>
      <c r="H5860" t="s">
        <v>135</v>
      </c>
      <c r="I5860" t="s">
        <v>136</v>
      </c>
      <c r="J5860" t="s">
        <v>137</v>
      </c>
      <c r="K5860" t="s">
        <v>138</v>
      </c>
      <c r="L5860" t="s">
        <v>17039</v>
      </c>
      <c r="M5860" t="s">
        <v>17040</v>
      </c>
      <c r="N5860">
        <v>1.008611111</v>
      </c>
      <c r="O5860">
        <v>0</v>
      </c>
      <c r="P5860">
        <v>93</v>
      </c>
      <c r="Q5860">
        <v>0</v>
      </c>
      <c r="R5860">
        <v>0</v>
      </c>
      <c r="S5860">
        <v>0</v>
      </c>
      <c r="T5860">
        <v>41</v>
      </c>
      <c r="U5860">
        <v>0</v>
      </c>
      <c r="V5860">
        <v>0</v>
      </c>
      <c r="W5860">
        <v>0</v>
      </c>
      <c r="X5860">
        <v>28.936865146054014</v>
      </c>
      <c r="Y5860">
        <v>0</v>
      </c>
      <c r="Z5860">
        <v>0</v>
      </c>
      <c r="AA5860">
        <v>0</v>
      </c>
      <c r="AB5860">
        <v>63.533466816592522</v>
      </c>
      <c r="AC5860">
        <v>0</v>
      </c>
      <c r="AD5860">
        <v>0</v>
      </c>
      <c r="AE5860">
        <v>92.47033196264654</v>
      </c>
    </row>
    <row r="5861" spans="1:31" x14ac:dyDescent="0.25">
      <c r="A5861">
        <v>2270847</v>
      </c>
      <c r="B5861">
        <v>1</v>
      </c>
      <c r="C5861" t="s">
        <v>81</v>
      </c>
      <c r="D5861" t="s">
        <v>112</v>
      </c>
      <c r="E5861" t="s">
        <v>207</v>
      </c>
      <c r="F5861" t="s">
        <v>17041</v>
      </c>
      <c r="G5861" t="s">
        <v>366</v>
      </c>
      <c r="H5861" t="s">
        <v>135</v>
      </c>
      <c r="I5861" t="s">
        <v>136</v>
      </c>
      <c r="J5861" t="s">
        <v>137</v>
      </c>
      <c r="K5861" t="s">
        <v>172</v>
      </c>
      <c r="L5861" t="s">
        <v>17042</v>
      </c>
      <c r="M5861" t="s">
        <v>17043</v>
      </c>
      <c r="N5861">
        <v>7.5694444440000002</v>
      </c>
      <c r="O5861">
        <v>0</v>
      </c>
      <c r="P5861">
        <v>138</v>
      </c>
      <c r="Q5861">
        <v>0</v>
      </c>
      <c r="R5861">
        <v>0</v>
      </c>
      <c r="S5861">
        <v>0</v>
      </c>
      <c r="T5861">
        <v>6</v>
      </c>
      <c r="U5861">
        <v>0</v>
      </c>
      <c r="V5861">
        <v>0</v>
      </c>
      <c r="W5861">
        <v>0</v>
      </c>
      <c r="X5861">
        <v>48.258440559420031</v>
      </c>
      <c r="Y5861">
        <v>0</v>
      </c>
      <c r="Z5861">
        <v>0</v>
      </c>
      <c r="AA5861">
        <v>0</v>
      </c>
      <c r="AB5861">
        <v>88.109602877218137</v>
      </c>
      <c r="AC5861">
        <v>0</v>
      </c>
      <c r="AD5861">
        <v>0</v>
      </c>
      <c r="AE5861">
        <v>136.36804343663817</v>
      </c>
    </row>
    <row r="5862" spans="1:31" x14ac:dyDescent="0.25">
      <c r="A5862">
        <v>2270848</v>
      </c>
      <c r="B5862">
        <v>1</v>
      </c>
      <c r="C5862" t="s">
        <v>81</v>
      </c>
      <c r="D5862" t="s">
        <v>126</v>
      </c>
      <c r="E5862" t="s">
        <v>132</v>
      </c>
      <c r="F5862" t="s">
        <v>17044</v>
      </c>
      <c r="G5862" t="s">
        <v>134</v>
      </c>
      <c r="H5862" t="s">
        <v>135</v>
      </c>
      <c r="I5862" t="s">
        <v>136</v>
      </c>
      <c r="J5862" t="s">
        <v>137</v>
      </c>
      <c r="K5862" t="s">
        <v>138</v>
      </c>
      <c r="L5862" t="s">
        <v>16965</v>
      </c>
      <c r="M5862" t="s">
        <v>17045</v>
      </c>
      <c r="N5862">
        <v>1.6911111109999999</v>
      </c>
      <c r="O5862">
        <v>0</v>
      </c>
      <c r="P5862">
        <v>1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0.47493116692540005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0.47493116692540005</v>
      </c>
    </row>
    <row r="5863" spans="1:31" x14ac:dyDescent="0.25">
      <c r="A5863">
        <v>2270851</v>
      </c>
      <c r="B5863">
        <v>1</v>
      </c>
      <c r="C5863" t="s">
        <v>80</v>
      </c>
      <c r="D5863" t="s">
        <v>91</v>
      </c>
      <c r="E5863" t="s">
        <v>132</v>
      </c>
      <c r="F5863" t="s">
        <v>17046</v>
      </c>
      <c r="G5863" t="s">
        <v>134</v>
      </c>
      <c r="H5863" t="s">
        <v>135</v>
      </c>
      <c r="I5863" t="s">
        <v>136</v>
      </c>
      <c r="J5863" t="s">
        <v>137</v>
      </c>
      <c r="K5863" t="s">
        <v>138</v>
      </c>
      <c r="L5863" t="s">
        <v>17047</v>
      </c>
      <c r="M5863" t="s">
        <v>17048</v>
      </c>
      <c r="N5863">
        <v>5.4980555549999997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1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2.8267499605390336</v>
      </c>
      <c r="AC5863">
        <v>0</v>
      </c>
      <c r="AD5863">
        <v>0</v>
      </c>
      <c r="AE5863">
        <v>2.8267499605390336</v>
      </c>
    </row>
    <row r="5864" spans="1:31" x14ac:dyDescent="0.25">
      <c r="A5864">
        <v>2270852</v>
      </c>
      <c r="B5864">
        <v>1</v>
      </c>
      <c r="C5864" t="s">
        <v>80</v>
      </c>
      <c r="D5864" t="s">
        <v>96</v>
      </c>
      <c r="E5864" t="s">
        <v>145</v>
      </c>
      <c r="F5864" t="s">
        <v>8980</v>
      </c>
      <c r="G5864" t="s">
        <v>366</v>
      </c>
      <c r="H5864" t="s">
        <v>148</v>
      </c>
      <c r="I5864" t="s">
        <v>136</v>
      </c>
      <c r="J5864" t="s">
        <v>137</v>
      </c>
      <c r="K5864" t="s">
        <v>172</v>
      </c>
      <c r="L5864" t="s">
        <v>17049</v>
      </c>
      <c r="M5864" t="s">
        <v>17050</v>
      </c>
      <c r="N5864">
        <v>6.4591666659999998</v>
      </c>
      <c r="O5864">
        <v>1</v>
      </c>
      <c r="P5864">
        <v>430</v>
      </c>
      <c r="Q5864">
        <v>0</v>
      </c>
      <c r="R5864">
        <v>0</v>
      </c>
      <c r="S5864">
        <v>1</v>
      </c>
      <c r="T5864">
        <v>16</v>
      </c>
      <c r="U5864">
        <v>0</v>
      </c>
      <c r="V5864">
        <v>0</v>
      </c>
      <c r="W5864">
        <v>50.504658535854887</v>
      </c>
      <c r="X5864">
        <v>1033.5590988123743</v>
      </c>
      <c r="Y5864">
        <v>0</v>
      </c>
      <c r="Z5864">
        <v>0</v>
      </c>
      <c r="AA5864">
        <v>77.180319548718558</v>
      </c>
      <c r="AB5864">
        <v>78.129169681885074</v>
      </c>
      <c r="AC5864">
        <v>0</v>
      </c>
      <c r="AD5864">
        <v>0</v>
      </c>
      <c r="AE5864">
        <v>1239.3732465788328</v>
      </c>
    </row>
    <row r="5865" spans="1:31" x14ac:dyDescent="0.25">
      <c r="A5865">
        <v>2270853</v>
      </c>
      <c r="B5865">
        <v>1</v>
      </c>
      <c r="C5865" t="s">
        <v>81</v>
      </c>
      <c r="D5865" t="s">
        <v>128</v>
      </c>
      <c r="E5865" t="s">
        <v>207</v>
      </c>
      <c r="F5865" t="s">
        <v>17051</v>
      </c>
      <c r="G5865" t="s">
        <v>171</v>
      </c>
      <c r="H5865" t="s">
        <v>135</v>
      </c>
      <c r="I5865" t="s">
        <v>136</v>
      </c>
      <c r="J5865" t="s">
        <v>137</v>
      </c>
      <c r="K5865" t="s">
        <v>172</v>
      </c>
      <c r="L5865" t="s">
        <v>17052</v>
      </c>
      <c r="M5865" t="s">
        <v>17053</v>
      </c>
      <c r="N5865">
        <v>3.5694444440000002</v>
      </c>
      <c r="O5865">
        <v>0</v>
      </c>
      <c r="P5865">
        <v>175</v>
      </c>
      <c r="Q5865">
        <v>0</v>
      </c>
      <c r="R5865">
        <v>0</v>
      </c>
      <c r="S5865">
        <v>0</v>
      </c>
      <c r="T5865">
        <v>37</v>
      </c>
      <c r="U5865">
        <v>0</v>
      </c>
      <c r="V5865">
        <v>0</v>
      </c>
      <c r="W5865">
        <v>0</v>
      </c>
      <c r="X5865">
        <v>141.76277511982116</v>
      </c>
      <c r="Y5865">
        <v>0</v>
      </c>
      <c r="Z5865">
        <v>0</v>
      </c>
      <c r="AA5865">
        <v>0</v>
      </c>
      <c r="AB5865">
        <v>209.37340023836774</v>
      </c>
      <c r="AC5865">
        <v>0</v>
      </c>
      <c r="AD5865">
        <v>0</v>
      </c>
      <c r="AE5865">
        <v>351.13617535818889</v>
      </c>
    </row>
    <row r="5866" spans="1:31" x14ac:dyDescent="0.25">
      <c r="A5866">
        <v>2270854</v>
      </c>
      <c r="B5866">
        <v>1</v>
      </c>
      <c r="C5866" t="s">
        <v>81</v>
      </c>
      <c r="D5866" t="s">
        <v>120</v>
      </c>
      <c r="E5866" t="s">
        <v>163</v>
      </c>
      <c r="F5866" t="s">
        <v>17054</v>
      </c>
      <c r="G5866" t="s">
        <v>147</v>
      </c>
      <c r="H5866" t="s">
        <v>148</v>
      </c>
      <c r="I5866" t="s">
        <v>136</v>
      </c>
      <c r="J5866" t="s">
        <v>137</v>
      </c>
      <c r="K5866" t="s">
        <v>138</v>
      </c>
      <c r="L5866" t="s">
        <v>17055</v>
      </c>
      <c r="M5866" t="s">
        <v>17056</v>
      </c>
      <c r="N5866">
        <v>1.2708333329999999</v>
      </c>
      <c r="O5866">
        <v>0</v>
      </c>
      <c r="P5866">
        <v>204</v>
      </c>
      <c r="Q5866">
        <v>48</v>
      </c>
      <c r="R5866">
        <v>15</v>
      </c>
      <c r="S5866">
        <v>6</v>
      </c>
      <c r="T5866">
        <v>16</v>
      </c>
      <c r="U5866">
        <v>0</v>
      </c>
      <c r="V5866">
        <v>0</v>
      </c>
      <c r="W5866">
        <v>0</v>
      </c>
      <c r="X5866">
        <v>43.292253256433135</v>
      </c>
      <c r="Y5866">
        <v>23.972202287782562</v>
      </c>
      <c r="Z5866">
        <v>2.0505529763162498</v>
      </c>
      <c r="AA5866">
        <v>7.0202067515544169</v>
      </c>
      <c r="AB5866">
        <v>923.68525375447985</v>
      </c>
      <c r="AC5866">
        <v>0</v>
      </c>
      <c r="AD5866">
        <v>0</v>
      </c>
      <c r="AE5866">
        <v>1000.0204690265662</v>
      </c>
    </row>
    <row r="5867" spans="1:31" x14ac:dyDescent="0.25">
      <c r="A5867">
        <v>2270856</v>
      </c>
      <c r="B5867">
        <v>1</v>
      </c>
      <c r="C5867" t="s">
        <v>80</v>
      </c>
      <c r="D5867" t="s">
        <v>98</v>
      </c>
      <c r="E5867" t="s">
        <v>145</v>
      </c>
      <c r="F5867" t="s">
        <v>17057</v>
      </c>
      <c r="G5867" t="s">
        <v>366</v>
      </c>
      <c r="H5867" t="s">
        <v>148</v>
      </c>
      <c r="I5867" t="s">
        <v>136</v>
      </c>
      <c r="J5867" t="s">
        <v>137</v>
      </c>
      <c r="K5867" t="s">
        <v>172</v>
      </c>
      <c r="L5867" t="s">
        <v>17058</v>
      </c>
      <c r="M5867" t="s">
        <v>17059</v>
      </c>
      <c r="N5867">
        <v>0.60416666600000002</v>
      </c>
      <c r="O5867">
        <v>0</v>
      </c>
      <c r="P5867">
        <v>0</v>
      </c>
      <c r="Q5867">
        <v>18</v>
      </c>
      <c r="R5867">
        <v>62</v>
      </c>
      <c r="S5867">
        <v>6</v>
      </c>
      <c r="T5867">
        <v>28</v>
      </c>
      <c r="U5867">
        <v>0</v>
      </c>
      <c r="V5867">
        <v>0</v>
      </c>
      <c r="W5867">
        <v>0</v>
      </c>
      <c r="X5867">
        <v>0</v>
      </c>
      <c r="Y5867">
        <v>14.136015664604162</v>
      </c>
      <c r="Z5867">
        <v>15.142962746887003</v>
      </c>
      <c r="AA5867">
        <v>2.1137130911176003</v>
      </c>
      <c r="AB5867">
        <v>17.791318428643507</v>
      </c>
      <c r="AC5867">
        <v>0</v>
      </c>
      <c r="AD5867">
        <v>0</v>
      </c>
      <c r="AE5867">
        <v>49.184009931252277</v>
      </c>
    </row>
    <row r="5868" spans="1:31" x14ac:dyDescent="0.25">
      <c r="A5868">
        <v>2270860</v>
      </c>
      <c r="B5868">
        <v>1</v>
      </c>
      <c r="C5868" t="s">
        <v>81</v>
      </c>
      <c r="D5868" t="s">
        <v>118</v>
      </c>
      <c r="E5868" t="s">
        <v>132</v>
      </c>
      <c r="F5868" t="s">
        <v>11231</v>
      </c>
      <c r="G5868" t="s">
        <v>142</v>
      </c>
      <c r="H5868" t="s">
        <v>135</v>
      </c>
      <c r="I5868" t="s">
        <v>136</v>
      </c>
      <c r="J5868" t="s">
        <v>137</v>
      </c>
      <c r="K5868" t="s">
        <v>138</v>
      </c>
      <c r="L5868" t="s">
        <v>17060</v>
      </c>
      <c r="M5868" t="s">
        <v>17061</v>
      </c>
      <c r="N5868">
        <v>1.436111111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8.0688725551291113E-2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8.0688725551291113E-2</v>
      </c>
    </row>
    <row r="5869" spans="1:31" x14ac:dyDescent="0.25">
      <c r="A5869">
        <v>2270862</v>
      </c>
      <c r="B5869">
        <v>1</v>
      </c>
      <c r="C5869" t="s">
        <v>80</v>
      </c>
      <c r="D5869" t="s">
        <v>103</v>
      </c>
      <c r="E5869" t="s">
        <v>132</v>
      </c>
      <c r="F5869" t="s">
        <v>17062</v>
      </c>
      <c r="G5869" t="s">
        <v>134</v>
      </c>
      <c r="H5869" t="s">
        <v>135</v>
      </c>
      <c r="I5869" t="s">
        <v>136</v>
      </c>
      <c r="J5869" t="s">
        <v>137</v>
      </c>
      <c r="K5869" t="s">
        <v>138</v>
      </c>
      <c r="L5869" t="s">
        <v>17063</v>
      </c>
      <c r="M5869" t="s">
        <v>17064</v>
      </c>
      <c r="N5869">
        <v>6.5491666659999996</v>
      </c>
      <c r="O5869">
        <v>0</v>
      </c>
      <c r="P5869">
        <v>23</v>
      </c>
      <c r="Q5869">
        <v>0</v>
      </c>
      <c r="R5869">
        <v>0</v>
      </c>
      <c r="S5869">
        <v>0</v>
      </c>
      <c r="T5869">
        <v>1</v>
      </c>
      <c r="U5869">
        <v>0</v>
      </c>
      <c r="V5869">
        <v>0</v>
      </c>
      <c r="W5869">
        <v>0</v>
      </c>
      <c r="X5869">
        <v>40.825341206616834</v>
      </c>
      <c r="Y5869">
        <v>0</v>
      </c>
      <c r="Z5869">
        <v>0</v>
      </c>
      <c r="AA5869">
        <v>0</v>
      </c>
      <c r="AB5869">
        <v>1.0832362170921667E-2</v>
      </c>
      <c r="AC5869">
        <v>0</v>
      </c>
      <c r="AD5869">
        <v>0</v>
      </c>
      <c r="AE5869">
        <v>40.836173568787757</v>
      </c>
    </row>
    <row r="5870" spans="1:31" x14ac:dyDescent="0.25">
      <c r="A5870">
        <v>2270877</v>
      </c>
      <c r="B5870">
        <v>1</v>
      </c>
      <c r="C5870" t="s">
        <v>80</v>
      </c>
      <c r="D5870" t="s">
        <v>92</v>
      </c>
      <c r="E5870" t="s">
        <v>132</v>
      </c>
      <c r="F5870" t="s">
        <v>17065</v>
      </c>
      <c r="G5870" t="s">
        <v>197</v>
      </c>
      <c r="H5870" t="s">
        <v>135</v>
      </c>
      <c r="I5870" t="s">
        <v>136</v>
      </c>
      <c r="J5870" t="s">
        <v>137</v>
      </c>
      <c r="K5870" t="s">
        <v>138</v>
      </c>
      <c r="L5870" t="s">
        <v>17066</v>
      </c>
      <c r="M5870" t="s">
        <v>17067</v>
      </c>
      <c r="N5870">
        <v>3.801666666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1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0.95476450158035564</v>
      </c>
      <c r="AC5870">
        <v>0</v>
      </c>
      <c r="AD5870">
        <v>0</v>
      </c>
      <c r="AE5870">
        <v>0.95476450158035564</v>
      </c>
    </row>
    <row r="5871" spans="1:31" x14ac:dyDescent="0.25">
      <c r="A5871">
        <v>2270878</v>
      </c>
      <c r="B5871">
        <v>1</v>
      </c>
      <c r="C5871" t="s">
        <v>80</v>
      </c>
      <c r="D5871" t="s">
        <v>82</v>
      </c>
      <c r="E5871" t="s">
        <v>256</v>
      </c>
      <c r="F5871" t="s">
        <v>17068</v>
      </c>
      <c r="G5871" t="s">
        <v>366</v>
      </c>
      <c r="H5871" t="s">
        <v>148</v>
      </c>
      <c r="I5871" t="s">
        <v>136</v>
      </c>
      <c r="J5871" t="s">
        <v>137</v>
      </c>
      <c r="K5871" t="s">
        <v>172</v>
      </c>
      <c r="L5871" t="s">
        <v>17069</v>
      </c>
      <c r="M5871" t="s">
        <v>17070</v>
      </c>
      <c r="N5871">
        <v>2.3047222220000001</v>
      </c>
      <c r="O5871">
        <v>0</v>
      </c>
      <c r="P5871">
        <v>10</v>
      </c>
      <c r="Q5871">
        <v>0</v>
      </c>
      <c r="R5871">
        <v>0</v>
      </c>
      <c r="S5871">
        <v>0</v>
      </c>
      <c r="T5871">
        <v>172</v>
      </c>
      <c r="U5871">
        <v>0</v>
      </c>
      <c r="V5871">
        <v>1</v>
      </c>
      <c r="W5871">
        <v>0</v>
      </c>
      <c r="X5871">
        <v>2.220751528790827</v>
      </c>
      <c r="Y5871">
        <v>0</v>
      </c>
      <c r="Z5871">
        <v>0</v>
      </c>
      <c r="AA5871">
        <v>0</v>
      </c>
      <c r="AB5871">
        <v>745.81502779555899</v>
      </c>
      <c r="AC5871">
        <v>0</v>
      </c>
      <c r="AD5871">
        <v>29.563473463132603</v>
      </c>
      <c r="AE5871">
        <v>777.59925278748244</v>
      </c>
    </row>
    <row r="5872" spans="1:31" x14ac:dyDescent="0.25">
      <c r="A5872">
        <v>2270896</v>
      </c>
      <c r="B5872">
        <v>1</v>
      </c>
      <c r="C5872" t="s">
        <v>80</v>
      </c>
      <c r="D5872" t="s">
        <v>96</v>
      </c>
      <c r="E5872" t="s">
        <v>151</v>
      </c>
      <c r="F5872" t="s">
        <v>16846</v>
      </c>
      <c r="G5872" t="s">
        <v>282</v>
      </c>
      <c r="H5872" t="s">
        <v>135</v>
      </c>
      <c r="I5872" t="s">
        <v>136</v>
      </c>
      <c r="J5872" t="s">
        <v>137</v>
      </c>
      <c r="K5872" t="s">
        <v>138</v>
      </c>
      <c r="L5872" t="s">
        <v>17071</v>
      </c>
      <c r="M5872" t="s">
        <v>17072</v>
      </c>
      <c r="N5872">
        <v>7.1061111109999997</v>
      </c>
      <c r="O5872">
        <v>0</v>
      </c>
      <c r="P5872">
        <v>57</v>
      </c>
      <c r="Q5872">
        <v>0</v>
      </c>
      <c r="R5872">
        <v>0</v>
      </c>
      <c r="S5872">
        <v>0</v>
      </c>
      <c r="T5872">
        <v>17</v>
      </c>
      <c r="U5872">
        <v>0</v>
      </c>
      <c r="V5872">
        <v>0</v>
      </c>
      <c r="W5872">
        <v>0</v>
      </c>
      <c r="X5872">
        <v>249.94814033956888</v>
      </c>
      <c r="Y5872">
        <v>0</v>
      </c>
      <c r="Z5872">
        <v>0</v>
      </c>
      <c r="AA5872">
        <v>0</v>
      </c>
      <c r="AB5872">
        <v>130.8222312417499</v>
      </c>
      <c r="AC5872">
        <v>0</v>
      </c>
      <c r="AD5872">
        <v>0</v>
      </c>
      <c r="AE5872">
        <v>380.77037158131878</v>
      </c>
    </row>
    <row r="5873" spans="1:31" x14ac:dyDescent="0.25">
      <c r="A5873">
        <v>2270900</v>
      </c>
      <c r="B5873">
        <v>1</v>
      </c>
      <c r="C5873" t="s">
        <v>80</v>
      </c>
      <c r="D5873" t="s">
        <v>90</v>
      </c>
      <c r="E5873" t="s">
        <v>151</v>
      </c>
      <c r="F5873" t="s">
        <v>14154</v>
      </c>
      <c r="G5873" t="s">
        <v>366</v>
      </c>
      <c r="H5873" t="s">
        <v>135</v>
      </c>
      <c r="I5873" t="s">
        <v>136</v>
      </c>
      <c r="J5873" t="s">
        <v>137</v>
      </c>
      <c r="K5873" t="s">
        <v>172</v>
      </c>
      <c r="L5873" t="s">
        <v>17073</v>
      </c>
      <c r="M5873" t="s">
        <v>17074</v>
      </c>
      <c r="N5873">
        <v>4.0147222219999996</v>
      </c>
      <c r="O5873">
        <v>0</v>
      </c>
      <c r="P5873">
        <v>167</v>
      </c>
      <c r="Q5873">
        <v>0</v>
      </c>
      <c r="R5873">
        <v>0</v>
      </c>
      <c r="S5873">
        <v>0</v>
      </c>
      <c r="T5873">
        <v>13</v>
      </c>
      <c r="U5873">
        <v>0</v>
      </c>
      <c r="V5873">
        <v>0</v>
      </c>
      <c r="W5873">
        <v>0</v>
      </c>
      <c r="X5873">
        <v>190.18975623978383</v>
      </c>
      <c r="Y5873">
        <v>0</v>
      </c>
      <c r="Z5873">
        <v>0</v>
      </c>
      <c r="AA5873">
        <v>0</v>
      </c>
      <c r="AB5873">
        <v>47.276609738250066</v>
      </c>
      <c r="AC5873">
        <v>0</v>
      </c>
      <c r="AD5873">
        <v>0</v>
      </c>
      <c r="AE5873">
        <v>237.46636597803391</v>
      </c>
    </row>
    <row r="5874" spans="1:31" x14ac:dyDescent="0.25">
      <c r="A5874">
        <v>2270901</v>
      </c>
      <c r="B5874">
        <v>1</v>
      </c>
      <c r="C5874" t="s">
        <v>81</v>
      </c>
      <c r="D5874" t="s">
        <v>126</v>
      </c>
      <c r="E5874" t="s">
        <v>256</v>
      </c>
      <c r="F5874" t="s">
        <v>17075</v>
      </c>
      <c r="G5874" t="s">
        <v>147</v>
      </c>
      <c r="H5874" t="s">
        <v>148</v>
      </c>
      <c r="I5874" t="s">
        <v>704</v>
      </c>
      <c r="J5874" t="s">
        <v>137</v>
      </c>
      <c r="K5874" t="s">
        <v>138</v>
      </c>
      <c r="L5874" t="s">
        <v>17076</v>
      </c>
      <c r="M5874" t="s">
        <v>17077</v>
      </c>
      <c r="N5874">
        <v>5.5555550000000002E-3</v>
      </c>
      <c r="O5874">
        <v>0</v>
      </c>
      <c r="P5874">
        <v>368</v>
      </c>
      <c r="Q5874">
        <v>6</v>
      </c>
      <c r="R5874">
        <v>116</v>
      </c>
      <c r="S5874">
        <v>3</v>
      </c>
      <c r="T5874">
        <v>10</v>
      </c>
      <c r="U5874">
        <v>1</v>
      </c>
      <c r="V5874">
        <v>1</v>
      </c>
      <c r="W5874">
        <v>0</v>
      </c>
      <c r="X5874">
        <v>0.15233785948224998</v>
      </c>
      <c r="Y5874">
        <v>7.586503701160556E-2</v>
      </c>
      <c r="Z5874">
        <v>1.0346293671500004E-2</v>
      </c>
      <c r="AA5874">
        <v>7.2911829325883332E-2</v>
      </c>
      <c r="AB5874">
        <v>1.16490976826E-2</v>
      </c>
      <c r="AC5874">
        <v>2.2152311451655558E-2</v>
      </c>
      <c r="AD5874">
        <v>3.3043115051133339E-2</v>
      </c>
      <c r="AE5874">
        <v>0.37830554367662778</v>
      </c>
    </row>
    <row r="5875" spans="1:31" x14ac:dyDescent="0.25">
      <c r="A5875">
        <v>2270906</v>
      </c>
      <c r="B5875">
        <v>1</v>
      </c>
      <c r="C5875" t="s">
        <v>80</v>
      </c>
      <c r="D5875" t="s">
        <v>87</v>
      </c>
      <c r="E5875" t="s">
        <v>132</v>
      </c>
      <c r="F5875" t="s">
        <v>17078</v>
      </c>
      <c r="G5875" t="s">
        <v>142</v>
      </c>
      <c r="H5875" t="s">
        <v>135</v>
      </c>
      <c r="I5875" t="s">
        <v>136</v>
      </c>
      <c r="J5875" t="s">
        <v>137</v>
      </c>
      <c r="K5875" t="s">
        <v>138</v>
      </c>
      <c r="L5875" t="s">
        <v>17079</v>
      </c>
      <c r="M5875" t="s">
        <v>17080</v>
      </c>
      <c r="N5875">
        <v>1.372777777</v>
      </c>
      <c r="O5875">
        <v>0</v>
      </c>
      <c r="P5875">
        <v>2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0.24534856490029333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0.24534856490029333</v>
      </c>
    </row>
    <row r="5876" spans="1:31" x14ac:dyDescent="0.25">
      <c r="A5876">
        <v>2270909</v>
      </c>
      <c r="B5876">
        <v>1</v>
      </c>
      <c r="C5876" t="s">
        <v>80</v>
      </c>
      <c r="D5876" t="s">
        <v>96</v>
      </c>
      <c r="E5876" t="s">
        <v>132</v>
      </c>
      <c r="F5876" t="s">
        <v>17081</v>
      </c>
      <c r="G5876" t="s">
        <v>201</v>
      </c>
      <c r="H5876" t="s">
        <v>135</v>
      </c>
      <c r="I5876" t="s">
        <v>136</v>
      </c>
      <c r="J5876" t="s">
        <v>137</v>
      </c>
      <c r="K5876" t="s">
        <v>138</v>
      </c>
      <c r="L5876" t="s">
        <v>17082</v>
      </c>
      <c r="M5876" t="s">
        <v>17083</v>
      </c>
      <c r="N5876">
        <v>1.3280555549999999</v>
      </c>
      <c r="O5876">
        <v>0</v>
      </c>
      <c r="P5876">
        <v>1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</row>
    <row r="5877" spans="1:31" x14ac:dyDescent="0.25">
      <c r="A5877">
        <v>2270911</v>
      </c>
      <c r="B5877">
        <v>1</v>
      </c>
      <c r="C5877" t="s">
        <v>80</v>
      </c>
      <c r="D5877" t="s">
        <v>110</v>
      </c>
      <c r="E5877" t="s">
        <v>132</v>
      </c>
      <c r="F5877" t="s">
        <v>17084</v>
      </c>
      <c r="G5877" t="s">
        <v>142</v>
      </c>
      <c r="H5877" t="s">
        <v>135</v>
      </c>
      <c r="I5877" t="s">
        <v>136</v>
      </c>
      <c r="J5877" t="s">
        <v>137</v>
      </c>
      <c r="K5877" t="s">
        <v>138</v>
      </c>
      <c r="L5877" t="s">
        <v>17085</v>
      </c>
      <c r="M5877" t="s">
        <v>17086</v>
      </c>
      <c r="N5877">
        <v>2.6383333329999998</v>
      </c>
      <c r="O5877">
        <v>0</v>
      </c>
      <c r="P5877">
        <v>1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1.071361714471275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1.071361714471275</v>
      </c>
    </row>
    <row r="5878" spans="1:31" x14ac:dyDescent="0.25">
      <c r="A5878">
        <v>2270912</v>
      </c>
      <c r="B5878">
        <v>1</v>
      </c>
      <c r="C5878" t="s">
        <v>80</v>
      </c>
      <c r="D5878" t="s">
        <v>96</v>
      </c>
      <c r="E5878" t="s">
        <v>132</v>
      </c>
      <c r="F5878" t="s">
        <v>17087</v>
      </c>
      <c r="G5878" t="s">
        <v>142</v>
      </c>
      <c r="H5878" t="s">
        <v>135</v>
      </c>
      <c r="I5878" t="s">
        <v>136</v>
      </c>
      <c r="J5878" t="s">
        <v>137</v>
      </c>
      <c r="K5878" t="s">
        <v>138</v>
      </c>
      <c r="L5878" t="s">
        <v>17088</v>
      </c>
      <c r="M5878" t="s">
        <v>17089</v>
      </c>
      <c r="N5878">
        <v>7.4233333330000004</v>
      </c>
      <c r="O5878">
        <v>0</v>
      </c>
      <c r="P5878">
        <v>1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2.6641236389440004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2.6641236389440004</v>
      </c>
    </row>
    <row r="5879" spans="1:31" x14ac:dyDescent="0.25">
      <c r="A5879">
        <v>2270913</v>
      </c>
      <c r="B5879">
        <v>1</v>
      </c>
      <c r="C5879" t="s">
        <v>80</v>
      </c>
      <c r="D5879" t="s">
        <v>90</v>
      </c>
      <c r="E5879" t="s">
        <v>132</v>
      </c>
      <c r="F5879" t="s">
        <v>17090</v>
      </c>
      <c r="G5879" t="s">
        <v>289</v>
      </c>
      <c r="H5879" t="s">
        <v>135</v>
      </c>
      <c r="I5879" t="s">
        <v>136</v>
      </c>
      <c r="J5879" t="s">
        <v>137</v>
      </c>
      <c r="K5879" t="s">
        <v>138</v>
      </c>
      <c r="L5879" t="s">
        <v>17091</v>
      </c>
      <c r="M5879" t="s">
        <v>17092</v>
      </c>
      <c r="N5879">
        <v>2.1663888880000002</v>
      </c>
      <c r="O5879">
        <v>0</v>
      </c>
      <c r="P5879">
        <v>5</v>
      </c>
      <c r="Q5879">
        <v>0</v>
      </c>
      <c r="R5879">
        <v>0</v>
      </c>
      <c r="S5879">
        <v>0</v>
      </c>
      <c r="T5879">
        <v>1</v>
      </c>
      <c r="U5879">
        <v>0</v>
      </c>
      <c r="V5879">
        <v>0</v>
      </c>
      <c r="W5879">
        <v>0</v>
      </c>
      <c r="X5879">
        <v>1.5639430364237414</v>
      </c>
      <c r="Y5879">
        <v>0</v>
      </c>
      <c r="Z5879">
        <v>0</v>
      </c>
      <c r="AA5879">
        <v>0</v>
      </c>
      <c r="AB5879">
        <v>0.73614690140520256</v>
      </c>
      <c r="AC5879">
        <v>0</v>
      </c>
      <c r="AD5879">
        <v>0</v>
      </c>
      <c r="AE5879">
        <v>2.3000899378289441</v>
      </c>
    </row>
    <row r="5880" spans="1:31" x14ac:dyDescent="0.25">
      <c r="A5880">
        <v>2270916</v>
      </c>
      <c r="B5880">
        <v>1</v>
      </c>
      <c r="C5880" t="s">
        <v>80</v>
      </c>
      <c r="D5880" t="s">
        <v>94</v>
      </c>
      <c r="E5880" t="s">
        <v>151</v>
      </c>
      <c r="F5880" t="s">
        <v>17093</v>
      </c>
      <c r="G5880" t="s">
        <v>197</v>
      </c>
      <c r="H5880" t="s">
        <v>135</v>
      </c>
      <c r="I5880" t="s">
        <v>136</v>
      </c>
      <c r="J5880" t="s">
        <v>137</v>
      </c>
      <c r="K5880" t="s">
        <v>138</v>
      </c>
      <c r="L5880" t="s">
        <v>17094</v>
      </c>
      <c r="M5880" t="s">
        <v>17095</v>
      </c>
      <c r="N5880">
        <v>1.508611111</v>
      </c>
      <c r="O5880">
        <v>0</v>
      </c>
      <c r="P5880">
        <v>9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10.420018235704269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10.420018235704269</v>
      </c>
    </row>
    <row r="5881" spans="1:31" x14ac:dyDescent="0.25">
      <c r="A5881">
        <v>2270921</v>
      </c>
      <c r="B5881">
        <v>1</v>
      </c>
      <c r="C5881" t="s">
        <v>81</v>
      </c>
      <c r="D5881" t="s">
        <v>122</v>
      </c>
      <c r="E5881" t="s">
        <v>145</v>
      </c>
      <c r="F5881" t="s">
        <v>17096</v>
      </c>
      <c r="G5881" t="s">
        <v>147</v>
      </c>
      <c r="H5881" t="s">
        <v>148</v>
      </c>
      <c r="I5881" t="s">
        <v>136</v>
      </c>
      <c r="J5881" t="s">
        <v>137</v>
      </c>
      <c r="K5881" t="s">
        <v>138</v>
      </c>
      <c r="L5881" t="s">
        <v>17097</v>
      </c>
      <c r="M5881" t="s">
        <v>17098</v>
      </c>
      <c r="N5881">
        <v>0.104722222</v>
      </c>
      <c r="O5881">
        <v>6</v>
      </c>
      <c r="P5881">
        <v>3681</v>
      </c>
      <c r="Q5881">
        <v>88</v>
      </c>
      <c r="R5881">
        <v>147</v>
      </c>
      <c r="S5881">
        <v>50</v>
      </c>
      <c r="T5881">
        <v>345</v>
      </c>
      <c r="U5881">
        <v>6</v>
      </c>
      <c r="V5881">
        <v>1</v>
      </c>
      <c r="W5881">
        <v>0.20864185627079165</v>
      </c>
      <c r="X5881">
        <v>61.020328901368885</v>
      </c>
      <c r="Y5881">
        <v>18.75447072013106</v>
      </c>
      <c r="Z5881">
        <v>2.162048193764599</v>
      </c>
      <c r="AA5881">
        <v>87.694921091078641</v>
      </c>
      <c r="AB5881">
        <v>23.929393800791395</v>
      </c>
      <c r="AC5881">
        <v>12.168917732083775</v>
      </c>
      <c r="AD5881">
        <v>16.690237651157201</v>
      </c>
      <c r="AE5881">
        <v>222.62895994664635</v>
      </c>
    </row>
    <row r="5882" spans="1:31" x14ac:dyDescent="0.25">
      <c r="A5882">
        <v>2270925</v>
      </c>
      <c r="B5882">
        <v>1</v>
      </c>
      <c r="C5882" t="s">
        <v>80</v>
      </c>
      <c r="D5882" t="s">
        <v>104</v>
      </c>
      <c r="E5882" t="s">
        <v>145</v>
      </c>
      <c r="F5882" t="s">
        <v>2667</v>
      </c>
      <c r="G5882" t="s">
        <v>147</v>
      </c>
      <c r="H5882" t="s">
        <v>148</v>
      </c>
      <c r="I5882" t="s">
        <v>136</v>
      </c>
      <c r="J5882" t="s">
        <v>137</v>
      </c>
      <c r="K5882" t="s">
        <v>138</v>
      </c>
      <c r="L5882" t="s">
        <v>17099</v>
      </c>
      <c r="M5882" t="s">
        <v>17100</v>
      </c>
      <c r="N5882">
        <v>0.87555555500000004</v>
      </c>
      <c r="O5882">
        <v>7</v>
      </c>
      <c r="P5882">
        <v>3625</v>
      </c>
      <c r="Q5882">
        <v>8</v>
      </c>
      <c r="R5882">
        <v>41</v>
      </c>
      <c r="S5882">
        <v>2</v>
      </c>
      <c r="T5882">
        <v>301</v>
      </c>
      <c r="U5882">
        <v>1</v>
      </c>
      <c r="V5882">
        <v>2</v>
      </c>
      <c r="W5882">
        <v>5.0584718017445338</v>
      </c>
      <c r="X5882">
        <v>1078.6044491791195</v>
      </c>
      <c r="Y5882">
        <v>3.9744594488935467</v>
      </c>
      <c r="Z5882">
        <v>17.425874445567469</v>
      </c>
      <c r="AA5882">
        <v>8.0391924543155557</v>
      </c>
      <c r="AB5882">
        <v>268.20231607942162</v>
      </c>
      <c r="AC5882">
        <v>128.97564187473495</v>
      </c>
      <c r="AD5882">
        <v>29.568311895484772</v>
      </c>
      <c r="AE5882">
        <v>1539.8487171792819</v>
      </c>
    </row>
    <row r="5883" spans="1:31" x14ac:dyDescent="0.25">
      <c r="A5883">
        <v>2270926</v>
      </c>
      <c r="B5883">
        <v>1</v>
      </c>
      <c r="C5883" t="s">
        <v>81</v>
      </c>
      <c r="D5883" t="s">
        <v>122</v>
      </c>
      <c r="E5883" t="s">
        <v>145</v>
      </c>
      <c r="F5883" t="s">
        <v>17101</v>
      </c>
      <c r="G5883" t="s">
        <v>147</v>
      </c>
      <c r="H5883" t="s">
        <v>148</v>
      </c>
      <c r="I5883" t="s">
        <v>136</v>
      </c>
      <c r="J5883" t="s">
        <v>137</v>
      </c>
      <c r="K5883" t="s">
        <v>138</v>
      </c>
      <c r="L5883" t="s">
        <v>17102</v>
      </c>
      <c r="M5883" t="s">
        <v>17103</v>
      </c>
      <c r="N5883">
        <v>1.1630555549999999</v>
      </c>
      <c r="O5883">
        <v>1</v>
      </c>
      <c r="P5883">
        <v>5794</v>
      </c>
      <c r="Q5883">
        <v>1</v>
      </c>
      <c r="R5883">
        <v>12</v>
      </c>
      <c r="S5883">
        <v>18</v>
      </c>
      <c r="T5883">
        <v>1080</v>
      </c>
      <c r="U5883">
        <v>9</v>
      </c>
      <c r="V5883">
        <v>1</v>
      </c>
      <c r="W5883">
        <v>0.14961277425932779</v>
      </c>
      <c r="X5883">
        <v>1568.5369657884939</v>
      </c>
      <c r="Y5883">
        <v>0.16552763130652115</v>
      </c>
      <c r="Z5883">
        <v>1.4410434772812866</v>
      </c>
      <c r="AA5883">
        <v>362.85796833754665</v>
      </c>
      <c r="AB5883">
        <v>882.38374437054676</v>
      </c>
      <c r="AC5883">
        <v>5758.8282975823331</v>
      </c>
      <c r="AD5883">
        <v>3.1093416670707574</v>
      </c>
      <c r="AE5883">
        <v>8577.4725016288376</v>
      </c>
    </row>
    <row r="5884" spans="1:31" x14ac:dyDescent="0.25">
      <c r="A5884">
        <v>2270929</v>
      </c>
      <c r="B5884">
        <v>1</v>
      </c>
      <c r="C5884" t="s">
        <v>80</v>
      </c>
      <c r="D5884" t="s">
        <v>87</v>
      </c>
      <c r="E5884" t="s">
        <v>132</v>
      </c>
      <c r="F5884" t="s">
        <v>17104</v>
      </c>
      <c r="G5884" t="s">
        <v>153</v>
      </c>
      <c r="H5884" t="s">
        <v>135</v>
      </c>
      <c r="I5884" t="s">
        <v>136</v>
      </c>
      <c r="J5884" t="s">
        <v>137</v>
      </c>
      <c r="K5884" t="s">
        <v>138</v>
      </c>
      <c r="L5884" t="s">
        <v>17105</v>
      </c>
      <c r="M5884" t="s">
        <v>17106</v>
      </c>
      <c r="N5884">
        <v>4.971666666</v>
      </c>
      <c r="O5884">
        <v>0</v>
      </c>
      <c r="P5884">
        <v>21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32.037969285155434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32.037969285155434</v>
      </c>
    </row>
    <row r="5885" spans="1:31" x14ac:dyDescent="0.25">
      <c r="A5885">
        <v>2270932</v>
      </c>
      <c r="B5885">
        <v>1</v>
      </c>
      <c r="C5885" t="s">
        <v>81</v>
      </c>
      <c r="D5885" t="s">
        <v>112</v>
      </c>
      <c r="E5885" t="s">
        <v>145</v>
      </c>
      <c r="F5885" t="s">
        <v>17107</v>
      </c>
      <c r="G5885" t="s">
        <v>147</v>
      </c>
      <c r="H5885" t="s">
        <v>148</v>
      </c>
      <c r="I5885" t="s">
        <v>136</v>
      </c>
      <c r="J5885" t="s">
        <v>137</v>
      </c>
      <c r="K5885" t="s">
        <v>138</v>
      </c>
      <c r="L5885" t="s">
        <v>17108</v>
      </c>
      <c r="M5885" t="s">
        <v>17109</v>
      </c>
      <c r="N5885">
        <v>2.4755555550000001</v>
      </c>
      <c r="O5885">
        <v>1</v>
      </c>
      <c r="P5885">
        <v>2</v>
      </c>
      <c r="Q5885">
        <v>50</v>
      </c>
      <c r="R5885">
        <v>80</v>
      </c>
      <c r="S5885">
        <v>4</v>
      </c>
      <c r="T5885">
        <v>3</v>
      </c>
      <c r="U5885">
        <v>1</v>
      </c>
      <c r="V5885">
        <v>0</v>
      </c>
      <c r="W5885">
        <v>0.73188791213335613</v>
      </c>
      <c r="X5885">
        <v>1.5159991440214402</v>
      </c>
      <c r="Y5885">
        <v>53.085999492639161</v>
      </c>
      <c r="Z5885">
        <v>122.17103383159996</v>
      </c>
      <c r="AA5885">
        <v>7.9428978695319374</v>
      </c>
      <c r="AB5885">
        <v>129.11791481966213</v>
      </c>
      <c r="AC5885">
        <v>15.542264130821252</v>
      </c>
      <c r="AD5885">
        <v>0</v>
      </c>
      <c r="AE5885">
        <v>330.10799720040922</v>
      </c>
    </row>
    <row r="5886" spans="1:31" x14ac:dyDescent="0.25">
      <c r="A5886">
        <v>2270938</v>
      </c>
      <c r="B5886">
        <v>1</v>
      </c>
      <c r="C5886" t="s">
        <v>80</v>
      </c>
      <c r="D5886" t="s">
        <v>92</v>
      </c>
      <c r="E5886" t="s">
        <v>132</v>
      </c>
      <c r="F5886" t="s">
        <v>15260</v>
      </c>
      <c r="G5886" t="s">
        <v>134</v>
      </c>
      <c r="H5886" t="s">
        <v>135</v>
      </c>
      <c r="I5886" t="s">
        <v>136</v>
      </c>
      <c r="J5886" t="s">
        <v>137</v>
      </c>
      <c r="K5886" t="s">
        <v>138</v>
      </c>
      <c r="L5886" t="s">
        <v>17110</v>
      </c>
      <c r="M5886" t="s">
        <v>17111</v>
      </c>
      <c r="N5886">
        <v>1.3916666660000001</v>
      </c>
      <c r="O5886">
        <v>0</v>
      </c>
      <c r="P5886">
        <v>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0.14271447691821332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0.14271447691821332</v>
      </c>
    </row>
    <row r="5887" spans="1:31" x14ac:dyDescent="0.25">
      <c r="A5887">
        <v>2270941</v>
      </c>
      <c r="B5887">
        <v>1</v>
      </c>
      <c r="C5887" t="s">
        <v>81</v>
      </c>
      <c r="D5887" t="s">
        <v>116</v>
      </c>
      <c r="E5887" t="s">
        <v>132</v>
      </c>
      <c r="F5887" t="s">
        <v>17112</v>
      </c>
      <c r="G5887" t="s">
        <v>142</v>
      </c>
      <c r="H5887" t="s">
        <v>135</v>
      </c>
      <c r="I5887" t="s">
        <v>136</v>
      </c>
      <c r="J5887" t="s">
        <v>137</v>
      </c>
      <c r="K5887" t="s">
        <v>138</v>
      </c>
      <c r="L5887" t="s">
        <v>17113</v>
      </c>
      <c r="M5887" t="s">
        <v>17114</v>
      </c>
      <c r="N5887">
        <v>3.5219444439999998</v>
      </c>
      <c r="O5887">
        <v>0</v>
      </c>
      <c r="P5887">
        <v>1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0.25400251627094389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0.25400251627094389</v>
      </c>
    </row>
    <row r="5888" spans="1:31" x14ac:dyDescent="0.25">
      <c r="A5888">
        <v>2270942</v>
      </c>
      <c r="B5888">
        <v>1</v>
      </c>
      <c r="C5888" t="s">
        <v>80</v>
      </c>
      <c r="D5888" t="s">
        <v>85</v>
      </c>
      <c r="E5888" t="s">
        <v>214</v>
      </c>
      <c r="F5888" t="s">
        <v>17115</v>
      </c>
      <c r="G5888" t="s">
        <v>241</v>
      </c>
      <c r="H5888" t="s">
        <v>135</v>
      </c>
      <c r="I5888" t="s">
        <v>136</v>
      </c>
      <c r="J5888" t="s">
        <v>137</v>
      </c>
      <c r="K5888" t="s">
        <v>138</v>
      </c>
      <c r="L5888" t="s">
        <v>17116</v>
      </c>
      <c r="M5888" t="s">
        <v>17117</v>
      </c>
      <c r="N5888">
        <v>1.7680555549999999</v>
      </c>
      <c r="O5888">
        <v>0</v>
      </c>
      <c r="P5888">
        <v>75</v>
      </c>
      <c r="Q5888">
        <v>0</v>
      </c>
      <c r="R5888">
        <v>0</v>
      </c>
      <c r="S5888">
        <v>0</v>
      </c>
      <c r="T5888">
        <v>6</v>
      </c>
      <c r="U5888">
        <v>0</v>
      </c>
      <c r="V5888">
        <v>0</v>
      </c>
      <c r="W5888">
        <v>0</v>
      </c>
      <c r="X5888">
        <v>39.179964022489294</v>
      </c>
      <c r="Y5888">
        <v>0</v>
      </c>
      <c r="Z5888">
        <v>0</v>
      </c>
      <c r="AA5888">
        <v>0</v>
      </c>
      <c r="AB5888">
        <v>15.45212016793457</v>
      </c>
      <c r="AC5888">
        <v>0</v>
      </c>
      <c r="AD5888">
        <v>0</v>
      </c>
      <c r="AE5888">
        <v>54.632084190423868</v>
      </c>
    </row>
    <row r="5889" spans="1:31" x14ac:dyDescent="0.25">
      <c r="A5889">
        <v>2270943</v>
      </c>
      <c r="B5889">
        <v>1</v>
      </c>
      <c r="C5889" t="s">
        <v>80</v>
      </c>
      <c r="D5889" t="s">
        <v>107</v>
      </c>
      <c r="E5889" t="s">
        <v>207</v>
      </c>
      <c r="F5889" t="s">
        <v>17118</v>
      </c>
      <c r="G5889" t="s">
        <v>231</v>
      </c>
      <c r="H5889" t="s">
        <v>135</v>
      </c>
      <c r="I5889" t="s">
        <v>136</v>
      </c>
      <c r="J5889" t="s">
        <v>137</v>
      </c>
      <c r="K5889" t="s">
        <v>138</v>
      </c>
      <c r="L5889" t="s">
        <v>17119</v>
      </c>
      <c r="M5889" t="s">
        <v>17120</v>
      </c>
      <c r="N5889">
        <v>1.8174999999999999</v>
      </c>
      <c r="O5889">
        <v>0</v>
      </c>
      <c r="P5889">
        <v>135</v>
      </c>
      <c r="Q5889">
        <v>0</v>
      </c>
      <c r="R5889">
        <v>1</v>
      </c>
      <c r="S5889">
        <v>0</v>
      </c>
      <c r="T5889">
        <v>6</v>
      </c>
      <c r="U5889">
        <v>0</v>
      </c>
      <c r="V5889">
        <v>0</v>
      </c>
      <c r="W5889">
        <v>0</v>
      </c>
      <c r="X5889">
        <v>36.599849161262043</v>
      </c>
      <c r="Y5889">
        <v>0</v>
      </c>
      <c r="Z5889">
        <v>0</v>
      </c>
      <c r="AA5889">
        <v>0</v>
      </c>
      <c r="AB5889">
        <v>7.4648076356887083</v>
      </c>
      <c r="AC5889">
        <v>0</v>
      </c>
      <c r="AD5889">
        <v>0</v>
      </c>
      <c r="AE5889">
        <v>44.06465679695075</v>
      </c>
    </row>
    <row r="5890" spans="1:31" x14ac:dyDescent="0.25">
      <c r="A5890">
        <v>2270945</v>
      </c>
      <c r="B5890">
        <v>1</v>
      </c>
      <c r="C5890" t="s">
        <v>80</v>
      </c>
      <c r="D5890" t="s">
        <v>107</v>
      </c>
      <c r="E5890" t="s">
        <v>151</v>
      </c>
      <c r="F5890" t="s">
        <v>17121</v>
      </c>
      <c r="G5890" t="s">
        <v>153</v>
      </c>
      <c r="H5890" t="s">
        <v>135</v>
      </c>
      <c r="I5890" t="s">
        <v>136</v>
      </c>
      <c r="J5890" t="s">
        <v>137</v>
      </c>
      <c r="K5890" t="s">
        <v>138</v>
      </c>
      <c r="L5890" t="s">
        <v>17122</v>
      </c>
      <c r="M5890" t="s">
        <v>17123</v>
      </c>
      <c r="N5890">
        <v>5.4866666659999996</v>
      </c>
      <c r="O5890">
        <v>0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13.040510040594784</v>
      </c>
      <c r="AA5890">
        <v>0</v>
      </c>
      <c r="AB5890">
        <v>0</v>
      </c>
      <c r="AC5890">
        <v>0</v>
      </c>
      <c r="AD5890">
        <v>0</v>
      </c>
      <c r="AE5890">
        <v>13.040510040594784</v>
      </c>
    </row>
    <row r="5891" spans="1:31" x14ac:dyDescent="0.25">
      <c r="A5891">
        <v>2270946</v>
      </c>
      <c r="B5891">
        <v>1</v>
      </c>
      <c r="C5891" t="s">
        <v>80</v>
      </c>
      <c r="D5891" t="s">
        <v>90</v>
      </c>
      <c r="E5891" t="s">
        <v>132</v>
      </c>
      <c r="F5891" t="s">
        <v>17124</v>
      </c>
      <c r="G5891" t="s">
        <v>197</v>
      </c>
      <c r="H5891" t="s">
        <v>135</v>
      </c>
      <c r="I5891" t="s">
        <v>136</v>
      </c>
      <c r="J5891" t="s">
        <v>137</v>
      </c>
      <c r="K5891" t="s">
        <v>138</v>
      </c>
      <c r="L5891" t="s">
        <v>17125</v>
      </c>
      <c r="M5891" t="s">
        <v>17126</v>
      </c>
      <c r="N5891">
        <v>4.807222222</v>
      </c>
      <c r="O5891">
        <v>0</v>
      </c>
      <c r="P5891">
        <v>4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4.066564484514708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4.066564484514708</v>
      </c>
    </row>
    <row r="5892" spans="1:31" x14ac:dyDescent="0.25">
      <c r="A5892">
        <v>2270947</v>
      </c>
      <c r="B5892">
        <v>1</v>
      </c>
      <c r="C5892" t="s">
        <v>80</v>
      </c>
      <c r="D5892" t="s">
        <v>92</v>
      </c>
      <c r="E5892" t="s">
        <v>132</v>
      </c>
      <c r="F5892" t="s">
        <v>17127</v>
      </c>
      <c r="G5892" t="s">
        <v>142</v>
      </c>
      <c r="H5892" t="s">
        <v>135</v>
      </c>
      <c r="I5892" t="s">
        <v>136</v>
      </c>
      <c r="J5892" t="s">
        <v>137</v>
      </c>
      <c r="K5892" t="s">
        <v>138</v>
      </c>
      <c r="L5892" t="s">
        <v>17128</v>
      </c>
      <c r="M5892" t="s">
        <v>17129</v>
      </c>
      <c r="N5892">
        <v>2.0636111110000002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0.67473870241461997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0.67473870241461997</v>
      </c>
    </row>
    <row r="5893" spans="1:31" x14ac:dyDescent="0.25">
      <c r="A5893">
        <v>2270948</v>
      </c>
      <c r="B5893">
        <v>1</v>
      </c>
      <c r="C5893" t="s">
        <v>80</v>
      </c>
      <c r="D5893" t="s">
        <v>87</v>
      </c>
      <c r="E5893" t="s">
        <v>132</v>
      </c>
      <c r="F5893" t="s">
        <v>17130</v>
      </c>
      <c r="G5893" t="s">
        <v>142</v>
      </c>
      <c r="H5893" t="s">
        <v>135</v>
      </c>
      <c r="I5893" t="s">
        <v>136</v>
      </c>
      <c r="J5893" t="s">
        <v>137</v>
      </c>
      <c r="K5893" t="s">
        <v>138</v>
      </c>
      <c r="L5893" t="s">
        <v>17131</v>
      </c>
      <c r="M5893" t="s">
        <v>17132</v>
      </c>
      <c r="N5893">
        <v>1.073611111</v>
      </c>
      <c r="O5893">
        <v>0</v>
      </c>
      <c r="P5893">
        <v>2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0.31092583868671109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0.31092583868671109</v>
      </c>
    </row>
    <row r="5894" spans="1:31" x14ac:dyDescent="0.25">
      <c r="A5894">
        <v>2270949</v>
      </c>
      <c r="B5894">
        <v>1</v>
      </c>
      <c r="C5894" t="s">
        <v>81</v>
      </c>
      <c r="D5894" t="s">
        <v>118</v>
      </c>
      <c r="E5894" t="s">
        <v>163</v>
      </c>
      <c r="F5894" t="s">
        <v>17133</v>
      </c>
      <c r="G5894" t="s">
        <v>147</v>
      </c>
      <c r="H5894" t="s">
        <v>148</v>
      </c>
      <c r="I5894" t="s">
        <v>136</v>
      </c>
      <c r="J5894" t="s">
        <v>137</v>
      </c>
      <c r="K5894" t="s">
        <v>138</v>
      </c>
      <c r="L5894" t="s">
        <v>17134</v>
      </c>
      <c r="M5894" t="s">
        <v>17135</v>
      </c>
      <c r="N5894">
        <v>4.2927777770000004</v>
      </c>
      <c r="O5894">
        <v>0</v>
      </c>
      <c r="P5894">
        <v>1</v>
      </c>
      <c r="Q5894">
        <v>13</v>
      </c>
      <c r="R5894">
        <v>21</v>
      </c>
      <c r="S5894">
        <v>1</v>
      </c>
      <c r="T5894">
        <v>2</v>
      </c>
      <c r="U5894">
        <v>0</v>
      </c>
      <c r="V5894">
        <v>0</v>
      </c>
      <c r="W5894">
        <v>0</v>
      </c>
      <c r="X5894">
        <v>25.136859135278478</v>
      </c>
      <c r="Y5894">
        <v>74.917317308104728</v>
      </c>
      <c r="Z5894">
        <v>53.137939565972204</v>
      </c>
      <c r="AA5894">
        <v>6.7724151412587075</v>
      </c>
      <c r="AB5894">
        <v>1.1211825673162985</v>
      </c>
      <c r="AC5894">
        <v>0</v>
      </c>
      <c r="AD5894">
        <v>0</v>
      </c>
      <c r="AE5894">
        <v>161.08571371793042</v>
      </c>
    </row>
    <row r="5895" spans="1:31" x14ac:dyDescent="0.25">
      <c r="A5895">
        <v>2270951</v>
      </c>
      <c r="B5895">
        <v>1</v>
      </c>
      <c r="C5895" t="s">
        <v>80</v>
      </c>
      <c r="D5895" t="s">
        <v>90</v>
      </c>
      <c r="E5895" t="s">
        <v>132</v>
      </c>
      <c r="F5895" t="s">
        <v>17136</v>
      </c>
      <c r="G5895" t="s">
        <v>142</v>
      </c>
      <c r="H5895" t="s">
        <v>135</v>
      </c>
      <c r="I5895" t="s">
        <v>136</v>
      </c>
      <c r="J5895" t="s">
        <v>137</v>
      </c>
      <c r="K5895" t="s">
        <v>138</v>
      </c>
      <c r="L5895" t="s">
        <v>17137</v>
      </c>
      <c r="M5895" t="s">
        <v>17138</v>
      </c>
      <c r="N5895">
        <v>3.8761111110000002</v>
      </c>
      <c r="O5895">
        <v>0</v>
      </c>
      <c r="P5895">
        <v>2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1.4811558446270543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1.4811558446270543</v>
      </c>
    </row>
    <row r="5896" spans="1:31" x14ac:dyDescent="0.25">
      <c r="A5896">
        <v>2270953</v>
      </c>
      <c r="B5896">
        <v>1</v>
      </c>
      <c r="C5896" t="s">
        <v>81</v>
      </c>
      <c r="D5896" t="s">
        <v>112</v>
      </c>
      <c r="E5896" t="s">
        <v>132</v>
      </c>
      <c r="F5896" t="s">
        <v>17139</v>
      </c>
      <c r="G5896" t="s">
        <v>142</v>
      </c>
      <c r="H5896" t="s">
        <v>135</v>
      </c>
      <c r="I5896" t="s">
        <v>136</v>
      </c>
      <c r="J5896" t="s">
        <v>137</v>
      </c>
      <c r="K5896" t="s">
        <v>138</v>
      </c>
      <c r="L5896" t="s">
        <v>17140</v>
      </c>
      <c r="M5896" t="s">
        <v>17141</v>
      </c>
      <c r="N5896">
        <v>2.5919444440000001</v>
      </c>
      <c r="O5896">
        <v>0</v>
      </c>
      <c r="P5896">
        <v>1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0.19641231324515779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0.19641231324515779</v>
      </c>
    </row>
    <row r="5897" spans="1:31" x14ac:dyDescent="0.25">
      <c r="A5897">
        <v>2270963</v>
      </c>
      <c r="B5897">
        <v>1</v>
      </c>
      <c r="C5897" t="s">
        <v>80</v>
      </c>
      <c r="D5897" t="s">
        <v>95</v>
      </c>
      <c r="E5897" t="s">
        <v>145</v>
      </c>
      <c r="F5897" t="s">
        <v>17142</v>
      </c>
      <c r="G5897" t="s">
        <v>147</v>
      </c>
      <c r="H5897" t="s">
        <v>148</v>
      </c>
      <c r="I5897" t="s">
        <v>136</v>
      </c>
      <c r="J5897" t="s">
        <v>137</v>
      </c>
      <c r="K5897" t="s">
        <v>138</v>
      </c>
      <c r="L5897" t="s">
        <v>17143</v>
      </c>
      <c r="M5897" t="s">
        <v>17144</v>
      </c>
      <c r="N5897">
        <v>9.5277776999999994E-2</v>
      </c>
      <c r="O5897">
        <v>4</v>
      </c>
      <c r="P5897">
        <v>399</v>
      </c>
      <c r="Q5897">
        <v>8</v>
      </c>
      <c r="R5897">
        <v>2</v>
      </c>
      <c r="S5897">
        <v>32</v>
      </c>
      <c r="T5897">
        <v>16</v>
      </c>
      <c r="U5897">
        <v>3</v>
      </c>
      <c r="V5897">
        <v>0</v>
      </c>
      <c r="W5897">
        <v>0.21595328130960503</v>
      </c>
      <c r="X5897">
        <v>10.996026313535488</v>
      </c>
      <c r="Y5897">
        <v>10.28363380370871</v>
      </c>
      <c r="Z5897">
        <v>0.134917082018635</v>
      </c>
      <c r="AA5897">
        <v>44.625089319706902</v>
      </c>
      <c r="AB5897">
        <v>1.026814710389895</v>
      </c>
      <c r="AC5897">
        <v>33.512390899256005</v>
      </c>
      <c r="AD5897">
        <v>0</v>
      </c>
      <c r="AE5897">
        <v>100.79482540992524</v>
      </c>
    </row>
    <row r="5898" spans="1:31" x14ac:dyDescent="0.25">
      <c r="A5898">
        <v>2270965</v>
      </c>
      <c r="B5898">
        <v>1</v>
      </c>
      <c r="C5898" t="s">
        <v>80</v>
      </c>
      <c r="D5898" t="s">
        <v>99</v>
      </c>
      <c r="E5898" t="s">
        <v>132</v>
      </c>
      <c r="F5898" t="s">
        <v>17145</v>
      </c>
      <c r="G5898" t="s">
        <v>197</v>
      </c>
      <c r="H5898" t="s">
        <v>135</v>
      </c>
      <c r="I5898" t="s">
        <v>136</v>
      </c>
      <c r="J5898" t="s">
        <v>137</v>
      </c>
      <c r="K5898" t="s">
        <v>138</v>
      </c>
      <c r="L5898" t="s">
        <v>17146</v>
      </c>
      <c r="M5898" t="s">
        <v>17147</v>
      </c>
      <c r="N5898">
        <v>2.8133333330000001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1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4.9358910620880003</v>
      </c>
      <c r="AC5898">
        <v>0</v>
      </c>
      <c r="AD5898">
        <v>0</v>
      </c>
      <c r="AE5898">
        <v>4.9358910620880003</v>
      </c>
    </row>
    <row r="5899" spans="1:31" x14ac:dyDescent="0.25">
      <c r="A5899">
        <v>2270967</v>
      </c>
      <c r="B5899">
        <v>1</v>
      </c>
      <c r="C5899" t="s">
        <v>81</v>
      </c>
      <c r="D5899" t="s">
        <v>127</v>
      </c>
      <c r="E5899" t="s">
        <v>256</v>
      </c>
      <c r="F5899" t="s">
        <v>17148</v>
      </c>
      <c r="G5899" t="s">
        <v>366</v>
      </c>
      <c r="H5899" t="s">
        <v>148</v>
      </c>
      <c r="I5899" t="s">
        <v>136</v>
      </c>
      <c r="J5899" t="s">
        <v>137</v>
      </c>
      <c r="K5899" t="s">
        <v>172</v>
      </c>
      <c r="L5899" t="s">
        <v>17149</v>
      </c>
      <c r="M5899" t="s">
        <v>17150</v>
      </c>
      <c r="N5899">
        <v>2.7197222220000001</v>
      </c>
      <c r="O5899">
        <v>0</v>
      </c>
      <c r="P5899">
        <v>240</v>
      </c>
      <c r="Q5899">
        <v>0</v>
      </c>
      <c r="R5899">
        <v>0</v>
      </c>
      <c r="S5899">
        <v>0</v>
      </c>
      <c r="T5899">
        <v>167</v>
      </c>
      <c r="U5899">
        <v>0</v>
      </c>
      <c r="V5899">
        <v>1</v>
      </c>
      <c r="W5899">
        <v>0</v>
      </c>
      <c r="X5899">
        <v>149.88420581640486</v>
      </c>
      <c r="Y5899">
        <v>0</v>
      </c>
      <c r="Z5899">
        <v>0</v>
      </c>
      <c r="AA5899">
        <v>0</v>
      </c>
      <c r="AB5899">
        <v>373.99191531823811</v>
      </c>
      <c r="AC5899">
        <v>0</v>
      </c>
      <c r="AD5899">
        <v>449.16411124356483</v>
      </c>
      <c r="AE5899">
        <v>973.04023237820775</v>
      </c>
    </row>
    <row r="5900" spans="1:31" x14ac:dyDescent="0.25">
      <c r="A5900">
        <v>2270970</v>
      </c>
      <c r="B5900">
        <v>1</v>
      </c>
      <c r="C5900" t="s">
        <v>80</v>
      </c>
      <c r="D5900" t="s">
        <v>96</v>
      </c>
      <c r="E5900" t="s">
        <v>132</v>
      </c>
      <c r="F5900" t="s">
        <v>17151</v>
      </c>
      <c r="G5900" t="s">
        <v>134</v>
      </c>
      <c r="H5900" t="s">
        <v>135</v>
      </c>
      <c r="I5900" t="s">
        <v>136</v>
      </c>
      <c r="J5900" t="s">
        <v>137</v>
      </c>
      <c r="K5900" t="s">
        <v>138</v>
      </c>
      <c r="L5900" t="s">
        <v>17152</v>
      </c>
      <c r="M5900" t="s">
        <v>17153</v>
      </c>
      <c r="N5900">
        <v>2.89</v>
      </c>
      <c r="O5900">
        <v>0</v>
      </c>
      <c r="P5900">
        <v>2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5.3585271004608934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5.3585271004608934</v>
      </c>
    </row>
    <row r="5901" spans="1:31" x14ac:dyDescent="0.25">
      <c r="A5901">
        <v>2270971</v>
      </c>
      <c r="B5901">
        <v>1</v>
      </c>
      <c r="C5901" t="s">
        <v>80</v>
      </c>
      <c r="D5901" t="s">
        <v>108</v>
      </c>
      <c r="E5901" t="s">
        <v>132</v>
      </c>
      <c r="F5901" t="s">
        <v>17154</v>
      </c>
      <c r="G5901" t="s">
        <v>142</v>
      </c>
      <c r="H5901" t="s">
        <v>135</v>
      </c>
      <c r="I5901" t="s">
        <v>136</v>
      </c>
      <c r="J5901" t="s">
        <v>137</v>
      </c>
      <c r="K5901" t="s">
        <v>138</v>
      </c>
      <c r="L5901" t="s">
        <v>17155</v>
      </c>
      <c r="M5901" t="s">
        <v>17156</v>
      </c>
      <c r="N5901">
        <v>1.986388888</v>
      </c>
      <c r="O5901">
        <v>0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3.9881235629830009E-2</v>
      </c>
      <c r="AA5901">
        <v>0</v>
      </c>
      <c r="AB5901">
        <v>0</v>
      </c>
      <c r="AC5901">
        <v>0</v>
      </c>
      <c r="AD5901">
        <v>0</v>
      </c>
      <c r="AE5901">
        <v>3.9881235629830009E-2</v>
      </c>
    </row>
    <row r="5902" spans="1:31" x14ac:dyDescent="0.25">
      <c r="A5902">
        <v>2270974</v>
      </c>
      <c r="B5902">
        <v>1</v>
      </c>
      <c r="C5902" t="s">
        <v>80</v>
      </c>
      <c r="D5902" t="s">
        <v>98</v>
      </c>
      <c r="E5902" t="s">
        <v>132</v>
      </c>
      <c r="F5902" t="s">
        <v>17157</v>
      </c>
      <c r="G5902" t="s">
        <v>289</v>
      </c>
      <c r="H5902" t="s">
        <v>135</v>
      </c>
      <c r="I5902" t="s">
        <v>136</v>
      </c>
      <c r="J5902" t="s">
        <v>137</v>
      </c>
      <c r="K5902" t="s">
        <v>138</v>
      </c>
      <c r="L5902" t="s">
        <v>17158</v>
      </c>
      <c r="M5902" t="s">
        <v>17159</v>
      </c>
      <c r="N5902">
        <v>0.58194444400000001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1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3.3904984071600003E-2</v>
      </c>
      <c r="AC5902">
        <v>0</v>
      </c>
      <c r="AD5902">
        <v>0</v>
      </c>
      <c r="AE5902">
        <v>3.3904984071600003E-2</v>
      </c>
    </row>
    <row r="5903" spans="1:31" x14ac:dyDescent="0.25">
      <c r="A5903">
        <v>2270975</v>
      </c>
      <c r="B5903">
        <v>1</v>
      </c>
      <c r="C5903" t="s">
        <v>81</v>
      </c>
      <c r="D5903" t="s">
        <v>128</v>
      </c>
      <c r="E5903" t="s">
        <v>132</v>
      </c>
      <c r="F5903" t="s">
        <v>17160</v>
      </c>
      <c r="G5903" t="s">
        <v>289</v>
      </c>
      <c r="H5903" t="s">
        <v>135</v>
      </c>
      <c r="I5903" t="s">
        <v>136</v>
      </c>
      <c r="J5903" t="s">
        <v>137</v>
      </c>
      <c r="K5903" t="s">
        <v>138</v>
      </c>
      <c r="L5903" t="s">
        <v>17161</v>
      </c>
      <c r="M5903" t="s">
        <v>17162</v>
      </c>
      <c r="N5903">
        <v>2.0380555550000001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17</v>
      </c>
      <c r="U5903">
        <v>0</v>
      </c>
      <c r="V5903">
        <v>1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24.034919730858611</v>
      </c>
      <c r="AC5903">
        <v>0</v>
      </c>
      <c r="AD5903">
        <v>341.55309728757936</v>
      </c>
      <c r="AE5903">
        <v>365.58801701843799</v>
      </c>
    </row>
    <row r="5904" spans="1:31" x14ac:dyDescent="0.25">
      <c r="A5904">
        <v>2270976</v>
      </c>
      <c r="B5904">
        <v>1</v>
      </c>
      <c r="C5904" t="s">
        <v>80</v>
      </c>
      <c r="D5904" t="s">
        <v>93</v>
      </c>
      <c r="E5904" t="s">
        <v>256</v>
      </c>
      <c r="F5904" t="s">
        <v>17163</v>
      </c>
      <c r="G5904" t="s">
        <v>147</v>
      </c>
      <c r="H5904" t="s">
        <v>148</v>
      </c>
      <c r="I5904" t="s">
        <v>136</v>
      </c>
      <c r="J5904" t="s">
        <v>137</v>
      </c>
      <c r="K5904" t="s">
        <v>138</v>
      </c>
      <c r="L5904" t="s">
        <v>17164</v>
      </c>
      <c r="M5904" t="s">
        <v>17165</v>
      </c>
      <c r="N5904">
        <v>1.9530555549999999</v>
      </c>
      <c r="O5904">
        <v>0</v>
      </c>
      <c r="P5904">
        <v>0</v>
      </c>
      <c r="Q5904">
        <v>0</v>
      </c>
      <c r="R5904">
        <v>0</v>
      </c>
      <c r="S5904">
        <v>3</v>
      </c>
      <c r="T5904">
        <v>3</v>
      </c>
      <c r="U5904">
        <v>4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170.89649040693794</v>
      </c>
      <c r="AB5904">
        <v>7.5048703597316582</v>
      </c>
      <c r="AC5904">
        <v>467.47462173936475</v>
      </c>
      <c r="AD5904">
        <v>0</v>
      </c>
      <c r="AE5904">
        <v>645.87598250603435</v>
      </c>
    </row>
    <row r="5905" spans="1:31" x14ac:dyDescent="0.25">
      <c r="A5905">
        <v>2270990</v>
      </c>
      <c r="B5905">
        <v>1</v>
      </c>
      <c r="C5905" t="s">
        <v>81</v>
      </c>
      <c r="D5905" t="s">
        <v>112</v>
      </c>
      <c r="E5905" t="s">
        <v>132</v>
      </c>
      <c r="F5905" t="s">
        <v>17166</v>
      </c>
      <c r="G5905" t="s">
        <v>142</v>
      </c>
      <c r="H5905" t="s">
        <v>135</v>
      </c>
      <c r="I5905" t="s">
        <v>136</v>
      </c>
      <c r="J5905" t="s">
        <v>137</v>
      </c>
      <c r="K5905" t="s">
        <v>138</v>
      </c>
      <c r="L5905" t="s">
        <v>17167</v>
      </c>
      <c r="M5905" t="s">
        <v>17168</v>
      </c>
      <c r="N5905">
        <v>1.3605555549999999</v>
      </c>
      <c r="O5905">
        <v>0</v>
      </c>
      <c r="P5905">
        <v>1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5.8693533176417775E-2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5.8693533176417775E-2</v>
      </c>
    </row>
    <row r="5906" spans="1:31" x14ac:dyDescent="0.25">
      <c r="A5906">
        <v>2270992</v>
      </c>
      <c r="B5906">
        <v>1</v>
      </c>
      <c r="C5906" t="s">
        <v>81</v>
      </c>
      <c r="D5906" t="s">
        <v>127</v>
      </c>
      <c r="E5906" t="s">
        <v>207</v>
      </c>
      <c r="F5906" t="s">
        <v>17169</v>
      </c>
      <c r="G5906" t="s">
        <v>366</v>
      </c>
      <c r="H5906" t="s">
        <v>135</v>
      </c>
      <c r="I5906" t="s">
        <v>136</v>
      </c>
      <c r="J5906" t="s">
        <v>137</v>
      </c>
      <c r="K5906" t="s">
        <v>172</v>
      </c>
      <c r="L5906" t="s">
        <v>17170</v>
      </c>
      <c r="M5906" t="s">
        <v>17171</v>
      </c>
      <c r="N5906">
        <v>2.3452777770000002</v>
      </c>
      <c r="O5906">
        <v>0</v>
      </c>
      <c r="P5906">
        <v>135</v>
      </c>
      <c r="Q5906">
        <v>0</v>
      </c>
      <c r="R5906">
        <v>0</v>
      </c>
      <c r="S5906">
        <v>0</v>
      </c>
      <c r="T5906">
        <v>233</v>
      </c>
      <c r="U5906">
        <v>0</v>
      </c>
      <c r="V5906">
        <v>0</v>
      </c>
      <c r="W5906">
        <v>0</v>
      </c>
      <c r="X5906">
        <v>79.676596448770994</v>
      </c>
      <c r="Y5906">
        <v>0</v>
      </c>
      <c r="Z5906">
        <v>0</v>
      </c>
      <c r="AA5906">
        <v>0</v>
      </c>
      <c r="AB5906">
        <v>463.73110239256482</v>
      </c>
      <c r="AC5906">
        <v>0</v>
      </c>
      <c r="AD5906">
        <v>0</v>
      </c>
      <c r="AE5906">
        <v>543.40769884133579</v>
      </c>
    </row>
    <row r="5907" spans="1:31" x14ac:dyDescent="0.25">
      <c r="A5907">
        <v>2270995</v>
      </c>
      <c r="B5907">
        <v>1</v>
      </c>
      <c r="C5907" t="s">
        <v>80</v>
      </c>
      <c r="D5907" t="s">
        <v>107</v>
      </c>
      <c r="E5907" t="s">
        <v>132</v>
      </c>
      <c r="F5907" t="s">
        <v>17172</v>
      </c>
      <c r="G5907" t="s">
        <v>142</v>
      </c>
      <c r="H5907" t="s">
        <v>135</v>
      </c>
      <c r="I5907" t="s">
        <v>136</v>
      </c>
      <c r="J5907" t="s">
        <v>137</v>
      </c>
      <c r="K5907" t="s">
        <v>138</v>
      </c>
      <c r="L5907" t="s">
        <v>17173</v>
      </c>
      <c r="M5907" t="s">
        <v>17174</v>
      </c>
      <c r="N5907">
        <v>1.2738888880000001</v>
      </c>
      <c r="O5907">
        <v>0</v>
      </c>
      <c r="P5907">
        <v>1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0.35099085928746665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0.35099085928746665</v>
      </c>
    </row>
    <row r="5908" spans="1:31" x14ac:dyDescent="0.25">
      <c r="A5908">
        <v>2271002</v>
      </c>
      <c r="B5908">
        <v>1</v>
      </c>
      <c r="C5908" t="s">
        <v>80</v>
      </c>
      <c r="D5908" t="s">
        <v>93</v>
      </c>
      <c r="E5908" t="s">
        <v>151</v>
      </c>
      <c r="F5908" t="s">
        <v>17175</v>
      </c>
      <c r="G5908" t="s">
        <v>160</v>
      </c>
      <c r="H5908" t="s">
        <v>135</v>
      </c>
      <c r="I5908" t="s">
        <v>136</v>
      </c>
      <c r="J5908" t="s">
        <v>137</v>
      </c>
      <c r="K5908" t="s">
        <v>138</v>
      </c>
      <c r="L5908" t="s">
        <v>17176</v>
      </c>
      <c r="M5908" t="s">
        <v>17177</v>
      </c>
      <c r="N5908">
        <v>4.3041666660000004</v>
      </c>
      <c r="O5908">
        <v>0</v>
      </c>
      <c r="P5908">
        <v>0</v>
      </c>
      <c r="Q5908">
        <v>0</v>
      </c>
      <c r="R5908">
        <v>2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12.995718037181732</v>
      </c>
      <c r="AA5908">
        <v>0</v>
      </c>
      <c r="AB5908">
        <v>0</v>
      </c>
      <c r="AC5908">
        <v>0</v>
      </c>
      <c r="AD5908">
        <v>0</v>
      </c>
      <c r="AE5908">
        <v>12.995718037181732</v>
      </c>
    </row>
    <row r="5909" spans="1:31" x14ac:dyDescent="0.25">
      <c r="A5909">
        <v>2271003</v>
      </c>
      <c r="B5909">
        <v>1</v>
      </c>
      <c r="C5909" t="s">
        <v>80</v>
      </c>
      <c r="D5909" t="s">
        <v>94</v>
      </c>
      <c r="E5909" t="s">
        <v>256</v>
      </c>
      <c r="F5909" t="s">
        <v>17178</v>
      </c>
      <c r="G5909" t="s">
        <v>366</v>
      </c>
      <c r="H5909" t="s">
        <v>148</v>
      </c>
      <c r="I5909" t="s">
        <v>136</v>
      </c>
      <c r="J5909" t="s">
        <v>137</v>
      </c>
      <c r="K5909" t="s">
        <v>172</v>
      </c>
      <c r="L5909" t="s">
        <v>17179</v>
      </c>
      <c r="M5909" t="s">
        <v>17180</v>
      </c>
      <c r="N5909">
        <v>3.5680555549999999</v>
      </c>
      <c r="O5909">
        <v>0</v>
      </c>
      <c r="P5909">
        <v>125</v>
      </c>
      <c r="Q5909">
        <v>0</v>
      </c>
      <c r="R5909">
        <v>0</v>
      </c>
      <c r="S5909">
        <v>0</v>
      </c>
      <c r="T5909">
        <v>2</v>
      </c>
      <c r="U5909">
        <v>0</v>
      </c>
      <c r="V5909">
        <v>0</v>
      </c>
      <c r="W5909">
        <v>0</v>
      </c>
      <c r="X5909">
        <v>125.2014864960346</v>
      </c>
      <c r="Y5909">
        <v>0</v>
      </c>
      <c r="Z5909">
        <v>0</v>
      </c>
      <c r="AA5909">
        <v>0</v>
      </c>
      <c r="AB5909">
        <v>1.4532780651587323</v>
      </c>
      <c r="AC5909">
        <v>0</v>
      </c>
      <c r="AD5909">
        <v>0</v>
      </c>
      <c r="AE5909">
        <v>126.65476456119333</v>
      </c>
    </row>
    <row r="5910" spans="1:31" x14ac:dyDescent="0.25">
      <c r="A5910">
        <v>2271006</v>
      </c>
      <c r="B5910">
        <v>1</v>
      </c>
      <c r="C5910" t="s">
        <v>80</v>
      </c>
      <c r="D5910" t="s">
        <v>84</v>
      </c>
      <c r="E5910" t="s">
        <v>207</v>
      </c>
      <c r="F5910" t="s">
        <v>17181</v>
      </c>
      <c r="G5910" t="s">
        <v>1301</v>
      </c>
      <c r="H5910" t="s">
        <v>135</v>
      </c>
      <c r="I5910" t="s">
        <v>136</v>
      </c>
      <c r="J5910" t="s">
        <v>137</v>
      </c>
      <c r="K5910" t="s">
        <v>138</v>
      </c>
      <c r="L5910" t="s">
        <v>17182</v>
      </c>
      <c r="M5910" t="s">
        <v>17183</v>
      </c>
      <c r="N5910">
        <v>0.74944444399999999</v>
      </c>
      <c r="O5910">
        <v>0</v>
      </c>
      <c r="P5910">
        <v>527</v>
      </c>
      <c r="Q5910">
        <v>0</v>
      </c>
      <c r="R5910">
        <v>0</v>
      </c>
      <c r="S5910">
        <v>0</v>
      </c>
      <c r="T5910">
        <v>31</v>
      </c>
      <c r="U5910">
        <v>0</v>
      </c>
      <c r="V5910">
        <v>0</v>
      </c>
      <c r="W5910">
        <v>0</v>
      </c>
      <c r="X5910">
        <v>108.18822851970936</v>
      </c>
      <c r="Y5910">
        <v>0</v>
      </c>
      <c r="Z5910">
        <v>0</v>
      </c>
      <c r="AA5910">
        <v>0</v>
      </c>
      <c r="AB5910">
        <v>20.469407700407253</v>
      </c>
      <c r="AC5910">
        <v>0</v>
      </c>
      <c r="AD5910">
        <v>0</v>
      </c>
      <c r="AE5910">
        <v>128.65763622011661</v>
      </c>
    </row>
    <row r="5911" spans="1:31" x14ac:dyDescent="0.25">
      <c r="A5911">
        <v>2271010</v>
      </c>
      <c r="B5911">
        <v>1</v>
      </c>
      <c r="C5911" t="s">
        <v>81</v>
      </c>
      <c r="D5911" t="s">
        <v>128</v>
      </c>
      <c r="E5911" t="s">
        <v>207</v>
      </c>
      <c r="F5911" t="s">
        <v>17184</v>
      </c>
      <c r="G5911" t="s">
        <v>1264</v>
      </c>
      <c r="H5911" t="s">
        <v>135</v>
      </c>
      <c r="I5911" t="s">
        <v>136</v>
      </c>
      <c r="J5911" t="s">
        <v>137</v>
      </c>
      <c r="K5911" t="s">
        <v>138</v>
      </c>
      <c r="L5911" t="s">
        <v>17185</v>
      </c>
      <c r="M5911" t="s">
        <v>17186</v>
      </c>
      <c r="N5911">
        <v>4.1805555549999998</v>
      </c>
      <c r="O5911">
        <v>0</v>
      </c>
      <c r="P5911">
        <v>306</v>
      </c>
      <c r="Q5911">
        <v>0</v>
      </c>
      <c r="R5911">
        <v>0</v>
      </c>
      <c r="S5911">
        <v>0</v>
      </c>
      <c r="T5911">
        <v>18</v>
      </c>
      <c r="U5911">
        <v>0</v>
      </c>
      <c r="V5911">
        <v>0</v>
      </c>
      <c r="W5911">
        <v>0</v>
      </c>
      <c r="X5911">
        <v>396.94185880217839</v>
      </c>
      <c r="Y5911">
        <v>0</v>
      </c>
      <c r="Z5911">
        <v>0</v>
      </c>
      <c r="AA5911">
        <v>0</v>
      </c>
      <c r="AB5911">
        <v>24.461548899777984</v>
      </c>
      <c r="AC5911">
        <v>0</v>
      </c>
      <c r="AD5911">
        <v>0</v>
      </c>
      <c r="AE5911">
        <v>421.40340770195638</v>
      </c>
    </row>
    <row r="5912" spans="1:31" x14ac:dyDescent="0.25">
      <c r="A5912">
        <v>2271012</v>
      </c>
      <c r="B5912">
        <v>1</v>
      </c>
      <c r="C5912" t="s">
        <v>80</v>
      </c>
      <c r="D5912" t="s">
        <v>99</v>
      </c>
      <c r="E5912" t="s">
        <v>132</v>
      </c>
      <c r="F5912" t="s">
        <v>17187</v>
      </c>
      <c r="G5912" t="s">
        <v>142</v>
      </c>
      <c r="H5912" t="s">
        <v>135</v>
      </c>
      <c r="I5912" t="s">
        <v>136</v>
      </c>
      <c r="J5912" t="s">
        <v>137</v>
      </c>
      <c r="K5912" t="s">
        <v>138</v>
      </c>
      <c r="L5912" t="s">
        <v>17188</v>
      </c>
      <c r="M5912" t="s">
        <v>17189</v>
      </c>
      <c r="N5912">
        <v>2.031666666</v>
      </c>
      <c r="O5912">
        <v>0</v>
      </c>
      <c r="P5912">
        <v>2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3.788025127291383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3.788025127291383</v>
      </c>
    </row>
    <row r="5913" spans="1:31" x14ac:dyDescent="0.25">
      <c r="A5913">
        <v>2271017</v>
      </c>
      <c r="B5913">
        <v>1</v>
      </c>
      <c r="C5913" t="s">
        <v>80</v>
      </c>
      <c r="D5913" t="s">
        <v>96</v>
      </c>
      <c r="E5913" t="s">
        <v>132</v>
      </c>
      <c r="F5913" t="s">
        <v>17190</v>
      </c>
      <c r="G5913" t="s">
        <v>134</v>
      </c>
      <c r="H5913" t="s">
        <v>135</v>
      </c>
      <c r="I5913" t="s">
        <v>136</v>
      </c>
      <c r="J5913" t="s">
        <v>137</v>
      </c>
      <c r="K5913" t="s">
        <v>138</v>
      </c>
      <c r="L5913" t="s">
        <v>17191</v>
      </c>
      <c r="M5913" t="s">
        <v>17192</v>
      </c>
      <c r="N5913">
        <v>7.7761111109999996</v>
      </c>
      <c r="O5913">
        <v>0</v>
      </c>
      <c r="P5913">
        <v>1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14.105329907298573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14.105329907298573</v>
      </c>
    </row>
    <row r="5914" spans="1:31" x14ac:dyDescent="0.25">
      <c r="A5914">
        <v>2271019</v>
      </c>
      <c r="B5914">
        <v>1</v>
      </c>
      <c r="C5914" t="s">
        <v>80</v>
      </c>
      <c r="D5914" t="s">
        <v>105</v>
      </c>
      <c r="E5914" t="s">
        <v>132</v>
      </c>
      <c r="F5914" t="s">
        <v>17193</v>
      </c>
      <c r="G5914" t="s">
        <v>142</v>
      </c>
      <c r="H5914" t="s">
        <v>135</v>
      </c>
      <c r="I5914" t="s">
        <v>136</v>
      </c>
      <c r="J5914" t="s">
        <v>137</v>
      </c>
      <c r="K5914" t="s">
        <v>138</v>
      </c>
      <c r="L5914" t="s">
        <v>17194</v>
      </c>
      <c r="M5914" t="s">
        <v>17195</v>
      </c>
      <c r="N5914">
        <v>2.7566666660000001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1</v>
      </c>
      <c r="U5914">
        <v>0</v>
      </c>
      <c r="V5914">
        <v>0</v>
      </c>
      <c r="W5914">
        <v>0</v>
      </c>
      <c r="X5914">
        <v>3.1626026124875E-3</v>
      </c>
      <c r="Y5914">
        <v>0</v>
      </c>
      <c r="Z5914">
        <v>0</v>
      </c>
      <c r="AA5914">
        <v>0</v>
      </c>
      <c r="AB5914">
        <v>0.15759004302889223</v>
      </c>
      <c r="AC5914">
        <v>0</v>
      </c>
      <c r="AD5914">
        <v>0</v>
      </c>
      <c r="AE5914">
        <v>0.16075264564137973</v>
      </c>
    </row>
    <row r="5915" spans="1:31" x14ac:dyDescent="0.25">
      <c r="A5915">
        <v>2271024</v>
      </c>
      <c r="B5915">
        <v>1</v>
      </c>
      <c r="C5915" t="s">
        <v>80</v>
      </c>
      <c r="D5915" t="s">
        <v>111</v>
      </c>
      <c r="E5915" t="s">
        <v>132</v>
      </c>
      <c r="F5915" t="s">
        <v>17196</v>
      </c>
      <c r="G5915" t="s">
        <v>289</v>
      </c>
      <c r="H5915" t="s">
        <v>135</v>
      </c>
      <c r="I5915" t="s">
        <v>136</v>
      </c>
      <c r="J5915" t="s">
        <v>137</v>
      </c>
      <c r="K5915" t="s">
        <v>138</v>
      </c>
      <c r="L5915" t="s">
        <v>17197</v>
      </c>
      <c r="M5915" t="s">
        <v>17027</v>
      </c>
      <c r="N5915">
        <v>1.169444444</v>
      </c>
      <c r="O5915">
        <v>0</v>
      </c>
      <c r="P5915">
        <v>9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3.6316072953703009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3.6316072953703009</v>
      </c>
    </row>
    <row r="5916" spans="1:31" x14ac:dyDescent="0.25">
      <c r="A5916">
        <v>2271025</v>
      </c>
      <c r="B5916">
        <v>1</v>
      </c>
      <c r="C5916" t="s">
        <v>80</v>
      </c>
      <c r="D5916" t="s">
        <v>83</v>
      </c>
      <c r="E5916" t="s">
        <v>151</v>
      </c>
      <c r="F5916" t="s">
        <v>17198</v>
      </c>
      <c r="G5916" t="s">
        <v>1552</v>
      </c>
      <c r="H5916" t="s">
        <v>135</v>
      </c>
      <c r="I5916" t="s">
        <v>136</v>
      </c>
      <c r="J5916" t="s">
        <v>137</v>
      </c>
      <c r="K5916" t="s">
        <v>138</v>
      </c>
      <c r="L5916" t="s">
        <v>17199</v>
      </c>
      <c r="M5916" t="s">
        <v>17200</v>
      </c>
      <c r="N5916">
        <v>1.5041666659999999</v>
      </c>
      <c r="O5916">
        <v>0</v>
      </c>
      <c r="P5916">
        <v>127</v>
      </c>
      <c r="Q5916">
        <v>0</v>
      </c>
      <c r="R5916">
        <v>0</v>
      </c>
      <c r="S5916">
        <v>0</v>
      </c>
      <c r="T5916">
        <v>8</v>
      </c>
      <c r="U5916">
        <v>0</v>
      </c>
      <c r="V5916">
        <v>0</v>
      </c>
      <c r="W5916">
        <v>0</v>
      </c>
      <c r="X5916">
        <v>59.162456363286203</v>
      </c>
      <c r="Y5916">
        <v>0</v>
      </c>
      <c r="Z5916">
        <v>0</v>
      </c>
      <c r="AA5916">
        <v>0</v>
      </c>
      <c r="AB5916">
        <v>30.016323141683429</v>
      </c>
      <c r="AC5916">
        <v>0</v>
      </c>
      <c r="AD5916">
        <v>0</v>
      </c>
      <c r="AE5916">
        <v>89.17877950496964</v>
      </c>
    </row>
    <row r="5917" spans="1:31" x14ac:dyDescent="0.25">
      <c r="A5917">
        <v>2271026</v>
      </c>
      <c r="B5917">
        <v>1</v>
      </c>
      <c r="C5917" t="s">
        <v>81</v>
      </c>
      <c r="D5917" t="s">
        <v>122</v>
      </c>
      <c r="E5917" t="s">
        <v>151</v>
      </c>
      <c r="F5917" t="s">
        <v>17201</v>
      </c>
      <c r="G5917" t="s">
        <v>153</v>
      </c>
      <c r="H5917" t="s">
        <v>135</v>
      </c>
      <c r="I5917" t="s">
        <v>136</v>
      </c>
      <c r="J5917" t="s">
        <v>137</v>
      </c>
      <c r="K5917" t="s">
        <v>138</v>
      </c>
      <c r="L5917" t="s">
        <v>17202</v>
      </c>
      <c r="M5917" t="s">
        <v>17203</v>
      </c>
      <c r="N5917">
        <v>1.3774999999999999</v>
      </c>
      <c r="O5917">
        <v>0</v>
      </c>
      <c r="P5917">
        <v>11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3.6878184660874198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3.6878184660874198</v>
      </c>
    </row>
    <row r="5918" spans="1:31" x14ac:dyDescent="0.25">
      <c r="A5918">
        <v>2271031</v>
      </c>
      <c r="B5918">
        <v>1</v>
      </c>
      <c r="C5918" t="s">
        <v>80</v>
      </c>
      <c r="D5918" t="s">
        <v>104</v>
      </c>
      <c r="E5918" t="s">
        <v>151</v>
      </c>
      <c r="F5918" t="s">
        <v>17204</v>
      </c>
      <c r="G5918" t="s">
        <v>197</v>
      </c>
      <c r="H5918" t="s">
        <v>135</v>
      </c>
      <c r="I5918" t="s">
        <v>136</v>
      </c>
      <c r="J5918" t="s">
        <v>137</v>
      </c>
      <c r="K5918" t="s">
        <v>138</v>
      </c>
      <c r="L5918" t="s">
        <v>17205</v>
      </c>
      <c r="M5918" t="s">
        <v>17206</v>
      </c>
      <c r="N5918">
        <v>0.30222222199999998</v>
      </c>
      <c r="O5918">
        <v>0</v>
      </c>
      <c r="P5918">
        <v>107</v>
      </c>
      <c r="Q5918">
        <v>0</v>
      </c>
      <c r="R5918">
        <v>2</v>
      </c>
      <c r="S5918">
        <v>0</v>
      </c>
      <c r="T5918">
        <v>8</v>
      </c>
      <c r="U5918">
        <v>0</v>
      </c>
      <c r="V5918">
        <v>0</v>
      </c>
      <c r="W5918">
        <v>0</v>
      </c>
      <c r="X5918">
        <v>11.12838069341697</v>
      </c>
      <c r="Y5918">
        <v>0</v>
      </c>
      <c r="Z5918">
        <v>7.2223409034458345E-3</v>
      </c>
      <c r="AA5918">
        <v>0</v>
      </c>
      <c r="AB5918">
        <v>6.0833133987927432</v>
      </c>
      <c r="AC5918">
        <v>0</v>
      </c>
      <c r="AD5918">
        <v>0</v>
      </c>
      <c r="AE5918">
        <v>17.218916433113158</v>
      </c>
    </row>
    <row r="5919" spans="1:31" x14ac:dyDescent="0.25">
      <c r="A5919">
        <v>2271032</v>
      </c>
      <c r="B5919">
        <v>1</v>
      </c>
      <c r="C5919" t="s">
        <v>80</v>
      </c>
      <c r="D5919" t="s">
        <v>104</v>
      </c>
      <c r="E5919" t="s">
        <v>132</v>
      </c>
      <c r="F5919" t="s">
        <v>17207</v>
      </c>
      <c r="G5919" t="s">
        <v>134</v>
      </c>
      <c r="H5919" t="s">
        <v>135</v>
      </c>
      <c r="I5919" t="s">
        <v>136</v>
      </c>
      <c r="J5919" t="s">
        <v>137</v>
      </c>
      <c r="K5919" t="s">
        <v>138</v>
      </c>
      <c r="L5919" t="s">
        <v>17208</v>
      </c>
      <c r="M5919" t="s">
        <v>17209</v>
      </c>
      <c r="N5919">
        <v>0.70361111099999996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1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0.50806556996936225</v>
      </c>
      <c r="AC5919">
        <v>0</v>
      </c>
      <c r="AD5919">
        <v>0</v>
      </c>
      <c r="AE5919">
        <v>0.50806556996936225</v>
      </c>
    </row>
    <row r="5920" spans="1:31" x14ac:dyDescent="0.25">
      <c r="A5920">
        <v>2271035</v>
      </c>
      <c r="B5920">
        <v>1</v>
      </c>
      <c r="C5920" t="s">
        <v>80</v>
      </c>
      <c r="D5920" t="s">
        <v>95</v>
      </c>
      <c r="E5920" t="s">
        <v>132</v>
      </c>
      <c r="F5920" t="s">
        <v>3076</v>
      </c>
      <c r="G5920" t="s">
        <v>289</v>
      </c>
      <c r="H5920" t="s">
        <v>135</v>
      </c>
      <c r="I5920" t="s">
        <v>136</v>
      </c>
      <c r="J5920" t="s">
        <v>137</v>
      </c>
      <c r="K5920" t="s">
        <v>138</v>
      </c>
      <c r="L5920" t="s">
        <v>17210</v>
      </c>
      <c r="M5920" t="s">
        <v>17211</v>
      </c>
      <c r="N5920">
        <v>1.9344444439999999</v>
      </c>
      <c r="O5920">
        <v>0</v>
      </c>
      <c r="P5920">
        <v>9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4.966649244046855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4.966649244046855</v>
      </c>
    </row>
    <row r="5921" spans="1:31" x14ac:dyDescent="0.25">
      <c r="A5921">
        <v>2271036</v>
      </c>
      <c r="B5921">
        <v>1</v>
      </c>
      <c r="C5921" t="s">
        <v>81</v>
      </c>
      <c r="D5921" t="s">
        <v>128</v>
      </c>
      <c r="E5921" t="s">
        <v>151</v>
      </c>
      <c r="F5921" t="s">
        <v>3215</v>
      </c>
      <c r="G5921" t="s">
        <v>153</v>
      </c>
      <c r="H5921" t="s">
        <v>135</v>
      </c>
      <c r="I5921" t="s">
        <v>136</v>
      </c>
      <c r="J5921" t="s">
        <v>137</v>
      </c>
      <c r="K5921" t="s">
        <v>138</v>
      </c>
      <c r="L5921" t="s">
        <v>17212</v>
      </c>
      <c r="M5921" t="s">
        <v>17213</v>
      </c>
      <c r="N5921">
        <v>3.380833333</v>
      </c>
      <c r="O5921">
        <v>0</v>
      </c>
      <c r="P5921">
        <v>165</v>
      </c>
      <c r="Q5921">
        <v>0</v>
      </c>
      <c r="R5921">
        <v>0</v>
      </c>
      <c r="S5921">
        <v>0</v>
      </c>
      <c r="T5921">
        <v>4</v>
      </c>
      <c r="U5921">
        <v>0</v>
      </c>
      <c r="V5921">
        <v>0</v>
      </c>
      <c r="W5921">
        <v>0</v>
      </c>
      <c r="X5921">
        <v>121.21872373568732</v>
      </c>
      <c r="Y5921">
        <v>0</v>
      </c>
      <c r="Z5921">
        <v>0</v>
      </c>
      <c r="AA5921">
        <v>0</v>
      </c>
      <c r="AB5921">
        <v>1.4963317700893251</v>
      </c>
      <c r="AC5921">
        <v>0</v>
      </c>
      <c r="AD5921">
        <v>0</v>
      </c>
      <c r="AE5921">
        <v>122.71505550577665</v>
      </c>
    </row>
    <row r="5922" spans="1:31" x14ac:dyDescent="0.25">
      <c r="A5922">
        <v>2271037</v>
      </c>
      <c r="B5922">
        <v>1</v>
      </c>
      <c r="C5922" t="s">
        <v>81</v>
      </c>
      <c r="D5922" t="s">
        <v>127</v>
      </c>
      <c r="E5922" t="s">
        <v>151</v>
      </c>
      <c r="F5922" t="s">
        <v>17214</v>
      </c>
      <c r="G5922" t="s">
        <v>153</v>
      </c>
      <c r="H5922" t="s">
        <v>135</v>
      </c>
      <c r="I5922" t="s">
        <v>136</v>
      </c>
      <c r="J5922" t="s">
        <v>137</v>
      </c>
      <c r="K5922" t="s">
        <v>138</v>
      </c>
      <c r="L5922" t="s">
        <v>17215</v>
      </c>
      <c r="M5922" t="s">
        <v>17216</v>
      </c>
      <c r="N5922">
        <v>6.3266666660000004</v>
      </c>
      <c r="O5922">
        <v>0</v>
      </c>
      <c r="P5922">
        <v>1</v>
      </c>
      <c r="Q5922">
        <v>0</v>
      </c>
      <c r="R5922">
        <v>3</v>
      </c>
      <c r="S5922">
        <v>0</v>
      </c>
      <c r="T5922">
        <v>7</v>
      </c>
      <c r="U5922">
        <v>0</v>
      </c>
      <c r="V5922">
        <v>0</v>
      </c>
      <c r="W5922">
        <v>0</v>
      </c>
      <c r="X5922">
        <v>0.87034365362855337</v>
      </c>
      <c r="Y5922">
        <v>0</v>
      </c>
      <c r="Z5922">
        <v>2.6136519438446464</v>
      </c>
      <c r="AA5922">
        <v>0</v>
      </c>
      <c r="AB5922">
        <v>36.30997388492311</v>
      </c>
      <c r="AC5922">
        <v>0</v>
      </c>
      <c r="AD5922">
        <v>0</v>
      </c>
      <c r="AE5922">
        <v>39.793969482396307</v>
      </c>
    </row>
    <row r="5923" spans="1:31" x14ac:dyDescent="0.25">
      <c r="A5923">
        <v>2271038</v>
      </c>
      <c r="B5923">
        <v>1</v>
      </c>
      <c r="C5923" t="s">
        <v>80</v>
      </c>
      <c r="D5923" t="s">
        <v>105</v>
      </c>
      <c r="E5923" t="s">
        <v>132</v>
      </c>
      <c r="F5923" t="s">
        <v>17217</v>
      </c>
      <c r="G5923" t="s">
        <v>134</v>
      </c>
      <c r="H5923" t="s">
        <v>135</v>
      </c>
      <c r="I5923" t="s">
        <v>136</v>
      </c>
      <c r="J5923" t="s">
        <v>137</v>
      </c>
      <c r="K5923" t="s">
        <v>138</v>
      </c>
      <c r="L5923" t="s">
        <v>17218</v>
      </c>
      <c r="M5923" t="s">
        <v>17219</v>
      </c>
      <c r="N5923">
        <v>0.81416666599999998</v>
      </c>
      <c r="O5923">
        <v>0</v>
      </c>
      <c r="P5923">
        <v>2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0.30311214561114669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0.30311214561114669</v>
      </c>
    </row>
    <row r="5924" spans="1:31" x14ac:dyDescent="0.25">
      <c r="A5924">
        <v>2271040</v>
      </c>
      <c r="B5924">
        <v>1</v>
      </c>
      <c r="C5924" t="s">
        <v>80</v>
      </c>
      <c r="D5924" t="s">
        <v>94</v>
      </c>
      <c r="E5924" t="s">
        <v>256</v>
      </c>
      <c r="F5924" t="s">
        <v>17220</v>
      </c>
      <c r="G5924" t="s">
        <v>147</v>
      </c>
      <c r="H5924" t="s">
        <v>148</v>
      </c>
      <c r="I5924" t="s">
        <v>136</v>
      </c>
      <c r="J5924" t="s">
        <v>137</v>
      </c>
      <c r="K5924" t="s">
        <v>138</v>
      </c>
      <c r="L5924" t="s">
        <v>17221</v>
      </c>
      <c r="M5924" t="s">
        <v>17222</v>
      </c>
      <c r="N5924">
        <v>0.951944444</v>
      </c>
      <c r="O5924">
        <v>0</v>
      </c>
      <c r="P5924">
        <v>709</v>
      </c>
      <c r="Q5924">
        <v>9</v>
      </c>
      <c r="R5924">
        <v>26</v>
      </c>
      <c r="S5924">
        <v>28</v>
      </c>
      <c r="T5924">
        <v>99</v>
      </c>
      <c r="U5924">
        <v>0</v>
      </c>
      <c r="V5924">
        <v>0</v>
      </c>
      <c r="W5924">
        <v>0</v>
      </c>
      <c r="X5924">
        <v>144.61107464642316</v>
      </c>
      <c r="Y5924">
        <v>2.4332449805865002</v>
      </c>
      <c r="Z5924">
        <v>9.8867668243461182</v>
      </c>
      <c r="AA5924">
        <v>152.91436551578201</v>
      </c>
      <c r="AB5924">
        <v>121.88503234089737</v>
      </c>
      <c r="AC5924">
        <v>0</v>
      </c>
      <c r="AD5924">
        <v>0</v>
      </c>
      <c r="AE5924">
        <v>431.73048430803522</v>
      </c>
    </row>
    <row r="5925" spans="1:31" x14ac:dyDescent="0.25">
      <c r="A5925">
        <v>2271041</v>
      </c>
      <c r="B5925">
        <v>1</v>
      </c>
      <c r="C5925" t="s">
        <v>80</v>
      </c>
      <c r="D5925" t="s">
        <v>100</v>
      </c>
      <c r="E5925" t="s">
        <v>151</v>
      </c>
      <c r="F5925" t="s">
        <v>17223</v>
      </c>
      <c r="G5925" t="s">
        <v>153</v>
      </c>
      <c r="H5925" t="s">
        <v>135</v>
      </c>
      <c r="I5925" t="s">
        <v>136</v>
      </c>
      <c r="J5925" t="s">
        <v>137</v>
      </c>
      <c r="K5925" t="s">
        <v>138</v>
      </c>
      <c r="L5925" t="s">
        <v>17224</v>
      </c>
      <c r="M5925" t="s">
        <v>17225</v>
      </c>
      <c r="N5925">
        <v>1.682222222</v>
      </c>
      <c r="O5925">
        <v>0</v>
      </c>
      <c r="P5925">
        <v>25</v>
      </c>
      <c r="Q5925">
        <v>0</v>
      </c>
      <c r="R5925">
        <v>11</v>
      </c>
      <c r="S5925">
        <v>0</v>
      </c>
      <c r="T5925">
        <v>12</v>
      </c>
      <c r="U5925">
        <v>0</v>
      </c>
      <c r="V5925">
        <v>0</v>
      </c>
      <c r="W5925">
        <v>0</v>
      </c>
      <c r="X5925">
        <v>10.730000689682749</v>
      </c>
      <c r="Y5925">
        <v>0</v>
      </c>
      <c r="Z5925">
        <v>5.0650194542769817</v>
      </c>
      <c r="AA5925">
        <v>0</v>
      </c>
      <c r="AB5925">
        <v>12.088811041506915</v>
      </c>
      <c r="AC5925">
        <v>0</v>
      </c>
      <c r="AD5925">
        <v>0</v>
      </c>
      <c r="AE5925">
        <v>27.883831185466647</v>
      </c>
    </row>
    <row r="5926" spans="1:31" x14ac:dyDescent="0.25">
      <c r="A5926">
        <v>2271043</v>
      </c>
      <c r="B5926">
        <v>1</v>
      </c>
      <c r="C5926" t="s">
        <v>80</v>
      </c>
      <c r="D5926" t="s">
        <v>98</v>
      </c>
      <c r="E5926" t="s">
        <v>163</v>
      </c>
      <c r="F5926" t="s">
        <v>17226</v>
      </c>
      <c r="G5926" t="s">
        <v>147</v>
      </c>
      <c r="H5926" t="s">
        <v>148</v>
      </c>
      <c r="I5926" t="s">
        <v>136</v>
      </c>
      <c r="J5926" t="s">
        <v>137</v>
      </c>
      <c r="K5926" t="s">
        <v>138</v>
      </c>
      <c r="L5926" t="s">
        <v>17227</v>
      </c>
      <c r="M5926" t="s">
        <v>17228</v>
      </c>
      <c r="N5926">
        <v>1.0805555549999999</v>
      </c>
      <c r="O5926">
        <v>0</v>
      </c>
      <c r="P5926">
        <v>200</v>
      </c>
      <c r="Q5926">
        <v>0</v>
      </c>
      <c r="R5926">
        <v>73</v>
      </c>
      <c r="S5926">
        <v>2</v>
      </c>
      <c r="T5926">
        <v>51</v>
      </c>
      <c r="U5926">
        <v>0</v>
      </c>
      <c r="V5926">
        <v>0</v>
      </c>
      <c r="W5926">
        <v>0</v>
      </c>
      <c r="X5926">
        <v>73.071300387393791</v>
      </c>
      <c r="Y5926">
        <v>0</v>
      </c>
      <c r="Z5926">
        <v>27.651759693822399</v>
      </c>
      <c r="AA5926">
        <v>3.9493643405828722</v>
      </c>
      <c r="AB5926">
        <v>44.814693437760681</v>
      </c>
      <c r="AC5926">
        <v>0</v>
      </c>
      <c r="AD5926">
        <v>0</v>
      </c>
      <c r="AE5926">
        <v>149.48711785955976</v>
      </c>
    </row>
    <row r="5927" spans="1:31" x14ac:dyDescent="0.25">
      <c r="A5927">
        <v>2271046</v>
      </c>
      <c r="B5927">
        <v>1</v>
      </c>
      <c r="C5927" t="s">
        <v>81</v>
      </c>
      <c r="D5927" t="s">
        <v>128</v>
      </c>
      <c r="E5927" t="s">
        <v>151</v>
      </c>
      <c r="F5927" t="s">
        <v>3215</v>
      </c>
      <c r="G5927" t="s">
        <v>153</v>
      </c>
      <c r="H5927" t="s">
        <v>135</v>
      </c>
      <c r="I5927" t="s">
        <v>136</v>
      </c>
      <c r="J5927" t="s">
        <v>137</v>
      </c>
      <c r="K5927" t="s">
        <v>138</v>
      </c>
      <c r="L5927" t="s">
        <v>17229</v>
      </c>
      <c r="M5927" t="s">
        <v>17230</v>
      </c>
      <c r="N5927">
        <v>1.9822222220000001</v>
      </c>
      <c r="O5927">
        <v>0</v>
      </c>
      <c r="P5927">
        <v>165</v>
      </c>
      <c r="Q5927">
        <v>0</v>
      </c>
      <c r="R5927">
        <v>0</v>
      </c>
      <c r="S5927">
        <v>0</v>
      </c>
      <c r="T5927">
        <v>4</v>
      </c>
      <c r="U5927">
        <v>0</v>
      </c>
      <c r="V5927">
        <v>0</v>
      </c>
      <c r="W5927">
        <v>0</v>
      </c>
      <c r="X5927">
        <v>70.92306318293457</v>
      </c>
      <c r="Y5927">
        <v>0</v>
      </c>
      <c r="Z5927">
        <v>0</v>
      </c>
      <c r="AA5927">
        <v>0</v>
      </c>
      <c r="AB5927">
        <v>0.86464989847822515</v>
      </c>
      <c r="AC5927">
        <v>0</v>
      </c>
      <c r="AD5927">
        <v>0</v>
      </c>
      <c r="AE5927">
        <v>71.78771308141279</v>
      </c>
    </row>
    <row r="5928" spans="1:31" x14ac:dyDescent="0.25">
      <c r="A5928">
        <v>2271047</v>
      </c>
      <c r="B5928">
        <v>1</v>
      </c>
      <c r="C5928" t="s">
        <v>80</v>
      </c>
      <c r="D5928" t="s">
        <v>96</v>
      </c>
      <c r="E5928" t="s">
        <v>132</v>
      </c>
      <c r="F5928" t="s">
        <v>17231</v>
      </c>
      <c r="G5928" t="s">
        <v>134</v>
      </c>
      <c r="H5928" t="s">
        <v>135</v>
      </c>
      <c r="I5928" t="s">
        <v>136</v>
      </c>
      <c r="J5928" t="s">
        <v>137</v>
      </c>
      <c r="K5928" t="s">
        <v>138</v>
      </c>
      <c r="L5928" t="s">
        <v>17232</v>
      </c>
      <c r="M5928" t="s">
        <v>17233</v>
      </c>
      <c r="N5928">
        <v>4.0608333329999997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1.6266573078562256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1.6266573078562256</v>
      </c>
    </row>
    <row r="5929" spans="1:31" x14ac:dyDescent="0.25">
      <c r="A5929">
        <v>2271050</v>
      </c>
      <c r="B5929">
        <v>1</v>
      </c>
      <c r="C5929" t="s">
        <v>80</v>
      </c>
      <c r="D5929" t="s">
        <v>96</v>
      </c>
      <c r="E5929" t="s">
        <v>132</v>
      </c>
      <c r="F5929" t="s">
        <v>17234</v>
      </c>
      <c r="G5929" t="s">
        <v>197</v>
      </c>
      <c r="H5929" t="s">
        <v>135</v>
      </c>
      <c r="I5929" t="s">
        <v>136</v>
      </c>
      <c r="J5929" t="s">
        <v>137</v>
      </c>
      <c r="K5929" t="s">
        <v>138</v>
      </c>
      <c r="L5929" t="s">
        <v>17235</v>
      </c>
      <c r="M5929" t="s">
        <v>17236</v>
      </c>
      <c r="N5929">
        <v>1.425277777</v>
      </c>
      <c r="O5929">
        <v>0</v>
      </c>
      <c r="P5929">
        <v>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0.92263028706115335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0.92263028706115335</v>
      </c>
    </row>
    <row r="5930" spans="1:31" x14ac:dyDescent="0.25">
      <c r="A5930">
        <v>2271051</v>
      </c>
      <c r="B5930">
        <v>1</v>
      </c>
      <c r="C5930" t="s">
        <v>80</v>
      </c>
      <c r="D5930" t="s">
        <v>93</v>
      </c>
      <c r="E5930" t="s">
        <v>145</v>
      </c>
      <c r="F5930" t="s">
        <v>17237</v>
      </c>
      <c r="G5930" t="s">
        <v>3189</v>
      </c>
      <c r="H5930" t="s">
        <v>148</v>
      </c>
      <c r="I5930" t="s">
        <v>136</v>
      </c>
      <c r="J5930" t="s">
        <v>3</v>
      </c>
      <c r="K5930" t="s">
        <v>138</v>
      </c>
      <c r="L5930" t="s">
        <v>17238</v>
      </c>
      <c r="M5930" t="s">
        <v>17239</v>
      </c>
      <c r="N5930">
        <v>1.3066666659999999</v>
      </c>
      <c r="O5930">
        <v>0</v>
      </c>
      <c r="P5930">
        <v>8</v>
      </c>
      <c r="Q5930">
        <v>32</v>
      </c>
      <c r="R5930">
        <v>104</v>
      </c>
      <c r="S5930">
        <v>6</v>
      </c>
      <c r="T5930">
        <v>22</v>
      </c>
      <c r="U5930">
        <v>0</v>
      </c>
      <c r="V5930">
        <v>0</v>
      </c>
      <c r="W5930">
        <v>0</v>
      </c>
      <c r="X5930">
        <v>2.0512122169681044</v>
      </c>
      <c r="Y5930">
        <v>5.2010215696173967</v>
      </c>
      <c r="Z5930">
        <v>81.117819760624243</v>
      </c>
      <c r="AA5930">
        <v>7.8540499958625594</v>
      </c>
      <c r="AB5930">
        <v>10.259327537355578</v>
      </c>
      <c r="AC5930">
        <v>0</v>
      </c>
      <c r="AD5930">
        <v>0</v>
      </c>
      <c r="AE5930">
        <v>106.48343108042788</v>
      </c>
    </row>
    <row r="5931" spans="1:31" x14ac:dyDescent="0.25">
      <c r="A5931">
        <v>2271055</v>
      </c>
      <c r="B5931">
        <v>1</v>
      </c>
      <c r="C5931" t="s">
        <v>81</v>
      </c>
      <c r="D5931" t="s">
        <v>122</v>
      </c>
      <c r="E5931" t="s">
        <v>132</v>
      </c>
      <c r="F5931" t="s">
        <v>17240</v>
      </c>
      <c r="G5931" t="s">
        <v>289</v>
      </c>
      <c r="H5931" t="s">
        <v>135</v>
      </c>
      <c r="I5931" t="s">
        <v>136</v>
      </c>
      <c r="J5931" t="s">
        <v>137</v>
      </c>
      <c r="K5931" t="s">
        <v>138</v>
      </c>
      <c r="L5931" t="s">
        <v>17241</v>
      </c>
      <c r="M5931" t="s">
        <v>17242</v>
      </c>
      <c r="N5931">
        <v>0.509444444</v>
      </c>
      <c r="O5931">
        <v>0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1.4083207372344447E-2</v>
      </c>
      <c r="AA5931">
        <v>0</v>
      </c>
      <c r="AB5931">
        <v>0</v>
      </c>
      <c r="AC5931">
        <v>0</v>
      </c>
      <c r="AD5931">
        <v>0</v>
      </c>
      <c r="AE5931">
        <v>1.4083207372344447E-2</v>
      </c>
    </row>
    <row r="5932" spans="1:31" x14ac:dyDescent="0.25">
      <c r="A5932">
        <v>2271058</v>
      </c>
      <c r="B5932">
        <v>1</v>
      </c>
      <c r="C5932" t="s">
        <v>80</v>
      </c>
      <c r="D5932" t="s">
        <v>108</v>
      </c>
      <c r="E5932" t="s">
        <v>132</v>
      </c>
      <c r="F5932" t="s">
        <v>17243</v>
      </c>
      <c r="G5932" t="s">
        <v>142</v>
      </c>
      <c r="H5932" t="s">
        <v>135</v>
      </c>
      <c r="I5932" t="s">
        <v>136</v>
      </c>
      <c r="J5932" t="s">
        <v>137</v>
      </c>
      <c r="K5932" t="s">
        <v>138</v>
      </c>
      <c r="L5932" t="s">
        <v>17244</v>
      </c>
      <c r="M5932" t="s">
        <v>17245</v>
      </c>
      <c r="N5932">
        <v>2.2836111109999999</v>
      </c>
      <c r="O5932">
        <v>0</v>
      </c>
      <c r="P5932">
        <v>1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0.66247259288009341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0.66247259288009341</v>
      </c>
    </row>
    <row r="5933" spans="1:31" x14ac:dyDescent="0.25">
      <c r="A5933">
        <v>2271060</v>
      </c>
      <c r="B5933">
        <v>1</v>
      </c>
      <c r="C5933" t="s">
        <v>80</v>
      </c>
      <c r="D5933" t="s">
        <v>97</v>
      </c>
      <c r="E5933" t="s">
        <v>132</v>
      </c>
      <c r="F5933" t="s">
        <v>17246</v>
      </c>
      <c r="G5933" t="s">
        <v>197</v>
      </c>
      <c r="H5933" t="s">
        <v>135</v>
      </c>
      <c r="I5933" t="s">
        <v>136</v>
      </c>
      <c r="J5933" t="s">
        <v>137</v>
      </c>
      <c r="K5933" t="s">
        <v>138</v>
      </c>
      <c r="L5933" t="s">
        <v>17247</v>
      </c>
      <c r="M5933" t="s">
        <v>17248</v>
      </c>
      <c r="N5933">
        <v>1.198055555</v>
      </c>
      <c r="O5933">
        <v>0</v>
      </c>
      <c r="P5933">
        <v>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6.8281577838511118E-2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6.8281577838511118E-2</v>
      </c>
    </row>
    <row r="5934" spans="1:31" x14ac:dyDescent="0.25">
      <c r="A5934">
        <v>2271061</v>
      </c>
      <c r="B5934">
        <v>1</v>
      </c>
      <c r="C5934" t="s">
        <v>80</v>
      </c>
      <c r="D5934" t="s">
        <v>105</v>
      </c>
      <c r="E5934" t="s">
        <v>214</v>
      </c>
      <c r="F5934" t="s">
        <v>17249</v>
      </c>
      <c r="G5934" t="s">
        <v>310</v>
      </c>
      <c r="H5934" t="s">
        <v>135</v>
      </c>
      <c r="I5934" t="s">
        <v>136</v>
      </c>
      <c r="J5934" t="s">
        <v>137</v>
      </c>
      <c r="K5934" t="s">
        <v>138</v>
      </c>
      <c r="L5934" t="s">
        <v>17250</v>
      </c>
      <c r="M5934" t="s">
        <v>17251</v>
      </c>
      <c r="N5934">
        <v>2.2888888879999998</v>
      </c>
      <c r="O5934">
        <v>0</v>
      </c>
      <c r="P5934">
        <v>8</v>
      </c>
      <c r="Q5934">
        <v>0</v>
      </c>
      <c r="R5934">
        <v>0</v>
      </c>
      <c r="S5934">
        <v>0</v>
      </c>
      <c r="T5934">
        <v>3</v>
      </c>
      <c r="U5934">
        <v>0</v>
      </c>
      <c r="V5934">
        <v>0</v>
      </c>
      <c r="W5934">
        <v>0</v>
      </c>
      <c r="X5934">
        <v>3.543921443009959</v>
      </c>
      <c r="Y5934">
        <v>0</v>
      </c>
      <c r="Z5934">
        <v>0</v>
      </c>
      <c r="AA5934">
        <v>0</v>
      </c>
      <c r="AB5934">
        <v>9.7843848701917491</v>
      </c>
      <c r="AC5934">
        <v>0</v>
      </c>
      <c r="AD5934">
        <v>0</v>
      </c>
      <c r="AE5934">
        <v>13.328306313201708</v>
      </c>
    </row>
    <row r="5935" spans="1:31" x14ac:dyDescent="0.25">
      <c r="A5935">
        <v>2271062</v>
      </c>
      <c r="B5935">
        <v>1</v>
      </c>
      <c r="C5935" t="s">
        <v>80</v>
      </c>
      <c r="D5935" t="s">
        <v>100</v>
      </c>
      <c r="E5935" t="s">
        <v>145</v>
      </c>
      <c r="F5935" t="s">
        <v>17252</v>
      </c>
      <c r="G5935" t="s">
        <v>271</v>
      </c>
      <c r="H5935" t="s">
        <v>148</v>
      </c>
      <c r="I5935" t="s">
        <v>704</v>
      </c>
      <c r="J5935" t="s">
        <v>137</v>
      </c>
      <c r="K5935" t="s">
        <v>138</v>
      </c>
      <c r="L5935" t="s">
        <v>17253</v>
      </c>
      <c r="M5935" t="s">
        <v>17254</v>
      </c>
      <c r="N5935">
        <v>4.4166666E-2</v>
      </c>
      <c r="O5935">
        <v>4</v>
      </c>
      <c r="P5935">
        <v>910</v>
      </c>
      <c r="Q5935">
        <v>27</v>
      </c>
      <c r="R5935">
        <v>381</v>
      </c>
      <c r="S5935">
        <v>12</v>
      </c>
      <c r="T5935">
        <v>185</v>
      </c>
      <c r="U5935">
        <v>2</v>
      </c>
      <c r="V5935">
        <v>0</v>
      </c>
      <c r="W5935">
        <v>7.6403332617884998E-2</v>
      </c>
      <c r="X5935">
        <v>9.3483211711621106</v>
      </c>
      <c r="Y5935">
        <v>0.57238435774518337</v>
      </c>
      <c r="Z5935">
        <v>4.4227607856727102</v>
      </c>
      <c r="AA5935">
        <v>10.215431055499455</v>
      </c>
      <c r="AB5935">
        <v>5.3872084171416619</v>
      </c>
      <c r="AC5935">
        <v>1.207854769476125</v>
      </c>
      <c r="AD5935">
        <v>0</v>
      </c>
      <c r="AE5935">
        <v>31.230363889315129</v>
      </c>
    </row>
    <row r="5936" spans="1:31" x14ac:dyDescent="0.25">
      <c r="A5936">
        <v>2271064</v>
      </c>
      <c r="B5936">
        <v>1</v>
      </c>
      <c r="C5936" t="s">
        <v>81</v>
      </c>
      <c r="D5936" t="s">
        <v>118</v>
      </c>
      <c r="E5936" t="s">
        <v>132</v>
      </c>
      <c r="F5936" t="s">
        <v>17255</v>
      </c>
      <c r="G5936" t="s">
        <v>142</v>
      </c>
      <c r="H5936" t="s">
        <v>135</v>
      </c>
      <c r="I5936" t="s">
        <v>136</v>
      </c>
      <c r="J5936" t="s">
        <v>137</v>
      </c>
      <c r="K5936" t="s">
        <v>138</v>
      </c>
      <c r="L5936" t="s">
        <v>17256</v>
      </c>
      <c r="M5936" t="s">
        <v>17257</v>
      </c>
      <c r="N5936">
        <v>1.271666666</v>
      </c>
      <c r="O5936">
        <v>0</v>
      </c>
      <c r="P5936">
        <v>1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0.21035542023164999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0.21035542023164999</v>
      </c>
    </row>
    <row r="5937" spans="1:31" x14ac:dyDescent="0.25">
      <c r="A5937">
        <v>2271066</v>
      </c>
      <c r="B5937">
        <v>1</v>
      </c>
      <c r="C5937" t="s">
        <v>81</v>
      </c>
      <c r="D5937" t="s">
        <v>119</v>
      </c>
      <c r="E5937" t="s">
        <v>256</v>
      </c>
      <c r="F5937" t="s">
        <v>17258</v>
      </c>
      <c r="G5937" t="s">
        <v>318</v>
      </c>
      <c r="H5937" t="s">
        <v>148</v>
      </c>
      <c r="I5937" t="s">
        <v>136</v>
      </c>
      <c r="J5937" t="s">
        <v>137</v>
      </c>
      <c r="K5937" t="s">
        <v>138</v>
      </c>
      <c r="L5937" t="s">
        <v>17259</v>
      </c>
      <c r="M5937" t="s">
        <v>17260</v>
      </c>
      <c r="N5937">
        <v>1.227222222</v>
      </c>
      <c r="O5937">
        <v>0</v>
      </c>
      <c r="P5937">
        <v>24</v>
      </c>
      <c r="Q5937">
        <v>0</v>
      </c>
      <c r="R5937">
        <v>24</v>
      </c>
      <c r="S5937">
        <v>6</v>
      </c>
      <c r="T5937">
        <v>1</v>
      </c>
      <c r="U5937">
        <v>0</v>
      </c>
      <c r="V5937">
        <v>0</v>
      </c>
      <c r="W5937">
        <v>0</v>
      </c>
      <c r="X5937">
        <v>6.7514804046874044</v>
      </c>
      <c r="Y5937">
        <v>0</v>
      </c>
      <c r="Z5937">
        <v>13.663911432207765</v>
      </c>
      <c r="AA5937">
        <v>24.775488754692809</v>
      </c>
      <c r="AB5937">
        <v>1.2450885142863057E-2</v>
      </c>
      <c r="AC5937">
        <v>0</v>
      </c>
      <c r="AD5937">
        <v>0</v>
      </c>
      <c r="AE5937">
        <v>45.203331476730838</v>
      </c>
    </row>
    <row r="5938" spans="1:31" x14ac:dyDescent="0.25">
      <c r="A5938">
        <v>2271067</v>
      </c>
      <c r="B5938">
        <v>1</v>
      </c>
      <c r="C5938" t="s">
        <v>80</v>
      </c>
      <c r="D5938" t="s">
        <v>94</v>
      </c>
      <c r="E5938" t="s">
        <v>256</v>
      </c>
      <c r="F5938" t="s">
        <v>17261</v>
      </c>
      <c r="G5938" t="s">
        <v>147</v>
      </c>
      <c r="H5938" t="s">
        <v>148</v>
      </c>
      <c r="I5938" t="s">
        <v>136</v>
      </c>
      <c r="J5938" t="s">
        <v>137</v>
      </c>
      <c r="K5938" t="s">
        <v>138</v>
      </c>
      <c r="L5938" t="s">
        <v>17262</v>
      </c>
      <c r="M5938" t="s">
        <v>17263</v>
      </c>
      <c r="N5938">
        <v>0.66722222200000003</v>
      </c>
      <c r="O5938">
        <v>0</v>
      </c>
      <c r="P5938">
        <v>27</v>
      </c>
      <c r="Q5938">
        <v>0</v>
      </c>
      <c r="R5938">
        <v>0</v>
      </c>
      <c r="S5938">
        <v>0</v>
      </c>
      <c r="T5938">
        <v>11</v>
      </c>
      <c r="U5938">
        <v>0</v>
      </c>
      <c r="V5938">
        <v>0</v>
      </c>
      <c r="W5938">
        <v>0</v>
      </c>
      <c r="X5938">
        <v>21.872922875482097</v>
      </c>
      <c r="Y5938">
        <v>0</v>
      </c>
      <c r="Z5938">
        <v>0</v>
      </c>
      <c r="AA5938">
        <v>0</v>
      </c>
      <c r="AB5938">
        <v>7.3816121458591812</v>
      </c>
      <c r="AC5938">
        <v>0</v>
      </c>
      <c r="AD5938">
        <v>0</v>
      </c>
      <c r="AE5938">
        <v>29.254535021341276</v>
      </c>
    </row>
    <row r="5939" spans="1:31" x14ac:dyDescent="0.25">
      <c r="A5939">
        <v>2271068</v>
      </c>
      <c r="B5939">
        <v>1</v>
      </c>
      <c r="C5939" t="s">
        <v>80</v>
      </c>
      <c r="D5939" t="s">
        <v>96</v>
      </c>
      <c r="E5939" t="s">
        <v>132</v>
      </c>
      <c r="F5939" t="s">
        <v>17264</v>
      </c>
      <c r="G5939" t="s">
        <v>142</v>
      </c>
      <c r="H5939" t="s">
        <v>135</v>
      </c>
      <c r="I5939" t="s">
        <v>136</v>
      </c>
      <c r="J5939" t="s">
        <v>137</v>
      </c>
      <c r="K5939" t="s">
        <v>138</v>
      </c>
      <c r="L5939" t="s">
        <v>17265</v>
      </c>
      <c r="M5939" t="s">
        <v>17266</v>
      </c>
      <c r="N5939">
        <v>2.2825000000000002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1.1046722654507901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1.1046722654507901</v>
      </c>
    </row>
    <row r="5940" spans="1:31" x14ac:dyDescent="0.25">
      <c r="A5940">
        <v>2271070</v>
      </c>
      <c r="B5940">
        <v>1</v>
      </c>
      <c r="C5940" t="s">
        <v>81</v>
      </c>
      <c r="D5940" t="s">
        <v>112</v>
      </c>
      <c r="E5940" t="s">
        <v>132</v>
      </c>
      <c r="F5940" t="s">
        <v>17267</v>
      </c>
      <c r="G5940" t="s">
        <v>142</v>
      </c>
      <c r="H5940" t="s">
        <v>135</v>
      </c>
      <c r="I5940" t="s">
        <v>136</v>
      </c>
      <c r="J5940" t="s">
        <v>137</v>
      </c>
      <c r="K5940" t="s">
        <v>138</v>
      </c>
      <c r="L5940" t="s">
        <v>17268</v>
      </c>
      <c r="M5940" t="s">
        <v>17269</v>
      </c>
      <c r="N5940">
        <v>4.0744444440000001</v>
      </c>
      <c r="O5940">
        <v>0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3.9599611504509448E-2</v>
      </c>
      <c r="AA5940">
        <v>0</v>
      </c>
      <c r="AB5940">
        <v>0</v>
      </c>
      <c r="AC5940">
        <v>0</v>
      </c>
      <c r="AD5940">
        <v>0</v>
      </c>
      <c r="AE5940">
        <v>3.9599611504509448E-2</v>
      </c>
    </row>
    <row r="5941" spans="1:31" x14ac:dyDescent="0.25">
      <c r="A5941">
        <v>2271072</v>
      </c>
      <c r="B5941">
        <v>1</v>
      </c>
      <c r="C5941" t="s">
        <v>80</v>
      </c>
      <c r="D5941" t="s">
        <v>99</v>
      </c>
      <c r="E5941" t="s">
        <v>151</v>
      </c>
      <c r="F5941" t="s">
        <v>17270</v>
      </c>
      <c r="G5941" t="s">
        <v>160</v>
      </c>
      <c r="H5941" t="s">
        <v>135</v>
      </c>
      <c r="I5941" t="s">
        <v>136</v>
      </c>
      <c r="J5941" t="s">
        <v>137</v>
      </c>
      <c r="K5941" t="s">
        <v>138</v>
      </c>
      <c r="L5941" t="s">
        <v>17271</v>
      </c>
      <c r="M5941" t="s">
        <v>17272</v>
      </c>
      <c r="N5941">
        <v>0.82361111099999995</v>
      </c>
      <c r="O5941">
        <v>0</v>
      </c>
      <c r="P5941">
        <v>1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0.53222177928517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0.53222177928517</v>
      </c>
    </row>
    <row r="5942" spans="1:31" x14ac:dyDescent="0.25">
      <c r="A5942">
        <v>2271074</v>
      </c>
      <c r="B5942">
        <v>1</v>
      </c>
      <c r="C5942" t="s">
        <v>80</v>
      </c>
      <c r="D5942" t="s">
        <v>85</v>
      </c>
      <c r="E5942" t="s">
        <v>132</v>
      </c>
      <c r="F5942" t="s">
        <v>17273</v>
      </c>
      <c r="G5942" t="s">
        <v>289</v>
      </c>
      <c r="H5942" t="s">
        <v>135</v>
      </c>
      <c r="I5942" t="s">
        <v>136</v>
      </c>
      <c r="J5942" t="s">
        <v>137</v>
      </c>
      <c r="K5942" t="s">
        <v>138</v>
      </c>
      <c r="L5942" t="s">
        <v>17274</v>
      </c>
      <c r="M5942" t="s">
        <v>17275</v>
      </c>
      <c r="N5942">
        <v>2.8208333329999999</v>
      </c>
      <c r="O5942">
        <v>0</v>
      </c>
      <c r="P5942">
        <v>10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11.192710930585203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11.192710930585203</v>
      </c>
    </row>
    <row r="5943" spans="1:31" x14ac:dyDescent="0.25">
      <c r="A5943">
        <v>2271075</v>
      </c>
      <c r="B5943">
        <v>1</v>
      </c>
      <c r="C5943" t="s">
        <v>80</v>
      </c>
      <c r="D5943" t="s">
        <v>94</v>
      </c>
      <c r="E5943" t="s">
        <v>145</v>
      </c>
      <c r="F5943" t="s">
        <v>17276</v>
      </c>
      <c r="G5943" t="s">
        <v>147</v>
      </c>
      <c r="H5943" t="s">
        <v>148</v>
      </c>
      <c r="I5943" t="s">
        <v>136</v>
      </c>
      <c r="J5943" t="s">
        <v>137</v>
      </c>
      <c r="K5943" t="s">
        <v>138</v>
      </c>
      <c r="L5943" t="s">
        <v>17277</v>
      </c>
      <c r="M5943" t="s">
        <v>17278</v>
      </c>
      <c r="N5943">
        <v>0.33583333300000001</v>
      </c>
      <c r="O5943">
        <v>1</v>
      </c>
      <c r="P5943">
        <v>240</v>
      </c>
      <c r="Q5943">
        <v>60</v>
      </c>
      <c r="R5943">
        <v>106</v>
      </c>
      <c r="S5943">
        <v>24</v>
      </c>
      <c r="T5943">
        <v>33</v>
      </c>
      <c r="U5943">
        <v>1</v>
      </c>
      <c r="V5943">
        <v>0</v>
      </c>
      <c r="W5943">
        <v>8.2137884273418615E-2</v>
      </c>
      <c r="X5943">
        <v>10.556383917556834</v>
      </c>
      <c r="Y5943">
        <v>72.215320082025954</v>
      </c>
      <c r="Z5943">
        <v>12.944999266714705</v>
      </c>
      <c r="AA5943">
        <v>50.630561619186459</v>
      </c>
      <c r="AB5943">
        <v>6.1541049772998395</v>
      </c>
      <c r="AC5943">
        <v>48.498368117870477</v>
      </c>
      <c r="AD5943">
        <v>0</v>
      </c>
      <c r="AE5943">
        <v>201.0818758649277</v>
      </c>
    </row>
    <row r="5944" spans="1:31" x14ac:dyDescent="0.25">
      <c r="A5944">
        <v>2271077</v>
      </c>
      <c r="B5944">
        <v>1</v>
      </c>
      <c r="C5944" t="s">
        <v>81</v>
      </c>
      <c r="D5944" t="s">
        <v>122</v>
      </c>
      <c r="E5944" t="s">
        <v>256</v>
      </c>
      <c r="F5944" t="s">
        <v>17279</v>
      </c>
      <c r="G5944" t="s">
        <v>318</v>
      </c>
      <c r="H5944" t="s">
        <v>148</v>
      </c>
      <c r="I5944" t="s">
        <v>136</v>
      </c>
      <c r="J5944" t="s">
        <v>137</v>
      </c>
      <c r="K5944" t="s">
        <v>138</v>
      </c>
      <c r="L5944" t="s">
        <v>17280</v>
      </c>
      <c r="M5944" t="s">
        <v>17281</v>
      </c>
      <c r="N5944">
        <v>0.587777777</v>
      </c>
      <c r="O5944">
        <v>0</v>
      </c>
      <c r="P5944">
        <v>83</v>
      </c>
      <c r="Q5944">
        <v>0</v>
      </c>
      <c r="R5944">
        <v>4</v>
      </c>
      <c r="S5944">
        <v>0</v>
      </c>
      <c r="T5944">
        <v>2</v>
      </c>
      <c r="U5944">
        <v>0</v>
      </c>
      <c r="V5944">
        <v>0</v>
      </c>
      <c r="W5944">
        <v>0</v>
      </c>
      <c r="X5944">
        <v>11.859364370623345</v>
      </c>
      <c r="Y5944">
        <v>0</v>
      </c>
      <c r="Z5944">
        <v>0.35013367114129501</v>
      </c>
      <c r="AA5944">
        <v>0</v>
      </c>
      <c r="AB5944">
        <v>2.0648178001692958</v>
      </c>
      <c r="AC5944">
        <v>0</v>
      </c>
      <c r="AD5944">
        <v>0</v>
      </c>
      <c r="AE5944">
        <v>14.274315841933936</v>
      </c>
    </row>
    <row r="5945" spans="1:31" x14ac:dyDescent="0.25">
      <c r="A5945">
        <v>2271292</v>
      </c>
      <c r="B5945">
        <v>1</v>
      </c>
      <c r="C5945" t="s">
        <v>81</v>
      </c>
      <c r="D5945" t="s">
        <v>128</v>
      </c>
      <c r="E5945" t="s">
        <v>132</v>
      </c>
      <c r="F5945" t="s">
        <v>17282</v>
      </c>
      <c r="G5945" t="s">
        <v>289</v>
      </c>
      <c r="H5945" t="s">
        <v>135</v>
      </c>
      <c r="I5945" t="s">
        <v>136</v>
      </c>
      <c r="J5945" t="s">
        <v>137</v>
      </c>
      <c r="K5945" t="s">
        <v>138</v>
      </c>
      <c r="L5945" t="s">
        <v>17283</v>
      </c>
      <c r="M5945" t="s">
        <v>17284</v>
      </c>
      <c r="N5945">
        <v>0.86222222199999998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21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22.538556474257238</v>
      </c>
      <c r="AC5945">
        <v>0</v>
      </c>
      <c r="AD5945">
        <v>0</v>
      </c>
      <c r="AE5945">
        <v>22.538556474257238</v>
      </c>
    </row>
    <row r="5946" spans="1:31" x14ac:dyDescent="0.25">
      <c r="A5946">
        <v>2271295</v>
      </c>
      <c r="B5946">
        <v>1</v>
      </c>
      <c r="C5946" t="s">
        <v>81</v>
      </c>
      <c r="D5946" t="s">
        <v>113</v>
      </c>
      <c r="E5946" t="s">
        <v>151</v>
      </c>
      <c r="F5946" t="s">
        <v>2649</v>
      </c>
      <c r="G5946" t="s">
        <v>366</v>
      </c>
      <c r="H5946" t="s">
        <v>135</v>
      </c>
      <c r="I5946" t="s">
        <v>136</v>
      </c>
      <c r="J5946" t="s">
        <v>137</v>
      </c>
      <c r="K5946" t="s">
        <v>172</v>
      </c>
      <c r="L5946" t="s">
        <v>17285</v>
      </c>
      <c r="M5946" t="s">
        <v>17286</v>
      </c>
      <c r="N5946">
        <v>8.6283333330000005</v>
      </c>
      <c r="O5946">
        <v>0</v>
      </c>
      <c r="P5946">
        <v>205</v>
      </c>
      <c r="Q5946">
        <v>0</v>
      </c>
      <c r="R5946">
        <v>0</v>
      </c>
      <c r="S5946">
        <v>0</v>
      </c>
      <c r="T5946">
        <v>10</v>
      </c>
      <c r="U5946">
        <v>0</v>
      </c>
      <c r="V5946">
        <v>0</v>
      </c>
      <c r="W5946">
        <v>0</v>
      </c>
      <c r="X5946">
        <v>315.46689604231364</v>
      </c>
      <c r="Y5946">
        <v>0</v>
      </c>
      <c r="Z5946">
        <v>0</v>
      </c>
      <c r="AA5946">
        <v>0</v>
      </c>
      <c r="AB5946">
        <v>16.190969622101377</v>
      </c>
      <c r="AC5946">
        <v>0</v>
      </c>
      <c r="AD5946">
        <v>0</v>
      </c>
      <c r="AE5946">
        <v>331.657865664415</v>
      </c>
    </row>
    <row r="5947" spans="1:31" x14ac:dyDescent="0.25">
      <c r="A5947">
        <v>2271296</v>
      </c>
      <c r="B5947">
        <v>1</v>
      </c>
      <c r="C5947" t="s">
        <v>81</v>
      </c>
      <c r="D5947" t="s">
        <v>127</v>
      </c>
      <c r="E5947" t="s">
        <v>207</v>
      </c>
      <c r="F5947" t="s">
        <v>17287</v>
      </c>
      <c r="G5947" t="s">
        <v>366</v>
      </c>
      <c r="H5947" t="s">
        <v>135</v>
      </c>
      <c r="I5947" t="s">
        <v>136</v>
      </c>
      <c r="J5947" t="s">
        <v>137</v>
      </c>
      <c r="K5947" t="s">
        <v>172</v>
      </c>
      <c r="L5947" t="s">
        <v>17288</v>
      </c>
      <c r="M5947" t="s">
        <v>17289</v>
      </c>
      <c r="N5947">
        <v>1.3286111110000001</v>
      </c>
      <c r="O5947">
        <v>0</v>
      </c>
      <c r="P5947">
        <v>333</v>
      </c>
      <c r="Q5947">
        <v>0</v>
      </c>
      <c r="R5947">
        <v>0</v>
      </c>
      <c r="S5947">
        <v>0</v>
      </c>
      <c r="T5947">
        <v>1</v>
      </c>
      <c r="U5947">
        <v>0</v>
      </c>
      <c r="V5947">
        <v>0</v>
      </c>
      <c r="W5947">
        <v>0</v>
      </c>
      <c r="X5947">
        <v>109.30352539528573</v>
      </c>
      <c r="Y5947">
        <v>0</v>
      </c>
      <c r="Z5947">
        <v>0</v>
      </c>
      <c r="AA5947">
        <v>0</v>
      </c>
      <c r="AB5947">
        <v>2.6025161363512499</v>
      </c>
      <c r="AC5947">
        <v>0</v>
      </c>
      <c r="AD5947">
        <v>0</v>
      </c>
      <c r="AE5947">
        <v>111.90604153163699</v>
      </c>
    </row>
    <row r="5948" spans="1:31" x14ac:dyDescent="0.25">
      <c r="A5948">
        <v>2271297</v>
      </c>
      <c r="B5948">
        <v>1</v>
      </c>
      <c r="C5948" t="s">
        <v>80</v>
      </c>
      <c r="D5948" t="s">
        <v>105</v>
      </c>
      <c r="E5948" t="s">
        <v>256</v>
      </c>
      <c r="F5948" t="s">
        <v>17290</v>
      </c>
      <c r="G5948" t="s">
        <v>171</v>
      </c>
      <c r="H5948" t="s">
        <v>148</v>
      </c>
      <c r="I5948" t="s">
        <v>136</v>
      </c>
      <c r="J5948" t="s">
        <v>137</v>
      </c>
      <c r="K5948" t="s">
        <v>172</v>
      </c>
      <c r="L5948" t="s">
        <v>17291</v>
      </c>
      <c r="M5948" t="s">
        <v>17292</v>
      </c>
      <c r="N5948">
        <v>2.9611111110000001</v>
      </c>
      <c r="O5948">
        <v>0</v>
      </c>
      <c r="P5948">
        <v>1878</v>
      </c>
      <c r="Q5948">
        <v>0</v>
      </c>
      <c r="R5948">
        <v>0</v>
      </c>
      <c r="S5948">
        <v>0</v>
      </c>
      <c r="T5948">
        <v>87</v>
      </c>
      <c r="U5948">
        <v>0</v>
      </c>
      <c r="V5948">
        <v>1</v>
      </c>
      <c r="W5948">
        <v>0</v>
      </c>
      <c r="X5948">
        <v>1813.0529607494489</v>
      </c>
      <c r="Y5948">
        <v>0</v>
      </c>
      <c r="Z5948">
        <v>0</v>
      </c>
      <c r="AA5948">
        <v>0</v>
      </c>
      <c r="AB5948">
        <v>317.57669452131222</v>
      </c>
      <c r="AC5948">
        <v>0</v>
      </c>
      <c r="AD5948">
        <v>39.742913814289473</v>
      </c>
      <c r="AE5948">
        <v>2170.3725690850501</v>
      </c>
    </row>
    <row r="5949" spans="1:31" x14ac:dyDescent="0.25">
      <c r="A5949">
        <v>2271299</v>
      </c>
      <c r="B5949">
        <v>1</v>
      </c>
      <c r="C5949" t="s">
        <v>80</v>
      </c>
      <c r="D5949" t="s">
        <v>94</v>
      </c>
      <c r="E5949" t="s">
        <v>256</v>
      </c>
      <c r="F5949" t="s">
        <v>17293</v>
      </c>
      <c r="G5949" t="s">
        <v>366</v>
      </c>
      <c r="H5949" t="s">
        <v>148</v>
      </c>
      <c r="I5949" t="s">
        <v>136</v>
      </c>
      <c r="J5949" t="s">
        <v>137</v>
      </c>
      <c r="K5949" t="s">
        <v>172</v>
      </c>
      <c r="L5949" t="s">
        <v>17294</v>
      </c>
      <c r="M5949" t="s">
        <v>17295</v>
      </c>
      <c r="N5949">
        <v>8.1063888879999997</v>
      </c>
      <c r="O5949">
        <v>0</v>
      </c>
      <c r="P5949">
        <v>269</v>
      </c>
      <c r="Q5949">
        <v>0</v>
      </c>
      <c r="R5949">
        <v>5</v>
      </c>
      <c r="S5949">
        <v>0</v>
      </c>
      <c r="T5949">
        <v>49</v>
      </c>
      <c r="U5949">
        <v>0</v>
      </c>
      <c r="V5949">
        <v>0</v>
      </c>
      <c r="W5949">
        <v>0</v>
      </c>
      <c r="X5949">
        <v>472.12826879045434</v>
      </c>
      <c r="Y5949">
        <v>0</v>
      </c>
      <c r="Z5949">
        <v>4.0981361374943122</v>
      </c>
      <c r="AA5949">
        <v>0</v>
      </c>
      <c r="AB5949">
        <v>170.40241563041667</v>
      </c>
      <c r="AC5949">
        <v>0</v>
      </c>
      <c r="AD5949">
        <v>0</v>
      </c>
      <c r="AE5949">
        <v>646.62882055836531</v>
      </c>
    </row>
    <row r="5950" spans="1:31" x14ac:dyDescent="0.25">
      <c r="A5950">
        <v>2271300</v>
      </c>
      <c r="B5950">
        <v>1</v>
      </c>
      <c r="C5950" t="s">
        <v>81</v>
      </c>
      <c r="D5950" t="s">
        <v>116</v>
      </c>
      <c r="E5950" t="s">
        <v>207</v>
      </c>
      <c r="F5950" t="s">
        <v>17296</v>
      </c>
      <c r="G5950" t="s">
        <v>366</v>
      </c>
      <c r="H5950" t="s">
        <v>135</v>
      </c>
      <c r="I5950" t="s">
        <v>136</v>
      </c>
      <c r="J5950" t="s">
        <v>137</v>
      </c>
      <c r="K5950" t="s">
        <v>172</v>
      </c>
      <c r="L5950" t="s">
        <v>17297</v>
      </c>
      <c r="M5950" t="s">
        <v>17298</v>
      </c>
      <c r="N5950">
        <v>3.3402777769999998</v>
      </c>
      <c r="O5950">
        <v>0</v>
      </c>
      <c r="P5950">
        <v>197</v>
      </c>
      <c r="Q5950">
        <v>0</v>
      </c>
      <c r="R5950">
        <v>4</v>
      </c>
      <c r="S5950">
        <v>0</v>
      </c>
      <c r="T5950">
        <v>18</v>
      </c>
      <c r="U5950">
        <v>0</v>
      </c>
      <c r="V5950">
        <v>0</v>
      </c>
      <c r="W5950">
        <v>0</v>
      </c>
      <c r="X5950">
        <v>125.17636593422182</v>
      </c>
      <c r="Y5950">
        <v>0</v>
      </c>
      <c r="Z5950">
        <v>4.4618384216611702</v>
      </c>
      <c r="AA5950">
        <v>0</v>
      </c>
      <c r="AB5950">
        <v>22.072001466999303</v>
      </c>
      <c r="AC5950">
        <v>0</v>
      </c>
      <c r="AD5950">
        <v>0</v>
      </c>
      <c r="AE5950">
        <v>151.71020582288227</v>
      </c>
    </row>
    <row r="5951" spans="1:31" x14ac:dyDescent="0.25">
      <c r="A5951">
        <v>2271301</v>
      </c>
      <c r="B5951">
        <v>1</v>
      </c>
      <c r="C5951" t="s">
        <v>80</v>
      </c>
      <c r="D5951" t="s">
        <v>96</v>
      </c>
      <c r="E5951" t="s">
        <v>145</v>
      </c>
      <c r="F5951" t="s">
        <v>17299</v>
      </c>
      <c r="G5951" t="s">
        <v>366</v>
      </c>
      <c r="H5951" t="s">
        <v>148</v>
      </c>
      <c r="I5951" t="s">
        <v>136</v>
      </c>
      <c r="J5951" t="s">
        <v>137</v>
      </c>
      <c r="K5951" t="s">
        <v>172</v>
      </c>
      <c r="L5951" t="s">
        <v>17300</v>
      </c>
      <c r="M5951" t="s">
        <v>17301</v>
      </c>
      <c r="N5951">
        <v>8.4744444439999995</v>
      </c>
      <c r="O5951">
        <v>0</v>
      </c>
      <c r="P5951">
        <v>48</v>
      </c>
      <c r="Q5951">
        <v>1</v>
      </c>
      <c r="R5951">
        <v>11</v>
      </c>
      <c r="S5951">
        <v>5</v>
      </c>
      <c r="T5951">
        <v>19</v>
      </c>
      <c r="U5951">
        <v>0</v>
      </c>
      <c r="V5951">
        <v>0</v>
      </c>
      <c r="W5951">
        <v>0</v>
      </c>
      <c r="X5951">
        <v>503.65741391952622</v>
      </c>
      <c r="Y5951">
        <v>51.678868317090306</v>
      </c>
      <c r="Z5951">
        <v>19.530269584629224</v>
      </c>
      <c r="AA5951">
        <v>138.14647383080376</v>
      </c>
      <c r="AB5951">
        <v>279.81992545860697</v>
      </c>
      <c r="AC5951">
        <v>0</v>
      </c>
      <c r="AD5951">
        <v>0</v>
      </c>
      <c r="AE5951">
        <v>992.8329511106565</v>
      </c>
    </row>
    <row r="5952" spans="1:31" x14ac:dyDescent="0.25">
      <c r="A5952">
        <v>2271303</v>
      </c>
      <c r="B5952">
        <v>1</v>
      </c>
      <c r="C5952" t="s">
        <v>80</v>
      </c>
      <c r="D5952" t="s">
        <v>90</v>
      </c>
      <c r="E5952" t="s">
        <v>151</v>
      </c>
      <c r="F5952" t="s">
        <v>17302</v>
      </c>
      <c r="G5952" t="s">
        <v>171</v>
      </c>
      <c r="H5952" t="s">
        <v>135</v>
      </c>
      <c r="I5952" t="s">
        <v>136</v>
      </c>
      <c r="J5952" t="s">
        <v>137</v>
      </c>
      <c r="K5952" t="s">
        <v>172</v>
      </c>
      <c r="L5952" t="s">
        <v>17303</v>
      </c>
      <c r="M5952" t="s">
        <v>17304</v>
      </c>
      <c r="N5952">
        <v>6.9963888880000003</v>
      </c>
      <c r="O5952">
        <v>0</v>
      </c>
      <c r="P5952">
        <v>186</v>
      </c>
      <c r="Q5952">
        <v>0</v>
      </c>
      <c r="R5952">
        <v>0</v>
      </c>
      <c r="S5952">
        <v>0</v>
      </c>
      <c r="T5952">
        <v>6</v>
      </c>
      <c r="U5952">
        <v>0</v>
      </c>
      <c r="V5952">
        <v>0</v>
      </c>
      <c r="W5952">
        <v>0</v>
      </c>
      <c r="X5952">
        <v>361.8237673018416</v>
      </c>
      <c r="Y5952">
        <v>0</v>
      </c>
      <c r="Z5952">
        <v>0</v>
      </c>
      <c r="AA5952">
        <v>0</v>
      </c>
      <c r="AB5952">
        <v>37.063153093186614</v>
      </c>
      <c r="AC5952">
        <v>0</v>
      </c>
      <c r="AD5952">
        <v>0</v>
      </c>
      <c r="AE5952">
        <v>398.8869203950282</v>
      </c>
    </row>
    <row r="5953" spans="1:31" x14ac:dyDescent="0.25">
      <c r="A5953">
        <v>2271304</v>
      </c>
      <c r="B5953">
        <v>1</v>
      </c>
      <c r="C5953" t="s">
        <v>80</v>
      </c>
      <c r="D5953" t="s">
        <v>97</v>
      </c>
      <c r="E5953" t="s">
        <v>256</v>
      </c>
      <c r="F5953" t="s">
        <v>17305</v>
      </c>
      <c r="G5953" t="s">
        <v>366</v>
      </c>
      <c r="H5953" t="s">
        <v>148</v>
      </c>
      <c r="I5953" t="s">
        <v>136</v>
      </c>
      <c r="J5953" t="s">
        <v>137</v>
      </c>
      <c r="K5953" t="s">
        <v>172</v>
      </c>
      <c r="L5953" t="s">
        <v>17306</v>
      </c>
      <c r="M5953" t="s">
        <v>17307</v>
      </c>
      <c r="N5953">
        <v>7.9552777770000001</v>
      </c>
      <c r="O5953">
        <v>0</v>
      </c>
      <c r="P5953">
        <v>323</v>
      </c>
      <c r="Q5953">
        <v>0</v>
      </c>
      <c r="R5953">
        <v>0</v>
      </c>
      <c r="S5953">
        <v>0</v>
      </c>
      <c r="T5953">
        <v>38</v>
      </c>
      <c r="U5953">
        <v>0</v>
      </c>
      <c r="V5953">
        <v>0</v>
      </c>
      <c r="W5953">
        <v>0</v>
      </c>
      <c r="X5953">
        <v>996.67428456731159</v>
      </c>
      <c r="Y5953">
        <v>0</v>
      </c>
      <c r="Z5953">
        <v>0</v>
      </c>
      <c r="AA5953">
        <v>0</v>
      </c>
      <c r="AB5953">
        <v>555.52884778017267</v>
      </c>
      <c r="AC5953">
        <v>0</v>
      </c>
      <c r="AD5953">
        <v>0</v>
      </c>
      <c r="AE5953">
        <v>1552.2031323474844</v>
      </c>
    </row>
    <row r="5954" spans="1:31" x14ac:dyDescent="0.25">
      <c r="A5954">
        <v>2271305</v>
      </c>
      <c r="B5954">
        <v>1</v>
      </c>
      <c r="C5954" t="s">
        <v>80</v>
      </c>
      <c r="D5954" t="s">
        <v>90</v>
      </c>
      <c r="E5954" t="s">
        <v>151</v>
      </c>
      <c r="F5954" t="s">
        <v>14154</v>
      </c>
      <c r="G5954" t="s">
        <v>340</v>
      </c>
      <c r="H5954" t="s">
        <v>135</v>
      </c>
      <c r="I5954" t="s">
        <v>136</v>
      </c>
      <c r="J5954" t="s">
        <v>137</v>
      </c>
      <c r="K5954" t="s">
        <v>138</v>
      </c>
      <c r="L5954" t="s">
        <v>17308</v>
      </c>
      <c r="M5954" t="s">
        <v>17309</v>
      </c>
      <c r="N5954">
        <v>0.94194444399999999</v>
      </c>
      <c r="O5954">
        <v>0</v>
      </c>
      <c r="P5954">
        <v>167</v>
      </c>
      <c r="Q5954">
        <v>0</v>
      </c>
      <c r="R5954">
        <v>0</v>
      </c>
      <c r="S5954">
        <v>0</v>
      </c>
      <c r="T5954">
        <v>13</v>
      </c>
      <c r="U5954">
        <v>0</v>
      </c>
      <c r="V5954">
        <v>0</v>
      </c>
      <c r="W5954">
        <v>0</v>
      </c>
      <c r="X5954">
        <v>46.570646595415077</v>
      </c>
      <c r="Y5954">
        <v>0</v>
      </c>
      <c r="Z5954">
        <v>0</v>
      </c>
      <c r="AA5954">
        <v>0</v>
      </c>
      <c r="AB5954">
        <v>11.690247607896582</v>
      </c>
      <c r="AC5954">
        <v>0</v>
      </c>
      <c r="AD5954">
        <v>0</v>
      </c>
      <c r="AE5954">
        <v>58.260894203311658</v>
      </c>
    </row>
    <row r="5955" spans="1:31" x14ac:dyDescent="0.25">
      <c r="A5955">
        <v>2271306</v>
      </c>
      <c r="B5955">
        <v>1</v>
      </c>
      <c r="C5955" t="s">
        <v>80</v>
      </c>
      <c r="D5955" t="s">
        <v>82</v>
      </c>
      <c r="E5955" t="s">
        <v>151</v>
      </c>
      <c r="F5955" t="s">
        <v>17310</v>
      </c>
      <c r="G5955" t="s">
        <v>197</v>
      </c>
      <c r="H5955" t="s">
        <v>135</v>
      </c>
      <c r="I5955" t="s">
        <v>136</v>
      </c>
      <c r="J5955" t="s">
        <v>137</v>
      </c>
      <c r="K5955" t="s">
        <v>138</v>
      </c>
      <c r="L5955" t="s">
        <v>17311</v>
      </c>
      <c r="M5955" t="s">
        <v>17312</v>
      </c>
      <c r="N5955">
        <v>1.2575000000000001</v>
      </c>
      <c r="O5955">
        <v>0</v>
      </c>
      <c r="P5955">
        <v>64</v>
      </c>
      <c r="Q5955">
        <v>0</v>
      </c>
      <c r="R5955">
        <v>0</v>
      </c>
      <c r="S5955">
        <v>0</v>
      </c>
      <c r="T5955">
        <v>3</v>
      </c>
      <c r="U5955">
        <v>0</v>
      </c>
      <c r="V5955">
        <v>0</v>
      </c>
      <c r="W5955">
        <v>0</v>
      </c>
      <c r="X5955">
        <v>56.40686934993662</v>
      </c>
      <c r="Y5955">
        <v>0</v>
      </c>
      <c r="Z5955">
        <v>0</v>
      </c>
      <c r="AA5955">
        <v>0</v>
      </c>
      <c r="AB5955">
        <v>1.743998481898875</v>
      </c>
      <c r="AC5955">
        <v>0</v>
      </c>
      <c r="AD5955">
        <v>0</v>
      </c>
      <c r="AE5955">
        <v>58.150867831835498</v>
      </c>
    </row>
    <row r="5956" spans="1:31" x14ac:dyDescent="0.25">
      <c r="A5956">
        <v>2271308</v>
      </c>
      <c r="B5956">
        <v>1</v>
      </c>
      <c r="C5956" t="s">
        <v>80</v>
      </c>
      <c r="D5956" t="s">
        <v>105</v>
      </c>
      <c r="E5956" t="s">
        <v>145</v>
      </c>
      <c r="F5956" t="s">
        <v>17313</v>
      </c>
      <c r="G5956" t="s">
        <v>171</v>
      </c>
      <c r="H5956" t="s">
        <v>148</v>
      </c>
      <c r="I5956" t="s">
        <v>136</v>
      </c>
      <c r="J5956" t="s">
        <v>137</v>
      </c>
      <c r="K5956" t="s">
        <v>172</v>
      </c>
      <c r="L5956" t="s">
        <v>17314</v>
      </c>
      <c r="M5956" t="s">
        <v>17315</v>
      </c>
      <c r="N5956">
        <v>6.6955555550000003</v>
      </c>
      <c r="O5956">
        <v>0</v>
      </c>
      <c r="P5956">
        <v>3268</v>
      </c>
      <c r="Q5956">
        <v>0</v>
      </c>
      <c r="R5956">
        <v>0</v>
      </c>
      <c r="S5956">
        <v>3</v>
      </c>
      <c r="T5956">
        <v>230</v>
      </c>
      <c r="U5956">
        <v>2</v>
      </c>
      <c r="V5956">
        <v>7</v>
      </c>
      <c r="W5956">
        <v>0</v>
      </c>
      <c r="X5956">
        <v>6671.6546572771076</v>
      </c>
      <c r="Y5956">
        <v>0</v>
      </c>
      <c r="Z5956">
        <v>0</v>
      </c>
      <c r="AA5956">
        <v>303.14610210291841</v>
      </c>
      <c r="AB5956">
        <v>2244.6549611051587</v>
      </c>
      <c r="AC5956">
        <v>2019.1410566890045</v>
      </c>
      <c r="AD5956">
        <v>4479.618779909466</v>
      </c>
      <c r="AE5956">
        <v>15718.215557083655</v>
      </c>
    </row>
    <row r="5957" spans="1:31" x14ac:dyDescent="0.25">
      <c r="A5957">
        <v>2271309</v>
      </c>
      <c r="B5957">
        <v>1</v>
      </c>
      <c r="C5957" t="s">
        <v>81</v>
      </c>
      <c r="D5957" t="s">
        <v>112</v>
      </c>
      <c r="E5957" t="s">
        <v>256</v>
      </c>
      <c r="F5957" t="s">
        <v>17316</v>
      </c>
      <c r="G5957" t="s">
        <v>366</v>
      </c>
      <c r="H5957" t="s">
        <v>148</v>
      </c>
      <c r="I5957" t="s">
        <v>136</v>
      </c>
      <c r="J5957" t="s">
        <v>137</v>
      </c>
      <c r="K5957" t="s">
        <v>172</v>
      </c>
      <c r="L5957" t="s">
        <v>17317</v>
      </c>
      <c r="M5957" t="s">
        <v>17318</v>
      </c>
      <c r="N5957">
        <v>8.1325000000000003</v>
      </c>
      <c r="O5957">
        <v>0</v>
      </c>
      <c r="P5957">
        <v>280</v>
      </c>
      <c r="Q5957">
        <v>1</v>
      </c>
      <c r="R5957">
        <v>5</v>
      </c>
      <c r="S5957">
        <v>1</v>
      </c>
      <c r="T5957">
        <v>22</v>
      </c>
      <c r="U5957">
        <v>0</v>
      </c>
      <c r="V5957">
        <v>0</v>
      </c>
      <c r="W5957">
        <v>0</v>
      </c>
      <c r="X5957">
        <v>219.73321912279008</v>
      </c>
      <c r="Y5957">
        <v>103.20982858438099</v>
      </c>
      <c r="Z5957">
        <v>0.40554254838485909</v>
      </c>
      <c r="AA5957">
        <v>24.141514735927846</v>
      </c>
      <c r="AB5957">
        <v>28.348029036396028</v>
      </c>
      <c r="AC5957">
        <v>0</v>
      </c>
      <c r="AD5957">
        <v>0</v>
      </c>
      <c r="AE5957">
        <v>375.83813402787979</v>
      </c>
    </row>
    <row r="5958" spans="1:31" x14ac:dyDescent="0.25">
      <c r="A5958">
        <v>2271311</v>
      </c>
      <c r="B5958">
        <v>1</v>
      </c>
      <c r="C5958" t="s">
        <v>81</v>
      </c>
      <c r="D5958" t="s">
        <v>128</v>
      </c>
      <c r="E5958" t="s">
        <v>151</v>
      </c>
      <c r="F5958" t="s">
        <v>17319</v>
      </c>
      <c r="G5958" t="s">
        <v>171</v>
      </c>
      <c r="H5958" t="s">
        <v>135</v>
      </c>
      <c r="I5958" t="s">
        <v>136</v>
      </c>
      <c r="J5958" t="s">
        <v>137</v>
      </c>
      <c r="K5958" t="s">
        <v>172</v>
      </c>
      <c r="L5958" t="s">
        <v>17320</v>
      </c>
      <c r="M5958" t="s">
        <v>17321</v>
      </c>
      <c r="N5958">
        <v>6.0052777769999999</v>
      </c>
      <c r="O5958">
        <v>0</v>
      </c>
      <c r="P5958">
        <v>30</v>
      </c>
      <c r="Q5958">
        <v>0</v>
      </c>
      <c r="R5958">
        <v>0</v>
      </c>
      <c r="S5958">
        <v>0</v>
      </c>
      <c r="T5958">
        <v>2</v>
      </c>
      <c r="U5958">
        <v>0</v>
      </c>
      <c r="V5958">
        <v>0</v>
      </c>
      <c r="W5958">
        <v>0</v>
      </c>
      <c r="X5958">
        <v>32.426498062847216</v>
      </c>
      <c r="Y5958">
        <v>0</v>
      </c>
      <c r="Z5958">
        <v>0</v>
      </c>
      <c r="AA5958">
        <v>0</v>
      </c>
      <c r="AB5958">
        <v>14.509101403013235</v>
      </c>
      <c r="AC5958">
        <v>0</v>
      </c>
      <c r="AD5958">
        <v>0</v>
      </c>
      <c r="AE5958">
        <v>46.935599465860449</v>
      </c>
    </row>
    <row r="5959" spans="1:31" x14ac:dyDescent="0.25">
      <c r="A5959">
        <v>2271312</v>
      </c>
      <c r="B5959">
        <v>1</v>
      </c>
      <c r="C5959" t="s">
        <v>80</v>
      </c>
      <c r="D5959" t="s">
        <v>98</v>
      </c>
      <c r="E5959" t="s">
        <v>132</v>
      </c>
      <c r="F5959" t="s">
        <v>17322</v>
      </c>
      <c r="G5959" t="s">
        <v>142</v>
      </c>
      <c r="H5959" t="s">
        <v>135</v>
      </c>
      <c r="I5959" t="s">
        <v>136</v>
      </c>
      <c r="J5959" t="s">
        <v>137</v>
      </c>
      <c r="K5959" t="s">
        <v>138</v>
      </c>
      <c r="L5959" t="s">
        <v>17323</v>
      </c>
      <c r="M5959" t="s">
        <v>17324</v>
      </c>
      <c r="N5959">
        <v>1.380833333</v>
      </c>
      <c r="O5959">
        <v>0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1.0910080183459167E-2</v>
      </c>
      <c r="AA5959">
        <v>0</v>
      </c>
      <c r="AB5959">
        <v>0</v>
      </c>
      <c r="AC5959">
        <v>0</v>
      </c>
      <c r="AD5959">
        <v>0</v>
      </c>
      <c r="AE5959">
        <v>1.0910080183459167E-2</v>
      </c>
    </row>
    <row r="5960" spans="1:31" x14ac:dyDescent="0.25">
      <c r="A5960">
        <v>2271314</v>
      </c>
      <c r="B5960">
        <v>1</v>
      </c>
      <c r="C5960" t="s">
        <v>80</v>
      </c>
      <c r="D5960" t="s">
        <v>93</v>
      </c>
      <c r="E5960" t="s">
        <v>145</v>
      </c>
      <c r="F5960" t="s">
        <v>17325</v>
      </c>
      <c r="G5960" t="s">
        <v>366</v>
      </c>
      <c r="H5960" t="s">
        <v>148</v>
      </c>
      <c r="I5960" t="s">
        <v>136</v>
      </c>
      <c r="J5960" t="s">
        <v>137</v>
      </c>
      <c r="K5960" t="s">
        <v>172</v>
      </c>
      <c r="L5960" t="s">
        <v>17326</v>
      </c>
      <c r="M5960" t="s">
        <v>17327</v>
      </c>
      <c r="N5960">
        <v>8.3513888880000007</v>
      </c>
      <c r="O5960">
        <v>0</v>
      </c>
      <c r="P5960">
        <v>242</v>
      </c>
      <c r="Q5960">
        <v>4</v>
      </c>
      <c r="R5960">
        <v>33</v>
      </c>
      <c r="S5960">
        <v>1</v>
      </c>
      <c r="T5960">
        <v>79</v>
      </c>
      <c r="U5960">
        <v>0</v>
      </c>
      <c r="V5960">
        <v>0</v>
      </c>
      <c r="W5960">
        <v>0</v>
      </c>
      <c r="X5960">
        <v>405.0210694607203</v>
      </c>
      <c r="Y5960">
        <v>336.78483541825864</v>
      </c>
      <c r="Z5960">
        <v>343.58211119907418</v>
      </c>
      <c r="AA5960">
        <v>3.3462891212678798</v>
      </c>
      <c r="AB5960">
        <v>529.92884271827381</v>
      </c>
      <c r="AC5960">
        <v>0</v>
      </c>
      <c r="AD5960">
        <v>0</v>
      </c>
      <c r="AE5960">
        <v>1618.6631479175949</v>
      </c>
    </row>
    <row r="5961" spans="1:31" x14ac:dyDescent="0.25">
      <c r="A5961">
        <v>2271319</v>
      </c>
      <c r="B5961">
        <v>1</v>
      </c>
      <c r="C5961" t="s">
        <v>80</v>
      </c>
      <c r="D5961" t="s">
        <v>97</v>
      </c>
      <c r="E5961" t="s">
        <v>214</v>
      </c>
      <c r="F5961" t="s">
        <v>17328</v>
      </c>
      <c r="G5961" t="s">
        <v>366</v>
      </c>
      <c r="H5961" t="s">
        <v>135</v>
      </c>
      <c r="I5961" t="s">
        <v>136</v>
      </c>
      <c r="J5961" t="s">
        <v>137</v>
      </c>
      <c r="K5961" t="s">
        <v>172</v>
      </c>
      <c r="L5961" t="s">
        <v>17329</v>
      </c>
      <c r="M5961" t="s">
        <v>17330</v>
      </c>
      <c r="N5961">
        <v>2.389444444</v>
      </c>
      <c r="O5961">
        <v>0</v>
      </c>
      <c r="P5961">
        <v>25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35.839623983009069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35.839623983009069</v>
      </c>
    </row>
    <row r="5962" spans="1:31" x14ac:dyDescent="0.25">
      <c r="A5962">
        <v>2271321</v>
      </c>
      <c r="B5962">
        <v>1</v>
      </c>
      <c r="C5962" t="s">
        <v>81</v>
      </c>
      <c r="D5962" t="s">
        <v>113</v>
      </c>
      <c r="E5962" t="s">
        <v>132</v>
      </c>
      <c r="F5962" t="s">
        <v>17331</v>
      </c>
      <c r="G5962" t="s">
        <v>134</v>
      </c>
      <c r="H5962" t="s">
        <v>135</v>
      </c>
      <c r="I5962" t="s">
        <v>136</v>
      </c>
      <c r="J5962" t="s">
        <v>137</v>
      </c>
      <c r="K5962" t="s">
        <v>138</v>
      </c>
      <c r="L5962" t="s">
        <v>17332</v>
      </c>
      <c r="M5962" t="s">
        <v>17333</v>
      </c>
      <c r="N5962">
        <v>1.3672222220000001</v>
      </c>
      <c r="O5962">
        <v>0</v>
      </c>
      <c r="P5962">
        <v>2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1.3097503560975166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1.3097503560975166</v>
      </c>
    </row>
    <row r="5963" spans="1:31" x14ac:dyDescent="0.25">
      <c r="A5963">
        <v>2271322</v>
      </c>
      <c r="B5963">
        <v>1</v>
      </c>
      <c r="C5963" t="s">
        <v>80</v>
      </c>
      <c r="D5963" t="s">
        <v>97</v>
      </c>
      <c r="E5963" t="s">
        <v>256</v>
      </c>
      <c r="F5963" t="s">
        <v>17334</v>
      </c>
      <c r="G5963" t="s">
        <v>366</v>
      </c>
      <c r="H5963" t="s">
        <v>148</v>
      </c>
      <c r="I5963" t="s">
        <v>136</v>
      </c>
      <c r="J5963" t="s">
        <v>137</v>
      </c>
      <c r="K5963" t="s">
        <v>172</v>
      </c>
      <c r="L5963" t="s">
        <v>17335</v>
      </c>
      <c r="M5963" t="s">
        <v>17336</v>
      </c>
      <c r="N5963">
        <v>2.3633333329999999</v>
      </c>
      <c r="O5963">
        <v>1</v>
      </c>
      <c r="P5963">
        <v>4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55.254328853839773</v>
      </c>
      <c r="X5963">
        <v>2.9132355691648004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58.167564423004571</v>
      </c>
    </row>
    <row r="5964" spans="1:31" x14ac:dyDescent="0.25">
      <c r="A5964">
        <v>2271323</v>
      </c>
      <c r="B5964">
        <v>1</v>
      </c>
      <c r="C5964" t="s">
        <v>80</v>
      </c>
      <c r="D5964" t="s">
        <v>100</v>
      </c>
      <c r="E5964" t="s">
        <v>145</v>
      </c>
      <c r="F5964" t="s">
        <v>17337</v>
      </c>
      <c r="G5964" t="s">
        <v>314</v>
      </c>
      <c r="H5964" t="s">
        <v>148</v>
      </c>
      <c r="I5964" t="s">
        <v>136</v>
      </c>
      <c r="J5964" t="s">
        <v>137</v>
      </c>
      <c r="K5964" t="s">
        <v>138</v>
      </c>
      <c r="L5964" t="s">
        <v>17338</v>
      </c>
      <c r="M5964" t="s">
        <v>17339</v>
      </c>
      <c r="N5964">
        <v>0.45527777699999999</v>
      </c>
      <c r="O5964">
        <v>1</v>
      </c>
      <c r="P5964">
        <v>1336</v>
      </c>
      <c r="Q5964">
        <v>18</v>
      </c>
      <c r="R5964">
        <v>432</v>
      </c>
      <c r="S5964">
        <v>13</v>
      </c>
      <c r="T5964">
        <v>301</v>
      </c>
      <c r="U5964">
        <v>0</v>
      </c>
      <c r="V5964">
        <v>1</v>
      </c>
      <c r="W5964">
        <v>0.21756397940193334</v>
      </c>
      <c r="X5964">
        <v>200.72802917075583</v>
      </c>
      <c r="Y5964">
        <v>60.215960988256874</v>
      </c>
      <c r="Z5964">
        <v>100.85933563738733</v>
      </c>
      <c r="AA5964">
        <v>49.000689469120367</v>
      </c>
      <c r="AB5964">
        <v>124.15962423344295</v>
      </c>
      <c r="AC5964">
        <v>0</v>
      </c>
      <c r="AD5964">
        <v>3.2915403614283134</v>
      </c>
      <c r="AE5964">
        <v>538.47274383979368</v>
      </c>
    </row>
    <row r="5965" spans="1:31" x14ac:dyDescent="0.25">
      <c r="A5965">
        <v>2271324</v>
      </c>
      <c r="B5965">
        <v>1</v>
      </c>
      <c r="C5965" t="s">
        <v>80</v>
      </c>
      <c r="D5965" t="s">
        <v>94</v>
      </c>
      <c r="E5965" t="s">
        <v>151</v>
      </c>
      <c r="F5965" t="s">
        <v>17340</v>
      </c>
      <c r="G5965" t="s">
        <v>314</v>
      </c>
      <c r="H5965" t="s">
        <v>135</v>
      </c>
      <c r="I5965" t="s">
        <v>136</v>
      </c>
      <c r="J5965" t="s">
        <v>137</v>
      </c>
      <c r="K5965" t="s">
        <v>138</v>
      </c>
      <c r="L5965" t="s">
        <v>17341</v>
      </c>
      <c r="M5965" t="s">
        <v>17342</v>
      </c>
      <c r="N5965">
        <v>1.314444444</v>
      </c>
      <c r="O5965">
        <v>0</v>
      </c>
      <c r="P5965">
        <v>37</v>
      </c>
      <c r="Q5965">
        <v>0</v>
      </c>
      <c r="R5965">
        <v>0</v>
      </c>
      <c r="S5965">
        <v>0</v>
      </c>
      <c r="T5965">
        <v>1</v>
      </c>
      <c r="U5965">
        <v>0</v>
      </c>
      <c r="V5965">
        <v>0</v>
      </c>
      <c r="W5965">
        <v>0</v>
      </c>
      <c r="X5965">
        <v>12.405665198632313</v>
      </c>
      <c r="Y5965">
        <v>0</v>
      </c>
      <c r="Z5965">
        <v>0</v>
      </c>
      <c r="AA5965">
        <v>0</v>
      </c>
      <c r="AB5965">
        <v>0.26192609059211114</v>
      </c>
      <c r="AC5965">
        <v>0</v>
      </c>
      <c r="AD5965">
        <v>0</v>
      </c>
      <c r="AE5965">
        <v>12.667591289224424</v>
      </c>
    </row>
    <row r="5966" spans="1:31" x14ac:dyDescent="0.25">
      <c r="A5966">
        <v>2271325</v>
      </c>
      <c r="B5966">
        <v>1</v>
      </c>
      <c r="C5966" t="s">
        <v>80</v>
      </c>
      <c r="D5966" t="s">
        <v>102</v>
      </c>
      <c r="E5966" t="s">
        <v>256</v>
      </c>
      <c r="F5966" t="s">
        <v>17343</v>
      </c>
      <c r="G5966" t="s">
        <v>366</v>
      </c>
      <c r="H5966" t="s">
        <v>148</v>
      </c>
      <c r="I5966" t="s">
        <v>136</v>
      </c>
      <c r="J5966" t="s">
        <v>137</v>
      </c>
      <c r="K5966" t="s">
        <v>172</v>
      </c>
      <c r="L5966" t="s">
        <v>17344</v>
      </c>
      <c r="M5966" t="s">
        <v>17345</v>
      </c>
      <c r="N5966">
        <v>3.6930555549999999</v>
      </c>
      <c r="O5966">
        <v>0</v>
      </c>
      <c r="P5966">
        <v>28</v>
      </c>
      <c r="Q5966">
        <v>0</v>
      </c>
      <c r="R5966">
        <v>39</v>
      </c>
      <c r="S5966">
        <v>0</v>
      </c>
      <c r="T5966">
        <v>27</v>
      </c>
      <c r="U5966">
        <v>0</v>
      </c>
      <c r="V5966">
        <v>0</v>
      </c>
      <c r="W5966">
        <v>0</v>
      </c>
      <c r="X5966">
        <v>26.117409811522901</v>
      </c>
      <c r="Y5966">
        <v>0</v>
      </c>
      <c r="Z5966">
        <v>57.598760739946762</v>
      </c>
      <c r="AA5966">
        <v>0</v>
      </c>
      <c r="AB5966">
        <v>138.08009176073887</v>
      </c>
      <c r="AC5966">
        <v>0</v>
      </c>
      <c r="AD5966">
        <v>0</v>
      </c>
      <c r="AE5966">
        <v>221.79626231220851</v>
      </c>
    </row>
    <row r="5967" spans="1:31" x14ac:dyDescent="0.25">
      <c r="A5967">
        <v>2271326</v>
      </c>
      <c r="B5967">
        <v>1</v>
      </c>
      <c r="C5967" t="s">
        <v>80</v>
      </c>
      <c r="D5967" t="s">
        <v>90</v>
      </c>
      <c r="E5967" t="s">
        <v>151</v>
      </c>
      <c r="F5967" t="s">
        <v>17346</v>
      </c>
      <c r="G5967" t="s">
        <v>153</v>
      </c>
      <c r="H5967" t="s">
        <v>135</v>
      </c>
      <c r="I5967" t="s">
        <v>136</v>
      </c>
      <c r="J5967" t="s">
        <v>137</v>
      </c>
      <c r="K5967" t="s">
        <v>138</v>
      </c>
      <c r="L5967" t="s">
        <v>17347</v>
      </c>
      <c r="M5967" t="s">
        <v>17348</v>
      </c>
      <c r="N5967">
        <v>1.788888888</v>
      </c>
      <c r="O5967">
        <v>0</v>
      </c>
      <c r="P5967">
        <v>103</v>
      </c>
      <c r="Q5967">
        <v>0</v>
      </c>
      <c r="R5967">
        <v>0</v>
      </c>
      <c r="S5967">
        <v>0</v>
      </c>
      <c r="T5967">
        <v>3</v>
      </c>
      <c r="U5967">
        <v>0</v>
      </c>
      <c r="V5967">
        <v>0</v>
      </c>
      <c r="W5967">
        <v>0</v>
      </c>
      <c r="X5967">
        <v>59.811395094424135</v>
      </c>
      <c r="Y5967">
        <v>0</v>
      </c>
      <c r="Z5967">
        <v>0</v>
      </c>
      <c r="AA5967">
        <v>0</v>
      </c>
      <c r="AB5967">
        <v>7.5236871918367781E-2</v>
      </c>
      <c r="AC5967">
        <v>0</v>
      </c>
      <c r="AD5967">
        <v>0</v>
      </c>
      <c r="AE5967">
        <v>59.886631966342506</v>
      </c>
    </row>
    <row r="5968" spans="1:31" x14ac:dyDescent="0.25">
      <c r="A5968">
        <v>2271327</v>
      </c>
      <c r="B5968">
        <v>1</v>
      </c>
      <c r="C5968" t="s">
        <v>80</v>
      </c>
      <c r="D5968" t="s">
        <v>104</v>
      </c>
      <c r="E5968" t="s">
        <v>163</v>
      </c>
      <c r="F5968" t="s">
        <v>17349</v>
      </c>
      <c r="G5968" t="s">
        <v>147</v>
      </c>
      <c r="H5968" t="s">
        <v>148</v>
      </c>
      <c r="I5968" t="s">
        <v>136</v>
      </c>
      <c r="J5968" t="s">
        <v>137</v>
      </c>
      <c r="K5968" t="s">
        <v>138</v>
      </c>
      <c r="L5968" t="s">
        <v>17350</v>
      </c>
      <c r="M5968" t="s">
        <v>17351</v>
      </c>
      <c r="N5968">
        <v>1.657777777</v>
      </c>
      <c r="O5968">
        <v>0</v>
      </c>
      <c r="P5968">
        <v>456</v>
      </c>
      <c r="Q5968">
        <v>5</v>
      </c>
      <c r="R5968">
        <v>10</v>
      </c>
      <c r="S5968">
        <v>5</v>
      </c>
      <c r="T5968">
        <v>109</v>
      </c>
      <c r="U5968">
        <v>1</v>
      </c>
      <c r="V5968">
        <v>0</v>
      </c>
      <c r="W5968">
        <v>0</v>
      </c>
      <c r="X5968">
        <v>297.94023552095695</v>
      </c>
      <c r="Y5968">
        <v>6.9872513981523543</v>
      </c>
      <c r="Z5968">
        <v>19.624646763948157</v>
      </c>
      <c r="AA5968">
        <v>168.71055936702177</v>
      </c>
      <c r="AB5968">
        <v>206.71194030624764</v>
      </c>
      <c r="AC5968">
        <v>268.14115666303695</v>
      </c>
      <c r="AD5968">
        <v>0</v>
      </c>
      <c r="AE5968">
        <v>968.11579001936389</v>
      </c>
    </row>
    <row r="5969" spans="1:31" x14ac:dyDescent="0.25">
      <c r="A5969">
        <v>2271328</v>
      </c>
      <c r="B5969">
        <v>1</v>
      </c>
      <c r="C5969" t="s">
        <v>81</v>
      </c>
      <c r="D5969" t="s">
        <v>121</v>
      </c>
      <c r="E5969" t="s">
        <v>163</v>
      </c>
      <c r="F5969" t="s">
        <v>17352</v>
      </c>
      <c r="G5969" t="s">
        <v>147</v>
      </c>
      <c r="H5969" t="s">
        <v>148</v>
      </c>
      <c r="I5969" t="s">
        <v>704</v>
      </c>
      <c r="J5969" t="s">
        <v>137</v>
      </c>
      <c r="K5969" t="s">
        <v>138</v>
      </c>
      <c r="L5969" t="s">
        <v>17353</v>
      </c>
      <c r="M5969" t="s">
        <v>17354</v>
      </c>
      <c r="N5969">
        <v>1.1111111E-2</v>
      </c>
      <c r="O5969">
        <v>0</v>
      </c>
      <c r="P5969">
        <v>258</v>
      </c>
      <c r="Q5969">
        <v>0</v>
      </c>
      <c r="R5969">
        <v>57</v>
      </c>
      <c r="S5969">
        <v>7</v>
      </c>
      <c r="T5969">
        <v>11</v>
      </c>
      <c r="U5969">
        <v>0</v>
      </c>
      <c r="V5969">
        <v>0</v>
      </c>
      <c r="W5969">
        <v>0</v>
      </c>
      <c r="X5969">
        <v>0.33559539755474449</v>
      </c>
      <c r="Y5969">
        <v>0</v>
      </c>
      <c r="Z5969">
        <v>7.1478421108588888E-2</v>
      </c>
      <c r="AA5969">
        <v>0.24099671432417777</v>
      </c>
      <c r="AB5969">
        <v>0.15844731117922223</v>
      </c>
      <c r="AC5969">
        <v>0</v>
      </c>
      <c r="AD5969">
        <v>0</v>
      </c>
      <c r="AE5969">
        <v>0.80651784416673333</v>
      </c>
    </row>
    <row r="5970" spans="1:31" x14ac:dyDescent="0.25">
      <c r="A5970">
        <v>2271329</v>
      </c>
      <c r="B5970">
        <v>1</v>
      </c>
      <c r="C5970" t="s">
        <v>80</v>
      </c>
      <c r="D5970" t="s">
        <v>83</v>
      </c>
      <c r="E5970" t="s">
        <v>477</v>
      </c>
      <c r="F5970" t="s">
        <v>15000</v>
      </c>
      <c r="G5970" t="s">
        <v>147</v>
      </c>
      <c r="H5970" t="s">
        <v>148</v>
      </c>
      <c r="I5970" t="s">
        <v>136</v>
      </c>
      <c r="J5970" t="s">
        <v>137</v>
      </c>
      <c r="K5970" t="s">
        <v>138</v>
      </c>
      <c r="L5970" t="s">
        <v>17355</v>
      </c>
      <c r="M5970" t="s">
        <v>17356</v>
      </c>
      <c r="N5970">
        <v>0.22166666600000001</v>
      </c>
      <c r="O5970">
        <v>30</v>
      </c>
      <c r="P5970">
        <v>4148</v>
      </c>
      <c r="Q5970">
        <v>31</v>
      </c>
      <c r="R5970">
        <v>694</v>
      </c>
      <c r="S5970">
        <v>127</v>
      </c>
      <c r="T5970">
        <v>1821</v>
      </c>
      <c r="U5970">
        <v>29</v>
      </c>
      <c r="V5970">
        <v>149</v>
      </c>
      <c r="W5970">
        <v>2.9593309129666054</v>
      </c>
      <c r="X5970">
        <v>319.34029074603831</v>
      </c>
      <c r="Y5970">
        <v>15.280800973789681</v>
      </c>
      <c r="Z5970">
        <v>59.982000256919854</v>
      </c>
      <c r="AA5970">
        <v>197.91136847621939</v>
      </c>
      <c r="AB5970">
        <v>779.50511056039375</v>
      </c>
      <c r="AC5970">
        <v>586.28889963988411</v>
      </c>
      <c r="AD5970">
        <v>1241.6734449895607</v>
      </c>
      <c r="AE5970">
        <v>3202.9412465557725</v>
      </c>
    </row>
    <row r="5971" spans="1:31" x14ac:dyDescent="0.25">
      <c r="A5971">
        <v>2271331</v>
      </c>
      <c r="B5971">
        <v>1</v>
      </c>
      <c r="C5971" t="s">
        <v>80</v>
      </c>
      <c r="D5971" t="s">
        <v>94</v>
      </c>
      <c r="E5971" t="s">
        <v>151</v>
      </c>
      <c r="F5971" t="s">
        <v>17357</v>
      </c>
      <c r="G5971" t="s">
        <v>314</v>
      </c>
      <c r="H5971" t="s">
        <v>135</v>
      </c>
      <c r="I5971" t="s">
        <v>136</v>
      </c>
      <c r="J5971" t="s">
        <v>137</v>
      </c>
      <c r="K5971" t="s">
        <v>138</v>
      </c>
      <c r="L5971" t="s">
        <v>17358</v>
      </c>
      <c r="M5971" t="s">
        <v>17359</v>
      </c>
      <c r="N5971">
        <v>3.9449999999999998</v>
      </c>
      <c r="O5971">
        <v>0</v>
      </c>
      <c r="P5971">
        <v>2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1.5341504064825946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1.5341504064825946</v>
      </c>
    </row>
    <row r="5972" spans="1:31" x14ac:dyDescent="0.25">
      <c r="A5972">
        <v>2271332</v>
      </c>
      <c r="B5972">
        <v>1</v>
      </c>
      <c r="C5972" t="s">
        <v>80</v>
      </c>
      <c r="D5972" t="s">
        <v>99</v>
      </c>
      <c r="E5972" t="s">
        <v>132</v>
      </c>
      <c r="F5972" t="s">
        <v>17360</v>
      </c>
      <c r="G5972" t="s">
        <v>142</v>
      </c>
      <c r="H5972" t="s">
        <v>135</v>
      </c>
      <c r="I5972" t="s">
        <v>136</v>
      </c>
      <c r="J5972" t="s">
        <v>137</v>
      </c>
      <c r="K5972" t="s">
        <v>138</v>
      </c>
      <c r="L5972" t="s">
        <v>17361</v>
      </c>
      <c r="M5972" t="s">
        <v>17362</v>
      </c>
      <c r="N5972">
        <v>3.8594444440000002</v>
      </c>
      <c r="O5972">
        <v>0</v>
      </c>
      <c r="P5972">
        <v>1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0.25469186520308779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0.25469186520308779</v>
      </c>
    </row>
    <row r="5973" spans="1:31" x14ac:dyDescent="0.25">
      <c r="A5973">
        <v>2271337</v>
      </c>
      <c r="B5973">
        <v>1</v>
      </c>
      <c r="C5973" t="s">
        <v>80</v>
      </c>
      <c r="D5973" t="s">
        <v>105</v>
      </c>
      <c r="E5973" t="s">
        <v>256</v>
      </c>
      <c r="F5973" t="s">
        <v>17363</v>
      </c>
      <c r="G5973" t="s">
        <v>366</v>
      </c>
      <c r="H5973" t="s">
        <v>148</v>
      </c>
      <c r="I5973" t="s">
        <v>136</v>
      </c>
      <c r="J5973" t="s">
        <v>137</v>
      </c>
      <c r="K5973" t="s">
        <v>172</v>
      </c>
      <c r="L5973" t="s">
        <v>17364</v>
      </c>
      <c r="M5973" t="s">
        <v>17365</v>
      </c>
      <c r="N5973">
        <v>4.2094444439999998</v>
      </c>
      <c r="O5973">
        <v>0</v>
      </c>
      <c r="P5973">
        <v>177</v>
      </c>
      <c r="Q5973">
        <v>0</v>
      </c>
      <c r="R5973">
        <v>52</v>
      </c>
      <c r="S5973">
        <v>0</v>
      </c>
      <c r="T5973">
        <v>9</v>
      </c>
      <c r="U5973">
        <v>0</v>
      </c>
      <c r="V5973">
        <v>0</v>
      </c>
      <c r="W5973">
        <v>0</v>
      </c>
      <c r="X5973">
        <v>260.44031062346482</v>
      </c>
      <c r="Y5973">
        <v>0</v>
      </c>
      <c r="Z5973">
        <v>18.440735592288071</v>
      </c>
      <c r="AA5973">
        <v>0</v>
      </c>
      <c r="AB5973">
        <v>33.3037759341005</v>
      </c>
      <c r="AC5973">
        <v>0</v>
      </c>
      <c r="AD5973">
        <v>0</v>
      </c>
      <c r="AE5973">
        <v>312.1848221498534</v>
      </c>
    </row>
    <row r="5974" spans="1:31" x14ac:dyDescent="0.25">
      <c r="A5974">
        <v>2271338</v>
      </c>
      <c r="B5974">
        <v>1</v>
      </c>
      <c r="C5974" t="s">
        <v>81</v>
      </c>
      <c r="D5974" t="s">
        <v>118</v>
      </c>
      <c r="E5974" t="s">
        <v>163</v>
      </c>
      <c r="F5974" t="s">
        <v>17366</v>
      </c>
      <c r="G5974" t="s">
        <v>171</v>
      </c>
      <c r="H5974" t="s">
        <v>148</v>
      </c>
      <c r="I5974" t="s">
        <v>136</v>
      </c>
      <c r="J5974" t="s">
        <v>137</v>
      </c>
      <c r="K5974" t="s">
        <v>172</v>
      </c>
      <c r="L5974" t="s">
        <v>17367</v>
      </c>
      <c r="M5974" t="s">
        <v>17368</v>
      </c>
      <c r="N5974">
        <v>5.8319444440000003</v>
      </c>
      <c r="O5974">
        <v>0</v>
      </c>
      <c r="P5974">
        <v>818</v>
      </c>
      <c r="Q5974">
        <v>2</v>
      </c>
      <c r="R5974">
        <v>103</v>
      </c>
      <c r="S5974">
        <v>0</v>
      </c>
      <c r="T5974">
        <v>60</v>
      </c>
      <c r="U5974">
        <v>0</v>
      </c>
      <c r="V5974">
        <v>1</v>
      </c>
      <c r="W5974">
        <v>0</v>
      </c>
      <c r="X5974">
        <v>378.66970316758972</v>
      </c>
      <c r="Y5974">
        <v>6.4311772111467302</v>
      </c>
      <c r="Z5974">
        <v>74.93040599566099</v>
      </c>
      <c r="AA5974">
        <v>0</v>
      </c>
      <c r="AB5974">
        <v>297.4007685684266</v>
      </c>
      <c r="AC5974">
        <v>0</v>
      </c>
      <c r="AD5974">
        <v>0</v>
      </c>
      <c r="AE5974">
        <v>757.43205494282404</v>
      </c>
    </row>
    <row r="5975" spans="1:31" x14ac:dyDescent="0.25">
      <c r="A5975">
        <v>2271339</v>
      </c>
      <c r="B5975">
        <v>1</v>
      </c>
      <c r="C5975" t="s">
        <v>80</v>
      </c>
      <c r="D5975" t="s">
        <v>94</v>
      </c>
      <c r="E5975" t="s">
        <v>207</v>
      </c>
      <c r="F5975" t="s">
        <v>5104</v>
      </c>
      <c r="G5975" t="s">
        <v>366</v>
      </c>
      <c r="H5975" t="s">
        <v>135</v>
      </c>
      <c r="I5975" t="s">
        <v>136</v>
      </c>
      <c r="J5975" t="s">
        <v>137</v>
      </c>
      <c r="K5975" t="s">
        <v>172</v>
      </c>
      <c r="L5975" t="s">
        <v>17369</v>
      </c>
      <c r="M5975" t="s">
        <v>17370</v>
      </c>
      <c r="N5975">
        <v>7.2813888880000004</v>
      </c>
      <c r="O5975">
        <v>0</v>
      </c>
      <c r="P5975">
        <v>119</v>
      </c>
      <c r="Q5975">
        <v>0</v>
      </c>
      <c r="R5975">
        <v>9</v>
      </c>
      <c r="S5975">
        <v>0</v>
      </c>
      <c r="T5975">
        <v>40</v>
      </c>
      <c r="U5975">
        <v>0</v>
      </c>
      <c r="V5975">
        <v>0</v>
      </c>
      <c r="W5975">
        <v>0</v>
      </c>
      <c r="X5975">
        <v>155.56290729503141</v>
      </c>
      <c r="Y5975">
        <v>0</v>
      </c>
      <c r="Z5975">
        <v>5.3105977556694199</v>
      </c>
      <c r="AA5975">
        <v>0</v>
      </c>
      <c r="AB5975">
        <v>141.01566040305599</v>
      </c>
      <c r="AC5975">
        <v>0</v>
      </c>
      <c r="AD5975">
        <v>0</v>
      </c>
      <c r="AE5975">
        <v>301.88916545375685</v>
      </c>
    </row>
    <row r="5976" spans="1:31" x14ac:dyDescent="0.25">
      <c r="A5976">
        <v>2271340</v>
      </c>
      <c r="B5976">
        <v>1</v>
      </c>
      <c r="C5976" t="s">
        <v>80</v>
      </c>
      <c r="D5976" t="s">
        <v>84</v>
      </c>
      <c r="E5976" t="s">
        <v>207</v>
      </c>
      <c r="F5976" t="s">
        <v>2661</v>
      </c>
      <c r="G5976" t="s">
        <v>171</v>
      </c>
      <c r="H5976" t="s">
        <v>135</v>
      </c>
      <c r="I5976" t="s">
        <v>136</v>
      </c>
      <c r="J5976" t="s">
        <v>137</v>
      </c>
      <c r="K5976" t="s">
        <v>172</v>
      </c>
      <c r="L5976" t="s">
        <v>17371</v>
      </c>
      <c r="M5976" t="s">
        <v>17372</v>
      </c>
      <c r="N5976">
        <v>6.392222222</v>
      </c>
      <c r="O5976">
        <v>0</v>
      </c>
      <c r="P5976">
        <v>547</v>
      </c>
      <c r="Q5976">
        <v>0</v>
      </c>
      <c r="R5976">
        <v>0</v>
      </c>
      <c r="S5976">
        <v>0</v>
      </c>
      <c r="T5976">
        <v>68</v>
      </c>
      <c r="U5976">
        <v>0</v>
      </c>
      <c r="V5976">
        <v>0</v>
      </c>
      <c r="W5976">
        <v>0</v>
      </c>
      <c r="X5976">
        <v>917.86307419896127</v>
      </c>
      <c r="Y5976">
        <v>0</v>
      </c>
      <c r="Z5976">
        <v>0</v>
      </c>
      <c r="AA5976">
        <v>0</v>
      </c>
      <c r="AB5976">
        <v>435.74753514790621</v>
      </c>
      <c r="AC5976">
        <v>0</v>
      </c>
      <c r="AD5976">
        <v>0</v>
      </c>
      <c r="AE5976">
        <v>1353.6106093468675</v>
      </c>
    </row>
    <row r="5977" spans="1:31" x14ac:dyDescent="0.25">
      <c r="A5977">
        <v>2271341</v>
      </c>
      <c r="B5977">
        <v>1</v>
      </c>
      <c r="C5977" t="s">
        <v>80</v>
      </c>
      <c r="D5977" t="s">
        <v>100</v>
      </c>
      <c r="E5977" t="s">
        <v>256</v>
      </c>
      <c r="F5977" t="s">
        <v>17373</v>
      </c>
      <c r="G5977" t="s">
        <v>271</v>
      </c>
      <c r="H5977" t="s">
        <v>148</v>
      </c>
      <c r="I5977" t="s">
        <v>136</v>
      </c>
      <c r="J5977" t="s">
        <v>137</v>
      </c>
      <c r="K5977" t="s">
        <v>138</v>
      </c>
      <c r="L5977" t="s">
        <v>17374</v>
      </c>
      <c r="M5977" t="s">
        <v>17375</v>
      </c>
      <c r="N5977">
        <v>1.5791666660000001</v>
      </c>
      <c r="O5977">
        <v>0</v>
      </c>
      <c r="P5977">
        <v>0</v>
      </c>
      <c r="Q5977">
        <v>1</v>
      </c>
      <c r="R5977">
        <v>3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0.86379359487200003</v>
      </c>
      <c r="Z5977">
        <v>0.33902621509853254</v>
      </c>
      <c r="AA5977">
        <v>0</v>
      </c>
      <c r="AB5977">
        <v>0</v>
      </c>
      <c r="AC5977">
        <v>0</v>
      </c>
      <c r="AD5977">
        <v>0</v>
      </c>
      <c r="AE5977">
        <v>1.2028198099705325</v>
      </c>
    </row>
    <row r="5978" spans="1:31" x14ac:dyDescent="0.25">
      <c r="A5978">
        <v>2271343</v>
      </c>
      <c r="B5978">
        <v>1</v>
      </c>
      <c r="C5978" t="s">
        <v>80</v>
      </c>
      <c r="D5978" t="s">
        <v>105</v>
      </c>
      <c r="E5978" t="s">
        <v>207</v>
      </c>
      <c r="F5978" t="s">
        <v>17376</v>
      </c>
      <c r="G5978" t="s">
        <v>366</v>
      </c>
      <c r="H5978" t="s">
        <v>135</v>
      </c>
      <c r="I5978" t="s">
        <v>136</v>
      </c>
      <c r="J5978" t="s">
        <v>137</v>
      </c>
      <c r="K5978" t="s">
        <v>172</v>
      </c>
      <c r="L5978" t="s">
        <v>17377</v>
      </c>
      <c r="M5978" t="s">
        <v>17378</v>
      </c>
      <c r="N5978">
        <v>4.7127777770000003</v>
      </c>
      <c r="O5978">
        <v>0</v>
      </c>
      <c r="P5978">
        <v>266</v>
      </c>
      <c r="Q5978">
        <v>0</v>
      </c>
      <c r="R5978">
        <v>7</v>
      </c>
      <c r="S5978">
        <v>0</v>
      </c>
      <c r="T5978">
        <v>31</v>
      </c>
      <c r="U5978">
        <v>0</v>
      </c>
      <c r="V5978">
        <v>0</v>
      </c>
      <c r="W5978">
        <v>0</v>
      </c>
      <c r="X5978">
        <v>458.74678388044453</v>
      </c>
      <c r="Y5978">
        <v>0</v>
      </c>
      <c r="Z5978">
        <v>5.0067615315269194</v>
      </c>
      <c r="AA5978">
        <v>0</v>
      </c>
      <c r="AB5978">
        <v>164.53894869731133</v>
      </c>
      <c r="AC5978">
        <v>0</v>
      </c>
      <c r="AD5978">
        <v>0</v>
      </c>
      <c r="AE5978">
        <v>628.29249410928276</v>
      </c>
    </row>
    <row r="5979" spans="1:31" x14ac:dyDescent="0.25">
      <c r="A5979">
        <v>2271345</v>
      </c>
      <c r="B5979">
        <v>1</v>
      </c>
      <c r="C5979" t="s">
        <v>81</v>
      </c>
      <c r="D5979" t="s">
        <v>121</v>
      </c>
      <c r="E5979" t="s">
        <v>151</v>
      </c>
      <c r="F5979" t="s">
        <v>17379</v>
      </c>
      <c r="G5979" t="s">
        <v>153</v>
      </c>
      <c r="H5979" t="s">
        <v>135</v>
      </c>
      <c r="I5979" t="s">
        <v>136</v>
      </c>
      <c r="J5979" t="s">
        <v>137</v>
      </c>
      <c r="K5979" t="s">
        <v>138</v>
      </c>
      <c r="L5979" t="s">
        <v>17380</v>
      </c>
      <c r="M5979" t="s">
        <v>17381</v>
      </c>
      <c r="N5979">
        <v>0.98527777699999997</v>
      </c>
      <c r="O5979">
        <v>0</v>
      </c>
      <c r="P5979">
        <v>6</v>
      </c>
      <c r="Q5979">
        <v>0</v>
      </c>
      <c r="R5979">
        <v>2</v>
      </c>
      <c r="S5979">
        <v>0</v>
      </c>
      <c r="T5979">
        <v>2</v>
      </c>
      <c r="U5979">
        <v>0</v>
      </c>
      <c r="V5979">
        <v>0</v>
      </c>
      <c r="W5979">
        <v>0</v>
      </c>
      <c r="X5979">
        <v>0.1376330685700522</v>
      </c>
      <c r="Y5979">
        <v>0</v>
      </c>
      <c r="Z5979">
        <v>2.4837772792941668E-2</v>
      </c>
      <c r="AA5979">
        <v>0</v>
      </c>
      <c r="AB5979">
        <v>3.9161051357106311</v>
      </c>
      <c r="AC5979">
        <v>0</v>
      </c>
      <c r="AD5979">
        <v>0</v>
      </c>
      <c r="AE5979">
        <v>4.0785759770736254</v>
      </c>
    </row>
    <row r="5980" spans="1:31" x14ac:dyDescent="0.25">
      <c r="A5980">
        <v>2271349</v>
      </c>
      <c r="B5980">
        <v>1</v>
      </c>
      <c r="C5980" t="s">
        <v>80</v>
      </c>
      <c r="D5980" t="s">
        <v>100</v>
      </c>
      <c r="E5980" t="s">
        <v>132</v>
      </c>
      <c r="F5980" t="s">
        <v>17382</v>
      </c>
      <c r="G5980" t="s">
        <v>142</v>
      </c>
      <c r="H5980" t="s">
        <v>135</v>
      </c>
      <c r="I5980" t="s">
        <v>136</v>
      </c>
      <c r="J5980" t="s">
        <v>137</v>
      </c>
      <c r="K5980" t="s">
        <v>138</v>
      </c>
      <c r="L5980" t="s">
        <v>17383</v>
      </c>
      <c r="M5980" t="s">
        <v>17384</v>
      </c>
      <c r="N5980">
        <v>2.375</v>
      </c>
      <c r="O5980">
        <v>0</v>
      </c>
      <c r="P5980">
        <v>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0.28197215507413331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0.28197215507413331</v>
      </c>
    </row>
    <row r="5981" spans="1:31" x14ac:dyDescent="0.25">
      <c r="A5981">
        <v>2271351</v>
      </c>
      <c r="B5981">
        <v>1</v>
      </c>
      <c r="C5981" t="s">
        <v>80</v>
      </c>
      <c r="D5981" t="s">
        <v>105</v>
      </c>
      <c r="E5981" t="s">
        <v>151</v>
      </c>
      <c r="F5981" t="s">
        <v>17385</v>
      </c>
      <c r="G5981" t="s">
        <v>366</v>
      </c>
      <c r="H5981" t="s">
        <v>135</v>
      </c>
      <c r="I5981" t="s">
        <v>136</v>
      </c>
      <c r="J5981" t="s">
        <v>137</v>
      </c>
      <c r="K5981" t="s">
        <v>172</v>
      </c>
      <c r="L5981" t="s">
        <v>17386</v>
      </c>
      <c r="M5981" t="s">
        <v>17387</v>
      </c>
      <c r="N5981">
        <v>5.6505555550000004</v>
      </c>
      <c r="O5981">
        <v>0</v>
      </c>
      <c r="P5981">
        <v>63</v>
      </c>
      <c r="Q5981">
        <v>0</v>
      </c>
      <c r="R5981">
        <v>8</v>
      </c>
      <c r="S5981">
        <v>0</v>
      </c>
      <c r="T5981">
        <v>40</v>
      </c>
      <c r="U5981">
        <v>0</v>
      </c>
      <c r="V5981">
        <v>0</v>
      </c>
      <c r="W5981">
        <v>0</v>
      </c>
      <c r="X5981">
        <v>128.04149032588035</v>
      </c>
      <c r="Y5981">
        <v>0</v>
      </c>
      <c r="Z5981">
        <v>2.1206964204816892</v>
      </c>
      <c r="AA5981">
        <v>0</v>
      </c>
      <c r="AB5981">
        <v>127.37000616763922</v>
      </c>
      <c r="AC5981">
        <v>0</v>
      </c>
      <c r="AD5981">
        <v>0</v>
      </c>
      <c r="AE5981">
        <v>257.53219291400126</v>
      </c>
    </row>
    <row r="5982" spans="1:31" x14ac:dyDescent="0.25">
      <c r="A5982">
        <v>2271352</v>
      </c>
      <c r="B5982">
        <v>1</v>
      </c>
      <c r="C5982" t="s">
        <v>81</v>
      </c>
      <c r="D5982" t="s">
        <v>127</v>
      </c>
      <c r="E5982" t="s">
        <v>207</v>
      </c>
      <c r="F5982" t="s">
        <v>17388</v>
      </c>
      <c r="G5982" t="s">
        <v>366</v>
      </c>
      <c r="H5982" t="s">
        <v>135</v>
      </c>
      <c r="I5982" t="s">
        <v>136</v>
      </c>
      <c r="J5982" t="s">
        <v>137</v>
      </c>
      <c r="K5982" t="s">
        <v>172</v>
      </c>
      <c r="L5982" t="s">
        <v>17389</v>
      </c>
      <c r="M5982" t="s">
        <v>17390</v>
      </c>
      <c r="N5982">
        <v>2.113888888</v>
      </c>
      <c r="O5982">
        <v>0</v>
      </c>
      <c r="P5982">
        <v>273</v>
      </c>
      <c r="Q5982">
        <v>0</v>
      </c>
      <c r="R5982">
        <v>0</v>
      </c>
      <c r="S5982">
        <v>0</v>
      </c>
      <c r="T5982">
        <v>1</v>
      </c>
      <c r="U5982">
        <v>0</v>
      </c>
      <c r="V5982">
        <v>0</v>
      </c>
      <c r="W5982">
        <v>0</v>
      </c>
      <c r="X5982">
        <v>144.39696492291495</v>
      </c>
      <c r="Y5982">
        <v>0</v>
      </c>
      <c r="Z5982">
        <v>0</v>
      </c>
      <c r="AA5982">
        <v>0</v>
      </c>
      <c r="AB5982">
        <v>0.44926963192803893</v>
      </c>
      <c r="AC5982">
        <v>0</v>
      </c>
      <c r="AD5982">
        <v>0</v>
      </c>
      <c r="AE5982">
        <v>144.84623455484299</v>
      </c>
    </row>
    <row r="5983" spans="1:31" x14ac:dyDescent="0.25">
      <c r="A5983">
        <v>2271354</v>
      </c>
      <c r="B5983">
        <v>1</v>
      </c>
      <c r="C5983" t="s">
        <v>80</v>
      </c>
      <c r="D5983" t="s">
        <v>103</v>
      </c>
      <c r="E5983" t="s">
        <v>151</v>
      </c>
      <c r="F5983" t="s">
        <v>17391</v>
      </c>
      <c r="G5983" t="s">
        <v>278</v>
      </c>
      <c r="H5983" t="s">
        <v>135</v>
      </c>
      <c r="I5983" t="s">
        <v>136</v>
      </c>
      <c r="J5983" t="s">
        <v>137</v>
      </c>
      <c r="K5983" t="s">
        <v>138</v>
      </c>
      <c r="L5983" t="s">
        <v>17392</v>
      </c>
      <c r="M5983" t="s">
        <v>17393</v>
      </c>
      <c r="N5983">
        <v>1.145</v>
      </c>
      <c r="O5983">
        <v>0</v>
      </c>
      <c r="P5983">
        <v>0</v>
      </c>
      <c r="Q5983">
        <v>0</v>
      </c>
      <c r="R5983">
        <v>2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1.7393626396892918</v>
      </c>
      <c r="AA5983">
        <v>0</v>
      </c>
      <c r="AB5983">
        <v>0</v>
      </c>
      <c r="AC5983">
        <v>0</v>
      </c>
      <c r="AD5983">
        <v>0</v>
      </c>
      <c r="AE5983">
        <v>1.7393626396892918</v>
      </c>
    </row>
    <row r="5984" spans="1:31" x14ac:dyDescent="0.25">
      <c r="A5984">
        <v>2271356</v>
      </c>
      <c r="B5984">
        <v>1</v>
      </c>
      <c r="C5984" t="s">
        <v>80</v>
      </c>
      <c r="D5984" t="s">
        <v>103</v>
      </c>
      <c r="E5984" t="s">
        <v>151</v>
      </c>
      <c r="F5984" t="s">
        <v>17394</v>
      </c>
      <c r="G5984" t="s">
        <v>153</v>
      </c>
      <c r="H5984" t="s">
        <v>135</v>
      </c>
      <c r="I5984" t="s">
        <v>136</v>
      </c>
      <c r="J5984" t="s">
        <v>137</v>
      </c>
      <c r="K5984" t="s">
        <v>138</v>
      </c>
      <c r="L5984" t="s">
        <v>17395</v>
      </c>
      <c r="M5984" t="s">
        <v>17396</v>
      </c>
      <c r="N5984">
        <v>0.81694444399999999</v>
      </c>
      <c r="O5984">
        <v>0</v>
      </c>
      <c r="P5984">
        <v>0</v>
      </c>
      <c r="Q5984">
        <v>0</v>
      </c>
      <c r="R5984">
        <v>2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0.4256743154489272</v>
      </c>
      <c r="AA5984">
        <v>0</v>
      </c>
      <c r="AB5984">
        <v>0</v>
      </c>
      <c r="AC5984">
        <v>0</v>
      </c>
      <c r="AD5984">
        <v>0</v>
      </c>
      <c r="AE5984">
        <v>0.4256743154489272</v>
      </c>
    </row>
    <row r="5985" spans="1:31" x14ac:dyDescent="0.25">
      <c r="A5985">
        <v>2271357</v>
      </c>
      <c r="B5985">
        <v>1</v>
      </c>
      <c r="C5985" t="s">
        <v>81</v>
      </c>
      <c r="D5985" t="s">
        <v>127</v>
      </c>
      <c r="E5985" t="s">
        <v>207</v>
      </c>
      <c r="F5985" t="s">
        <v>17397</v>
      </c>
      <c r="G5985" t="s">
        <v>366</v>
      </c>
      <c r="H5985" t="s">
        <v>135</v>
      </c>
      <c r="I5985" t="s">
        <v>136</v>
      </c>
      <c r="J5985" t="s">
        <v>137</v>
      </c>
      <c r="K5985" t="s">
        <v>172</v>
      </c>
      <c r="L5985" t="s">
        <v>17398</v>
      </c>
      <c r="M5985" t="s">
        <v>17399</v>
      </c>
      <c r="N5985">
        <v>2.034166666</v>
      </c>
      <c r="O5985">
        <v>0</v>
      </c>
      <c r="P5985">
        <v>221</v>
      </c>
      <c r="Q5985">
        <v>0</v>
      </c>
      <c r="R5985">
        <v>0</v>
      </c>
      <c r="S5985">
        <v>0</v>
      </c>
      <c r="T5985">
        <v>3</v>
      </c>
      <c r="U5985">
        <v>0</v>
      </c>
      <c r="V5985">
        <v>0</v>
      </c>
      <c r="W5985">
        <v>0</v>
      </c>
      <c r="X5985">
        <v>100.67379771692221</v>
      </c>
      <c r="Y5985">
        <v>0</v>
      </c>
      <c r="Z5985">
        <v>0</v>
      </c>
      <c r="AA5985">
        <v>0</v>
      </c>
      <c r="AB5985">
        <v>16.629452378158611</v>
      </c>
      <c r="AC5985">
        <v>0</v>
      </c>
      <c r="AD5985">
        <v>0</v>
      </c>
      <c r="AE5985">
        <v>117.30325009508081</v>
      </c>
    </row>
    <row r="5986" spans="1:31" x14ac:dyDescent="0.25">
      <c r="A5986">
        <v>2271358</v>
      </c>
      <c r="B5986">
        <v>1</v>
      </c>
      <c r="C5986" t="s">
        <v>80</v>
      </c>
      <c r="D5986" t="s">
        <v>103</v>
      </c>
      <c r="E5986" t="s">
        <v>132</v>
      </c>
      <c r="F5986" t="s">
        <v>17400</v>
      </c>
      <c r="G5986" t="s">
        <v>142</v>
      </c>
      <c r="H5986" t="s">
        <v>135</v>
      </c>
      <c r="I5986" t="s">
        <v>136</v>
      </c>
      <c r="J5986" t="s">
        <v>137</v>
      </c>
      <c r="K5986" t="s">
        <v>138</v>
      </c>
      <c r="L5986" t="s">
        <v>17401</v>
      </c>
      <c r="M5986" t="s">
        <v>17402</v>
      </c>
      <c r="N5986">
        <v>2.196111111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1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4.2050987418824999</v>
      </c>
      <c r="AC5986">
        <v>0</v>
      </c>
      <c r="AD5986">
        <v>0</v>
      </c>
      <c r="AE5986">
        <v>4.2050987418824999</v>
      </c>
    </row>
    <row r="5987" spans="1:31" x14ac:dyDescent="0.25">
      <c r="A5987">
        <v>2271360</v>
      </c>
      <c r="B5987">
        <v>1</v>
      </c>
      <c r="C5987" t="s">
        <v>80</v>
      </c>
      <c r="D5987" t="s">
        <v>99</v>
      </c>
      <c r="E5987" t="s">
        <v>214</v>
      </c>
      <c r="F5987" t="s">
        <v>17403</v>
      </c>
      <c r="G5987" t="s">
        <v>340</v>
      </c>
      <c r="H5987" t="s">
        <v>135</v>
      </c>
      <c r="I5987" t="s">
        <v>136</v>
      </c>
      <c r="J5987" t="s">
        <v>137</v>
      </c>
      <c r="K5987" t="s">
        <v>138</v>
      </c>
      <c r="L5987" t="s">
        <v>17404</v>
      </c>
      <c r="M5987" t="s">
        <v>17405</v>
      </c>
      <c r="N5987">
        <v>1.1074999999999999</v>
      </c>
      <c r="O5987">
        <v>0</v>
      </c>
      <c r="P5987">
        <v>26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4.9449822270711667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4.9449822270711667</v>
      </c>
    </row>
    <row r="5988" spans="1:31" x14ac:dyDescent="0.25">
      <c r="A5988">
        <v>2271366</v>
      </c>
      <c r="B5988">
        <v>1</v>
      </c>
      <c r="C5988" t="s">
        <v>80</v>
      </c>
      <c r="D5988" t="s">
        <v>87</v>
      </c>
      <c r="E5988" t="s">
        <v>151</v>
      </c>
      <c r="F5988" t="s">
        <v>17406</v>
      </c>
      <c r="G5988" t="s">
        <v>201</v>
      </c>
      <c r="H5988" t="s">
        <v>135</v>
      </c>
      <c r="I5988" t="s">
        <v>136</v>
      </c>
      <c r="J5988" t="s">
        <v>3</v>
      </c>
      <c r="K5988" t="s">
        <v>138</v>
      </c>
      <c r="L5988" t="s">
        <v>17407</v>
      </c>
      <c r="M5988" t="s">
        <v>17408</v>
      </c>
      <c r="N5988">
        <v>7.7013888880000003</v>
      </c>
      <c r="O5988">
        <v>0</v>
      </c>
      <c r="P5988">
        <v>227</v>
      </c>
      <c r="Q5988">
        <v>0</v>
      </c>
      <c r="R5988">
        <v>0</v>
      </c>
      <c r="S5988">
        <v>0</v>
      </c>
      <c r="T5988">
        <v>13</v>
      </c>
      <c r="U5988">
        <v>0</v>
      </c>
      <c r="V5988">
        <v>0</v>
      </c>
      <c r="W5988">
        <v>0</v>
      </c>
      <c r="X5988">
        <v>549.72644540462397</v>
      </c>
      <c r="Y5988">
        <v>0</v>
      </c>
      <c r="Z5988">
        <v>0</v>
      </c>
      <c r="AA5988">
        <v>0</v>
      </c>
      <c r="AB5988">
        <v>92.9780488068469</v>
      </c>
      <c r="AC5988">
        <v>0</v>
      </c>
      <c r="AD5988">
        <v>0</v>
      </c>
      <c r="AE5988">
        <v>642.70449421147089</v>
      </c>
    </row>
    <row r="5989" spans="1:31" x14ac:dyDescent="0.25">
      <c r="A5989">
        <v>2271367</v>
      </c>
      <c r="B5989">
        <v>1</v>
      </c>
      <c r="C5989" t="s">
        <v>80</v>
      </c>
      <c r="D5989" t="s">
        <v>106</v>
      </c>
      <c r="E5989" t="s">
        <v>145</v>
      </c>
      <c r="F5989" t="s">
        <v>2545</v>
      </c>
      <c r="G5989" t="s">
        <v>271</v>
      </c>
      <c r="H5989" t="s">
        <v>148</v>
      </c>
      <c r="I5989" t="s">
        <v>136</v>
      </c>
      <c r="J5989" t="s">
        <v>137</v>
      </c>
      <c r="K5989" t="s">
        <v>138</v>
      </c>
      <c r="L5989" t="s">
        <v>17409</v>
      </c>
      <c r="M5989" t="s">
        <v>17410</v>
      </c>
      <c r="N5989">
        <v>0.72666666599999996</v>
      </c>
      <c r="O5989">
        <v>0</v>
      </c>
      <c r="P5989">
        <v>4</v>
      </c>
      <c r="Q5989">
        <v>32</v>
      </c>
      <c r="R5989">
        <v>271</v>
      </c>
      <c r="S5989">
        <v>8</v>
      </c>
      <c r="T5989">
        <v>61</v>
      </c>
      <c r="U5989">
        <v>0</v>
      </c>
      <c r="V5989">
        <v>0</v>
      </c>
      <c r="W5989">
        <v>0</v>
      </c>
      <c r="X5989">
        <v>1.0796625231597332</v>
      </c>
      <c r="Y5989">
        <v>12.926900661626004</v>
      </c>
      <c r="Z5989">
        <v>93.406172472717884</v>
      </c>
      <c r="AA5989">
        <v>5.1319372914564001</v>
      </c>
      <c r="AB5989">
        <v>44.104248742293592</v>
      </c>
      <c r="AC5989">
        <v>0</v>
      </c>
      <c r="AD5989">
        <v>0</v>
      </c>
      <c r="AE5989">
        <v>156.64892169125361</v>
      </c>
    </row>
    <row r="5990" spans="1:31" x14ac:dyDescent="0.25">
      <c r="A5990">
        <v>2271368</v>
      </c>
      <c r="B5990">
        <v>1</v>
      </c>
      <c r="C5990" t="s">
        <v>81</v>
      </c>
      <c r="D5990" t="s">
        <v>112</v>
      </c>
      <c r="E5990" t="s">
        <v>151</v>
      </c>
      <c r="F5990" t="s">
        <v>17411</v>
      </c>
      <c r="G5990" t="s">
        <v>153</v>
      </c>
      <c r="H5990" t="s">
        <v>135</v>
      </c>
      <c r="I5990" t="s">
        <v>136</v>
      </c>
      <c r="J5990" t="s">
        <v>137</v>
      </c>
      <c r="K5990" t="s">
        <v>138</v>
      </c>
      <c r="L5990" t="s">
        <v>17412</v>
      </c>
      <c r="M5990" t="s">
        <v>17413</v>
      </c>
      <c r="N5990">
        <v>1.7275</v>
      </c>
      <c r="O5990">
        <v>0</v>
      </c>
      <c r="P5990">
        <v>9</v>
      </c>
      <c r="Q5990">
        <v>0</v>
      </c>
      <c r="R5990">
        <v>15</v>
      </c>
      <c r="S5990">
        <v>0</v>
      </c>
      <c r="T5990">
        <v>4</v>
      </c>
      <c r="U5990">
        <v>0</v>
      </c>
      <c r="V5990">
        <v>0</v>
      </c>
      <c r="W5990">
        <v>0</v>
      </c>
      <c r="X5990">
        <v>7.5036099784404779</v>
      </c>
      <c r="Y5990">
        <v>0</v>
      </c>
      <c r="Z5990">
        <v>12.494795303960693</v>
      </c>
      <c r="AA5990">
        <v>0</v>
      </c>
      <c r="AB5990">
        <v>2.2862180424471141</v>
      </c>
      <c r="AC5990">
        <v>0</v>
      </c>
      <c r="AD5990">
        <v>0</v>
      </c>
      <c r="AE5990">
        <v>22.284623324848287</v>
      </c>
    </row>
    <row r="5991" spans="1:31" x14ac:dyDescent="0.25">
      <c r="A5991">
        <v>2271369</v>
      </c>
      <c r="B5991">
        <v>1</v>
      </c>
      <c r="C5991" t="s">
        <v>80</v>
      </c>
      <c r="D5991" t="s">
        <v>90</v>
      </c>
      <c r="E5991" t="s">
        <v>132</v>
      </c>
      <c r="F5991" t="s">
        <v>17414</v>
      </c>
      <c r="G5991" t="s">
        <v>142</v>
      </c>
      <c r="H5991" t="s">
        <v>135</v>
      </c>
      <c r="I5991" t="s">
        <v>136</v>
      </c>
      <c r="J5991" t="s">
        <v>137</v>
      </c>
      <c r="K5991" t="s">
        <v>138</v>
      </c>
      <c r="L5991" t="s">
        <v>17415</v>
      </c>
      <c r="M5991" t="s">
        <v>17416</v>
      </c>
      <c r="N5991">
        <v>1.3972222219999999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1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31.052179818581134</v>
      </c>
      <c r="AC5991">
        <v>0</v>
      </c>
      <c r="AD5991">
        <v>0</v>
      </c>
      <c r="AE5991">
        <v>31.052179818581134</v>
      </c>
    </row>
    <row r="5992" spans="1:31" x14ac:dyDescent="0.25">
      <c r="A5992">
        <v>2271373</v>
      </c>
      <c r="B5992">
        <v>1</v>
      </c>
      <c r="C5992" t="s">
        <v>80</v>
      </c>
      <c r="D5992" t="s">
        <v>83</v>
      </c>
      <c r="E5992" t="s">
        <v>151</v>
      </c>
      <c r="F5992" t="s">
        <v>17417</v>
      </c>
      <c r="G5992" t="s">
        <v>314</v>
      </c>
      <c r="H5992" t="s">
        <v>135</v>
      </c>
      <c r="I5992" t="s">
        <v>136</v>
      </c>
      <c r="J5992" t="s">
        <v>137</v>
      </c>
      <c r="K5992" t="s">
        <v>138</v>
      </c>
      <c r="L5992" t="s">
        <v>17418</v>
      </c>
      <c r="M5992" t="s">
        <v>17419</v>
      </c>
      <c r="N5992">
        <v>0.78833333299999997</v>
      </c>
      <c r="O5992">
        <v>0</v>
      </c>
      <c r="P5992">
        <v>53</v>
      </c>
      <c r="Q5992">
        <v>0</v>
      </c>
      <c r="R5992">
        <v>0</v>
      </c>
      <c r="S5992">
        <v>0</v>
      </c>
      <c r="T5992">
        <v>5</v>
      </c>
      <c r="U5992">
        <v>0</v>
      </c>
      <c r="V5992">
        <v>0</v>
      </c>
      <c r="W5992">
        <v>0</v>
      </c>
      <c r="X5992">
        <v>12.24742719965422</v>
      </c>
      <c r="Y5992">
        <v>0</v>
      </c>
      <c r="Z5992">
        <v>0</v>
      </c>
      <c r="AA5992">
        <v>0</v>
      </c>
      <c r="AB5992">
        <v>3.9981421793913596</v>
      </c>
      <c r="AC5992">
        <v>0</v>
      </c>
      <c r="AD5992">
        <v>0</v>
      </c>
      <c r="AE5992">
        <v>16.24556937904558</v>
      </c>
    </row>
    <row r="5993" spans="1:31" x14ac:dyDescent="0.25">
      <c r="A5993">
        <v>2271375</v>
      </c>
      <c r="B5993">
        <v>1</v>
      </c>
      <c r="C5993" t="s">
        <v>80</v>
      </c>
      <c r="D5993" t="s">
        <v>107</v>
      </c>
      <c r="E5993" t="s">
        <v>132</v>
      </c>
      <c r="F5993" t="s">
        <v>17420</v>
      </c>
      <c r="G5993" t="s">
        <v>134</v>
      </c>
      <c r="H5993" t="s">
        <v>135</v>
      </c>
      <c r="I5993" t="s">
        <v>136</v>
      </c>
      <c r="J5993" t="s">
        <v>137</v>
      </c>
      <c r="K5993" t="s">
        <v>138</v>
      </c>
      <c r="L5993" t="s">
        <v>17421</v>
      </c>
      <c r="M5993" t="s">
        <v>17422</v>
      </c>
      <c r="N5993">
        <v>8.0875000000000004</v>
      </c>
      <c r="O5993">
        <v>0</v>
      </c>
      <c r="P5993">
        <v>1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3.0302654644348883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3.0302654644348883</v>
      </c>
    </row>
    <row r="5994" spans="1:31" x14ac:dyDescent="0.25">
      <c r="A5994">
        <v>2271379</v>
      </c>
      <c r="B5994">
        <v>1</v>
      </c>
      <c r="C5994" t="s">
        <v>80</v>
      </c>
      <c r="D5994" t="s">
        <v>82</v>
      </c>
      <c r="E5994" t="s">
        <v>132</v>
      </c>
      <c r="F5994" t="s">
        <v>17423</v>
      </c>
      <c r="G5994" t="s">
        <v>289</v>
      </c>
      <c r="H5994" t="s">
        <v>135</v>
      </c>
      <c r="I5994" t="s">
        <v>136</v>
      </c>
      <c r="J5994" t="s">
        <v>137</v>
      </c>
      <c r="K5994" t="s">
        <v>138</v>
      </c>
      <c r="L5994" t="s">
        <v>17424</v>
      </c>
      <c r="M5994" t="s">
        <v>17425</v>
      </c>
      <c r="N5994">
        <v>1.0861111109999999</v>
      </c>
      <c r="O5994">
        <v>0</v>
      </c>
      <c r="P5994">
        <v>9</v>
      </c>
      <c r="Q5994">
        <v>0</v>
      </c>
      <c r="R5994">
        <v>0</v>
      </c>
      <c r="S5994">
        <v>0</v>
      </c>
      <c r="T5994">
        <v>1</v>
      </c>
      <c r="U5994">
        <v>0</v>
      </c>
      <c r="V5994">
        <v>0</v>
      </c>
      <c r="W5994">
        <v>0</v>
      </c>
      <c r="X5994">
        <v>4.2311646715714062</v>
      </c>
      <c r="Y5994">
        <v>0</v>
      </c>
      <c r="Z5994">
        <v>0</v>
      </c>
      <c r="AA5994">
        <v>0</v>
      </c>
      <c r="AB5994">
        <v>2.0595447430687503</v>
      </c>
      <c r="AC5994">
        <v>0</v>
      </c>
      <c r="AD5994">
        <v>0</v>
      </c>
      <c r="AE5994">
        <v>6.2907094146401565</v>
      </c>
    </row>
    <row r="5995" spans="1:31" x14ac:dyDescent="0.25">
      <c r="A5995">
        <v>2271382</v>
      </c>
      <c r="B5995">
        <v>1</v>
      </c>
      <c r="C5995" t="s">
        <v>80</v>
      </c>
      <c r="D5995" t="s">
        <v>93</v>
      </c>
      <c r="E5995" t="s">
        <v>151</v>
      </c>
      <c r="F5995" t="s">
        <v>6484</v>
      </c>
      <c r="G5995" t="s">
        <v>282</v>
      </c>
      <c r="H5995" t="s">
        <v>135</v>
      </c>
      <c r="I5995" t="s">
        <v>136</v>
      </c>
      <c r="J5995" t="s">
        <v>137</v>
      </c>
      <c r="K5995" t="s">
        <v>138</v>
      </c>
      <c r="L5995" t="s">
        <v>17426</v>
      </c>
      <c r="M5995" t="s">
        <v>17427</v>
      </c>
      <c r="N5995">
        <v>1.6102777770000001</v>
      </c>
      <c r="O5995">
        <v>0</v>
      </c>
      <c r="P5995">
        <v>4</v>
      </c>
      <c r="Q5995">
        <v>0</v>
      </c>
      <c r="R5995">
        <v>6</v>
      </c>
      <c r="S5995">
        <v>0</v>
      </c>
      <c r="T5995">
        <v>1</v>
      </c>
      <c r="U5995">
        <v>0</v>
      </c>
      <c r="V5995">
        <v>0</v>
      </c>
      <c r="W5995">
        <v>0</v>
      </c>
      <c r="X5995">
        <v>2.1298793927217763</v>
      </c>
      <c r="Y5995">
        <v>0</v>
      </c>
      <c r="Z5995">
        <v>0.20944418888436006</v>
      </c>
      <c r="AA5995">
        <v>0</v>
      </c>
      <c r="AB5995">
        <v>3.03224599116075</v>
      </c>
      <c r="AC5995">
        <v>0</v>
      </c>
      <c r="AD5995">
        <v>0</v>
      </c>
      <c r="AE5995">
        <v>5.3715695727668864</v>
      </c>
    </row>
    <row r="5996" spans="1:31" x14ac:dyDescent="0.25">
      <c r="A5996">
        <v>2271383</v>
      </c>
      <c r="B5996">
        <v>1</v>
      </c>
      <c r="C5996" t="s">
        <v>80</v>
      </c>
      <c r="D5996" t="s">
        <v>93</v>
      </c>
      <c r="E5996" t="s">
        <v>132</v>
      </c>
      <c r="F5996" t="s">
        <v>17428</v>
      </c>
      <c r="G5996" t="s">
        <v>142</v>
      </c>
      <c r="H5996" t="s">
        <v>135</v>
      </c>
      <c r="I5996" t="s">
        <v>136</v>
      </c>
      <c r="J5996" t="s">
        <v>137</v>
      </c>
      <c r="K5996" t="s">
        <v>138</v>
      </c>
      <c r="L5996" t="s">
        <v>17429</v>
      </c>
      <c r="M5996" t="s">
        <v>17430</v>
      </c>
      <c r="N5996">
        <v>3.860833333</v>
      </c>
      <c r="O5996">
        <v>0</v>
      </c>
      <c r="P5996">
        <v>0</v>
      </c>
      <c r="Q5996">
        <v>0</v>
      </c>
      <c r="R5996">
        <v>2</v>
      </c>
      <c r="S5996">
        <v>0</v>
      </c>
      <c r="T5996">
        <v>1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10.919484756169222</v>
      </c>
      <c r="AA5996">
        <v>0</v>
      </c>
      <c r="AB5996">
        <v>0</v>
      </c>
      <c r="AC5996">
        <v>0</v>
      </c>
      <c r="AD5996">
        <v>0</v>
      </c>
      <c r="AE5996">
        <v>10.919484756169222</v>
      </c>
    </row>
    <row r="5997" spans="1:31" x14ac:dyDescent="0.25">
      <c r="A5997">
        <v>2271385</v>
      </c>
      <c r="B5997">
        <v>1</v>
      </c>
      <c r="C5997" t="s">
        <v>81</v>
      </c>
      <c r="D5997" t="s">
        <v>121</v>
      </c>
      <c r="E5997" t="s">
        <v>163</v>
      </c>
      <c r="F5997" t="s">
        <v>17431</v>
      </c>
      <c r="G5997" t="s">
        <v>147</v>
      </c>
      <c r="H5997" t="s">
        <v>148</v>
      </c>
      <c r="I5997" t="s">
        <v>704</v>
      </c>
      <c r="J5997" t="s">
        <v>137</v>
      </c>
      <c r="K5997" t="s">
        <v>138</v>
      </c>
      <c r="L5997" t="s">
        <v>17432</v>
      </c>
      <c r="M5997" t="s">
        <v>17433</v>
      </c>
      <c r="N5997">
        <v>1.1111111E-2</v>
      </c>
      <c r="O5997">
        <v>0</v>
      </c>
      <c r="P5997">
        <v>283</v>
      </c>
      <c r="Q5997">
        <v>1</v>
      </c>
      <c r="R5997">
        <v>33</v>
      </c>
      <c r="S5997">
        <v>9</v>
      </c>
      <c r="T5997">
        <v>14</v>
      </c>
      <c r="U5997">
        <v>0</v>
      </c>
      <c r="V5997">
        <v>0</v>
      </c>
      <c r="W5997">
        <v>0</v>
      </c>
      <c r="X5997">
        <v>0.38652179276659976</v>
      </c>
      <c r="Y5997">
        <v>5.5867909512777782E-3</v>
      </c>
      <c r="Z5997">
        <v>4.9501329579533349E-2</v>
      </c>
      <c r="AA5997">
        <v>0.67332387626641121</v>
      </c>
      <c r="AB5997">
        <v>0.23932674000604445</v>
      </c>
      <c r="AC5997">
        <v>0</v>
      </c>
      <c r="AD5997">
        <v>0</v>
      </c>
      <c r="AE5997">
        <v>1.3542605295698664</v>
      </c>
    </row>
    <row r="5998" spans="1:31" x14ac:dyDescent="0.25">
      <c r="A5998">
        <v>2271388</v>
      </c>
      <c r="B5998">
        <v>1</v>
      </c>
      <c r="C5998" t="s">
        <v>80</v>
      </c>
      <c r="D5998" t="s">
        <v>101</v>
      </c>
      <c r="E5998" t="s">
        <v>132</v>
      </c>
      <c r="F5998" t="s">
        <v>17434</v>
      </c>
      <c r="G5998" t="s">
        <v>134</v>
      </c>
      <c r="H5998" t="s">
        <v>135</v>
      </c>
      <c r="I5998" t="s">
        <v>136</v>
      </c>
      <c r="J5998" t="s">
        <v>137</v>
      </c>
      <c r="K5998" t="s">
        <v>138</v>
      </c>
      <c r="L5998" t="s">
        <v>17435</v>
      </c>
      <c r="M5998" t="s">
        <v>17436</v>
      </c>
      <c r="N5998">
        <v>2.0780555550000002</v>
      </c>
      <c r="O5998">
        <v>0</v>
      </c>
      <c r="P5998">
        <v>1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1.0810232803624098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1.0810232803624098</v>
      </c>
    </row>
    <row r="5999" spans="1:31" x14ac:dyDescent="0.25">
      <c r="A5999">
        <v>2271390</v>
      </c>
      <c r="B5999">
        <v>1</v>
      </c>
      <c r="C5999" t="s">
        <v>80</v>
      </c>
      <c r="D5999" t="s">
        <v>96</v>
      </c>
      <c r="E5999" t="s">
        <v>132</v>
      </c>
      <c r="F5999" t="s">
        <v>17437</v>
      </c>
      <c r="G5999" t="s">
        <v>134</v>
      </c>
      <c r="H5999" t="s">
        <v>135</v>
      </c>
      <c r="I5999" t="s">
        <v>136</v>
      </c>
      <c r="J5999" t="s">
        <v>137</v>
      </c>
      <c r="K5999" t="s">
        <v>138</v>
      </c>
      <c r="L5999" t="s">
        <v>17438</v>
      </c>
      <c r="M5999" t="s">
        <v>17439</v>
      </c>
      <c r="N5999">
        <v>3.0227777769999999</v>
      </c>
      <c r="O5999">
        <v>0</v>
      </c>
      <c r="P5999">
        <v>1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0.88815573050416663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0.88815573050416663</v>
      </c>
    </row>
    <row r="6000" spans="1:31" x14ac:dyDescent="0.25">
      <c r="A6000">
        <v>2271391</v>
      </c>
      <c r="B6000">
        <v>1</v>
      </c>
      <c r="C6000" t="s">
        <v>80</v>
      </c>
      <c r="D6000" t="s">
        <v>83</v>
      </c>
      <c r="E6000" t="s">
        <v>256</v>
      </c>
      <c r="F6000" t="s">
        <v>17440</v>
      </c>
      <c r="G6000" t="s">
        <v>147</v>
      </c>
      <c r="H6000" t="s">
        <v>148</v>
      </c>
      <c r="I6000" t="s">
        <v>136</v>
      </c>
      <c r="J6000" t="s">
        <v>137</v>
      </c>
      <c r="K6000" t="s">
        <v>138</v>
      </c>
      <c r="L6000" t="s">
        <v>17441</v>
      </c>
      <c r="M6000" t="s">
        <v>17442</v>
      </c>
      <c r="N6000">
        <v>0.78027777700000001</v>
      </c>
      <c r="O6000">
        <v>0</v>
      </c>
      <c r="P6000">
        <v>1729</v>
      </c>
      <c r="Q6000">
        <v>0</v>
      </c>
      <c r="R6000">
        <v>0</v>
      </c>
      <c r="S6000">
        <v>7</v>
      </c>
      <c r="T6000">
        <v>74</v>
      </c>
      <c r="U6000">
        <v>6</v>
      </c>
      <c r="V6000">
        <v>1</v>
      </c>
      <c r="W6000">
        <v>0</v>
      </c>
      <c r="X6000">
        <v>482.1015245296224</v>
      </c>
      <c r="Y6000">
        <v>0</v>
      </c>
      <c r="Z6000">
        <v>0</v>
      </c>
      <c r="AA6000">
        <v>165.33834093104355</v>
      </c>
      <c r="AB6000">
        <v>33.153991273753654</v>
      </c>
      <c r="AC6000">
        <v>1687.902504567086</v>
      </c>
      <c r="AD6000">
        <v>16.291099090201573</v>
      </c>
      <c r="AE6000">
        <v>2384.7874603917071</v>
      </c>
    </row>
    <row r="6001" spans="1:31" x14ac:dyDescent="0.25">
      <c r="A6001">
        <v>2271392</v>
      </c>
      <c r="B6001">
        <v>1</v>
      </c>
      <c r="C6001" t="s">
        <v>80</v>
      </c>
      <c r="D6001" t="s">
        <v>92</v>
      </c>
      <c r="E6001" t="s">
        <v>132</v>
      </c>
      <c r="F6001" t="s">
        <v>17443</v>
      </c>
      <c r="G6001" t="s">
        <v>289</v>
      </c>
      <c r="H6001" t="s">
        <v>135</v>
      </c>
      <c r="I6001" t="s">
        <v>136</v>
      </c>
      <c r="J6001" t="s">
        <v>137</v>
      </c>
      <c r="K6001" t="s">
        <v>138</v>
      </c>
      <c r="L6001" t="s">
        <v>17444</v>
      </c>
      <c r="M6001" t="s">
        <v>17445</v>
      </c>
      <c r="N6001">
        <v>1.534444444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1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2.8781668863045002</v>
      </c>
      <c r="AC6001">
        <v>0</v>
      </c>
      <c r="AD6001">
        <v>0</v>
      </c>
      <c r="AE6001">
        <v>2.8781668863045002</v>
      </c>
    </row>
    <row r="6002" spans="1:31" x14ac:dyDescent="0.25">
      <c r="A6002">
        <v>2271393</v>
      </c>
      <c r="B6002">
        <v>1</v>
      </c>
      <c r="C6002" t="s">
        <v>80</v>
      </c>
      <c r="D6002" t="s">
        <v>86</v>
      </c>
      <c r="E6002" t="s">
        <v>132</v>
      </c>
      <c r="F6002" t="s">
        <v>17446</v>
      </c>
      <c r="G6002" t="s">
        <v>289</v>
      </c>
      <c r="H6002" t="s">
        <v>135</v>
      </c>
      <c r="I6002" t="s">
        <v>136</v>
      </c>
      <c r="J6002" t="s">
        <v>137</v>
      </c>
      <c r="K6002" t="s">
        <v>138</v>
      </c>
      <c r="L6002" t="s">
        <v>17447</v>
      </c>
      <c r="M6002" t="s">
        <v>17448</v>
      </c>
      <c r="N6002">
        <v>0.41749999999999998</v>
      </c>
      <c r="O6002">
        <v>0</v>
      </c>
      <c r="P6002">
        <v>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0.27982263659175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0.27982263659175</v>
      </c>
    </row>
    <row r="6003" spans="1:31" x14ac:dyDescent="0.25">
      <c r="A6003">
        <v>2271395</v>
      </c>
      <c r="B6003">
        <v>1</v>
      </c>
      <c r="C6003" t="s">
        <v>80</v>
      </c>
      <c r="D6003" t="s">
        <v>94</v>
      </c>
      <c r="E6003" t="s">
        <v>256</v>
      </c>
      <c r="F6003" t="s">
        <v>17449</v>
      </c>
      <c r="G6003" t="s">
        <v>543</v>
      </c>
      <c r="H6003" t="s">
        <v>148</v>
      </c>
      <c r="I6003" t="s">
        <v>136</v>
      </c>
      <c r="J6003" t="s">
        <v>137</v>
      </c>
      <c r="K6003" t="s">
        <v>138</v>
      </c>
      <c r="L6003" t="s">
        <v>17450</v>
      </c>
      <c r="M6003" t="s">
        <v>17451</v>
      </c>
      <c r="N6003">
        <v>0.34611111100000003</v>
      </c>
      <c r="O6003">
        <v>0</v>
      </c>
      <c r="P6003">
        <v>70</v>
      </c>
      <c r="Q6003">
        <v>0</v>
      </c>
      <c r="R6003">
        <v>1</v>
      </c>
      <c r="S6003">
        <v>0</v>
      </c>
      <c r="T6003">
        <v>10</v>
      </c>
      <c r="U6003">
        <v>0</v>
      </c>
      <c r="V6003">
        <v>0</v>
      </c>
      <c r="W6003">
        <v>0</v>
      </c>
      <c r="X6003">
        <v>2.6487201640087989</v>
      </c>
      <c r="Y6003">
        <v>0</v>
      </c>
      <c r="Z6003">
        <v>0.11449212100806666</v>
      </c>
      <c r="AA6003">
        <v>0</v>
      </c>
      <c r="AB6003">
        <v>1.6701220340862712</v>
      </c>
      <c r="AC6003">
        <v>0</v>
      </c>
      <c r="AD6003">
        <v>0</v>
      </c>
      <c r="AE6003">
        <v>4.4333343191031371</v>
      </c>
    </row>
    <row r="6004" spans="1:31" x14ac:dyDescent="0.25">
      <c r="A6004">
        <v>2271396</v>
      </c>
      <c r="B6004">
        <v>1</v>
      </c>
      <c r="C6004" t="s">
        <v>81</v>
      </c>
      <c r="D6004" t="s">
        <v>118</v>
      </c>
      <c r="E6004" t="s">
        <v>145</v>
      </c>
      <c r="F6004" t="s">
        <v>17452</v>
      </c>
      <c r="G6004" t="s">
        <v>147</v>
      </c>
      <c r="H6004" t="s">
        <v>148</v>
      </c>
      <c r="I6004" t="s">
        <v>136</v>
      </c>
      <c r="J6004" t="s">
        <v>137</v>
      </c>
      <c r="K6004" t="s">
        <v>138</v>
      </c>
      <c r="L6004" t="s">
        <v>17453</v>
      </c>
      <c r="M6004" t="s">
        <v>17454</v>
      </c>
      <c r="N6004">
        <v>1.268333333</v>
      </c>
      <c r="O6004">
        <v>0</v>
      </c>
      <c r="P6004">
        <v>0</v>
      </c>
      <c r="Q6004">
        <v>38</v>
      </c>
      <c r="R6004">
        <v>5</v>
      </c>
      <c r="S6004">
        <v>8</v>
      </c>
      <c r="T6004">
        <v>1</v>
      </c>
      <c r="U6004">
        <v>2</v>
      </c>
      <c r="V6004">
        <v>0</v>
      </c>
      <c r="W6004">
        <v>0</v>
      </c>
      <c r="X6004">
        <v>0</v>
      </c>
      <c r="Y6004">
        <v>78.587829578018628</v>
      </c>
      <c r="Z6004">
        <v>3.3185741809328677</v>
      </c>
      <c r="AA6004">
        <v>19.194251399190762</v>
      </c>
      <c r="AB6004">
        <v>2.1121760187575001E-2</v>
      </c>
      <c r="AC6004">
        <v>309.15261787347089</v>
      </c>
      <c r="AD6004">
        <v>0</v>
      </c>
      <c r="AE6004">
        <v>410.27439479180072</v>
      </c>
    </row>
    <row r="6005" spans="1:31" x14ac:dyDescent="0.25">
      <c r="A6005">
        <v>2271397</v>
      </c>
      <c r="B6005">
        <v>1</v>
      </c>
      <c r="C6005" t="s">
        <v>80</v>
      </c>
      <c r="D6005" t="s">
        <v>93</v>
      </c>
      <c r="E6005" t="s">
        <v>207</v>
      </c>
      <c r="F6005" t="s">
        <v>17455</v>
      </c>
      <c r="G6005" t="s">
        <v>197</v>
      </c>
      <c r="H6005" t="s">
        <v>135</v>
      </c>
      <c r="I6005" t="s">
        <v>136</v>
      </c>
      <c r="J6005" t="s">
        <v>137</v>
      </c>
      <c r="K6005" t="s">
        <v>138</v>
      </c>
      <c r="L6005" t="s">
        <v>17456</v>
      </c>
      <c r="M6005" t="s">
        <v>17457</v>
      </c>
      <c r="N6005">
        <v>1.029722222</v>
      </c>
      <c r="O6005">
        <v>0</v>
      </c>
      <c r="P6005">
        <v>164</v>
      </c>
      <c r="Q6005">
        <v>0</v>
      </c>
      <c r="R6005">
        <v>14</v>
      </c>
      <c r="S6005">
        <v>0</v>
      </c>
      <c r="T6005">
        <v>29</v>
      </c>
      <c r="U6005">
        <v>0</v>
      </c>
      <c r="V6005">
        <v>0</v>
      </c>
      <c r="W6005">
        <v>0</v>
      </c>
      <c r="X6005">
        <v>52.990456495366168</v>
      </c>
      <c r="Y6005">
        <v>0</v>
      </c>
      <c r="Z6005">
        <v>12.819047777924267</v>
      </c>
      <c r="AA6005">
        <v>0</v>
      </c>
      <c r="AB6005">
        <v>13.327986217933658</v>
      </c>
      <c r="AC6005">
        <v>0</v>
      </c>
      <c r="AD6005">
        <v>0</v>
      </c>
      <c r="AE6005">
        <v>79.137490491224085</v>
      </c>
    </row>
    <row r="6006" spans="1:31" x14ac:dyDescent="0.25">
      <c r="A6006">
        <v>2271400</v>
      </c>
      <c r="B6006">
        <v>1</v>
      </c>
      <c r="C6006" t="s">
        <v>81</v>
      </c>
      <c r="D6006" t="s">
        <v>113</v>
      </c>
      <c r="E6006" t="s">
        <v>151</v>
      </c>
      <c r="F6006" t="s">
        <v>17458</v>
      </c>
      <c r="G6006" t="s">
        <v>160</v>
      </c>
      <c r="H6006" t="s">
        <v>135</v>
      </c>
      <c r="I6006" t="s">
        <v>136</v>
      </c>
      <c r="J6006" t="s">
        <v>137</v>
      </c>
      <c r="K6006" t="s">
        <v>138</v>
      </c>
      <c r="L6006" t="s">
        <v>17459</v>
      </c>
      <c r="M6006" t="s">
        <v>17460</v>
      </c>
      <c r="N6006">
        <v>3.5291666660000001</v>
      </c>
      <c r="O6006">
        <v>0</v>
      </c>
      <c r="P6006">
        <v>4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1.6018410508581149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1.6018410508581149</v>
      </c>
    </row>
    <row r="6007" spans="1:31" x14ac:dyDescent="0.25">
      <c r="A6007">
        <v>2271401</v>
      </c>
      <c r="B6007">
        <v>1</v>
      </c>
      <c r="C6007" t="s">
        <v>80</v>
      </c>
      <c r="D6007" t="s">
        <v>96</v>
      </c>
      <c r="E6007" t="s">
        <v>132</v>
      </c>
      <c r="F6007" t="s">
        <v>17461</v>
      </c>
      <c r="G6007" t="s">
        <v>142</v>
      </c>
      <c r="H6007" t="s">
        <v>135</v>
      </c>
      <c r="I6007" t="s">
        <v>136</v>
      </c>
      <c r="J6007" t="s">
        <v>137</v>
      </c>
      <c r="K6007" t="s">
        <v>138</v>
      </c>
      <c r="L6007" t="s">
        <v>17462</v>
      </c>
      <c r="M6007" t="s">
        <v>17463</v>
      </c>
      <c r="N6007">
        <v>2.3358333330000001</v>
      </c>
      <c r="O6007">
        <v>0</v>
      </c>
      <c r="P6007">
        <v>2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7.0110467628807553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7.0110467628807553</v>
      </c>
    </row>
    <row r="6008" spans="1:31" x14ac:dyDescent="0.25">
      <c r="A6008">
        <v>2271403</v>
      </c>
      <c r="B6008">
        <v>1</v>
      </c>
      <c r="C6008" t="s">
        <v>80</v>
      </c>
      <c r="D6008" t="s">
        <v>96</v>
      </c>
      <c r="E6008" t="s">
        <v>132</v>
      </c>
      <c r="F6008" t="s">
        <v>17464</v>
      </c>
      <c r="G6008" t="s">
        <v>134</v>
      </c>
      <c r="H6008" t="s">
        <v>135</v>
      </c>
      <c r="I6008" t="s">
        <v>136</v>
      </c>
      <c r="J6008" t="s">
        <v>137</v>
      </c>
      <c r="K6008" t="s">
        <v>138</v>
      </c>
      <c r="L6008" t="s">
        <v>17465</v>
      </c>
      <c r="M6008" t="s">
        <v>17466</v>
      </c>
      <c r="N6008">
        <v>3.5702777769999998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1.6977025544506669E-2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1.6977025544506669E-2</v>
      </c>
    </row>
    <row r="6009" spans="1:31" x14ac:dyDescent="0.25">
      <c r="A6009">
        <v>2271404</v>
      </c>
      <c r="B6009">
        <v>1</v>
      </c>
      <c r="C6009" t="s">
        <v>80</v>
      </c>
      <c r="D6009" t="s">
        <v>107</v>
      </c>
      <c r="E6009" t="s">
        <v>132</v>
      </c>
      <c r="F6009" t="s">
        <v>17467</v>
      </c>
      <c r="G6009" t="s">
        <v>289</v>
      </c>
      <c r="H6009" t="s">
        <v>135</v>
      </c>
      <c r="I6009" t="s">
        <v>136</v>
      </c>
      <c r="J6009" t="s">
        <v>137</v>
      </c>
      <c r="K6009" t="s">
        <v>138</v>
      </c>
      <c r="L6009" t="s">
        <v>17468</v>
      </c>
      <c r="M6009" t="s">
        <v>17469</v>
      </c>
      <c r="N6009">
        <v>4.0147222219999996</v>
      </c>
      <c r="O6009">
        <v>0</v>
      </c>
      <c r="P6009">
        <v>2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1.4548267681206268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1.4548267681206268</v>
      </c>
    </row>
    <row r="6010" spans="1:31" x14ac:dyDescent="0.25">
      <c r="A6010">
        <v>2271406</v>
      </c>
      <c r="B6010">
        <v>1</v>
      </c>
      <c r="C6010" t="s">
        <v>81</v>
      </c>
      <c r="D6010" t="s">
        <v>117</v>
      </c>
      <c r="E6010" t="s">
        <v>151</v>
      </c>
      <c r="F6010" t="s">
        <v>17470</v>
      </c>
      <c r="G6010" t="s">
        <v>176</v>
      </c>
      <c r="H6010" t="s">
        <v>135</v>
      </c>
      <c r="I6010" t="s">
        <v>136</v>
      </c>
      <c r="J6010" t="s">
        <v>137</v>
      </c>
      <c r="K6010" t="s">
        <v>138</v>
      </c>
      <c r="L6010" t="s">
        <v>17471</v>
      </c>
      <c r="M6010" t="s">
        <v>17472</v>
      </c>
      <c r="N6010">
        <v>3.0252777769999999</v>
      </c>
      <c r="O6010">
        <v>0</v>
      </c>
      <c r="P6010">
        <v>23</v>
      </c>
      <c r="Q6010">
        <v>0</v>
      </c>
      <c r="R6010">
        <v>20</v>
      </c>
      <c r="S6010">
        <v>0</v>
      </c>
      <c r="T6010">
        <v>4</v>
      </c>
      <c r="U6010">
        <v>0</v>
      </c>
      <c r="V6010">
        <v>0</v>
      </c>
      <c r="W6010">
        <v>0</v>
      </c>
      <c r="X6010">
        <v>8.9710809725921283</v>
      </c>
      <c r="Y6010">
        <v>0</v>
      </c>
      <c r="Z6010">
        <v>1.1101381455600157</v>
      </c>
      <c r="AA6010">
        <v>0</v>
      </c>
      <c r="AB6010">
        <v>0.66609867831037772</v>
      </c>
      <c r="AC6010">
        <v>0</v>
      </c>
      <c r="AD6010">
        <v>0</v>
      </c>
      <c r="AE6010">
        <v>10.747317796462523</v>
      </c>
    </row>
    <row r="6011" spans="1:31" x14ac:dyDescent="0.25">
      <c r="A6011">
        <v>2271407</v>
      </c>
      <c r="B6011">
        <v>1</v>
      </c>
      <c r="C6011" t="s">
        <v>80</v>
      </c>
      <c r="D6011" t="s">
        <v>98</v>
      </c>
      <c r="E6011" t="s">
        <v>145</v>
      </c>
      <c r="F6011" t="s">
        <v>17473</v>
      </c>
      <c r="G6011" t="s">
        <v>271</v>
      </c>
      <c r="H6011" t="s">
        <v>148</v>
      </c>
      <c r="I6011" t="s">
        <v>136</v>
      </c>
      <c r="J6011" t="s">
        <v>137</v>
      </c>
      <c r="K6011" t="s">
        <v>138</v>
      </c>
      <c r="L6011" t="s">
        <v>17474</v>
      </c>
      <c r="M6011" t="s">
        <v>17475</v>
      </c>
      <c r="N6011">
        <v>0.44416666599999999</v>
      </c>
      <c r="O6011">
        <v>0</v>
      </c>
      <c r="P6011">
        <v>246</v>
      </c>
      <c r="Q6011">
        <v>1</v>
      </c>
      <c r="R6011">
        <v>509</v>
      </c>
      <c r="S6011">
        <v>3</v>
      </c>
      <c r="T6011">
        <v>176</v>
      </c>
      <c r="U6011">
        <v>2</v>
      </c>
      <c r="V6011">
        <v>0</v>
      </c>
      <c r="W6011">
        <v>0</v>
      </c>
      <c r="X6011">
        <v>27.196866098461673</v>
      </c>
      <c r="Y6011">
        <v>0.10068367187424</v>
      </c>
      <c r="Z6011">
        <v>103.95281344829263</v>
      </c>
      <c r="AA6011">
        <v>8.3061417505934063</v>
      </c>
      <c r="AB6011">
        <v>87.617061452871113</v>
      </c>
      <c r="AC6011">
        <v>19.642624711410644</v>
      </c>
      <c r="AD6011">
        <v>0</v>
      </c>
      <c r="AE6011">
        <v>246.81619113350371</v>
      </c>
    </row>
    <row r="6012" spans="1:31" x14ac:dyDescent="0.25">
      <c r="A6012">
        <v>2271408</v>
      </c>
      <c r="B6012">
        <v>1</v>
      </c>
      <c r="C6012" t="s">
        <v>80</v>
      </c>
      <c r="D6012" t="s">
        <v>99</v>
      </c>
      <c r="E6012" t="s">
        <v>132</v>
      </c>
      <c r="F6012" t="s">
        <v>17476</v>
      </c>
      <c r="G6012" t="s">
        <v>197</v>
      </c>
      <c r="H6012" t="s">
        <v>135</v>
      </c>
      <c r="I6012" t="s">
        <v>136</v>
      </c>
      <c r="J6012" t="s">
        <v>137</v>
      </c>
      <c r="K6012" t="s">
        <v>138</v>
      </c>
      <c r="L6012" t="s">
        <v>17477</v>
      </c>
      <c r="M6012" t="s">
        <v>17478</v>
      </c>
      <c r="N6012">
        <v>4.176666666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0.2471316680945389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0.2471316680945389</v>
      </c>
    </row>
    <row r="6013" spans="1:31" x14ac:dyDescent="0.25">
      <c r="A6013">
        <v>2271410</v>
      </c>
      <c r="B6013">
        <v>1</v>
      </c>
      <c r="C6013" t="s">
        <v>80</v>
      </c>
      <c r="D6013" t="s">
        <v>108</v>
      </c>
      <c r="E6013" t="s">
        <v>132</v>
      </c>
      <c r="F6013" t="s">
        <v>17479</v>
      </c>
      <c r="G6013" t="s">
        <v>142</v>
      </c>
      <c r="H6013" t="s">
        <v>135</v>
      </c>
      <c r="I6013" t="s">
        <v>136</v>
      </c>
      <c r="J6013" t="s">
        <v>137</v>
      </c>
      <c r="K6013" t="s">
        <v>138</v>
      </c>
      <c r="L6013" t="s">
        <v>17480</v>
      </c>
      <c r="M6013" t="s">
        <v>17481</v>
      </c>
      <c r="N6013">
        <v>6.4213888880000001</v>
      </c>
      <c r="O6013">
        <v>0</v>
      </c>
      <c r="P6013">
        <v>1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1.4058036516684302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1.4058036516684302</v>
      </c>
    </row>
    <row r="6014" spans="1:31" x14ac:dyDescent="0.25">
      <c r="A6014">
        <v>2271415</v>
      </c>
      <c r="B6014">
        <v>1</v>
      </c>
      <c r="C6014" t="s">
        <v>80</v>
      </c>
      <c r="D6014" t="s">
        <v>107</v>
      </c>
      <c r="E6014" t="s">
        <v>132</v>
      </c>
      <c r="F6014" t="s">
        <v>17482</v>
      </c>
      <c r="G6014" t="s">
        <v>289</v>
      </c>
      <c r="H6014" t="s">
        <v>135</v>
      </c>
      <c r="I6014" t="s">
        <v>136</v>
      </c>
      <c r="J6014" t="s">
        <v>137</v>
      </c>
      <c r="K6014" t="s">
        <v>138</v>
      </c>
      <c r="L6014" t="s">
        <v>17483</v>
      </c>
      <c r="M6014" t="s">
        <v>17484</v>
      </c>
      <c r="N6014">
        <v>5.210555555</v>
      </c>
      <c r="O6014">
        <v>0</v>
      </c>
      <c r="P6014">
        <v>6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14.734645391318598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14.734645391318598</v>
      </c>
    </row>
    <row r="6015" spans="1:31" x14ac:dyDescent="0.25">
      <c r="A6015">
        <v>2271418</v>
      </c>
      <c r="B6015">
        <v>1</v>
      </c>
      <c r="C6015" t="s">
        <v>81</v>
      </c>
      <c r="D6015" t="s">
        <v>113</v>
      </c>
      <c r="E6015" t="s">
        <v>132</v>
      </c>
      <c r="F6015" t="s">
        <v>17485</v>
      </c>
      <c r="G6015" t="s">
        <v>142</v>
      </c>
      <c r="H6015" t="s">
        <v>135</v>
      </c>
      <c r="I6015" t="s">
        <v>136</v>
      </c>
      <c r="J6015" t="s">
        <v>137</v>
      </c>
      <c r="K6015" t="s">
        <v>138</v>
      </c>
      <c r="L6015" t="s">
        <v>17486</v>
      </c>
      <c r="M6015" t="s">
        <v>17487</v>
      </c>
      <c r="N6015">
        <v>1.3374999999999999</v>
      </c>
      <c r="O6015">
        <v>0</v>
      </c>
      <c r="P6015">
        <v>2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0.27306463361422584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0.27306463361422584</v>
      </c>
    </row>
    <row r="6016" spans="1:31" x14ac:dyDescent="0.25">
      <c r="A6016">
        <v>2271419</v>
      </c>
      <c r="B6016">
        <v>1</v>
      </c>
      <c r="C6016" t="s">
        <v>80</v>
      </c>
      <c r="D6016" t="s">
        <v>96</v>
      </c>
      <c r="E6016" t="s">
        <v>132</v>
      </c>
      <c r="F6016" t="s">
        <v>17488</v>
      </c>
      <c r="G6016" t="s">
        <v>142</v>
      </c>
      <c r="H6016" t="s">
        <v>135</v>
      </c>
      <c r="I6016" t="s">
        <v>136</v>
      </c>
      <c r="J6016" t="s">
        <v>137</v>
      </c>
      <c r="K6016" t="s">
        <v>138</v>
      </c>
      <c r="L6016" t="s">
        <v>17489</v>
      </c>
      <c r="M6016" t="s">
        <v>17490</v>
      </c>
      <c r="N6016">
        <v>3.6713888880000001</v>
      </c>
      <c r="O6016">
        <v>0</v>
      </c>
      <c r="P6016">
        <v>1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3.1612615520156799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3.1612615520156799</v>
      </c>
    </row>
    <row r="6017" spans="1:31" x14ac:dyDescent="0.25">
      <c r="A6017">
        <v>2271420</v>
      </c>
      <c r="B6017">
        <v>1</v>
      </c>
      <c r="C6017" t="s">
        <v>80</v>
      </c>
      <c r="D6017" t="s">
        <v>107</v>
      </c>
      <c r="E6017" t="s">
        <v>256</v>
      </c>
      <c r="F6017" t="s">
        <v>2528</v>
      </c>
      <c r="G6017" t="s">
        <v>1761</v>
      </c>
      <c r="H6017" t="s">
        <v>148</v>
      </c>
      <c r="I6017" t="s">
        <v>136</v>
      </c>
      <c r="J6017" t="s">
        <v>137</v>
      </c>
      <c r="K6017" t="s">
        <v>138</v>
      </c>
      <c r="L6017" t="s">
        <v>17491</v>
      </c>
      <c r="M6017" t="s">
        <v>17492</v>
      </c>
      <c r="N6017">
        <v>3.0666666660000002</v>
      </c>
      <c r="O6017">
        <v>0</v>
      </c>
      <c r="P6017">
        <v>54</v>
      </c>
      <c r="Q6017">
        <v>0</v>
      </c>
      <c r="R6017">
        <v>0</v>
      </c>
      <c r="S6017">
        <v>0</v>
      </c>
      <c r="T6017">
        <v>18</v>
      </c>
      <c r="U6017">
        <v>0</v>
      </c>
      <c r="V6017">
        <v>0</v>
      </c>
      <c r="W6017">
        <v>0</v>
      </c>
      <c r="X6017">
        <v>44.124414500067466</v>
      </c>
      <c r="Y6017">
        <v>0</v>
      </c>
      <c r="Z6017">
        <v>0</v>
      </c>
      <c r="AA6017">
        <v>0</v>
      </c>
      <c r="AB6017">
        <v>41.079803398893183</v>
      </c>
      <c r="AC6017">
        <v>0</v>
      </c>
      <c r="AD6017">
        <v>0</v>
      </c>
      <c r="AE6017">
        <v>85.20421789896065</v>
      </c>
    </row>
    <row r="6018" spans="1:31" x14ac:dyDescent="0.25">
      <c r="A6018">
        <v>2271422</v>
      </c>
      <c r="B6018">
        <v>1</v>
      </c>
      <c r="C6018" t="s">
        <v>81</v>
      </c>
      <c r="D6018" t="s">
        <v>128</v>
      </c>
      <c r="E6018" t="s">
        <v>132</v>
      </c>
      <c r="F6018" t="s">
        <v>17493</v>
      </c>
      <c r="G6018" t="s">
        <v>134</v>
      </c>
      <c r="H6018" t="s">
        <v>135</v>
      </c>
      <c r="I6018" t="s">
        <v>136</v>
      </c>
      <c r="J6018" t="s">
        <v>137</v>
      </c>
      <c r="K6018" t="s">
        <v>138</v>
      </c>
      <c r="L6018" t="s">
        <v>17494</v>
      </c>
      <c r="M6018" t="s">
        <v>17495</v>
      </c>
      <c r="N6018">
        <v>0.71611111100000002</v>
      </c>
      <c r="O6018">
        <v>0</v>
      </c>
      <c r="P6018">
        <v>7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1.2481701016469535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1.2481701016469535</v>
      </c>
    </row>
    <row r="6019" spans="1:31" x14ac:dyDescent="0.25">
      <c r="A6019">
        <v>2271423</v>
      </c>
      <c r="B6019">
        <v>1</v>
      </c>
      <c r="C6019" t="s">
        <v>80</v>
      </c>
      <c r="D6019" t="s">
        <v>96</v>
      </c>
      <c r="E6019" t="s">
        <v>132</v>
      </c>
      <c r="F6019" t="s">
        <v>17496</v>
      </c>
      <c r="G6019" t="s">
        <v>142</v>
      </c>
      <c r="H6019" t="s">
        <v>135</v>
      </c>
      <c r="I6019" t="s">
        <v>136</v>
      </c>
      <c r="J6019" t="s">
        <v>137</v>
      </c>
      <c r="K6019" t="s">
        <v>138</v>
      </c>
      <c r="L6019" t="s">
        <v>17497</v>
      </c>
      <c r="M6019" t="s">
        <v>17498</v>
      </c>
      <c r="N6019">
        <v>5.9247222219999998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1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9.993042757388249</v>
      </c>
      <c r="AC6019">
        <v>0</v>
      </c>
      <c r="AD6019">
        <v>0</v>
      </c>
      <c r="AE6019">
        <v>9.993042757388249</v>
      </c>
    </row>
    <row r="6020" spans="1:31" x14ac:dyDescent="0.25">
      <c r="A6020">
        <v>2271424</v>
      </c>
      <c r="B6020">
        <v>1</v>
      </c>
      <c r="C6020" t="s">
        <v>80</v>
      </c>
      <c r="D6020" t="s">
        <v>100</v>
      </c>
      <c r="E6020" t="s">
        <v>132</v>
      </c>
      <c r="F6020" t="s">
        <v>17499</v>
      </c>
      <c r="G6020" t="s">
        <v>134</v>
      </c>
      <c r="H6020" t="s">
        <v>135</v>
      </c>
      <c r="I6020" t="s">
        <v>136</v>
      </c>
      <c r="J6020" t="s">
        <v>137</v>
      </c>
      <c r="K6020" t="s">
        <v>138</v>
      </c>
      <c r="L6020" t="s">
        <v>17500</v>
      </c>
      <c r="M6020" t="s">
        <v>17501</v>
      </c>
      <c r="N6020">
        <v>1.659444444</v>
      </c>
      <c r="O6020">
        <v>0</v>
      </c>
      <c r="P6020">
        <v>1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1.3411397575147223E-2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1.3411397575147223E-2</v>
      </c>
    </row>
    <row r="6021" spans="1:31" x14ac:dyDescent="0.25">
      <c r="A6021">
        <v>2271428</v>
      </c>
      <c r="B6021">
        <v>1</v>
      </c>
      <c r="C6021" t="s">
        <v>80</v>
      </c>
      <c r="D6021" t="s">
        <v>85</v>
      </c>
      <c r="E6021" t="s">
        <v>132</v>
      </c>
      <c r="F6021" t="s">
        <v>17502</v>
      </c>
      <c r="G6021" t="s">
        <v>201</v>
      </c>
      <c r="H6021" t="s">
        <v>135</v>
      </c>
      <c r="I6021" t="s">
        <v>136</v>
      </c>
      <c r="J6021" t="s">
        <v>3</v>
      </c>
      <c r="K6021" t="s">
        <v>138</v>
      </c>
      <c r="L6021" t="s">
        <v>17503</v>
      </c>
      <c r="M6021" t="s">
        <v>17504</v>
      </c>
      <c r="N6021">
        <v>1.6144444440000001</v>
      </c>
      <c r="O6021">
        <v>0</v>
      </c>
      <c r="P6021">
        <v>4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1.5179534199353399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1.5179534199353399</v>
      </c>
    </row>
    <row r="6022" spans="1:31" x14ac:dyDescent="0.25">
      <c r="A6022">
        <v>2271429</v>
      </c>
      <c r="B6022">
        <v>1</v>
      </c>
      <c r="C6022" t="s">
        <v>80</v>
      </c>
      <c r="D6022" t="s">
        <v>108</v>
      </c>
      <c r="E6022" t="s">
        <v>163</v>
      </c>
      <c r="F6022" t="s">
        <v>17505</v>
      </c>
      <c r="G6022" t="s">
        <v>171</v>
      </c>
      <c r="H6022" t="s">
        <v>148</v>
      </c>
      <c r="I6022" t="s">
        <v>136</v>
      </c>
      <c r="J6022" t="s">
        <v>137</v>
      </c>
      <c r="K6022" t="s">
        <v>172</v>
      </c>
      <c r="L6022" t="s">
        <v>17506</v>
      </c>
      <c r="M6022" t="s">
        <v>17507</v>
      </c>
      <c r="N6022">
        <v>3.284166666</v>
      </c>
      <c r="O6022">
        <v>0</v>
      </c>
      <c r="P6022">
        <v>401</v>
      </c>
      <c r="Q6022">
        <v>2</v>
      </c>
      <c r="R6022">
        <v>131</v>
      </c>
      <c r="S6022">
        <v>2</v>
      </c>
      <c r="T6022">
        <v>124</v>
      </c>
      <c r="U6022">
        <v>0</v>
      </c>
      <c r="V6022">
        <v>0</v>
      </c>
      <c r="W6022">
        <v>0</v>
      </c>
      <c r="X6022">
        <v>273.88700497757867</v>
      </c>
      <c r="Y6022">
        <v>13.275019685668012</v>
      </c>
      <c r="Z6022">
        <v>166.02907285180092</v>
      </c>
      <c r="AA6022">
        <v>10.335164436544499</v>
      </c>
      <c r="AB6022">
        <v>250.48203344606048</v>
      </c>
      <c r="AC6022">
        <v>0</v>
      </c>
      <c r="AD6022">
        <v>0</v>
      </c>
      <c r="AE6022">
        <v>714.00829539765255</v>
      </c>
    </row>
    <row r="6023" spans="1:31" x14ac:dyDescent="0.25">
      <c r="A6023">
        <v>2271430</v>
      </c>
      <c r="B6023">
        <v>1</v>
      </c>
      <c r="C6023" t="s">
        <v>80</v>
      </c>
      <c r="D6023" t="s">
        <v>98</v>
      </c>
      <c r="E6023" t="s">
        <v>256</v>
      </c>
      <c r="F6023" t="s">
        <v>17508</v>
      </c>
      <c r="G6023" t="s">
        <v>171</v>
      </c>
      <c r="H6023" t="s">
        <v>148</v>
      </c>
      <c r="I6023" t="s">
        <v>136</v>
      </c>
      <c r="J6023" t="s">
        <v>137</v>
      </c>
      <c r="K6023" t="s">
        <v>172</v>
      </c>
      <c r="L6023" t="s">
        <v>17509</v>
      </c>
      <c r="M6023" t="s">
        <v>17510</v>
      </c>
      <c r="N6023">
        <v>5.3250000000000002</v>
      </c>
      <c r="O6023">
        <v>0</v>
      </c>
      <c r="P6023">
        <v>0</v>
      </c>
      <c r="Q6023">
        <v>0</v>
      </c>
      <c r="R6023">
        <v>5</v>
      </c>
      <c r="S6023">
        <v>0</v>
      </c>
      <c r="T6023">
        <v>10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0.30103897632930005</v>
      </c>
      <c r="AA6023">
        <v>0</v>
      </c>
      <c r="AB6023">
        <v>49.660850180555983</v>
      </c>
      <c r="AC6023">
        <v>0</v>
      </c>
      <c r="AD6023">
        <v>0</v>
      </c>
      <c r="AE6023">
        <v>49.961889156885285</v>
      </c>
    </row>
    <row r="6024" spans="1:31" x14ac:dyDescent="0.25">
      <c r="A6024">
        <v>2271433</v>
      </c>
      <c r="B6024">
        <v>1</v>
      </c>
      <c r="C6024" t="s">
        <v>80</v>
      </c>
      <c r="D6024" t="s">
        <v>100</v>
      </c>
      <c r="E6024" t="s">
        <v>132</v>
      </c>
      <c r="F6024" t="s">
        <v>17511</v>
      </c>
      <c r="G6024" t="s">
        <v>142</v>
      </c>
      <c r="H6024" t="s">
        <v>135</v>
      </c>
      <c r="I6024" t="s">
        <v>136</v>
      </c>
      <c r="J6024" t="s">
        <v>137</v>
      </c>
      <c r="K6024" t="s">
        <v>138</v>
      </c>
      <c r="L6024" t="s">
        <v>17512</v>
      </c>
      <c r="M6024" t="s">
        <v>17513</v>
      </c>
      <c r="N6024">
        <v>0.87166666599999998</v>
      </c>
      <c r="O6024">
        <v>0</v>
      </c>
      <c r="P6024">
        <v>1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0.17672241322604171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0.17672241322604171</v>
      </c>
    </row>
    <row r="6025" spans="1:31" x14ac:dyDescent="0.25">
      <c r="A6025">
        <v>2271438</v>
      </c>
      <c r="B6025">
        <v>1</v>
      </c>
      <c r="C6025" t="s">
        <v>81</v>
      </c>
      <c r="D6025" t="s">
        <v>116</v>
      </c>
      <c r="E6025" t="s">
        <v>256</v>
      </c>
      <c r="F6025" t="s">
        <v>17514</v>
      </c>
      <c r="G6025" t="s">
        <v>366</v>
      </c>
      <c r="H6025" t="s">
        <v>148</v>
      </c>
      <c r="I6025" t="s">
        <v>136</v>
      </c>
      <c r="J6025" t="s">
        <v>137</v>
      </c>
      <c r="K6025" t="s">
        <v>172</v>
      </c>
      <c r="L6025" t="s">
        <v>17515</v>
      </c>
      <c r="M6025" t="s">
        <v>17516</v>
      </c>
      <c r="N6025">
        <v>3.7538888880000001</v>
      </c>
      <c r="O6025">
        <v>0</v>
      </c>
      <c r="P6025">
        <v>149</v>
      </c>
      <c r="Q6025">
        <v>0</v>
      </c>
      <c r="R6025">
        <v>3</v>
      </c>
      <c r="S6025">
        <v>0</v>
      </c>
      <c r="T6025">
        <v>10</v>
      </c>
      <c r="U6025">
        <v>0</v>
      </c>
      <c r="V6025">
        <v>0</v>
      </c>
      <c r="W6025">
        <v>0</v>
      </c>
      <c r="X6025">
        <v>80.154310190116377</v>
      </c>
      <c r="Y6025">
        <v>0</v>
      </c>
      <c r="Z6025">
        <v>4.1229125720806348</v>
      </c>
      <c r="AA6025">
        <v>0</v>
      </c>
      <c r="AB6025">
        <v>9.5028476620379614</v>
      </c>
      <c r="AC6025">
        <v>0</v>
      </c>
      <c r="AD6025">
        <v>0</v>
      </c>
      <c r="AE6025">
        <v>93.780070424234978</v>
      </c>
    </row>
    <row r="6026" spans="1:31" x14ac:dyDescent="0.25">
      <c r="A6026">
        <v>2271444</v>
      </c>
      <c r="B6026">
        <v>1</v>
      </c>
      <c r="C6026" t="s">
        <v>80</v>
      </c>
      <c r="D6026" t="s">
        <v>98</v>
      </c>
      <c r="E6026" t="s">
        <v>132</v>
      </c>
      <c r="F6026" t="s">
        <v>2460</v>
      </c>
      <c r="G6026" t="s">
        <v>134</v>
      </c>
      <c r="H6026" t="s">
        <v>135</v>
      </c>
      <c r="I6026" t="s">
        <v>136</v>
      </c>
      <c r="J6026" t="s">
        <v>137</v>
      </c>
      <c r="K6026" t="s">
        <v>138</v>
      </c>
      <c r="L6026" t="s">
        <v>17517</v>
      </c>
      <c r="M6026" t="s">
        <v>17518</v>
      </c>
      <c r="N6026">
        <v>4.9280555550000003</v>
      </c>
      <c r="O6026">
        <v>0</v>
      </c>
      <c r="P6026">
        <v>3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2.7311604434268446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2.7311604434268446</v>
      </c>
    </row>
    <row r="6027" spans="1:31" x14ac:dyDescent="0.25">
      <c r="A6027">
        <v>2271446</v>
      </c>
      <c r="B6027">
        <v>1</v>
      </c>
      <c r="C6027" t="s">
        <v>80</v>
      </c>
      <c r="D6027" t="s">
        <v>108</v>
      </c>
      <c r="E6027" t="s">
        <v>151</v>
      </c>
      <c r="F6027" t="s">
        <v>17519</v>
      </c>
      <c r="G6027" t="s">
        <v>153</v>
      </c>
      <c r="H6027" t="s">
        <v>135</v>
      </c>
      <c r="I6027" t="s">
        <v>136</v>
      </c>
      <c r="J6027" t="s">
        <v>137</v>
      </c>
      <c r="K6027" t="s">
        <v>138</v>
      </c>
      <c r="L6027" t="s">
        <v>17520</v>
      </c>
      <c r="M6027" t="s">
        <v>17521</v>
      </c>
      <c r="N6027">
        <v>2.1430555550000001</v>
      </c>
      <c r="O6027">
        <v>0</v>
      </c>
      <c r="P6027">
        <v>7</v>
      </c>
      <c r="Q6027">
        <v>0</v>
      </c>
      <c r="R6027">
        <v>3</v>
      </c>
      <c r="S6027">
        <v>0</v>
      </c>
      <c r="T6027">
        <v>1</v>
      </c>
      <c r="U6027">
        <v>0</v>
      </c>
      <c r="V6027">
        <v>0</v>
      </c>
      <c r="W6027">
        <v>0</v>
      </c>
      <c r="X6027">
        <v>1.8175790587307543</v>
      </c>
      <c r="Y6027">
        <v>0</v>
      </c>
      <c r="Z6027">
        <v>0.15105056016009172</v>
      </c>
      <c r="AA6027">
        <v>0</v>
      </c>
      <c r="AB6027">
        <v>0.23179077429773143</v>
      </c>
      <c r="AC6027">
        <v>0</v>
      </c>
      <c r="AD6027">
        <v>0</v>
      </c>
      <c r="AE6027">
        <v>2.2004203931885775</v>
      </c>
    </row>
    <row r="6028" spans="1:31" x14ac:dyDescent="0.25">
      <c r="A6028">
        <v>2271448</v>
      </c>
      <c r="B6028">
        <v>1</v>
      </c>
      <c r="C6028" t="s">
        <v>80</v>
      </c>
      <c r="D6028" t="s">
        <v>98</v>
      </c>
      <c r="E6028" t="s">
        <v>151</v>
      </c>
      <c r="F6028" t="s">
        <v>17522</v>
      </c>
      <c r="G6028" t="s">
        <v>153</v>
      </c>
      <c r="H6028" t="s">
        <v>135</v>
      </c>
      <c r="I6028" t="s">
        <v>136</v>
      </c>
      <c r="J6028" t="s">
        <v>137</v>
      </c>
      <c r="K6028" t="s">
        <v>138</v>
      </c>
      <c r="L6028" t="s">
        <v>17523</v>
      </c>
      <c r="M6028" t="s">
        <v>17524</v>
      </c>
      <c r="N6028">
        <v>5.41</v>
      </c>
      <c r="O6028">
        <v>0</v>
      </c>
      <c r="P6028">
        <v>0</v>
      </c>
      <c r="Q6028">
        <v>0</v>
      </c>
      <c r="R6028">
        <v>1</v>
      </c>
      <c r="S6028">
        <v>0</v>
      </c>
      <c r="T6028">
        <v>4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1.0419819222846485</v>
      </c>
      <c r="AA6028">
        <v>0</v>
      </c>
      <c r="AB6028">
        <v>19.466837067945928</v>
      </c>
      <c r="AC6028">
        <v>0</v>
      </c>
      <c r="AD6028">
        <v>0</v>
      </c>
      <c r="AE6028">
        <v>20.508818990230576</v>
      </c>
    </row>
    <row r="6029" spans="1:31" x14ac:dyDescent="0.25">
      <c r="A6029">
        <v>2271451</v>
      </c>
      <c r="B6029">
        <v>1</v>
      </c>
      <c r="C6029" t="s">
        <v>80</v>
      </c>
      <c r="D6029" t="s">
        <v>99</v>
      </c>
      <c r="E6029" t="s">
        <v>132</v>
      </c>
      <c r="F6029" t="s">
        <v>17525</v>
      </c>
      <c r="G6029" t="s">
        <v>142</v>
      </c>
      <c r="H6029" t="s">
        <v>135</v>
      </c>
      <c r="I6029" t="s">
        <v>136</v>
      </c>
      <c r="J6029" t="s">
        <v>137</v>
      </c>
      <c r="K6029" t="s">
        <v>138</v>
      </c>
      <c r="L6029" t="s">
        <v>17526</v>
      </c>
      <c r="M6029" t="s">
        <v>17527</v>
      </c>
      <c r="N6029">
        <v>4.7022222219999996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1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0.24400996937632</v>
      </c>
      <c r="AC6029">
        <v>0</v>
      </c>
      <c r="AD6029">
        <v>0</v>
      </c>
      <c r="AE6029">
        <v>0.24400996937632</v>
      </c>
    </row>
    <row r="6030" spans="1:31" x14ac:dyDescent="0.25">
      <c r="A6030">
        <v>2271455</v>
      </c>
      <c r="B6030">
        <v>1</v>
      </c>
      <c r="C6030" t="s">
        <v>80</v>
      </c>
      <c r="D6030" t="s">
        <v>100</v>
      </c>
      <c r="E6030" t="s">
        <v>163</v>
      </c>
      <c r="F6030" t="s">
        <v>824</v>
      </c>
      <c r="G6030" t="s">
        <v>366</v>
      </c>
      <c r="H6030" t="s">
        <v>148</v>
      </c>
      <c r="I6030" t="s">
        <v>136</v>
      </c>
      <c r="J6030" t="s">
        <v>137</v>
      </c>
      <c r="K6030" t="s">
        <v>172</v>
      </c>
      <c r="L6030" t="s">
        <v>17528</v>
      </c>
      <c r="M6030" t="s">
        <v>17529</v>
      </c>
      <c r="N6030">
        <v>6.6338888880000004</v>
      </c>
      <c r="O6030">
        <v>0</v>
      </c>
      <c r="P6030">
        <v>3</v>
      </c>
      <c r="Q6030">
        <v>57</v>
      </c>
      <c r="R6030">
        <v>73</v>
      </c>
      <c r="S6030">
        <v>3</v>
      </c>
      <c r="T6030">
        <v>5</v>
      </c>
      <c r="U6030">
        <v>0</v>
      </c>
      <c r="V6030">
        <v>0</v>
      </c>
      <c r="W6030">
        <v>0</v>
      </c>
      <c r="X6030">
        <v>5.25967367913307</v>
      </c>
      <c r="Y6030">
        <v>734.11424043822967</v>
      </c>
      <c r="Z6030">
        <v>509.0549832268062</v>
      </c>
      <c r="AA6030">
        <v>21.955017515116371</v>
      </c>
      <c r="AB6030">
        <v>24.299895186474366</v>
      </c>
      <c r="AC6030">
        <v>0</v>
      </c>
      <c r="AD6030">
        <v>0</v>
      </c>
      <c r="AE6030">
        <v>1294.6838100457596</v>
      </c>
    </row>
    <row r="6031" spans="1:31" x14ac:dyDescent="0.25">
      <c r="A6031">
        <v>2271466</v>
      </c>
      <c r="B6031">
        <v>1</v>
      </c>
      <c r="C6031" t="s">
        <v>80</v>
      </c>
      <c r="D6031" t="s">
        <v>106</v>
      </c>
      <c r="E6031" t="s">
        <v>256</v>
      </c>
      <c r="F6031" t="s">
        <v>17530</v>
      </c>
      <c r="G6031" t="s">
        <v>1081</v>
      </c>
      <c r="H6031" t="s">
        <v>148</v>
      </c>
      <c r="I6031" t="s">
        <v>136</v>
      </c>
      <c r="J6031" t="s">
        <v>137</v>
      </c>
      <c r="K6031" t="s">
        <v>138</v>
      </c>
      <c r="L6031" t="s">
        <v>17531</v>
      </c>
      <c r="M6031" t="s">
        <v>17532</v>
      </c>
      <c r="N6031">
        <v>2.173611111</v>
      </c>
      <c r="O6031">
        <v>0</v>
      </c>
      <c r="P6031">
        <v>0</v>
      </c>
      <c r="Q6031">
        <v>0</v>
      </c>
      <c r="R6031">
        <v>10</v>
      </c>
      <c r="S6031">
        <v>0</v>
      </c>
      <c r="T6031">
        <v>1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4.8247938773747041</v>
      </c>
      <c r="AA6031">
        <v>0</v>
      </c>
      <c r="AB6031">
        <v>1.0460167239149999E-3</v>
      </c>
      <c r="AC6031">
        <v>0</v>
      </c>
      <c r="AD6031">
        <v>0</v>
      </c>
      <c r="AE6031">
        <v>4.8258398940986194</v>
      </c>
    </row>
    <row r="6032" spans="1:31" x14ac:dyDescent="0.25">
      <c r="A6032">
        <v>2271475</v>
      </c>
      <c r="B6032">
        <v>1</v>
      </c>
      <c r="C6032" t="s">
        <v>81</v>
      </c>
      <c r="D6032" t="s">
        <v>127</v>
      </c>
      <c r="E6032" t="s">
        <v>207</v>
      </c>
      <c r="F6032" t="s">
        <v>17533</v>
      </c>
      <c r="G6032" t="s">
        <v>366</v>
      </c>
      <c r="H6032" t="s">
        <v>135</v>
      </c>
      <c r="I6032" t="s">
        <v>136</v>
      </c>
      <c r="J6032" t="s">
        <v>137</v>
      </c>
      <c r="K6032" t="s">
        <v>172</v>
      </c>
      <c r="L6032" t="s">
        <v>17534</v>
      </c>
      <c r="M6032" t="s">
        <v>17535</v>
      </c>
      <c r="N6032">
        <v>2.9522222220000001</v>
      </c>
      <c r="O6032">
        <v>0</v>
      </c>
      <c r="P6032">
        <v>670</v>
      </c>
      <c r="Q6032">
        <v>0</v>
      </c>
      <c r="R6032">
        <v>0</v>
      </c>
      <c r="S6032">
        <v>0</v>
      </c>
      <c r="T6032">
        <v>44</v>
      </c>
      <c r="U6032">
        <v>0</v>
      </c>
      <c r="V6032">
        <v>0</v>
      </c>
      <c r="W6032">
        <v>0</v>
      </c>
      <c r="X6032">
        <v>464.8572412002348</v>
      </c>
      <c r="Y6032">
        <v>0</v>
      </c>
      <c r="Z6032">
        <v>0</v>
      </c>
      <c r="AA6032">
        <v>0</v>
      </c>
      <c r="AB6032">
        <v>76.022082577782996</v>
      </c>
      <c r="AC6032">
        <v>0</v>
      </c>
      <c r="AD6032">
        <v>0</v>
      </c>
      <c r="AE6032">
        <v>540.87932377801781</v>
      </c>
    </row>
    <row r="6033" spans="1:31" x14ac:dyDescent="0.25">
      <c r="A6033">
        <v>2271479</v>
      </c>
      <c r="B6033">
        <v>1</v>
      </c>
      <c r="C6033" t="s">
        <v>81</v>
      </c>
      <c r="D6033" t="s">
        <v>116</v>
      </c>
      <c r="E6033" t="s">
        <v>151</v>
      </c>
      <c r="F6033" t="s">
        <v>17536</v>
      </c>
      <c r="G6033" t="s">
        <v>176</v>
      </c>
      <c r="H6033" t="s">
        <v>135</v>
      </c>
      <c r="I6033" t="s">
        <v>136</v>
      </c>
      <c r="J6033" t="s">
        <v>137</v>
      </c>
      <c r="K6033" t="s">
        <v>138</v>
      </c>
      <c r="L6033" t="s">
        <v>17537</v>
      </c>
      <c r="M6033" t="s">
        <v>17538</v>
      </c>
      <c r="N6033">
        <v>1.2102777769999999</v>
      </c>
      <c r="O6033">
        <v>0</v>
      </c>
      <c r="P6033">
        <v>28</v>
      </c>
      <c r="Q6033">
        <v>0</v>
      </c>
      <c r="R6033">
        <v>0</v>
      </c>
      <c r="S6033">
        <v>0</v>
      </c>
      <c r="T6033">
        <v>2</v>
      </c>
      <c r="U6033">
        <v>0</v>
      </c>
      <c r="V6033">
        <v>0</v>
      </c>
      <c r="W6033">
        <v>0</v>
      </c>
      <c r="X6033">
        <v>2.6194664528838638</v>
      </c>
      <c r="Y6033">
        <v>0</v>
      </c>
      <c r="Z6033">
        <v>0</v>
      </c>
      <c r="AA6033">
        <v>0</v>
      </c>
      <c r="AB6033">
        <v>0.3834130351022792</v>
      </c>
      <c r="AC6033">
        <v>0</v>
      </c>
      <c r="AD6033">
        <v>0</v>
      </c>
      <c r="AE6033">
        <v>3.0028794879861431</v>
      </c>
    </row>
    <row r="6034" spans="1:31" x14ac:dyDescent="0.25">
      <c r="A6034">
        <v>2271481</v>
      </c>
      <c r="B6034">
        <v>1</v>
      </c>
      <c r="C6034" t="s">
        <v>81</v>
      </c>
      <c r="D6034" t="s">
        <v>112</v>
      </c>
      <c r="E6034" t="s">
        <v>132</v>
      </c>
      <c r="F6034" t="s">
        <v>17539</v>
      </c>
      <c r="G6034" t="s">
        <v>142</v>
      </c>
      <c r="H6034" t="s">
        <v>135</v>
      </c>
      <c r="I6034" t="s">
        <v>136</v>
      </c>
      <c r="J6034" t="s">
        <v>137</v>
      </c>
      <c r="K6034" t="s">
        <v>138</v>
      </c>
      <c r="L6034" t="s">
        <v>17540</v>
      </c>
      <c r="M6034" t="s">
        <v>17541</v>
      </c>
      <c r="N6034">
        <v>5.7366666659999996</v>
      </c>
      <c r="O6034">
        <v>0</v>
      </c>
      <c r="P6034">
        <v>1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0.47292747163804999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0.47292747163804999</v>
      </c>
    </row>
    <row r="6035" spans="1:31" x14ac:dyDescent="0.25">
      <c r="A6035">
        <v>2271482</v>
      </c>
      <c r="B6035">
        <v>1</v>
      </c>
      <c r="C6035" t="s">
        <v>80</v>
      </c>
      <c r="D6035" t="s">
        <v>92</v>
      </c>
      <c r="E6035" t="s">
        <v>132</v>
      </c>
      <c r="F6035" t="s">
        <v>17542</v>
      </c>
      <c r="G6035" t="s">
        <v>197</v>
      </c>
      <c r="H6035" t="s">
        <v>135</v>
      </c>
      <c r="I6035" t="s">
        <v>136</v>
      </c>
      <c r="J6035" t="s">
        <v>137</v>
      </c>
      <c r="K6035" t="s">
        <v>138</v>
      </c>
      <c r="L6035" t="s">
        <v>17543</v>
      </c>
      <c r="M6035" t="s">
        <v>17544</v>
      </c>
      <c r="N6035">
        <v>1.660833333</v>
      </c>
      <c r="O6035">
        <v>0</v>
      </c>
      <c r="P6035">
        <v>1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3.2046260725147498E-2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3.2046260725147498E-2</v>
      </c>
    </row>
    <row r="6036" spans="1:31" x14ac:dyDescent="0.25">
      <c r="A6036">
        <v>2271484</v>
      </c>
      <c r="B6036">
        <v>1</v>
      </c>
      <c r="C6036" t="s">
        <v>80</v>
      </c>
      <c r="D6036" t="s">
        <v>98</v>
      </c>
      <c r="E6036" t="s">
        <v>132</v>
      </c>
      <c r="F6036" t="s">
        <v>17545</v>
      </c>
      <c r="G6036" t="s">
        <v>142</v>
      </c>
      <c r="H6036" t="s">
        <v>135</v>
      </c>
      <c r="I6036" t="s">
        <v>136</v>
      </c>
      <c r="J6036" t="s">
        <v>137</v>
      </c>
      <c r="K6036" t="s">
        <v>138</v>
      </c>
      <c r="L6036" t="s">
        <v>17546</v>
      </c>
      <c r="M6036" t="s">
        <v>17547</v>
      </c>
      <c r="N6036">
        <v>1.318888888</v>
      </c>
      <c r="O6036">
        <v>0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0.64319258721969552</v>
      </c>
      <c r="AA6036">
        <v>0</v>
      </c>
      <c r="AB6036">
        <v>0</v>
      </c>
      <c r="AC6036">
        <v>0</v>
      </c>
      <c r="AD6036">
        <v>0</v>
      </c>
      <c r="AE6036">
        <v>0.64319258721969552</v>
      </c>
    </row>
    <row r="6037" spans="1:31" x14ac:dyDescent="0.25">
      <c r="A6037">
        <v>2271487</v>
      </c>
      <c r="B6037">
        <v>1</v>
      </c>
      <c r="C6037" t="s">
        <v>80</v>
      </c>
      <c r="D6037" t="s">
        <v>91</v>
      </c>
      <c r="E6037" t="s">
        <v>145</v>
      </c>
      <c r="F6037" t="s">
        <v>17548</v>
      </c>
      <c r="G6037" t="s">
        <v>147</v>
      </c>
      <c r="H6037" t="s">
        <v>148</v>
      </c>
      <c r="I6037" t="s">
        <v>136</v>
      </c>
      <c r="J6037" t="s">
        <v>137</v>
      </c>
      <c r="K6037" t="s">
        <v>138</v>
      </c>
      <c r="L6037" t="s">
        <v>17549</v>
      </c>
      <c r="M6037" t="s">
        <v>17550</v>
      </c>
      <c r="N6037">
        <v>6.7777776999999997E-2</v>
      </c>
      <c r="O6037">
        <v>0</v>
      </c>
      <c r="P6037">
        <v>7662</v>
      </c>
      <c r="Q6037">
        <v>0</v>
      </c>
      <c r="R6037">
        <v>1</v>
      </c>
      <c r="S6037">
        <v>2</v>
      </c>
      <c r="T6037">
        <v>402</v>
      </c>
      <c r="U6037">
        <v>1</v>
      </c>
      <c r="V6037">
        <v>0</v>
      </c>
      <c r="W6037">
        <v>0</v>
      </c>
      <c r="X6037">
        <v>143.52204229030147</v>
      </c>
      <c r="Y6037">
        <v>0</v>
      </c>
      <c r="Z6037">
        <v>6.4017388259977786E-3</v>
      </c>
      <c r="AA6037">
        <v>1.615868534189467</v>
      </c>
      <c r="AB6037">
        <v>25.073368502088631</v>
      </c>
      <c r="AC6037">
        <v>0.20474906883200003</v>
      </c>
      <c r="AD6037">
        <v>0</v>
      </c>
      <c r="AE6037">
        <v>170.42243013423757</v>
      </c>
    </row>
    <row r="6038" spans="1:31" x14ac:dyDescent="0.25">
      <c r="A6038">
        <v>2271488</v>
      </c>
      <c r="B6038">
        <v>1</v>
      </c>
      <c r="C6038" t="s">
        <v>80</v>
      </c>
      <c r="D6038" t="s">
        <v>98</v>
      </c>
      <c r="E6038" t="s">
        <v>132</v>
      </c>
      <c r="F6038" t="s">
        <v>17551</v>
      </c>
      <c r="G6038" t="s">
        <v>142</v>
      </c>
      <c r="H6038" t="s">
        <v>135</v>
      </c>
      <c r="I6038" t="s">
        <v>136</v>
      </c>
      <c r="J6038" t="s">
        <v>137</v>
      </c>
      <c r="K6038" t="s">
        <v>138</v>
      </c>
      <c r="L6038" t="s">
        <v>17552</v>
      </c>
      <c r="M6038" t="s">
        <v>17553</v>
      </c>
      <c r="N6038">
        <v>1.388055555</v>
      </c>
      <c r="O6038">
        <v>0</v>
      </c>
      <c r="P6038">
        <v>1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</row>
    <row r="6039" spans="1:31" x14ac:dyDescent="0.25">
      <c r="A6039">
        <v>2271489</v>
      </c>
      <c r="B6039">
        <v>1</v>
      </c>
      <c r="C6039" t="s">
        <v>80</v>
      </c>
      <c r="D6039" t="s">
        <v>103</v>
      </c>
      <c r="E6039" t="s">
        <v>132</v>
      </c>
      <c r="F6039" t="s">
        <v>17554</v>
      </c>
      <c r="G6039" t="s">
        <v>142</v>
      </c>
      <c r="H6039" t="s">
        <v>135</v>
      </c>
      <c r="I6039" t="s">
        <v>136</v>
      </c>
      <c r="J6039" t="s">
        <v>137</v>
      </c>
      <c r="K6039" t="s">
        <v>138</v>
      </c>
      <c r="L6039" t="s">
        <v>17555</v>
      </c>
      <c r="M6039" t="s">
        <v>17556</v>
      </c>
      <c r="N6039">
        <v>2.1063888880000001</v>
      </c>
      <c r="O6039">
        <v>0</v>
      </c>
      <c r="P6039">
        <v>1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0.8528526123858331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0.8528526123858331</v>
      </c>
    </row>
    <row r="6040" spans="1:31" x14ac:dyDescent="0.25">
      <c r="A6040">
        <v>2271491</v>
      </c>
      <c r="B6040">
        <v>1</v>
      </c>
      <c r="C6040" t="s">
        <v>80</v>
      </c>
      <c r="D6040" t="s">
        <v>98</v>
      </c>
      <c r="E6040" t="s">
        <v>214</v>
      </c>
      <c r="F6040" t="s">
        <v>17557</v>
      </c>
      <c r="G6040" t="s">
        <v>197</v>
      </c>
      <c r="H6040" t="s">
        <v>135</v>
      </c>
      <c r="I6040" t="s">
        <v>136</v>
      </c>
      <c r="J6040" t="s">
        <v>137</v>
      </c>
      <c r="K6040" t="s">
        <v>138</v>
      </c>
      <c r="L6040" t="s">
        <v>17558</v>
      </c>
      <c r="M6040" t="s">
        <v>17559</v>
      </c>
      <c r="N6040">
        <v>0.338888888</v>
      </c>
      <c r="O6040">
        <v>0</v>
      </c>
      <c r="P6040">
        <v>10</v>
      </c>
      <c r="Q6040">
        <v>0</v>
      </c>
      <c r="R6040">
        <v>0</v>
      </c>
      <c r="S6040">
        <v>0</v>
      </c>
      <c r="T6040">
        <v>17</v>
      </c>
      <c r="U6040">
        <v>0</v>
      </c>
      <c r="V6040">
        <v>0</v>
      </c>
      <c r="W6040">
        <v>0</v>
      </c>
      <c r="X6040">
        <v>0.87532675544042671</v>
      </c>
      <c r="Y6040">
        <v>0</v>
      </c>
      <c r="Z6040">
        <v>0</v>
      </c>
      <c r="AA6040">
        <v>0</v>
      </c>
      <c r="AB6040">
        <v>5.1763570157029886</v>
      </c>
      <c r="AC6040">
        <v>0</v>
      </c>
      <c r="AD6040">
        <v>0</v>
      </c>
      <c r="AE6040">
        <v>6.0516837711434155</v>
      </c>
    </row>
    <row r="6041" spans="1:31" x14ac:dyDescent="0.25">
      <c r="A6041">
        <v>2271493</v>
      </c>
      <c r="B6041">
        <v>1</v>
      </c>
      <c r="C6041" t="s">
        <v>81</v>
      </c>
      <c r="D6041" t="s">
        <v>127</v>
      </c>
      <c r="E6041" t="s">
        <v>207</v>
      </c>
      <c r="F6041" t="s">
        <v>17560</v>
      </c>
      <c r="G6041" t="s">
        <v>366</v>
      </c>
      <c r="H6041" t="s">
        <v>135</v>
      </c>
      <c r="I6041" t="s">
        <v>136</v>
      </c>
      <c r="J6041" t="s">
        <v>137</v>
      </c>
      <c r="K6041" t="s">
        <v>172</v>
      </c>
      <c r="L6041" t="s">
        <v>17561</v>
      </c>
      <c r="M6041" t="s">
        <v>17562</v>
      </c>
      <c r="N6041">
        <v>2.9980555550000001</v>
      </c>
      <c r="O6041">
        <v>0</v>
      </c>
      <c r="P6041">
        <v>414</v>
      </c>
      <c r="Q6041">
        <v>0</v>
      </c>
      <c r="R6041">
        <v>0</v>
      </c>
      <c r="S6041">
        <v>0</v>
      </c>
      <c r="T6041">
        <v>19</v>
      </c>
      <c r="U6041">
        <v>0</v>
      </c>
      <c r="V6041">
        <v>0</v>
      </c>
      <c r="W6041">
        <v>0</v>
      </c>
      <c r="X6041">
        <v>271.5267341340396</v>
      </c>
      <c r="Y6041">
        <v>0</v>
      </c>
      <c r="Z6041">
        <v>0</v>
      </c>
      <c r="AA6041">
        <v>0</v>
      </c>
      <c r="AB6041">
        <v>49.15460692023688</v>
      </c>
      <c r="AC6041">
        <v>0</v>
      </c>
      <c r="AD6041">
        <v>0</v>
      </c>
      <c r="AE6041">
        <v>320.68134105427646</v>
      </c>
    </row>
    <row r="6042" spans="1:31" x14ac:dyDescent="0.25">
      <c r="A6042">
        <v>2271498</v>
      </c>
      <c r="B6042">
        <v>1</v>
      </c>
      <c r="C6042" t="s">
        <v>80</v>
      </c>
      <c r="D6042" t="s">
        <v>83</v>
      </c>
      <c r="E6042" t="s">
        <v>207</v>
      </c>
      <c r="F6042" t="s">
        <v>17563</v>
      </c>
      <c r="G6042" t="s">
        <v>1552</v>
      </c>
      <c r="H6042" t="s">
        <v>135</v>
      </c>
      <c r="I6042" t="s">
        <v>136</v>
      </c>
      <c r="J6042" t="s">
        <v>137</v>
      </c>
      <c r="K6042" t="s">
        <v>138</v>
      </c>
      <c r="L6042" t="s">
        <v>17564</v>
      </c>
      <c r="M6042" t="s">
        <v>17565</v>
      </c>
      <c r="N6042">
        <v>0.15194444400000001</v>
      </c>
      <c r="O6042">
        <v>0</v>
      </c>
      <c r="P6042">
        <v>417</v>
      </c>
      <c r="Q6042">
        <v>0</v>
      </c>
      <c r="R6042">
        <v>0</v>
      </c>
      <c r="S6042">
        <v>0</v>
      </c>
      <c r="T6042">
        <v>88</v>
      </c>
      <c r="U6042">
        <v>0</v>
      </c>
      <c r="V6042">
        <v>0</v>
      </c>
      <c r="W6042">
        <v>0</v>
      </c>
      <c r="X6042">
        <v>17.623467534829071</v>
      </c>
      <c r="Y6042">
        <v>0</v>
      </c>
      <c r="Z6042">
        <v>0</v>
      </c>
      <c r="AA6042">
        <v>0</v>
      </c>
      <c r="AB6042">
        <v>10.223155041654239</v>
      </c>
      <c r="AC6042">
        <v>0</v>
      </c>
      <c r="AD6042">
        <v>0</v>
      </c>
      <c r="AE6042">
        <v>27.846622576483313</v>
      </c>
    </row>
    <row r="6043" spans="1:31" x14ac:dyDescent="0.25">
      <c r="A6043">
        <v>2271499</v>
      </c>
      <c r="B6043">
        <v>1</v>
      </c>
      <c r="C6043" t="s">
        <v>80</v>
      </c>
      <c r="D6043" t="s">
        <v>102</v>
      </c>
      <c r="E6043" t="s">
        <v>132</v>
      </c>
      <c r="F6043" t="s">
        <v>17566</v>
      </c>
      <c r="G6043" t="s">
        <v>142</v>
      </c>
      <c r="H6043" t="s">
        <v>135</v>
      </c>
      <c r="I6043" t="s">
        <v>136</v>
      </c>
      <c r="J6043" t="s">
        <v>137</v>
      </c>
      <c r="K6043" t="s">
        <v>138</v>
      </c>
      <c r="L6043" t="s">
        <v>17567</v>
      </c>
      <c r="M6043" t="s">
        <v>17568</v>
      </c>
      <c r="N6043">
        <v>1.413611111</v>
      </c>
      <c r="O6043">
        <v>0</v>
      </c>
      <c r="P6043">
        <v>1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</row>
    <row r="6044" spans="1:31" x14ac:dyDescent="0.25">
      <c r="A6044">
        <v>2271500</v>
      </c>
      <c r="B6044">
        <v>1</v>
      </c>
      <c r="C6044" t="s">
        <v>80</v>
      </c>
      <c r="D6044" t="s">
        <v>91</v>
      </c>
      <c r="E6044" t="s">
        <v>256</v>
      </c>
      <c r="F6044" t="s">
        <v>17569</v>
      </c>
      <c r="G6044" t="s">
        <v>147</v>
      </c>
      <c r="H6044" t="s">
        <v>148</v>
      </c>
      <c r="I6044" t="s">
        <v>136</v>
      </c>
      <c r="J6044" t="s">
        <v>137</v>
      </c>
      <c r="K6044" t="s">
        <v>138</v>
      </c>
      <c r="L6044" t="s">
        <v>17570</v>
      </c>
      <c r="M6044" t="s">
        <v>17571</v>
      </c>
      <c r="N6044">
        <v>0.37</v>
      </c>
      <c r="O6044">
        <v>0</v>
      </c>
      <c r="P6044">
        <v>3636</v>
      </c>
      <c r="Q6044">
        <v>0</v>
      </c>
      <c r="R6044">
        <v>0</v>
      </c>
      <c r="S6044">
        <v>2</v>
      </c>
      <c r="T6044">
        <v>291</v>
      </c>
      <c r="U6044">
        <v>0</v>
      </c>
      <c r="V6044">
        <v>0</v>
      </c>
      <c r="W6044">
        <v>0</v>
      </c>
      <c r="X6044">
        <v>378.02629174511173</v>
      </c>
      <c r="Y6044">
        <v>0</v>
      </c>
      <c r="Z6044">
        <v>0</v>
      </c>
      <c r="AA6044">
        <v>8.6669750027648682</v>
      </c>
      <c r="AB6044">
        <v>98.828351227022011</v>
      </c>
      <c r="AC6044">
        <v>0</v>
      </c>
      <c r="AD6044">
        <v>0</v>
      </c>
      <c r="AE6044">
        <v>485.52161797489862</v>
      </c>
    </row>
    <row r="6045" spans="1:31" x14ac:dyDescent="0.25">
      <c r="A6045">
        <v>2271509</v>
      </c>
      <c r="B6045">
        <v>1</v>
      </c>
      <c r="C6045" t="s">
        <v>81</v>
      </c>
      <c r="D6045" t="s">
        <v>128</v>
      </c>
      <c r="E6045" t="s">
        <v>151</v>
      </c>
      <c r="F6045" t="s">
        <v>5276</v>
      </c>
      <c r="G6045" t="s">
        <v>201</v>
      </c>
      <c r="H6045" t="s">
        <v>135</v>
      </c>
      <c r="I6045" t="s">
        <v>136</v>
      </c>
      <c r="J6045" t="s">
        <v>137</v>
      </c>
      <c r="K6045" t="s">
        <v>138</v>
      </c>
      <c r="L6045" t="s">
        <v>17572</v>
      </c>
      <c r="M6045" t="s">
        <v>17573</v>
      </c>
      <c r="N6045">
        <v>4.8269444439999996</v>
      </c>
      <c r="O6045">
        <v>0</v>
      </c>
      <c r="P6045">
        <v>45</v>
      </c>
      <c r="Q6045">
        <v>0</v>
      </c>
      <c r="R6045">
        <v>0</v>
      </c>
      <c r="S6045">
        <v>0</v>
      </c>
      <c r="T6045">
        <v>4</v>
      </c>
      <c r="U6045">
        <v>0</v>
      </c>
      <c r="V6045">
        <v>0</v>
      </c>
      <c r="W6045">
        <v>0</v>
      </c>
      <c r="X6045">
        <v>45.859970630629704</v>
      </c>
      <c r="Y6045">
        <v>0</v>
      </c>
      <c r="Z6045">
        <v>0</v>
      </c>
      <c r="AA6045">
        <v>0</v>
      </c>
      <c r="AB6045">
        <v>19.275079939835553</v>
      </c>
      <c r="AC6045">
        <v>0</v>
      </c>
      <c r="AD6045">
        <v>0</v>
      </c>
      <c r="AE6045">
        <v>65.135050570465253</v>
      </c>
    </row>
    <row r="6046" spans="1:31" x14ac:dyDescent="0.25">
      <c r="A6046">
        <v>2271510</v>
      </c>
      <c r="B6046">
        <v>1</v>
      </c>
      <c r="C6046" t="s">
        <v>80</v>
      </c>
      <c r="D6046" t="s">
        <v>92</v>
      </c>
      <c r="E6046" t="s">
        <v>132</v>
      </c>
      <c r="F6046" t="s">
        <v>17574</v>
      </c>
      <c r="G6046" t="s">
        <v>201</v>
      </c>
      <c r="H6046" t="s">
        <v>135</v>
      </c>
      <c r="I6046" t="s">
        <v>136</v>
      </c>
      <c r="J6046" t="s">
        <v>3</v>
      </c>
      <c r="K6046" t="s">
        <v>138</v>
      </c>
      <c r="L6046" t="s">
        <v>17575</v>
      </c>
      <c r="M6046" t="s">
        <v>17576</v>
      </c>
      <c r="N6046">
        <v>3.7630555550000002</v>
      </c>
      <c r="O6046">
        <v>0</v>
      </c>
      <c r="P6046">
        <v>1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1.0403020449464433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1.0403020449464433</v>
      </c>
    </row>
    <row r="6047" spans="1:31" x14ac:dyDescent="0.25">
      <c r="A6047">
        <v>2271511</v>
      </c>
      <c r="B6047">
        <v>1</v>
      </c>
      <c r="C6047" t="s">
        <v>80</v>
      </c>
      <c r="D6047" t="s">
        <v>108</v>
      </c>
      <c r="E6047" t="s">
        <v>151</v>
      </c>
      <c r="F6047" t="s">
        <v>17577</v>
      </c>
      <c r="G6047" t="s">
        <v>153</v>
      </c>
      <c r="H6047" t="s">
        <v>135</v>
      </c>
      <c r="I6047" t="s">
        <v>136</v>
      </c>
      <c r="J6047" t="s">
        <v>137</v>
      </c>
      <c r="K6047" t="s">
        <v>138</v>
      </c>
      <c r="L6047" t="s">
        <v>17578</v>
      </c>
      <c r="M6047" t="s">
        <v>17579</v>
      </c>
      <c r="N6047">
        <v>0.40333333300000002</v>
      </c>
      <c r="O6047">
        <v>0</v>
      </c>
      <c r="P6047">
        <v>7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0.27773448518464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0.27773448518464</v>
      </c>
    </row>
    <row r="6048" spans="1:31" x14ac:dyDescent="0.25">
      <c r="A6048">
        <v>2271512</v>
      </c>
      <c r="B6048">
        <v>1</v>
      </c>
      <c r="C6048" t="s">
        <v>80</v>
      </c>
      <c r="D6048" t="s">
        <v>96</v>
      </c>
      <c r="E6048" t="s">
        <v>132</v>
      </c>
      <c r="F6048" t="s">
        <v>17580</v>
      </c>
      <c r="G6048" t="s">
        <v>142</v>
      </c>
      <c r="H6048" t="s">
        <v>135</v>
      </c>
      <c r="I6048" t="s">
        <v>136</v>
      </c>
      <c r="J6048" t="s">
        <v>137</v>
      </c>
      <c r="K6048" t="s">
        <v>138</v>
      </c>
      <c r="L6048" t="s">
        <v>17581</v>
      </c>
      <c r="M6048" t="s">
        <v>17582</v>
      </c>
      <c r="N6048">
        <v>1.6711111110000001</v>
      </c>
      <c r="O6048">
        <v>0</v>
      </c>
      <c r="P6048">
        <v>1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0.57213100851412668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0.57213100851412668</v>
      </c>
    </row>
    <row r="6049" spans="1:31" x14ac:dyDescent="0.25">
      <c r="A6049">
        <v>2271514</v>
      </c>
      <c r="B6049">
        <v>1</v>
      </c>
      <c r="C6049" t="s">
        <v>80</v>
      </c>
      <c r="D6049" t="s">
        <v>92</v>
      </c>
      <c r="E6049" t="s">
        <v>214</v>
      </c>
      <c r="F6049" t="s">
        <v>17583</v>
      </c>
      <c r="G6049" t="s">
        <v>314</v>
      </c>
      <c r="H6049" t="s">
        <v>135</v>
      </c>
      <c r="I6049" t="s">
        <v>136</v>
      </c>
      <c r="J6049" t="s">
        <v>137</v>
      </c>
      <c r="K6049" t="s">
        <v>138</v>
      </c>
      <c r="L6049" t="s">
        <v>17584</v>
      </c>
      <c r="M6049" t="s">
        <v>17585</v>
      </c>
      <c r="N6049">
        <v>1.2469444439999999</v>
      </c>
      <c r="O6049">
        <v>0</v>
      </c>
      <c r="P6049">
        <v>24</v>
      </c>
      <c r="Q6049">
        <v>0</v>
      </c>
      <c r="R6049">
        <v>0</v>
      </c>
      <c r="S6049">
        <v>0</v>
      </c>
      <c r="T6049">
        <v>6</v>
      </c>
      <c r="U6049">
        <v>0</v>
      </c>
      <c r="V6049">
        <v>0</v>
      </c>
      <c r="W6049">
        <v>0</v>
      </c>
      <c r="X6049">
        <v>8.5051124619636624</v>
      </c>
      <c r="Y6049">
        <v>0</v>
      </c>
      <c r="Z6049">
        <v>0</v>
      </c>
      <c r="AA6049">
        <v>0</v>
      </c>
      <c r="AB6049">
        <v>4.5791994287870335</v>
      </c>
      <c r="AC6049">
        <v>0</v>
      </c>
      <c r="AD6049">
        <v>0</v>
      </c>
      <c r="AE6049">
        <v>13.084311890750696</v>
      </c>
    </row>
    <row r="6050" spans="1:31" x14ac:dyDescent="0.25">
      <c r="A6050">
        <v>2271521</v>
      </c>
      <c r="B6050">
        <v>1</v>
      </c>
      <c r="C6050" t="s">
        <v>80</v>
      </c>
      <c r="D6050" t="s">
        <v>84</v>
      </c>
      <c r="E6050" t="s">
        <v>256</v>
      </c>
      <c r="F6050" t="s">
        <v>17586</v>
      </c>
      <c r="G6050" t="s">
        <v>271</v>
      </c>
      <c r="H6050" t="s">
        <v>148</v>
      </c>
      <c r="I6050" t="s">
        <v>136</v>
      </c>
      <c r="J6050" t="s">
        <v>137</v>
      </c>
      <c r="K6050" t="s">
        <v>138</v>
      </c>
      <c r="L6050" t="s">
        <v>17587</v>
      </c>
      <c r="M6050" t="s">
        <v>17588</v>
      </c>
      <c r="N6050">
        <v>0.121388888</v>
      </c>
      <c r="O6050">
        <v>0</v>
      </c>
      <c r="P6050">
        <v>54</v>
      </c>
      <c r="Q6050">
        <v>0</v>
      </c>
      <c r="R6050">
        <v>2</v>
      </c>
      <c r="S6050">
        <v>10</v>
      </c>
      <c r="T6050">
        <v>191</v>
      </c>
      <c r="U6050">
        <v>0</v>
      </c>
      <c r="V6050">
        <v>0</v>
      </c>
      <c r="W6050">
        <v>0</v>
      </c>
      <c r="X6050">
        <v>8.7008063108025695</v>
      </c>
      <c r="Y6050">
        <v>0</v>
      </c>
      <c r="Z6050">
        <v>4.8824556428749999E-2</v>
      </c>
      <c r="AA6050">
        <v>9.0408501414948486</v>
      </c>
      <c r="AB6050">
        <v>43.676631336957371</v>
      </c>
      <c r="AC6050">
        <v>0</v>
      </c>
      <c r="AD6050">
        <v>0</v>
      </c>
      <c r="AE6050">
        <v>61.467112345683539</v>
      </c>
    </row>
    <row r="6051" spans="1:31" x14ac:dyDescent="0.25">
      <c r="A6051">
        <v>2271524</v>
      </c>
      <c r="B6051">
        <v>1</v>
      </c>
      <c r="C6051" t="s">
        <v>80</v>
      </c>
      <c r="D6051" t="s">
        <v>97</v>
      </c>
      <c r="E6051" t="s">
        <v>132</v>
      </c>
      <c r="F6051" t="s">
        <v>17589</v>
      </c>
      <c r="G6051" t="s">
        <v>142</v>
      </c>
      <c r="H6051" t="s">
        <v>135</v>
      </c>
      <c r="I6051" t="s">
        <v>136</v>
      </c>
      <c r="J6051" t="s">
        <v>137</v>
      </c>
      <c r="K6051" t="s">
        <v>138</v>
      </c>
      <c r="L6051" t="s">
        <v>17590</v>
      </c>
      <c r="M6051" t="s">
        <v>17591</v>
      </c>
      <c r="N6051">
        <v>2.878333333</v>
      </c>
      <c r="O6051">
        <v>0</v>
      </c>
      <c r="P6051">
        <v>1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0.32619154751856999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0.32619154751856999</v>
      </c>
    </row>
    <row r="6052" spans="1:31" x14ac:dyDescent="0.25">
      <c r="A6052">
        <v>2271528</v>
      </c>
      <c r="B6052">
        <v>1</v>
      </c>
      <c r="C6052" t="s">
        <v>80</v>
      </c>
      <c r="D6052" t="s">
        <v>106</v>
      </c>
      <c r="E6052" t="s">
        <v>151</v>
      </c>
      <c r="F6052" t="s">
        <v>17592</v>
      </c>
      <c r="G6052" t="s">
        <v>160</v>
      </c>
      <c r="H6052" t="s">
        <v>135</v>
      </c>
      <c r="I6052" t="s">
        <v>136</v>
      </c>
      <c r="J6052" t="s">
        <v>137</v>
      </c>
      <c r="K6052" t="s">
        <v>138</v>
      </c>
      <c r="L6052" t="s">
        <v>17593</v>
      </c>
      <c r="M6052" t="s">
        <v>17594</v>
      </c>
      <c r="N6052">
        <v>5.8136111110000002</v>
      </c>
      <c r="O6052">
        <v>0</v>
      </c>
      <c r="P6052">
        <v>0</v>
      </c>
      <c r="Q6052">
        <v>0</v>
      </c>
      <c r="R6052">
        <v>6</v>
      </c>
      <c r="S6052">
        <v>0</v>
      </c>
      <c r="T6052">
        <v>5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2.7019938889090396</v>
      </c>
      <c r="AA6052">
        <v>0</v>
      </c>
      <c r="AB6052">
        <v>12.919582782598447</v>
      </c>
      <c r="AC6052">
        <v>0</v>
      </c>
      <c r="AD6052">
        <v>0</v>
      </c>
      <c r="AE6052">
        <v>15.621576671507487</v>
      </c>
    </row>
    <row r="6053" spans="1:31" x14ac:dyDescent="0.25">
      <c r="A6053">
        <v>2271529</v>
      </c>
      <c r="B6053">
        <v>1</v>
      </c>
      <c r="C6053" t="s">
        <v>81</v>
      </c>
      <c r="D6053" t="s">
        <v>118</v>
      </c>
      <c r="E6053" t="s">
        <v>207</v>
      </c>
      <c r="F6053" t="s">
        <v>17595</v>
      </c>
      <c r="G6053" t="s">
        <v>231</v>
      </c>
      <c r="H6053" t="s">
        <v>135</v>
      </c>
      <c r="I6053" t="s">
        <v>136</v>
      </c>
      <c r="J6053" t="s">
        <v>137</v>
      </c>
      <c r="K6053" t="s">
        <v>138</v>
      </c>
      <c r="L6053" t="s">
        <v>17596</v>
      </c>
      <c r="M6053" t="s">
        <v>17597</v>
      </c>
      <c r="N6053">
        <v>2.5252777769999999</v>
      </c>
      <c r="O6053">
        <v>0</v>
      </c>
      <c r="P6053">
        <v>333</v>
      </c>
      <c r="Q6053">
        <v>0</v>
      </c>
      <c r="R6053">
        <v>15</v>
      </c>
      <c r="S6053">
        <v>0</v>
      </c>
      <c r="T6053">
        <v>5</v>
      </c>
      <c r="U6053">
        <v>0</v>
      </c>
      <c r="V6053">
        <v>0</v>
      </c>
      <c r="W6053">
        <v>0</v>
      </c>
      <c r="X6053">
        <v>192.87191204843472</v>
      </c>
      <c r="Y6053">
        <v>0</v>
      </c>
      <c r="Z6053">
        <v>14.246816971618751</v>
      </c>
      <c r="AA6053">
        <v>0</v>
      </c>
      <c r="AB6053">
        <v>47.901597293008884</v>
      </c>
      <c r="AC6053">
        <v>0</v>
      </c>
      <c r="AD6053">
        <v>0</v>
      </c>
      <c r="AE6053">
        <v>255.02032631306236</v>
      </c>
    </row>
    <row r="6054" spans="1:31" x14ac:dyDescent="0.25">
      <c r="A6054">
        <v>2271531</v>
      </c>
      <c r="B6054">
        <v>1</v>
      </c>
      <c r="C6054" t="s">
        <v>80</v>
      </c>
      <c r="D6054" t="s">
        <v>99</v>
      </c>
      <c r="E6054" t="s">
        <v>132</v>
      </c>
      <c r="F6054" t="s">
        <v>17598</v>
      </c>
      <c r="G6054" t="s">
        <v>289</v>
      </c>
      <c r="H6054" t="s">
        <v>135</v>
      </c>
      <c r="I6054" t="s">
        <v>136</v>
      </c>
      <c r="J6054" t="s">
        <v>137</v>
      </c>
      <c r="K6054" t="s">
        <v>138</v>
      </c>
      <c r="L6054" t="s">
        <v>17599</v>
      </c>
      <c r="M6054" t="s">
        <v>17600</v>
      </c>
      <c r="N6054">
        <v>3.9072222220000001</v>
      </c>
      <c r="O6054">
        <v>0</v>
      </c>
      <c r="P6054">
        <v>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0.15363963129747832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0.15363963129747832</v>
      </c>
    </row>
    <row r="6055" spans="1:31" x14ac:dyDescent="0.25">
      <c r="A6055">
        <v>2271533</v>
      </c>
      <c r="B6055">
        <v>1</v>
      </c>
      <c r="C6055" t="s">
        <v>80</v>
      </c>
      <c r="D6055" t="s">
        <v>92</v>
      </c>
      <c r="E6055" t="s">
        <v>214</v>
      </c>
      <c r="F6055" t="s">
        <v>17601</v>
      </c>
      <c r="G6055" t="s">
        <v>153</v>
      </c>
      <c r="H6055" t="s">
        <v>135</v>
      </c>
      <c r="I6055" t="s">
        <v>136</v>
      </c>
      <c r="J6055" t="s">
        <v>137</v>
      </c>
      <c r="K6055" t="s">
        <v>138</v>
      </c>
      <c r="L6055" t="s">
        <v>17602</v>
      </c>
      <c r="M6055" t="s">
        <v>17603</v>
      </c>
      <c r="N6055">
        <v>3.966111111</v>
      </c>
      <c r="O6055">
        <v>0</v>
      </c>
      <c r="P6055">
        <v>38</v>
      </c>
      <c r="Q6055">
        <v>0</v>
      </c>
      <c r="R6055">
        <v>0</v>
      </c>
      <c r="S6055">
        <v>0</v>
      </c>
      <c r="T6055">
        <v>15</v>
      </c>
      <c r="U6055">
        <v>0</v>
      </c>
      <c r="V6055">
        <v>0</v>
      </c>
      <c r="W6055">
        <v>0</v>
      </c>
      <c r="X6055">
        <v>40.808200924018124</v>
      </c>
      <c r="Y6055">
        <v>0</v>
      </c>
      <c r="Z6055">
        <v>0</v>
      </c>
      <c r="AA6055">
        <v>0</v>
      </c>
      <c r="AB6055">
        <v>47.996902459053487</v>
      </c>
      <c r="AC6055">
        <v>0</v>
      </c>
      <c r="AD6055">
        <v>0</v>
      </c>
      <c r="AE6055">
        <v>88.805103383071611</v>
      </c>
    </row>
    <row r="6056" spans="1:31" x14ac:dyDescent="0.25">
      <c r="A6056">
        <v>2271534</v>
      </c>
      <c r="B6056">
        <v>1</v>
      </c>
      <c r="C6056" t="s">
        <v>80</v>
      </c>
      <c r="D6056" t="s">
        <v>105</v>
      </c>
      <c r="E6056" t="s">
        <v>256</v>
      </c>
      <c r="F6056" t="s">
        <v>17604</v>
      </c>
      <c r="G6056" t="s">
        <v>318</v>
      </c>
      <c r="H6056" t="s">
        <v>148</v>
      </c>
      <c r="I6056" t="s">
        <v>136</v>
      </c>
      <c r="J6056" t="s">
        <v>137</v>
      </c>
      <c r="K6056" t="s">
        <v>138</v>
      </c>
      <c r="L6056" t="s">
        <v>17605</v>
      </c>
      <c r="M6056" t="s">
        <v>17606</v>
      </c>
      <c r="N6056">
        <v>3.3444444440000001</v>
      </c>
      <c r="O6056">
        <v>0</v>
      </c>
      <c r="P6056">
        <v>110</v>
      </c>
      <c r="Q6056">
        <v>1</v>
      </c>
      <c r="R6056">
        <v>1</v>
      </c>
      <c r="S6056">
        <v>0</v>
      </c>
      <c r="T6056">
        <v>35</v>
      </c>
      <c r="U6056">
        <v>0</v>
      </c>
      <c r="V6056">
        <v>0</v>
      </c>
      <c r="W6056">
        <v>0</v>
      </c>
      <c r="X6056">
        <v>174.57001303443556</v>
      </c>
      <c r="Y6056">
        <v>1.7215509043734973</v>
      </c>
      <c r="Z6056">
        <v>0.28246040805672085</v>
      </c>
      <c r="AA6056">
        <v>0</v>
      </c>
      <c r="AB6056">
        <v>135.18006930641207</v>
      </c>
      <c r="AC6056">
        <v>0</v>
      </c>
      <c r="AD6056">
        <v>0</v>
      </c>
      <c r="AE6056">
        <v>311.75409365327783</v>
      </c>
    </row>
    <row r="6057" spans="1:31" x14ac:dyDescent="0.25">
      <c r="A6057">
        <v>2271535</v>
      </c>
      <c r="B6057">
        <v>1</v>
      </c>
      <c r="C6057" t="s">
        <v>80</v>
      </c>
      <c r="D6057" t="s">
        <v>100</v>
      </c>
      <c r="E6057" t="s">
        <v>132</v>
      </c>
      <c r="F6057" t="s">
        <v>17607</v>
      </c>
      <c r="G6057" t="s">
        <v>142</v>
      </c>
      <c r="H6057" t="s">
        <v>135</v>
      </c>
      <c r="I6057" t="s">
        <v>136</v>
      </c>
      <c r="J6057" t="s">
        <v>137</v>
      </c>
      <c r="K6057" t="s">
        <v>138</v>
      </c>
      <c r="L6057" t="s">
        <v>17608</v>
      </c>
      <c r="M6057" t="s">
        <v>17609</v>
      </c>
      <c r="N6057">
        <v>0.75833333300000005</v>
      </c>
      <c r="O6057">
        <v>0</v>
      </c>
      <c r="P6057">
        <v>1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4.3896591270956672E-2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4.3896591270956672E-2</v>
      </c>
    </row>
    <row r="6058" spans="1:31" x14ac:dyDescent="0.25">
      <c r="A6058">
        <v>2271536</v>
      </c>
      <c r="B6058">
        <v>1</v>
      </c>
      <c r="C6058" t="s">
        <v>81</v>
      </c>
      <c r="D6058" t="s">
        <v>120</v>
      </c>
      <c r="E6058" t="s">
        <v>207</v>
      </c>
      <c r="F6058" t="s">
        <v>17610</v>
      </c>
      <c r="G6058" t="s">
        <v>231</v>
      </c>
      <c r="H6058" t="s">
        <v>135</v>
      </c>
      <c r="I6058" t="s">
        <v>136</v>
      </c>
      <c r="J6058" t="s">
        <v>137</v>
      </c>
      <c r="K6058" t="s">
        <v>138</v>
      </c>
      <c r="L6058" t="s">
        <v>17611</v>
      </c>
      <c r="M6058" t="s">
        <v>17612</v>
      </c>
      <c r="N6058">
        <v>0.59361111099999997</v>
      </c>
      <c r="O6058">
        <v>0</v>
      </c>
      <c r="P6058">
        <v>157</v>
      </c>
      <c r="Q6058">
        <v>0</v>
      </c>
      <c r="R6058">
        <v>4</v>
      </c>
      <c r="S6058">
        <v>0</v>
      </c>
      <c r="T6058">
        <v>26</v>
      </c>
      <c r="U6058">
        <v>0</v>
      </c>
      <c r="V6058">
        <v>0</v>
      </c>
      <c r="W6058">
        <v>0</v>
      </c>
      <c r="X6058">
        <v>18.754125149053142</v>
      </c>
      <c r="Y6058">
        <v>0</v>
      </c>
      <c r="Z6058">
        <v>6.2290960554539997E-2</v>
      </c>
      <c r="AA6058">
        <v>0</v>
      </c>
      <c r="AB6058">
        <v>5.0388881017584337</v>
      </c>
      <c r="AC6058">
        <v>0</v>
      </c>
      <c r="AD6058">
        <v>0</v>
      </c>
      <c r="AE6058">
        <v>23.855304211366118</v>
      </c>
    </row>
    <row r="6059" spans="1:31" x14ac:dyDescent="0.25">
      <c r="A6059">
        <v>2271540</v>
      </c>
      <c r="B6059">
        <v>1</v>
      </c>
      <c r="C6059" t="s">
        <v>80</v>
      </c>
      <c r="D6059" t="s">
        <v>96</v>
      </c>
      <c r="E6059" t="s">
        <v>132</v>
      </c>
      <c r="F6059" t="s">
        <v>17613</v>
      </c>
      <c r="G6059" t="s">
        <v>289</v>
      </c>
      <c r="H6059" t="s">
        <v>135</v>
      </c>
      <c r="I6059" t="s">
        <v>136</v>
      </c>
      <c r="J6059" t="s">
        <v>137</v>
      </c>
      <c r="K6059" t="s">
        <v>138</v>
      </c>
      <c r="L6059" t="s">
        <v>17614</v>
      </c>
      <c r="M6059" t="s">
        <v>17615</v>
      </c>
      <c r="N6059">
        <v>6.3538888880000002</v>
      </c>
      <c r="O6059">
        <v>0</v>
      </c>
      <c r="P6059">
        <v>1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12.981711832371122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12.981711832371122</v>
      </c>
    </row>
    <row r="6060" spans="1:31" x14ac:dyDescent="0.25">
      <c r="A6060">
        <v>2271543</v>
      </c>
      <c r="B6060">
        <v>1</v>
      </c>
      <c r="C6060" t="s">
        <v>81</v>
      </c>
      <c r="D6060" t="s">
        <v>115</v>
      </c>
      <c r="E6060" t="s">
        <v>151</v>
      </c>
      <c r="F6060" t="s">
        <v>17616</v>
      </c>
      <c r="G6060" t="s">
        <v>153</v>
      </c>
      <c r="H6060" t="s">
        <v>135</v>
      </c>
      <c r="I6060" t="s">
        <v>136</v>
      </c>
      <c r="J6060" t="s">
        <v>137</v>
      </c>
      <c r="K6060" t="s">
        <v>138</v>
      </c>
      <c r="L6060" t="s">
        <v>17617</v>
      </c>
      <c r="M6060" t="s">
        <v>17618</v>
      </c>
      <c r="N6060">
        <v>1.636111111</v>
      </c>
      <c r="O6060">
        <v>0</v>
      </c>
      <c r="P6060">
        <v>2</v>
      </c>
      <c r="Q6060">
        <v>0</v>
      </c>
      <c r="R6060">
        <v>1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0.23778606468966224</v>
      </c>
      <c r="Y6060">
        <v>0</v>
      </c>
      <c r="Z6060">
        <v>0.20254236904393555</v>
      </c>
      <c r="AA6060">
        <v>0</v>
      </c>
      <c r="AB6060">
        <v>0</v>
      </c>
      <c r="AC6060">
        <v>0</v>
      </c>
      <c r="AD6060">
        <v>0</v>
      </c>
      <c r="AE6060">
        <v>0.44032843373359776</v>
      </c>
    </row>
    <row r="6061" spans="1:31" x14ac:dyDescent="0.25">
      <c r="A6061">
        <v>2271544</v>
      </c>
      <c r="B6061">
        <v>1</v>
      </c>
      <c r="C6061" t="s">
        <v>80</v>
      </c>
      <c r="D6061" t="s">
        <v>92</v>
      </c>
      <c r="E6061" t="s">
        <v>132</v>
      </c>
      <c r="F6061" t="s">
        <v>17619</v>
      </c>
      <c r="G6061" t="s">
        <v>142</v>
      </c>
      <c r="H6061" t="s">
        <v>135</v>
      </c>
      <c r="I6061" t="s">
        <v>136</v>
      </c>
      <c r="J6061" t="s">
        <v>137</v>
      </c>
      <c r="K6061" t="s">
        <v>138</v>
      </c>
      <c r="L6061" t="s">
        <v>17620</v>
      </c>
      <c r="M6061" t="s">
        <v>17621</v>
      </c>
      <c r="N6061">
        <v>1.6458333329999999</v>
      </c>
      <c r="O6061">
        <v>0</v>
      </c>
      <c r="P6061">
        <v>8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2.9092326593077114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2.9092326593077114</v>
      </c>
    </row>
    <row r="6062" spans="1:31" x14ac:dyDescent="0.25">
      <c r="A6062">
        <v>2271545</v>
      </c>
      <c r="B6062">
        <v>1</v>
      </c>
      <c r="C6062" t="s">
        <v>80</v>
      </c>
      <c r="D6062" t="s">
        <v>90</v>
      </c>
      <c r="E6062" t="s">
        <v>132</v>
      </c>
      <c r="F6062" t="s">
        <v>17622</v>
      </c>
      <c r="G6062" t="s">
        <v>142</v>
      </c>
      <c r="H6062" t="s">
        <v>135</v>
      </c>
      <c r="I6062" t="s">
        <v>136</v>
      </c>
      <c r="J6062" t="s">
        <v>137</v>
      </c>
      <c r="K6062" t="s">
        <v>138</v>
      </c>
      <c r="L6062" t="s">
        <v>17623</v>
      </c>
      <c r="M6062" t="s">
        <v>17624</v>
      </c>
      <c r="N6062">
        <v>0.50777777700000004</v>
      </c>
      <c r="O6062">
        <v>0</v>
      </c>
      <c r="P6062">
        <v>1</v>
      </c>
      <c r="Q6062">
        <v>0</v>
      </c>
      <c r="R6062">
        <v>0</v>
      </c>
      <c r="S6062">
        <v>0</v>
      </c>
      <c r="T6062">
        <v>1</v>
      </c>
      <c r="U6062">
        <v>0</v>
      </c>
      <c r="V6062">
        <v>0</v>
      </c>
      <c r="W6062">
        <v>0</v>
      </c>
      <c r="X6062">
        <v>0.15132384434208226</v>
      </c>
      <c r="Y6062">
        <v>0</v>
      </c>
      <c r="Z6062">
        <v>0</v>
      </c>
      <c r="AA6062">
        <v>0</v>
      </c>
      <c r="AB6062">
        <v>0.10504111826979334</v>
      </c>
      <c r="AC6062">
        <v>0</v>
      </c>
      <c r="AD6062">
        <v>0</v>
      </c>
      <c r="AE6062">
        <v>0.25636496261187558</v>
      </c>
    </row>
    <row r="6063" spans="1:31" x14ac:dyDescent="0.25">
      <c r="A6063">
        <v>2271546</v>
      </c>
      <c r="B6063">
        <v>1</v>
      </c>
      <c r="C6063" t="s">
        <v>80</v>
      </c>
      <c r="D6063" t="s">
        <v>83</v>
      </c>
      <c r="E6063" t="s">
        <v>207</v>
      </c>
      <c r="F6063" t="s">
        <v>17625</v>
      </c>
      <c r="G6063" t="s">
        <v>160</v>
      </c>
      <c r="H6063" t="s">
        <v>135</v>
      </c>
      <c r="I6063" t="s">
        <v>136</v>
      </c>
      <c r="J6063" t="s">
        <v>137</v>
      </c>
      <c r="K6063" t="s">
        <v>138</v>
      </c>
      <c r="L6063" t="s">
        <v>17626</v>
      </c>
      <c r="M6063" t="s">
        <v>17627</v>
      </c>
      <c r="N6063">
        <v>1.1363888879999999</v>
      </c>
      <c r="O6063">
        <v>0</v>
      </c>
      <c r="P6063">
        <v>732</v>
      </c>
      <c r="Q6063">
        <v>0</v>
      </c>
      <c r="R6063">
        <v>0</v>
      </c>
      <c r="S6063">
        <v>0</v>
      </c>
      <c r="T6063">
        <v>148</v>
      </c>
      <c r="U6063">
        <v>0</v>
      </c>
      <c r="V6063">
        <v>0</v>
      </c>
      <c r="W6063">
        <v>0</v>
      </c>
      <c r="X6063">
        <v>280.70114614827105</v>
      </c>
      <c r="Y6063">
        <v>0</v>
      </c>
      <c r="Z6063">
        <v>0</v>
      </c>
      <c r="AA6063">
        <v>0</v>
      </c>
      <c r="AB6063">
        <v>111.67289122401603</v>
      </c>
      <c r="AC6063">
        <v>0</v>
      </c>
      <c r="AD6063">
        <v>0</v>
      </c>
      <c r="AE6063">
        <v>392.37403737228709</v>
      </c>
    </row>
    <row r="6064" spans="1:31" x14ac:dyDescent="0.25">
      <c r="A6064">
        <v>2271547</v>
      </c>
      <c r="B6064">
        <v>1</v>
      </c>
      <c r="C6064" t="s">
        <v>80</v>
      </c>
      <c r="D6064" t="s">
        <v>102</v>
      </c>
      <c r="E6064" t="s">
        <v>256</v>
      </c>
      <c r="F6064" t="s">
        <v>17628</v>
      </c>
      <c r="G6064" t="s">
        <v>147</v>
      </c>
      <c r="H6064" t="s">
        <v>148</v>
      </c>
      <c r="I6064" t="s">
        <v>136</v>
      </c>
      <c r="J6064" t="s">
        <v>137</v>
      </c>
      <c r="K6064" t="s">
        <v>138</v>
      </c>
      <c r="L6064" t="s">
        <v>17629</v>
      </c>
      <c r="M6064" t="s">
        <v>17630</v>
      </c>
      <c r="N6064">
        <v>0.446944444</v>
      </c>
      <c r="O6064">
        <v>0</v>
      </c>
      <c r="P6064">
        <v>15</v>
      </c>
      <c r="Q6064">
        <v>2</v>
      </c>
      <c r="R6064">
        <v>145</v>
      </c>
      <c r="S6064">
        <v>0</v>
      </c>
      <c r="T6064">
        <v>34</v>
      </c>
      <c r="U6064">
        <v>0</v>
      </c>
      <c r="V6064">
        <v>0</v>
      </c>
      <c r="W6064">
        <v>0</v>
      </c>
      <c r="X6064">
        <v>0.74606812477256113</v>
      </c>
      <c r="Y6064">
        <v>0.15954180065189832</v>
      </c>
      <c r="Z6064">
        <v>28.664771248919077</v>
      </c>
      <c r="AA6064">
        <v>0</v>
      </c>
      <c r="AB6064">
        <v>17.875779171115639</v>
      </c>
      <c r="AC6064">
        <v>0</v>
      </c>
      <c r="AD6064">
        <v>0</v>
      </c>
      <c r="AE6064">
        <v>47.446160345459177</v>
      </c>
    </row>
    <row r="6065" spans="1:31" x14ac:dyDescent="0.25">
      <c r="A6065">
        <v>2271548</v>
      </c>
      <c r="B6065">
        <v>1</v>
      </c>
      <c r="C6065" t="s">
        <v>80</v>
      </c>
      <c r="D6065" t="s">
        <v>102</v>
      </c>
      <c r="E6065" t="s">
        <v>132</v>
      </c>
      <c r="F6065" t="s">
        <v>17631</v>
      </c>
      <c r="G6065" t="s">
        <v>289</v>
      </c>
      <c r="H6065" t="s">
        <v>135</v>
      </c>
      <c r="I6065" t="s">
        <v>136</v>
      </c>
      <c r="J6065" t="s">
        <v>137</v>
      </c>
      <c r="K6065" t="s">
        <v>138</v>
      </c>
      <c r="L6065" t="s">
        <v>17632</v>
      </c>
      <c r="M6065" t="s">
        <v>17633</v>
      </c>
      <c r="N6065">
        <v>3.028333333</v>
      </c>
      <c r="O6065">
        <v>0</v>
      </c>
      <c r="P6065">
        <v>1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5.3115606743598331E-2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5.3115606743598331E-2</v>
      </c>
    </row>
    <row r="6066" spans="1:31" x14ac:dyDescent="0.25">
      <c r="A6066">
        <v>2271550</v>
      </c>
      <c r="B6066">
        <v>1</v>
      </c>
      <c r="C6066" t="s">
        <v>80</v>
      </c>
      <c r="D6066" t="s">
        <v>99</v>
      </c>
      <c r="E6066" t="s">
        <v>132</v>
      </c>
      <c r="F6066" t="s">
        <v>17634</v>
      </c>
      <c r="G6066" t="s">
        <v>197</v>
      </c>
      <c r="H6066" t="s">
        <v>135</v>
      </c>
      <c r="I6066" t="s">
        <v>136</v>
      </c>
      <c r="J6066" t="s">
        <v>137</v>
      </c>
      <c r="K6066" t="s">
        <v>138</v>
      </c>
      <c r="L6066" t="s">
        <v>17635</v>
      </c>
      <c r="M6066" t="s">
        <v>17636</v>
      </c>
      <c r="N6066">
        <v>4.8005555549999999</v>
      </c>
      <c r="O6066">
        <v>0</v>
      </c>
      <c r="P6066">
        <v>1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</row>
    <row r="6067" spans="1:31" x14ac:dyDescent="0.25">
      <c r="A6067">
        <v>2271553</v>
      </c>
      <c r="B6067">
        <v>1</v>
      </c>
      <c r="C6067" t="s">
        <v>81</v>
      </c>
      <c r="D6067" t="s">
        <v>112</v>
      </c>
      <c r="E6067" t="s">
        <v>151</v>
      </c>
      <c r="F6067" t="s">
        <v>17411</v>
      </c>
      <c r="G6067" t="s">
        <v>153</v>
      </c>
      <c r="H6067" t="s">
        <v>135</v>
      </c>
      <c r="I6067" t="s">
        <v>136</v>
      </c>
      <c r="J6067" t="s">
        <v>137</v>
      </c>
      <c r="K6067" t="s">
        <v>138</v>
      </c>
      <c r="L6067" t="s">
        <v>17637</v>
      </c>
      <c r="M6067" t="s">
        <v>17638</v>
      </c>
      <c r="N6067">
        <v>2.0674999999999999</v>
      </c>
      <c r="O6067">
        <v>0</v>
      </c>
      <c r="P6067">
        <v>9</v>
      </c>
      <c r="Q6067">
        <v>0</v>
      </c>
      <c r="R6067">
        <v>15</v>
      </c>
      <c r="S6067">
        <v>0</v>
      </c>
      <c r="T6067">
        <v>4</v>
      </c>
      <c r="U6067">
        <v>0</v>
      </c>
      <c r="V6067">
        <v>0</v>
      </c>
      <c r="W6067">
        <v>0</v>
      </c>
      <c r="X6067">
        <v>8.3417925170615845</v>
      </c>
      <c r="Y6067">
        <v>0</v>
      </c>
      <c r="Z6067">
        <v>14.182899934090235</v>
      </c>
      <c r="AA6067">
        <v>0</v>
      </c>
      <c r="AB6067">
        <v>2.250572602058158</v>
      </c>
      <c r="AC6067">
        <v>0</v>
      </c>
      <c r="AD6067">
        <v>0</v>
      </c>
      <c r="AE6067">
        <v>24.775265053209978</v>
      </c>
    </row>
    <row r="6068" spans="1:31" x14ac:dyDescent="0.25">
      <c r="A6068">
        <v>2271555</v>
      </c>
      <c r="B6068">
        <v>1</v>
      </c>
      <c r="C6068" t="s">
        <v>80</v>
      </c>
      <c r="D6068" t="s">
        <v>96</v>
      </c>
      <c r="E6068" t="s">
        <v>132</v>
      </c>
      <c r="F6068" t="s">
        <v>5346</v>
      </c>
      <c r="G6068" t="s">
        <v>197</v>
      </c>
      <c r="H6068" t="s">
        <v>135</v>
      </c>
      <c r="I6068" t="s">
        <v>136</v>
      </c>
      <c r="J6068" t="s">
        <v>137</v>
      </c>
      <c r="K6068" t="s">
        <v>138</v>
      </c>
      <c r="L6068" t="s">
        <v>17639</v>
      </c>
      <c r="M6068" t="s">
        <v>17640</v>
      </c>
      <c r="N6068">
        <v>1.5083333329999999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1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2.3872059082987498</v>
      </c>
      <c r="AC6068">
        <v>0</v>
      </c>
      <c r="AD6068">
        <v>0</v>
      </c>
      <c r="AE6068">
        <v>2.3872059082987498</v>
      </c>
    </row>
    <row r="6069" spans="1:31" x14ac:dyDescent="0.25">
      <c r="A6069">
        <v>2271556</v>
      </c>
      <c r="B6069">
        <v>1</v>
      </c>
      <c r="C6069" t="s">
        <v>81</v>
      </c>
      <c r="D6069" t="s">
        <v>112</v>
      </c>
      <c r="E6069" t="s">
        <v>132</v>
      </c>
      <c r="F6069" t="s">
        <v>17641</v>
      </c>
      <c r="G6069" t="s">
        <v>197</v>
      </c>
      <c r="H6069" t="s">
        <v>135</v>
      </c>
      <c r="I6069" t="s">
        <v>136</v>
      </c>
      <c r="J6069" t="s">
        <v>137</v>
      </c>
      <c r="K6069" t="s">
        <v>138</v>
      </c>
      <c r="L6069" t="s">
        <v>17642</v>
      </c>
      <c r="M6069" t="s">
        <v>17643</v>
      </c>
      <c r="N6069">
        <v>0.86666666599999997</v>
      </c>
      <c r="O6069">
        <v>0</v>
      </c>
      <c r="P6069">
        <v>1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0.30757156522578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0.30757156522578</v>
      </c>
    </row>
    <row r="6070" spans="1:31" x14ac:dyDescent="0.25">
      <c r="A6070">
        <v>2271557</v>
      </c>
      <c r="B6070">
        <v>1</v>
      </c>
      <c r="C6070" t="s">
        <v>80</v>
      </c>
      <c r="D6070" t="s">
        <v>110</v>
      </c>
      <c r="E6070" t="s">
        <v>132</v>
      </c>
      <c r="F6070" t="s">
        <v>17644</v>
      </c>
      <c r="G6070" t="s">
        <v>142</v>
      </c>
      <c r="H6070" t="s">
        <v>135</v>
      </c>
      <c r="I6070" t="s">
        <v>136</v>
      </c>
      <c r="J6070" t="s">
        <v>137</v>
      </c>
      <c r="K6070" t="s">
        <v>138</v>
      </c>
      <c r="L6070" t="s">
        <v>17645</v>
      </c>
      <c r="M6070" t="s">
        <v>17646</v>
      </c>
      <c r="N6070">
        <v>1.8916666660000001</v>
      </c>
      <c r="O6070">
        <v>0</v>
      </c>
      <c r="P6070">
        <v>2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1.2547183761345717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1.2547183761345717</v>
      </c>
    </row>
    <row r="6071" spans="1:31" x14ac:dyDescent="0.25">
      <c r="A6071">
        <v>2271558</v>
      </c>
      <c r="B6071">
        <v>1</v>
      </c>
      <c r="C6071" t="s">
        <v>80</v>
      </c>
      <c r="D6071" t="s">
        <v>99</v>
      </c>
      <c r="E6071" t="s">
        <v>132</v>
      </c>
      <c r="F6071" t="s">
        <v>17647</v>
      </c>
      <c r="G6071" t="s">
        <v>197</v>
      </c>
      <c r="H6071" t="s">
        <v>135</v>
      </c>
      <c r="I6071" t="s">
        <v>136</v>
      </c>
      <c r="J6071" t="s">
        <v>137</v>
      </c>
      <c r="K6071" t="s">
        <v>138</v>
      </c>
      <c r="L6071" t="s">
        <v>17648</v>
      </c>
      <c r="M6071" t="s">
        <v>17649</v>
      </c>
      <c r="N6071">
        <v>6.2058333330000002</v>
      </c>
      <c r="O6071">
        <v>0</v>
      </c>
      <c r="P6071">
        <v>1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2.8100825695254001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2.8100825695254001</v>
      </c>
    </row>
    <row r="6072" spans="1:31" x14ac:dyDescent="0.25">
      <c r="A6072">
        <v>2271560</v>
      </c>
      <c r="B6072">
        <v>1</v>
      </c>
      <c r="C6072" t="s">
        <v>80</v>
      </c>
      <c r="D6072" t="s">
        <v>108</v>
      </c>
      <c r="E6072" t="s">
        <v>151</v>
      </c>
      <c r="F6072" t="s">
        <v>17650</v>
      </c>
      <c r="G6072" t="s">
        <v>350</v>
      </c>
      <c r="H6072" t="s">
        <v>135</v>
      </c>
      <c r="I6072" t="s">
        <v>136</v>
      </c>
      <c r="J6072" t="s">
        <v>137</v>
      </c>
      <c r="K6072" t="s">
        <v>138</v>
      </c>
      <c r="L6072" t="s">
        <v>17651</v>
      </c>
      <c r="M6072" t="s">
        <v>17652</v>
      </c>
      <c r="N6072">
        <v>2.4361111110000002</v>
      </c>
      <c r="O6072">
        <v>0</v>
      </c>
      <c r="P6072">
        <v>6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1.9064544083559603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1.9064544083559603</v>
      </c>
    </row>
    <row r="6073" spans="1:31" x14ac:dyDescent="0.25">
      <c r="A6073">
        <v>2271562</v>
      </c>
      <c r="B6073">
        <v>1</v>
      </c>
      <c r="C6073" t="s">
        <v>81</v>
      </c>
      <c r="D6073" t="s">
        <v>117</v>
      </c>
      <c r="E6073" t="s">
        <v>214</v>
      </c>
      <c r="F6073" t="s">
        <v>17653</v>
      </c>
      <c r="G6073" t="s">
        <v>201</v>
      </c>
      <c r="H6073" t="s">
        <v>135</v>
      </c>
      <c r="I6073" t="s">
        <v>136</v>
      </c>
      <c r="J6073" t="s">
        <v>3</v>
      </c>
      <c r="K6073" t="s">
        <v>138</v>
      </c>
      <c r="L6073" t="s">
        <v>17654</v>
      </c>
      <c r="M6073" t="s">
        <v>17655</v>
      </c>
      <c r="N6073">
        <v>4.5716666659999996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1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7.6090606389782831</v>
      </c>
      <c r="AC6073">
        <v>0</v>
      </c>
      <c r="AD6073">
        <v>0</v>
      </c>
      <c r="AE6073">
        <v>7.6090606389782831</v>
      </c>
    </row>
    <row r="6074" spans="1:31" x14ac:dyDescent="0.25">
      <c r="A6074">
        <v>2271565</v>
      </c>
      <c r="B6074">
        <v>1</v>
      </c>
      <c r="C6074" t="s">
        <v>80</v>
      </c>
      <c r="D6074" t="s">
        <v>92</v>
      </c>
      <c r="E6074" t="s">
        <v>132</v>
      </c>
      <c r="F6074" t="s">
        <v>17656</v>
      </c>
      <c r="G6074" t="s">
        <v>134</v>
      </c>
      <c r="H6074" t="s">
        <v>135</v>
      </c>
      <c r="I6074" t="s">
        <v>136</v>
      </c>
      <c r="J6074" t="s">
        <v>137</v>
      </c>
      <c r="K6074" t="s">
        <v>138</v>
      </c>
      <c r="L6074" t="s">
        <v>17657</v>
      </c>
      <c r="M6074" t="s">
        <v>17658</v>
      </c>
      <c r="N6074">
        <v>4.4616666660000002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4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23.511281378066997</v>
      </c>
      <c r="AC6074">
        <v>0</v>
      </c>
      <c r="AD6074">
        <v>0</v>
      </c>
      <c r="AE6074">
        <v>23.511281378066997</v>
      </c>
    </row>
    <row r="6075" spans="1:31" x14ac:dyDescent="0.25">
      <c r="A6075">
        <v>2271566</v>
      </c>
      <c r="B6075">
        <v>1</v>
      </c>
      <c r="C6075" t="s">
        <v>80</v>
      </c>
      <c r="D6075" t="s">
        <v>83</v>
      </c>
      <c r="E6075" t="s">
        <v>132</v>
      </c>
      <c r="F6075" t="s">
        <v>17659</v>
      </c>
      <c r="G6075" t="s">
        <v>142</v>
      </c>
      <c r="H6075" t="s">
        <v>135</v>
      </c>
      <c r="I6075" t="s">
        <v>136</v>
      </c>
      <c r="J6075" t="s">
        <v>137</v>
      </c>
      <c r="K6075" t="s">
        <v>138</v>
      </c>
      <c r="L6075" t="s">
        <v>17660</v>
      </c>
      <c r="M6075" t="s">
        <v>17661</v>
      </c>
      <c r="N6075">
        <v>1.073611111</v>
      </c>
      <c r="O6075">
        <v>0</v>
      </c>
      <c r="P6075">
        <v>2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0.67674836457411658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0.67674836457411658</v>
      </c>
    </row>
    <row r="6076" spans="1:31" x14ac:dyDescent="0.25">
      <c r="A6076">
        <v>2271567</v>
      </c>
      <c r="B6076">
        <v>1</v>
      </c>
      <c r="C6076" t="s">
        <v>80</v>
      </c>
      <c r="D6076" t="s">
        <v>101</v>
      </c>
      <c r="E6076" t="s">
        <v>132</v>
      </c>
      <c r="F6076" t="s">
        <v>17662</v>
      </c>
      <c r="G6076" t="s">
        <v>142</v>
      </c>
      <c r="H6076" t="s">
        <v>135</v>
      </c>
      <c r="I6076" t="s">
        <v>136</v>
      </c>
      <c r="J6076" t="s">
        <v>137</v>
      </c>
      <c r="K6076" t="s">
        <v>138</v>
      </c>
      <c r="L6076" t="s">
        <v>17663</v>
      </c>
      <c r="M6076" t="s">
        <v>17664</v>
      </c>
      <c r="N6076">
        <v>0.86861111099999999</v>
      </c>
      <c r="O6076">
        <v>0</v>
      </c>
      <c r="P6076">
        <v>1</v>
      </c>
      <c r="Q6076">
        <v>0</v>
      </c>
      <c r="R6076">
        <v>0</v>
      </c>
      <c r="S6076">
        <v>0</v>
      </c>
      <c r="T6076">
        <v>1</v>
      </c>
      <c r="U6076">
        <v>0</v>
      </c>
      <c r="V6076">
        <v>0</v>
      </c>
      <c r="W6076">
        <v>0</v>
      </c>
      <c r="X6076">
        <v>4.3533785298782782E-2</v>
      </c>
      <c r="Y6076">
        <v>0</v>
      </c>
      <c r="Z6076">
        <v>0</v>
      </c>
      <c r="AA6076">
        <v>0</v>
      </c>
      <c r="AB6076">
        <v>2.0068342203860556E-2</v>
      </c>
      <c r="AC6076">
        <v>0</v>
      </c>
      <c r="AD6076">
        <v>0</v>
      </c>
      <c r="AE6076">
        <v>6.3602127502643338E-2</v>
      </c>
    </row>
    <row r="6077" spans="1:31" x14ac:dyDescent="0.25">
      <c r="A6077">
        <v>2271568</v>
      </c>
      <c r="B6077">
        <v>1</v>
      </c>
      <c r="C6077" t="s">
        <v>80</v>
      </c>
      <c r="D6077" t="s">
        <v>92</v>
      </c>
      <c r="E6077" t="s">
        <v>132</v>
      </c>
      <c r="F6077" t="s">
        <v>17665</v>
      </c>
      <c r="G6077" t="s">
        <v>289</v>
      </c>
      <c r="H6077" t="s">
        <v>135</v>
      </c>
      <c r="I6077" t="s">
        <v>136</v>
      </c>
      <c r="J6077" t="s">
        <v>137</v>
      </c>
      <c r="K6077" t="s">
        <v>138</v>
      </c>
      <c r="L6077" t="s">
        <v>17666</v>
      </c>
      <c r="M6077" t="s">
        <v>17667</v>
      </c>
      <c r="N6077">
        <v>2.7944444439999998</v>
      </c>
      <c r="O6077">
        <v>0</v>
      </c>
      <c r="P6077">
        <v>3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2.4687388647551667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2.4687388647551667</v>
      </c>
    </row>
    <row r="6078" spans="1:31" x14ac:dyDescent="0.25">
      <c r="A6078">
        <v>2271571</v>
      </c>
      <c r="B6078">
        <v>1</v>
      </c>
      <c r="C6078" t="s">
        <v>81</v>
      </c>
      <c r="D6078" t="s">
        <v>128</v>
      </c>
      <c r="E6078" t="s">
        <v>132</v>
      </c>
      <c r="F6078" t="s">
        <v>17668</v>
      </c>
      <c r="G6078" t="s">
        <v>142</v>
      </c>
      <c r="H6078" t="s">
        <v>135</v>
      </c>
      <c r="I6078" t="s">
        <v>136</v>
      </c>
      <c r="J6078" t="s">
        <v>137</v>
      </c>
      <c r="K6078" t="s">
        <v>138</v>
      </c>
      <c r="L6078" t="s">
        <v>17669</v>
      </c>
      <c r="M6078" t="s">
        <v>17670</v>
      </c>
      <c r="N6078">
        <v>3.2322222219999999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1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9.1631247444927872</v>
      </c>
      <c r="AC6078">
        <v>0</v>
      </c>
      <c r="AD6078">
        <v>0</v>
      </c>
      <c r="AE6078">
        <v>9.1631247444927872</v>
      </c>
    </row>
    <row r="6079" spans="1:31" x14ac:dyDescent="0.25">
      <c r="A6079">
        <v>2271572</v>
      </c>
      <c r="B6079">
        <v>1</v>
      </c>
      <c r="C6079" t="s">
        <v>80</v>
      </c>
      <c r="D6079" t="s">
        <v>98</v>
      </c>
      <c r="E6079" t="s">
        <v>132</v>
      </c>
      <c r="F6079" t="s">
        <v>17671</v>
      </c>
      <c r="G6079" t="s">
        <v>142</v>
      </c>
      <c r="H6079" t="s">
        <v>135</v>
      </c>
      <c r="I6079" t="s">
        <v>136</v>
      </c>
      <c r="J6079" t="s">
        <v>137</v>
      </c>
      <c r="K6079" t="s">
        <v>138</v>
      </c>
      <c r="L6079" t="s">
        <v>17672</v>
      </c>
      <c r="M6079" t="s">
        <v>17673</v>
      </c>
      <c r="N6079">
        <v>2.7313888880000001</v>
      </c>
      <c r="O6079">
        <v>0</v>
      </c>
      <c r="P6079">
        <v>2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1.014853755541967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1.014853755541967</v>
      </c>
    </row>
    <row r="6080" spans="1:31" x14ac:dyDescent="0.25">
      <c r="A6080">
        <v>2271574</v>
      </c>
      <c r="B6080">
        <v>1</v>
      </c>
      <c r="C6080" t="s">
        <v>80</v>
      </c>
      <c r="D6080" t="s">
        <v>96</v>
      </c>
      <c r="E6080" t="s">
        <v>132</v>
      </c>
      <c r="F6080" t="s">
        <v>17674</v>
      </c>
      <c r="G6080" t="s">
        <v>197</v>
      </c>
      <c r="H6080" t="s">
        <v>135</v>
      </c>
      <c r="I6080" t="s">
        <v>136</v>
      </c>
      <c r="J6080" t="s">
        <v>137</v>
      </c>
      <c r="K6080" t="s">
        <v>138</v>
      </c>
      <c r="L6080" t="s">
        <v>17675</v>
      </c>
      <c r="M6080" t="s">
        <v>17676</v>
      </c>
      <c r="N6080">
        <v>3.2238888879999998</v>
      </c>
      <c r="O6080">
        <v>0</v>
      </c>
      <c r="P6080">
        <v>6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3.6283119797759333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3.6283119797759333</v>
      </c>
    </row>
    <row r="6081" spans="1:31" x14ac:dyDescent="0.25">
      <c r="A6081">
        <v>2271575</v>
      </c>
      <c r="B6081">
        <v>1</v>
      </c>
      <c r="C6081" t="s">
        <v>80</v>
      </c>
      <c r="D6081" t="s">
        <v>96</v>
      </c>
      <c r="E6081" t="s">
        <v>132</v>
      </c>
      <c r="F6081" t="s">
        <v>17677</v>
      </c>
      <c r="G6081" t="s">
        <v>134</v>
      </c>
      <c r="H6081" t="s">
        <v>135</v>
      </c>
      <c r="I6081" t="s">
        <v>136</v>
      </c>
      <c r="J6081" t="s">
        <v>137</v>
      </c>
      <c r="K6081" t="s">
        <v>138</v>
      </c>
      <c r="L6081" t="s">
        <v>17678</v>
      </c>
      <c r="M6081" t="s">
        <v>17679</v>
      </c>
      <c r="N6081">
        <v>0.53444444400000002</v>
      </c>
      <c r="O6081">
        <v>0</v>
      </c>
      <c r="P6081">
        <v>1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3.5089770698033332E-2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3.5089770698033332E-2</v>
      </c>
    </row>
    <row r="6082" spans="1:31" x14ac:dyDescent="0.25">
      <c r="A6082">
        <v>2271577</v>
      </c>
      <c r="B6082">
        <v>1</v>
      </c>
      <c r="C6082" t="s">
        <v>80</v>
      </c>
      <c r="D6082" t="s">
        <v>105</v>
      </c>
      <c r="E6082" t="s">
        <v>132</v>
      </c>
      <c r="F6082" t="s">
        <v>17217</v>
      </c>
      <c r="G6082" t="s">
        <v>134</v>
      </c>
      <c r="H6082" t="s">
        <v>135</v>
      </c>
      <c r="I6082" t="s">
        <v>136</v>
      </c>
      <c r="J6082" t="s">
        <v>137</v>
      </c>
      <c r="K6082" t="s">
        <v>138</v>
      </c>
      <c r="L6082" t="s">
        <v>17680</v>
      </c>
      <c r="M6082" t="s">
        <v>17681</v>
      </c>
      <c r="N6082">
        <v>3.7594444440000001</v>
      </c>
      <c r="O6082">
        <v>0</v>
      </c>
      <c r="P6082">
        <v>2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1.53070424154032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1.53070424154032</v>
      </c>
    </row>
    <row r="6083" spans="1:31" x14ac:dyDescent="0.25">
      <c r="A6083">
        <v>2271578</v>
      </c>
      <c r="B6083">
        <v>1</v>
      </c>
      <c r="C6083" t="s">
        <v>80</v>
      </c>
      <c r="D6083" t="s">
        <v>92</v>
      </c>
      <c r="E6083" t="s">
        <v>151</v>
      </c>
      <c r="F6083" t="s">
        <v>17682</v>
      </c>
      <c r="G6083" t="s">
        <v>201</v>
      </c>
      <c r="H6083" t="s">
        <v>135</v>
      </c>
      <c r="I6083" t="s">
        <v>136</v>
      </c>
      <c r="J6083" t="s">
        <v>137</v>
      </c>
      <c r="K6083" t="s">
        <v>138</v>
      </c>
      <c r="L6083" t="s">
        <v>17683</v>
      </c>
      <c r="M6083" t="s">
        <v>17684</v>
      </c>
      <c r="N6083">
        <v>3.3058333329999998</v>
      </c>
      <c r="O6083">
        <v>0</v>
      </c>
      <c r="P6083">
        <v>14</v>
      </c>
      <c r="Q6083">
        <v>0</v>
      </c>
      <c r="R6083">
        <v>2</v>
      </c>
      <c r="S6083">
        <v>0</v>
      </c>
      <c r="T6083">
        <v>6</v>
      </c>
      <c r="U6083">
        <v>0</v>
      </c>
      <c r="V6083">
        <v>0</v>
      </c>
      <c r="W6083">
        <v>0</v>
      </c>
      <c r="X6083">
        <v>14.004416367001731</v>
      </c>
      <c r="Y6083">
        <v>0</v>
      </c>
      <c r="Z6083">
        <v>8.4672211952350267</v>
      </c>
      <c r="AA6083">
        <v>0</v>
      </c>
      <c r="AB6083">
        <v>14.412789815706478</v>
      </c>
      <c r="AC6083">
        <v>0</v>
      </c>
      <c r="AD6083">
        <v>0</v>
      </c>
      <c r="AE6083">
        <v>36.88442737794324</v>
      </c>
    </row>
    <row r="6084" spans="1:31" x14ac:dyDescent="0.25">
      <c r="A6084">
        <v>2271581</v>
      </c>
      <c r="B6084">
        <v>1</v>
      </c>
      <c r="C6084" t="s">
        <v>81</v>
      </c>
      <c r="D6084" t="s">
        <v>119</v>
      </c>
      <c r="E6084" t="s">
        <v>145</v>
      </c>
      <c r="F6084" t="s">
        <v>17685</v>
      </c>
      <c r="G6084" t="s">
        <v>147</v>
      </c>
      <c r="H6084" t="s">
        <v>148</v>
      </c>
      <c r="I6084" t="s">
        <v>136</v>
      </c>
      <c r="J6084" t="s">
        <v>137</v>
      </c>
      <c r="K6084" t="s">
        <v>138</v>
      </c>
      <c r="L6084" t="s">
        <v>17686</v>
      </c>
      <c r="M6084" t="s">
        <v>17687</v>
      </c>
      <c r="N6084">
        <v>5.1666666E-2</v>
      </c>
      <c r="O6084">
        <v>0</v>
      </c>
      <c r="P6084">
        <v>1004</v>
      </c>
      <c r="Q6084">
        <v>19</v>
      </c>
      <c r="R6084">
        <v>240</v>
      </c>
      <c r="S6084">
        <v>2</v>
      </c>
      <c r="T6084">
        <v>63</v>
      </c>
      <c r="U6084">
        <v>0</v>
      </c>
      <c r="V6084">
        <v>0</v>
      </c>
      <c r="W6084">
        <v>0</v>
      </c>
      <c r="X6084">
        <v>9.1989073876882461</v>
      </c>
      <c r="Y6084">
        <v>1.2280965748205999</v>
      </c>
      <c r="Z6084">
        <v>5.6103240895894704</v>
      </c>
      <c r="AA6084">
        <v>1.2123082485424166</v>
      </c>
      <c r="AB6084">
        <v>1.6066647393095883</v>
      </c>
      <c r="AC6084">
        <v>0</v>
      </c>
      <c r="AD6084">
        <v>0</v>
      </c>
      <c r="AE6084">
        <v>18.856301039950324</v>
      </c>
    </row>
    <row r="6085" spans="1:31" x14ac:dyDescent="0.25">
      <c r="A6085">
        <v>2271585</v>
      </c>
      <c r="B6085">
        <v>1</v>
      </c>
      <c r="C6085" t="s">
        <v>81</v>
      </c>
      <c r="D6085" t="s">
        <v>127</v>
      </c>
      <c r="E6085" t="s">
        <v>207</v>
      </c>
      <c r="F6085" t="s">
        <v>17688</v>
      </c>
      <c r="G6085" t="s">
        <v>366</v>
      </c>
      <c r="H6085" t="s">
        <v>135</v>
      </c>
      <c r="I6085" t="s">
        <v>136</v>
      </c>
      <c r="J6085" t="s">
        <v>137</v>
      </c>
      <c r="K6085" t="s">
        <v>172</v>
      </c>
      <c r="L6085" t="s">
        <v>17689</v>
      </c>
      <c r="M6085" t="s">
        <v>17690</v>
      </c>
      <c r="N6085">
        <v>0.55805555500000004</v>
      </c>
      <c r="O6085">
        <v>0</v>
      </c>
      <c r="P6085">
        <v>182</v>
      </c>
      <c r="Q6085">
        <v>0</v>
      </c>
      <c r="R6085">
        <v>0</v>
      </c>
      <c r="S6085">
        <v>0</v>
      </c>
      <c r="T6085">
        <v>11</v>
      </c>
      <c r="U6085">
        <v>0</v>
      </c>
      <c r="V6085">
        <v>0</v>
      </c>
      <c r="W6085">
        <v>0</v>
      </c>
      <c r="X6085">
        <v>24.278162432340334</v>
      </c>
      <c r="Y6085">
        <v>0</v>
      </c>
      <c r="Z6085">
        <v>0</v>
      </c>
      <c r="AA6085">
        <v>0</v>
      </c>
      <c r="AB6085">
        <v>12.161631828661031</v>
      </c>
      <c r="AC6085">
        <v>0</v>
      </c>
      <c r="AD6085">
        <v>0</v>
      </c>
      <c r="AE6085">
        <v>36.439794261001367</v>
      </c>
    </row>
    <row r="6086" spans="1:31" x14ac:dyDescent="0.25">
      <c r="A6086">
        <v>2271586</v>
      </c>
      <c r="B6086">
        <v>1</v>
      </c>
      <c r="C6086" t="s">
        <v>80</v>
      </c>
      <c r="D6086" t="s">
        <v>97</v>
      </c>
      <c r="E6086" t="s">
        <v>207</v>
      </c>
      <c r="F6086" t="s">
        <v>17691</v>
      </c>
      <c r="G6086" t="s">
        <v>2895</v>
      </c>
      <c r="H6086" t="s">
        <v>135</v>
      </c>
      <c r="I6086" t="s">
        <v>136</v>
      </c>
      <c r="J6086" t="s">
        <v>137</v>
      </c>
      <c r="K6086" t="s">
        <v>138</v>
      </c>
      <c r="L6086" t="s">
        <v>17692</v>
      </c>
      <c r="M6086" t="s">
        <v>17693</v>
      </c>
      <c r="N6086">
        <v>2.0327777770000002</v>
      </c>
      <c r="O6086">
        <v>0</v>
      </c>
      <c r="P6086">
        <v>23</v>
      </c>
      <c r="Q6086">
        <v>0</v>
      </c>
      <c r="R6086">
        <v>19</v>
      </c>
      <c r="S6086">
        <v>0</v>
      </c>
      <c r="T6086">
        <v>7</v>
      </c>
      <c r="U6086">
        <v>0</v>
      </c>
      <c r="V6086">
        <v>0</v>
      </c>
      <c r="W6086">
        <v>0</v>
      </c>
      <c r="X6086">
        <v>135.68286901375734</v>
      </c>
      <c r="Y6086">
        <v>0</v>
      </c>
      <c r="Z6086">
        <v>30.774457026658805</v>
      </c>
      <c r="AA6086">
        <v>0</v>
      </c>
      <c r="AB6086">
        <v>13.656114870782918</v>
      </c>
      <c r="AC6086">
        <v>0</v>
      </c>
      <c r="AD6086">
        <v>0</v>
      </c>
      <c r="AE6086">
        <v>180.11344091119906</v>
      </c>
    </row>
    <row r="6087" spans="1:31" x14ac:dyDescent="0.25">
      <c r="A6087">
        <v>2271588</v>
      </c>
      <c r="B6087">
        <v>1</v>
      </c>
      <c r="C6087" t="s">
        <v>81</v>
      </c>
      <c r="D6087" t="s">
        <v>127</v>
      </c>
      <c r="E6087" t="s">
        <v>207</v>
      </c>
      <c r="F6087" t="s">
        <v>17694</v>
      </c>
      <c r="G6087" t="s">
        <v>366</v>
      </c>
      <c r="H6087" t="s">
        <v>135</v>
      </c>
      <c r="I6087" t="s">
        <v>136</v>
      </c>
      <c r="J6087" t="s">
        <v>137</v>
      </c>
      <c r="K6087" t="s">
        <v>172</v>
      </c>
      <c r="L6087" t="s">
        <v>17695</v>
      </c>
      <c r="M6087" t="s">
        <v>17696</v>
      </c>
      <c r="N6087">
        <v>0.59027777699999995</v>
      </c>
      <c r="O6087">
        <v>0</v>
      </c>
      <c r="P6087">
        <v>370</v>
      </c>
      <c r="Q6087">
        <v>0</v>
      </c>
      <c r="R6087">
        <v>0</v>
      </c>
      <c r="S6087">
        <v>0</v>
      </c>
      <c r="T6087">
        <v>38</v>
      </c>
      <c r="U6087">
        <v>0</v>
      </c>
      <c r="V6087">
        <v>0</v>
      </c>
      <c r="W6087">
        <v>0</v>
      </c>
      <c r="X6087">
        <v>49.018122506533629</v>
      </c>
      <c r="Y6087">
        <v>0</v>
      </c>
      <c r="Z6087">
        <v>0</v>
      </c>
      <c r="AA6087">
        <v>0</v>
      </c>
      <c r="AB6087">
        <v>25.31997157257732</v>
      </c>
      <c r="AC6087">
        <v>0</v>
      </c>
      <c r="AD6087">
        <v>0</v>
      </c>
      <c r="AE6087">
        <v>74.338094079110945</v>
      </c>
    </row>
    <row r="6088" spans="1:31" x14ac:dyDescent="0.25">
      <c r="A6088">
        <v>2271589</v>
      </c>
      <c r="B6088">
        <v>1</v>
      </c>
      <c r="C6088" t="s">
        <v>81</v>
      </c>
      <c r="D6088" t="s">
        <v>113</v>
      </c>
      <c r="E6088" t="s">
        <v>132</v>
      </c>
      <c r="F6088" t="s">
        <v>17697</v>
      </c>
      <c r="G6088" t="s">
        <v>142</v>
      </c>
      <c r="H6088" t="s">
        <v>135</v>
      </c>
      <c r="I6088" t="s">
        <v>136</v>
      </c>
      <c r="J6088" t="s">
        <v>137</v>
      </c>
      <c r="K6088" t="s">
        <v>138</v>
      </c>
      <c r="L6088" t="s">
        <v>17698</v>
      </c>
      <c r="M6088" t="s">
        <v>17699</v>
      </c>
      <c r="N6088">
        <v>5.045833333</v>
      </c>
      <c r="O6088">
        <v>0</v>
      </c>
      <c r="P6088">
        <v>1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0.14129716728719666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0.14129716728719666</v>
      </c>
    </row>
    <row r="6089" spans="1:31" x14ac:dyDescent="0.25">
      <c r="A6089">
        <v>2271590</v>
      </c>
      <c r="B6089">
        <v>1</v>
      </c>
      <c r="C6089" t="s">
        <v>80</v>
      </c>
      <c r="D6089" t="s">
        <v>99</v>
      </c>
      <c r="E6089" t="s">
        <v>132</v>
      </c>
      <c r="F6089" t="s">
        <v>17700</v>
      </c>
      <c r="G6089" t="s">
        <v>142</v>
      </c>
      <c r="H6089" t="s">
        <v>135</v>
      </c>
      <c r="I6089" t="s">
        <v>136</v>
      </c>
      <c r="J6089" t="s">
        <v>137</v>
      </c>
      <c r="K6089" t="s">
        <v>138</v>
      </c>
      <c r="L6089" t="s">
        <v>17701</v>
      </c>
      <c r="M6089" t="s">
        <v>17702</v>
      </c>
      <c r="N6089">
        <v>2.1944444440000002</v>
      </c>
      <c r="O6089">
        <v>0</v>
      </c>
      <c r="P6089">
        <v>1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3.6904097513491734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3.6904097513491734</v>
      </c>
    </row>
    <row r="6090" spans="1:31" x14ac:dyDescent="0.25">
      <c r="A6090">
        <v>2271593</v>
      </c>
      <c r="B6090">
        <v>1</v>
      </c>
      <c r="C6090" t="s">
        <v>80</v>
      </c>
      <c r="D6090" t="s">
        <v>107</v>
      </c>
      <c r="E6090" t="s">
        <v>132</v>
      </c>
      <c r="F6090" t="s">
        <v>17703</v>
      </c>
      <c r="G6090" t="s">
        <v>134</v>
      </c>
      <c r="H6090" t="s">
        <v>135</v>
      </c>
      <c r="I6090" t="s">
        <v>136</v>
      </c>
      <c r="J6090" t="s">
        <v>137</v>
      </c>
      <c r="K6090" t="s">
        <v>138</v>
      </c>
      <c r="L6090" t="s">
        <v>17704</v>
      </c>
      <c r="M6090" t="s">
        <v>17705</v>
      </c>
      <c r="N6090">
        <v>4.0863888880000001</v>
      </c>
      <c r="O6090">
        <v>0</v>
      </c>
      <c r="P6090">
        <v>1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9.2359350749797251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9.2359350749797251</v>
      </c>
    </row>
    <row r="6091" spans="1:31" x14ac:dyDescent="0.25">
      <c r="A6091">
        <v>2271594</v>
      </c>
      <c r="B6091">
        <v>1</v>
      </c>
      <c r="C6091" t="s">
        <v>80</v>
      </c>
      <c r="D6091" t="s">
        <v>93</v>
      </c>
      <c r="E6091" t="s">
        <v>132</v>
      </c>
      <c r="F6091" t="s">
        <v>17706</v>
      </c>
      <c r="G6091" t="s">
        <v>142</v>
      </c>
      <c r="H6091" t="s">
        <v>135</v>
      </c>
      <c r="I6091" t="s">
        <v>136</v>
      </c>
      <c r="J6091" t="s">
        <v>137</v>
      </c>
      <c r="K6091" t="s">
        <v>138</v>
      </c>
      <c r="L6091" t="s">
        <v>17707</v>
      </c>
      <c r="M6091" t="s">
        <v>17708</v>
      </c>
      <c r="N6091">
        <v>1.55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3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4.0504792342899147</v>
      </c>
      <c r="AC6091">
        <v>0</v>
      </c>
      <c r="AD6091">
        <v>0</v>
      </c>
      <c r="AE6091">
        <v>4.0504792342899147</v>
      </c>
    </row>
    <row r="6092" spans="1:31" x14ac:dyDescent="0.25">
      <c r="A6092">
        <v>2271596</v>
      </c>
      <c r="B6092">
        <v>1</v>
      </c>
      <c r="C6092" t="s">
        <v>80</v>
      </c>
      <c r="D6092" t="s">
        <v>83</v>
      </c>
      <c r="E6092" t="s">
        <v>132</v>
      </c>
      <c r="F6092" t="s">
        <v>17709</v>
      </c>
      <c r="G6092" t="s">
        <v>289</v>
      </c>
      <c r="H6092" t="s">
        <v>135</v>
      </c>
      <c r="I6092" t="s">
        <v>136</v>
      </c>
      <c r="J6092" t="s">
        <v>137</v>
      </c>
      <c r="K6092" t="s">
        <v>138</v>
      </c>
      <c r="L6092" t="s">
        <v>17710</v>
      </c>
      <c r="M6092" t="s">
        <v>17711</v>
      </c>
      <c r="N6092">
        <v>1.256388888</v>
      </c>
      <c r="O6092">
        <v>0</v>
      </c>
      <c r="P6092">
        <v>9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4.0906420954887706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4.0906420954887706</v>
      </c>
    </row>
    <row r="6093" spans="1:31" x14ac:dyDescent="0.25">
      <c r="A6093">
        <v>2271598</v>
      </c>
      <c r="B6093">
        <v>1</v>
      </c>
      <c r="C6093" t="s">
        <v>80</v>
      </c>
      <c r="D6093" t="s">
        <v>83</v>
      </c>
      <c r="E6093" t="s">
        <v>207</v>
      </c>
      <c r="F6093" t="s">
        <v>11734</v>
      </c>
      <c r="G6093" t="s">
        <v>231</v>
      </c>
      <c r="H6093" t="s">
        <v>135</v>
      </c>
      <c r="I6093" t="s">
        <v>136</v>
      </c>
      <c r="J6093" t="s">
        <v>137</v>
      </c>
      <c r="K6093" t="s">
        <v>138</v>
      </c>
      <c r="L6093" t="s">
        <v>17712</v>
      </c>
      <c r="M6093" t="s">
        <v>17713</v>
      </c>
      <c r="N6093">
        <v>1.7561111110000001</v>
      </c>
      <c r="O6093">
        <v>0</v>
      </c>
      <c r="P6093">
        <v>257</v>
      </c>
      <c r="Q6093">
        <v>0</v>
      </c>
      <c r="R6093">
        <v>0</v>
      </c>
      <c r="S6093">
        <v>0</v>
      </c>
      <c r="T6093">
        <v>10</v>
      </c>
      <c r="U6093">
        <v>0</v>
      </c>
      <c r="V6093">
        <v>0</v>
      </c>
      <c r="W6093">
        <v>0</v>
      </c>
      <c r="X6093">
        <v>161.66670032234728</v>
      </c>
      <c r="Y6093">
        <v>0</v>
      </c>
      <c r="Z6093">
        <v>0</v>
      </c>
      <c r="AA6093">
        <v>0</v>
      </c>
      <c r="AB6093">
        <v>6.0966025658752097</v>
      </c>
      <c r="AC6093">
        <v>0</v>
      </c>
      <c r="AD6093">
        <v>0</v>
      </c>
      <c r="AE6093">
        <v>167.76330288822248</v>
      </c>
    </row>
    <row r="6094" spans="1:31" x14ac:dyDescent="0.25">
      <c r="A6094">
        <v>2271600</v>
      </c>
      <c r="B6094">
        <v>1</v>
      </c>
      <c r="C6094" t="s">
        <v>81</v>
      </c>
      <c r="D6094" t="s">
        <v>115</v>
      </c>
      <c r="E6094" t="s">
        <v>151</v>
      </c>
      <c r="F6094" t="s">
        <v>14860</v>
      </c>
      <c r="G6094" t="s">
        <v>153</v>
      </c>
      <c r="H6094" t="s">
        <v>135</v>
      </c>
      <c r="I6094" t="s">
        <v>136</v>
      </c>
      <c r="J6094" t="s">
        <v>137</v>
      </c>
      <c r="K6094" t="s">
        <v>138</v>
      </c>
      <c r="L6094" t="s">
        <v>17714</v>
      </c>
      <c r="M6094" t="s">
        <v>17715</v>
      </c>
      <c r="N6094">
        <v>1.369722222</v>
      </c>
      <c r="O6094">
        <v>0</v>
      </c>
      <c r="P6094">
        <v>18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3.0047409559099134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3.0047409559099134</v>
      </c>
    </row>
    <row r="6095" spans="1:31" x14ac:dyDescent="0.25">
      <c r="A6095">
        <v>2271601</v>
      </c>
      <c r="B6095">
        <v>1</v>
      </c>
      <c r="C6095" t="s">
        <v>80</v>
      </c>
      <c r="D6095" t="s">
        <v>100</v>
      </c>
      <c r="E6095" t="s">
        <v>132</v>
      </c>
      <c r="F6095" t="s">
        <v>17716</v>
      </c>
      <c r="G6095" t="s">
        <v>289</v>
      </c>
      <c r="H6095" t="s">
        <v>135</v>
      </c>
      <c r="I6095" t="s">
        <v>136</v>
      </c>
      <c r="J6095" t="s">
        <v>137</v>
      </c>
      <c r="K6095" t="s">
        <v>138</v>
      </c>
      <c r="L6095" t="s">
        <v>17717</v>
      </c>
      <c r="M6095" t="s">
        <v>17718</v>
      </c>
      <c r="N6095">
        <v>1.0222222219999999</v>
      </c>
      <c r="O6095">
        <v>0</v>
      </c>
      <c r="P6095">
        <v>1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0.47743238015323891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0.47743238015323891</v>
      </c>
    </row>
    <row r="6096" spans="1:31" x14ac:dyDescent="0.25">
      <c r="A6096">
        <v>2271605</v>
      </c>
      <c r="B6096">
        <v>1</v>
      </c>
      <c r="C6096" t="s">
        <v>80</v>
      </c>
      <c r="D6096" t="s">
        <v>107</v>
      </c>
      <c r="E6096" t="s">
        <v>151</v>
      </c>
      <c r="F6096" t="s">
        <v>17719</v>
      </c>
      <c r="G6096" t="s">
        <v>197</v>
      </c>
      <c r="H6096" t="s">
        <v>135</v>
      </c>
      <c r="I6096" t="s">
        <v>136</v>
      </c>
      <c r="J6096" t="s">
        <v>137</v>
      </c>
      <c r="K6096" t="s">
        <v>138</v>
      </c>
      <c r="L6096" t="s">
        <v>17720</v>
      </c>
      <c r="M6096" t="s">
        <v>17721</v>
      </c>
      <c r="N6096">
        <v>3.1005555550000001</v>
      </c>
      <c r="O6096">
        <v>0</v>
      </c>
      <c r="P6096">
        <v>58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71.485986727039062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71.485986727039062</v>
      </c>
    </row>
    <row r="6097" spans="1:31" x14ac:dyDescent="0.25">
      <c r="A6097">
        <v>2271606</v>
      </c>
      <c r="B6097">
        <v>1</v>
      </c>
      <c r="C6097" t="s">
        <v>81</v>
      </c>
      <c r="D6097" t="s">
        <v>115</v>
      </c>
      <c r="E6097" t="s">
        <v>207</v>
      </c>
      <c r="F6097" t="s">
        <v>17722</v>
      </c>
      <c r="G6097" t="s">
        <v>231</v>
      </c>
      <c r="H6097" t="s">
        <v>135</v>
      </c>
      <c r="I6097" t="s">
        <v>136</v>
      </c>
      <c r="J6097" t="s">
        <v>137</v>
      </c>
      <c r="K6097" t="s">
        <v>138</v>
      </c>
      <c r="L6097" t="s">
        <v>17723</v>
      </c>
      <c r="M6097" t="s">
        <v>17724</v>
      </c>
      <c r="N6097">
        <v>0.45694444400000001</v>
      </c>
      <c r="O6097">
        <v>0</v>
      </c>
      <c r="P6097">
        <v>16</v>
      </c>
      <c r="Q6097">
        <v>0</v>
      </c>
      <c r="R6097">
        <v>33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0.46846198211740281</v>
      </c>
      <c r="Y6097">
        <v>0</v>
      </c>
      <c r="Z6097">
        <v>2.3186641627030875</v>
      </c>
      <c r="AA6097">
        <v>0</v>
      </c>
      <c r="AB6097">
        <v>0</v>
      </c>
      <c r="AC6097">
        <v>0</v>
      </c>
      <c r="AD6097">
        <v>0</v>
      </c>
      <c r="AE6097">
        <v>2.7871261448204905</v>
      </c>
    </row>
    <row r="6098" spans="1:31" x14ac:dyDescent="0.25">
      <c r="A6098">
        <v>2271608</v>
      </c>
      <c r="B6098">
        <v>1</v>
      </c>
      <c r="C6098" t="s">
        <v>80</v>
      </c>
      <c r="D6098" t="s">
        <v>82</v>
      </c>
      <c r="E6098" t="s">
        <v>132</v>
      </c>
      <c r="F6098" t="s">
        <v>17725</v>
      </c>
      <c r="G6098" t="s">
        <v>142</v>
      </c>
      <c r="H6098" t="s">
        <v>135</v>
      </c>
      <c r="I6098" t="s">
        <v>136</v>
      </c>
      <c r="J6098" t="s">
        <v>137</v>
      </c>
      <c r="K6098" t="s">
        <v>138</v>
      </c>
      <c r="L6098" t="s">
        <v>17726</v>
      </c>
      <c r="M6098" t="s">
        <v>17727</v>
      </c>
      <c r="N6098">
        <v>1.2336111110000001</v>
      </c>
      <c r="O6098">
        <v>0</v>
      </c>
      <c r="P6098">
        <v>1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0.58424422300693335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0.58424422300693335</v>
      </c>
    </row>
    <row r="6099" spans="1:31" x14ac:dyDescent="0.25">
      <c r="A6099">
        <v>2271611</v>
      </c>
      <c r="B6099">
        <v>1</v>
      </c>
      <c r="C6099" t="s">
        <v>81</v>
      </c>
      <c r="D6099" t="s">
        <v>121</v>
      </c>
      <c r="E6099" t="s">
        <v>256</v>
      </c>
      <c r="F6099" t="s">
        <v>17728</v>
      </c>
      <c r="G6099" t="s">
        <v>147</v>
      </c>
      <c r="H6099" t="s">
        <v>148</v>
      </c>
      <c r="I6099" t="s">
        <v>136</v>
      </c>
      <c r="J6099" t="s">
        <v>137</v>
      </c>
      <c r="K6099" t="s">
        <v>138</v>
      </c>
      <c r="L6099" t="s">
        <v>17729</v>
      </c>
      <c r="M6099" t="s">
        <v>17730</v>
      </c>
      <c r="N6099">
        <v>0.92166666600000002</v>
      </c>
      <c r="O6099">
        <v>0</v>
      </c>
      <c r="P6099">
        <v>1244</v>
      </c>
      <c r="Q6099">
        <v>0</v>
      </c>
      <c r="R6099">
        <v>15</v>
      </c>
      <c r="S6099">
        <v>6</v>
      </c>
      <c r="T6099">
        <v>291</v>
      </c>
      <c r="U6099">
        <v>0</v>
      </c>
      <c r="V6099">
        <v>1</v>
      </c>
      <c r="W6099">
        <v>0</v>
      </c>
      <c r="X6099">
        <v>202.80909577468947</v>
      </c>
      <c r="Y6099">
        <v>0</v>
      </c>
      <c r="Z6099">
        <v>2.840994658754509</v>
      </c>
      <c r="AA6099">
        <v>62.17462344834739</v>
      </c>
      <c r="AB6099">
        <v>88.566616868012119</v>
      </c>
      <c r="AC6099">
        <v>0</v>
      </c>
      <c r="AD6099">
        <v>6.9917465968000019E-4</v>
      </c>
      <c r="AE6099">
        <v>356.3920299244632</v>
      </c>
    </row>
    <row r="6100" spans="1:31" x14ac:dyDescent="0.25">
      <c r="A6100">
        <v>2271613</v>
      </c>
      <c r="B6100">
        <v>1</v>
      </c>
      <c r="C6100" t="s">
        <v>80</v>
      </c>
      <c r="D6100" t="s">
        <v>98</v>
      </c>
      <c r="E6100" t="s">
        <v>132</v>
      </c>
      <c r="F6100" t="s">
        <v>17731</v>
      </c>
      <c r="G6100" t="s">
        <v>142</v>
      </c>
      <c r="H6100" t="s">
        <v>135</v>
      </c>
      <c r="I6100" t="s">
        <v>136</v>
      </c>
      <c r="J6100" t="s">
        <v>137</v>
      </c>
      <c r="K6100" t="s">
        <v>138</v>
      </c>
      <c r="L6100" t="s">
        <v>17732</v>
      </c>
      <c r="M6100" t="s">
        <v>17733</v>
      </c>
      <c r="N6100">
        <v>1.0722222219999999</v>
      </c>
      <c r="O6100">
        <v>0</v>
      </c>
      <c r="P6100">
        <v>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1.2461833815888891E-3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1.2461833815888891E-3</v>
      </c>
    </row>
    <row r="6101" spans="1:31" x14ac:dyDescent="0.25">
      <c r="A6101">
        <v>2271614</v>
      </c>
      <c r="B6101">
        <v>1</v>
      </c>
      <c r="C6101" t="s">
        <v>81</v>
      </c>
      <c r="D6101" t="s">
        <v>116</v>
      </c>
      <c r="E6101" t="s">
        <v>256</v>
      </c>
      <c r="F6101" t="s">
        <v>17734</v>
      </c>
      <c r="G6101" t="s">
        <v>147</v>
      </c>
      <c r="H6101" t="s">
        <v>148</v>
      </c>
      <c r="I6101" t="s">
        <v>136</v>
      </c>
      <c r="J6101" t="s">
        <v>137</v>
      </c>
      <c r="K6101" t="s">
        <v>138</v>
      </c>
      <c r="L6101" t="s">
        <v>17735</v>
      </c>
      <c r="M6101" t="s">
        <v>17736</v>
      </c>
      <c r="N6101">
        <v>0.33944444400000001</v>
      </c>
      <c r="O6101">
        <v>0</v>
      </c>
      <c r="P6101">
        <v>1413</v>
      </c>
      <c r="Q6101">
        <v>0</v>
      </c>
      <c r="R6101">
        <v>51</v>
      </c>
      <c r="S6101">
        <v>0</v>
      </c>
      <c r="T6101">
        <v>222</v>
      </c>
      <c r="U6101">
        <v>1</v>
      </c>
      <c r="V6101">
        <v>0</v>
      </c>
      <c r="W6101">
        <v>0</v>
      </c>
      <c r="X6101">
        <v>73.019142517817869</v>
      </c>
      <c r="Y6101">
        <v>0</v>
      </c>
      <c r="Z6101">
        <v>0.95272845032457432</v>
      </c>
      <c r="AA6101">
        <v>0</v>
      </c>
      <c r="AB6101">
        <v>26.703876267218192</v>
      </c>
      <c r="AC6101">
        <v>15.263459211893359</v>
      </c>
      <c r="AD6101">
        <v>0</v>
      </c>
      <c r="AE6101">
        <v>115.93920644725399</v>
      </c>
    </row>
    <row r="6102" spans="1:31" x14ac:dyDescent="0.25">
      <c r="A6102">
        <v>2271617</v>
      </c>
      <c r="B6102">
        <v>1</v>
      </c>
      <c r="C6102" t="s">
        <v>80</v>
      </c>
      <c r="D6102" t="s">
        <v>85</v>
      </c>
      <c r="E6102" t="s">
        <v>132</v>
      </c>
      <c r="F6102" t="s">
        <v>17737</v>
      </c>
      <c r="G6102" t="s">
        <v>142</v>
      </c>
      <c r="H6102" t="s">
        <v>135</v>
      </c>
      <c r="I6102" t="s">
        <v>136</v>
      </c>
      <c r="J6102" t="s">
        <v>137</v>
      </c>
      <c r="K6102" t="s">
        <v>138</v>
      </c>
      <c r="L6102" t="s">
        <v>17738</v>
      </c>
      <c r="M6102" t="s">
        <v>17739</v>
      </c>
      <c r="N6102">
        <v>1.234444444</v>
      </c>
      <c r="O6102">
        <v>0</v>
      </c>
      <c r="P6102">
        <v>3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2.0631653738265916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2.0631653738265916</v>
      </c>
    </row>
    <row r="6103" spans="1:31" x14ac:dyDescent="0.25">
      <c r="A6103">
        <v>2271618</v>
      </c>
      <c r="B6103">
        <v>1</v>
      </c>
      <c r="C6103" t="s">
        <v>81</v>
      </c>
      <c r="D6103" t="s">
        <v>123</v>
      </c>
      <c r="E6103" t="s">
        <v>163</v>
      </c>
      <c r="F6103" t="s">
        <v>17740</v>
      </c>
      <c r="G6103" t="s">
        <v>147</v>
      </c>
      <c r="H6103" t="s">
        <v>148</v>
      </c>
      <c r="I6103" t="s">
        <v>136</v>
      </c>
      <c r="J6103" t="s">
        <v>137</v>
      </c>
      <c r="K6103" t="s">
        <v>138</v>
      </c>
      <c r="L6103" t="s">
        <v>17741</v>
      </c>
      <c r="M6103" t="s">
        <v>17742</v>
      </c>
      <c r="N6103">
        <v>0.68</v>
      </c>
      <c r="O6103">
        <v>4</v>
      </c>
      <c r="P6103">
        <v>226</v>
      </c>
      <c r="Q6103">
        <v>113</v>
      </c>
      <c r="R6103">
        <v>344</v>
      </c>
      <c r="S6103">
        <v>12</v>
      </c>
      <c r="T6103">
        <v>49</v>
      </c>
      <c r="U6103">
        <v>2</v>
      </c>
      <c r="V6103">
        <v>0</v>
      </c>
      <c r="W6103">
        <v>3.3140974885400434</v>
      </c>
      <c r="X6103">
        <v>42.088087749111089</v>
      </c>
      <c r="Y6103">
        <v>105.68118267366376</v>
      </c>
      <c r="Z6103">
        <v>129.07920260058495</v>
      </c>
      <c r="AA6103">
        <v>42.983054617517666</v>
      </c>
      <c r="AB6103">
        <v>20.496901907546718</v>
      </c>
      <c r="AC6103">
        <v>363.88820940249866</v>
      </c>
      <c r="AD6103">
        <v>0</v>
      </c>
      <c r="AE6103">
        <v>707.53073643946288</v>
      </c>
    </row>
    <row r="6104" spans="1:31" x14ac:dyDescent="0.25">
      <c r="A6104">
        <v>2271620</v>
      </c>
      <c r="B6104">
        <v>1</v>
      </c>
      <c r="C6104" t="s">
        <v>81</v>
      </c>
      <c r="D6104" t="s">
        <v>113</v>
      </c>
      <c r="E6104" t="s">
        <v>151</v>
      </c>
      <c r="F6104" t="s">
        <v>17743</v>
      </c>
      <c r="G6104" t="s">
        <v>153</v>
      </c>
      <c r="H6104" t="s">
        <v>135</v>
      </c>
      <c r="I6104" t="s">
        <v>136</v>
      </c>
      <c r="J6104" t="s">
        <v>137</v>
      </c>
      <c r="K6104" t="s">
        <v>138</v>
      </c>
      <c r="L6104" t="s">
        <v>17744</v>
      </c>
      <c r="M6104" t="s">
        <v>17745</v>
      </c>
      <c r="N6104">
        <v>1.2947222220000001</v>
      </c>
      <c r="O6104">
        <v>0</v>
      </c>
      <c r="P6104">
        <v>45</v>
      </c>
      <c r="Q6104">
        <v>0</v>
      </c>
      <c r="R6104">
        <v>0</v>
      </c>
      <c r="S6104">
        <v>0</v>
      </c>
      <c r="T6104">
        <v>3</v>
      </c>
      <c r="U6104">
        <v>0</v>
      </c>
      <c r="V6104">
        <v>0</v>
      </c>
      <c r="W6104">
        <v>0</v>
      </c>
      <c r="X6104">
        <v>10.926869709080815</v>
      </c>
      <c r="Y6104">
        <v>0</v>
      </c>
      <c r="Z6104">
        <v>0</v>
      </c>
      <c r="AA6104">
        <v>0</v>
      </c>
      <c r="AB6104">
        <v>2.1555632275257399</v>
      </c>
      <c r="AC6104">
        <v>0</v>
      </c>
      <c r="AD6104">
        <v>0</v>
      </c>
      <c r="AE6104">
        <v>13.082432936606555</v>
      </c>
    </row>
    <row r="6105" spans="1:31" x14ac:dyDescent="0.25">
      <c r="A6105">
        <v>2271621</v>
      </c>
      <c r="B6105">
        <v>1</v>
      </c>
      <c r="C6105" t="s">
        <v>80</v>
      </c>
      <c r="D6105" t="s">
        <v>102</v>
      </c>
      <c r="E6105" t="s">
        <v>132</v>
      </c>
      <c r="F6105" t="s">
        <v>17746</v>
      </c>
      <c r="G6105" t="s">
        <v>289</v>
      </c>
      <c r="H6105" t="s">
        <v>135</v>
      </c>
      <c r="I6105" t="s">
        <v>136</v>
      </c>
      <c r="J6105" t="s">
        <v>137</v>
      </c>
      <c r="K6105" t="s">
        <v>138</v>
      </c>
      <c r="L6105" t="s">
        <v>17747</v>
      </c>
      <c r="M6105" t="s">
        <v>17748</v>
      </c>
      <c r="N6105">
        <v>2.065555555</v>
      </c>
      <c r="O6105">
        <v>0</v>
      </c>
      <c r="P6105">
        <v>2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0.99834761874396671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0.99834761874396671</v>
      </c>
    </row>
    <row r="6106" spans="1:31" x14ac:dyDescent="0.25">
      <c r="A6106">
        <v>2271623</v>
      </c>
      <c r="B6106">
        <v>1</v>
      </c>
      <c r="C6106" t="s">
        <v>80</v>
      </c>
      <c r="D6106" t="s">
        <v>84</v>
      </c>
      <c r="E6106" t="s">
        <v>132</v>
      </c>
      <c r="F6106" t="s">
        <v>17749</v>
      </c>
      <c r="G6106" t="s">
        <v>197</v>
      </c>
      <c r="H6106" t="s">
        <v>135</v>
      </c>
      <c r="I6106" t="s">
        <v>136</v>
      </c>
      <c r="J6106" t="s">
        <v>137</v>
      </c>
      <c r="K6106" t="s">
        <v>138</v>
      </c>
      <c r="L6106" t="s">
        <v>17750</v>
      </c>
      <c r="M6106" t="s">
        <v>17751</v>
      </c>
      <c r="N6106">
        <v>1.7122222220000001</v>
      </c>
      <c r="O6106">
        <v>0</v>
      </c>
      <c r="P6106">
        <v>21</v>
      </c>
      <c r="Q6106">
        <v>0</v>
      </c>
      <c r="R6106">
        <v>0</v>
      </c>
      <c r="S6106">
        <v>0</v>
      </c>
      <c r="T6106">
        <v>3</v>
      </c>
      <c r="U6106">
        <v>0</v>
      </c>
      <c r="V6106">
        <v>0</v>
      </c>
      <c r="W6106">
        <v>0</v>
      </c>
      <c r="X6106">
        <v>12.538678062754375</v>
      </c>
      <c r="Y6106">
        <v>0</v>
      </c>
      <c r="Z6106">
        <v>0</v>
      </c>
      <c r="AA6106">
        <v>0</v>
      </c>
      <c r="AB6106">
        <v>5.4676997348447935</v>
      </c>
      <c r="AC6106">
        <v>0</v>
      </c>
      <c r="AD6106">
        <v>0</v>
      </c>
      <c r="AE6106">
        <v>18.006377797599168</v>
      </c>
    </row>
    <row r="6107" spans="1:31" x14ac:dyDescent="0.25">
      <c r="A6107">
        <v>2271624</v>
      </c>
      <c r="B6107">
        <v>1</v>
      </c>
      <c r="C6107" t="s">
        <v>81</v>
      </c>
      <c r="D6107" t="s">
        <v>127</v>
      </c>
      <c r="E6107" t="s">
        <v>163</v>
      </c>
      <c r="F6107" t="s">
        <v>17752</v>
      </c>
      <c r="G6107" t="s">
        <v>147</v>
      </c>
      <c r="H6107" t="s">
        <v>148</v>
      </c>
      <c r="I6107" t="s">
        <v>136</v>
      </c>
      <c r="J6107" t="s">
        <v>137</v>
      </c>
      <c r="K6107" t="s">
        <v>138</v>
      </c>
      <c r="L6107" t="s">
        <v>17753</v>
      </c>
      <c r="M6107" t="s">
        <v>17754</v>
      </c>
      <c r="N6107">
        <v>3.8972222219999999</v>
      </c>
      <c r="O6107">
        <v>0</v>
      </c>
      <c r="P6107">
        <v>0</v>
      </c>
      <c r="Q6107">
        <v>0</v>
      </c>
      <c r="R6107">
        <v>14</v>
      </c>
      <c r="S6107">
        <v>0</v>
      </c>
      <c r="T6107">
        <v>4</v>
      </c>
      <c r="U6107">
        <v>1</v>
      </c>
      <c r="V6107">
        <v>0</v>
      </c>
      <c r="W6107">
        <v>0</v>
      </c>
      <c r="X6107">
        <v>0</v>
      </c>
      <c r="Y6107">
        <v>0</v>
      </c>
      <c r="Z6107">
        <v>16.161968284103803</v>
      </c>
      <c r="AA6107">
        <v>0</v>
      </c>
      <c r="AB6107">
        <v>4.78621604833896</v>
      </c>
      <c r="AC6107">
        <v>9.5644265306045178</v>
      </c>
      <c r="AD6107">
        <v>0</v>
      </c>
      <c r="AE6107">
        <v>30.512610863047282</v>
      </c>
    </row>
    <row r="6108" spans="1:31" x14ac:dyDescent="0.25">
      <c r="A6108">
        <v>2271625</v>
      </c>
      <c r="B6108">
        <v>1</v>
      </c>
      <c r="C6108" t="s">
        <v>80</v>
      </c>
      <c r="D6108" t="s">
        <v>96</v>
      </c>
      <c r="E6108" t="s">
        <v>214</v>
      </c>
      <c r="F6108" t="s">
        <v>17755</v>
      </c>
      <c r="G6108" t="s">
        <v>1264</v>
      </c>
      <c r="H6108" t="s">
        <v>135</v>
      </c>
      <c r="I6108" t="s">
        <v>136</v>
      </c>
      <c r="J6108" t="s">
        <v>137</v>
      </c>
      <c r="K6108" t="s">
        <v>138</v>
      </c>
      <c r="L6108" t="s">
        <v>17756</v>
      </c>
      <c r="M6108" t="s">
        <v>17757</v>
      </c>
      <c r="N6108">
        <v>2.761666666</v>
      </c>
      <c r="O6108">
        <v>0</v>
      </c>
      <c r="P6108">
        <v>10</v>
      </c>
      <c r="Q6108">
        <v>0</v>
      </c>
      <c r="R6108">
        <v>0</v>
      </c>
      <c r="S6108">
        <v>0</v>
      </c>
      <c r="T6108">
        <v>3</v>
      </c>
      <c r="U6108">
        <v>0</v>
      </c>
      <c r="V6108">
        <v>0</v>
      </c>
      <c r="W6108">
        <v>0</v>
      </c>
      <c r="X6108">
        <v>17.211712662597133</v>
      </c>
      <c r="Y6108">
        <v>0</v>
      </c>
      <c r="Z6108">
        <v>0</v>
      </c>
      <c r="AA6108">
        <v>0</v>
      </c>
      <c r="AB6108">
        <v>6.3626962656945416</v>
      </c>
      <c r="AC6108">
        <v>0</v>
      </c>
      <c r="AD6108">
        <v>0</v>
      </c>
      <c r="AE6108">
        <v>23.574408928291675</v>
      </c>
    </row>
    <row r="6109" spans="1:31" x14ac:dyDescent="0.25">
      <c r="A6109">
        <v>2271630</v>
      </c>
      <c r="B6109">
        <v>1</v>
      </c>
      <c r="C6109" t="s">
        <v>80</v>
      </c>
      <c r="D6109" t="s">
        <v>87</v>
      </c>
      <c r="E6109" t="s">
        <v>132</v>
      </c>
      <c r="F6109" t="s">
        <v>17758</v>
      </c>
      <c r="G6109" t="s">
        <v>201</v>
      </c>
      <c r="H6109" t="s">
        <v>135</v>
      </c>
      <c r="I6109" t="s">
        <v>136</v>
      </c>
      <c r="J6109" t="s">
        <v>3</v>
      </c>
      <c r="K6109" t="s">
        <v>138</v>
      </c>
      <c r="L6109" t="s">
        <v>17759</v>
      </c>
      <c r="M6109" t="s">
        <v>17760</v>
      </c>
      <c r="N6109">
        <v>1.987222222</v>
      </c>
      <c r="O6109">
        <v>0</v>
      </c>
      <c r="P6109">
        <v>8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4.9922774486716657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4.9922774486716657</v>
      </c>
    </row>
    <row r="6110" spans="1:31" x14ac:dyDescent="0.25">
      <c r="A6110">
        <v>2271631</v>
      </c>
      <c r="B6110">
        <v>1</v>
      </c>
      <c r="C6110" t="s">
        <v>80</v>
      </c>
      <c r="D6110" t="s">
        <v>84</v>
      </c>
      <c r="E6110" t="s">
        <v>132</v>
      </c>
      <c r="F6110" t="s">
        <v>17761</v>
      </c>
      <c r="G6110" t="s">
        <v>142</v>
      </c>
      <c r="H6110" t="s">
        <v>135</v>
      </c>
      <c r="I6110" t="s">
        <v>136</v>
      </c>
      <c r="J6110" t="s">
        <v>137</v>
      </c>
      <c r="K6110" t="s">
        <v>138</v>
      </c>
      <c r="L6110" t="s">
        <v>17762</v>
      </c>
      <c r="M6110" t="s">
        <v>17763</v>
      </c>
      <c r="N6110">
        <v>2.2552777769999999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1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186.80327547501497</v>
      </c>
      <c r="AE6110">
        <v>186.80327547501497</v>
      </c>
    </row>
    <row r="6111" spans="1:31" x14ac:dyDescent="0.25">
      <c r="A6111">
        <v>2271633</v>
      </c>
      <c r="B6111">
        <v>1</v>
      </c>
      <c r="C6111" t="s">
        <v>81</v>
      </c>
      <c r="D6111" t="s">
        <v>123</v>
      </c>
      <c r="E6111" t="s">
        <v>163</v>
      </c>
      <c r="F6111" t="s">
        <v>17764</v>
      </c>
      <c r="G6111" t="s">
        <v>147</v>
      </c>
      <c r="H6111" t="s">
        <v>148</v>
      </c>
      <c r="I6111" t="s">
        <v>136</v>
      </c>
      <c r="J6111" t="s">
        <v>137</v>
      </c>
      <c r="K6111" t="s">
        <v>138</v>
      </c>
      <c r="L6111" t="s">
        <v>17765</v>
      </c>
      <c r="M6111" t="s">
        <v>17766</v>
      </c>
      <c r="N6111">
        <v>1.5930555550000001</v>
      </c>
      <c r="O6111">
        <v>3</v>
      </c>
      <c r="P6111">
        <v>212</v>
      </c>
      <c r="Q6111">
        <v>70</v>
      </c>
      <c r="R6111">
        <v>121</v>
      </c>
      <c r="S6111">
        <v>10</v>
      </c>
      <c r="T6111">
        <v>24</v>
      </c>
      <c r="U6111">
        <v>1</v>
      </c>
      <c r="V6111">
        <v>0</v>
      </c>
      <c r="W6111">
        <v>8.42209596031039</v>
      </c>
      <c r="X6111">
        <v>93.456516011973321</v>
      </c>
      <c r="Y6111">
        <v>210.92171954879825</v>
      </c>
      <c r="Z6111">
        <v>154.32743787027965</v>
      </c>
      <c r="AA6111">
        <v>94.685139178519862</v>
      </c>
      <c r="AB6111">
        <v>19.39368112259363</v>
      </c>
      <c r="AC6111">
        <v>32.727689008975339</v>
      </c>
      <c r="AD6111">
        <v>0</v>
      </c>
      <c r="AE6111">
        <v>613.93427870145035</v>
      </c>
    </row>
    <row r="6112" spans="1:31" x14ac:dyDescent="0.25">
      <c r="A6112">
        <v>2271634</v>
      </c>
      <c r="B6112">
        <v>1</v>
      </c>
      <c r="C6112" t="s">
        <v>80</v>
      </c>
      <c r="D6112" t="s">
        <v>101</v>
      </c>
      <c r="E6112" t="s">
        <v>214</v>
      </c>
      <c r="F6112" t="s">
        <v>17767</v>
      </c>
      <c r="G6112" t="s">
        <v>340</v>
      </c>
      <c r="H6112" t="s">
        <v>135</v>
      </c>
      <c r="I6112" t="s">
        <v>136</v>
      </c>
      <c r="J6112" t="s">
        <v>137</v>
      </c>
      <c r="K6112" t="s">
        <v>138</v>
      </c>
      <c r="L6112" t="s">
        <v>17768</v>
      </c>
      <c r="M6112" t="s">
        <v>17769</v>
      </c>
      <c r="N6112">
        <v>1.643611111</v>
      </c>
      <c r="O6112">
        <v>0</v>
      </c>
      <c r="P6112">
        <v>10</v>
      </c>
      <c r="Q6112">
        <v>0</v>
      </c>
      <c r="R6112">
        <v>0</v>
      </c>
      <c r="S6112">
        <v>0</v>
      </c>
      <c r="T6112">
        <v>6</v>
      </c>
      <c r="U6112">
        <v>0</v>
      </c>
      <c r="V6112">
        <v>0</v>
      </c>
      <c r="W6112">
        <v>0</v>
      </c>
      <c r="X6112">
        <v>5.6587203715402792</v>
      </c>
      <c r="Y6112">
        <v>0</v>
      </c>
      <c r="Z6112">
        <v>0</v>
      </c>
      <c r="AA6112">
        <v>0</v>
      </c>
      <c r="AB6112">
        <v>9.8119653812929339</v>
      </c>
      <c r="AC6112">
        <v>0</v>
      </c>
      <c r="AD6112">
        <v>0</v>
      </c>
      <c r="AE6112">
        <v>15.470685752833212</v>
      </c>
    </row>
    <row r="6113" spans="1:31" x14ac:dyDescent="0.25">
      <c r="A6113">
        <v>2271635</v>
      </c>
      <c r="B6113">
        <v>1</v>
      </c>
      <c r="C6113" t="s">
        <v>80</v>
      </c>
      <c r="D6113" t="s">
        <v>94</v>
      </c>
      <c r="E6113" t="s">
        <v>145</v>
      </c>
      <c r="F6113" t="s">
        <v>17770</v>
      </c>
      <c r="G6113" t="s">
        <v>147</v>
      </c>
      <c r="H6113" t="s">
        <v>148</v>
      </c>
      <c r="I6113" t="s">
        <v>136</v>
      </c>
      <c r="J6113" t="s">
        <v>137</v>
      </c>
      <c r="K6113" t="s">
        <v>138</v>
      </c>
      <c r="L6113" t="s">
        <v>17771</v>
      </c>
      <c r="M6113" t="s">
        <v>17772</v>
      </c>
      <c r="N6113">
        <v>0.88638888800000004</v>
      </c>
      <c r="O6113">
        <v>0</v>
      </c>
      <c r="P6113">
        <v>0</v>
      </c>
      <c r="Q6113">
        <v>8</v>
      </c>
      <c r="R6113">
        <v>24</v>
      </c>
      <c r="S6113">
        <v>6</v>
      </c>
      <c r="T6113">
        <v>1</v>
      </c>
      <c r="U6113">
        <v>1</v>
      </c>
      <c r="V6113">
        <v>0</v>
      </c>
      <c r="W6113">
        <v>0</v>
      </c>
      <c r="X6113">
        <v>0</v>
      </c>
      <c r="Y6113">
        <v>13.226324029757295</v>
      </c>
      <c r="Z6113">
        <v>18.436773697792717</v>
      </c>
      <c r="AA6113">
        <v>13.12695150101904</v>
      </c>
      <c r="AB6113">
        <v>1.0659494379082499</v>
      </c>
      <c r="AC6113">
        <v>79.626502533011205</v>
      </c>
      <c r="AD6113">
        <v>0</v>
      </c>
      <c r="AE6113">
        <v>125.4825011994885</v>
      </c>
    </row>
    <row r="6114" spans="1:31" x14ac:dyDescent="0.25">
      <c r="A6114">
        <v>2271638</v>
      </c>
      <c r="B6114">
        <v>1</v>
      </c>
      <c r="C6114" t="s">
        <v>80</v>
      </c>
      <c r="D6114" t="s">
        <v>100</v>
      </c>
      <c r="E6114" t="s">
        <v>145</v>
      </c>
      <c r="F6114" t="s">
        <v>17773</v>
      </c>
      <c r="G6114" t="s">
        <v>147</v>
      </c>
      <c r="H6114" t="s">
        <v>148</v>
      </c>
      <c r="I6114" t="s">
        <v>136</v>
      </c>
      <c r="J6114" t="s">
        <v>137</v>
      </c>
      <c r="K6114" t="s">
        <v>138</v>
      </c>
      <c r="L6114" t="s">
        <v>17774</v>
      </c>
      <c r="M6114" t="s">
        <v>17775</v>
      </c>
      <c r="N6114">
        <v>0.65444444400000001</v>
      </c>
      <c r="O6114">
        <v>0</v>
      </c>
      <c r="P6114">
        <v>254</v>
      </c>
      <c r="Q6114">
        <v>0</v>
      </c>
      <c r="R6114">
        <v>24</v>
      </c>
      <c r="S6114">
        <v>3</v>
      </c>
      <c r="T6114">
        <v>241</v>
      </c>
      <c r="U6114">
        <v>6</v>
      </c>
      <c r="V6114">
        <v>21</v>
      </c>
      <c r="W6114">
        <v>0</v>
      </c>
      <c r="X6114">
        <v>52.876844111352881</v>
      </c>
      <c r="Y6114">
        <v>0</v>
      </c>
      <c r="Z6114">
        <v>4.7228103845993186</v>
      </c>
      <c r="AA6114">
        <v>51.803484552296176</v>
      </c>
      <c r="AB6114">
        <v>183.33295215310815</v>
      </c>
      <c r="AC6114">
        <v>126.01082997377692</v>
      </c>
      <c r="AD6114">
        <v>229.77300016796022</v>
      </c>
      <c r="AE6114">
        <v>648.51992134309376</v>
      </c>
    </row>
    <row r="6115" spans="1:31" x14ac:dyDescent="0.25">
      <c r="A6115">
        <v>2271642</v>
      </c>
      <c r="B6115">
        <v>1</v>
      </c>
      <c r="C6115" t="s">
        <v>80</v>
      </c>
      <c r="D6115" t="s">
        <v>96</v>
      </c>
      <c r="E6115" t="s">
        <v>132</v>
      </c>
      <c r="F6115" t="s">
        <v>17776</v>
      </c>
      <c r="G6115" t="s">
        <v>197</v>
      </c>
      <c r="H6115" t="s">
        <v>135</v>
      </c>
      <c r="I6115" t="s">
        <v>136</v>
      </c>
      <c r="J6115" t="s">
        <v>137</v>
      </c>
      <c r="K6115" t="s">
        <v>138</v>
      </c>
      <c r="L6115" t="s">
        <v>17777</v>
      </c>
      <c r="M6115" t="s">
        <v>17778</v>
      </c>
      <c r="N6115">
        <v>3.4755555550000001</v>
      </c>
      <c r="O6115">
        <v>0</v>
      </c>
      <c r="P6115">
        <v>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9.2863895426383326E-3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9.2863895426383326E-3</v>
      </c>
    </row>
    <row r="6116" spans="1:31" x14ac:dyDescent="0.25">
      <c r="A6116">
        <v>2271643</v>
      </c>
      <c r="B6116">
        <v>1</v>
      </c>
      <c r="C6116" t="s">
        <v>80</v>
      </c>
      <c r="D6116" t="s">
        <v>83</v>
      </c>
      <c r="E6116" t="s">
        <v>163</v>
      </c>
      <c r="F6116" t="s">
        <v>17779</v>
      </c>
      <c r="G6116" t="s">
        <v>147</v>
      </c>
      <c r="H6116" t="s">
        <v>148</v>
      </c>
      <c r="I6116" t="s">
        <v>136</v>
      </c>
      <c r="J6116" t="s">
        <v>137</v>
      </c>
      <c r="K6116" t="s">
        <v>138</v>
      </c>
      <c r="L6116" t="s">
        <v>17780</v>
      </c>
      <c r="M6116" t="s">
        <v>17781</v>
      </c>
      <c r="N6116">
        <v>1.3677777769999999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35.822744591710666</v>
      </c>
      <c r="AD6116">
        <v>0</v>
      </c>
      <c r="AE6116">
        <v>35.822744591710666</v>
      </c>
    </row>
    <row r="6117" spans="1:31" x14ac:dyDescent="0.25">
      <c r="A6117">
        <v>2271644</v>
      </c>
      <c r="B6117">
        <v>1</v>
      </c>
      <c r="C6117" t="s">
        <v>80</v>
      </c>
      <c r="D6117" t="s">
        <v>97</v>
      </c>
      <c r="E6117" t="s">
        <v>132</v>
      </c>
      <c r="F6117" t="s">
        <v>17782</v>
      </c>
      <c r="G6117" t="s">
        <v>289</v>
      </c>
      <c r="H6117" t="s">
        <v>135</v>
      </c>
      <c r="I6117" t="s">
        <v>136</v>
      </c>
      <c r="J6117" t="s">
        <v>137</v>
      </c>
      <c r="K6117" t="s">
        <v>138</v>
      </c>
      <c r="L6117" t="s">
        <v>17783</v>
      </c>
      <c r="M6117" t="s">
        <v>17784</v>
      </c>
      <c r="N6117">
        <v>1.3777777769999999</v>
      </c>
      <c r="O6117">
        <v>0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0.73656068193489999</v>
      </c>
      <c r="AA6117">
        <v>0</v>
      </c>
      <c r="AB6117">
        <v>0</v>
      </c>
      <c r="AC6117">
        <v>0</v>
      </c>
      <c r="AD6117">
        <v>0</v>
      </c>
      <c r="AE6117">
        <v>0.73656068193489999</v>
      </c>
    </row>
    <row r="6118" spans="1:31" x14ac:dyDescent="0.25">
      <c r="A6118">
        <v>2271655</v>
      </c>
      <c r="B6118">
        <v>1</v>
      </c>
      <c r="C6118" t="s">
        <v>80</v>
      </c>
      <c r="D6118" t="s">
        <v>107</v>
      </c>
      <c r="E6118" t="s">
        <v>132</v>
      </c>
      <c r="F6118" t="s">
        <v>17785</v>
      </c>
      <c r="G6118" t="s">
        <v>142</v>
      </c>
      <c r="H6118" t="s">
        <v>135</v>
      </c>
      <c r="I6118" t="s">
        <v>136</v>
      </c>
      <c r="J6118" t="s">
        <v>137</v>
      </c>
      <c r="K6118" t="s">
        <v>138</v>
      </c>
      <c r="L6118" t="s">
        <v>17786</v>
      </c>
      <c r="M6118" t="s">
        <v>17787</v>
      </c>
      <c r="N6118">
        <v>7.0644444440000003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1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0.56074486962600056</v>
      </c>
      <c r="AC6118">
        <v>0</v>
      </c>
      <c r="AD6118">
        <v>0</v>
      </c>
      <c r="AE6118">
        <v>0.56074486962600056</v>
      </c>
    </row>
    <row r="6119" spans="1:31" x14ac:dyDescent="0.25">
      <c r="A6119">
        <v>2271656</v>
      </c>
      <c r="B6119">
        <v>1</v>
      </c>
      <c r="C6119" t="s">
        <v>80</v>
      </c>
      <c r="D6119" t="s">
        <v>96</v>
      </c>
      <c r="E6119" t="s">
        <v>151</v>
      </c>
      <c r="F6119" t="s">
        <v>1041</v>
      </c>
      <c r="G6119" t="s">
        <v>160</v>
      </c>
      <c r="H6119" t="s">
        <v>135</v>
      </c>
      <c r="I6119" t="s">
        <v>136</v>
      </c>
      <c r="J6119" t="s">
        <v>137</v>
      </c>
      <c r="K6119" t="s">
        <v>138</v>
      </c>
      <c r="L6119" t="s">
        <v>17788</v>
      </c>
      <c r="M6119" t="s">
        <v>17789</v>
      </c>
      <c r="N6119">
        <v>4.4972222220000004</v>
      </c>
      <c r="O6119">
        <v>0</v>
      </c>
      <c r="P6119">
        <v>17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10.158461782621348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10.158461782621348</v>
      </c>
    </row>
    <row r="6120" spans="1:31" x14ac:dyDescent="0.25">
      <c r="A6120">
        <v>2271661</v>
      </c>
      <c r="B6120">
        <v>1</v>
      </c>
      <c r="C6120" t="s">
        <v>81</v>
      </c>
      <c r="D6120" t="s">
        <v>113</v>
      </c>
      <c r="E6120" t="s">
        <v>151</v>
      </c>
      <c r="F6120" t="s">
        <v>17790</v>
      </c>
      <c r="G6120" t="s">
        <v>160</v>
      </c>
      <c r="H6120" t="s">
        <v>135</v>
      </c>
      <c r="I6120" t="s">
        <v>136</v>
      </c>
      <c r="J6120" t="s">
        <v>137</v>
      </c>
      <c r="K6120" t="s">
        <v>138</v>
      </c>
      <c r="L6120" t="s">
        <v>17791</v>
      </c>
      <c r="M6120" t="s">
        <v>17792</v>
      </c>
      <c r="N6120">
        <v>1.166111111</v>
      </c>
      <c r="O6120">
        <v>0</v>
      </c>
      <c r="P6120">
        <v>8</v>
      </c>
      <c r="Q6120">
        <v>0</v>
      </c>
      <c r="R6120">
        <v>3</v>
      </c>
      <c r="S6120">
        <v>0</v>
      </c>
      <c r="T6120">
        <v>1</v>
      </c>
      <c r="U6120">
        <v>0</v>
      </c>
      <c r="V6120">
        <v>0</v>
      </c>
      <c r="W6120">
        <v>0</v>
      </c>
      <c r="X6120">
        <v>1.6759857210432925</v>
      </c>
      <c r="Y6120">
        <v>0</v>
      </c>
      <c r="Z6120">
        <v>0.14893884793659667</v>
      </c>
      <c r="AA6120">
        <v>0</v>
      </c>
      <c r="AB6120">
        <v>1.1705543864815944</v>
      </c>
      <c r="AC6120">
        <v>0</v>
      </c>
      <c r="AD6120">
        <v>0</v>
      </c>
      <c r="AE6120">
        <v>2.9954789554614836</v>
      </c>
    </row>
    <row r="6121" spans="1:31" x14ac:dyDescent="0.25">
      <c r="A6121">
        <v>2271664</v>
      </c>
      <c r="B6121">
        <v>1</v>
      </c>
      <c r="C6121" t="s">
        <v>81</v>
      </c>
      <c r="D6121" t="s">
        <v>122</v>
      </c>
      <c r="E6121" t="s">
        <v>132</v>
      </c>
      <c r="F6121" t="s">
        <v>17793</v>
      </c>
      <c r="G6121" t="s">
        <v>142</v>
      </c>
      <c r="H6121" t="s">
        <v>135</v>
      </c>
      <c r="I6121" t="s">
        <v>136</v>
      </c>
      <c r="J6121" t="s">
        <v>137</v>
      </c>
      <c r="K6121" t="s">
        <v>138</v>
      </c>
      <c r="L6121" t="s">
        <v>17794</v>
      </c>
      <c r="M6121" t="s">
        <v>17795</v>
      </c>
      <c r="N6121">
        <v>1.0247222220000001</v>
      </c>
      <c r="O6121">
        <v>0</v>
      </c>
      <c r="P6121">
        <v>22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9.2133189226128174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9.2133189226128174</v>
      </c>
    </row>
    <row r="6122" spans="1:31" x14ac:dyDescent="0.25">
      <c r="A6122">
        <v>2271668</v>
      </c>
      <c r="B6122">
        <v>1</v>
      </c>
      <c r="C6122" t="s">
        <v>81</v>
      </c>
      <c r="D6122" t="s">
        <v>121</v>
      </c>
      <c r="E6122" t="s">
        <v>132</v>
      </c>
      <c r="F6122" t="s">
        <v>17796</v>
      </c>
      <c r="G6122" t="s">
        <v>142</v>
      </c>
      <c r="H6122" t="s">
        <v>135</v>
      </c>
      <c r="I6122" t="s">
        <v>136</v>
      </c>
      <c r="J6122" t="s">
        <v>137</v>
      </c>
      <c r="K6122" t="s">
        <v>138</v>
      </c>
      <c r="L6122" t="s">
        <v>17797</v>
      </c>
      <c r="M6122" t="s">
        <v>17798</v>
      </c>
      <c r="N6122">
        <v>1.486388888</v>
      </c>
      <c r="O6122">
        <v>0</v>
      </c>
      <c r="P6122">
        <v>1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6.4530759220200004E-2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6.4530759220200004E-2</v>
      </c>
    </row>
    <row r="6123" spans="1:31" x14ac:dyDescent="0.25">
      <c r="A6123">
        <v>2271681</v>
      </c>
      <c r="B6123">
        <v>1</v>
      </c>
      <c r="C6123" t="s">
        <v>80</v>
      </c>
      <c r="D6123" t="s">
        <v>97</v>
      </c>
      <c r="E6123" t="s">
        <v>132</v>
      </c>
      <c r="F6123" t="s">
        <v>17799</v>
      </c>
      <c r="G6123" t="s">
        <v>289</v>
      </c>
      <c r="H6123" t="s">
        <v>135</v>
      </c>
      <c r="I6123" t="s">
        <v>136</v>
      </c>
      <c r="J6123" t="s">
        <v>137</v>
      </c>
      <c r="K6123" t="s">
        <v>138</v>
      </c>
      <c r="L6123" t="s">
        <v>17800</v>
      </c>
      <c r="M6123" t="s">
        <v>17801</v>
      </c>
      <c r="N6123">
        <v>1.1941666660000001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1.1010963022374467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1.1010963022374467</v>
      </c>
    </row>
    <row r="6124" spans="1:31" x14ac:dyDescent="0.25">
      <c r="A6124">
        <v>2271697</v>
      </c>
      <c r="B6124">
        <v>1</v>
      </c>
      <c r="C6124" t="s">
        <v>80</v>
      </c>
      <c r="D6124" t="s">
        <v>105</v>
      </c>
      <c r="E6124" t="s">
        <v>214</v>
      </c>
      <c r="F6124" t="s">
        <v>17802</v>
      </c>
      <c r="G6124" t="s">
        <v>197</v>
      </c>
      <c r="H6124" t="s">
        <v>135</v>
      </c>
      <c r="I6124" t="s">
        <v>136</v>
      </c>
      <c r="J6124" t="s">
        <v>137</v>
      </c>
      <c r="K6124" t="s">
        <v>138</v>
      </c>
      <c r="L6124" t="s">
        <v>17803</v>
      </c>
      <c r="M6124" t="s">
        <v>17804</v>
      </c>
      <c r="N6124">
        <v>0.51249999999999996</v>
      </c>
      <c r="O6124">
        <v>0</v>
      </c>
      <c r="P6124">
        <v>5</v>
      </c>
      <c r="Q6124">
        <v>0</v>
      </c>
      <c r="R6124">
        <v>0</v>
      </c>
      <c r="S6124">
        <v>0</v>
      </c>
      <c r="T6124">
        <v>3</v>
      </c>
      <c r="U6124">
        <v>0</v>
      </c>
      <c r="V6124">
        <v>0</v>
      </c>
      <c r="W6124">
        <v>0</v>
      </c>
      <c r="X6124">
        <v>0.68825661357252521</v>
      </c>
      <c r="Y6124">
        <v>0</v>
      </c>
      <c r="Z6124">
        <v>0</v>
      </c>
      <c r="AA6124">
        <v>0</v>
      </c>
      <c r="AB6124">
        <v>0.44667970617375002</v>
      </c>
      <c r="AC6124">
        <v>0</v>
      </c>
      <c r="AD6124">
        <v>0</v>
      </c>
      <c r="AE6124">
        <v>1.1349363197462752</v>
      </c>
    </row>
    <row r="6125" spans="1:31" x14ac:dyDescent="0.25">
      <c r="A6125">
        <v>2272192</v>
      </c>
      <c r="B6125">
        <v>1</v>
      </c>
      <c r="C6125" t="s">
        <v>80</v>
      </c>
      <c r="D6125" t="s">
        <v>88</v>
      </c>
      <c r="E6125" t="s">
        <v>256</v>
      </c>
      <c r="F6125" t="s">
        <v>17805</v>
      </c>
      <c r="G6125" t="s">
        <v>201</v>
      </c>
      <c r="H6125" t="s">
        <v>148</v>
      </c>
      <c r="I6125" t="s">
        <v>136</v>
      </c>
      <c r="J6125" t="s">
        <v>3</v>
      </c>
      <c r="K6125" t="s">
        <v>138</v>
      </c>
      <c r="L6125" t="s">
        <v>17806</v>
      </c>
      <c r="M6125" t="s">
        <v>17807</v>
      </c>
      <c r="N6125">
        <v>0.270277777</v>
      </c>
      <c r="O6125">
        <v>0</v>
      </c>
      <c r="P6125">
        <v>301</v>
      </c>
      <c r="Q6125">
        <v>0</v>
      </c>
      <c r="R6125">
        <v>0</v>
      </c>
      <c r="S6125">
        <v>1</v>
      </c>
      <c r="T6125">
        <v>17</v>
      </c>
      <c r="U6125">
        <v>0</v>
      </c>
      <c r="V6125">
        <v>0</v>
      </c>
      <c r="W6125">
        <v>0</v>
      </c>
      <c r="X6125">
        <v>35.353249395946641</v>
      </c>
      <c r="Y6125">
        <v>0</v>
      </c>
      <c r="Z6125">
        <v>0</v>
      </c>
      <c r="AA6125">
        <v>4.1515916962585333</v>
      </c>
      <c r="AB6125">
        <v>9.5136411796051128</v>
      </c>
      <c r="AC6125">
        <v>0</v>
      </c>
      <c r="AD6125">
        <v>0</v>
      </c>
      <c r="AE6125">
        <v>49.018482271810285</v>
      </c>
    </row>
    <row r="6126" spans="1:31" x14ac:dyDescent="0.25">
      <c r="A6126">
        <v>2271860</v>
      </c>
      <c r="B6126">
        <v>1</v>
      </c>
      <c r="C6126" t="s">
        <v>80</v>
      </c>
      <c r="D6126" t="s">
        <v>87</v>
      </c>
      <c r="E6126" t="s">
        <v>132</v>
      </c>
      <c r="F6126" t="s">
        <v>17808</v>
      </c>
      <c r="G6126" t="s">
        <v>142</v>
      </c>
      <c r="H6126" t="s">
        <v>135</v>
      </c>
      <c r="I6126" t="s">
        <v>136</v>
      </c>
      <c r="J6126" t="s">
        <v>137</v>
      </c>
      <c r="K6126" t="s">
        <v>138</v>
      </c>
      <c r="L6126" t="s">
        <v>17809</v>
      </c>
      <c r="M6126" t="s">
        <v>17810</v>
      </c>
      <c r="N6126">
        <v>0.69166666600000004</v>
      </c>
      <c r="O6126">
        <v>0</v>
      </c>
      <c r="P6126">
        <v>2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0.25635422731676671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0.25635422731676671</v>
      </c>
    </row>
    <row r="6127" spans="1:31" x14ac:dyDescent="0.25">
      <c r="A6127">
        <v>2272006</v>
      </c>
      <c r="B6127">
        <v>1</v>
      </c>
      <c r="C6127" t="s">
        <v>80</v>
      </c>
      <c r="D6127" t="s">
        <v>106</v>
      </c>
      <c r="E6127" t="s">
        <v>145</v>
      </c>
      <c r="F6127" t="s">
        <v>17811</v>
      </c>
      <c r="G6127" t="s">
        <v>147</v>
      </c>
      <c r="H6127" t="s">
        <v>148</v>
      </c>
      <c r="I6127" t="s">
        <v>136</v>
      </c>
      <c r="J6127" t="s">
        <v>137</v>
      </c>
      <c r="K6127" t="s">
        <v>138</v>
      </c>
      <c r="L6127" t="s">
        <v>17812</v>
      </c>
      <c r="M6127" t="s">
        <v>17813</v>
      </c>
      <c r="N6127">
        <v>0.31944444399999999</v>
      </c>
      <c r="O6127">
        <v>5</v>
      </c>
      <c r="P6127">
        <v>3749</v>
      </c>
      <c r="Q6127">
        <v>0</v>
      </c>
      <c r="R6127">
        <v>1</v>
      </c>
      <c r="S6127">
        <v>18</v>
      </c>
      <c r="T6127">
        <v>1406</v>
      </c>
      <c r="U6127">
        <v>0</v>
      </c>
      <c r="V6127">
        <v>1</v>
      </c>
      <c r="W6127">
        <v>0.50860134030494453</v>
      </c>
      <c r="X6127">
        <v>306.13488022509955</v>
      </c>
      <c r="Y6127">
        <v>0</v>
      </c>
      <c r="Z6127">
        <v>0.25193929763991668</v>
      </c>
      <c r="AA6127">
        <v>12.187041216411385</v>
      </c>
      <c r="AB6127">
        <v>408.32230513015355</v>
      </c>
      <c r="AC6127">
        <v>0</v>
      </c>
      <c r="AD6127">
        <v>52.907955381066671</v>
      </c>
      <c r="AE6127">
        <v>780.31272259067612</v>
      </c>
    </row>
    <row r="6128" spans="1:31" x14ac:dyDescent="0.25">
      <c r="A6128">
        <v>2272209</v>
      </c>
      <c r="B6128">
        <v>1</v>
      </c>
      <c r="C6128" t="s">
        <v>80</v>
      </c>
      <c r="D6128" t="s">
        <v>97</v>
      </c>
      <c r="E6128" t="s">
        <v>132</v>
      </c>
      <c r="F6128" t="s">
        <v>17814</v>
      </c>
      <c r="G6128" t="s">
        <v>142</v>
      </c>
      <c r="H6128" t="s">
        <v>135</v>
      </c>
      <c r="I6128" t="s">
        <v>136</v>
      </c>
      <c r="J6128" t="s">
        <v>137</v>
      </c>
      <c r="K6128" t="s">
        <v>138</v>
      </c>
      <c r="L6128" t="s">
        <v>17815</v>
      </c>
      <c r="M6128" t="s">
        <v>17816</v>
      </c>
      <c r="N6128">
        <v>1.0580555549999999</v>
      </c>
      <c r="O6128">
        <v>0</v>
      </c>
      <c r="P6128">
        <v>1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1.8248040726446667E-2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1.8248040726446667E-2</v>
      </c>
    </row>
    <row r="6129" spans="1:31" x14ac:dyDescent="0.25">
      <c r="A6129">
        <v>2272023</v>
      </c>
      <c r="B6129">
        <v>1</v>
      </c>
      <c r="C6129" t="s">
        <v>80</v>
      </c>
      <c r="D6129" t="s">
        <v>97</v>
      </c>
      <c r="E6129" t="s">
        <v>151</v>
      </c>
      <c r="F6129" t="s">
        <v>17817</v>
      </c>
      <c r="G6129" t="s">
        <v>171</v>
      </c>
      <c r="H6129" t="s">
        <v>135</v>
      </c>
      <c r="I6129" t="s">
        <v>136</v>
      </c>
      <c r="J6129" t="s">
        <v>137</v>
      </c>
      <c r="K6129" t="s">
        <v>172</v>
      </c>
      <c r="L6129" t="s">
        <v>17818</v>
      </c>
      <c r="M6129" t="s">
        <v>17819</v>
      </c>
      <c r="N6129">
        <v>1.4086111109999999</v>
      </c>
      <c r="O6129">
        <v>0</v>
      </c>
      <c r="P6129">
        <v>1</v>
      </c>
      <c r="Q6129">
        <v>0</v>
      </c>
      <c r="R6129">
        <v>4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0.41720659659402776</v>
      </c>
      <c r="Y6129">
        <v>0</v>
      </c>
      <c r="Z6129">
        <v>0.77540646332020668</v>
      </c>
      <c r="AA6129">
        <v>0</v>
      </c>
      <c r="AB6129">
        <v>0</v>
      </c>
      <c r="AC6129">
        <v>0</v>
      </c>
      <c r="AD6129">
        <v>0</v>
      </c>
      <c r="AE6129">
        <v>1.1926130599142344</v>
      </c>
    </row>
    <row r="6130" spans="1:31" x14ac:dyDescent="0.25">
      <c r="A6130">
        <v>2272275</v>
      </c>
      <c r="B6130">
        <v>1</v>
      </c>
      <c r="C6130" t="s">
        <v>81</v>
      </c>
      <c r="D6130" t="s">
        <v>112</v>
      </c>
      <c r="E6130" t="s">
        <v>132</v>
      </c>
      <c r="F6130" t="s">
        <v>17267</v>
      </c>
      <c r="G6130" t="s">
        <v>142</v>
      </c>
      <c r="H6130" t="s">
        <v>135</v>
      </c>
      <c r="I6130" t="s">
        <v>136</v>
      </c>
      <c r="J6130" t="s">
        <v>137</v>
      </c>
      <c r="K6130" t="s">
        <v>138</v>
      </c>
      <c r="L6130" t="s">
        <v>17820</v>
      </c>
      <c r="M6130" t="s">
        <v>17821</v>
      </c>
      <c r="N6130">
        <v>1.2341666659999999</v>
      </c>
      <c r="O6130">
        <v>0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1.3091374539482777E-2</v>
      </c>
      <c r="AA6130">
        <v>0</v>
      </c>
      <c r="AB6130">
        <v>0</v>
      </c>
      <c r="AC6130">
        <v>0</v>
      </c>
      <c r="AD6130">
        <v>0</v>
      </c>
      <c r="AE6130">
        <v>1.3091374539482777E-2</v>
      </c>
    </row>
    <row r="6131" spans="1:31" x14ac:dyDescent="0.25">
      <c r="A6131">
        <v>2271917</v>
      </c>
      <c r="B6131">
        <v>1</v>
      </c>
      <c r="C6131" t="s">
        <v>80</v>
      </c>
      <c r="D6131" t="s">
        <v>93</v>
      </c>
      <c r="E6131" t="s">
        <v>207</v>
      </c>
      <c r="F6131" t="s">
        <v>17822</v>
      </c>
      <c r="G6131" t="s">
        <v>314</v>
      </c>
      <c r="H6131" t="s">
        <v>135</v>
      </c>
      <c r="I6131" t="s">
        <v>136</v>
      </c>
      <c r="J6131" t="s">
        <v>137</v>
      </c>
      <c r="K6131" t="s">
        <v>138</v>
      </c>
      <c r="L6131" t="s">
        <v>17823</v>
      </c>
      <c r="M6131" t="s">
        <v>17824</v>
      </c>
      <c r="N6131">
        <v>0.65583333300000002</v>
      </c>
      <c r="O6131">
        <v>0</v>
      </c>
      <c r="P6131">
        <v>466</v>
      </c>
      <c r="Q6131">
        <v>0</v>
      </c>
      <c r="R6131">
        <v>1</v>
      </c>
      <c r="S6131">
        <v>0</v>
      </c>
      <c r="T6131">
        <v>13</v>
      </c>
      <c r="U6131">
        <v>0</v>
      </c>
      <c r="V6131">
        <v>0</v>
      </c>
      <c r="W6131">
        <v>0</v>
      </c>
      <c r="X6131">
        <v>90.803329205476032</v>
      </c>
      <c r="Y6131">
        <v>0</v>
      </c>
      <c r="Z6131">
        <v>5.1766788435133333E-2</v>
      </c>
      <c r="AA6131">
        <v>0</v>
      </c>
      <c r="AB6131">
        <v>6.4107049569919203</v>
      </c>
      <c r="AC6131">
        <v>0</v>
      </c>
      <c r="AD6131">
        <v>0</v>
      </c>
      <c r="AE6131">
        <v>97.265800950903085</v>
      </c>
    </row>
    <row r="6132" spans="1:31" x14ac:dyDescent="0.25">
      <c r="A6132">
        <v>2271940</v>
      </c>
      <c r="B6132">
        <v>1</v>
      </c>
      <c r="C6132" t="s">
        <v>80</v>
      </c>
      <c r="D6132" t="s">
        <v>82</v>
      </c>
      <c r="E6132" t="s">
        <v>132</v>
      </c>
      <c r="F6132" t="s">
        <v>17825</v>
      </c>
      <c r="G6132" t="s">
        <v>142</v>
      </c>
      <c r="H6132" t="s">
        <v>135</v>
      </c>
      <c r="I6132" t="s">
        <v>136</v>
      </c>
      <c r="J6132" t="s">
        <v>137</v>
      </c>
      <c r="K6132" t="s">
        <v>138</v>
      </c>
      <c r="L6132" t="s">
        <v>17826</v>
      </c>
      <c r="M6132" t="s">
        <v>17827</v>
      </c>
      <c r="N6132">
        <v>5.0191666660000003</v>
      </c>
      <c r="O6132">
        <v>0</v>
      </c>
      <c r="P6132">
        <v>1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2.1150446513147552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2.1150446513147552</v>
      </c>
    </row>
    <row r="6133" spans="1:31" x14ac:dyDescent="0.25">
      <c r="A6133">
        <v>2272232</v>
      </c>
      <c r="B6133">
        <v>1</v>
      </c>
      <c r="C6133" t="s">
        <v>80</v>
      </c>
      <c r="D6133" t="s">
        <v>91</v>
      </c>
      <c r="E6133" t="s">
        <v>145</v>
      </c>
      <c r="F6133" t="s">
        <v>17828</v>
      </c>
      <c r="G6133" t="s">
        <v>147</v>
      </c>
      <c r="H6133" t="s">
        <v>148</v>
      </c>
      <c r="I6133" t="s">
        <v>136</v>
      </c>
      <c r="J6133" t="s">
        <v>137</v>
      </c>
      <c r="K6133" t="s">
        <v>138</v>
      </c>
      <c r="L6133" t="s">
        <v>17829</v>
      </c>
      <c r="M6133" t="s">
        <v>17830</v>
      </c>
      <c r="N6133">
        <v>0.89249999999999996</v>
      </c>
      <c r="O6133">
        <v>0</v>
      </c>
      <c r="P6133">
        <v>771</v>
      </c>
      <c r="Q6133">
        <v>0</v>
      </c>
      <c r="R6133">
        <v>21</v>
      </c>
      <c r="S6133">
        <v>0</v>
      </c>
      <c r="T6133">
        <v>123</v>
      </c>
      <c r="U6133">
        <v>0</v>
      </c>
      <c r="V6133">
        <v>0</v>
      </c>
      <c r="W6133">
        <v>0</v>
      </c>
      <c r="X6133">
        <v>210.23552647402974</v>
      </c>
      <c r="Y6133">
        <v>0</v>
      </c>
      <c r="Z6133">
        <v>5.7882295239970771</v>
      </c>
      <c r="AA6133">
        <v>0</v>
      </c>
      <c r="AB6133">
        <v>38.816321379503044</v>
      </c>
      <c r="AC6133">
        <v>0</v>
      </c>
      <c r="AD6133">
        <v>0</v>
      </c>
      <c r="AE6133">
        <v>254.84007737752987</v>
      </c>
    </row>
    <row r="6134" spans="1:31" x14ac:dyDescent="0.25">
      <c r="A6134">
        <v>2271854</v>
      </c>
      <c r="B6134">
        <v>1</v>
      </c>
      <c r="C6134" t="s">
        <v>80</v>
      </c>
      <c r="D6134" t="s">
        <v>90</v>
      </c>
      <c r="E6134" t="s">
        <v>132</v>
      </c>
      <c r="F6134" t="s">
        <v>17831</v>
      </c>
      <c r="G6134" t="s">
        <v>197</v>
      </c>
      <c r="H6134" t="s">
        <v>135</v>
      </c>
      <c r="I6134" t="s">
        <v>136</v>
      </c>
      <c r="J6134" t="s">
        <v>137</v>
      </c>
      <c r="K6134" t="s">
        <v>138</v>
      </c>
      <c r="L6134" t="s">
        <v>17832</v>
      </c>
      <c r="M6134" t="s">
        <v>17833</v>
      </c>
      <c r="N6134">
        <v>0.68138888799999997</v>
      </c>
      <c r="O6134">
        <v>0</v>
      </c>
      <c r="P6134">
        <v>1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9.5016373886451122E-2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9.5016373886451122E-2</v>
      </c>
    </row>
    <row r="6135" spans="1:31" x14ac:dyDescent="0.25">
      <c r="A6135">
        <v>2272089</v>
      </c>
      <c r="B6135">
        <v>1</v>
      </c>
      <c r="C6135" t="s">
        <v>81</v>
      </c>
      <c r="D6135" t="s">
        <v>112</v>
      </c>
      <c r="E6135" t="s">
        <v>151</v>
      </c>
      <c r="F6135" t="s">
        <v>17834</v>
      </c>
      <c r="G6135" t="s">
        <v>555</v>
      </c>
      <c r="H6135" t="s">
        <v>135</v>
      </c>
      <c r="I6135" t="s">
        <v>136</v>
      </c>
      <c r="J6135" t="s">
        <v>137</v>
      </c>
      <c r="K6135" t="s">
        <v>138</v>
      </c>
      <c r="L6135" t="s">
        <v>17835</v>
      </c>
      <c r="M6135" t="s">
        <v>17836</v>
      </c>
      <c r="N6135">
        <v>1.2775000000000001</v>
      </c>
      <c r="O6135">
        <v>0</v>
      </c>
      <c r="P6135">
        <v>22</v>
      </c>
      <c r="Q6135">
        <v>0</v>
      </c>
      <c r="R6135">
        <v>21</v>
      </c>
      <c r="S6135">
        <v>0</v>
      </c>
      <c r="T6135">
        <v>6</v>
      </c>
      <c r="U6135">
        <v>0</v>
      </c>
      <c r="V6135">
        <v>2</v>
      </c>
      <c r="W6135">
        <v>0</v>
      </c>
      <c r="X6135">
        <v>8.167977289876319</v>
      </c>
      <c r="Y6135">
        <v>0</v>
      </c>
      <c r="Z6135">
        <v>8.3195626103096423</v>
      </c>
      <c r="AA6135">
        <v>0</v>
      </c>
      <c r="AB6135">
        <v>23.54762691986619</v>
      </c>
      <c r="AC6135">
        <v>0</v>
      </c>
      <c r="AD6135">
        <v>220.61733490963471</v>
      </c>
      <c r="AE6135">
        <v>260.65250172968683</v>
      </c>
    </row>
    <row r="6136" spans="1:31" x14ac:dyDescent="0.25">
      <c r="A6136">
        <v>2272189</v>
      </c>
      <c r="B6136">
        <v>1</v>
      </c>
      <c r="C6136" t="s">
        <v>80</v>
      </c>
      <c r="D6136" t="s">
        <v>110</v>
      </c>
      <c r="E6136" t="s">
        <v>151</v>
      </c>
      <c r="F6136" t="s">
        <v>17837</v>
      </c>
      <c r="G6136" t="s">
        <v>153</v>
      </c>
      <c r="H6136" t="s">
        <v>135</v>
      </c>
      <c r="I6136" t="s">
        <v>136</v>
      </c>
      <c r="J6136" t="s">
        <v>137</v>
      </c>
      <c r="K6136" t="s">
        <v>138</v>
      </c>
      <c r="L6136" t="s">
        <v>17838</v>
      </c>
      <c r="M6136" t="s">
        <v>17839</v>
      </c>
      <c r="N6136">
        <v>1.2480555550000001</v>
      </c>
      <c r="O6136">
        <v>0</v>
      </c>
      <c r="P6136">
        <v>30</v>
      </c>
      <c r="Q6136">
        <v>0</v>
      </c>
      <c r="R6136">
        <v>0</v>
      </c>
      <c r="S6136">
        <v>0</v>
      </c>
      <c r="T6136">
        <v>13</v>
      </c>
      <c r="U6136">
        <v>0</v>
      </c>
      <c r="V6136">
        <v>0</v>
      </c>
      <c r="W6136">
        <v>0</v>
      </c>
      <c r="X6136">
        <v>10.045942193269967</v>
      </c>
      <c r="Y6136">
        <v>0</v>
      </c>
      <c r="Z6136">
        <v>0</v>
      </c>
      <c r="AA6136">
        <v>0</v>
      </c>
      <c r="AB6136">
        <v>39.242286669838613</v>
      </c>
      <c r="AC6136">
        <v>0</v>
      </c>
      <c r="AD6136">
        <v>0</v>
      </c>
      <c r="AE6136">
        <v>49.288228863108579</v>
      </c>
    </row>
    <row r="6137" spans="1:31" x14ac:dyDescent="0.25">
      <c r="A6137">
        <v>2271797</v>
      </c>
      <c r="B6137">
        <v>1</v>
      </c>
      <c r="C6137" t="s">
        <v>81</v>
      </c>
      <c r="D6137" t="s">
        <v>118</v>
      </c>
      <c r="E6137" t="s">
        <v>256</v>
      </c>
      <c r="F6137" t="s">
        <v>17840</v>
      </c>
      <c r="G6137" t="s">
        <v>318</v>
      </c>
      <c r="H6137" t="s">
        <v>148</v>
      </c>
      <c r="I6137" t="s">
        <v>136</v>
      </c>
      <c r="J6137" t="s">
        <v>137</v>
      </c>
      <c r="K6137" t="s">
        <v>138</v>
      </c>
      <c r="L6137" t="s">
        <v>17841</v>
      </c>
      <c r="M6137" t="s">
        <v>17842</v>
      </c>
      <c r="N6137">
        <v>1.7194444440000001</v>
      </c>
      <c r="O6137">
        <v>0</v>
      </c>
      <c r="P6137">
        <v>5</v>
      </c>
      <c r="Q6137">
        <v>45</v>
      </c>
      <c r="R6137">
        <v>13</v>
      </c>
      <c r="S6137">
        <v>4</v>
      </c>
      <c r="T6137">
        <v>1</v>
      </c>
      <c r="U6137">
        <v>0</v>
      </c>
      <c r="V6137">
        <v>0</v>
      </c>
      <c r="W6137">
        <v>0</v>
      </c>
      <c r="X6137">
        <v>0.44214834930709829</v>
      </c>
      <c r="Y6137">
        <v>47.214865038161982</v>
      </c>
      <c r="Z6137">
        <v>12.117776524390248</v>
      </c>
      <c r="AA6137">
        <v>6.2246233183931636</v>
      </c>
      <c r="AB6137">
        <v>3.4316989970024996</v>
      </c>
      <c r="AC6137">
        <v>0</v>
      </c>
      <c r="AD6137">
        <v>0</v>
      </c>
      <c r="AE6137">
        <v>69.431112227254985</v>
      </c>
    </row>
    <row r="6138" spans="1:31" x14ac:dyDescent="0.25">
      <c r="A6138">
        <v>2271897</v>
      </c>
      <c r="B6138">
        <v>1</v>
      </c>
      <c r="C6138" t="s">
        <v>80</v>
      </c>
      <c r="D6138" t="s">
        <v>82</v>
      </c>
      <c r="E6138" t="s">
        <v>132</v>
      </c>
      <c r="F6138" t="s">
        <v>17843</v>
      </c>
      <c r="G6138" t="s">
        <v>134</v>
      </c>
      <c r="H6138" t="s">
        <v>135</v>
      </c>
      <c r="I6138" t="s">
        <v>136</v>
      </c>
      <c r="J6138" t="s">
        <v>137</v>
      </c>
      <c r="K6138" t="s">
        <v>138</v>
      </c>
      <c r="L6138" t="s">
        <v>17844</v>
      </c>
      <c r="M6138" t="s">
        <v>17845</v>
      </c>
      <c r="N6138">
        <v>2.2313888880000001</v>
      </c>
      <c r="O6138">
        <v>0</v>
      </c>
      <c r="P6138">
        <v>1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0.85527171368863841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0.85527171368863841</v>
      </c>
    </row>
    <row r="6139" spans="1:31" x14ac:dyDescent="0.25">
      <c r="A6139">
        <v>2272146</v>
      </c>
      <c r="B6139">
        <v>1</v>
      </c>
      <c r="C6139" t="s">
        <v>80</v>
      </c>
      <c r="D6139" t="s">
        <v>103</v>
      </c>
      <c r="E6139" t="s">
        <v>132</v>
      </c>
      <c r="F6139" t="s">
        <v>17846</v>
      </c>
      <c r="G6139" t="s">
        <v>142</v>
      </c>
      <c r="H6139" t="s">
        <v>135</v>
      </c>
      <c r="I6139" t="s">
        <v>136</v>
      </c>
      <c r="J6139" t="s">
        <v>137</v>
      </c>
      <c r="K6139" t="s">
        <v>138</v>
      </c>
      <c r="L6139" t="s">
        <v>17847</v>
      </c>
      <c r="M6139" t="s">
        <v>17848</v>
      </c>
      <c r="N6139">
        <v>3.2716666659999998</v>
      </c>
      <c r="O6139">
        <v>0</v>
      </c>
      <c r="P6139">
        <v>1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0.56190510829528173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0.56190510829528173</v>
      </c>
    </row>
    <row r="6140" spans="1:31" x14ac:dyDescent="0.25">
      <c r="A6140">
        <v>2272026</v>
      </c>
      <c r="B6140">
        <v>1</v>
      </c>
      <c r="C6140" t="s">
        <v>81</v>
      </c>
      <c r="D6140" t="s">
        <v>128</v>
      </c>
      <c r="E6140" t="s">
        <v>151</v>
      </c>
      <c r="F6140" t="s">
        <v>17849</v>
      </c>
      <c r="G6140" t="s">
        <v>153</v>
      </c>
      <c r="H6140" t="s">
        <v>135</v>
      </c>
      <c r="I6140" t="s">
        <v>136</v>
      </c>
      <c r="J6140" t="s">
        <v>137</v>
      </c>
      <c r="K6140" t="s">
        <v>138</v>
      </c>
      <c r="L6140" t="s">
        <v>17850</v>
      </c>
      <c r="M6140" t="s">
        <v>17851</v>
      </c>
      <c r="N6140">
        <v>1.371388888</v>
      </c>
      <c r="O6140">
        <v>0</v>
      </c>
      <c r="P6140">
        <v>318</v>
      </c>
      <c r="Q6140">
        <v>0</v>
      </c>
      <c r="R6140">
        <v>0</v>
      </c>
      <c r="S6140">
        <v>0</v>
      </c>
      <c r="T6140">
        <v>15</v>
      </c>
      <c r="U6140">
        <v>0</v>
      </c>
      <c r="V6140">
        <v>0</v>
      </c>
      <c r="W6140">
        <v>0</v>
      </c>
      <c r="X6140">
        <v>121.97521304129326</v>
      </c>
      <c r="Y6140">
        <v>0</v>
      </c>
      <c r="Z6140">
        <v>0</v>
      </c>
      <c r="AA6140">
        <v>0</v>
      </c>
      <c r="AB6140">
        <v>15.766423210944811</v>
      </c>
      <c r="AC6140">
        <v>0</v>
      </c>
      <c r="AD6140">
        <v>0</v>
      </c>
      <c r="AE6140">
        <v>137.74163625223807</v>
      </c>
    </row>
    <row r="6141" spans="1:31" x14ac:dyDescent="0.25">
      <c r="A6141">
        <v>2271857</v>
      </c>
      <c r="B6141">
        <v>1</v>
      </c>
      <c r="C6141" t="s">
        <v>81</v>
      </c>
      <c r="D6141" t="s">
        <v>112</v>
      </c>
      <c r="E6141" t="s">
        <v>145</v>
      </c>
      <c r="F6141" t="s">
        <v>17852</v>
      </c>
      <c r="G6141" t="s">
        <v>147</v>
      </c>
      <c r="H6141" t="s">
        <v>148</v>
      </c>
      <c r="I6141" t="s">
        <v>136</v>
      </c>
      <c r="J6141" t="s">
        <v>137</v>
      </c>
      <c r="K6141" t="s">
        <v>138</v>
      </c>
      <c r="L6141" t="s">
        <v>17853</v>
      </c>
      <c r="M6141" t="s">
        <v>17854</v>
      </c>
      <c r="N6141">
        <v>0.33333333300000001</v>
      </c>
      <c r="O6141">
        <v>14</v>
      </c>
      <c r="P6141">
        <v>8461</v>
      </c>
      <c r="Q6141">
        <v>425</v>
      </c>
      <c r="R6141">
        <v>1872</v>
      </c>
      <c r="S6141">
        <v>88</v>
      </c>
      <c r="T6141">
        <v>843</v>
      </c>
      <c r="U6141">
        <v>11</v>
      </c>
      <c r="V6141">
        <v>6</v>
      </c>
      <c r="W6141">
        <v>0.62535438113166664</v>
      </c>
      <c r="X6141">
        <v>481.15909097292524</v>
      </c>
      <c r="Y6141">
        <v>57.354496141620629</v>
      </c>
      <c r="Z6141">
        <v>87.719228395456298</v>
      </c>
      <c r="AA6141">
        <v>180.5394930859174</v>
      </c>
      <c r="AB6141">
        <v>156.2740313844761</v>
      </c>
      <c r="AC6141">
        <v>237.11307189579199</v>
      </c>
      <c r="AD6141">
        <v>72.893887328679</v>
      </c>
      <c r="AE6141">
        <v>1273.6786535859983</v>
      </c>
    </row>
    <row r="6142" spans="1:31" x14ac:dyDescent="0.25">
      <c r="A6142">
        <v>2272020</v>
      </c>
      <c r="B6142">
        <v>1</v>
      </c>
      <c r="C6142" t="s">
        <v>80</v>
      </c>
      <c r="D6142" t="s">
        <v>106</v>
      </c>
      <c r="E6142" t="s">
        <v>151</v>
      </c>
      <c r="F6142" t="s">
        <v>9911</v>
      </c>
      <c r="G6142" t="s">
        <v>153</v>
      </c>
      <c r="H6142" t="s">
        <v>135</v>
      </c>
      <c r="I6142" t="s">
        <v>136</v>
      </c>
      <c r="J6142" t="s">
        <v>137</v>
      </c>
      <c r="K6142" t="s">
        <v>138</v>
      </c>
      <c r="L6142" t="s">
        <v>17855</v>
      </c>
      <c r="M6142" t="s">
        <v>17856</v>
      </c>
      <c r="N6142">
        <v>2.2916666659999998</v>
      </c>
      <c r="O6142">
        <v>0</v>
      </c>
      <c r="P6142">
        <v>0</v>
      </c>
      <c r="Q6142">
        <v>0</v>
      </c>
      <c r="R6142">
        <v>2</v>
      </c>
      <c r="S6142">
        <v>0</v>
      </c>
      <c r="T6142">
        <v>1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0.98809645414186675</v>
      </c>
      <c r="AA6142">
        <v>0</v>
      </c>
      <c r="AB6142">
        <v>0.55108152599253057</v>
      </c>
      <c r="AC6142">
        <v>0</v>
      </c>
      <c r="AD6142">
        <v>0</v>
      </c>
      <c r="AE6142">
        <v>1.5391779801343972</v>
      </c>
    </row>
    <row r="6143" spans="1:31" x14ac:dyDescent="0.25">
      <c r="A6143">
        <v>2272066</v>
      </c>
      <c r="B6143">
        <v>1</v>
      </c>
      <c r="C6143" t="s">
        <v>81</v>
      </c>
      <c r="D6143" t="s">
        <v>128</v>
      </c>
      <c r="E6143" t="s">
        <v>132</v>
      </c>
      <c r="F6143" t="s">
        <v>17857</v>
      </c>
      <c r="G6143" t="s">
        <v>134</v>
      </c>
      <c r="H6143" t="s">
        <v>135</v>
      </c>
      <c r="I6143" t="s">
        <v>136</v>
      </c>
      <c r="J6143" t="s">
        <v>137</v>
      </c>
      <c r="K6143" t="s">
        <v>138</v>
      </c>
      <c r="L6143" t="s">
        <v>17858</v>
      </c>
      <c r="M6143" t="s">
        <v>17859</v>
      </c>
      <c r="N6143">
        <v>4.8686111109999999</v>
      </c>
      <c r="O6143">
        <v>0</v>
      </c>
      <c r="P6143">
        <v>4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2.9700111961782087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2.9700111961782087</v>
      </c>
    </row>
    <row r="6144" spans="1:31" x14ac:dyDescent="0.25">
      <c r="A6144">
        <v>2271817</v>
      </c>
      <c r="B6144">
        <v>1</v>
      </c>
      <c r="C6144" t="s">
        <v>80</v>
      </c>
      <c r="D6144" t="s">
        <v>96</v>
      </c>
      <c r="E6144" t="s">
        <v>132</v>
      </c>
      <c r="F6144" t="s">
        <v>17860</v>
      </c>
      <c r="G6144" t="s">
        <v>142</v>
      </c>
      <c r="H6144" t="s">
        <v>135</v>
      </c>
      <c r="I6144" t="s">
        <v>136</v>
      </c>
      <c r="J6144" t="s">
        <v>137</v>
      </c>
      <c r="K6144" t="s">
        <v>138</v>
      </c>
      <c r="L6144" t="s">
        <v>17861</v>
      </c>
      <c r="M6144" t="s">
        <v>17862</v>
      </c>
      <c r="N6144">
        <v>4.8769444440000003</v>
      </c>
      <c r="O6144">
        <v>0</v>
      </c>
      <c r="P6144">
        <v>2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11.788938139638178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11.788938139638178</v>
      </c>
    </row>
    <row r="6145" spans="1:31" x14ac:dyDescent="0.25">
      <c r="A6145">
        <v>2272272</v>
      </c>
      <c r="B6145">
        <v>1</v>
      </c>
      <c r="C6145" t="s">
        <v>81</v>
      </c>
      <c r="D6145" t="s">
        <v>127</v>
      </c>
      <c r="E6145" t="s">
        <v>256</v>
      </c>
      <c r="F6145" t="s">
        <v>17863</v>
      </c>
      <c r="G6145" t="s">
        <v>147</v>
      </c>
      <c r="H6145" t="s">
        <v>148</v>
      </c>
      <c r="I6145" t="s">
        <v>136</v>
      </c>
      <c r="J6145" t="s">
        <v>137</v>
      </c>
      <c r="K6145" t="s">
        <v>138</v>
      </c>
      <c r="L6145" t="s">
        <v>17864</v>
      </c>
      <c r="M6145" t="s">
        <v>17865</v>
      </c>
      <c r="N6145">
        <v>1.393888888</v>
      </c>
      <c r="O6145">
        <v>1</v>
      </c>
      <c r="P6145">
        <v>444</v>
      </c>
      <c r="Q6145">
        <v>141</v>
      </c>
      <c r="R6145">
        <v>82</v>
      </c>
      <c r="S6145">
        <v>10</v>
      </c>
      <c r="T6145">
        <v>60</v>
      </c>
      <c r="U6145">
        <v>0</v>
      </c>
      <c r="V6145">
        <v>1</v>
      </c>
      <c r="W6145">
        <v>0.44745992817557778</v>
      </c>
      <c r="X6145">
        <v>151.98809674406826</v>
      </c>
      <c r="Y6145">
        <v>237.63010698044181</v>
      </c>
      <c r="Z6145">
        <v>18.548678220341355</v>
      </c>
      <c r="AA6145">
        <v>55.786505288433389</v>
      </c>
      <c r="AB6145">
        <v>18.511642334005014</v>
      </c>
      <c r="AC6145">
        <v>0</v>
      </c>
      <c r="AD6145">
        <v>2.9274907886291306</v>
      </c>
      <c r="AE6145">
        <v>485.83998028409451</v>
      </c>
    </row>
    <row r="6146" spans="1:31" x14ac:dyDescent="0.25">
      <c r="A6146">
        <v>2272166</v>
      </c>
      <c r="B6146">
        <v>1</v>
      </c>
      <c r="C6146" t="s">
        <v>80</v>
      </c>
      <c r="D6146" t="s">
        <v>84</v>
      </c>
      <c r="E6146" t="s">
        <v>256</v>
      </c>
      <c r="F6146" t="s">
        <v>17866</v>
      </c>
      <c r="G6146" t="s">
        <v>4775</v>
      </c>
      <c r="H6146" t="s">
        <v>148</v>
      </c>
      <c r="I6146" t="s">
        <v>136</v>
      </c>
      <c r="J6146" t="s">
        <v>137</v>
      </c>
      <c r="K6146" t="s">
        <v>138</v>
      </c>
      <c r="L6146" t="s">
        <v>17867</v>
      </c>
      <c r="M6146" t="s">
        <v>17868</v>
      </c>
      <c r="N6146">
        <v>9.2499999999999999E-2</v>
      </c>
      <c r="O6146">
        <v>0</v>
      </c>
      <c r="P6146">
        <v>870</v>
      </c>
      <c r="Q6146">
        <v>0</v>
      </c>
      <c r="R6146">
        <v>0</v>
      </c>
      <c r="S6146">
        <v>0</v>
      </c>
      <c r="T6146">
        <v>13</v>
      </c>
      <c r="U6146">
        <v>0</v>
      </c>
      <c r="V6146">
        <v>0</v>
      </c>
      <c r="W6146">
        <v>0</v>
      </c>
      <c r="X6146">
        <v>20.922791494155323</v>
      </c>
      <c r="Y6146">
        <v>0</v>
      </c>
      <c r="Z6146">
        <v>0</v>
      </c>
      <c r="AA6146">
        <v>0</v>
      </c>
      <c r="AB6146">
        <v>0.49039170203760007</v>
      </c>
      <c r="AC6146">
        <v>0</v>
      </c>
      <c r="AD6146">
        <v>0</v>
      </c>
      <c r="AE6146">
        <v>21.413183196192922</v>
      </c>
    </row>
    <row r="6147" spans="1:31" x14ac:dyDescent="0.25">
      <c r="A6147">
        <v>2272063</v>
      </c>
      <c r="B6147">
        <v>1</v>
      </c>
      <c r="C6147" t="s">
        <v>80</v>
      </c>
      <c r="D6147" t="s">
        <v>85</v>
      </c>
      <c r="E6147" t="s">
        <v>132</v>
      </c>
      <c r="F6147" t="s">
        <v>17869</v>
      </c>
      <c r="G6147" t="s">
        <v>289</v>
      </c>
      <c r="H6147" t="s">
        <v>135</v>
      </c>
      <c r="I6147" t="s">
        <v>136</v>
      </c>
      <c r="J6147" t="s">
        <v>137</v>
      </c>
      <c r="K6147" t="s">
        <v>138</v>
      </c>
      <c r="L6147" t="s">
        <v>17870</v>
      </c>
      <c r="M6147" t="s">
        <v>17871</v>
      </c>
      <c r="N6147">
        <v>1.2966666659999999</v>
      </c>
      <c r="O6147">
        <v>0</v>
      </c>
      <c r="P6147">
        <v>6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2.3102361122852004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2.3102361122852004</v>
      </c>
    </row>
    <row r="6148" spans="1:31" x14ac:dyDescent="0.25">
      <c r="A6148">
        <v>2271708</v>
      </c>
      <c r="B6148">
        <v>1</v>
      </c>
      <c r="C6148" t="s">
        <v>80</v>
      </c>
      <c r="D6148" t="s">
        <v>97</v>
      </c>
      <c r="E6148" t="s">
        <v>132</v>
      </c>
      <c r="F6148" t="s">
        <v>707</v>
      </c>
      <c r="G6148" t="s">
        <v>142</v>
      </c>
      <c r="H6148" t="s">
        <v>135</v>
      </c>
      <c r="I6148" t="s">
        <v>136</v>
      </c>
      <c r="J6148" t="s">
        <v>137</v>
      </c>
      <c r="K6148" t="s">
        <v>138</v>
      </c>
      <c r="L6148" t="s">
        <v>17872</v>
      </c>
      <c r="M6148" t="s">
        <v>17873</v>
      </c>
      <c r="N6148">
        <v>1.7597222219999999</v>
      </c>
      <c r="O6148">
        <v>0</v>
      </c>
      <c r="P6148">
        <v>3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4.8991259112170447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4.8991259112170447</v>
      </c>
    </row>
    <row r="6149" spans="1:31" x14ac:dyDescent="0.25">
      <c r="A6149">
        <v>2271963</v>
      </c>
      <c r="B6149">
        <v>1</v>
      </c>
      <c r="C6149" t="s">
        <v>81</v>
      </c>
      <c r="D6149" t="s">
        <v>118</v>
      </c>
      <c r="E6149" t="s">
        <v>132</v>
      </c>
      <c r="F6149" t="s">
        <v>17874</v>
      </c>
      <c r="G6149" t="s">
        <v>289</v>
      </c>
      <c r="H6149" t="s">
        <v>135</v>
      </c>
      <c r="I6149" t="s">
        <v>136</v>
      </c>
      <c r="J6149" t="s">
        <v>137</v>
      </c>
      <c r="K6149" t="s">
        <v>138</v>
      </c>
      <c r="L6149" t="s">
        <v>17875</v>
      </c>
      <c r="M6149" t="s">
        <v>17876</v>
      </c>
      <c r="N6149">
        <v>0.58916666600000001</v>
      </c>
      <c r="O6149">
        <v>0</v>
      </c>
      <c r="P6149">
        <v>2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0.12120515525353084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0.12120515525353084</v>
      </c>
    </row>
    <row r="6150" spans="1:31" x14ac:dyDescent="0.25">
      <c r="A6150">
        <v>2272229</v>
      </c>
      <c r="B6150">
        <v>1</v>
      </c>
      <c r="C6150" t="s">
        <v>81</v>
      </c>
      <c r="D6150" t="s">
        <v>113</v>
      </c>
      <c r="E6150" t="s">
        <v>145</v>
      </c>
      <c r="F6150" t="s">
        <v>17877</v>
      </c>
      <c r="G6150" t="s">
        <v>147</v>
      </c>
      <c r="H6150" t="s">
        <v>148</v>
      </c>
      <c r="I6150" t="s">
        <v>136</v>
      </c>
      <c r="J6150" t="s">
        <v>137</v>
      </c>
      <c r="K6150" t="s">
        <v>138</v>
      </c>
      <c r="L6150" t="s">
        <v>17878</v>
      </c>
      <c r="M6150" t="s">
        <v>17879</v>
      </c>
      <c r="N6150">
        <v>1.6411111110000001</v>
      </c>
      <c r="O6150">
        <v>0</v>
      </c>
      <c r="P6150">
        <v>266</v>
      </c>
      <c r="Q6150">
        <v>0</v>
      </c>
      <c r="R6150">
        <v>9</v>
      </c>
      <c r="S6150">
        <v>0</v>
      </c>
      <c r="T6150">
        <v>34</v>
      </c>
      <c r="U6150">
        <v>0</v>
      </c>
      <c r="V6150">
        <v>0</v>
      </c>
      <c r="W6150">
        <v>0</v>
      </c>
      <c r="X6150">
        <v>56.718341183191065</v>
      </c>
      <c r="Y6150">
        <v>0</v>
      </c>
      <c r="Z6150">
        <v>6.4268215908385198</v>
      </c>
      <c r="AA6150">
        <v>0</v>
      </c>
      <c r="AB6150">
        <v>22.932854496218098</v>
      </c>
      <c r="AC6150">
        <v>0</v>
      </c>
      <c r="AD6150">
        <v>0</v>
      </c>
      <c r="AE6150">
        <v>86.078017270247685</v>
      </c>
    </row>
    <row r="6151" spans="1:31" x14ac:dyDescent="0.25">
      <c r="A6151">
        <v>2272255</v>
      </c>
      <c r="B6151">
        <v>1</v>
      </c>
      <c r="C6151" t="s">
        <v>81</v>
      </c>
      <c r="D6151" t="s">
        <v>114</v>
      </c>
      <c r="E6151" t="s">
        <v>132</v>
      </c>
      <c r="F6151" t="s">
        <v>17880</v>
      </c>
      <c r="G6151" t="s">
        <v>142</v>
      </c>
      <c r="H6151" t="s">
        <v>135</v>
      </c>
      <c r="I6151" t="s">
        <v>136</v>
      </c>
      <c r="J6151" t="s">
        <v>137</v>
      </c>
      <c r="K6151" t="s">
        <v>138</v>
      </c>
      <c r="L6151" t="s">
        <v>17881</v>
      </c>
      <c r="M6151" t="s">
        <v>17882</v>
      </c>
      <c r="N6151">
        <v>0.98472222200000004</v>
      </c>
      <c r="O6151">
        <v>0</v>
      </c>
      <c r="P6151">
        <v>1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0.32466588356805781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0.32466588356805781</v>
      </c>
    </row>
    <row r="6152" spans="1:31" x14ac:dyDescent="0.25">
      <c r="A6152">
        <v>2272043</v>
      </c>
      <c r="B6152">
        <v>1</v>
      </c>
      <c r="C6152" t="s">
        <v>80</v>
      </c>
      <c r="D6152" t="s">
        <v>87</v>
      </c>
      <c r="E6152" t="s">
        <v>145</v>
      </c>
      <c r="F6152" t="s">
        <v>17883</v>
      </c>
      <c r="G6152" t="s">
        <v>271</v>
      </c>
      <c r="H6152" t="s">
        <v>148</v>
      </c>
      <c r="I6152" t="s">
        <v>136</v>
      </c>
      <c r="J6152" t="s">
        <v>137</v>
      </c>
      <c r="K6152" t="s">
        <v>138</v>
      </c>
      <c r="L6152" t="s">
        <v>17884</v>
      </c>
      <c r="M6152" t="s">
        <v>17885</v>
      </c>
      <c r="N6152">
        <v>8.5833332999999998E-2</v>
      </c>
      <c r="O6152">
        <v>0</v>
      </c>
      <c r="P6152">
        <v>7510</v>
      </c>
      <c r="Q6152">
        <v>0</v>
      </c>
      <c r="R6152">
        <v>0</v>
      </c>
      <c r="S6152">
        <v>9</v>
      </c>
      <c r="T6152">
        <v>1760</v>
      </c>
      <c r="U6152">
        <v>5</v>
      </c>
      <c r="V6152">
        <v>12</v>
      </c>
      <c r="W6152">
        <v>0</v>
      </c>
      <c r="X6152">
        <v>207.26030459114054</v>
      </c>
      <c r="Y6152">
        <v>0</v>
      </c>
      <c r="Z6152">
        <v>0</v>
      </c>
      <c r="AA6152">
        <v>29.840761511440864</v>
      </c>
      <c r="AB6152">
        <v>180.81993045659644</v>
      </c>
      <c r="AC6152">
        <v>28.42969428823811</v>
      </c>
      <c r="AD6152">
        <v>19.053997004908055</v>
      </c>
      <c r="AE6152">
        <v>465.40468785232406</v>
      </c>
    </row>
    <row r="6153" spans="1:31" x14ac:dyDescent="0.25">
      <c r="A6153">
        <v>2272235</v>
      </c>
      <c r="B6153">
        <v>1</v>
      </c>
      <c r="C6153" t="s">
        <v>80</v>
      </c>
      <c r="D6153" t="s">
        <v>82</v>
      </c>
      <c r="E6153" t="s">
        <v>132</v>
      </c>
      <c r="F6153" t="s">
        <v>17886</v>
      </c>
      <c r="G6153" t="s">
        <v>289</v>
      </c>
      <c r="H6153" t="s">
        <v>135</v>
      </c>
      <c r="I6153" t="s">
        <v>136</v>
      </c>
      <c r="J6153" t="s">
        <v>137</v>
      </c>
      <c r="K6153" t="s">
        <v>138</v>
      </c>
      <c r="L6153" t="s">
        <v>17887</v>
      </c>
      <c r="M6153" t="s">
        <v>17888</v>
      </c>
      <c r="N6153">
        <v>0.508611111</v>
      </c>
      <c r="O6153">
        <v>0</v>
      </c>
      <c r="P6153">
        <v>9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1.3039140303698171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1.3039140303698171</v>
      </c>
    </row>
    <row r="6154" spans="1:31" x14ac:dyDescent="0.25">
      <c r="A6154">
        <v>2271794</v>
      </c>
      <c r="B6154">
        <v>1</v>
      </c>
      <c r="C6154" t="s">
        <v>80</v>
      </c>
      <c r="D6154" t="s">
        <v>100</v>
      </c>
      <c r="E6154" t="s">
        <v>207</v>
      </c>
      <c r="F6154" t="s">
        <v>17889</v>
      </c>
      <c r="G6154" t="s">
        <v>1552</v>
      </c>
      <c r="H6154" t="s">
        <v>135</v>
      </c>
      <c r="I6154" t="s">
        <v>136</v>
      </c>
      <c r="J6154" t="s">
        <v>137</v>
      </c>
      <c r="K6154" t="s">
        <v>138</v>
      </c>
      <c r="L6154" t="s">
        <v>17890</v>
      </c>
      <c r="M6154" t="s">
        <v>17891</v>
      </c>
      <c r="N6154">
        <v>0.29916666600000003</v>
      </c>
      <c r="O6154">
        <v>0</v>
      </c>
      <c r="P6154">
        <v>168</v>
      </c>
      <c r="Q6154">
        <v>0</v>
      </c>
      <c r="R6154">
        <v>6</v>
      </c>
      <c r="S6154">
        <v>0</v>
      </c>
      <c r="T6154">
        <v>20</v>
      </c>
      <c r="U6154">
        <v>0</v>
      </c>
      <c r="V6154">
        <v>0</v>
      </c>
      <c r="W6154">
        <v>0</v>
      </c>
      <c r="X6154">
        <v>12.15787394050164</v>
      </c>
      <c r="Y6154">
        <v>0</v>
      </c>
      <c r="Z6154">
        <v>0.39252566229156255</v>
      </c>
      <c r="AA6154">
        <v>0</v>
      </c>
      <c r="AB6154">
        <v>4.6416953134761876</v>
      </c>
      <c r="AC6154">
        <v>0</v>
      </c>
      <c r="AD6154">
        <v>0</v>
      </c>
      <c r="AE6154">
        <v>17.19209491626939</v>
      </c>
    </row>
    <row r="6155" spans="1:31" x14ac:dyDescent="0.25">
      <c r="A6155">
        <v>2272000</v>
      </c>
      <c r="B6155">
        <v>1</v>
      </c>
      <c r="C6155" t="s">
        <v>80</v>
      </c>
      <c r="D6155" t="s">
        <v>93</v>
      </c>
      <c r="E6155" t="s">
        <v>132</v>
      </c>
      <c r="F6155" t="s">
        <v>17892</v>
      </c>
      <c r="G6155" t="s">
        <v>201</v>
      </c>
      <c r="H6155" t="s">
        <v>135</v>
      </c>
      <c r="I6155" t="s">
        <v>136</v>
      </c>
      <c r="J6155" t="s">
        <v>137</v>
      </c>
      <c r="K6155" t="s">
        <v>138</v>
      </c>
      <c r="L6155" t="s">
        <v>17893</v>
      </c>
      <c r="M6155" t="s">
        <v>17894</v>
      </c>
      <c r="N6155">
        <v>4.9450000000000003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1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0.33854395218148225</v>
      </c>
      <c r="AC6155">
        <v>0</v>
      </c>
      <c r="AD6155">
        <v>0</v>
      </c>
      <c r="AE6155">
        <v>0.33854395218148225</v>
      </c>
    </row>
    <row r="6156" spans="1:31" x14ac:dyDescent="0.25">
      <c r="A6156">
        <v>2271906</v>
      </c>
      <c r="B6156">
        <v>1</v>
      </c>
      <c r="C6156" t="s">
        <v>81</v>
      </c>
      <c r="D6156" t="s">
        <v>112</v>
      </c>
      <c r="E6156" t="s">
        <v>256</v>
      </c>
      <c r="F6156" t="s">
        <v>7785</v>
      </c>
      <c r="G6156" t="s">
        <v>147</v>
      </c>
      <c r="H6156" t="s">
        <v>148</v>
      </c>
      <c r="I6156" t="s">
        <v>136</v>
      </c>
      <c r="J6156" t="s">
        <v>137</v>
      </c>
      <c r="K6156" t="s">
        <v>138</v>
      </c>
      <c r="L6156" t="s">
        <v>17895</v>
      </c>
      <c r="M6156" t="s">
        <v>17896</v>
      </c>
      <c r="N6156">
        <v>0.84083333299999996</v>
      </c>
      <c r="O6156">
        <v>0</v>
      </c>
      <c r="P6156">
        <v>233</v>
      </c>
      <c r="Q6156">
        <v>0</v>
      </c>
      <c r="R6156">
        <v>98</v>
      </c>
      <c r="S6156">
        <v>1</v>
      </c>
      <c r="T6156">
        <v>21</v>
      </c>
      <c r="U6156">
        <v>0</v>
      </c>
      <c r="V6156">
        <v>0</v>
      </c>
      <c r="W6156">
        <v>0</v>
      </c>
      <c r="X6156">
        <v>43.884301846741003</v>
      </c>
      <c r="Y6156">
        <v>0</v>
      </c>
      <c r="Z6156">
        <v>15.080109712911938</v>
      </c>
      <c r="AA6156">
        <v>1.4830667064675001</v>
      </c>
      <c r="AB6156">
        <v>16.499837199501982</v>
      </c>
      <c r="AC6156">
        <v>0</v>
      </c>
      <c r="AD6156">
        <v>0</v>
      </c>
      <c r="AE6156">
        <v>76.947315465622424</v>
      </c>
    </row>
    <row r="6157" spans="1:31" x14ac:dyDescent="0.25">
      <c r="A6157">
        <v>2272075</v>
      </c>
      <c r="B6157">
        <v>1</v>
      </c>
      <c r="C6157" t="s">
        <v>81</v>
      </c>
      <c r="D6157" t="s">
        <v>113</v>
      </c>
      <c r="E6157" t="s">
        <v>163</v>
      </c>
      <c r="F6157" t="s">
        <v>17897</v>
      </c>
      <c r="G6157" t="s">
        <v>147</v>
      </c>
      <c r="H6157" t="s">
        <v>148</v>
      </c>
      <c r="I6157" t="s">
        <v>136</v>
      </c>
      <c r="J6157" t="s">
        <v>137</v>
      </c>
      <c r="K6157" t="s">
        <v>138</v>
      </c>
      <c r="L6157" t="s">
        <v>17898</v>
      </c>
      <c r="M6157" t="s">
        <v>17899</v>
      </c>
      <c r="N6157">
        <v>0.90194444399999996</v>
      </c>
      <c r="O6157">
        <v>1</v>
      </c>
      <c r="P6157">
        <v>1422</v>
      </c>
      <c r="Q6157">
        <v>15</v>
      </c>
      <c r="R6157">
        <v>398</v>
      </c>
      <c r="S6157">
        <v>13</v>
      </c>
      <c r="T6157">
        <v>121</v>
      </c>
      <c r="U6157">
        <v>0</v>
      </c>
      <c r="V6157">
        <v>1</v>
      </c>
      <c r="W6157">
        <v>0.52662747644208496</v>
      </c>
      <c r="X6157">
        <v>232.0973722527828</v>
      </c>
      <c r="Y6157">
        <v>7.1062968382544334</v>
      </c>
      <c r="Z6157">
        <v>94.346237106735842</v>
      </c>
      <c r="AA6157">
        <v>409.32960060616807</v>
      </c>
      <c r="AB6157">
        <v>94.745236258007623</v>
      </c>
      <c r="AC6157">
        <v>0</v>
      </c>
      <c r="AD6157">
        <v>1.7722115676721826</v>
      </c>
      <c r="AE6157">
        <v>839.92358210606301</v>
      </c>
    </row>
    <row r="6158" spans="1:31" x14ac:dyDescent="0.25">
      <c r="A6158">
        <v>2271866</v>
      </c>
      <c r="B6158">
        <v>1</v>
      </c>
      <c r="C6158" t="s">
        <v>80</v>
      </c>
      <c r="D6158" t="s">
        <v>101</v>
      </c>
      <c r="E6158" t="s">
        <v>207</v>
      </c>
      <c r="F6158" t="s">
        <v>17900</v>
      </c>
      <c r="G6158" t="s">
        <v>366</v>
      </c>
      <c r="H6158" t="s">
        <v>135</v>
      </c>
      <c r="I6158" t="s">
        <v>136</v>
      </c>
      <c r="J6158" t="s">
        <v>137</v>
      </c>
      <c r="K6158" t="s">
        <v>172</v>
      </c>
      <c r="L6158" t="s">
        <v>17901</v>
      </c>
      <c r="M6158" t="s">
        <v>17902</v>
      </c>
      <c r="N6158">
        <v>7.6863888879999998</v>
      </c>
      <c r="O6158">
        <v>0</v>
      </c>
      <c r="P6158">
        <v>313</v>
      </c>
      <c r="Q6158">
        <v>0</v>
      </c>
      <c r="R6158">
        <v>1</v>
      </c>
      <c r="S6158">
        <v>0</v>
      </c>
      <c r="T6158">
        <v>20</v>
      </c>
      <c r="U6158">
        <v>0</v>
      </c>
      <c r="V6158">
        <v>0</v>
      </c>
      <c r="W6158">
        <v>0</v>
      </c>
      <c r="X6158">
        <v>950.46972166023795</v>
      </c>
      <c r="Y6158">
        <v>0</v>
      </c>
      <c r="Z6158">
        <v>0.24070789544385279</v>
      </c>
      <c r="AA6158">
        <v>0</v>
      </c>
      <c r="AB6158">
        <v>159.29190601603074</v>
      </c>
      <c r="AC6158">
        <v>0</v>
      </c>
      <c r="AD6158">
        <v>0</v>
      </c>
      <c r="AE6158">
        <v>1110.0023355717126</v>
      </c>
    </row>
    <row r="6159" spans="1:31" x14ac:dyDescent="0.25">
      <c r="A6159">
        <v>2272221</v>
      </c>
      <c r="B6159">
        <v>1</v>
      </c>
      <c r="C6159" t="s">
        <v>80</v>
      </c>
      <c r="D6159" t="s">
        <v>90</v>
      </c>
      <c r="E6159" t="s">
        <v>207</v>
      </c>
      <c r="F6159" t="s">
        <v>17903</v>
      </c>
      <c r="G6159" t="s">
        <v>231</v>
      </c>
      <c r="H6159" t="s">
        <v>135</v>
      </c>
      <c r="I6159" t="s">
        <v>136</v>
      </c>
      <c r="J6159" t="s">
        <v>137</v>
      </c>
      <c r="K6159" t="s">
        <v>138</v>
      </c>
      <c r="L6159" t="s">
        <v>17904</v>
      </c>
      <c r="M6159" t="s">
        <v>17905</v>
      </c>
      <c r="N6159">
        <v>0.59250000000000003</v>
      </c>
      <c r="O6159">
        <v>0</v>
      </c>
      <c r="P6159">
        <v>832</v>
      </c>
      <c r="Q6159">
        <v>0</v>
      </c>
      <c r="R6159">
        <v>0</v>
      </c>
      <c r="S6159">
        <v>0</v>
      </c>
      <c r="T6159">
        <v>31</v>
      </c>
      <c r="U6159">
        <v>0</v>
      </c>
      <c r="V6159">
        <v>0</v>
      </c>
      <c r="W6159">
        <v>0</v>
      </c>
      <c r="X6159">
        <v>181.89452846121776</v>
      </c>
      <c r="Y6159">
        <v>0</v>
      </c>
      <c r="Z6159">
        <v>0</v>
      </c>
      <c r="AA6159">
        <v>0</v>
      </c>
      <c r="AB6159">
        <v>6.3652516857183983</v>
      </c>
      <c r="AC6159">
        <v>0</v>
      </c>
      <c r="AD6159">
        <v>0</v>
      </c>
      <c r="AE6159">
        <v>188.25978014693615</v>
      </c>
    </row>
    <row r="6160" spans="1:31" x14ac:dyDescent="0.25">
      <c r="A6160">
        <v>2271969</v>
      </c>
      <c r="B6160">
        <v>1</v>
      </c>
      <c r="C6160" t="s">
        <v>80</v>
      </c>
      <c r="D6160" t="s">
        <v>89</v>
      </c>
      <c r="E6160" t="s">
        <v>132</v>
      </c>
      <c r="F6160" t="s">
        <v>17906</v>
      </c>
      <c r="G6160" t="s">
        <v>184</v>
      </c>
      <c r="H6160" t="s">
        <v>135</v>
      </c>
      <c r="I6160" t="s">
        <v>136</v>
      </c>
      <c r="J6160" t="s">
        <v>137</v>
      </c>
      <c r="K6160" t="s">
        <v>138</v>
      </c>
      <c r="L6160" t="s">
        <v>17907</v>
      </c>
      <c r="M6160" t="s">
        <v>17908</v>
      </c>
      <c r="N6160">
        <v>0.89749999999999996</v>
      </c>
      <c r="O6160">
        <v>0</v>
      </c>
      <c r="P6160">
        <v>1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0.35182012507769556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0.35182012507769556</v>
      </c>
    </row>
    <row r="6161" spans="1:31" x14ac:dyDescent="0.25">
      <c r="A6161">
        <v>2272069</v>
      </c>
      <c r="B6161">
        <v>1</v>
      </c>
      <c r="C6161" t="s">
        <v>80</v>
      </c>
      <c r="D6161" t="s">
        <v>87</v>
      </c>
      <c r="E6161" t="s">
        <v>132</v>
      </c>
      <c r="F6161" t="s">
        <v>17909</v>
      </c>
      <c r="G6161" t="s">
        <v>153</v>
      </c>
      <c r="H6161" t="s">
        <v>135</v>
      </c>
      <c r="I6161" t="s">
        <v>136</v>
      </c>
      <c r="J6161" t="s">
        <v>137</v>
      </c>
      <c r="K6161" t="s">
        <v>138</v>
      </c>
      <c r="L6161" t="s">
        <v>17910</v>
      </c>
      <c r="M6161" t="s">
        <v>17911</v>
      </c>
      <c r="N6161">
        <v>2.6527777769999998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1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</row>
    <row r="6162" spans="1:31" x14ac:dyDescent="0.25">
      <c r="A6162">
        <v>2271989</v>
      </c>
      <c r="B6162">
        <v>1</v>
      </c>
      <c r="C6162" t="s">
        <v>81</v>
      </c>
      <c r="D6162" t="s">
        <v>128</v>
      </c>
      <c r="E6162" t="s">
        <v>477</v>
      </c>
      <c r="F6162" t="s">
        <v>15776</v>
      </c>
      <c r="G6162" t="s">
        <v>366</v>
      </c>
      <c r="H6162" t="s">
        <v>148</v>
      </c>
      <c r="I6162" t="s">
        <v>136</v>
      </c>
      <c r="J6162" t="s">
        <v>137</v>
      </c>
      <c r="K6162" t="s">
        <v>172</v>
      </c>
      <c r="L6162" t="s">
        <v>17912</v>
      </c>
      <c r="M6162" t="s">
        <v>17913</v>
      </c>
      <c r="N6162">
        <v>0.62444444399999999</v>
      </c>
      <c r="O6162">
        <v>59</v>
      </c>
      <c r="P6162">
        <v>18783</v>
      </c>
      <c r="Q6162">
        <v>587</v>
      </c>
      <c r="R6162">
        <v>540</v>
      </c>
      <c r="S6162">
        <v>130</v>
      </c>
      <c r="T6162">
        <v>1689</v>
      </c>
      <c r="U6162">
        <v>15</v>
      </c>
      <c r="V6162">
        <v>2</v>
      </c>
      <c r="W6162">
        <v>11.894062382524478</v>
      </c>
      <c r="X6162">
        <v>2484.7014068588551</v>
      </c>
      <c r="Y6162">
        <v>229.53373907078276</v>
      </c>
      <c r="Z6162">
        <v>92.604336404902796</v>
      </c>
      <c r="AA6162">
        <v>1419.8615909019363</v>
      </c>
      <c r="AB6162">
        <v>862.42907103421726</v>
      </c>
      <c r="AC6162">
        <v>488.44276177340822</v>
      </c>
      <c r="AD6162">
        <v>13.221912811624003</v>
      </c>
      <c r="AE6162">
        <v>5602.6888812382513</v>
      </c>
    </row>
    <row r="6163" spans="1:31" x14ac:dyDescent="0.25">
      <c r="A6163">
        <v>2271966</v>
      </c>
      <c r="B6163">
        <v>1</v>
      </c>
      <c r="C6163" t="s">
        <v>80</v>
      </c>
      <c r="D6163" t="s">
        <v>103</v>
      </c>
      <c r="E6163" t="s">
        <v>256</v>
      </c>
      <c r="F6163" t="s">
        <v>17914</v>
      </c>
      <c r="G6163" t="s">
        <v>147</v>
      </c>
      <c r="H6163" t="s">
        <v>148</v>
      </c>
      <c r="I6163" t="s">
        <v>136</v>
      </c>
      <c r="J6163" t="s">
        <v>137</v>
      </c>
      <c r="K6163" t="s">
        <v>138</v>
      </c>
      <c r="L6163" t="s">
        <v>17915</v>
      </c>
      <c r="M6163" t="s">
        <v>17916</v>
      </c>
      <c r="N6163">
        <v>1.1172222220000001</v>
      </c>
      <c r="O6163">
        <v>5</v>
      </c>
      <c r="P6163">
        <v>9236</v>
      </c>
      <c r="Q6163">
        <v>5</v>
      </c>
      <c r="R6163">
        <v>4</v>
      </c>
      <c r="S6163">
        <v>21</v>
      </c>
      <c r="T6163">
        <v>737</v>
      </c>
      <c r="U6163">
        <v>9</v>
      </c>
      <c r="V6163">
        <v>0</v>
      </c>
      <c r="W6163">
        <v>1.9690523003523999</v>
      </c>
      <c r="X6163">
        <v>3146.520389380386</v>
      </c>
      <c r="Y6163">
        <v>284.58151786891329</v>
      </c>
      <c r="Z6163">
        <v>6.2616218995428765</v>
      </c>
      <c r="AA6163">
        <v>313.98957668294531</v>
      </c>
      <c r="AB6163">
        <v>1001.0447371800306</v>
      </c>
      <c r="AC6163">
        <v>671.36885718140707</v>
      </c>
      <c r="AD6163">
        <v>0</v>
      </c>
      <c r="AE6163">
        <v>5425.7357524935778</v>
      </c>
    </row>
    <row r="6164" spans="1:31" x14ac:dyDescent="0.25">
      <c r="A6164">
        <v>2272201</v>
      </c>
      <c r="B6164">
        <v>1</v>
      </c>
      <c r="C6164" t="s">
        <v>81</v>
      </c>
      <c r="D6164" t="s">
        <v>127</v>
      </c>
      <c r="E6164" t="s">
        <v>256</v>
      </c>
      <c r="F6164" t="s">
        <v>17917</v>
      </c>
      <c r="G6164" t="s">
        <v>147</v>
      </c>
      <c r="H6164" t="s">
        <v>148</v>
      </c>
      <c r="I6164" t="s">
        <v>136</v>
      </c>
      <c r="J6164" t="s">
        <v>137</v>
      </c>
      <c r="K6164" t="s">
        <v>138</v>
      </c>
      <c r="L6164" t="s">
        <v>17918</v>
      </c>
      <c r="M6164" t="s">
        <v>17919</v>
      </c>
      <c r="N6164">
        <v>0.71305555499999995</v>
      </c>
      <c r="O6164">
        <v>0</v>
      </c>
      <c r="P6164">
        <v>883</v>
      </c>
      <c r="Q6164">
        <v>0</v>
      </c>
      <c r="R6164">
        <v>6</v>
      </c>
      <c r="S6164">
        <v>0</v>
      </c>
      <c r="T6164">
        <v>46</v>
      </c>
      <c r="U6164">
        <v>0</v>
      </c>
      <c r="V6164">
        <v>0</v>
      </c>
      <c r="W6164">
        <v>0</v>
      </c>
      <c r="X6164">
        <v>213.4701869416561</v>
      </c>
      <c r="Y6164">
        <v>0</v>
      </c>
      <c r="Z6164">
        <v>1.3015050685916743</v>
      </c>
      <c r="AA6164">
        <v>0</v>
      </c>
      <c r="AB6164">
        <v>13.672526867835993</v>
      </c>
      <c r="AC6164">
        <v>0</v>
      </c>
      <c r="AD6164">
        <v>0</v>
      </c>
      <c r="AE6164">
        <v>228.44421887808375</v>
      </c>
    </row>
    <row r="6165" spans="1:31" x14ac:dyDescent="0.25">
      <c r="A6165">
        <v>2272158</v>
      </c>
      <c r="B6165">
        <v>1</v>
      </c>
      <c r="C6165" t="s">
        <v>80</v>
      </c>
      <c r="D6165" t="s">
        <v>105</v>
      </c>
      <c r="E6165" t="s">
        <v>151</v>
      </c>
      <c r="F6165" t="s">
        <v>17920</v>
      </c>
      <c r="G6165" t="s">
        <v>153</v>
      </c>
      <c r="H6165" t="s">
        <v>135</v>
      </c>
      <c r="I6165" t="s">
        <v>136</v>
      </c>
      <c r="J6165" t="s">
        <v>137</v>
      </c>
      <c r="K6165" t="s">
        <v>138</v>
      </c>
      <c r="L6165" t="s">
        <v>17921</v>
      </c>
      <c r="M6165" t="s">
        <v>17922</v>
      </c>
      <c r="N6165">
        <v>1.103888888</v>
      </c>
      <c r="O6165">
        <v>0</v>
      </c>
      <c r="P6165">
        <v>181</v>
      </c>
      <c r="Q6165">
        <v>0</v>
      </c>
      <c r="R6165">
        <v>0</v>
      </c>
      <c r="S6165">
        <v>0</v>
      </c>
      <c r="T6165">
        <v>18</v>
      </c>
      <c r="U6165">
        <v>0</v>
      </c>
      <c r="V6165">
        <v>0</v>
      </c>
      <c r="W6165">
        <v>0</v>
      </c>
      <c r="X6165">
        <v>70.318261077942921</v>
      </c>
      <c r="Y6165">
        <v>0</v>
      </c>
      <c r="Z6165">
        <v>0</v>
      </c>
      <c r="AA6165">
        <v>0</v>
      </c>
      <c r="AB6165">
        <v>5.9768494775705951</v>
      </c>
      <c r="AC6165">
        <v>0</v>
      </c>
      <c r="AD6165">
        <v>0</v>
      </c>
      <c r="AE6165">
        <v>76.295110555513517</v>
      </c>
    </row>
    <row r="6166" spans="1:31" x14ac:dyDescent="0.25">
      <c r="A6166">
        <v>2272132</v>
      </c>
      <c r="B6166">
        <v>1</v>
      </c>
      <c r="C6166" t="s">
        <v>80</v>
      </c>
      <c r="D6166" t="s">
        <v>88</v>
      </c>
      <c r="E6166" t="s">
        <v>477</v>
      </c>
      <c r="F6166" t="s">
        <v>17923</v>
      </c>
      <c r="G6166" t="s">
        <v>201</v>
      </c>
      <c r="H6166" t="s">
        <v>148</v>
      </c>
      <c r="I6166" t="s">
        <v>136</v>
      </c>
      <c r="J6166" t="s">
        <v>3</v>
      </c>
      <c r="K6166" t="s">
        <v>138</v>
      </c>
      <c r="L6166" t="s">
        <v>17924</v>
      </c>
      <c r="M6166" t="s">
        <v>17925</v>
      </c>
      <c r="N6166">
        <v>2.2213888879999999</v>
      </c>
      <c r="O6166">
        <v>0</v>
      </c>
      <c r="P6166">
        <v>687</v>
      </c>
      <c r="Q6166">
        <v>0</v>
      </c>
      <c r="R6166">
        <v>0</v>
      </c>
      <c r="S6166">
        <v>2</v>
      </c>
      <c r="T6166">
        <v>83</v>
      </c>
      <c r="U6166">
        <v>0</v>
      </c>
      <c r="V6166">
        <v>0</v>
      </c>
      <c r="W6166">
        <v>0</v>
      </c>
      <c r="X6166">
        <v>570.32856828589922</v>
      </c>
      <c r="Y6166">
        <v>0</v>
      </c>
      <c r="Z6166">
        <v>0</v>
      </c>
      <c r="AA6166">
        <v>2308.5687886430856</v>
      </c>
      <c r="AB6166">
        <v>317.41658374382547</v>
      </c>
      <c r="AC6166">
        <v>0</v>
      </c>
      <c r="AD6166">
        <v>0</v>
      </c>
      <c r="AE6166">
        <v>3196.3139406728101</v>
      </c>
    </row>
    <row r="6167" spans="1:31" x14ac:dyDescent="0.25">
      <c r="A6167">
        <v>2272009</v>
      </c>
      <c r="B6167">
        <v>1</v>
      </c>
      <c r="C6167" t="s">
        <v>80</v>
      </c>
      <c r="D6167" t="s">
        <v>106</v>
      </c>
      <c r="E6167" t="s">
        <v>145</v>
      </c>
      <c r="F6167" t="s">
        <v>17926</v>
      </c>
      <c r="G6167" t="s">
        <v>147</v>
      </c>
      <c r="H6167" t="s">
        <v>148</v>
      </c>
      <c r="I6167" t="s">
        <v>136</v>
      </c>
      <c r="J6167" t="s">
        <v>137</v>
      </c>
      <c r="K6167" t="s">
        <v>138</v>
      </c>
      <c r="L6167" t="s">
        <v>17927</v>
      </c>
      <c r="M6167" t="s">
        <v>17928</v>
      </c>
      <c r="N6167">
        <v>7.7777777000000006E-2</v>
      </c>
      <c r="O6167">
        <v>0</v>
      </c>
      <c r="P6167">
        <v>4114</v>
      </c>
      <c r="Q6167">
        <v>0</v>
      </c>
      <c r="R6167">
        <v>13</v>
      </c>
      <c r="S6167">
        <v>2</v>
      </c>
      <c r="T6167">
        <v>298</v>
      </c>
      <c r="U6167">
        <v>1</v>
      </c>
      <c r="V6167">
        <v>2</v>
      </c>
      <c r="W6167">
        <v>0</v>
      </c>
      <c r="X6167">
        <v>82.355424249819151</v>
      </c>
      <c r="Y6167">
        <v>0</v>
      </c>
      <c r="Z6167">
        <v>0.38029984844460007</v>
      </c>
      <c r="AA6167">
        <v>54.578989625212579</v>
      </c>
      <c r="AB6167">
        <v>35.728491211709482</v>
      </c>
      <c r="AC6167">
        <v>3.9596960640276668</v>
      </c>
      <c r="AD6167">
        <v>1.5313023057733333</v>
      </c>
      <c r="AE6167">
        <v>178.53420330498682</v>
      </c>
    </row>
    <row r="6168" spans="1:31" x14ac:dyDescent="0.25">
      <c r="A6168">
        <v>2272281</v>
      </c>
      <c r="B6168">
        <v>1</v>
      </c>
      <c r="C6168" t="s">
        <v>80</v>
      </c>
      <c r="D6168" t="s">
        <v>99</v>
      </c>
      <c r="E6168" t="s">
        <v>151</v>
      </c>
      <c r="F6168" t="s">
        <v>17929</v>
      </c>
      <c r="G6168" t="s">
        <v>160</v>
      </c>
      <c r="H6168" t="s">
        <v>135</v>
      </c>
      <c r="I6168" t="s">
        <v>136</v>
      </c>
      <c r="J6168" t="s">
        <v>137</v>
      </c>
      <c r="K6168" t="s">
        <v>138</v>
      </c>
      <c r="L6168" t="s">
        <v>17930</v>
      </c>
      <c r="M6168" t="s">
        <v>17931</v>
      </c>
      <c r="N6168">
        <v>2.6175000000000002</v>
      </c>
      <c r="O6168">
        <v>0</v>
      </c>
      <c r="P6168">
        <v>46</v>
      </c>
      <c r="Q6168">
        <v>0</v>
      </c>
      <c r="R6168">
        <v>0</v>
      </c>
      <c r="S6168">
        <v>0</v>
      </c>
      <c r="T6168">
        <v>3</v>
      </c>
      <c r="U6168">
        <v>0</v>
      </c>
      <c r="V6168">
        <v>0</v>
      </c>
      <c r="W6168">
        <v>0</v>
      </c>
      <c r="X6168">
        <v>23.898904970946059</v>
      </c>
      <c r="Y6168">
        <v>0</v>
      </c>
      <c r="Z6168">
        <v>0</v>
      </c>
      <c r="AA6168">
        <v>0</v>
      </c>
      <c r="AB6168">
        <v>2.6356354836266491</v>
      </c>
      <c r="AC6168">
        <v>0</v>
      </c>
      <c r="AD6168">
        <v>0</v>
      </c>
      <c r="AE6168">
        <v>26.53454045457271</v>
      </c>
    </row>
    <row r="6169" spans="1:31" x14ac:dyDescent="0.25">
      <c r="A6169">
        <v>2272138</v>
      </c>
      <c r="B6169">
        <v>1</v>
      </c>
      <c r="C6169" t="s">
        <v>80</v>
      </c>
      <c r="D6169" t="s">
        <v>96</v>
      </c>
      <c r="E6169" t="s">
        <v>132</v>
      </c>
      <c r="F6169" t="s">
        <v>17932</v>
      </c>
      <c r="G6169" t="s">
        <v>134</v>
      </c>
      <c r="H6169" t="s">
        <v>135</v>
      </c>
      <c r="I6169" t="s">
        <v>136</v>
      </c>
      <c r="J6169" t="s">
        <v>137</v>
      </c>
      <c r="K6169" t="s">
        <v>138</v>
      </c>
      <c r="L6169" t="s">
        <v>17933</v>
      </c>
      <c r="M6169" t="s">
        <v>17934</v>
      </c>
      <c r="N6169">
        <v>3.3438888879999999</v>
      </c>
      <c r="O6169">
        <v>0</v>
      </c>
      <c r="P6169">
        <v>1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1.0702686469202779E-2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1.0702686469202779E-2</v>
      </c>
    </row>
    <row r="6170" spans="1:31" x14ac:dyDescent="0.25">
      <c r="A6170">
        <v>2271946</v>
      </c>
      <c r="B6170">
        <v>1</v>
      </c>
      <c r="C6170" t="s">
        <v>80</v>
      </c>
      <c r="D6170" t="s">
        <v>93</v>
      </c>
      <c r="E6170" t="s">
        <v>151</v>
      </c>
      <c r="F6170" t="s">
        <v>17175</v>
      </c>
      <c r="G6170" t="s">
        <v>153</v>
      </c>
      <c r="H6170" t="s">
        <v>135</v>
      </c>
      <c r="I6170" t="s">
        <v>136</v>
      </c>
      <c r="J6170" t="s">
        <v>137</v>
      </c>
      <c r="K6170" t="s">
        <v>138</v>
      </c>
      <c r="L6170" t="s">
        <v>17935</v>
      </c>
      <c r="M6170" t="s">
        <v>17936</v>
      </c>
      <c r="N6170">
        <v>4.1283333329999996</v>
      </c>
      <c r="O6170">
        <v>0</v>
      </c>
      <c r="P6170">
        <v>0</v>
      </c>
      <c r="Q6170">
        <v>0</v>
      </c>
      <c r="R6170">
        <v>2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11.751900723405495</v>
      </c>
      <c r="AA6170">
        <v>0</v>
      </c>
      <c r="AB6170">
        <v>0</v>
      </c>
      <c r="AC6170">
        <v>0</v>
      </c>
      <c r="AD6170">
        <v>0</v>
      </c>
      <c r="AE6170">
        <v>11.751900723405495</v>
      </c>
    </row>
    <row r="6171" spans="1:31" x14ac:dyDescent="0.25">
      <c r="A6171">
        <v>2272195</v>
      </c>
      <c r="B6171">
        <v>1</v>
      </c>
      <c r="C6171" t="s">
        <v>80</v>
      </c>
      <c r="D6171" t="s">
        <v>98</v>
      </c>
      <c r="E6171" t="s">
        <v>132</v>
      </c>
      <c r="F6171" t="s">
        <v>17937</v>
      </c>
      <c r="G6171" t="s">
        <v>142</v>
      </c>
      <c r="H6171" t="s">
        <v>135</v>
      </c>
      <c r="I6171" t="s">
        <v>136</v>
      </c>
      <c r="J6171" t="s">
        <v>137</v>
      </c>
      <c r="K6171" t="s">
        <v>138</v>
      </c>
      <c r="L6171" t="s">
        <v>17938</v>
      </c>
      <c r="M6171" t="s">
        <v>17939</v>
      </c>
      <c r="N6171">
        <v>1.3744444440000001</v>
      </c>
      <c r="O6171">
        <v>0</v>
      </c>
      <c r="P6171">
        <v>1</v>
      </c>
      <c r="Q6171">
        <v>0</v>
      </c>
      <c r="R6171">
        <v>1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5.1727150499515553E-2</v>
      </c>
      <c r="Y6171">
        <v>0</v>
      </c>
      <c r="Z6171">
        <v>2.5035129767751116E-2</v>
      </c>
      <c r="AA6171">
        <v>0</v>
      </c>
      <c r="AB6171">
        <v>0</v>
      </c>
      <c r="AC6171">
        <v>0</v>
      </c>
      <c r="AD6171">
        <v>0</v>
      </c>
      <c r="AE6171">
        <v>7.6762280267266669E-2</v>
      </c>
    </row>
    <row r="6172" spans="1:31" x14ac:dyDescent="0.25">
      <c r="A6172">
        <v>2271846</v>
      </c>
      <c r="B6172">
        <v>1</v>
      </c>
      <c r="C6172" t="s">
        <v>80</v>
      </c>
      <c r="D6172" t="s">
        <v>84</v>
      </c>
      <c r="E6172" t="s">
        <v>151</v>
      </c>
      <c r="F6172" t="s">
        <v>17940</v>
      </c>
      <c r="G6172" t="s">
        <v>171</v>
      </c>
      <c r="H6172" t="s">
        <v>135</v>
      </c>
      <c r="I6172" t="s">
        <v>136</v>
      </c>
      <c r="J6172" t="s">
        <v>137</v>
      </c>
      <c r="K6172" t="s">
        <v>172</v>
      </c>
      <c r="L6172" t="s">
        <v>17941</v>
      </c>
      <c r="M6172" t="s">
        <v>17942</v>
      </c>
      <c r="N6172">
        <v>8.0161111110000007</v>
      </c>
      <c r="O6172">
        <v>0</v>
      </c>
      <c r="P6172">
        <v>155</v>
      </c>
      <c r="Q6172">
        <v>0</v>
      </c>
      <c r="R6172">
        <v>0</v>
      </c>
      <c r="S6172">
        <v>0</v>
      </c>
      <c r="T6172">
        <v>18</v>
      </c>
      <c r="U6172">
        <v>0</v>
      </c>
      <c r="V6172">
        <v>0</v>
      </c>
      <c r="W6172">
        <v>0</v>
      </c>
      <c r="X6172">
        <v>456.73923762643096</v>
      </c>
      <c r="Y6172">
        <v>0</v>
      </c>
      <c r="Z6172">
        <v>0</v>
      </c>
      <c r="AA6172">
        <v>0</v>
      </c>
      <c r="AB6172">
        <v>165.02097021124479</v>
      </c>
      <c r="AC6172">
        <v>0</v>
      </c>
      <c r="AD6172">
        <v>0</v>
      </c>
      <c r="AE6172">
        <v>621.76020783767581</v>
      </c>
    </row>
    <row r="6173" spans="1:31" x14ac:dyDescent="0.25">
      <c r="A6173">
        <v>2271803</v>
      </c>
      <c r="B6173">
        <v>1</v>
      </c>
      <c r="C6173" t="s">
        <v>80</v>
      </c>
      <c r="D6173" t="s">
        <v>101</v>
      </c>
      <c r="E6173" t="s">
        <v>207</v>
      </c>
      <c r="F6173" t="s">
        <v>17943</v>
      </c>
      <c r="G6173" t="s">
        <v>366</v>
      </c>
      <c r="H6173" t="s">
        <v>135</v>
      </c>
      <c r="I6173" t="s">
        <v>136</v>
      </c>
      <c r="J6173" t="s">
        <v>137</v>
      </c>
      <c r="K6173" t="s">
        <v>172</v>
      </c>
      <c r="L6173" t="s">
        <v>17944</v>
      </c>
      <c r="M6173" t="s">
        <v>17945</v>
      </c>
      <c r="N6173">
        <v>8.5341666660000008</v>
      </c>
      <c r="O6173">
        <v>0</v>
      </c>
      <c r="P6173">
        <v>343</v>
      </c>
      <c r="Q6173">
        <v>0</v>
      </c>
      <c r="R6173">
        <v>1</v>
      </c>
      <c r="S6173">
        <v>0</v>
      </c>
      <c r="T6173">
        <v>64</v>
      </c>
      <c r="U6173">
        <v>0</v>
      </c>
      <c r="V6173">
        <v>0</v>
      </c>
      <c r="W6173">
        <v>0</v>
      </c>
      <c r="X6173">
        <v>1330.3145300214226</v>
      </c>
      <c r="Y6173">
        <v>0</v>
      </c>
      <c r="Z6173">
        <v>0</v>
      </c>
      <c r="AA6173">
        <v>0</v>
      </c>
      <c r="AB6173">
        <v>654.76472896927078</v>
      </c>
      <c r="AC6173">
        <v>0</v>
      </c>
      <c r="AD6173">
        <v>0</v>
      </c>
      <c r="AE6173">
        <v>1985.0792589906932</v>
      </c>
    </row>
    <row r="6174" spans="1:31" x14ac:dyDescent="0.25">
      <c r="A6174">
        <v>2272095</v>
      </c>
      <c r="B6174">
        <v>1</v>
      </c>
      <c r="C6174" t="s">
        <v>80</v>
      </c>
      <c r="D6174" t="s">
        <v>97</v>
      </c>
      <c r="E6174" t="s">
        <v>132</v>
      </c>
      <c r="F6174" t="s">
        <v>17946</v>
      </c>
      <c r="G6174" t="s">
        <v>142</v>
      </c>
      <c r="H6174" t="s">
        <v>135</v>
      </c>
      <c r="I6174" t="s">
        <v>136</v>
      </c>
      <c r="J6174" t="s">
        <v>137</v>
      </c>
      <c r="K6174" t="s">
        <v>138</v>
      </c>
      <c r="L6174" t="s">
        <v>17947</v>
      </c>
      <c r="M6174" t="s">
        <v>17948</v>
      </c>
      <c r="N6174">
        <v>3.1147222220000002</v>
      </c>
      <c r="O6174">
        <v>0</v>
      </c>
      <c r="P6174">
        <v>3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2.9353977409572569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2.9353977409572569</v>
      </c>
    </row>
    <row r="6175" spans="1:31" x14ac:dyDescent="0.25">
      <c r="A6175">
        <v>2272049</v>
      </c>
      <c r="B6175">
        <v>1</v>
      </c>
      <c r="C6175" t="s">
        <v>80</v>
      </c>
      <c r="D6175" t="s">
        <v>103</v>
      </c>
      <c r="E6175" t="s">
        <v>145</v>
      </c>
      <c r="F6175" t="s">
        <v>17949</v>
      </c>
      <c r="G6175" t="s">
        <v>147</v>
      </c>
      <c r="H6175" t="s">
        <v>148</v>
      </c>
      <c r="I6175" t="s">
        <v>136</v>
      </c>
      <c r="J6175" t="s">
        <v>137</v>
      </c>
      <c r="K6175" t="s">
        <v>138</v>
      </c>
      <c r="L6175" t="s">
        <v>17950</v>
      </c>
      <c r="M6175" t="s">
        <v>17951</v>
      </c>
      <c r="N6175">
        <v>0.816111111</v>
      </c>
      <c r="O6175">
        <v>0</v>
      </c>
      <c r="P6175">
        <v>643</v>
      </c>
      <c r="Q6175">
        <v>11</v>
      </c>
      <c r="R6175">
        <v>30</v>
      </c>
      <c r="S6175">
        <v>9</v>
      </c>
      <c r="T6175">
        <v>78</v>
      </c>
      <c r="U6175">
        <v>3</v>
      </c>
      <c r="V6175">
        <v>0</v>
      </c>
      <c r="W6175">
        <v>0</v>
      </c>
      <c r="X6175">
        <v>185.93933362170233</v>
      </c>
      <c r="Y6175">
        <v>19.252298159369705</v>
      </c>
      <c r="Z6175">
        <v>16.069394530225537</v>
      </c>
      <c r="AA6175">
        <v>39.10320897691561</v>
      </c>
      <c r="AB6175">
        <v>66.689896559815139</v>
      </c>
      <c r="AC6175">
        <v>495.74530423303315</v>
      </c>
      <c r="AD6175">
        <v>0</v>
      </c>
      <c r="AE6175">
        <v>822.79943608106146</v>
      </c>
    </row>
    <row r="6176" spans="1:31" x14ac:dyDescent="0.25">
      <c r="A6176">
        <v>2271863</v>
      </c>
      <c r="B6176">
        <v>1</v>
      </c>
      <c r="C6176" t="s">
        <v>80</v>
      </c>
      <c r="D6176" t="s">
        <v>92</v>
      </c>
      <c r="E6176" t="s">
        <v>207</v>
      </c>
      <c r="F6176" t="s">
        <v>17952</v>
      </c>
      <c r="G6176" t="s">
        <v>366</v>
      </c>
      <c r="H6176" t="s">
        <v>135</v>
      </c>
      <c r="I6176" t="s">
        <v>136</v>
      </c>
      <c r="J6176" t="s">
        <v>137</v>
      </c>
      <c r="K6176" t="s">
        <v>172</v>
      </c>
      <c r="L6176" t="s">
        <v>17953</v>
      </c>
      <c r="M6176" t="s">
        <v>17954</v>
      </c>
      <c r="N6176">
        <v>4.2</v>
      </c>
      <c r="O6176">
        <v>0</v>
      </c>
      <c r="P6176">
        <v>89</v>
      </c>
      <c r="Q6176">
        <v>0</v>
      </c>
      <c r="R6176">
        <v>0</v>
      </c>
      <c r="S6176">
        <v>0</v>
      </c>
      <c r="T6176">
        <v>5</v>
      </c>
      <c r="U6176">
        <v>0</v>
      </c>
      <c r="V6176">
        <v>0</v>
      </c>
      <c r="W6176">
        <v>0</v>
      </c>
      <c r="X6176">
        <v>155.13110937260453</v>
      </c>
      <c r="Y6176">
        <v>0</v>
      </c>
      <c r="Z6176">
        <v>0</v>
      </c>
      <c r="AA6176">
        <v>0</v>
      </c>
      <c r="AB6176">
        <v>63.296203428404269</v>
      </c>
      <c r="AC6176">
        <v>0</v>
      </c>
      <c r="AD6176">
        <v>0</v>
      </c>
      <c r="AE6176">
        <v>218.42731280100878</v>
      </c>
    </row>
    <row r="6177" spans="1:31" x14ac:dyDescent="0.25">
      <c r="A6177">
        <v>2271840</v>
      </c>
      <c r="B6177">
        <v>1</v>
      </c>
      <c r="C6177" t="s">
        <v>80</v>
      </c>
      <c r="D6177" t="s">
        <v>90</v>
      </c>
      <c r="E6177" t="s">
        <v>151</v>
      </c>
      <c r="F6177" t="s">
        <v>13568</v>
      </c>
      <c r="G6177" t="s">
        <v>171</v>
      </c>
      <c r="H6177" t="s">
        <v>135</v>
      </c>
      <c r="I6177" t="s">
        <v>136</v>
      </c>
      <c r="J6177" t="s">
        <v>137</v>
      </c>
      <c r="K6177" t="s">
        <v>172</v>
      </c>
      <c r="L6177" t="s">
        <v>17955</v>
      </c>
      <c r="M6177" t="s">
        <v>17956</v>
      </c>
      <c r="N6177">
        <v>8.0786111110000007</v>
      </c>
      <c r="O6177">
        <v>0</v>
      </c>
      <c r="P6177">
        <v>201</v>
      </c>
      <c r="Q6177">
        <v>0</v>
      </c>
      <c r="R6177">
        <v>0</v>
      </c>
      <c r="S6177">
        <v>0</v>
      </c>
      <c r="T6177">
        <v>12</v>
      </c>
      <c r="U6177">
        <v>0</v>
      </c>
      <c r="V6177">
        <v>0</v>
      </c>
      <c r="W6177">
        <v>0</v>
      </c>
      <c r="X6177">
        <v>431.40791406082116</v>
      </c>
      <c r="Y6177">
        <v>0</v>
      </c>
      <c r="Z6177">
        <v>0</v>
      </c>
      <c r="AA6177">
        <v>0</v>
      </c>
      <c r="AB6177">
        <v>57.686411279883849</v>
      </c>
      <c r="AC6177">
        <v>0</v>
      </c>
      <c r="AD6177">
        <v>0</v>
      </c>
      <c r="AE6177">
        <v>489.09432534070498</v>
      </c>
    </row>
    <row r="6178" spans="1:31" x14ac:dyDescent="0.25">
      <c r="A6178">
        <v>2271909</v>
      </c>
      <c r="B6178">
        <v>1</v>
      </c>
      <c r="C6178" t="s">
        <v>81</v>
      </c>
      <c r="D6178" t="s">
        <v>124</v>
      </c>
      <c r="E6178" t="s">
        <v>132</v>
      </c>
      <c r="F6178" t="s">
        <v>17957</v>
      </c>
      <c r="G6178" t="s">
        <v>142</v>
      </c>
      <c r="H6178" t="s">
        <v>135</v>
      </c>
      <c r="I6178" t="s">
        <v>136</v>
      </c>
      <c r="J6178" t="s">
        <v>137</v>
      </c>
      <c r="K6178" t="s">
        <v>138</v>
      </c>
      <c r="L6178" t="s">
        <v>17958</v>
      </c>
      <c r="M6178" t="s">
        <v>17959</v>
      </c>
      <c r="N6178">
        <v>1.368333333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0.15266127844964333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0.15266127844964333</v>
      </c>
    </row>
    <row r="6179" spans="1:31" x14ac:dyDescent="0.25">
      <c r="A6179">
        <v>2272258</v>
      </c>
      <c r="B6179">
        <v>1</v>
      </c>
      <c r="C6179" t="s">
        <v>80</v>
      </c>
      <c r="D6179" t="s">
        <v>102</v>
      </c>
      <c r="E6179" t="s">
        <v>132</v>
      </c>
      <c r="F6179" t="s">
        <v>17960</v>
      </c>
      <c r="G6179" t="s">
        <v>142</v>
      </c>
      <c r="H6179" t="s">
        <v>135</v>
      </c>
      <c r="I6179" t="s">
        <v>136</v>
      </c>
      <c r="J6179" t="s">
        <v>137</v>
      </c>
      <c r="K6179" t="s">
        <v>138</v>
      </c>
      <c r="L6179" t="s">
        <v>17961</v>
      </c>
      <c r="M6179" t="s">
        <v>17962</v>
      </c>
      <c r="N6179">
        <v>2.2936111110000001</v>
      </c>
      <c r="O6179">
        <v>0</v>
      </c>
      <c r="P6179">
        <v>1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0.28869765712937645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0.28869765712937645</v>
      </c>
    </row>
    <row r="6180" spans="1:31" x14ac:dyDescent="0.25">
      <c r="A6180">
        <v>2272072</v>
      </c>
      <c r="B6180">
        <v>1</v>
      </c>
      <c r="C6180" t="s">
        <v>80</v>
      </c>
      <c r="D6180" t="s">
        <v>89</v>
      </c>
      <c r="E6180" t="s">
        <v>207</v>
      </c>
      <c r="F6180" t="s">
        <v>17963</v>
      </c>
      <c r="G6180" t="s">
        <v>171</v>
      </c>
      <c r="H6180" t="s">
        <v>135</v>
      </c>
      <c r="I6180" t="s">
        <v>136</v>
      </c>
      <c r="J6180" t="s">
        <v>137</v>
      </c>
      <c r="K6180" t="s">
        <v>172</v>
      </c>
      <c r="L6180" t="s">
        <v>17964</v>
      </c>
      <c r="M6180" t="s">
        <v>17965</v>
      </c>
      <c r="N6180">
        <v>3.8824999999999998</v>
      </c>
      <c r="O6180">
        <v>0</v>
      </c>
      <c r="P6180">
        <v>154</v>
      </c>
      <c r="Q6180">
        <v>0</v>
      </c>
      <c r="R6180">
        <v>0</v>
      </c>
      <c r="S6180">
        <v>0</v>
      </c>
      <c r="T6180">
        <v>11</v>
      </c>
      <c r="U6180">
        <v>0</v>
      </c>
      <c r="V6180">
        <v>0</v>
      </c>
      <c r="W6180">
        <v>0</v>
      </c>
      <c r="X6180">
        <v>426.41874745348184</v>
      </c>
      <c r="Y6180">
        <v>0</v>
      </c>
      <c r="Z6180">
        <v>0</v>
      </c>
      <c r="AA6180">
        <v>0</v>
      </c>
      <c r="AB6180">
        <v>459.20611943368203</v>
      </c>
      <c r="AC6180">
        <v>0</v>
      </c>
      <c r="AD6180">
        <v>0</v>
      </c>
      <c r="AE6180">
        <v>885.62486688716388</v>
      </c>
    </row>
    <row r="6181" spans="1:31" x14ac:dyDescent="0.25">
      <c r="A6181">
        <v>2271826</v>
      </c>
      <c r="B6181">
        <v>1</v>
      </c>
      <c r="C6181" t="s">
        <v>80</v>
      </c>
      <c r="D6181" t="s">
        <v>107</v>
      </c>
      <c r="E6181" t="s">
        <v>207</v>
      </c>
      <c r="F6181" t="s">
        <v>17966</v>
      </c>
      <c r="G6181" t="s">
        <v>366</v>
      </c>
      <c r="H6181" t="s">
        <v>135</v>
      </c>
      <c r="I6181" t="s">
        <v>136</v>
      </c>
      <c r="J6181" t="s">
        <v>137</v>
      </c>
      <c r="K6181" t="s">
        <v>172</v>
      </c>
      <c r="L6181" t="s">
        <v>17967</v>
      </c>
      <c r="M6181" t="s">
        <v>17968</v>
      </c>
      <c r="N6181">
        <v>8.0663888880000005</v>
      </c>
      <c r="O6181">
        <v>0</v>
      </c>
      <c r="P6181">
        <v>130</v>
      </c>
      <c r="Q6181">
        <v>0</v>
      </c>
      <c r="R6181">
        <v>0</v>
      </c>
      <c r="S6181">
        <v>0</v>
      </c>
      <c r="T6181">
        <v>6</v>
      </c>
      <c r="U6181">
        <v>0</v>
      </c>
      <c r="V6181">
        <v>0</v>
      </c>
      <c r="W6181">
        <v>0</v>
      </c>
      <c r="X6181">
        <v>270.65679303530334</v>
      </c>
      <c r="Y6181">
        <v>0</v>
      </c>
      <c r="Z6181">
        <v>0</v>
      </c>
      <c r="AA6181">
        <v>0</v>
      </c>
      <c r="AB6181">
        <v>13.197581426062179</v>
      </c>
      <c r="AC6181">
        <v>0</v>
      </c>
      <c r="AD6181">
        <v>0</v>
      </c>
      <c r="AE6181">
        <v>283.85437446136552</v>
      </c>
    </row>
    <row r="6182" spans="1:31" x14ac:dyDescent="0.25">
      <c r="A6182">
        <v>2271823</v>
      </c>
      <c r="B6182">
        <v>1</v>
      </c>
      <c r="C6182" t="s">
        <v>80</v>
      </c>
      <c r="D6182" t="s">
        <v>96</v>
      </c>
      <c r="E6182" t="s">
        <v>214</v>
      </c>
      <c r="F6182" t="s">
        <v>17969</v>
      </c>
      <c r="G6182" t="s">
        <v>340</v>
      </c>
      <c r="H6182" t="s">
        <v>135</v>
      </c>
      <c r="I6182" t="s">
        <v>136</v>
      </c>
      <c r="J6182" t="s">
        <v>137</v>
      </c>
      <c r="K6182" t="s">
        <v>138</v>
      </c>
      <c r="L6182" t="s">
        <v>17970</v>
      </c>
      <c r="M6182" t="s">
        <v>17971</v>
      </c>
      <c r="N6182">
        <v>5.8747222219999999</v>
      </c>
      <c r="O6182">
        <v>0</v>
      </c>
      <c r="P6182">
        <v>20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32.298371652583612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32.298371652583612</v>
      </c>
    </row>
    <row r="6183" spans="1:31" x14ac:dyDescent="0.25">
      <c r="A6183">
        <v>2272112</v>
      </c>
      <c r="B6183">
        <v>1</v>
      </c>
      <c r="C6183" t="s">
        <v>81</v>
      </c>
      <c r="D6183" t="s">
        <v>119</v>
      </c>
      <c r="E6183" t="s">
        <v>132</v>
      </c>
      <c r="F6183" t="s">
        <v>17972</v>
      </c>
      <c r="G6183" t="s">
        <v>142</v>
      </c>
      <c r="H6183" t="s">
        <v>135</v>
      </c>
      <c r="I6183" t="s">
        <v>136</v>
      </c>
      <c r="J6183" t="s">
        <v>137</v>
      </c>
      <c r="K6183" t="s">
        <v>138</v>
      </c>
      <c r="L6183" t="s">
        <v>17973</v>
      </c>
      <c r="M6183" t="s">
        <v>17974</v>
      </c>
      <c r="N6183">
        <v>2.065833333</v>
      </c>
      <c r="O6183">
        <v>0</v>
      </c>
      <c r="P6183">
        <v>0</v>
      </c>
      <c r="Q6183">
        <v>0</v>
      </c>
      <c r="R6183">
        <v>8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2.7604486455950412</v>
      </c>
      <c r="AA6183">
        <v>0</v>
      </c>
      <c r="AB6183">
        <v>0</v>
      </c>
      <c r="AC6183">
        <v>0</v>
      </c>
      <c r="AD6183">
        <v>0</v>
      </c>
      <c r="AE6183">
        <v>2.7604486455950412</v>
      </c>
    </row>
    <row r="6184" spans="1:31" x14ac:dyDescent="0.25">
      <c r="A6184">
        <v>2272135</v>
      </c>
      <c r="B6184">
        <v>1</v>
      </c>
      <c r="C6184" t="s">
        <v>81</v>
      </c>
      <c r="D6184" t="s">
        <v>123</v>
      </c>
      <c r="E6184" t="s">
        <v>132</v>
      </c>
      <c r="F6184" t="s">
        <v>17975</v>
      </c>
      <c r="G6184" t="s">
        <v>289</v>
      </c>
      <c r="H6184" t="s">
        <v>135</v>
      </c>
      <c r="I6184" t="s">
        <v>136</v>
      </c>
      <c r="J6184" t="s">
        <v>137</v>
      </c>
      <c r="K6184" t="s">
        <v>138</v>
      </c>
      <c r="L6184" t="s">
        <v>17976</v>
      </c>
      <c r="M6184" t="s">
        <v>17977</v>
      </c>
      <c r="N6184">
        <v>0.42138888800000002</v>
      </c>
      <c r="O6184">
        <v>0</v>
      </c>
      <c r="P6184">
        <v>9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1.0408164181968393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1.0408164181968393</v>
      </c>
    </row>
    <row r="6185" spans="1:31" x14ac:dyDescent="0.25">
      <c r="A6185">
        <v>2272092</v>
      </c>
      <c r="B6185">
        <v>1</v>
      </c>
      <c r="C6185" t="s">
        <v>80</v>
      </c>
      <c r="D6185" t="s">
        <v>96</v>
      </c>
      <c r="E6185" t="s">
        <v>132</v>
      </c>
      <c r="F6185" t="s">
        <v>17978</v>
      </c>
      <c r="G6185" t="s">
        <v>142</v>
      </c>
      <c r="H6185" t="s">
        <v>135</v>
      </c>
      <c r="I6185" t="s">
        <v>136</v>
      </c>
      <c r="J6185" t="s">
        <v>137</v>
      </c>
      <c r="K6185" t="s">
        <v>138</v>
      </c>
      <c r="L6185" t="s">
        <v>17979</v>
      </c>
      <c r="M6185" t="s">
        <v>17980</v>
      </c>
      <c r="N6185">
        <v>0.67749999999999999</v>
      </c>
      <c r="O6185">
        <v>0</v>
      </c>
      <c r="P6185">
        <v>6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2.0593501180273006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2.0593501180273006</v>
      </c>
    </row>
    <row r="6186" spans="1:31" x14ac:dyDescent="0.25">
      <c r="A6186">
        <v>2271843</v>
      </c>
      <c r="B6186">
        <v>1</v>
      </c>
      <c r="C6186" t="s">
        <v>81</v>
      </c>
      <c r="D6186" t="s">
        <v>128</v>
      </c>
      <c r="E6186" t="s">
        <v>207</v>
      </c>
      <c r="F6186" t="s">
        <v>17981</v>
      </c>
      <c r="G6186" t="s">
        <v>171</v>
      </c>
      <c r="H6186" t="s">
        <v>135</v>
      </c>
      <c r="I6186" t="s">
        <v>136</v>
      </c>
      <c r="J6186" t="s">
        <v>137</v>
      </c>
      <c r="K6186" t="s">
        <v>172</v>
      </c>
      <c r="L6186" t="s">
        <v>17982</v>
      </c>
      <c r="M6186" t="s">
        <v>17983</v>
      </c>
      <c r="N6186">
        <v>7.0816666660000003</v>
      </c>
      <c r="O6186">
        <v>0</v>
      </c>
      <c r="P6186">
        <v>303</v>
      </c>
      <c r="Q6186">
        <v>0</v>
      </c>
      <c r="R6186">
        <v>0</v>
      </c>
      <c r="S6186">
        <v>0</v>
      </c>
      <c r="T6186">
        <v>21</v>
      </c>
      <c r="U6186">
        <v>0</v>
      </c>
      <c r="V6186">
        <v>0</v>
      </c>
      <c r="W6186">
        <v>0</v>
      </c>
      <c r="X6186">
        <v>515.75831145299048</v>
      </c>
      <c r="Y6186">
        <v>0</v>
      </c>
      <c r="Z6186">
        <v>0</v>
      </c>
      <c r="AA6186">
        <v>0</v>
      </c>
      <c r="AB6186">
        <v>152.78104517806381</v>
      </c>
      <c r="AC6186">
        <v>0</v>
      </c>
      <c r="AD6186">
        <v>0</v>
      </c>
      <c r="AE6186">
        <v>668.53935663105426</v>
      </c>
    </row>
    <row r="6187" spans="1:31" x14ac:dyDescent="0.25">
      <c r="A6187">
        <v>2271806</v>
      </c>
      <c r="B6187">
        <v>1</v>
      </c>
      <c r="C6187" t="s">
        <v>80</v>
      </c>
      <c r="D6187" t="s">
        <v>90</v>
      </c>
      <c r="E6187" t="s">
        <v>132</v>
      </c>
      <c r="F6187" t="s">
        <v>17984</v>
      </c>
      <c r="G6187" t="s">
        <v>142</v>
      </c>
      <c r="H6187" t="s">
        <v>135</v>
      </c>
      <c r="I6187" t="s">
        <v>136</v>
      </c>
      <c r="J6187" t="s">
        <v>137</v>
      </c>
      <c r="K6187" t="s">
        <v>138</v>
      </c>
      <c r="L6187" t="s">
        <v>17985</v>
      </c>
      <c r="M6187" t="s">
        <v>17986</v>
      </c>
      <c r="N6187">
        <v>1.9708333330000001</v>
      </c>
      <c r="O6187">
        <v>0</v>
      </c>
      <c r="P6187">
        <v>1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0.49738052378430009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0.49738052378430009</v>
      </c>
    </row>
    <row r="6188" spans="1:31" x14ac:dyDescent="0.25">
      <c r="A6188">
        <v>2272241</v>
      </c>
      <c r="B6188">
        <v>1</v>
      </c>
      <c r="C6188" t="s">
        <v>81</v>
      </c>
      <c r="D6188" t="s">
        <v>118</v>
      </c>
      <c r="E6188" t="s">
        <v>477</v>
      </c>
      <c r="F6188" t="s">
        <v>17987</v>
      </c>
      <c r="G6188" t="s">
        <v>147</v>
      </c>
      <c r="H6188" t="s">
        <v>148</v>
      </c>
      <c r="I6188" t="s">
        <v>136</v>
      </c>
      <c r="J6188" t="s">
        <v>137</v>
      </c>
      <c r="K6188" t="s">
        <v>138</v>
      </c>
      <c r="L6188" t="s">
        <v>17988</v>
      </c>
      <c r="M6188" t="s">
        <v>17989</v>
      </c>
      <c r="N6188">
        <v>0.22305555499999999</v>
      </c>
      <c r="O6188">
        <v>0</v>
      </c>
      <c r="P6188">
        <v>10850</v>
      </c>
      <c r="Q6188">
        <v>1</v>
      </c>
      <c r="R6188">
        <v>3</v>
      </c>
      <c r="S6188">
        <v>4</v>
      </c>
      <c r="T6188">
        <v>2684</v>
      </c>
      <c r="U6188">
        <v>0</v>
      </c>
      <c r="V6188">
        <v>8</v>
      </c>
      <c r="W6188">
        <v>0</v>
      </c>
      <c r="X6188">
        <v>737.57290600101703</v>
      </c>
      <c r="Y6188">
        <v>0</v>
      </c>
      <c r="Z6188">
        <v>9.2458404876377229E-2</v>
      </c>
      <c r="AA6188">
        <v>2.5050508918416665</v>
      </c>
      <c r="AB6188">
        <v>399.51972463950273</v>
      </c>
      <c r="AC6188">
        <v>0</v>
      </c>
      <c r="AD6188">
        <v>39.816654057097658</v>
      </c>
      <c r="AE6188">
        <v>1179.5067939943353</v>
      </c>
    </row>
    <row r="6189" spans="1:31" x14ac:dyDescent="0.25">
      <c r="A6189">
        <v>2271800</v>
      </c>
      <c r="B6189">
        <v>1</v>
      </c>
      <c r="C6189" t="s">
        <v>80</v>
      </c>
      <c r="D6189" t="s">
        <v>105</v>
      </c>
      <c r="E6189" t="s">
        <v>145</v>
      </c>
      <c r="F6189" t="s">
        <v>17990</v>
      </c>
      <c r="G6189" t="s">
        <v>147</v>
      </c>
      <c r="H6189" t="s">
        <v>148</v>
      </c>
      <c r="I6189" t="s">
        <v>136</v>
      </c>
      <c r="J6189" t="s">
        <v>137</v>
      </c>
      <c r="K6189" t="s">
        <v>138</v>
      </c>
      <c r="L6189" t="s">
        <v>17991</v>
      </c>
      <c r="M6189" t="s">
        <v>17992</v>
      </c>
      <c r="N6189">
        <v>0.47805555500000002</v>
      </c>
      <c r="O6189">
        <v>1</v>
      </c>
      <c r="P6189">
        <v>383</v>
      </c>
      <c r="Q6189">
        <v>1</v>
      </c>
      <c r="R6189">
        <v>2</v>
      </c>
      <c r="S6189">
        <v>6</v>
      </c>
      <c r="T6189">
        <v>45</v>
      </c>
      <c r="U6189">
        <v>0</v>
      </c>
      <c r="V6189">
        <v>0</v>
      </c>
      <c r="W6189">
        <v>0.34963912884409087</v>
      </c>
      <c r="X6189">
        <v>71.011493253420099</v>
      </c>
      <c r="Y6189">
        <v>0.55892318566240839</v>
      </c>
      <c r="Z6189">
        <v>5.4677599928841664E-3</v>
      </c>
      <c r="AA6189">
        <v>16.966559352675596</v>
      </c>
      <c r="AB6189">
        <v>28.583082822238111</v>
      </c>
      <c r="AC6189">
        <v>0</v>
      </c>
      <c r="AD6189">
        <v>0</v>
      </c>
      <c r="AE6189">
        <v>117.47516550283319</v>
      </c>
    </row>
    <row r="6190" spans="1:31" x14ac:dyDescent="0.25">
      <c r="A6190">
        <v>2272121</v>
      </c>
      <c r="B6190">
        <v>1</v>
      </c>
      <c r="C6190" t="s">
        <v>80</v>
      </c>
      <c r="D6190" t="s">
        <v>92</v>
      </c>
      <c r="E6190" t="s">
        <v>132</v>
      </c>
      <c r="F6190" t="s">
        <v>17993</v>
      </c>
      <c r="G6190" t="s">
        <v>142</v>
      </c>
      <c r="H6190" t="s">
        <v>135</v>
      </c>
      <c r="I6190" t="s">
        <v>136</v>
      </c>
      <c r="J6190" t="s">
        <v>137</v>
      </c>
      <c r="K6190" t="s">
        <v>138</v>
      </c>
      <c r="L6190" t="s">
        <v>17980</v>
      </c>
      <c r="M6190" t="s">
        <v>17994</v>
      </c>
      <c r="N6190">
        <v>3.3261111109999999</v>
      </c>
      <c r="O6190">
        <v>0</v>
      </c>
      <c r="P6190">
        <v>1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6.4915914070286115E-2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6.4915914070286115E-2</v>
      </c>
    </row>
    <row r="6191" spans="1:31" x14ac:dyDescent="0.25">
      <c r="A6191">
        <v>2271766</v>
      </c>
      <c r="B6191">
        <v>1</v>
      </c>
      <c r="C6191" t="s">
        <v>81</v>
      </c>
      <c r="D6191" t="s">
        <v>120</v>
      </c>
      <c r="E6191" t="s">
        <v>207</v>
      </c>
      <c r="F6191" t="s">
        <v>17995</v>
      </c>
      <c r="G6191" t="s">
        <v>231</v>
      </c>
      <c r="H6191" t="s">
        <v>135</v>
      </c>
      <c r="I6191" t="s">
        <v>136</v>
      </c>
      <c r="J6191" t="s">
        <v>137</v>
      </c>
      <c r="K6191" t="s">
        <v>138</v>
      </c>
      <c r="L6191" t="s">
        <v>17996</v>
      </c>
      <c r="M6191" t="s">
        <v>17997</v>
      </c>
      <c r="N6191">
        <v>0.85444444399999997</v>
      </c>
      <c r="O6191">
        <v>0</v>
      </c>
      <c r="P6191">
        <v>105</v>
      </c>
      <c r="Q6191">
        <v>0</v>
      </c>
      <c r="R6191">
        <v>10</v>
      </c>
      <c r="S6191">
        <v>0</v>
      </c>
      <c r="T6191">
        <v>11</v>
      </c>
      <c r="U6191">
        <v>0</v>
      </c>
      <c r="V6191">
        <v>0</v>
      </c>
      <c r="W6191">
        <v>0</v>
      </c>
      <c r="X6191">
        <v>20.712767480273062</v>
      </c>
      <c r="Y6191">
        <v>0</v>
      </c>
      <c r="Z6191">
        <v>2.8962181121191106</v>
      </c>
      <c r="AA6191">
        <v>0</v>
      </c>
      <c r="AB6191">
        <v>2.0733699855655465</v>
      </c>
      <c r="AC6191">
        <v>0</v>
      </c>
      <c r="AD6191">
        <v>0</v>
      </c>
      <c r="AE6191">
        <v>25.682355577957718</v>
      </c>
    </row>
    <row r="6192" spans="1:31" x14ac:dyDescent="0.25">
      <c r="A6192">
        <v>2271935</v>
      </c>
      <c r="B6192">
        <v>1</v>
      </c>
      <c r="C6192" t="s">
        <v>80</v>
      </c>
      <c r="D6192" t="s">
        <v>99</v>
      </c>
      <c r="E6192" t="s">
        <v>132</v>
      </c>
      <c r="F6192" t="s">
        <v>17998</v>
      </c>
      <c r="G6192" t="s">
        <v>197</v>
      </c>
      <c r="H6192" t="s">
        <v>135</v>
      </c>
      <c r="I6192" t="s">
        <v>136</v>
      </c>
      <c r="J6192" t="s">
        <v>137</v>
      </c>
      <c r="K6192" t="s">
        <v>138</v>
      </c>
      <c r="L6192" t="s">
        <v>17999</v>
      </c>
      <c r="M6192" t="s">
        <v>18000</v>
      </c>
      <c r="N6192">
        <v>7.6658333330000001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1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13.415900385567749</v>
      </c>
      <c r="AC6192">
        <v>0</v>
      </c>
      <c r="AD6192">
        <v>0</v>
      </c>
      <c r="AE6192">
        <v>13.415900385567749</v>
      </c>
    </row>
    <row r="6193" spans="1:31" x14ac:dyDescent="0.25">
      <c r="A6193">
        <v>2271812</v>
      </c>
      <c r="B6193">
        <v>1</v>
      </c>
      <c r="C6193" t="s">
        <v>80</v>
      </c>
      <c r="D6193" t="s">
        <v>106</v>
      </c>
      <c r="E6193" t="s">
        <v>256</v>
      </c>
      <c r="F6193" t="s">
        <v>14311</v>
      </c>
      <c r="G6193" t="s">
        <v>318</v>
      </c>
      <c r="H6193" t="s">
        <v>148</v>
      </c>
      <c r="I6193" t="s">
        <v>136</v>
      </c>
      <c r="J6193" t="s">
        <v>137</v>
      </c>
      <c r="K6193" t="s">
        <v>138</v>
      </c>
      <c r="L6193" t="s">
        <v>18001</v>
      </c>
      <c r="M6193" t="s">
        <v>18002</v>
      </c>
      <c r="N6193">
        <v>1.3391666659999999</v>
      </c>
      <c r="O6193">
        <v>0</v>
      </c>
      <c r="P6193">
        <v>5</v>
      </c>
      <c r="Q6193">
        <v>0</v>
      </c>
      <c r="R6193">
        <v>13</v>
      </c>
      <c r="S6193">
        <v>0</v>
      </c>
      <c r="T6193">
        <v>3</v>
      </c>
      <c r="U6193">
        <v>0</v>
      </c>
      <c r="V6193">
        <v>0</v>
      </c>
      <c r="W6193">
        <v>0</v>
      </c>
      <c r="X6193">
        <v>1.9789112850258599</v>
      </c>
      <c r="Y6193">
        <v>0</v>
      </c>
      <c r="Z6193">
        <v>9.3857360577647331</v>
      </c>
      <c r="AA6193">
        <v>0</v>
      </c>
      <c r="AB6193">
        <v>4.3069526394004161</v>
      </c>
      <c r="AC6193">
        <v>0</v>
      </c>
      <c r="AD6193">
        <v>0</v>
      </c>
      <c r="AE6193">
        <v>15.67159998219101</v>
      </c>
    </row>
    <row r="6194" spans="1:31" x14ac:dyDescent="0.25">
      <c r="A6194">
        <v>2271829</v>
      </c>
      <c r="B6194">
        <v>1</v>
      </c>
      <c r="C6194" t="s">
        <v>80</v>
      </c>
      <c r="D6194" t="s">
        <v>83</v>
      </c>
      <c r="E6194" t="s">
        <v>132</v>
      </c>
      <c r="F6194" t="s">
        <v>18003</v>
      </c>
      <c r="G6194" t="s">
        <v>289</v>
      </c>
      <c r="H6194" t="s">
        <v>135</v>
      </c>
      <c r="I6194" t="s">
        <v>136</v>
      </c>
      <c r="J6194" t="s">
        <v>137</v>
      </c>
      <c r="K6194" t="s">
        <v>138</v>
      </c>
      <c r="L6194" t="s">
        <v>18004</v>
      </c>
      <c r="M6194" t="s">
        <v>18005</v>
      </c>
      <c r="N6194">
        <v>1.7041666660000001</v>
      </c>
      <c r="O6194">
        <v>0</v>
      </c>
      <c r="P6194">
        <v>2</v>
      </c>
      <c r="Q6194">
        <v>0</v>
      </c>
      <c r="R6194">
        <v>0</v>
      </c>
      <c r="S6194">
        <v>0</v>
      </c>
      <c r="T6194">
        <v>1</v>
      </c>
      <c r="U6194">
        <v>0</v>
      </c>
      <c r="V6194">
        <v>0</v>
      </c>
      <c r="W6194">
        <v>0</v>
      </c>
      <c r="X6194">
        <v>1.1552109377887181</v>
      </c>
      <c r="Y6194">
        <v>0</v>
      </c>
      <c r="Z6194">
        <v>0</v>
      </c>
      <c r="AA6194">
        <v>0</v>
      </c>
      <c r="AB6194">
        <v>0.83960279747280009</v>
      </c>
      <c r="AC6194">
        <v>0</v>
      </c>
      <c r="AD6194">
        <v>0</v>
      </c>
      <c r="AE6194">
        <v>1.9948137352615181</v>
      </c>
    </row>
    <row r="6195" spans="1:31" x14ac:dyDescent="0.25">
      <c r="A6195">
        <v>2272038</v>
      </c>
      <c r="B6195">
        <v>1</v>
      </c>
      <c r="C6195" t="s">
        <v>81</v>
      </c>
      <c r="D6195" t="s">
        <v>125</v>
      </c>
      <c r="E6195" t="s">
        <v>207</v>
      </c>
      <c r="F6195" t="s">
        <v>18006</v>
      </c>
      <c r="G6195" t="s">
        <v>5056</v>
      </c>
      <c r="H6195" t="s">
        <v>135</v>
      </c>
      <c r="I6195" t="s">
        <v>136</v>
      </c>
      <c r="J6195" t="s">
        <v>137</v>
      </c>
      <c r="K6195" t="s">
        <v>138</v>
      </c>
      <c r="L6195" t="s">
        <v>18007</v>
      </c>
      <c r="M6195" t="s">
        <v>18008</v>
      </c>
      <c r="N6195">
        <v>0.88749999999999996</v>
      </c>
      <c r="O6195">
        <v>0</v>
      </c>
      <c r="P6195">
        <v>335</v>
      </c>
      <c r="Q6195">
        <v>0</v>
      </c>
      <c r="R6195">
        <v>0</v>
      </c>
      <c r="S6195">
        <v>0</v>
      </c>
      <c r="T6195">
        <v>78</v>
      </c>
      <c r="U6195">
        <v>0</v>
      </c>
      <c r="V6195">
        <v>0</v>
      </c>
      <c r="W6195">
        <v>0</v>
      </c>
      <c r="X6195">
        <v>52.100687839218374</v>
      </c>
      <c r="Y6195">
        <v>0</v>
      </c>
      <c r="Z6195">
        <v>0</v>
      </c>
      <c r="AA6195">
        <v>0</v>
      </c>
      <c r="AB6195">
        <v>31.078436680309675</v>
      </c>
      <c r="AC6195">
        <v>0</v>
      </c>
      <c r="AD6195">
        <v>0</v>
      </c>
      <c r="AE6195">
        <v>83.179124519528045</v>
      </c>
    </row>
    <row r="6196" spans="1:31" x14ac:dyDescent="0.25">
      <c r="A6196">
        <v>2271872</v>
      </c>
      <c r="B6196">
        <v>1</v>
      </c>
      <c r="C6196" t="s">
        <v>80</v>
      </c>
      <c r="D6196" t="s">
        <v>100</v>
      </c>
      <c r="E6196" t="s">
        <v>151</v>
      </c>
      <c r="F6196" t="s">
        <v>18009</v>
      </c>
      <c r="G6196" t="s">
        <v>1552</v>
      </c>
      <c r="H6196" t="s">
        <v>135</v>
      </c>
      <c r="I6196" t="s">
        <v>136</v>
      </c>
      <c r="J6196" t="s">
        <v>137</v>
      </c>
      <c r="K6196" t="s">
        <v>138</v>
      </c>
      <c r="L6196" t="s">
        <v>18010</v>
      </c>
      <c r="M6196" t="s">
        <v>18011</v>
      </c>
      <c r="N6196">
        <v>0.37638888799999998</v>
      </c>
      <c r="O6196">
        <v>0</v>
      </c>
      <c r="P6196">
        <v>1</v>
      </c>
      <c r="Q6196">
        <v>0</v>
      </c>
      <c r="R6196">
        <v>10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8.6366176862319455E-3</v>
      </c>
      <c r="Y6196">
        <v>0</v>
      </c>
      <c r="Z6196">
        <v>2.419776872102072</v>
      </c>
      <c r="AA6196">
        <v>0</v>
      </c>
      <c r="AB6196">
        <v>0</v>
      </c>
      <c r="AC6196">
        <v>0</v>
      </c>
      <c r="AD6196">
        <v>0</v>
      </c>
      <c r="AE6196">
        <v>2.4284134897883041</v>
      </c>
    </row>
    <row r="6197" spans="1:31" x14ac:dyDescent="0.25">
      <c r="A6197">
        <v>2271895</v>
      </c>
      <c r="B6197">
        <v>1</v>
      </c>
      <c r="C6197" t="s">
        <v>80</v>
      </c>
      <c r="D6197" t="s">
        <v>82</v>
      </c>
      <c r="E6197" t="s">
        <v>132</v>
      </c>
      <c r="F6197" t="s">
        <v>18012</v>
      </c>
      <c r="G6197" t="s">
        <v>134</v>
      </c>
      <c r="H6197" t="s">
        <v>135</v>
      </c>
      <c r="I6197" t="s">
        <v>136</v>
      </c>
      <c r="J6197" t="s">
        <v>137</v>
      </c>
      <c r="K6197" t="s">
        <v>138</v>
      </c>
      <c r="L6197" t="s">
        <v>18013</v>
      </c>
      <c r="M6197" t="s">
        <v>18014</v>
      </c>
      <c r="N6197">
        <v>2.9488888879999999</v>
      </c>
      <c r="O6197">
        <v>0</v>
      </c>
      <c r="P6197">
        <v>2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1.5718410235214191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1.5718410235214191</v>
      </c>
    </row>
    <row r="6198" spans="1:31" x14ac:dyDescent="0.25">
      <c r="A6198">
        <v>2272015</v>
      </c>
      <c r="B6198">
        <v>1</v>
      </c>
      <c r="C6198" t="s">
        <v>80</v>
      </c>
      <c r="D6198" t="s">
        <v>101</v>
      </c>
      <c r="E6198" t="s">
        <v>163</v>
      </c>
      <c r="F6198" t="s">
        <v>2952</v>
      </c>
      <c r="G6198" t="s">
        <v>147</v>
      </c>
      <c r="H6198" t="s">
        <v>148</v>
      </c>
      <c r="I6198" t="s">
        <v>136</v>
      </c>
      <c r="J6198" t="s">
        <v>137</v>
      </c>
      <c r="K6198" t="s">
        <v>138</v>
      </c>
      <c r="L6198" t="s">
        <v>18015</v>
      </c>
      <c r="M6198" t="s">
        <v>18016</v>
      </c>
      <c r="N6198">
        <v>0.47777777700000001</v>
      </c>
      <c r="O6198">
        <v>7</v>
      </c>
      <c r="P6198">
        <v>2024</v>
      </c>
      <c r="Q6198">
        <v>3</v>
      </c>
      <c r="R6198">
        <v>78</v>
      </c>
      <c r="S6198">
        <v>15</v>
      </c>
      <c r="T6198">
        <v>189</v>
      </c>
      <c r="U6198">
        <v>1</v>
      </c>
      <c r="V6198">
        <v>1</v>
      </c>
      <c r="W6198">
        <v>1.7146877626614445</v>
      </c>
      <c r="X6198">
        <v>417.47170703247019</v>
      </c>
      <c r="Y6198">
        <v>7.9036527695839993</v>
      </c>
      <c r="Z6198">
        <v>8.8463851853417932</v>
      </c>
      <c r="AA6198">
        <v>49.780380151235292</v>
      </c>
      <c r="AB6198">
        <v>138.95720614237189</v>
      </c>
      <c r="AC6198">
        <v>13.474109514114357</v>
      </c>
      <c r="AD6198">
        <v>1.0916205985153777</v>
      </c>
      <c r="AE6198">
        <v>639.23974915629447</v>
      </c>
    </row>
    <row r="6199" spans="1:31" x14ac:dyDescent="0.25">
      <c r="A6199">
        <v>2272058</v>
      </c>
      <c r="B6199">
        <v>1</v>
      </c>
      <c r="C6199" t="s">
        <v>81</v>
      </c>
      <c r="D6199" t="s">
        <v>113</v>
      </c>
      <c r="E6199" t="s">
        <v>256</v>
      </c>
      <c r="F6199" t="s">
        <v>18017</v>
      </c>
      <c r="G6199" t="s">
        <v>318</v>
      </c>
      <c r="H6199" t="s">
        <v>148</v>
      </c>
      <c r="I6199" t="s">
        <v>136</v>
      </c>
      <c r="J6199" t="s">
        <v>137</v>
      </c>
      <c r="K6199" t="s">
        <v>138</v>
      </c>
      <c r="L6199" t="s">
        <v>18018</v>
      </c>
      <c r="M6199" t="s">
        <v>18019</v>
      </c>
      <c r="N6199">
        <v>1.720555555</v>
      </c>
      <c r="O6199">
        <v>0</v>
      </c>
      <c r="P6199">
        <v>148</v>
      </c>
      <c r="Q6199">
        <v>0</v>
      </c>
      <c r="R6199">
        <v>15</v>
      </c>
      <c r="S6199">
        <v>0</v>
      </c>
      <c r="T6199">
        <v>7</v>
      </c>
      <c r="U6199">
        <v>0</v>
      </c>
      <c r="V6199">
        <v>0</v>
      </c>
      <c r="W6199">
        <v>0</v>
      </c>
      <c r="X6199">
        <v>59.124189060132103</v>
      </c>
      <c r="Y6199">
        <v>0</v>
      </c>
      <c r="Z6199">
        <v>11.289100457835934</v>
      </c>
      <c r="AA6199">
        <v>0</v>
      </c>
      <c r="AB6199">
        <v>10.673297541348326</v>
      </c>
      <c r="AC6199">
        <v>0</v>
      </c>
      <c r="AD6199">
        <v>0</v>
      </c>
      <c r="AE6199">
        <v>81.086587059316372</v>
      </c>
    </row>
    <row r="6200" spans="1:31" x14ac:dyDescent="0.25">
      <c r="A6200">
        <v>2272230</v>
      </c>
      <c r="B6200">
        <v>1</v>
      </c>
      <c r="C6200" t="s">
        <v>80</v>
      </c>
      <c r="D6200" t="s">
        <v>95</v>
      </c>
      <c r="E6200" t="s">
        <v>132</v>
      </c>
      <c r="F6200" t="s">
        <v>18020</v>
      </c>
      <c r="G6200" t="s">
        <v>289</v>
      </c>
      <c r="H6200" t="s">
        <v>135</v>
      </c>
      <c r="I6200" t="s">
        <v>136</v>
      </c>
      <c r="J6200" t="s">
        <v>137</v>
      </c>
      <c r="K6200" t="s">
        <v>138</v>
      </c>
      <c r="L6200" t="s">
        <v>18021</v>
      </c>
      <c r="M6200" t="s">
        <v>18022</v>
      </c>
      <c r="N6200">
        <v>0.88277777700000004</v>
      </c>
      <c r="O6200">
        <v>0</v>
      </c>
      <c r="P6200">
        <v>5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2.1072863764611092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2.1072863764611092</v>
      </c>
    </row>
    <row r="6201" spans="1:31" x14ac:dyDescent="0.25">
      <c r="A6201">
        <v>2272101</v>
      </c>
      <c r="B6201">
        <v>1</v>
      </c>
      <c r="C6201" t="s">
        <v>80</v>
      </c>
      <c r="D6201" t="s">
        <v>100</v>
      </c>
      <c r="E6201" t="s">
        <v>132</v>
      </c>
      <c r="F6201" t="s">
        <v>18023</v>
      </c>
      <c r="G6201" t="s">
        <v>142</v>
      </c>
      <c r="H6201" t="s">
        <v>135</v>
      </c>
      <c r="I6201" t="s">
        <v>136</v>
      </c>
      <c r="J6201" t="s">
        <v>137</v>
      </c>
      <c r="K6201" t="s">
        <v>138</v>
      </c>
      <c r="L6201" t="s">
        <v>18024</v>
      </c>
      <c r="M6201" t="s">
        <v>18025</v>
      </c>
      <c r="N6201">
        <v>2.207222222</v>
      </c>
      <c r="O6201">
        <v>0</v>
      </c>
      <c r="P6201">
        <v>1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0.66539356425238894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0.66539356425238894</v>
      </c>
    </row>
    <row r="6202" spans="1:31" x14ac:dyDescent="0.25">
      <c r="A6202">
        <v>2271852</v>
      </c>
      <c r="B6202">
        <v>1</v>
      </c>
      <c r="C6202" t="s">
        <v>80</v>
      </c>
      <c r="D6202" t="s">
        <v>92</v>
      </c>
      <c r="E6202" t="s">
        <v>132</v>
      </c>
      <c r="F6202" t="s">
        <v>18026</v>
      </c>
      <c r="G6202" t="s">
        <v>289</v>
      </c>
      <c r="H6202" t="s">
        <v>135</v>
      </c>
      <c r="I6202" t="s">
        <v>136</v>
      </c>
      <c r="J6202" t="s">
        <v>137</v>
      </c>
      <c r="K6202" t="s">
        <v>138</v>
      </c>
      <c r="L6202" t="s">
        <v>18027</v>
      </c>
      <c r="M6202" t="s">
        <v>18028</v>
      </c>
      <c r="N6202">
        <v>7.9633333329999996</v>
      </c>
      <c r="O6202">
        <v>0</v>
      </c>
      <c r="P6202">
        <v>1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0.32991651001059108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0.32991651001059108</v>
      </c>
    </row>
    <row r="6203" spans="1:31" x14ac:dyDescent="0.25">
      <c r="A6203">
        <v>2271995</v>
      </c>
      <c r="B6203">
        <v>1</v>
      </c>
      <c r="C6203" t="s">
        <v>80</v>
      </c>
      <c r="D6203" t="s">
        <v>83</v>
      </c>
      <c r="E6203" t="s">
        <v>256</v>
      </c>
      <c r="F6203" t="s">
        <v>18029</v>
      </c>
      <c r="G6203" t="s">
        <v>318</v>
      </c>
      <c r="H6203" t="s">
        <v>148</v>
      </c>
      <c r="I6203" t="s">
        <v>136</v>
      </c>
      <c r="J6203" t="s">
        <v>137</v>
      </c>
      <c r="K6203" t="s">
        <v>138</v>
      </c>
      <c r="L6203" t="s">
        <v>18030</v>
      </c>
      <c r="M6203" t="s">
        <v>18031</v>
      </c>
      <c r="N6203">
        <v>2.7561111110000001</v>
      </c>
      <c r="O6203">
        <v>0</v>
      </c>
      <c r="P6203">
        <v>0</v>
      </c>
      <c r="Q6203">
        <v>0</v>
      </c>
      <c r="R6203">
        <v>0</v>
      </c>
      <c r="S6203">
        <v>2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76.894784714441812</v>
      </c>
      <c r="AB6203">
        <v>0</v>
      </c>
      <c r="AC6203">
        <v>0</v>
      </c>
      <c r="AD6203">
        <v>0</v>
      </c>
      <c r="AE6203">
        <v>76.894784714441812</v>
      </c>
    </row>
    <row r="6204" spans="1:31" x14ac:dyDescent="0.25">
      <c r="A6204">
        <v>2272244</v>
      </c>
      <c r="B6204">
        <v>1</v>
      </c>
      <c r="C6204" t="s">
        <v>80</v>
      </c>
      <c r="D6204" t="s">
        <v>91</v>
      </c>
      <c r="E6204" t="s">
        <v>132</v>
      </c>
      <c r="F6204" t="s">
        <v>18032</v>
      </c>
      <c r="G6204" t="s">
        <v>134</v>
      </c>
      <c r="H6204" t="s">
        <v>135</v>
      </c>
      <c r="I6204" t="s">
        <v>136</v>
      </c>
      <c r="J6204" t="s">
        <v>137</v>
      </c>
      <c r="K6204" t="s">
        <v>138</v>
      </c>
      <c r="L6204" t="s">
        <v>18033</v>
      </c>
      <c r="M6204" t="s">
        <v>18034</v>
      </c>
      <c r="N6204">
        <v>5.7677777770000001</v>
      </c>
      <c r="O6204">
        <v>0</v>
      </c>
      <c r="P6204">
        <v>1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3.5442664630942069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3.5442664630942069</v>
      </c>
    </row>
    <row r="6205" spans="1:31" x14ac:dyDescent="0.25">
      <c r="A6205">
        <v>2272144</v>
      </c>
      <c r="B6205">
        <v>1</v>
      </c>
      <c r="C6205" t="s">
        <v>80</v>
      </c>
      <c r="D6205" t="s">
        <v>85</v>
      </c>
      <c r="E6205" t="s">
        <v>214</v>
      </c>
      <c r="F6205" t="s">
        <v>18035</v>
      </c>
      <c r="G6205" t="s">
        <v>197</v>
      </c>
      <c r="H6205" t="s">
        <v>135</v>
      </c>
      <c r="I6205" t="s">
        <v>136</v>
      </c>
      <c r="J6205" t="s">
        <v>137</v>
      </c>
      <c r="K6205" t="s">
        <v>138</v>
      </c>
      <c r="L6205" t="s">
        <v>18036</v>
      </c>
      <c r="M6205" t="s">
        <v>18037</v>
      </c>
      <c r="N6205">
        <v>1.600833333</v>
      </c>
      <c r="O6205">
        <v>0</v>
      </c>
      <c r="P6205">
        <v>43</v>
      </c>
      <c r="Q6205">
        <v>0</v>
      </c>
      <c r="R6205">
        <v>0</v>
      </c>
      <c r="S6205">
        <v>0</v>
      </c>
      <c r="T6205">
        <v>5</v>
      </c>
      <c r="U6205">
        <v>0</v>
      </c>
      <c r="V6205">
        <v>0</v>
      </c>
      <c r="W6205">
        <v>0</v>
      </c>
      <c r="X6205">
        <v>17.840371175440001</v>
      </c>
      <c r="Y6205">
        <v>0</v>
      </c>
      <c r="Z6205">
        <v>0</v>
      </c>
      <c r="AA6205">
        <v>0</v>
      </c>
      <c r="AB6205">
        <v>8.1079051655492798</v>
      </c>
      <c r="AC6205">
        <v>0</v>
      </c>
      <c r="AD6205">
        <v>0</v>
      </c>
      <c r="AE6205">
        <v>25.948276340989281</v>
      </c>
    </row>
    <row r="6206" spans="1:31" x14ac:dyDescent="0.25">
      <c r="A6206">
        <v>2271932</v>
      </c>
      <c r="B6206">
        <v>1</v>
      </c>
      <c r="C6206" t="s">
        <v>81</v>
      </c>
      <c r="D6206" t="s">
        <v>119</v>
      </c>
      <c r="E6206" t="s">
        <v>132</v>
      </c>
      <c r="F6206" t="s">
        <v>18038</v>
      </c>
      <c r="G6206" t="s">
        <v>142</v>
      </c>
      <c r="H6206" t="s">
        <v>135</v>
      </c>
      <c r="I6206" t="s">
        <v>136</v>
      </c>
      <c r="J6206" t="s">
        <v>137</v>
      </c>
      <c r="K6206" t="s">
        <v>138</v>
      </c>
      <c r="L6206" t="s">
        <v>18039</v>
      </c>
      <c r="M6206" t="s">
        <v>18040</v>
      </c>
      <c r="N6206">
        <v>1.423888888</v>
      </c>
      <c r="O6206">
        <v>0</v>
      </c>
      <c r="P6206">
        <v>0</v>
      </c>
      <c r="Q6206">
        <v>0</v>
      </c>
      <c r="R6206">
        <v>1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0.23542203168201667</v>
      </c>
      <c r="AA6206">
        <v>0</v>
      </c>
      <c r="AB6206">
        <v>0</v>
      </c>
      <c r="AC6206">
        <v>0</v>
      </c>
      <c r="AD6206">
        <v>0</v>
      </c>
      <c r="AE6206">
        <v>0.23542203168201667</v>
      </c>
    </row>
    <row r="6207" spans="1:31" x14ac:dyDescent="0.25">
      <c r="A6207">
        <v>2271809</v>
      </c>
      <c r="B6207">
        <v>1</v>
      </c>
      <c r="C6207" t="s">
        <v>80</v>
      </c>
      <c r="D6207" t="s">
        <v>84</v>
      </c>
      <c r="E6207" t="s">
        <v>132</v>
      </c>
      <c r="F6207" t="s">
        <v>18041</v>
      </c>
      <c r="G6207" t="s">
        <v>134</v>
      </c>
      <c r="H6207" t="s">
        <v>135</v>
      </c>
      <c r="I6207" t="s">
        <v>136</v>
      </c>
      <c r="J6207" t="s">
        <v>137</v>
      </c>
      <c r="K6207" t="s">
        <v>138</v>
      </c>
      <c r="L6207" t="s">
        <v>18042</v>
      </c>
      <c r="M6207" t="s">
        <v>18043</v>
      </c>
      <c r="N6207">
        <v>7.864166666</v>
      </c>
      <c r="O6207">
        <v>0</v>
      </c>
      <c r="P6207">
        <v>3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9.5236530683902565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9.5236530683902565</v>
      </c>
    </row>
    <row r="6208" spans="1:31" x14ac:dyDescent="0.25">
      <c r="A6208">
        <v>2272270</v>
      </c>
      <c r="B6208">
        <v>1</v>
      </c>
      <c r="C6208" t="s">
        <v>80</v>
      </c>
      <c r="D6208" t="s">
        <v>89</v>
      </c>
      <c r="E6208" t="s">
        <v>132</v>
      </c>
      <c r="F6208" t="s">
        <v>18044</v>
      </c>
      <c r="G6208" t="s">
        <v>142</v>
      </c>
      <c r="H6208" t="s">
        <v>135</v>
      </c>
      <c r="I6208" t="s">
        <v>136</v>
      </c>
      <c r="J6208" t="s">
        <v>137</v>
      </c>
      <c r="K6208" t="s">
        <v>138</v>
      </c>
      <c r="L6208" t="s">
        <v>18045</v>
      </c>
      <c r="M6208" t="s">
        <v>18046</v>
      </c>
      <c r="N6208">
        <v>2.0413888880000002</v>
      </c>
      <c r="O6208">
        <v>0</v>
      </c>
      <c r="P6208">
        <v>2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0.86449109223828624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0.86449109223828624</v>
      </c>
    </row>
    <row r="6209" spans="1:31" x14ac:dyDescent="0.25">
      <c r="A6209">
        <v>2271832</v>
      </c>
      <c r="B6209">
        <v>1</v>
      </c>
      <c r="C6209" t="s">
        <v>80</v>
      </c>
      <c r="D6209" t="s">
        <v>83</v>
      </c>
      <c r="E6209" t="s">
        <v>256</v>
      </c>
      <c r="F6209" t="s">
        <v>18047</v>
      </c>
      <c r="G6209" t="s">
        <v>10983</v>
      </c>
      <c r="H6209" t="s">
        <v>148</v>
      </c>
      <c r="I6209" t="s">
        <v>136</v>
      </c>
      <c r="J6209" t="s">
        <v>137</v>
      </c>
      <c r="K6209" t="s">
        <v>138</v>
      </c>
      <c r="L6209" t="s">
        <v>18048</v>
      </c>
      <c r="M6209" t="s">
        <v>18049</v>
      </c>
      <c r="N6209">
        <v>1.4975000000000001</v>
      </c>
      <c r="O6209">
        <v>0</v>
      </c>
      <c r="P6209">
        <v>75</v>
      </c>
      <c r="Q6209">
        <v>0</v>
      </c>
      <c r="R6209">
        <v>0</v>
      </c>
      <c r="S6209">
        <v>0</v>
      </c>
      <c r="T6209">
        <v>38</v>
      </c>
      <c r="U6209">
        <v>0</v>
      </c>
      <c r="V6209">
        <v>1</v>
      </c>
      <c r="W6209">
        <v>0</v>
      </c>
      <c r="X6209">
        <v>65.822650644908194</v>
      </c>
      <c r="Y6209">
        <v>0</v>
      </c>
      <c r="Z6209">
        <v>0</v>
      </c>
      <c r="AA6209">
        <v>0</v>
      </c>
      <c r="AB6209">
        <v>72.54121037221644</v>
      </c>
      <c r="AC6209">
        <v>0</v>
      </c>
      <c r="AD6209">
        <v>59.538181223073778</v>
      </c>
      <c r="AE6209">
        <v>197.9020422401984</v>
      </c>
    </row>
    <row r="6210" spans="1:31" x14ac:dyDescent="0.25">
      <c r="A6210">
        <v>2272164</v>
      </c>
      <c r="B6210">
        <v>1</v>
      </c>
      <c r="C6210" t="s">
        <v>81</v>
      </c>
      <c r="D6210" t="s">
        <v>127</v>
      </c>
      <c r="E6210" t="s">
        <v>256</v>
      </c>
      <c r="F6210" t="s">
        <v>18050</v>
      </c>
      <c r="G6210" t="s">
        <v>1761</v>
      </c>
      <c r="H6210" t="s">
        <v>148</v>
      </c>
      <c r="I6210" t="s">
        <v>136</v>
      </c>
      <c r="J6210" t="s">
        <v>137</v>
      </c>
      <c r="K6210" t="s">
        <v>138</v>
      </c>
      <c r="L6210" t="s">
        <v>18051</v>
      </c>
      <c r="M6210" t="s">
        <v>18052</v>
      </c>
      <c r="N6210">
        <v>1.5519444440000001</v>
      </c>
      <c r="O6210">
        <v>0</v>
      </c>
      <c r="P6210">
        <v>0</v>
      </c>
      <c r="Q6210">
        <v>0</v>
      </c>
      <c r="R6210">
        <v>5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3.4724732202138204</v>
      </c>
      <c r="AA6210">
        <v>0</v>
      </c>
      <c r="AB6210">
        <v>0</v>
      </c>
      <c r="AC6210">
        <v>0</v>
      </c>
      <c r="AD6210">
        <v>0</v>
      </c>
      <c r="AE6210">
        <v>3.4724732202138204</v>
      </c>
    </row>
    <row r="6211" spans="1:31" x14ac:dyDescent="0.25">
      <c r="A6211">
        <v>2272224</v>
      </c>
      <c r="B6211">
        <v>1</v>
      </c>
      <c r="C6211" t="s">
        <v>80</v>
      </c>
      <c r="D6211" t="s">
        <v>95</v>
      </c>
      <c r="E6211" t="s">
        <v>132</v>
      </c>
      <c r="F6211" t="s">
        <v>18053</v>
      </c>
      <c r="G6211" t="s">
        <v>134</v>
      </c>
      <c r="H6211" t="s">
        <v>135</v>
      </c>
      <c r="I6211" t="s">
        <v>136</v>
      </c>
      <c r="J6211" t="s">
        <v>137</v>
      </c>
      <c r="K6211" t="s">
        <v>138</v>
      </c>
      <c r="L6211" t="s">
        <v>18054</v>
      </c>
      <c r="M6211" t="s">
        <v>18055</v>
      </c>
      <c r="N6211">
        <v>1.8138888879999999</v>
      </c>
      <c r="O6211">
        <v>0</v>
      </c>
      <c r="P6211">
        <v>4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2.3630090800669956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2.3630090800669956</v>
      </c>
    </row>
    <row r="6212" spans="1:31" x14ac:dyDescent="0.25">
      <c r="A6212">
        <v>2271869</v>
      </c>
      <c r="B6212">
        <v>1</v>
      </c>
      <c r="C6212" t="s">
        <v>81</v>
      </c>
      <c r="D6212" t="s">
        <v>123</v>
      </c>
      <c r="E6212" t="s">
        <v>132</v>
      </c>
      <c r="F6212" t="s">
        <v>18056</v>
      </c>
      <c r="G6212" t="s">
        <v>134</v>
      </c>
      <c r="H6212" t="s">
        <v>135</v>
      </c>
      <c r="I6212" t="s">
        <v>136</v>
      </c>
      <c r="J6212" t="s">
        <v>137</v>
      </c>
      <c r="K6212" t="s">
        <v>138</v>
      </c>
      <c r="L6212" t="s">
        <v>18057</v>
      </c>
      <c r="M6212" t="s">
        <v>18058</v>
      </c>
      <c r="N6212">
        <v>3.0333333329999999</v>
      </c>
      <c r="O6212">
        <v>0</v>
      </c>
      <c r="P6212">
        <v>1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0.463832869392515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0.463832869392515</v>
      </c>
    </row>
    <row r="6213" spans="1:31" x14ac:dyDescent="0.25">
      <c r="A6213">
        <v>2272018</v>
      </c>
      <c r="B6213">
        <v>1</v>
      </c>
      <c r="C6213" t="s">
        <v>81</v>
      </c>
      <c r="D6213" t="s">
        <v>128</v>
      </c>
      <c r="E6213" t="s">
        <v>207</v>
      </c>
      <c r="F6213" t="s">
        <v>18059</v>
      </c>
      <c r="G6213" t="s">
        <v>366</v>
      </c>
      <c r="H6213" t="s">
        <v>135</v>
      </c>
      <c r="I6213" t="s">
        <v>136</v>
      </c>
      <c r="J6213" t="s">
        <v>137</v>
      </c>
      <c r="K6213" t="s">
        <v>172</v>
      </c>
      <c r="L6213" t="s">
        <v>18060</v>
      </c>
      <c r="M6213" t="s">
        <v>18061</v>
      </c>
      <c r="N6213">
        <v>4.1944444440000002</v>
      </c>
      <c r="O6213">
        <v>0</v>
      </c>
      <c r="P6213">
        <v>426</v>
      </c>
      <c r="Q6213">
        <v>0</v>
      </c>
      <c r="R6213">
        <v>0</v>
      </c>
      <c r="S6213">
        <v>0</v>
      </c>
      <c r="T6213">
        <v>13</v>
      </c>
      <c r="U6213">
        <v>0</v>
      </c>
      <c r="V6213">
        <v>0</v>
      </c>
      <c r="W6213">
        <v>0</v>
      </c>
      <c r="X6213">
        <v>403.43202711563237</v>
      </c>
      <c r="Y6213">
        <v>0</v>
      </c>
      <c r="Z6213">
        <v>0</v>
      </c>
      <c r="AA6213">
        <v>0</v>
      </c>
      <c r="AB6213">
        <v>40.162819187253469</v>
      </c>
      <c r="AC6213">
        <v>0</v>
      </c>
      <c r="AD6213">
        <v>0</v>
      </c>
      <c r="AE6213">
        <v>443.59484630288586</v>
      </c>
    </row>
    <row r="6214" spans="1:31" x14ac:dyDescent="0.25">
      <c r="A6214">
        <v>2272204</v>
      </c>
      <c r="B6214">
        <v>1</v>
      </c>
      <c r="C6214" t="s">
        <v>80</v>
      </c>
      <c r="D6214" t="s">
        <v>101</v>
      </c>
      <c r="E6214" t="s">
        <v>151</v>
      </c>
      <c r="F6214" t="s">
        <v>18062</v>
      </c>
      <c r="G6214" t="s">
        <v>197</v>
      </c>
      <c r="H6214" t="s">
        <v>135</v>
      </c>
      <c r="I6214" t="s">
        <v>136</v>
      </c>
      <c r="J6214" t="s">
        <v>137</v>
      </c>
      <c r="K6214" t="s">
        <v>138</v>
      </c>
      <c r="L6214" t="s">
        <v>18063</v>
      </c>
      <c r="M6214" t="s">
        <v>18064</v>
      </c>
      <c r="N6214">
        <v>0.826944444</v>
      </c>
      <c r="O6214">
        <v>0</v>
      </c>
      <c r="P6214">
        <v>53</v>
      </c>
      <c r="Q6214">
        <v>0</v>
      </c>
      <c r="R6214">
        <v>1</v>
      </c>
      <c r="S6214">
        <v>0</v>
      </c>
      <c r="T6214">
        <v>2</v>
      </c>
      <c r="U6214">
        <v>0</v>
      </c>
      <c r="V6214">
        <v>0</v>
      </c>
      <c r="W6214">
        <v>0</v>
      </c>
      <c r="X6214">
        <v>26.410060660336445</v>
      </c>
      <c r="Y6214">
        <v>0</v>
      </c>
      <c r="Z6214">
        <v>0</v>
      </c>
      <c r="AA6214">
        <v>0</v>
      </c>
      <c r="AB6214">
        <v>0.97431633824718544</v>
      </c>
      <c r="AC6214">
        <v>0</v>
      </c>
      <c r="AD6214">
        <v>0</v>
      </c>
      <c r="AE6214">
        <v>27.38437699858363</v>
      </c>
    </row>
    <row r="6215" spans="1:31" x14ac:dyDescent="0.25">
      <c r="A6215">
        <v>2272227</v>
      </c>
      <c r="B6215">
        <v>1</v>
      </c>
      <c r="C6215" t="s">
        <v>81</v>
      </c>
      <c r="D6215" t="s">
        <v>127</v>
      </c>
      <c r="E6215" t="s">
        <v>151</v>
      </c>
      <c r="F6215" t="s">
        <v>18065</v>
      </c>
      <c r="G6215" t="s">
        <v>180</v>
      </c>
      <c r="H6215" t="s">
        <v>135</v>
      </c>
      <c r="I6215" t="s">
        <v>136</v>
      </c>
      <c r="J6215" t="s">
        <v>137</v>
      </c>
      <c r="K6215" t="s">
        <v>138</v>
      </c>
      <c r="L6215" t="s">
        <v>18066</v>
      </c>
      <c r="M6215" t="s">
        <v>18067</v>
      </c>
      <c r="N6215">
        <v>2.855555555</v>
      </c>
      <c r="O6215">
        <v>0</v>
      </c>
      <c r="P6215">
        <v>12</v>
      </c>
      <c r="Q6215">
        <v>0</v>
      </c>
      <c r="R6215">
        <v>0</v>
      </c>
      <c r="S6215">
        <v>0</v>
      </c>
      <c r="T6215">
        <v>1</v>
      </c>
      <c r="U6215">
        <v>0</v>
      </c>
      <c r="V6215">
        <v>0</v>
      </c>
      <c r="W6215">
        <v>0</v>
      </c>
      <c r="X6215">
        <v>14.408725549817717</v>
      </c>
      <c r="Y6215">
        <v>0</v>
      </c>
      <c r="Z6215">
        <v>0</v>
      </c>
      <c r="AA6215">
        <v>0</v>
      </c>
      <c r="AB6215">
        <v>2.7742985981666664E-4</v>
      </c>
      <c r="AC6215">
        <v>0</v>
      </c>
      <c r="AD6215">
        <v>0</v>
      </c>
      <c r="AE6215">
        <v>14.409002979677533</v>
      </c>
    </row>
    <row r="6216" spans="1:31" x14ac:dyDescent="0.25">
      <c r="A6216">
        <v>2272061</v>
      </c>
      <c r="B6216">
        <v>1</v>
      </c>
      <c r="C6216" t="s">
        <v>80</v>
      </c>
      <c r="D6216" t="s">
        <v>105</v>
      </c>
      <c r="E6216" t="s">
        <v>145</v>
      </c>
      <c r="F6216" t="s">
        <v>18068</v>
      </c>
      <c r="G6216" t="s">
        <v>147</v>
      </c>
      <c r="H6216" t="s">
        <v>148</v>
      </c>
      <c r="I6216" t="s">
        <v>136</v>
      </c>
      <c r="J6216" t="s">
        <v>137</v>
      </c>
      <c r="K6216" t="s">
        <v>138</v>
      </c>
      <c r="L6216" t="s">
        <v>18069</v>
      </c>
      <c r="M6216" t="s">
        <v>18070</v>
      </c>
      <c r="N6216">
        <v>0.458055555</v>
      </c>
      <c r="O6216">
        <v>1</v>
      </c>
      <c r="P6216">
        <v>383</v>
      </c>
      <c r="Q6216">
        <v>1</v>
      </c>
      <c r="R6216">
        <v>2</v>
      </c>
      <c r="S6216">
        <v>6</v>
      </c>
      <c r="T6216">
        <v>45</v>
      </c>
      <c r="U6216">
        <v>0</v>
      </c>
      <c r="V6216">
        <v>0</v>
      </c>
      <c r="W6216">
        <v>0.3347538686459034</v>
      </c>
      <c r="X6216">
        <v>68.037236450070509</v>
      </c>
      <c r="Y6216">
        <v>0.53784041653365788</v>
      </c>
      <c r="Z6216">
        <v>5.2554511484583337E-3</v>
      </c>
      <c r="AA6216">
        <v>16.241691248595256</v>
      </c>
      <c r="AB6216">
        <v>27.310818886712486</v>
      </c>
      <c r="AC6216">
        <v>0</v>
      </c>
      <c r="AD6216">
        <v>0</v>
      </c>
      <c r="AE6216">
        <v>112.46759632170627</v>
      </c>
    </row>
    <row r="6217" spans="1:31" x14ac:dyDescent="0.25">
      <c r="A6217">
        <v>2272035</v>
      </c>
      <c r="B6217">
        <v>1</v>
      </c>
      <c r="C6217" t="s">
        <v>80</v>
      </c>
      <c r="D6217" t="s">
        <v>96</v>
      </c>
      <c r="E6217" t="s">
        <v>132</v>
      </c>
      <c r="F6217" t="s">
        <v>18071</v>
      </c>
      <c r="G6217" t="s">
        <v>289</v>
      </c>
      <c r="H6217" t="s">
        <v>135</v>
      </c>
      <c r="I6217" t="s">
        <v>136</v>
      </c>
      <c r="J6217" t="s">
        <v>137</v>
      </c>
      <c r="K6217" t="s">
        <v>138</v>
      </c>
      <c r="L6217" t="s">
        <v>18072</v>
      </c>
      <c r="M6217" t="s">
        <v>18073</v>
      </c>
      <c r="N6217">
        <v>4.5438888879999997</v>
      </c>
      <c r="O6217">
        <v>0</v>
      </c>
      <c r="P6217">
        <v>2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4.9047419284176605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4.9047419284176605</v>
      </c>
    </row>
    <row r="6218" spans="1:31" x14ac:dyDescent="0.25">
      <c r="A6218">
        <v>2272247</v>
      </c>
      <c r="B6218">
        <v>1</v>
      </c>
      <c r="C6218" t="s">
        <v>80</v>
      </c>
      <c r="D6218" t="s">
        <v>96</v>
      </c>
      <c r="E6218" t="s">
        <v>132</v>
      </c>
      <c r="F6218" t="s">
        <v>18074</v>
      </c>
      <c r="G6218" t="s">
        <v>289</v>
      </c>
      <c r="H6218" t="s">
        <v>135</v>
      </c>
      <c r="I6218" t="s">
        <v>136</v>
      </c>
      <c r="J6218" t="s">
        <v>137</v>
      </c>
      <c r="K6218" t="s">
        <v>138</v>
      </c>
      <c r="L6218" t="s">
        <v>18075</v>
      </c>
      <c r="M6218" t="s">
        <v>18076</v>
      </c>
      <c r="N6218">
        <v>1.7625</v>
      </c>
      <c r="O6218">
        <v>0</v>
      </c>
      <c r="P6218">
        <v>1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1.1127692487919449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1.1127692487919449</v>
      </c>
    </row>
    <row r="6219" spans="1:31" x14ac:dyDescent="0.25">
      <c r="A6219">
        <v>2272041</v>
      </c>
      <c r="B6219">
        <v>1</v>
      </c>
      <c r="C6219" t="s">
        <v>80</v>
      </c>
      <c r="D6219" t="s">
        <v>99</v>
      </c>
      <c r="E6219" t="s">
        <v>132</v>
      </c>
      <c r="F6219" t="s">
        <v>18077</v>
      </c>
      <c r="G6219" t="s">
        <v>142</v>
      </c>
      <c r="H6219" t="s">
        <v>135</v>
      </c>
      <c r="I6219" t="s">
        <v>136</v>
      </c>
      <c r="J6219" t="s">
        <v>137</v>
      </c>
      <c r="K6219" t="s">
        <v>138</v>
      </c>
      <c r="L6219" t="s">
        <v>18078</v>
      </c>
      <c r="M6219" t="s">
        <v>18079</v>
      </c>
      <c r="N6219">
        <v>3.4388888880000001</v>
      </c>
      <c r="O6219">
        <v>0</v>
      </c>
      <c r="P6219">
        <v>4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3.5647597658030006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3.5647597658030006</v>
      </c>
    </row>
    <row r="6220" spans="1:31" x14ac:dyDescent="0.25">
      <c r="A6220">
        <v>2271849</v>
      </c>
      <c r="B6220">
        <v>1</v>
      </c>
      <c r="C6220" t="s">
        <v>80</v>
      </c>
      <c r="D6220" t="s">
        <v>103</v>
      </c>
      <c r="E6220" t="s">
        <v>207</v>
      </c>
      <c r="F6220" t="s">
        <v>18080</v>
      </c>
      <c r="G6220" t="s">
        <v>366</v>
      </c>
      <c r="H6220" t="s">
        <v>135</v>
      </c>
      <c r="I6220" t="s">
        <v>136</v>
      </c>
      <c r="J6220" t="s">
        <v>137</v>
      </c>
      <c r="K6220" t="s">
        <v>172</v>
      </c>
      <c r="L6220" t="s">
        <v>18081</v>
      </c>
      <c r="M6220" t="s">
        <v>18082</v>
      </c>
      <c r="N6220">
        <v>7.233333333</v>
      </c>
      <c r="O6220">
        <v>0</v>
      </c>
      <c r="P6220">
        <v>224</v>
      </c>
      <c r="Q6220">
        <v>0</v>
      </c>
      <c r="R6220">
        <v>7</v>
      </c>
      <c r="S6220">
        <v>0</v>
      </c>
      <c r="T6220">
        <v>36</v>
      </c>
      <c r="U6220">
        <v>0</v>
      </c>
      <c r="V6220">
        <v>0</v>
      </c>
      <c r="W6220">
        <v>0</v>
      </c>
      <c r="X6220">
        <v>513.7892941118721</v>
      </c>
      <c r="Y6220">
        <v>0</v>
      </c>
      <c r="Z6220">
        <v>5.1496733554266436</v>
      </c>
      <c r="AA6220">
        <v>0</v>
      </c>
      <c r="AB6220">
        <v>228.09152833096999</v>
      </c>
      <c r="AC6220">
        <v>0</v>
      </c>
      <c r="AD6220">
        <v>0</v>
      </c>
      <c r="AE6220">
        <v>747.0304957982687</v>
      </c>
    </row>
    <row r="6221" spans="1:31" x14ac:dyDescent="0.25">
      <c r="A6221">
        <v>2272050</v>
      </c>
      <c r="B6221">
        <v>1</v>
      </c>
      <c r="C6221" t="s">
        <v>81</v>
      </c>
      <c r="D6221" t="s">
        <v>112</v>
      </c>
      <c r="E6221" t="s">
        <v>151</v>
      </c>
      <c r="F6221" t="s">
        <v>18083</v>
      </c>
      <c r="G6221" t="s">
        <v>153</v>
      </c>
      <c r="H6221" t="s">
        <v>135</v>
      </c>
      <c r="I6221" t="s">
        <v>136</v>
      </c>
      <c r="J6221" t="s">
        <v>137</v>
      </c>
      <c r="K6221" t="s">
        <v>138</v>
      </c>
      <c r="L6221" t="s">
        <v>18084</v>
      </c>
      <c r="M6221" t="s">
        <v>18085</v>
      </c>
      <c r="N6221">
        <v>3.5391666659999999</v>
      </c>
      <c r="O6221">
        <v>0</v>
      </c>
      <c r="P6221">
        <v>10</v>
      </c>
      <c r="Q6221">
        <v>0</v>
      </c>
      <c r="R6221">
        <v>1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1.2213134043103309</v>
      </c>
      <c r="Y6221">
        <v>0</v>
      </c>
      <c r="Z6221">
        <v>4.0903060748430004E-2</v>
      </c>
      <c r="AA6221">
        <v>0</v>
      </c>
      <c r="AB6221">
        <v>0</v>
      </c>
      <c r="AC6221">
        <v>0</v>
      </c>
      <c r="AD6221">
        <v>0</v>
      </c>
      <c r="AE6221">
        <v>1.2622164650587608</v>
      </c>
    </row>
    <row r="6222" spans="1:31" x14ac:dyDescent="0.25">
      <c r="A6222">
        <v>2272004</v>
      </c>
      <c r="B6222">
        <v>1</v>
      </c>
      <c r="C6222" t="s">
        <v>80</v>
      </c>
      <c r="D6222" t="s">
        <v>104</v>
      </c>
      <c r="E6222" t="s">
        <v>207</v>
      </c>
      <c r="F6222" t="s">
        <v>18086</v>
      </c>
      <c r="G6222" t="s">
        <v>366</v>
      </c>
      <c r="H6222" t="s">
        <v>135</v>
      </c>
      <c r="I6222" t="s">
        <v>136</v>
      </c>
      <c r="J6222" t="s">
        <v>137</v>
      </c>
      <c r="K6222" t="s">
        <v>172</v>
      </c>
      <c r="L6222" t="s">
        <v>18087</v>
      </c>
      <c r="M6222" t="s">
        <v>18088</v>
      </c>
      <c r="N6222">
        <v>2.4469444440000001</v>
      </c>
      <c r="O6222">
        <v>0</v>
      </c>
      <c r="P6222">
        <v>16</v>
      </c>
      <c r="Q6222">
        <v>0</v>
      </c>
      <c r="R6222">
        <v>32</v>
      </c>
      <c r="S6222">
        <v>0</v>
      </c>
      <c r="T6222">
        <v>20</v>
      </c>
      <c r="U6222">
        <v>0</v>
      </c>
      <c r="V6222">
        <v>0</v>
      </c>
      <c r="W6222">
        <v>0</v>
      </c>
      <c r="X6222">
        <v>19.569743795445749</v>
      </c>
      <c r="Y6222">
        <v>0</v>
      </c>
      <c r="Z6222">
        <v>13.484704858048305</v>
      </c>
      <c r="AA6222">
        <v>0</v>
      </c>
      <c r="AB6222">
        <v>43.30620132339984</v>
      </c>
      <c r="AC6222">
        <v>0</v>
      </c>
      <c r="AD6222">
        <v>0</v>
      </c>
      <c r="AE6222">
        <v>76.360649976893896</v>
      </c>
    </row>
    <row r="6223" spans="1:31" x14ac:dyDescent="0.25">
      <c r="A6223">
        <v>2272027</v>
      </c>
      <c r="B6223">
        <v>1</v>
      </c>
      <c r="C6223" t="s">
        <v>80</v>
      </c>
      <c r="D6223" t="s">
        <v>101</v>
      </c>
      <c r="E6223" t="s">
        <v>163</v>
      </c>
      <c r="F6223" t="s">
        <v>18089</v>
      </c>
      <c r="G6223" t="s">
        <v>543</v>
      </c>
      <c r="H6223" t="s">
        <v>148</v>
      </c>
      <c r="I6223" t="s">
        <v>136</v>
      </c>
      <c r="J6223" t="s">
        <v>137</v>
      </c>
      <c r="K6223" t="s">
        <v>138</v>
      </c>
      <c r="L6223" t="s">
        <v>18090</v>
      </c>
      <c r="M6223" t="s">
        <v>18091</v>
      </c>
      <c r="N6223">
        <v>1.3022222219999999</v>
      </c>
      <c r="O6223">
        <v>3</v>
      </c>
      <c r="P6223">
        <v>652</v>
      </c>
      <c r="Q6223">
        <v>6</v>
      </c>
      <c r="R6223">
        <v>31</v>
      </c>
      <c r="S6223">
        <v>4</v>
      </c>
      <c r="T6223">
        <v>82</v>
      </c>
      <c r="U6223">
        <v>2</v>
      </c>
      <c r="V6223">
        <v>0</v>
      </c>
      <c r="W6223">
        <v>3.5014869693848003</v>
      </c>
      <c r="X6223">
        <v>312.1524909578082</v>
      </c>
      <c r="Y6223">
        <v>33.571745675668126</v>
      </c>
      <c r="Z6223">
        <v>8.0340602270755532</v>
      </c>
      <c r="AA6223">
        <v>17.584325217774776</v>
      </c>
      <c r="AB6223">
        <v>104.26220970112108</v>
      </c>
      <c r="AC6223">
        <v>352.73209167851132</v>
      </c>
      <c r="AD6223">
        <v>0</v>
      </c>
      <c r="AE6223">
        <v>831.83841042734389</v>
      </c>
    </row>
    <row r="6224" spans="1:31" x14ac:dyDescent="0.25">
      <c r="A6224">
        <v>2271881</v>
      </c>
      <c r="B6224">
        <v>1</v>
      </c>
      <c r="C6224" t="s">
        <v>81</v>
      </c>
      <c r="D6224" t="s">
        <v>113</v>
      </c>
      <c r="E6224" t="s">
        <v>132</v>
      </c>
      <c r="F6224" t="s">
        <v>18092</v>
      </c>
      <c r="G6224" t="s">
        <v>142</v>
      </c>
      <c r="H6224" t="s">
        <v>135</v>
      </c>
      <c r="I6224" t="s">
        <v>136</v>
      </c>
      <c r="J6224" t="s">
        <v>137</v>
      </c>
      <c r="K6224" t="s">
        <v>138</v>
      </c>
      <c r="L6224" t="s">
        <v>18093</v>
      </c>
      <c r="M6224" t="s">
        <v>18094</v>
      </c>
      <c r="N6224">
        <v>1.7255555549999999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1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1.1402144642543144</v>
      </c>
      <c r="AC6224">
        <v>0</v>
      </c>
      <c r="AD6224">
        <v>0</v>
      </c>
      <c r="AE6224">
        <v>1.1402144642543144</v>
      </c>
    </row>
    <row r="6225" spans="1:31" x14ac:dyDescent="0.25">
      <c r="A6225">
        <v>2271981</v>
      </c>
      <c r="B6225">
        <v>1</v>
      </c>
      <c r="C6225" t="s">
        <v>80</v>
      </c>
      <c r="D6225" t="s">
        <v>96</v>
      </c>
      <c r="E6225" t="s">
        <v>132</v>
      </c>
      <c r="F6225" t="s">
        <v>18095</v>
      </c>
      <c r="G6225" t="s">
        <v>142</v>
      </c>
      <c r="H6225" t="s">
        <v>135</v>
      </c>
      <c r="I6225" t="s">
        <v>136</v>
      </c>
      <c r="J6225" t="s">
        <v>137</v>
      </c>
      <c r="K6225" t="s">
        <v>138</v>
      </c>
      <c r="L6225" t="s">
        <v>18096</v>
      </c>
      <c r="M6225" t="s">
        <v>18097</v>
      </c>
      <c r="N6225">
        <v>6.0497222219999998</v>
      </c>
      <c r="O6225">
        <v>0</v>
      </c>
      <c r="P6225">
        <v>2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2.3046655651976873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2.3046655651976873</v>
      </c>
    </row>
    <row r="6226" spans="1:31" x14ac:dyDescent="0.25">
      <c r="A6226">
        <v>2271858</v>
      </c>
      <c r="B6226">
        <v>1</v>
      </c>
      <c r="C6226" t="s">
        <v>80</v>
      </c>
      <c r="D6226" t="s">
        <v>90</v>
      </c>
      <c r="E6226" t="s">
        <v>132</v>
      </c>
      <c r="F6226" t="s">
        <v>18098</v>
      </c>
      <c r="G6226" t="s">
        <v>142</v>
      </c>
      <c r="H6226" t="s">
        <v>135</v>
      </c>
      <c r="I6226" t="s">
        <v>136</v>
      </c>
      <c r="J6226" t="s">
        <v>137</v>
      </c>
      <c r="K6226" t="s">
        <v>138</v>
      </c>
      <c r="L6226" t="s">
        <v>18099</v>
      </c>
      <c r="M6226" t="s">
        <v>18100</v>
      </c>
      <c r="N6226">
        <v>6.04</v>
      </c>
      <c r="O6226">
        <v>0</v>
      </c>
      <c r="P6226">
        <v>1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3.7561232150139849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3.7561232150139849</v>
      </c>
    </row>
    <row r="6227" spans="1:31" x14ac:dyDescent="0.25">
      <c r="A6227">
        <v>2271835</v>
      </c>
      <c r="B6227">
        <v>1</v>
      </c>
      <c r="C6227" t="s">
        <v>81</v>
      </c>
      <c r="D6227" t="s">
        <v>113</v>
      </c>
      <c r="E6227" t="s">
        <v>151</v>
      </c>
      <c r="F6227" t="s">
        <v>2649</v>
      </c>
      <c r="G6227" t="s">
        <v>171</v>
      </c>
      <c r="H6227" t="s">
        <v>135</v>
      </c>
      <c r="I6227" t="s">
        <v>136</v>
      </c>
      <c r="J6227" t="s">
        <v>137</v>
      </c>
      <c r="K6227" t="s">
        <v>172</v>
      </c>
      <c r="L6227" t="s">
        <v>18101</v>
      </c>
      <c r="M6227" t="s">
        <v>18102</v>
      </c>
      <c r="N6227">
        <v>8.3908333329999998</v>
      </c>
      <c r="O6227">
        <v>0</v>
      </c>
      <c r="P6227">
        <v>205</v>
      </c>
      <c r="Q6227">
        <v>0</v>
      </c>
      <c r="R6227">
        <v>0</v>
      </c>
      <c r="S6227">
        <v>0</v>
      </c>
      <c r="T6227">
        <v>10</v>
      </c>
      <c r="U6227">
        <v>0</v>
      </c>
      <c r="V6227">
        <v>0</v>
      </c>
      <c r="W6227">
        <v>0</v>
      </c>
      <c r="X6227">
        <v>317.85574440756682</v>
      </c>
      <c r="Y6227">
        <v>0</v>
      </c>
      <c r="Z6227">
        <v>0</v>
      </c>
      <c r="AA6227">
        <v>0</v>
      </c>
      <c r="AB6227">
        <v>16.144737735700513</v>
      </c>
      <c r="AC6227">
        <v>0</v>
      </c>
      <c r="AD6227">
        <v>0</v>
      </c>
      <c r="AE6227">
        <v>334.00048214326733</v>
      </c>
    </row>
    <row r="6228" spans="1:31" x14ac:dyDescent="0.25">
      <c r="A6228">
        <v>2272127</v>
      </c>
      <c r="B6228">
        <v>1</v>
      </c>
      <c r="C6228" t="s">
        <v>80</v>
      </c>
      <c r="D6228" t="s">
        <v>96</v>
      </c>
      <c r="E6228" t="s">
        <v>151</v>
      </c>
      <c r="F6228" t="s">
        <v>18103</v>
      </c>
      <c r="G6228" t="s">
        <v>180</v>
      </c>
      <c r="H6228" t="s">
        <v>135</v>
      </c>
      <c r="I6228" t="s">
        <v>136</v>
      </c>
      <c r="J6228" t="s">
        <v>137</v>
      </c>
      <c r="K6228" t="s">
        <v>138</v>
      </c>
      <c r="L6228" t="s">
        <v>18104</v>
      </c>
      <c r="M6228" t="s">
        <v>18105</v>
      </c>
      <c r="N6228">
        <v>0.98499999999999999</v>
      </c>
      <c r="O6228">
        <v>0</v>
      </c>
      <c r="P6228">
        <v>37</v>
      </c>
      <c r="Q6228">
        <v>0</v>
      </c>
      <c r="R6228">
        <v>1</v>
      </c>
      <c r="S6228">
        <v>0</v>
      </c>
      <c r="T6228">
        <v>11</v>
      </c>
      <c r="U6228">
        <v>0</v>
      </c>
      <c r="V6228">
        <v>0</v>
      </c>
      <c r="W6228">
        <v>0</v>
      </c>
      <c r="X6228">
        <v>13.690677088301237</v>
      </c>
      <c r="Y6228">
        <v>0</v>
      </c>
      <c r="Z6228">
        <v>3.4818449151325002E-2</v>
      </c>
      <c r="AA6228">
        <v>0</v>
      </c>
      <c r="AB6228">
        <v>24.437945805363199</v>
      </c>
      <c r="AC6228">
        <v>0</v>
      </c>
      <c r="AD6228">
        <v>0</v>
      </c>
      <c r="AE6228">
        <v>38.163441342815759</v>
      </c>
    </row>
    <row r="6229" spans="1:31" x14ac:dyDescent="0.25">
      <c r="A6229">
        <v>2271818</v>
      </c>
      <c r="B6229">
        <v>1</v>
      </c>
      <c r="C6229" t="s">
        <v>81</v>
      </c>
      <c r="D6229" t="s">
        <v>113</v>
      </c>
      <c r="E6229" t="s">
        <v>151</v>
      </c>
      <c r="F6229" t="s">
        <v>10103</v>
      </c>
      <c r="G6229" t="s">
        <v>171</v>
      </c>
      <c r="H6229" t="s">
        <v>135</v>
      </c>
      <c r="I6229" t="s">
        <v>136</v>
      </c>
      <c r="J6229" t="s">
        <v>137</v>
      </c>
      <c r="K6229" t="s">
        <v>172</v>
      </c>
      <c r="L6229" t="s">
        <v>18106</v>
      </c>
      <c r="M6229" t="s">
        <v>18107</v>
      </c>
      <c r="N6229">
        <v>8.4305555549999998</v>
      </c>
      <c r="O6229">
        <v>0</v>
      </c>
      <c r="P6229">
        <v>82</v>
      </c>
      <c r="Q6229">
        <v>0</v>
      </c>
      <c r="R6229">
        <v>1</v>
      </c>
      <c r="S6229">
        <v>0</v>
      </c>
      <c r="T6229">
        <v>2</v>
      </c>
      <c r="U6229">
        <v>0</v>
      </c>
      <c r="V6229">
        <v>0</v>
      </c>
      <c r="W6229">
        <v>0</v>
      </c>
      <c r="X6229">
        <v>123.4092327425477</v>
      </c>
      <c r="Y6229">
        <v>0</v>
      </c>
      <c r="Z6229">
        <v>3.0565819739394255</v>
      </c>
      <c r="AA6229">
        <v>0</v>
      </c>
      <c r="AB6229">
        <v>11.202693966443999</v>
      </c>
      <c r="AC6229">
        <v>0</v>
      </c>
      <c r="AD6229">
        <v>0</v>
      </c>
      <c r="AE6229">
        <v>137.66850868293113</v>
      </c>
    </row>
    <row r="6230" spans="1:31" x14ac:dyDescent="0.25">
      <c r="A6230">
        <v>2272213</v>
      </c>
      <c r="B6230">
        <v>1</v>
      </c>
      <c r="C6230" t="s">
        <v>80</v>
      </c>
      <c r="D6230" t="s">
        <v>97</v>
      </c>
      <c r="E6230" t="s">
        <v>145</v>
      </c>
      <c r="F6230" t="s">
        <v>18108</v>
      </c>
      <c r="G6230" t="s">
        <v>147</v>
      </c>
      <c r="H6230" t="s">
        <v>148</v>
      </c>
      <c r="I6230" t="s">
        <v>136</v>
      </c>
      <c r="J6230" t="s">
        <v>137</v>
      </c>
      <c r="K6230" t="s">
        <v>138</v>
      </c>
      <c r="L6230" t="s">
        <v>18109</v>
      </c>
      <c r="M6230" t="s">
        <v>18110</v>
      </c>
      <c r="N6230">
        <v>0.129722222</v>
      </c>
      <c r="O6230">
        <v>3</v>
      </c>
      <c r="P6230">
        <v>4027</v>
      </c>
      <c r="Q6230">
        <v>2</v>
      </c>
      <c r="R6230">
        <v>286</v>
      </c>
      <c r="S6230">
        <v>9</v>
      </c>
      <c r="T6230">
        <v>534</v>
      </c>
      <c r="U6230">
        <v>0</v>
      </c>
      <c r="V6230">
        <v>1</v>
      </c>
      <c r="W6230">
        <v>4.4377446640094762</v>
      </c>
      <c r="X6230">
        <v>356.69833065864663</v>
      </c>
      <c r="Y6230">
        <v>0.10897156398825666</v>
      </c>
      <c r="Z6230">
        <v>15.592941143348995</v>
      </c>
      <c r="AA6230">
        <v>9.6486422018691727</v>
      </c>
      <c r="AB6230">
        <v>63.767071793028798</v>
      </c>
      <c r="AC6230">
        <v>0</v>
      </c>
      <c r="AD6230">
        <v>0.22205274439234171</v>
      </c>
      <c r="AE6230">
        <v>450.47575476928358</v>
      </c>
    </row>
    <row r="6231" spans="1:31" x14ac:dyDescent="0.25">
      <c r="A6231">
        <v>2272064</v>
      </c>
      <c r="B6231">
        <v>1</v>
      </c>
      <c r="C6231" t="s">
        <v>80</v>
      </c>
      <c r="D6231" t="s">
        <v>108</v>
      </c>
      <c r="E6231" t="s">
        <v>256</v>
      </c>
      <c r="F6231" t="s">
        <v>18111</v>
      </c>
      <c r="G6231" t="s">
        <v>4775</v>
      </c>
      <c r="H6231" t="s">
        <v>148</v>
      </c>
      <c r="I6231" t="s">
        <v>136</v>
      </c>
      <c r="J6231" t="s">
        <v>137</v>
      </c>
      <c r="K6231" t="s">
        <v>138</v>
      </c>
      <c r="L6231" t="s">
        <v>18112</v>
      </c>
      <c r="M6231" t="s">
        <v>18113</v>
      </c>
      <c r="N6231">
        <v>0.36805555499999998</v>
      </c>
      <c r="O6231">
        <v>0</v>
      </c>
      <c r="P6231">
        <v>51</v>
      </c>
      <c r="Q6231">
        <v>0</v>
      </c>
      <c r="R6231">
        <v>13</v>
      </c>
      <c r="S6231">
        <v>0</v>
      </c>
      <c r="T6231">
        <v>8</v>
      </c>
      <c r="U6231">
        <v>0</v>
      </c>
      <c r="V6231">
        <v>0</v>
      </c>
      <c r="W6231">
        <v>0</v>
      </c>
      <c r="X6231">
        <v>2.6603257289875142</v>
      </c>
      <c r="Y6231">
        <v>0</v>
      </c>
      <c r="Z6231">
        <v>0.36028314917602777</v>
      </c>
      <c r="AA6231">
        <v>0</v>
      </c>
      <c r="AB6231">
        <v>1.5000722756266043</v>
      </c>
      <c r="AC6231">
        <v>0</v>
      </c>
      <c r="AD6231">
        <v>0</v>
      </c>
      <c r="AE6231">
        <v>4.5206811537901466</v>
      </c>
    </row>
    <row r="6232" spans="1:31" x14ac:dyDescent="0.25">
      <c r="A6232">
        <v>2272273</v>
      </c>
      <c r="B6232">
        <v>1</v>
      </c>
      <c r="C6232" t="s">
        <v>80</v>
      </c>
      <c r="D6232" t="s">
        <v>97</v>
      </c>
      <c r="E6232" t="s">
        <v>207</v>
      </c>
      <c r="F6232" t="s">
        <v>18114</v>
      </c>
      <c r="G6232" t="s">
        <v>231</v>
      </c>
      <c r="H6232" t="s">
        <v>135</v>
      </c>
      <c r="I6232" t="s">
        <v>136</v>
      </c>
      <c r="J6232" t="s">
        <v>137</v>
      </c>
      <c r="K6232" t="s">
        <v>138</v>
      </c>
      <c r="L6232" t="s">
        <v>18115</v>
      </c>
      <c r="M6232" t="s">
        <v>18116</v>
      </c>
      <c r="N6232">
        <v>1.218611111</v>
      </c>
      <c r="O6232">
        <v>0</v>
      </c>
      <c r="P6232">
        <v>144</v>
      </c>
      <c r="Q6232">
        <v>0</v>
      </c>
      <c r="R6232">
        <v>20</v>
      </c>
      <c r="S6232">
        <v>0</v>
      </c>
      <c r="T6232">
        <v>36</v>
      </c>
      <c r="U6232">
        <v>0</v>
      </c>
      <c r="V6232">
        <v>0</v>
      </c>
      <c r="W6232">
        <v>0</v>
      </c>
      <c r="X6232">
        <v>55.208408599009793</v>
      </c>
      <c r="Y6232">
        <v>0</v>
      </c>
      <c r="Z6232">
        <v>5.5440077358366437</v>
      </c>
      <c r="AA6232">
        <v>0</v>
      </c>
      <c r="AB6232">
        <v>8.0168575565042506</v>
      </c>
      <c r="AC6232">
        <v>0</v>
      </c>
      <c r="AD6232">
        <v>0</v>
      </c>
      <c r="AE6232">
        <v>68.769273891350693</v>
      </c>
    </row>
    <row r="6233" spans="1:31" x14ac:dyDescent="0.25">
      <c r="A6233">
        <v>2271964</v>
      </c>
      <c r="B6233">
        <v>1</v>
      </c>
      <c r="C6233" t="s">
        <v>80</v>
      </c>
      <c r="D6233" t="s">
        <v>87</v>
      </c>
      <c r="E6233" t="s">
        <v>151</v>
      </c>
      <c r="F6233" t="s">
        <v>18117</v>
      </c>
      <c r="G6233" t="s">
        <v>1552</v>
      </c>
      <c r="H6233" t="s">
        <v>135</v>
      </c>
      <c r="I6233" t="s">
        <v>136</v>
      </c>
      <c r="J6233" t="s">
        <v>137</v>
      </c>
      <c r="K6233" t="s">
        <v>138</v>
      </c>
      <c r="L6233" t="s">
        <v>18118</v>
      </c>
      <c r="M6233" t="s">
        <v>18119</v>
      </c>
      <c r="N6233">
        <v>0.16416666599999999</v>
      </c>
      <c r="O6233">
        <v>0</v>
      </c>
      <c r="P6233">
        <v>80</v>
      </c>
      <c r="Q6233">
        <v>0</v>
      </c>
      <c r="R6233">
        <v>0</v>
      </c>
      <c r="S6233">
        <v>0</v>
      </c>
      <c r="T6233">
        <v>3</v>
      </c>
      <c r="U6233">
        <v>0</v>
      </c>
      <c r="V6233">
        <v>0</v>
      </c>
      <c r="W6233">
        <v>0</v>
      </c>
      <c r="X6233">
        <v>3.2827585461448914</v>
      </c>
      <c r="Y6233">
        <v>0</v>
      </c>
      <c r="Z6233">
        <v>0</v>
      </c>
      <c r="AA6233">
        <v>0</v>
      </c>
      <c r="AB6233">
        <v>0.32706351244050247</v>
      </c>
      <c r="AC6233">
        <v>0</v>
      </c>
      <c r="AD6233">
        <v>0</v>
      </c>
      <c r="AE6233">
        <v>3.6098220585853937</v>
      </c>
    </row>
    <row r="6234" spans="1:31" x14ac:dyDescent="0.25">
      <c r="A6234">
        <v>2272256</v>
      </c>
      <c r="B6234">
        <v>1</v>
      </c>
      <c r="C6234" t="s">
        <v>80</v>
      </c>
      <c r="D6234" t="s">
        <v>100</v>
      </c>
      <c r="E6234" t="s">
        <v>256</v>
      </c>
      <c r="F6234" t="s">
        <v>18120</v>
      </c>
      <c r="G6234" t="s">
        <v>318</v>
      </c>
      <c r="H6234" t="s">
        <v>148</v>
      </c>
      <c r="I6234" t="s">
        <v>136</v>
      </c>
      <c r="J6234" t="s">
        <v>137</v>
      </c>
      <c r="K6234" t="s">
        <v>138</v>
      </c>
      <c r="L6234" t="s">
        <v>18121</v>
      </c>
      <c r="M6234" t="s">
        <v>18122</v>
      </c>
      <c r="N6234">
        <v>1.470277777</v>
      </c>
      <c r="O6234">
        <v>0</v>
      </c>
      <c r="P6234">
        <v>10</v>
      </c>
      <c r="Q6234">
        <v>0</v>
      </c>
      <c r="R6234">
        <v>18</v>
      </c>
      <c r="S6234">
        <v>0</v>
      </c>
      <c r="T6234">
        <v>1</v>
      </c>
      <c r="U6234">
        <v>0</v>
      </c>
      <c r="V6234">
        <v>0</v>
      </c>
      <c r="W6234">
        <v>0</v>
      </c>
      <c r="X6234">
        <v>5.6635029979999887</v>
      </c>
      <c r="Y6234">
        <v>0</v>
      </c>
      <c r="Z6234">
        <v>11.827987622904377</v>
      </c>
      <c r="AA6234">
        <v>0</v>
      </c>
      <c r="AB6234">
        <v>0.1368951807506</v>
      </c>
      <c r="AC6234">
        <v>0</v>
      </c>
      <c r="AD6234">
        <v>0</v>
      </c>
      <c r="AE6234">
        <v>17.628385801654964</v>
      </c>
    </row>
    <row r="6235" spans="1:31" x14ac:dyDescent="0.25">
      <c r="A6235">
        <v>2272279</v>
      </c>
      <c r="B6235">
        <v>1</v>
      </c>
      <c r="C6235" t="s">
        <v>80</v>
      </c>
      <c r="D6235" t="s">
        <v>99</v>
      </c>
      <c r="E6235" t="s">
        <v>207</v>
      </c>
      <c r="F6235" t="s">
        <v>18123</v>
      </c>
      <c r="G6235" t="s">
        <v>231</v>
      </c>
      <c r="H6235" t="s">
        <v>135</v>
      </c>
      <c r="I6235" t="s">
        <v>136</v>
      </c>
      <c r="J6235" t="s">
        <v>137</v>
      </c>
      <c r="K6235" t="s">
        <v>138</v>
      </c>
      <c r="L6235" t="s">
        <v>18124</v>
      </c>
      <c r="M6235" t="s">
        <v>18125</v>
      </c>
      <c r="N6235">
        <v>0.70111111100000001</v>
      </c>
      <c r="O6235">
        <v>0</v>
      </c>
      <c r="P6235">
        <v>112</v>
      </c>
      <c r="Q6235">
        <v>0</v>
      </c>
      <c r="R6235">
        <v>2</v>
      </c>
      <c r="S6235">
        <v>0</v>
      </c>
      <c r="T6235">
        <v>7</v>
      </c>
      <c r="U6235">
        <v>0</v>
      </c>
      <c r="V6235">
        <v>1</v>
      </c>
      <c r="W6235">
        <v>0</v>
      </c>
      <c r="X6235">
        <v>14.403490498116751</v>
      </c>
      <c r="Y6235">
        <v>0</v>
      </c>
      <c r="Z6235">
        <v>1.8198377262488889E-3</v>
      </c>
      <c r="AA6235">
        <v>0</v>
      </c>
      <c r="AB6235">
        <v>1.1529255109841734</v>
      </c>
      <c r="AC6235">
        <v>0</v>
      </c>
      <c r="AD6235">
        <v>0</v>
      </c>
      <c r="AE6235">
        <v>15.558235846827174</v>
      </c>
    </row>
    <row r="6236" spans="1:31" x14ac:dyDescent="0.25">
      <c r="A6236">
        <v>2271795</v>
      </c>
      <c r="B6236">
        <v>1</v>
      </c>
      <c r="C6236" t="s">
        <v>81</v>
      </c>
      <c r="D6236" t="s">
        <v>115</v>
      </c>
      <c r="E6236" t="s">
        <v>163</v>
      </c>
      <c r="F6236" t="s">
        <v>18126</v>
      </c>
      <c r="G6236" t="s">
        <v>147</v>
      </c>
      <c r="H6236" t="s">
        <v>148</v>
      </c>
      <c r="I6236" t="s">
        <v>704</v>
      </c>
      <c r="J6236" t="s">
        <v>137</v>
      </c>
      <c r="K6236" t="s">
        <v>138</v>
      </c>
      <c r="L6236" t="s">
        <v>18127</v>
      </c>
      <c r="M6236" t="s">
        <v>18128</v>
      </c>
      <c r="N6236">
        <v>8.3333330000000001E-3</v>
      </c>
      <c r="O6236">
        <v>0</v>
      </c>
      <c r="P6236">
        <v>783</v>
      </c>
      <c r="Q6236">
        <v>0</v>
      </c>
      <c r="R6236">
        <v>8</v>
      </c>
      <c r="S6236">
        <v>2</v>
      </c>
      <c r="T6236">
        <v>47</v>
      </c>
      <c r="U6236">
        <v>0</v>
      </c>
      <c r="V6236">
        <v>0</v>
      </c>
      <c r="W6236">
        <v>0</v>
      </c>
      <c r="X6236">
        <v>0.50279339644724996</v>
      </c>
      <c r="Y6236">
        <v>0</v>
      </c>
      <c r="Z6236">
        <v>1.6609686914666667E-2</v>
      </c>
      <c r="AA6236">
        <v>3.0236101147016664E-2</v>
      </c>
      <c r="AB6236">
        <v>0.18647068340759168</v>
      </c>
      <c r="AC6236">
        <v>0</v>
      </c>
      <c r="AD6236">
        <v>0</v>
      </c>
      <c r="AE6236">
        <v>0.736109867916525</v>
      </c>
    </row>
    <row r="6237" spans="1:31" x14ac:dyDescent="0.25">
      <c r="A6237">
        <v>2272044</v>
      </c>
      <c r="B6237">
        <v>1</v>
      </c>
      <c r="C6237" t="s">
        <v>80</v>
      </c>
      <c r="D6237" t="s">
        <v>90</v>
      </c>
      <c r="E6237" t="s">
        <v>477</v>
      </c>
      <c r="F6237" t="s">
        <v>18129</v>
      </c>
      <c r="G6237" t="s">
        <v>2165</v>
      </c>
      <c r="H6237" t="s">
        <v>148</v>
      </c>
      <c r="I6237" t="s">
        <v>136</v>
      </c>
      <c r="J6237" t="s">
        <v>137</v>
      </c>
      <c r="K6237" t="s">
        <v>138</v>
      </c>
      <c r="L6237" t="s">
        <v>18130</v>
      </c>
      <c r="M6237" t="s">
        <v>18131</v>
      </c>
      <c r="N6237">
        <v>2.415</v>
      </c>
      <c r="O6237">
        <v>0</v>
      </c>
      <c r="P6237">
        <v>1412</v>
      </c>
      <c r="Q6237">
        <v>0</v>
      </c>
      <c r="R6237">
        <v>0</v>
      </c>
      <c r="S6237">
        <v>3</v>
      </c>
      <c r="T6237">
        <v>143</v>
      </c>
      <c r="U6237">
        <v>0</v>
      </c>
      <c r="V6237">
        <v>0</v>
      </c>
      <c r="W6237">
        <v>0</v>
      </c>
      <c r="X6237">
        <v>1334.6916333413724</v>
      </c>
      <c r="Y6237">
        <v>0</v>
      </c>
      <c r="Z6237">
        <v>0</v>
      </c>
      <c r="AA6237">
        <v>2395.7940685181916</v>
      </c>
      <c r="AB6237">
        <v>364.6786055455724</v>
      </c>
      <c r="AC6237">
        <v>0</v>
      </c>
      <c r="AD6237">
        <v>0</v>
      </c>
      <c r="AE6237">
        <v>4095.1643074051362</v>
      </c>
    </row>
    <row r="6238" spans="1:31" x14ac:dyDescent="0.25">
      <c r="A6238">
        <v>2272193</v>
      </c>
      <c r="B6238">
        <v>1</v>
      </c>
      <c r="C6238" t="s">
        <v>81</v>
      </c>
      <c r="D6238" t="s">
        <v>126</v>
      </c>
      <c r="E6238" t="s">
        <v>151</v>
      </c>
      <c r="F6238" t="s">
        <v>18132</v>
      </c>
      <c r="G6238" t="s">
        <v>153</v>
      </c>
      <c r="H6238" t="s">
        <v>135</v>
      </c>
      <c r="I6238" t="s">
        <v>136</v>
      </c>
      <c r="J6238" t="s">
        <v>137</v>
      </c>
      <c r="K6238" t="s">
        <v>138</v>
      </c>
      <c r="L6238" t="s">
        <v>18133</v>
      </c>
      <c r="M6238" t="s">
        <v>18134</v>
      </c>
      <c r="N6238">
        <v>0.81694444399999999</v>
      </c>
      <c r="O6238">
        <v>0</v>
      </c>
      <c r="P6238">
        <v>44</v>
      </c>
      <c r="Q6238">
        <v>0</v>
      </c>
      <c r="R6238">
        <v>5</v>
      </c>
      <c r="S6238">
        <v>0</v>
      </c>
      <c r="T6238">
        <v>3</v>
      </c>
      <c r="U6238">
        <v>0</v>
      </c>
      <c r="V6238">
        <v>0</v>
      </c>
      <c r="W6238">
        <v>0</v>
      </c>
      <c r="X6238">
        <v>1.8018181498557895</v>
      </c>
      <c r="Y6238">
        <v>0</v>
      </c>
      <c r="Z6238">
        <v>2.3492817678333336E-4</v>
      </c>
      <c r="AA6238">
        <v>0</v>
      </c>
      <c r="AB6238">
        <v>0</v>
      </c>
      <c r="AC6238">
        <v>0</v>
      </c>
      <c r="AD6238">
        <v>0</v>
      </c>
      <c r="AE6238">
        <v>1.8020530780325728</v>
      </c>
    </row>
    <row r="6239" spans="1:31" x14ac:dyDescent="0.25">
      <c r="A6239">
        <v>2271815</v>
      </c>
      <c r="B6239">
        <v>1</v>
      </c>
      <c r="C6239" t="s">
        <v>81</v>
      </c>
      <c r="D6239" t="s">
        <v>112</v>
      </c>
      <c r="E6239" t="s">
        <v>256</v>
      </c>
      <c r="F6239" t="s">
        <v>18135</v>
      </c>
      <c r="G6239" t="s">
        <v>366</v>
      </c>
      <c r="H6239" t="s">
        <v>148</v>
      </c>
      <c r="I6239" t="s">
        <v>136</v>
      </c>
      <c r="J6239" t="s">
        <v>137</v>
      </c>
      <c r="K6239" t="s">
        <v>172</v>
      </c>
      <c r="L6239" t="s">
        <v>18136</v>
      </c>
      <c r="M6239" t="s">
        <v>18137</v>
      </c>
      <c r="N6239">
        <v>7.7836111109999999</v>
      </c>
      <c r="O6239">
        <v>0</v>
      </c>
      <c r="P6239">
        <v>214</v>
      </c>
      <c r="Q6239">
        <v>0</v>
      </c>
      <c r="R6239">
        <v>17</v>
      </c>
      <c r="S6239">
        <v>2</v>
      </c>
      <c r="T6239">
        <v>17</v>
      </c>
      <c r="U6239">
        <v>1</v>
      </c>
      <c r="V6239">
        <v>0</v>
      </c>
      <c r="W6239">
        <v>0</v>
      </c>
      <c r="X6239">
        <v>101.43941988108837</v>
      </c>
      <c r="Y6239">
        <v>0</v>
      </c>
      <c r="Z6239">
        <v>4.5155931103063489</v>
      </c>
      <c r="AA6239">
        <v>28.324199051484673</v>
      </c>
      <c r="AB6239">
        <v>88.109676262371678</v>
      </c>
      <c r="AC6239">
        <v>0</v>
      </c>
      <c r="AD6239">
        <v>0</v>
      </c>
      <c r="AE6239">
        <v>222.3888883052511</v>
      </c>
    </row>
    <row r="6240" spans="1:31" x14ac:dyDescent="0.25">
      <c r="A6240">
        <v>2271861</v>
      </c>
      <c r="B6240">
        <v>1</v>
      </c>
      <c r="C6240" t="s">
        <v>80</v>
      </c>
      <c r="D6240" t="s">
        <v>97</v>
      </c>
      <c r="E6240" t="s">
        <v>151</v>
      </c>
      <c r="F6240" t="s">
        <v>18138</v>
      </c>
      <c r="G6240" t="s">
        <v>171</v>
      </c>
      <c r="H6240" t="s">
        <v>135</v>
      </c>
      <c r="I6240" t="s">
        <v>136</v>
      </c>
      <c r="J6240" t="s">
        <v>137</v>
      </c>
      <c r="K6240" t="s">
        <v>172</v>
      </c>
      <c r="L6240" t="s">
        <v>18139</v>
      </c>
      <c r="M6240" t="s">
        <v>18140</v>
      </c>
      <c r="N6240">
        <v>1.5505555550000001</v>
      </c>
      <c r="O6240">
        <v>0</v>
      </c>
      <c r="P6240">
        <v>2</v>
      </c>
      <c r="Q6240">
        <v>0</v>
      </c>
      <c r="R6240">
        <v>1</v>
      </c>
      <c r="S6240">
        <v>0</v>
      </c>
      <c r="T6240">
        <v>2</v>
      </c>
      <c r="U6240">
        <v>0</v>
      </c>
      <c r="V6240">
        <v>0</v>
      </c>
      <c r="W6240">
        <v>0</v>
      </c>
      <c r="X6240">
        <v>3.8828797303471076</v>
      </c>
      <c r="Y6240">
        <v>0</v>
      </c>
      <c r="Z6240">
        <v>5.6691511675598334E-2</v>
      </c>
      <c r="AA6240">
        <v>0</v>
      </c>
      <c r="AB6240">
        <v>7.2438205955054809</v>
      </c>
      <c r="AC6240">
        <v>0</v>
      </c>
      <c r="AD6240">
        <v>0</v>
      </c>
      <c r="AE6240">
        <v>11.183391837528188</v>
      </c>
    </row>
    <row r="6241" spans="1:31" x14ac:dyDescent="0.25">
      <c r="A6241">
        <v>2271984</v>
      </c>
      <c r="B6241">
        <v>1</v>
      </c>
      <c r="C6241" t="s">
        <v>80</v>
      </c>
      <c r="D6241" t="s">
        <v>87</v>
      </c>
      <c r="E6241" t="s">
        <v>132</v>
      </c>
      <c r="F6241" t="s">
        <v>18141</v>
      </c>
      <c r="G6241" t="s">
        <v>134</v>
      </c>
      <c r="H6241" t="s">
        <v>135</v>
      </c>
      <c r="I6241" t="s">
        <v>136</v>
      </c>
      <c r="J6241" t="s">
        <v>137</v>
      </c>
      <c r="K6241" t="s">
        <v>138</v>
      </c>
      <c r="L6241" t="s">
        <v>18142</v>
      </c>
      <c r="M6241" t="s">
        <v>18143</v>
      </c>
      <c r="N6241">
        <v>5.5622222219999999</v>
      </c>
      <c r="O6241">
        <v>0</v>
      </c>
      <c r="P6241">
        <v>13</v>
      </c>
      <c r="Q6241">
        <v>0</v>
      </c>
      <c r="R6241">
        <v>0</v>
      </c>
      <c r="S6241">
        <v>0</v>
      </c>
      <c r="T6241">
        <v>1</v>
      </c>
      <c r="U6241">
        <v>0</v>
      </c>
      <c r="V6241">
        <v>0</v>
      </c>
      <c r="W6241">
        <v>0</v>
      </c>
      <c r="X6241">
        <v>19.866655304686301</v>
      </c>
      <c r="Y6241">
        <v>0</v>
      </c>
      <c r="Z6241">
        <v>0</v>
      </c>
      <c r="AA6241">
        <v>0</v>
      </c>
      <c r="AB6241">
        <v>0.36801622849189913</v>
      </c>
      <c r="AC6241">
        <v>0</v>
      </c>
      <c r="AD6241">
        <v>0</v>
      </c>
      <c r="AE6241">
        <v>20.234671533178201</v>
      </c>
    </row>
    <row r="6242" spans="1:31" x14ac:dyDescent="0.25">
      <c r="A6242">
        <v>2271878</v>
      </c>
      <c r="B6242">
        <v>1</v>
      </c>
      <c r="C6242" t="s">
        <v>81</v>
      </c>
      <c r="D6242" t="s">
        <v>126</v>
      </c>
      <c r="E6242" t="s">
        <v>163</v>
      </c>
      <c r="F6242" t="s">
        <v>18144</v>
      </c>
      <c r="G6242" t="s">
        <v>171</v>
      </c>
      <c r="H6242" t="s">
        <v>148</v>
      </c>
      <c r="I6242" t="s">
        <v>136</v>
      </c>
      <c r="J6242" t="s">
        <v>137</v>
      </c>
      <c r="K6242" t="s">
        <v>172</v>
      </c>
      <c r="L6242" t="s">
        <v>18145</v>
      </c>
      <c r="M6242" t="s">
        <v>18146</v>
      </c>
      <c r="N6242">
        <v>7.3022222220000002</v>
      </c>
      <c r="O6242">
        <v>0</v>
      </c>
      <c r="P6242">
        <v>368</v>
      </c>
      <c r="Q6242">
        <v>6</v>
      </c>
      <c r="R6242">
        <v>116</v>
      </c>
      <c r="S6242">
        <v>3</v>
      </c>
      <c r="T6242">
        <v>10</v>
      </c>
      <c r="U6242">
        <v>1</v>
      </c>
      <c r="V6242">
        <v>1</v>
      </c>
      <c r="W6242">
        <v>0</v>
      </c>
      <c r="X6242">
        <v>204.38891578091381</v>
      </c>
      <c r="Y6242">
        <v>99.048785505989002</v>
      </c>
      <c r="Z6242">
        <v>12.262325402342407</v>
      </c>
      <c r="AA6242">
        <v>95.143038948901861</v>
      </c>
      <c r="AB6242">
        <v>15.199975722391738</v>
      </c>
      <c r="AC6242">
        <v>30.139674099362889</v>
      </c>
      <c r="AD6242">
        <v>45.167003812426309</v>
      </c>
      <c r="AE6242">
        <v>501.34971927232795</v>
      </c>
    </row>
    <row r="6243" spans="1:31" x14ac:dyDescent="0.25">
      <c r="A6243">
        <v>2271821</v>
      </c>
      <c r="B6243">
        <v>1</v>
      </c>
      <c r="C6243" t="s">
        <v>81</v>
      </c>
      <c r="D6243" t="s">
        <v>125</v>
      </c>
      <c r="E6243" t="s">
        <v>145</v>
      </c>
      <c r="F6243" t="s">
        <v>18147</v>
      </c>
      <c r="G6243" t="s">
        <v>366</v>
      </c>
      <c r="H6243" t="s">
        <v>148</v>
      </c>
      <c r="I6243" t="s">
        <v>136</v>
      </c>
      <c r="J6243" t="s">
        <v>137</v>
      </c>
      <c r="K6243" t="s">
        <v>172</v>
      </c>
      <c r="L6243" t="s">
        <v>18148</v>
      </c>
      <c r="M6243" t="s">
        <v>18149</v>
      </c>
      <c r="N6243">
        <v>8.1344444439999997</v>
      </c>
      <c r="O6243">
        <v>0</v>
      </c>
      <c r="P6243">
        <v>306</v>
      </c>
      <c r="Q6243">
        <v>96</v>
      </c>
      <c r="R6243">
        <v>145</v>
      </c>
      <c r="S6243">
        <v>10</v>
      </c>
      <c r="T6243">
        <v>36</v>
      </c>
      <c r="U6243">
        <v>1</v>
      </c>
      <c r="V6243">
        <v>0</v>
      </c>
      <c r="W6243">
        <v>0</v>
      </c>
      <c r="X6243">
        <v>593.56689556129913</v>
      </c>
      <c r="Y6243">
        <v>1058.7853864303579</v>
      </c>
      <c r="Z6243">
        <v>1035.4198955912661</v>
      </c>
      <c r="AA6243">
        <v>428.87904135010729</v>
      </c>
      <c r="AB6243">
        <v>270.77271208255758</v>
      </c>
      <c r="AC6243">
        <v>41.525575873369505</v>
      </c>
      <c r="AD6243">
        <v>0</v>
      </c>
      <c r="AE6243">
        <v>3428.9495068889578</v>
      </c>
    </row>
    <row r="6244" spans="1:31" x14ac:dyDescent="0.25">
      <c r="A6244">
        <v>2272024</v>
      </c>
      <c r="B6244">
        <v>1</v>
      </c>
      <c r="C6244" t="s">
        <v>80</v>
      </c>
      <c r="D6244" t="s">
        <v>83</v>
      </c>
      <c r="E6244" t="s">
        <v>132</v>
      </c>
      <c r="F6244" t="s">
        <v>18150</v>
      </c>
      <c r="G6244" t="s">
        <v>134</v>
      </c>
      <c r="H6244" t="s">
        <v>135</v>
      </c>
      <c r="I6244" t="s">
        <v>136</v>
      </c>
      <c r="J6244" t="s">
        <v>137</v>
      </c>
      <c r="K6244" t="s">
        <v>138</v>
      </c>
      <c r="L6244" t="s">
        <v>18151</v>
      </c>
      <c r="M6244" t="s">
        <v>18152</v>
      </c>
      <c r="N6244">
        <v>6.9924999999999997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1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57.633008919736497</v>
      </c>
      <c r="AC6244">
        <v>0</v>
      </c>
      <c r="AD6244">
        <v>0</v>
      </c>
      <c r="AE6244">
        <v>57.633008919736497</v>
      </c>
    </row>
    <row r="6245" spans="1:31" x14ac:dyDescent="0.25">
      <c r="A6245">
        <v>2272070</v>
      </c>
      <c r="B6245">
        <v>1</v>
      </c>
      <c r="C6245" t="s">
        <v>81</v>
      </c>
      <c r="D6245" t="s">
        <v>128</v>
      </c>
      <c r="E6245" t="s">
        <v>151</v>
      </c>
      <c r="F6245" t="s">
        <v>18153</v>
      </c>
      <c r="G6245" t="s">
        <v>340</v>
      </c>
      <c r="H6245" t="s">
        <v>135</v>
      </c>
      <c r="I6245" t="s">
        <v>136</v>
      </c>
      <c r="J6245" t="s">
        <v>137</v>
      </c>
      <c r="K6245" t="s">
        <v>138</v>
      </c>
      <c r="L6245" t="s">
        <v>18154</v>
      </c>
      <c r="M6245" t="s">
        <v>18155</v>
      </c>
      <c r="N6245">
        <v>3.0136111109999999</v>
      </c>
      <c r="O6245">
        <v>0</v>
      </c>
      <c r="P6245">
        <v>253</v>
      </c>
      <c r="Q6245">
        <v>0</v>
      </c>
      <c r="R6245">
        <v>0</v>
      </c>
      <c r="S6245">
        <v>0</v>
      </c>
      <c r="T6245">
        <v>4</v>
      </c>
      <c r="U6245">
        <v>0</v>
      </c>
      <c r="V6245">
        <v>0</v>
      </c>
      <c r="W6245">
        <v>0</v>
      </c>
      <c r="X6245">
        <v>256.28452851554425</v>
      </c>
      <c r="Y6245">
        <v>0</v>
      </c>
      <c r="Z6245">
        <v>0</v>
      </c>
      <c r="AA6245">
        <v>0</v>
      </c>
      <c r="AB6245">
        <v>13.398553389873573</v>
      </c>
      <c r="AC6245">
        <v>0</v>
      </c>
      <c r="AD6245">
        <v>0</v>
      </c>
      <c r="AE6245">
        <v>269.68308190541785</v>
      </c>
    </row>
    <row r="6246" spans="1:31" x14ac:dyDescent="0.25">
      <c r="A6246">
        <v>2272276</v>
      </c>
      <c r="B6246">
        <v>1</v>
      </c>
      <c r="C6246" t="s">
        <v>80</v>
      </c>
      <c r="D6246" t="s">
        <v>97</v>
      </c>
      <c r="E6246" t="s">
        <v>132</v>
      </c>
      <c r="F6246" t="s">
        <v>18156</v>
      </c>
      <c r="G6246" t="s">
        <v>289</v>
      </c>
      <c r="H6246" t="s">
        <v>135</v>
      </c>
      <c r="I6246" t="s">
        <v>136</v>
      </c>
      <c r="J6246" t="s">
        <v>137</v>
      </c>
      <c r="K6246" t="s">
        <v>138</v>
      </c>
      <c r="L6246" t="s">
        <v>18157</v>
      </c>
      <c r="M6246" t="s">
        <v>18158</v>
      </c>
      <c r="N6246">
        <v>1.0052777770000001</v>
      </c>
      <c r="O6246">
        <v>0</v>
      </c>
      <c r="P6246">
        <v>0</v>
      </c>
      <c r="Q6246">
        <v>0</v>
      </c>
      <c r="R6246">
        <v>1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0.38731727688061801</v>
      </c>
      <c r="AA6246">
        <v>0</v>
      </c>
      <c r="AB6246">
        <v>0</v>
      </c>
      <c r="AC6246">
        <v>0</v>
      </c>
      <c r="AD6246">
        <v>0</v>
      </c>
      <c r="AE6246">
        <v>0.38731727688061801</v>
      </c>
    </row>
    <row r="6247" spans="1:31" x14ac:dyDescent="0.25">
      <c r="A6247">
        <v>2272153</v>
      </c>
      <c r="B6247">
        <v>1</v>
      </c>
      <c r="C6247" t="s">
        <v>80</v>
      </c>
      <c r="D6247" t="s">
        <v>104</v>
      </c>
      <c r="E6247" t="s">
        <v>145</v>
      </c>
      <c r="F6247" t="s">
        <v>18159</v>
      </c>
      <c r="G6247" t="s">
        <v>147</v>
      </c>
      <c r="H6247" t="s">
        <v>148</v>
      </c>
      <c r="I6247" t="s">
        <v>136</v>
      </c>
      <c r="J6247" t="s">
        <v>137</v>
      </c>
      <c r="K6247" t="s">
        <v>138</v>
      </c>
      <c r="L6247" t="s">
        <v>18160</v>
      </c>
      <c r="M6247" t="s">
        <v>18161</v>
      </c>
      <c r="N6247">
        <v>1.4666666660000001</v>
      </c>
      <c r="O6247">
        <v>40</v>
      </c>
      <c r="P6247">
        <v>1267</v>
      </c>
      <c r="Q6247">
        <v>286</v>
      </c>
      <c r="R6247">
        <v>464</v>
      </c>
      <c r="S6247">
        <v>108</v>
      </c>
      <c r="T6247">
        <v>355</v>
      </c>
      <c r="U6247">
        <v>19</v>
      </c>
      <c r="V6247">
        <v>0</v>
      </c>
      <c r="W6247">
        <v>34.166366285564798</v>
      </c>
      <c r="X6247">
        <v>570.74897519689443</v>
      </c>
      <c r="Y6247">
        <v>477.1379309185852</v>
      </c>
      <c r="Z6247">
        <v>230.52712468714373</v>
      </c>
      <c r="AA6247">
        <v>839.35293218271238</v>
      </c>
      <c r="AB6247">
        <v>386.80091817380332</v>
      </c>
      <c r="AC6247">
        <v>2613.2890391104979</v>
      </c>
      <c r="AD6247">
        <v>0</v>
      </c>
      <c r="AE6247">
        <v>5152.0232865552025</v>
      </c>
    </row>
    <row r="6248" spans="1:31" x14ac:dyDescent="0.25">
      <c r="A6248">
        <v>2271841</v>
      </c>
      <c r="B6248">
        <v>1</v>
      </c>
      <c r="C6248" t="s">
        <v>80</v>
      </c>
      <c r="D6248" t="s">
        <v>106</v>
      </c>
      <c r="E6248" t="s">
        <v>145</v>
      </c>
      <c r="F6248" t="s">
        <v>18162</v>
      </c>
      <c r="G6248" t="s">
        <v>366</v>
      </c>
      <c r="H6248" t="s">
        <v>148</v>
      </c>
      <c r="I6248" t="s">
        <v>136</v>
      </c>
      <c r="J6248" t="s">
        <v>137</v>
      </c>
      <c r="K6248" t="s">
        <v>172</v>
      </c>
      <c r="L6248" t="s">
        <v>18163</v>
      </c>
      <c r="M6248" t="s">
        <v>18164</v>
      </c>
      <c r="N6248">
        <v>9.1088888879999992</v>
      </c>
      <c r="O6248">
        <v>7</v>
      </c>
      <c r="P6248">
        <v>2297</v>
      </c>
      <c r="Q6248">
        <v>59</v>
      </c>
      <c r="R6248">
        <v>257</v>
      </c>
      <c r="S6248">
        <v>26</v>
      </c>
      <c r="T6248">
        <v>353</v>
      </c>
      <c r="U6248">
        <v>0</v>
      </c>
      <c r="V6248">
        <v>0</v>
      </c>
      <c r="W6248">
        <v>15.135231642666085</v>
      </c>
      <c r="X6248">
        <v>3310.9812651094994</v>
      </c>
      <c r="Y6248">
        <v>730.29836010888448</v>
      </c>
      <c r="Z6248">
        <v>1305.9487174500871</v>
      </c>
      <c r="AA6248">
        <v>512.53391771658664</v>
      </c>
      <c r="AB6248">
        <v>1915.5560444083187</v>
      </c>
      <c r="AC6248">
        <v>0</v>
      </c>
      <c r="AD6248">
        <v>0</v>
      </c>
      <c r="AE6248">
        <v>7790.4535364360427</v>
      </c>
    </row>
    <row r="6249" spans="1:31" x14ac:dyDescent="0.25">
      <c r="A6249">
        <v>2271904</v>
      </c>
      <c r="B6249">
        <v>1</v>
      </c>
      <c r="C6249" t="s">
        <v>81</v>
      </c>
      <c r="D6249" t="s">
        <v>122</v>
      </c>
      <c r="E6249" t="s">
        <v>145</v>
      </c>
      <c r="F6249" t="s">
        <v>18165</v>
      </c>
      <c r="G6249" t="s">
        <v>147</v>
      </c>
      <c r="H6249" t="s">
        <v>148</v>
      </c>
      <c r="I6249" t="s">
        <v>136</v>
      </c>
      <c r="J6249" t="s">
        <v>137</v>
      </c>
      <c r="K6249" t="s">
        <v>138</v>
      </c>
      <c r="L6249" t="s">
        <v>18166</v>
      </c>
      <c r="M6249" t="s">
        <v>18167</v>
      </c>
      <c r="N6249">
        <v>0.38250000000000001</v>
      </c>
      <c r="O6249">
        <v>0</v>
      </c>
      <c r="P6249">
        <v>8588</v>
      </c>
      <c r="Q6249">
        <v>0</v>
      </c>
      <c r="R6249">
        <v>34</v>
      </c>
      <c r="S6249">
        <v>0</v>
      </c>
      <c r="T6249">
        <v>452</v>
      </c>
      <c r="U6249">
        <v>0</v>
      </c>
      <c r="V6249">
        <v>0</v>
      </c>
      <c r="W6249">
        <v>0</v>
      </c>
      <c r="X6249">
        <v>795.18952584524709</v>
      </c>
      <c r="Y6249">
        <v>0</v>
      </c>
      <c r="Z6249">
        <v>2.4071110819686905</v>
      </c>
      <c r="AA6249">
        <v>0</v>
      </c>
      <c r="AB6249">
        <v>174.81052173009587</v>
      </c>
      <c r="AC6249">
        <v>0</v>
      </c>
      <c r="AD6249">
        <v>0</v>
      </c>
      <c r="AE6249">
        <v>972.40715865731158</v>
      </c>
    </row>
    <row r="6250" spans="1:31" x14ac:dyDescent="0.25">
      <c r="A6250">
        <v>2272190</v>
      </c>
      <c r="B6250">
        <v>1</v>
      </c>
      <c r="C6250" t="s">
        <v>80</v>
      </c>
      <c r="D6250" t="s">
        <v>94</v>
      </c>
      <c r="E6250" t="s">
        <v>214</v>
      </c>
      <c r="F6250" t="s">
        <v>18168</v>
      </c>
      <c r="G6250" t="s">
        <v>10983</v>
      </c>
      <c r="H6250" t="s">
        <v>135</v>
      </c>
      <c r="I6250" t="s">
        <v>136</v>
      </c>
      <c r="J6250" t="s">
        <v>137</v>
      </c>
      <c r="K6250" t="s">
        <v>138</v>
      </c>
      <c r="L6250" t="s">
        <v>18169</v>
      </c>
      <c r="M6250" t="s">
        <v>18170</v>
      </c>
      <c r="N6250">
        <v>0.54083333300000003</v>
      </c>
      <c r="O6250">
        <v>0</v>
      </c>
      <c r="P6250">
        <v>100</v>
      </c>
      <c r="Q6250">
        <v>0</v>
      </c>
      <c r="R6250">
        <v>0</v>
      </c>
      <c r="S6250">
        <v>0</v>
      </c>
      <c r="T6250">
        <v>18</v>
      </c>
      <c r="U6250">
        <v>0</v>
      </c>
      <c r="V6250">
        <v>0</v>
      </c>
      <c r="W6250">
        <v>0</v>
      </c>
      <c r="X6250">
        <v>18.58232817734978</v>
      </c>
      <c r="Y6250">
        <v>0</v>
      </c>
      <c r="Z6250">
        <v>0</v>
      </c>
      <c r="AA6250">
        <v>0</v>
      </c>
      <c r="AB6250">
        <v>2.8244708762868425</v>
      </c>
      <c r="AC6250">
        <v>0</v>
      </c>
      <c r="AD6250">
        <v>0</v>
      </c>
      <c r="AE6250">
        <v>21.406799053636622</v>
      </c>
    </row>
    <row r="6251" spans="1:31" x14ac:dyDescent="0.25">
      <c r="A6251">
        <v>2272196</v>
      </c>
      <c r="B6251">
        <v>1</v>
      </c>
      <c r="C6251" t="s">
        <v>80</v>
      </c>
      <c r="D6251" t="s">
        <v>104</v>
      </c>
      <c r="E6251" t="s">
        <v>151</v>
      </c>
      <c r="F6251" t="s">
        <v>10953</v>
      </c>
      <c r="G6251" t="s">
        <v>197</v>
      </c>
      <c r="H6251" t="s">
        <v>135</v>
      </c>
      <c r="I6251" t="s">
        <v>136</v>
      </c>
      <c r="J6251" t="s">
        <v>137</v>
      </c>
      <c r="K6251" t="s">
        <v>138</v>
      </c>
      <c r="L6251" t="s">
        <v>18171</v>
      </c>
      <c r="M6251" t="s">
        <v>18172</v>
      </c>
      <c r="N6251">
        <v>0.42611111099999999</v>
      </c>
      <c r="O6251">
        <v>0</v>
      </c>
      <c r="P6251">
        <v>75</v>
      </c>
      <c r="Q6251">
        <v>0</v>
      </c>
      <c r="R6251">
        <v>0</v>
      </c>
      <c r="S6251">
        <v>0</v>
      </c>
      <c r="T6251">
        <v>11</v>
      </c>
      <c r="U6251">
        <v>0</v>
      </c>
      <c r="V6251">
        <v>0</v>
      </c>
      <c r="W6251">
        <v>0</v>
      </c>
      <c r="X6251">
        <v>11.464484024201457</v>
      </c>
      <c r="Y6251">
        <v>0</v>
      </c>
      <c r="Z6251">
        <v>0</v>
      </c>
      <c r="AA6251">
        <v>0</v>
      </c>
      <c r="AB6251">
        <v>5.6579326071008191</v>
      </c>
      <c r="AC6251">
        <v>0</v>
      </c>
      <c r="AD6251">
        <v>0</v>
      </c>
      <c r="AE6251">
        <v>17.122416631302276</v>
      </c>
    </row>
    <row r="6252" spans="1:31" x14ac:dyDescent="0.25">
      <c r="A6252">
        <v>2272147</v>
      </c>
      <c r="B6252">
        <v>1</v>
      </c>
      <c r="C6252" t="s">
        <v>80</v>
      </c>
      <c r="D6252" t="s">
        <v>82</v>
      </c>
      <c r="E6252" t="s">
        <v>132</v>
      </c>
      <c r="F6252" t="s">
        <v>18173</v>
      </c>
      <c r="G6252" t="s">
        <v>142</v>
      </c>
      <c r="H6252" t="s">
        <v>135</v>
      </c>
      <c r="I6252" t="s">
        <v>136</v>
      </c>
      <c r="J6252" t="s">
        <v>137</v>
      </c>
      <c r="K6252" t="s">
        <v>138</v>
      </c>
      <c r="L6252" t="s">
        <v>18174</v>
      </c>
      <c r="M6252" t="s">
        <v>18175</v>
      </c>
      <c r="N6252">
        <v>5.2302777770000004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0.22487057356018333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0.22487057356018333</v>
      </c>
    </row>
    <row r="6253" spans="1:31" x14ac:dyDescent="0.25">
      <c r="A6253">
        <v>2271898</v>
      </c>
      <c r="B6253">
        <v>1</v>
      </c>
      <c r="C6253" t="s">
        <v>81</v>
      </c>
      <c r="D6253" t="s">
        <v>128</v>
      </c>
      <c r="E6253" t="s">
        <v>214</v>
      </c>
      <c r="F6253" t="s">
        <v>18176</v>
      </c>
      <c r="G6253" t="s">
        <v>366</v>
      </c>
      <c r="H6253" t="s">
        <v>135</v>
      </c>
      <c r="I6253" t="s">
        <v>136</v>
      </c>
      <c r="J6253" t="s">
        <v>137</v>
      </c>
      <c r="K6253" t="s">
        <v>172</v>
      </c>
      <c r="L6253" t="s">
        <v>18177</v>
      </c>
      <c r="M6253" t="s">
        <v>18178</v>
      </c>
      <c r="N6253">
        <v>2.5319444440000001</v>
      </c>
      <c r="O6253">
        <v>0</v>
      </c>
      <c r="P6253">
        <v>97</v>
      </c>
      <c r="Q6253">
        <v>0</v>
      </c>
      <c r="R6253">
        <v>0</v>
      </c>
      <c r="S6253">
        <v>0</v>
      </c>
      <c r="T6253">
        <v>2</v>
      </c>
      <c r="U6253">
        <v>0</v>
      </c>
      <c r="V6253">
        <v>0</v>
      </c>
      <c r="W6253">
        <v>0</v>
      </c>
      <c r="X6253">
        <v>60.089642560712704</v>
      </c>
      <c r="Y6253">
        <v>0</v>
      </c>
      <c r="Z6253">
        <v>0</v>
      </c>
      <c r="AA6253">
        <v>0</v>
      </c>
      <c r="AB6253">
        <v>6.2250171934439589</v>
      </c>
      <c r="AC6253">
        <v>0</v>
      </c>
      <c r="AD6253">
        <v>0</v>
      </c>
      <c r="AE6253">
        <v>66.314659754156665</v>
      </c>
    </row>
    <row r="6254" spans="1:31" x14ac:dyDescent="0.25">
      <c r="A6254">
        <v>2272073</v>
      </c>
      <c r="B6254">
        <v>1</v>
      </c>
      <c r="C6254" t="s">
        <v>80</v>
      </c>
      <c r="D6254" t="s">
        <v>90</v>
      </c>
      <c r="E6254" t="s">
        <v>145</v>
      </c>
      <c r="F6254" t="s">
        <v>18179</v>
      </c>
      <c r="G6254" t="s">
        <v>147</v>
      </c>
      <c r="H6254" t="s">
        <v>148</v>
      </c>
      <c r="I6254" t="s">
        <v>136</v>
      </c>
      <c r="J6254" t="s">
        <v>137</v>
      </c>
      <c r="K6254" t="s">
        <v>138</v>
      </c>
      <c r="L6254" t="s">
        <v>18180</v>
      </c>
      <c r="M6254" t="s">
        <v>18181</v>
      </c>
      <c r="N6254">
        <v>0.54416666599999997</v>
      </c>
      <c r="O6254">
        <v>0</v>
      </c>
      <c r="P6254">
        <v>23214</v>
      </c>
      <c r="Q6254">
        <v>0</v>
      </c>
      <c r="R6254">
        <v>7</v>
      </c>
      <c r="S6254">
        <v>11</v>
      </c>
      <c r="T6254">
        <v>2744</v>
      </c>
      <c r="U6254">
        <v>3</v>
      </c>
      <c r="V6254">
        <v>13</v>
      </c>
      <c r="W6254">
        <v>0</v>
      </c>
      <c r="X6254">
        <v>3958.2224555161338</v>
      </c>
      <c r="Y6254">
        <v>0</v>
      </c>
      <c r="Z6254">
        <v>1.8649527775490446</v>
      </c>
      <c r="AA6254">
        <v>1459.5815001168548</v>
      </c>
      <c r="AB6254">
        <v>1556.8741004928086</v>
      </c>
      <c r="AC6254">
        <v>298.64680711446863</v>
      </c>
      <c r="AD6254">
        <v>302.04252113847588</v>
      </c>
      <c r="AE6254">
        <v>7577.2323371562907</v>
      </c>
    </row>
    <row r="6255" spans="1:31" x14ac:dyDescent="0.25">
      <c r="A6255">
        <v>2271864</v>
      </c>
      <c r="B6255">
        <v>1</v>
      </c>
      <c r="C6255" t="s">
        <v>81</v>
      </c>
      <c r="D6255" t="s">
        <v>123</v>
      </c>
      <c r="E6255" t="s">
        <v>151</v>
      </c>
      <c r="F6255" t="s">
        <v>18182</v>
      </c>
      <c r="G6255" t="s">
        <v>160</v>
      </c>
      <c r="H6255" t="s">
        <v>135</v>
      </c>
      <c r="I6255" t="s">
        <v>136</v>
      </c>
      <c r="J6255" t="s">
        <v>137</v>
      </c>
      <c r="K6255" t="s">
        <v>138</v>
      </c>
      <c r="L6255" t="s">
        <v>18183</v>
      </c>
      <c r="M6255" t="s">
        <v>18184</v>
      </c>
      <c r="N6255">
        <v>0.82416666599999999</v>
      </c>
      <c r="O6255">
        <v>0</v>
      </c>
      <c r="P6255">
        <v>30</v>
      </c>
      <c r="Q6255">
        <v>0</v>
      </c>
      <c r="R6255">
        <v>12</v>
      </c>
      <c r="S6255">
        <v>0</v>
      </c>
      <c r="T6255">
        <v>11</v>
      </c>
      <c r="U6255">
        <v>0</v>
      </c>
      <c r="V6255">
        <v>0</v>
      </c>
      <c r="W6255">
        <v>0</v>
      </c>
      <c r="X6255">
        <v>6.2693104493061647</v>
      </c>
      <c r="Y6255">
        <v>0</v>
      </c>
      <c r="Z6255">
        <v>3.8404744611490935</v>
      </c>
      <c r="AA6255">
        <v>0</v>
      </c>
      <c r="AB6255">
        <v>12.54964902402838</v>
      </c>
      <c r="AC6255">
        <v>0</v>
      </c>
      <c r="AD6255">
        <v>0</v>
      </c>
      <c r="AE6255">
        <v>22.659433934483637</v>
      </c>
    </row>
    <row r="6256" spans="1:31" x14ac:dyDescent="0.25">
      <c r="A6256">
        <v>2271764</v>
      </c>
      <c r="B6256">
        <v>1</v>
      </c>
      <c r="C6256" t="s">
        <v>81</v>
      </c>
      <c r="D6256" t="s">
        <v>128</v>
      </c>
      <c r="E6256" t="s">
        <v>207</v>
      </c>
      <c r="F6256" t="s">
        <v>18185</v>
      </c>
      <c r="G6256" t="s">
        <v>1264</v>
      </c>
      <c r="H6256" t="s">
        <v>135</v>
      </c>
      <c r="I6256" t="s">
        <v>136</v>
      </c>
      <c r="J6256" t="s">
        <v>137</v>
      </c>
      <c r="K6256" t="s">
        <v>138</v>
      </c>
      <c r="L6256" t="s">
        <v>18186</v>
      </c>
      <c r="M6256" t="s">
        <v>18187</v>
      </c>
      <c r="N6256">
        <v>1.529722222</v>
      </c>
      <c r="O6256">
        <v>0</v>
      </c>
      <c r="P6256">
        <v>1122</v>
      </c>
      <c r="Q6256">
        <v>0</v>
      </c>
      <c r="R6256">
        <v>0</v>
      </c>
      <c r="S6256">
        <v>0</v>
      </c>
      <c r="T6256">
        <v>119</v>
      </c>
      <c r="U6256">
        <v>0</v>
      </c>
      <c r="V6256">
        <v>0</v>
      </c>
      <c r="W6256">
        <v>0</v>
      </c>
      <c r="X6256">
        <v>415.48201653539553</v>
      </c>
      <c r="Y6256">
        <v>0</v>
      </c>
      <c r="Z6256">
        <v>0</v>
      </c>
      <c r="AA6256">
        <v>0</v>
      </c>
      <c r="AB6256">
        <v>169.63086011012112</v>
      </c>
      <c r="AC6256">
        <v>0</v>
      </c>
      <c r="AD6256">
        <v>0</v>
      </c>
      <c r="AE6256">
        <v>585.11287664551662</v>
      </c>
    </row>
    <row r="6257" spans="1:31" x14ac:dyDescent="0.25">
      <c r="A6257">
        <v>2271787</v>
      </c>
      <c r="B6257">
        <v>1</v>
      </c>
      <c r="C6257" t="s">
        <v>80</v>
      </c>
      <c r="D6257" t="s">
        <v>90</v>
      </c>
      <c r="E6257" t="s">
        <v>132</v>
      </c>
      <c r="F6257" t="s">
        <v>18188</v>
      </c>
      <c r="G6257" t="s">
        <v>134</v>
      </c>
      <c r="H6257" t="s">
        <v>135</v>
      </c>
      <c r="I6257" t="s">
        <v>136</v>
      </c>
      <c r="J6257" t="s">
        <v>137</v>
      </c>
      <c r="K6257" t="s">
        <v>138</v>
      </c>
      <c r="L6257" t="s">
        <v>18189</v>
      </c>
      <c r="M6257" t="s">
        <v>18190</v>
      </c>
      <c r="N6257">
        <v>5.7238888880000003</v>
      </c>
      <c r="O6257">
        <v>0</v>
      </c>
      <c r="P6257">
        <v>10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15.786503139463118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15.786503139463118</v>
      </c>
    </row>
    <row r="6258" spans="1:31" x14ac:dyDescent="0.25">
      <c r="A6258">
        <v>2271973</v>
      </c>
      <c r="B6258">
        <v>1</v>
      </c>
      <c r="C6258" t="s">
        <v>81</v>
      </c>
      <c r="D6258" t="s">
        <v>116</v>
      </c>
      <c r="E6258" t="s">
        <v>151</v>
      </c>
      <c r="F6258" t="s">
        <v>18191</v>
      </c>
      <c r="G6258" t="s">
        <v>153</v>
      </c>
      <c r="H6258" t="s">
        <v>135</v>
      </c>
      <c r="I6258" t="s">
        <v>136</v>
      </c>
      <c r="J6258" t="s">
        <v>137</v>
      </c>
      <c r="K6258" t="s">
        <v>138</v>
      </c>
      <c r="L6258" t="s">
        <v>18192</v>
      </c>
      <c r="M6258" t="s">
        <v>18193</v>
      </c>
      <c r="N6258">
        <v>3.196388888</v>
      </c>
      <c r="O6258">
        <v>0</v>
      </c>
      <c r="P6258">
        <v>51</v>
      </c>
      <c r="Q6258">
        <v>0</v>
      </c>
      <c r="R6258">
        <v>0</v>
      </c>
      <c r="S6258">
        <v>0</v>
      </c>
      <c r="T6258">
        <v>3</v>
      </c>
      <c r="U6258">
        <v>0</v>
      </c>
      <c r="V6258">
        <v>0</v>
      </c>
      <c r="W6258">
        <v>0</v>
      </c>
      <c r="X6258">
        <v>12.332175115109456</v>
      </c>
      <c r="Y6258">
        <v>0</v>
      </c>
      <c r="Z6258">
        <v>0</v>
      </c>
      <c r="AA6258">
        <v>0</v>
      </c>
      <c r="AB6258">
        <v>7.3607104207351597</v>
      </c>
      <c r="AC6258">
        <v>0</v>
      </c>
      <c r="AD6258">
        <v>0</v>
      </c>
      <c r="AE6258">
        <v>19.692885535844617</v>
      </c>
    </row>
    <row r="6259" spans="1:31" x14ac:dyDescent="0.25">
      <c r="A6259">
        <v>2272219</v>
      </c>
      <c r="B6259">
        <v>1</v>
      </c>
      <c r="C6259" t="s">
        <v>80</v>
      </c>
      <c r="D6259" t="s">
        <v>97</v>
      </c>
      <c r="E6259" t="s">
        <v>145</v>
      </c>
      <c r="F6259" t="s">
        <v>18108</v>
      </c>
      <c r="G6259" t="s">
        <v>147</v>
      </c>
      <c r="H6259" t="s">
        <v>148</v>
      </c>
      <c r="I6259" t="s">
        <v>136</v>
      </c>
      <c r="J6259" t="s">
        <v>137</v>
      </c>
      <c r="K6259" t="s">
        <v>138</v>
      </c>
      <c r="L6259" t="s">
        <v>18194</v>
      </c>
      <c r="M6259" t="s">
        <v>18195</v>
      </c>
      <c r="N6259">
        <v>0.444722222</v>
      </c>
      <c r="O6259">
        <v>3</v>
      </c>
      <c r="P6259">
        <v>4027</v>
      </c>
      <c r="Q6259">
        <v>2</v>
      </c>
      <c r="R6259">
        <v>286</v>
      </c>
      <c r="S6259">
        <v>9</v>
      </c>
      <c r="T6259">
        <v>534</v>
      </c>
      <c r="U6259">
        <v>0</v>
      </c>
      <c r="V6259">
        <v>1</v>
      </c>
      <c r="W6259">
        <v>15.153849115925976</v>
      </c>
      <c r="X6259">
        <v>1209.9438442785536</v>
      </c>
      <c r="Y6259">
        <v>0.37112561756148665</v>
      </c>
      <c r="Z6259">
        <v>53.289402875841695</v>
      </c>
      <c r="AA6259">
        <v>32.821113204724149</v>
      </c>
      <c r="AB6259">
        <v>214.16735511946078</v>
      </c>
      <c r="AC6259">
        <v>0</v>
      </c>
      <c r="AD6259">
        <v>0.75389508683036677</v>
      </c>
      <c r="AE6259">
        <v>1526.5005852988982</v>
      </c>
    </row>
    <row r="6260" spans="1:31" x14ac:dyDescent="0.25">
      <c r="A6260">
        <v>2271827</v>
      </c>
      <c r="B6260">
        <v>1</v>
      </c>
      <c r="C6260" t="s">
        <v>80</v>
      </c>
      <c r="D6260" t="s">
        <v>93</v>
      </c>
      <c r="E6260" t="s">
        <v>207</v>
      </c>
      <c r="F6260" t="s">
        <v>15517</v>
      </c>
      <c r="G6260" t="s">
        <v>366</v>
      </c>
      <c r="H6260" t="s">
        <v>135</v>
      </c>
      <c r="I6260" t="s">
        <v>136</v>
      </c>
      <c r="J6260" t="s">
        <v>137</v>
      </c>
      <c r="K6260" t="s">
        <v>172</v>
      </c>
      <c r="L6260" t="s">
        <v>18196</v>
      </c>
      <c r="M6260" t="s">
        <v>18197</v>
      </c>
      <c r="N6260">
        <v>8.0036111109999997</v>
      </c>
      <c r="O6260">
        <v>0</v>
      </c>
      <c r="P6260">
        <v>1069</v>
      </c>
      <c r="Q6260">
        <v>0</v>
      </c>
      <c r="R6260">
        <v>2</v>
      </c>
      <c r="S6260">
        <v>0</v>
      </c>
      <c r="T6260">
        <v>43</v>
      </c>
      <c r="U6260">
        <v>0</v>
      </c>
      <c r="V6260">
        <v>0</v>
      </c>
      <c r="W6260">
        <v>0</v>
      </c>
      <c r="X6260">
        <v>2446.6588658440887</v>
      </c>
      <c r="Y6260">
        <v>0</v>
      </c>
      <c r="Z6260">
        <v>0.30834280774719336</v>
      </c>
      <c r="AA6260">
        <v>0</v>
      </c>
      <c r="AB6260">
        <v>585.06165765150627</v>
      </c>
      <c r="AC6260">
        <v>0</v>
      </c>
      <c r="AD6260">
        <v>0</v>
      </c>
      <c r="AE6260">
        <v>3032.0288663033421</v>
      </c>
    </row>
    <row r="6261" spans="1:31" x14ac:dyDescent="0.25">
      <c r="A6261">
        <v>2272119</v>
      </c>
      <c r="B6261">
        <v>1</v>
      </c>
      <c r="C6261" t="s">
        <v>80</v>
      </c>
      <c r="D6261" t="s">
        <v>97</v>
      </c>
      <c r="E6261" t="s">
        <v>132</v>
      </c>
      <c r="F6261" t="s">
        <v>18198</v>
      </c>
      <c r="G6261" t="s">
        <v>142</v>
      </c>
      <c r="H6261" t="s">
        <v>135</v>
      </c>
      <c r="I6261" t="s">
        <v>136</v>
      </c>
      <c r="J6261" t="s">
        <v>137</v>
      </c>
      <c r="K6261" t="s">
        <v>138</v>
      </c>
      <c r="L6261" t="s">
        <v>18199</v>
      </c>
      <c r="M6261" t="s">
        <v>18200</v>
      </c>
      <c r="N6261">
        <v>1.2925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2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4.2955690244464702</v>
      </c>
      <c r="AC6261">
        <v>0</v>
      </c>
      <c r="AD6261">
        <v>0</v>
      </c>
      <c r="AE6261">
        <v>4.2955690244464702</v>
      </c>
    </row>
    <row r="6262" spans="1:31" x14ac:dyDescent="0.25">
      <c r="A6262">
        <v>2271824</v>
      </c>
      <c r="B6262">
        <v>1</v>
      </c>
      <c r="C6262" t="s">
        <v>80</v>
      </c>
      <c r="D6262" t="s">
        <v>88</v>
      </c>
      <c r="E6262" t="s">
        <v>151</v>
      </c>
      <c r="F6262" t="s">
        <v>18201</v>
      </c>
      <c r="G6262" t="s">
        <v>366</v>
      </c>
      <c r="H6262" t="s">
        <v>135</v>
      </c>
      <c r="I6262" t="s">
        <v>136</v>
      </c>
      <c r="J6262" t="s">
        <v>137</v>
      </c>
      <c r="K6262" t="s">
        <v>172</v>
      </c>
      <c r="L6262" t="s">
        <v>18202</v>
      </c>
      <c r="M6262" t="s">
        <v>18203</v>
      </c>
      <c r="N6262">
        <v>6.9688888880000004</v>
      </c>
      <c r="O6262">
        <v>0</v>
      </c>
      <c r="P6262">
        <v>67</v>
      </c>
      <c r="Q6262">
        <v>0</v>
      </c>
      <c r="R6262">
        <v>0</v>
      </c>
      <c r="S6262">
        <v>0</v>
      </c>
      <c r="T6262">
        <v>6</v>
      </c>
      <c r="U6262">
        <v>0</v>
      </c>
      <c r="V6262">
        <v>0</v>
      </c>
      <c r="W6262">
        <v>0</v>
      </c>
      <c r="X6262">
        <v>198.71147529923519</v>
      </c>
      <c r="Y6262">
        <v>0</v>
      </c>
      <c r="Z6262">
        <v>0</v>
      </c>
      <c r="AA6262">
        <v>0</v>
      </c>
      <c r="AB6262">
        <v>19.518412855354878</v>
      </c>
      <c r="AC6262">
        <v>0</v>
      </c>
      <c r="AD6262">
        <v>0</v>
      </c>
      <c r="AE6262">
        <v>218.22988815459007</v>
      </c>
    </row>
    <row r="6263" spans="1:31" x14ac:dyDescent="0.25">
      <c r="A6263">
        <v>2271801</v>
      </c>
      <c r="B6263">
        <v>1</v>
      </c>
      <c r="C6263" t="s">
        <v>80</v>
      </c>
      <c r="D6263" t="s">
        <v>100</v>
      </c>
      <c r="E6263" t="s">
        <v>256</v>
      </c>
      <c r="F6263" t="s">
        <v>18204</v>
      </c>
      <c r="G6263" t="s">
        <v>318</v>
      </c>
      <c r="H6263" t="s">
        <v>148</v>
      </c>
      <c r="I6263" t="s">
        <v>136</v>
      </c>
      <c r="J6263" t="s">
        <v>137</v>
      </c>
      <c r="K6263" t="s">
        <v>138</v>
      </c>
      <c r="L6263" t="s">
        <v>18205</v>
      </c>
      <c r="M6263" t="s">
        <v>18206</v>
      </c>
      <c r="N6263">
        <v>1.0538888879999999</v>
      </c>
      <c r="O6263">
        <v>0</v>
      </c>
      <c r="P6263">
        <v>0</v>
      </c>
      <c r="Q6263">
        <v>0</v>
      </c>
      <c r="R6263">
        <v>0</v>
      </c>
      <c r="S6263">
        <v>3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21.361534826699199</v>
      </c>
      <c r="AB6263">
        <v>0</v>
      </c>
      <c r="AC6263">
        <v>0</v>
      </c>
      <c r="AD6263">
        <v>0</v>
      </c>
      <c r="AE6263">
        <v>21.361534826699199</v>
      </c>
    </row>
    <row r="6264" spans="1:31" x14ac:dyDescent="0.25">
      <c r="A6264">
        <v>2272136</v>
      </c>
      <c r="B6264">
        <v>1</v>
      </c>
      <c r="C6264" t="s">
        <v>80</v>
      </c>
      <c r="D6264" t="s">
        <v>90</v>
      </c>
      <c r="E6264" t="s">
        <v>477</v>
      </c>
      <c r="F6264" t="s">
        <v>18207</v>
      </c>
      <c r="G6264" t="s">
        <v>2165</v>
      </c>
      <c r="H6264" t="s">
        <v>148</v>
      </c>
      <c r="I6264" t="s">
        <v>136</v>
      </c>
      <c r="J6264" t="s">
        <v>137</v>
      </c>
      <c r="K6264" t="s">
        <v>138</v>
      </c>
      <c r="L6264" t="s">
        <v>18208</v>
      </c>
      <c r="M6264" t="s">
        <v>18209</v>
      </c>
      <c r="N6264">
        <v>0.778888888</v>
      </c>
      <c r="O6264">
        <v>0</v>
      </c>
      <c r="P6264">
        <v>1412</v>
      </c>
      <c r="Q6264">
        <v>0</v>
      </c>
      <c r="R6264">
        <v>0</v>
      </c>
      <c r="S6264">
        <v>3</v>
      </c>
      <c r="T6264">
        <v>143</v>
      </c>
      <c r="U6264">
        <v>0</v>
      </c>
      <c r="V6264">
        <v>0</v>
      </c>
      <c r="W6264">
        <v>0</v>
      </c>
      <c r="X6264">
        <v>445.38643973395318</v>
      </c>
      <c r="Y6264">
        <v>0</v>
      </c>
      <c r="Z6264">
        <v>0</v>
      </c>
      <c r="AA6264">
        <v>675.83353405471939</v>
      </c>
      <c r="AB6264">
        <v>101.82394491128507</v>
      </c>
      <c r="AC6264">
        <v>0</v>
      </c>
      <c r="AD6264">
        <v>0</v>
      </c>
      <c r="AE6264">
        <v>1223.0439186999577</v>
      </c>
    </row>
    <row r="6265" spans="1:31" x14ac:dyDescent="0.25">
      <c r="A6265">
        <v>2272156</v>
      </c>
      <c r="B6265">
        <v>1</v>
      </c>
      <c r="C6265" t="s">
        <v>80</v>
      </c>
      <c r="D6265" t="s">
        <v>82</v>
      </c>
      <c r="E6265" t="s">
        <v>132</v>
      </c>
      <c r="F6265" t="s">
        <v>18210</v>
      </c>
      <c r="G6265" t="s">
        <v>289</v>
      </c>
      <c r="H6265" t="s">
        <v>135</v>
      </c>
      <c r="I6265" t="s">
        <v>136</v>
      </c>
      <c r="J6265" t="s">
        <v>137</v>
      </c>
      <c r="K6265" t="s">
        <v>138</v>
      </c>
      <c r="L6265" t="s">
        <v>18211</v>
      </c>
      <c r="M6265" t="s">
        <v>18212</v>
      </c>
      <c r="N6265">
        <v>2.7805555549999998</v>
      </c>
      <c r="O6265">
        <v>0</v>
      </c>
      <c r="P6265">
        <v>15</v>
      </c>
      <c r="Q6265">
        <v>0</v>
      </c>
      <c r="R6265">
        <v>0</v>
      </c>
      <c r="S6265">
        <v>0</v>
      </c>
      <c r="T6265">
        <v>3</v>
      </c>
      <c r="U6265">
        <v>0</v>
      </c>
      <c r="V6265">
        <v>0</v>
      </c>
      <c r="W6265">
        <v>0</v>
      </c>
      <c r="X6265">
        <v>10.522430683730766</v>
      </c>
      <c r="Y6265">
        <v>0</v>
      </c>
      <c r="Z6265">
        <v>0</v>
      </c>
      <c r="AA6265">
        <v>0</v>
      </c>
      <c r="AB6265">
        <v>1.4789563681804381</v>
      </c>
      <c r="AC6265">
        <v>0</v>
      </c>
      <c r="AD6265">
        <v>0</v>
      </c>
      <c r="AE6265">
        <v>12.001387051911204</v>
      </c>
    </row>
    <row r="6266" spans="1:31" x14ac:dyDescent="0.25">
      <c r="A6266">
        <v>2271807</v>
      </c>
      <c r="B6266">
        <v>1</v>
      </c>
      <c r="C6266" t="s">
        <v>81</v>
      </c>
      <c r="D6266" t="s">
        <v>115</v>
      </c>
      <c r="E6266" t="s">
        <v>256</v>
      </c>
      <c r="F6266" t="s">
        <v>18213</v>
      </c>
      <c r="G6266" t="s">
        <v>318</v>
      </c>
      <c r="H6266" t="s">
        <v>148</v>
      </c>
      <c r="I6266" t="s">
        <v>136</v>
      </c>
      <c r="J6266" t="s">
        <v>137</v>
      </c>
      <c r="K6266" t="s">
        <v>138</v>
      </c>
      <c r="L6266" t="s">
        <v>18214</v>
      </c>
      <c r="M6266" t="s">
        <v>18215</v>
      </c>
      <c r="N6266">
        <v>2.0077777769999998</v>
      </c>
      <c r="O6266">
        <v>0</v>
      </c>
      <c r="P6266">
        <v>260</v>
      </c>
      <c r="Q6266">
        <v>0</v>
      </c>
      <c r="R6266">
        <v>0</v>
      </c>
      <c r="S6266">
        <v>1</v>
      </c>
      <c r="T6266">
        <v>11</v>
      </c>
      <c r="U6266">
        <v>0</v>
      </c>
      <c r="V6266">
        <v>0</v>
      </c>
      <c r="W6266">
        <v>0</v>
      </c>
      <c r="X6266">
        <v>39.093670793962445</v>
      </c>
      <c r="Y6266">
        <v>0</v>
      </c>
      <c r="Z6266">
        <v>0</v>
      </c>
      <c r="AA6266">
        <v>0</v>
      </c>
      <c r="AB6266">
        <v>9.986212881040931</v>
      </c>
      <c r="AC6266">
        <v>0</v>
      </c>
      <c r="AD6266">
        <v>0</v>
      </c>
      <c r="AE6266">
        <v>49.079883675003373</v>
      </c>
    </row>
    <row r="6267" spans="1:31" x14ac:dyDescent="0.25">
      <c r="A6267">
        <v>2271950</v>
      </c>
      <c r="B6267">
        <v>1</v>
      </c>
      <c r="C6267" t="s">
        <v>80</v>
      </c>
      <c r="D6267" t="s">
        <v>101</v>
      </c>
      <c r="E6267" t="s">
        <v>256</v>
      </c>
      <c r="F6267" t="s">
        <v>18216</v>
      </c>
      <c r="G6267" t="s">
        <v>4548</v>
      </c>
      <c r="H6267" t="s">
        <v>148</v>
      </c>
      <c r="I6267" t="s">
        <v>136</v>
      </c>
      <c r="J6267" t="s">
        <v>137</v>
      </c>
      <c r="K6267" t="s">
        <v>138</v>
      </c>
      <c r="L6267" t="s">
        <v>18217</v>
      </c>
      <c r="M6267" t="s">
        <v>18218</v>
      </c>
      <c r="N6267">
        <v>1.5977777769999999</v>
      </c>
      <c r="O6267">
        <v>0</v>
      </c>
      <c r="P6267">
        <v>7232</v>
      </c>
      <c r="Q6267">
        <v>0</v>
      </c>
      <c r="R6267">
        <v>44</v>
      </c>
      <c r="S6267">
        <v>4</v>
      </c>
      <c r="T6267">
        <v>566</v>
      </c>
      <c r="U6267">
        <v>1</v>
      </c>
      <c r="V6267">
        <v>0</v>
      </c>
      <c r="W6267">
        <v>0</v>
      </c>
      <c r="X6267">
        <v>2960.4446110518234</v>
      </c>
      <c r="Y6267">
        <v>0</v>
      </c>
      <c r="Z6267">
        <v>11.751556449243477</v>
      </c>
      <c r="AA6267">
        <v>35.083894398486748</v>
      </c>
      <c r="AB6267">
        <v>1296.58151350458</v>
      </c>
      <c r="AC6267">
        <v>237.75383535250776</v>
      </c>
      <c r="AD6267">
        <v>0</v>
      </c>
      <c r="AE6267">
        <v>4541.6154107566408</v>
      </c>
    </row>
    <row r="6268" spans="1:31" x14ac:dyDescent="0.25">
      <c r="A6268">
        <v>2271844</v>
      </c>
      <c r="B6268">
        <v>1</v>
      </c>
      <c r="C6268" t="s">
        <v>80</v>
      </c>
      <c r="D6268" t="s">
        <v>85</v>
      </c>
      <c r="E6268" t="s">
        <v>151</v>
      </c>
      <c r="F6268" t="s">
        <v>18219</v>
      </c>
      <c r="G6268" t="s">
        <v>171</v>
      </c>
      <c r="H6268" t="s">
        <v>135</v>
      </c>
      <c r="I6268" t="s">
        <v>136</v>
      </c>
      <c r="J6268" t="s">
        <v>137</v>
      </c>
      <c r="K6268" t="s">
        <v>172</v>
      </c>
      <c r="L6268" t="s">
        <v>18220</v>
      </c>
      <c r="M6268" t="s">
        <v>18221</v>
      </c>
      <c r="N6268">
        <v>2.9313888879999999</v>
      </c>
      <c r="O6268">
        <v>0</v>
      </c>
      <c r="P6268">
        <v>60</v>
      </c>
      <c r="Q6268">
        <v>0</v>
      </c>
      <c r="R6268">
        <v>0</v>
      </c>
      <c r="S6268">
        <v>0</v>
      </c>
      <c r="T6268">
        <v>2</v>
      </c>
      <c r="U6268">
        <v>0</v>
      </c>
      <c r="V6268">
        <v>0</v>
      </c>
      <c r="W6268">
        <v>0</v>
      </c>
      <c r="X6268">
        <v>58.876061438667989</v>
      </c>
      <c r="Y6268">
        <v>0</v>
      </c>
      <c r="Z6268">
        <v>0</v>
      </c>
      <c r="AA6268">
        <v>0</v>
      </c>
      <c r="AB6268">
        <v>6.0416782909406823</v>
      </c>
      <c r="AC6268">
        <v>0</v>
      </c>
      <c r="AD6268">
        <v>0</v>
      </c>
      <c r="AE6268">
        <v>64.91773972960867</v>
      </c>
    </row>
    <row r="6269" spans="1:31" x14ac:dyDescent="0.25">
      <c r="A6269">
        <v>2272242</v>
      </c>
      <c r="B6269">
        <v>1</v>
      </c>
      <c r="C6269" t="s">
        <v>80</v>
      </c>
      <c r="D6269" t="s">
        <v>100</v>
      </c>
      <c r="E6269" t="s">
        <v>151</v>
      </c>
      <c r="F6269" t="s">
        <v>18222</v>
      </c>
      <c r="G6269" t="s">
        <v>197</v>
      </c>
      <c r="H6269" t="s">
        <v>135</v>
      </c>
      <c r="I6269" t="s">
        <v>136</v>
      </c>
      <c r="J6269" t="s">
        <v>137</v>
      </c>
      <c r="K6269" t="s">
        <v>138</v>
      </c>
      <c r="L6269" t="s">
        <v>18223</v>
      </c>
      <c r="M6269" t="s">
        <v>18224</v>
      </c>
      <c r="N6269">
        <v>0.85944444399999997</v>
      </c>
      <c r="O6269">
        <v>0</v>
      </c>
      <c r="P6269">
        <v>80</v>
      </c>
      <c r="Q6269">
        <v>0</v>
      </c>
      <c r="R6269">
        <v>1</v>
      </c>
      <c r="S6269">
        <v>0</v>
      </c>
      <c r="T6269">
        <v>8</v>
      </c>
      <c r="U6269">
        <v>0</v>
      </c>
      <c r="V6269">
        <v>0</v>
      </c>
      <c r="W6269">
        <v>0</v>
      </c>
      <c r="X6269">
        <v>22.49716556672508</v>
      </c>
      <c r="Y6269">
        <v>0</v>
      </c>
      <c r="Z6269">
        <v>6.1194088737758327E-3</v>
      </c>
      <c r="AA6269">
        <v>0</v>
      </c>
      <c r="AB6269">
        <v>2.0053238223968091</v>
      </c>
      <c r="AC6269">
        <v>0</v>
      </c>
      <c r="AD6269">
        <v>0</v>
      </c>
      <c r="AE6269">
        <v>24.508608797995663</v>
      </c>
    </row>
    <row r="6270" spans="1:31" x14ac:dyDescent="0.25">
      <c r="A6270">
        <v>2272099</v>
      </c>
      <c r="B6270">
        <v>1</v>
      </c>
      <c r="C6270" t="s">
        <v>80</v>
      </c>
      <c r="D6270" t="s">
        <v>93</v>
      </c>
      <c r="E6270" t="s">
        <v>151</v>
      </c>
      <c r="F6270" t="s">
        <v>18225</v>
      </c>
      <c r="G6270" t="s">
        <v>197</v>
      </c>
      <c r="H6270" t="s">
        <v>135</v>
      </c>
      <c r="I6270" t="s">
        <v>136</v>
      </c>
      <c r="J6270" t="s">
        <v>137</v>
      </c>
      <c r="K6270" t="s">
        <v>138</v>
      </c>
      <c r="L6270" t="s">
        <v>18226</v>
      </c>
      <c r="M6270" t="s">
        <v>18227</v>
      </c>
      <c r="N6270">
        <v>0.55249999999999999</v>
      </c>
      <c r="O6270">
        <v>0</v>
      </c>
      <c r="P6270">
        <v>39</v>
      </c>
      <c r="Q6270">
        <v>0</v>
      </c>
      <c r="R6270">
        <v>0</v>
      </c>
      <c r="S6270">
        <v>0</v>
      </c>
      <c r="T6270">
        <v>1</v>
      </c>
      <c r="U6270">
        <v>0</v>
      </c>
      <c r="V6270">
        <v>0</v>
      </c>
      <c r="W6270">
        <v>0</v>
      </c>
      <c r="X6270">
        <v>3.1358657274385675</v>
      </c>
      <c r="Y6270">
        <v>0</v>
      </c>
      <c r="Z6270">
        <v>0</v>
      </c>
      <c r="AA6270">
        <v>0</v>
      </c>
      <c r="AB6270">
        <v>8.1814139650424993E-3</v>
      </c>
      <c r="AC6270">
        <v>0</v>
      </c>
      <c r="AD6270">
        <v>0</v>
      </c>
      <c r="AE6270">
        <v>3.1440471414036102</v>
      </c>
    </row>
    <row r="6271" spans="1:31" x14ac:dyDescent="0.25">
      <c r="A6271">
        <v>2271767</v>
      </c>
      <c r="B6271">
        <v>1</v>
      </c>
      <c r="C6271" t="s">
        <v>80</v>
      </c>
      <c r="D6271" t="s">
        <v>98</v>
      </c>
      <c r="E6271" t="s">
        <v>151</v>
      </c>
      <c r="F6271" t="s">
        <v>18228</v>
      </c>
      <c r="G6271" t="s">
        <v>153</v>
      </c>
      <c r="H6271" t="s">
        <v>135</v>
      </c>
      <c r="I6271" t="s">
        <v>136</v>
      </c>
      <c r="J6271" t="s">
        <v>137</v>
      </c>
      <c r="K6271" t="s">
        <v>138</v>
      </c>
      <c r="L6271" t="s">
        <v>18229</v>
      </c>
      <c r="M6271" t="s">
        <v>18230</v>
      </c>
      <c r="N6271">
        <v>1.3388888880000001</v>
      </c>
      <c r="O6271">
        <v>0</v>
      </c>
      <c r="P6271">
        <v>3</v>
      </c>
      <c r="Q6271">
        <v>0</v>
      </c>
      <c r="R6271">
        <v>3</v>
      </c>
      <c r="S6271">
        <v>0</v>
      </c>
      <c r="T6271">
        <v>4</v>
      </c>
      <c r="U6271">
        <v>0</v>
      </c>
      <c r="V6271">
        <v>0</v>
      </c>
      <c r="W6271">
        <v>0</v>
      </c>
      <c r="X6271">
        <v>1.5085464434903382</v>
      </c>
      <c r="Y6271">
        <v>0</v>
      </c>
      <c r="Z6271">
        <v>1.0561825410797601</v>
      </c>
      <c r="AA6271">
        <v>0</v>
      </c>
      <c r="AB6271">
        <v>2.4184795225860443</v>
      </c>
      <c r="AC6271">
        <v>0</v>
      </c>
      <c r="AD6271">
        <v>0</v>
      </c>
      <c r="AE6271">
        <v>4.9832085071561423</v>
      </c>
    </row>
    <row r="6272" spans="1:31" x14ac:dyDescent="0.25">
      <c r="A6272">
        <v>2272262</v>
      </c>
      <c r="B6272">
        <v>1</v>
      </c>
      <c r="C6272" t="s">
        <v>80</v>
      </c>
      <c r="D6272" t="s">
        <v>96</v>
      </c>
      <c r="E6272" t="s">
        <v>132</v>
      </c>
      <c r="F6272" t="s">
        <v>18231</v>
      </c>
      <c r="G6272" t="s">
        <v>134</v>
      </c>
      <c r="H6272" t="s">
        <v>135</v>
      </c>
      <c r="I6272" t="s">
        <v>136</v>
      </c>
      <c r="J6272" t="s">
        <v>137</v>
      </c>
      <c r="K6272" t="s">
        <v>138</v>
      </c>
      <c r="L6272" t="s">
        <v>18232</v>
      </c>
      <c r="M6272" t="s">
        <v>18233</v>
      </c>
      <c r="N6272">
        <v>1.623611111</v>
      </c>
      <c r="O6272">
        <v>0</v>
      </c>
      <c r="P6272">
        <v>1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0.12800111822345556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0.12800111822345556</v>
      </c>
    </row>
    <row r="6273" spans="1:31" x14ac:dyDescent="0.25">
      <c r="A6273">
        <v>2272285</v>
      </c>
      <c r="B6273">
        <v>1</v>
      </c>
      <c r="C6273" t="s">
        <v>80</v>
      </c>
      <c r="D6273" t="s">
        <v>83</v>
      </c>
      <c r="E6273" t="s">
        <v>132</v>
      </c>
      <c r="F6273" t="s">
        <v>13576</v>
      </c>
      <c r="G6273" t="s">
        <v>289</v>
      </c>
      <c r="H6273" t="s">
        <v>135</v>
      </c>
      <c r="I6273" t="s">
        <v>136</v>
      </c>
      <c r="J6273" t="s">
        <v>137</v>
      </c>
      <c r="K6273" t="s">
        <v>138</v>
      </c>
      <c r="L6273" t="s">
        <v>18234</v>
      </c>
      <c r="M6273" t="s">
        <v>18235</v>
      </c>
      <c r="N6273">
        <v>0.97805555499999997</v>
      </c>
      <c r="O6273">
        <v>0</v>
      </c>
      <c r="P6273">
        <v>9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2.5507183416169275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2.5507183416169275</v>
      </c>
    </row>
    <row r="6274" spans="1:31" x14ac:dyDescent="0.25">
      <c r="A6274">
        <v>2272053</v>
      </c>
      <c r="B6274">
        <v>1</v>
      </c>
      <c r="C6274" t="s">
        <v>80</v>
      </c>
      <c r="D6274" t="s">
        <v>97</v>
      </c>
      <c r="E6274" t="s">
        <v>132</v>
      </c>
      <c r="F6274" t="s">
        <v>18236</v>
      </c>
      <c r="G6274" t="s">
        <v>289</v>
      </c>
      <c r="H6274" t="s">
        <v>135</v>
      </c>
      <c r="I6274" t="s">
        <v>136</v>
      </c>
      <c r="J6274" t="s">
        <v>137</v>
      </c>
      <c r="K6274" t="s">
        <v>138</v>
      </c>
      <c r="L6274" t="s">
        <v>18237</v>
      </c>
      <c r="M6274" t="s">
        <v>18238</v>
      </c>
      <c r="N6274">
        <v>1.8919444439999999</v>
      </c>
      <c r="O6274">
        <v>0</v>
      </c>
      <c r="P6274">
        <v>0</v>
      </c>
      <c r="Q6274">
        <v>0</v>
      </c>
      <c r="R6274">
        <v>1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1.646191331917263</v>
      </c>
      <c r="AA6274">
        <v>0</v>
      </c>
      <c r="AB6274">
        <v>0</v>
      </c>
      <c r="AC6274">
        <v>0</v>
      </c>
      <c r="AD6274">
        <v>0</v>
      </c>
      <c r="AE6274">
        <v>1.646191331917263</v>
      </c>
    </row>
    <row r="6275" spans="1:31" x14ac:dyDescent="0.25">
      <c r="A6275">
        <v>2272030</v>
      </c>
      <c r="B6275">
        <v>1</v>
      </c>
      <c r="C6275" t="s">
        <v>80</v>
      </c>
      <c r="D6275" t="s">
        <v>82</v>
      </c>
      <c r="E6275" t="s">
        <v>132</v>
      </c>
      <c r="F6275" t="s">
        <v>18239</v>
      </c>
      <c r="G6275" t="s">
        <v>134</v>
      </c>
      <c r="H6275" t="s">
        <v>135</v>
      </c>
      <c r="I6275" t="s">
        <v>136</v>
      </c>
      <c r="J6275" t="s">
        <v>137</v>
      </c>
      <c r="K6275" t="s">
        <v>138</v>
      </c>
      <c r="L6275" t="s">
        <v>18240</v>
      </c>
      <c r="M6275" t="s">
        <v>18241</v>
      </c>
      <c r="N6275">
        <v>1.450555555</v>
      </c>
      <c r="O6275">
        <v>0</v>
      </c>
      <c r="P6275">
        <v>3</v>
      </c>
      <c r="Q6275">
        <v>0</v>
      </c>
      <c r="R6275">
        <v>0</v>
      </c>
      <c r="S6275">
        <v>0</v>
      </c>
      <c r="T6275">
        <v>2</v>
      </c>
      <c r="U6275">
        <v>0</v>
      </c>
      <c r="V6275">
        <v>0</v>
      </c>
      <c r="W6275">
        <v>0</v>
      </c>
      <c r="X6275">
        <v>1.2869490816163665</v>
      </c>
      <c r="Y6275">
        <v>0</v>
      </c>
      <c r="Z6275">
        <v>0</v>
      </c>
      <c r="AA6275">
        <v>0</v>
      </c>
      <c r="AB6275">
        <v>0.66740147328307509</v>
      </c>
      <c r="AC6275">
        <v>0</v>
      </c>
      <c r="AD6275">
        <v>0</v>
      </c>
      <c r="AE6275">
        <v>1.9543505548994415</v>
      </c>
    </row>
    <row r="6276" spans="1:31" x14ac:dyDescent="0.25">
      <c r="A6276">
        <v>2271761</v>
      </c>
      <c r="B6276">
        <v>1</v>
      </c>
      <c r="C6276" t="s">
        <v>80</v>
      </c>
      <c r="D6276" t="s">
        <v>82</v>
      </c>
      <c r="E6276" t="s">
        <v>214</v>
      </c>
      <c r="F6276" t="s">
        <v>15893</v>
      </c>
      <c r="G6276" t="s">
        <v>241</v>
      </c>
      <c r="H6276" t="s">
        <v>135</v>
      </c>
      <c r="I6276" t="s">
        <v>136</v>
      </c>
      <c r="J6276" t="s">
        <v>137</v>
      </c>
      <c r="K6276" t="s">
        <v>138</v>
      </c>
      <c r="L6276" t="s">
        <v>18242</v>
      </c>
      <c r="M6276" t="s">
        <v>18243</v>
      </c>
      <c r="N6276">
        <v>2.3886111109999999</v>
      </c>
      <c r="O6276">
        <v>0</v>
      </c>
      <c r="P6276">
        <v>18</v>
      </c>
      <c r="Q6276">
        <v>0</v>
      </c>
      <c r="R6276">
        <v>0</v>
      </c>
      <c r="S6276">
        <v>0</v>
      </c>
      <c r="T6276">
        <v>11</v>
      </c>
      <c r="U6276">
        <v>0</v>
      </c>
      <c r="V6276">
        <v>0</v>
      </c>
      <c r="W6276">
        <v>0</v>
      </c>
      <c r="X6276">
        <v>12.013655887868751</v>
      </c>
      <c r="Y6276">
        <v>0</v>
      </c>
      <c r="Z6276">
        <v>0</v>
      </c>
      <c r="AA6276">
        <v>0</v>
      </c>
      <c r="AB6276">
        <v>19.282615506469842</v>
      </c>
      <c r="AC6276">
        <v>0</v>
      </c>
      <c r="AD6276">
        <v>0</v>
      </c>
      <c r="AE6276">
        <v>31.296271394338593</v>
      </c>
    </row>
    <row r="6277" spans="1:31" x14ac:dyDescent="0.25">
      <c r="A6277">
        <v>2272176</v>
      </c>
      <c r="B6277">
        <v>1</v>
      </c>
      <c r="C6277" t="s">
        <v>81</v>
      </c>
      <c r="D6277" t="s">
        <v>116</v>
      </c>
      <c r="E6277" t="s">
        <v>163</v>
      </c>
      <c r="F6277" t="s">
        <v>18244</v>
      </c>
      <c r="G6277" t="s">
        <v>147</v>
      </c>
      <c r="H6277" t="s">
        <v>148</v>
      </c>
      <c r="I6277" t="s">
        <v>136</v>
      </c>
      <c r="J6277" t="s">
        <v>137</v>
      </c>
      <c r="K6277" t="s">
        <v>138</v>
      </c>
      <c r="L6277" t="s">
        <v>18245</v>
      </c>
      <c r="M6277" t="s">
        <v>18246</v>
      </c>
      <c r="N6277">
        <v>0.64388888799999999</v>
      </c>
      <c r="O6277">
        <v>0</v>
      </c>
      <c r="P6277">
        <v>769</v>
      </c>
      <c r="Q6277">
        <v>2</v>
      </c>
      <c r="R6277">
        <v>37</v>
      </c>
      <c r="S6277">
        <v>0</v>
      </c>
      <c r="T6277">
        <v>105</v>
      </c>
      <c r="U6277">
        <v>1</v>
      </c>
      <c r="V6277">
        <v>0</v>
      </c>
      <c r="W6277">
        <v>0</v>
      </c>
      <c r="X6277">
        <v>124.72409953254922</v>
      </c>
      <c r="Y6277">
        <v>3.8331066396967199</v>
      </c>
      <c r="Z6277">
        <v>3.3237763211862892</v>
      </c>
      <c r="AA6277">
        <v>0</v>
      </c>
      <c r="AB6277">
        <v>27.016499571011014</v>
      </c>
      <c r="AC6277">
        <v>8.6999494497217853</v>
      </c>
      <c r="AD6277">
        <v>0</v>
      </c>
      <c r="AE6277">
        <v>167.59743151416507</v>
      </c>
    </row>
    <row r="6278" spans="1:31" x14ac:dyDescent="0.25">
      <c r="A6278">
        <v>2271867</v>
      </c>
      <c r="B6278">
        <v>1</v>
      </c>
      <c r="C6278" t="s">
        <v>81</v>
      </c>
      <c r="D6278" t="s">
        <v>127</v>
      </c>
      <c r="E6278" t="s">
        <v>256</v>
      </c>
      <c r="F6278" t="s">
        <v>18247</v>
      </c>
      <c r="G6278" t="s">
        <v>1761</v>
      </c>
      <c r="H6278" t="s">
        <v>148</v>
      </c>
      <c r="I6278" t="s">
        <v>136</v>
      </c>
      <c r="J6278" t="s">
        <v>137</v>
      </c>
      <c r="K6278" t="s">
        <v>138</v>
      </c>
      <c r="L6278" t="s">
        <v>18248</v>
      </c>
      <c r="M6278" t="s">
        <v>18249</v>
      </c>
      <c r="N6278">
        <v>2.4627777769999999</v>
      </c>
      <c r="O6278">
        <v>0</v>
      </c>
      <c r="P6278">
        <v>0</v>
      </c>
      <c r="Q6278">
        <v>0</v>
      </c>
      <c r="R6278">
        <v>1</v>
      </c>
      <c r="S6278">
        <v>2</v>
      </c>
      <c r="T6278">
        <v>0</v>
      </c>
      <c r="U6278">
        <v>1</v>
      </c>
      <c r="V6278">
        <v>0</v>
      </c>
      <c r="W6278">
        <v>0</v>
      </c>
      <c r="X6278">
        <v>0</v>
      </c>
      <c r="Y6278">
        <v>0</v>
      </c>
      <c r="Z6278">
        <v>3.3554498645280838E-2</v>
      </c>
      <c r="AA6278">
        <v>8.4439167958214991</v>
      </c>
      <c r="AB6278">
        <v>0</v>
      </c>
      <c r="AC6278">
        <v>20.398853323395493</v>
      </c>
      <c r="AD6278">
        <v>0</v>
      </c>
      <c r="AE6278">
        <v>28.876324617862274</v>
      </c>
    </row>
    <row r="6279" spans="1:31" x14ac:dyDescent="0.25">
      <c r="A6279">
        <v>2272016</v>
      </c>
      <c r="B6279">
        <v>1</v>
      </c>
      <c r="C6279" t="s">
        <v>80</v>
      </c>
      <c r="D6279" t="s">
        <v>93</v>
      </c>
      <c r="E6279" t="s">
        <v>214</v>
      </c>
      <c r="F6279" t="s">
        <v>18250</v>
      </c>
      <c r="G6279" t="s">
        <v>340</v>
      </c>
      <c r="H6279" t="s">
        <v>135</v>
      </c>
      <c r="I6279" t="s">
        <v>136</v>
      </c>
      <c r="J6279" t="s">
        <v>137</v>
      </c>
      <c r="K6279" t="s">
        <v>138</v>
      </c>
      <c r="L6279" t="s">
        <v>18251</v>
      </c>
      <c r="M6279" t="s">
        <v>18252</v>
      </c>
      <c r="N6279">
        <v>6.8274999999999997</v>
      </c>
      <c r="O6279">
        <v>0</v>
      </c>
      <c r="P6279">
        <v>2</v>
      </c>
      <c r="Q6279">
        <v>0</v>
      </c>
      <c r="R6279">
        <v>0</v>
      </c>
      <c r="S6279">
        <v>0</v>
      </c>
      <c r="T6279">
        <v>1</v>
      </c>
      <c r="U6279">
        <v>0</v>
      </c>
      <c r="V6279">
        <v>0</v>
      </c>
      <c r="W6279">
        <v>0</v>
      </c>
      <c r="X6279">
        <v>0.7925351888144111</v>
      </c>
      <c r="Y6279">
        <v>0</v>
      </c>
      <c r="Z6279">
        <v>0</v>
      </c>
      <c r="AA6279">
        <v>0</v>
      </c>
      <c r="AB6279">
        <v>11.0217582312705</v>
      </c>
      <c r="AC6279">
        <v>0</v>
      </c>
      <c r="AD6279">
        <v>0</v>
      </c>
      <c r="AE6279">
        <v>11.81429342008491</v>
      </c>
    </row>
    <row r="6280" spans="1:31" x14ac:dyDescent="0.25">
      <c r="A6280">
        <v>2272202</v>
      </c>
      <c r="B6280">
        <v>1</v>
      </c>
      <c r="C6280" t="s">
        <v>80</v>
      </c>
      <c r="D6280" t="s">
        <v>105</v>
      </c>
      <c r="E6280" t="s">
        <v>132</v>
      </c>
      <c r="F6280" t="s">
        <v>18253</v>
      </c>
      <c r="G6280" t="s">
        <v>142</v>
      </c>
      <c r="H6280" t="s">
        <v>135</v>
      </c>
      <c r="I6280" t="s">
        <v>136</v>
      </c>
      <c r="J6280" t="s">
        <v>137</v>
      </c>
      <c r="K6280" t="s">
        <v>138</v>
      </c>
      <c r="L6280" t="s">
        <v>18254</v>
      </c>
      <c r="M6280" t="s">
        <v>18255</v>
      </c>
      <c r="N6280">
        <v>2.1408333329999998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1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0.11423622665236445</v>
      </c>
      <c r="AC6280">
        <v>0</v>
      </c>
      <c r="AD6280">
        <v>0</v>
      </c>
      <c r="AE6280">
        <v>0.11423622665236445</v>
      </c>
    </row>
    <row r="6281" spans="1:31" x14ac:dyDescent="0.25">
      <c r="A6281">
        <v>2272159</v>
      </c>
      <c r="B6281">
        <v>1</v>
      </c>
      <c r="C6281" t="s">
        <v>81</v>
      </c>
      <c r="D6281" t="s">
        <v>124</v>
      </c>
      <c r="E6281" t="s">
        <v>132</v>
      </c>
      <c r="F6281" t="s">
        <v>18256</v>
      </c>
      <c r="G6281" t="s">
        <v>142</v>
      </c>
      <c r="H6281" t="s">
        <v>135</v>
      </c>
      <c r="I6281" t="s">
        <v>136</v>
      </c>
      <c r="J6281" t="s">
        <v>137</v>
      </c>
      <c r="K6281" t="s">
        <v>138</v>
      </c>
      <c r="L6281" t="s">
        <v>18257</v>
      </c>
      <c r="M6281" t="s">
        <v>18258</v>
      </c>
      <c r="N6281">
        <v>0.82138888799999998</v>
      </c>
      <c r="O6281">
        <v>0</v>
      </c>
      <c r="P6281">
        <v>2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0.32551534979952335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0.32551534979952335</v>
      </c>
    </row>
    <row r="6282" spans="1:31" x14ac:dyDescent="0.25">
      <c r="A6282">
        <v>2272010</v>
      </c>
      <c r="B6282">
        <v>1</v>
      </c>
      <c r="C6282" t="s">
        <v>80</v>
      </c>
      <c r="D6282" t="s">
        <v>82</v>
      </c>
      <c r="E6282" t="s">
        <v>207</v>
      </c>
      <c r="F6282" t="s">
        <v>18259</v>
      </c>
      <c r="G6282" t="s">
        <v>314</v>
      </c>
      <c r="H6282" t="s">
        <v>135</v>
      </c>
      <c r="I6282" t="s">
        <v>136</v>
      </c>
      <c r="J6282" t="s">
        <v>137</v>
      </c>
      <c r="K6282" t="s">
        <v>138</v>
      </c>
      <c r="L6282" t="s">
        <v>18260</v>
      </c>
      <c r="M6282" t="s">
        <v>18261</v>
      </c>
      <c r="N6282">
        <v>1.2875000000000001</v>
      </c>
      <c r="O6282">
        <v>0</v>
      </c>
      <c r="P6282">
        <v>620</v>
      </c>
      <c r="Q6282">
        <v>0</v>
      </c>
      <c r="R6282">
        <v>0</v>
      </c>
      <c r="S6282">
        <v>0</v>
      </c>
      <c r="T6282">
        <v>50</v>
      </c>
      <c r="U6282">
        <v>0</v>
      </c>
      <c r="V6282">
        <v>1</v>
      </c>
      <c r="W6282">
        <v>0</v>
      </c>
      <c r="X6282">
        <v>222.26061283713722</v>
      </c>
      <c r="Y6282">
        <v>0</v>
      </c>
      <c r="Z6282">
        <v>0</v>
      </c>
      <c r="AA6282">
        <v>0</v>
      </c>
      <c r="AB6282">
        <v>47.875353689289931</v>
      </c>
      <c r="AC6282">
        <v>0</v>
      </c>
      <c r="AD6282">
        <v>13.230830089411512</v>
      </c>
      <c r="AE6282">
        <v>283.36679661583867</v>
      </c>
    </row>
    <row r="6283" spans="1:31" x14ac:dyDescent="0.25">
      <c r="A6283">
        <v>2272182</v>
      </c>
      <c r="B6283">
        <v>1</v>
      </c>
      <c r="C6283" t="s">
        <v>80</v>
      </c>
      <c r="D6283" t="s">
        <v>84</v>
      </c>
      <c r="E6283" t="s">
        <v>132</v>
      </c>
      <c r="F6283" t="s">
        <v>18262</v>
      </c>
      <c r="G6283" t="s">
        <v>142</v>
      </c>
      <c r="H6283" t="s">
        <v>135</v>
      </c>
      <c r="I6283" t="s">
        <v>136</v>
      </c>
      <c r="J6283" t="s">
        <v>137</v>
      </c>
      <c r="K6283" t="s">
        <v>138</v>
      </c>
      <c r="L6283" t="s">
        <v>18263</v>
      </c>
      <c r="M6283" t="s">
        <v>18264</v>
      </c>
      <c r="N6283">
        <v>3.3647222220000002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1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2.0530813056122654</v>
      </c>
      <c r="AC6283">
        <v>0</v>
      </c>
      <c r="AD6283">
        <v>0</v>
      </c>
      <c r="AE6283">
        <v>2.0530813056122654</v>
      </c>
    </row>
    <row r="6284" spans="1:31" x14ac:dyDescent="0.25">
      <c r="A6284">
        <v>2272245</v>
      </c>
      <c r="B6284">
        <v>1</v>
      </c>
      <c r="C6284" t="s">
        <v>80</v>
      </c>
      <c r="D6284" t="s">
        <v>93</v>
      </c>
      <c r="E6284" t="s">
        <v>151</v>
      </c>
      <c r="F6284" t="s">
        <v>18265</v>
      </c>
      <c r="G6284" t="s">
        <v>160</v>
      </c>
      <c r="H6284" t="s">
        <v>135</v>
      </c>
      <c r="I6284" t="s">
        <v>136</v>
      </c>
      <c r="J6284" t="s">
        <v>137</v>
      </c>
      <c r="K6284" t="s">
        <v>138</v>
      </c>
      <c r="L6284" t="s">
        <v>18266</v>
      </c>
      <c r="M6284" t="s">
        <v>18267</v>
      </c>
      <c r="N6284">
        <v>0.63277777700000004</v>
      </c>
      <c r="O6284">
        <v>0</v>
      </c>
      <c r="P6284">
        <v>8</v>
      </c>
      <c r="Q6284">
        <v>0</v>
      </c>
      <c r="R6284">
        <v>4</v>
      </c>
      <c r="S6284">
        <v>0</v>
      </c>
      <c r="T6284">
        <v>1</v>
      </c>
      <c r="U6284">
        <v>0</v>
      </c>
      <c r="V6284">
        <v>0</v>
      </c>
      <c r="W6284">
        <v>0</v>
      </c>
      <c r="X6284">
        <v>1.852632438146159</v>
      </c>
      <c r="Y6284">
        <v>0</v>
      </c>
      <c r="Z6284">
        <v>2.9364317411721399</v>
      </c>
      <c r="AA6284">
        <v>0</v>
      </c>
      <c r="AB6284">
        <v>0.14133375254055999</v>
      </c>
      <c r="AC6284">
        <v>0</v>
      </c>
      <c r="AD6284">
        <v>0</v>
      </c>
      <c r="AE6284">
        <v>4.9303979318588587</v>
      </c>
    </row>
    <row r="6285" spans="1:31" x14ac:dyDescent="0.25">
      <c r="A6285">
        <v>2271804</v>
      </c>
      <c r="B6285">
        <v>1</v>
      </c>
      <c r="C6285" t="s">
        <v>80</v>
      </c>
      <c r="D6285" t="s">
        <v>83</v>
      </c>
      <c r="E6285" t="s">
        <v>256</v>
      </c>
      <c r="F6285" t="s">
        <v>18268</v>
      </c>
      <c r="G6285" t="s">
        <v>147</v>
      </c>
      <c r="H6285" t="s">
        <v>148</v>
      </c>
      <c r="I6285" t="s">
        <v>136</v>
      </c>
      <c r="J6285" t="s">
        <v>137</v>
      </c>
      <c r="K6285" t="s">
        <v>138</v>
      </c>
      <c r="L6285" t="s">
        <v>18269</v>
      </c>
      <c r="M6285" t="s">
        <v>18270</v>
      </c>
      <c r="N6285">
        <v>1.0147222220000001</v>
      </c>
      <c r="O6285">
        <v>0</v>
      </c>
      <c r="P6285">
        <v>3079</v>
      </c>
      <c r="Q6285">
        <v>1</v>
      </c>
      <c r="R6285">
        <v>3</v>
      </c>
      <c r="S6285">
        <v>12</v>
      </c>
      <c r="T6285">
        <v>1349</v>
      </c>
      <c r="U6285">
        <v>8</v>
      </c>
      <c r="V6285">
        <v>51</v>
      </c>
      <c r="W6285">
        <v>0</v>
      </c>
      <c r="X6285">
        <v>968.16030349587822</v>
      </c>
      <c r="Y6285">
        <v>183.6415289848203</v>
      </c>
      <c r="Z6285">
        <v>2.7364898534249305</v>
      </c>
      <c r="AA6285">
        <v>198.01064837021468</v>
      </c>
      <c r="AB6285">
        <v>1977.6263413549977</v>
      </c>
      <c r="AC6285">
        <v>381.90292280493099</v>
      </c>
      <c r="AD6285">
        <v>2688.0408728745588</v>
      </c>
      <c r="AE6285">
        <v>6400.1191077388257</v>
      </c>
    </row>
    <row r="6286" spans="1:31" x14ac:dyDescent="0.25">
      <c r="A6286">
        <v>2271704</v>
      </c>
      <c r="B6286">
        <v>1</v>
      </c>
      <c r="C6286" t="s">
        <v>80</v>
      </c>
      <c r="D6286" t="s">
        <v>83</v>
      </c>
      <c r="E6286" t="s">
        <v>132</v>
      </c>
      <c r="F6286" t="s">
        <v>18271</v>
      </c>
      <c r="G6286" t="s">
        <v>289</v>
      </c>
      <c r="H6286" t="s">
        <v>135</v>
      </c>
      <c r="I6286" t="s">
        <v>136</v>
      </c>
      <c r="J6286" t="s">
        <v>137</v>
      </c>
      <c r="K6286" t="s">
        <v>138</v>
      </c>
      <c r="L6286" t="s">
        <v>18272</v>
      </c>
      <c r="M6286" t="s">
        <v>18273</v>
      </c>
      <c r="N6286">
        <v>0.69027777700000004</v>
      </c>
      <c r="O6286">
        <v>0</v>
      </c>
      <c r="P6286">
        <v>7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0.96125570759540147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0.96125570759540147</v>
      </c>
    </row>
    <row r="6287" spans="1:31" x14ac:dyDescent="0.25">
      <c r="A6287">
        <v>2271979</v>
      </c>
      <c r="B6287">
        <v>1</v>
      </c>
      <c r="C6287" t="s">
        <v>80</v>
      </c>
      <c r="D6287" t="s">
        <v>105</v>
      </c>
      <c r="E6287" t="s">
        <v>151</v>
      </c>
      <c r="F6287" t="s">
        <v>18274</v>
      </c>
      <c r="G6287" t="s">
        <v>201</v>
      </c>
      <c r="H6287" t="s">
        <v>135</v>
      </c>
      <c r="I6287" t="s">
        <v>136</v>
      </c>
      <c r="J6287" t="s">
        <v>3</v>
      </c>
      <c r="K6287" t="s">
        <v>138</v>
      </c>
      <c r="L6287" t="s">
        <v>18275</v>
      </c>
      <c r="M6287" t="s">
        <v>18276</v>
      </c>
      <c r="N6287">
        <v>1.778611111</v>
      </c>
      <c r="O6287">
        <v>0</v>
      </c>
      <c r="P6287">
        <v>68</v>
      </c>
      <c r="Q6287">
        <v>0</v>
      </c>
      <c r="R6287">
        <v>0</v>
      </c>
      <c r="S6287">
        <v>0</v>
      </c>
      <c r="T6287">
        <v>6</v>
      </c>
      <c r="U6287">
        <v>0</v>
      </c>
      <c r="V6287">
        <v>0</v>
      </c>
      <c r="W6287">
        <v>0</v>
      </c>
      <c r="X6287">
        <v>41.663186920175939</v>
      </c>
      <c r="Y6287">
        <v>0</v>
      </c>
      <c r="Z6287">
        <v>0</v>
      </c>
      <c r="AA6287">
        <v>0</v>
      </c>
      <c r="AB6287">
        <v>3.8170796247896672</v>
      </c>
      <c r="AC6287">
        <v>0</v>
      </c>
      <c r="AD6287">
        <v>0</v>
      </c>
      <c r="AE6287">
        <v>45.480266544965609</v>
      </c>
    </row>
    <row r="6288" spans="1:31" x14ac:dyDescent="0.25">
      <c r="A6288">
        <v>2272002</v>
      </c>
      <c r="B6288">
        <v>1</v>
      </c>
      <c r="C6288" t="s">
        <v>80</v>
      </c>
      <c r="D6288" t="s">
        <v>96</v>
      </c>
      <c r="E6288" t="s">
        <v>256</v>
      </c>
      <c r="F6288" t="s">
        <v>18277</v>
      </c>
      <c r="G6288" t="s">
        <v>366</v>
      </c>
      <c r="H6288" t="s">
        <v>148</v>
      </c>
      <c r="I6288" t="s">
        <v>136</v>
      </c>
      <c r="J6288" t="s">
        <v>137</v>
      </c>
      <c r="K6288" t="s">
        <v>172</v>
      </c>
      <c r="L6288" t="s">
        <v>18278</v>
      </c>
      <c r="M6288" t="s">
        <v>18279</v>
      </c>
      <c r="N6288">
        <v>5.1833333330000002</v>
      </c>
      <c r="O6288">
        <v>0</v>
      </c>
      <c r="P6288">
        <v>245</v>
      </c>
      <c r="Q6288">
        <v>0</v>
      </c>
      <c r="R6288">
        <v>1</v>
      </c>
      <c r="S6288">
        <v>0</v>
      </c>
      <c r="T6288">
        <v>7</v>
      </c>
      <c r="U6288">
        <v>0</v>
      </c>
      <c r="V6288">
        <v>0</v>
      </c>
      <c r="W6288">
        <v>0</v>
      </c>
      <c r="X6288">
        <v>871.47016103115902</v>
      </c>
      <c r="Y6288">
        <v>0</v>
      </c>
      <c r="Z6288">
        <v>0.65396768342849998</v>
      </c>
      <c r="AA6288">
        <v>0</v>
      </c>
      <c r="AB6288">
        <v>114.63416525497327</v>
      </c>
      <c r="AC6288">
        <v>0</v>
      </c>
      <c r="AD6288">
        <v>0</v>
      </c>
      <c r="AE6288">
        <v>986.75829396956078</v>
      </c>
    </row>
    <row r="6289" spans="1:31" x14ac:dyDescent="0.25">
      <c r="A6289">
        <v>2271816</v>
      </c>
      <c r="B6289">
        <v>1</v>
      </c>
      <c r="C6289" t="s">
        <v>81</v>
      </c>
      <c r="D6289" t="s">
        <v>128</v>
      </c>
      <c r="E6289" t="s">
        <v>207</v>
      </c>
      <c r="F6289" t="s">
        <v>18280</v>
      </c>
      <c r="G6289" t="s">
        <v>171</v>
      </c>
      <c r="H6289" t="s">
        <v>135</v>
      </c>
      <c r="I6289" t="s">
        <v>136</v>
      </c>
      <c r="J6289" t="s">
        <v>137</v>
      </c>
      <c r="K6289" t="s">
        <v>172</v>
      </c>
      <c r="L6289" t="s">
        <v>18281</v>
      </c>
      <c r="M6289" t="s">
        <v>18282</v>
      </c>
      <c r="N6289">
        <v>7.6227777769999996</v>
      </c>
      <c r="O6289">
        <v>0</v>
      </c>
      <c r="P6289">
        <v>996</v>
      </c>
      <c r="Q6289">
        <v>0</v>
      </c>
      <c r="R6289">
        <v>12</v>
      </c>
      <c r="S6289">
        <v>0</v>
      </c>
      <c r="T6289">
        <v>27</v>
      </c>
      <c r="U6289">
        <v>0</v>
      </c>
      <c r="V6289">
        <v>0</v>
      </c>
      <c r="W6289">
        <v>0</v>
      </c>
      <c r="X6289">
        <v>1661.2189298155502</v>
      </c>
      <c r="Y6289">
        <v>0</v>
      </c>
      <c r="Z6289">
        <v>19.782605930999946</v>
      </c>
      <c r="AA6289">
        <v>0</v>
      </c>
      <c r="AB6289">
        <v>103.93946357329216</v>
      </c>
      <c r="AC6289">
        <v>0</v>
      </c>
      <c r="AD6289">
        <v>0</v>
      </c>
      <c r="AE6289">
        <v>1784.9409993198424</v>
      </c>
    </row>
    <row r="6290" spans="1:31" x14ac:dyDescent="0.25">
      <c r="A6290">
        <v>2271810</v>
      </c>
      <c r="B6290">
        <v>1</v>
      </c>
      <c r="C6290" t="s">
        <v>81</v>
      </c>
      <c r="D6290" t="s">
        <v>127</v>
      </c>
      <c r="E6290" t="s">
        <v>151</v>
      </c>
      <c r="F6290" t="s">
        <v>18283</v>
      </c>
      <c r="G6290" t="s">
        <v>153</v>
      </c>
      <c r="H6290" t="s">
        <v>135</v>
      </c>
      <c r="I6290" t="s">
        <v>136</v>
      </c>
      <c r="J6290" t="s">
        <v>137</v>
      </c>
      <c r="K6290" t="s">
        <v>138</v>
      </c>
      <c r="L6290" t="s">
        <v>18284</v>
      </c>
      <c r="M6290" t="s">
        <v>18285</v>
      </c>
      <c r="N6290">
        <v>4.1263888880000001</v>
      </c>
      <c r="O6290">
        <v>0</v>
      </c>
      <c r="P6290">
        <v>2</v>
      </c>
      <c r="Q6290">
        <v>0</v>
      </c>
      <c r="R6290">
        <v>0</v>
      </c>
      <c r="S6290">
        <v>0</v>
      </c>
      <c r="T6290">
        <v>3</v>
      </c>
      <c r="U6290">
        <v>0</v>
      </c>
      <c r="V6290">
        <v>0</v>
      </c>
      <c r="W6290">
        <v>0</v>
      </c>
      <c r="X6290">
        <v>9.6233746453491804</v>
      </c>
      <c r="Y6290">
        <v>0</v>
      </c>
      <c r="Z6290">
        <v>0</v>
      </c>
      <c r="AA6290">
        <v>0</v>
      </c>
      <c r="AB6290">
        <v>24.467730978378274</v>
      </c>
      <c r="AC6290">
        <v>0</v>
      </c>
      <c r="AD6290">
        <v>0</v>
      </c>
      <c r="AE6290">
        <v>34.091105623727458</v>
      </c>
    </row>
    <row r="6291" spans="1:31" x14ac:dyDescent="0.25">
      <c r="A6291">
        <v>2271833</v>
      </c>
      <c r="B6291">
        <v>1</v>
      </c>
      <c r="C6291" t="s">
        <v>80</v>
      </c>
      <c r="D6291" t="s">
        <v>105</v>
      </c>
      <c r="E6291" t="s">
        <v>256</v>
      </c>
      <c r="F6291" t="s">
        <v>18286</v>
      </c>
      <c r="G6291" t="s">
        <v>366</v>
      </c>
      <c r="H6291" t="s">
        <v>148</v>
      </c>
      <c r="I6291" t="s">
        <v>136</v>
      </c>
      <c r="J6291" t="s">
        <v>137</v>
      </c>
      <c r="K6291" t="s">
        <v>172</v>
      </c>
      <c r="L6291" t="s">
        <v>18287</v>
      </c>
      <c r="M6291" t="s">
        <v>18288</v>
      </c>
      <c r="N6291">
        <v>2.7813888879999999</v>
      </c>
      <c r="O6291">
        <v>0</v>
      </c>
      <c r="P6291">
        <v>3723</v>
      </c>
      <c r="Q6291">
        <v>0</v>
      </c>
      <c r="R6291">
        <v>0</v>
      </c>
      <c r="S6291">
        <v>0</v>
      </c>
      <c r="T6291">
        <v>286</v>
      </c>
      <c r="U6291">
        <v>0</v>
      </c>
      <c r="V6291">
        <v>0</v>
      </c>
      <c r="W6291">
        <v>0</v>
      </c>
      <c r="X6291">
        <v>3581.7725501747036</v>
      </c>
      <c r="Y6291">
        <v>0</v>
      </c>
      <c r="Z6291">
        <v>0</v>
      </c>
      <c r="AA6291">
        <v>0</v>
      </c>
      <c r="AB6291">
        <v>841.54679890933949</v>
      </c>
      <c r="AC6291">
        <v>0</v>
      </c>
      <c r="AD6291">
        <v>0</v>
      </c>
      <c r="AE6291">
        <v>4423.3193490840431</v>
      </c>
    </row>
    <row r="6292" spans="1:31" x14ac:dyDescent="0.25">
      <c r="A6292">
        <v>2271962</v>
      </c>
      <c r="B6292">
        <v>1</v>
      </c>
      <c r="C6292" t="s">
        <v>80</v>
      </c>
      <c r="D6292" t="s">
        <v>93</v>
      </c>
      <c r="E6292" t="s">
        <v>207</v>
      </c>
      <c r="F6292" t="s">
        <v>18289</v>
      </c>
      <c r="G6292" t="s">
        <v>176</v>
      </c>
      <c r="H6292" t="s">
        <v>135</v>
      </c>
      <c r="I6292" t="s">
        <v>136</v>
      </c>
      <c r="J6292" t="s">
        <v>137</v>
      </c>
      <c r="K6292" t="s">
        <v>138</v>
      </c>
      <c r="L6292" t="s">
        <v>18290</v>
      </c>
      <c r="M6292" t="s">
        <v>18291</v>
      </c>
      <c r="N6292">
        <v>4.6888888880000001</v>
      </c>
      <c r="O6292">
        <v>0</v>
      </c>
      <c r="P6292">
        <v>11</v>
      </c>
      <c r="Q6292">
        <v>0</v>
      </c>
      <c r="R6292">
        <v>9</v>
      </c>
      <c r="S6292">
        <v>0</v>
      </c>
      <c r="T6292">
        <v>3</v>
      </c>
      <c r="U6292">
        <v>0</v>
      </c>
      <c r="V6292">
        <v>0</v>
      </c>
      <c r="W6292">
        <v>0</v>
      </c>
      <c r="X6292">
        <v>3.7908606362801778</v>
      </c>
      <c r="Y6292">
        <v>0</v>
      </c>
      <c r="Z6292">
        <v>16.969899354845698</v>
      </c>
      <c r="AA6292">
        <v>0</v>
      </c>
      <c r="AB6292">
        <v>11.787794510172963</v>
      </c>
      <c r="AC6292">
        <v>0</v>
      </c>
      <c r="AD6292">
        <v>0</v>
      </c>
      <c r="AE6292">
        <v>32.548554501298838</v>
      </c>
    </row>
    <row r="6293" spans="1:31" x14ac:dyDescent="0.25">
      <c r="A6293">
        <v>2272271</v>
      </c>
      <c r="B6293">
        <v>1</v>
      </c>
      <c r="C6293" t="s">
        <v>80</v>
      </c>
      <c r="D6293" t="s">
        <v>108</v>
      </c>
      <c r="E6293" t="s">
        <v>151</v>
      </c>
      <c r="F6293" t="s">
        <v>18292</v>
      </c>
      <c r="G6293" t="s">
        <v>153</v>
      </c>
      <c r="H6293" t="s">
        <v>135</v>
      </c>
      <c r="I6293" t="s">
        <v>136</v>
      </c>
      <c r="J6293" t="s">
        <v>137</v>
      </c>
      <c r="K6293" t="s">
        <v>138</v>
      </c>
      <c r="L6293" t="s">
        <v>18293</v>
      </c>
      <c r="M6293" t="s">
        <v>18294</v>
      </c>
      <c r="N6293">
        <v>3.2780555549999999</v>
      </c>
      <c r="O6293">
        <v>0</v>
      </c>
      <c r="P6293">
        <v>12</v>
      </c>
      <c r="Q6293">
        <v>0</v>
      </c>
      <c r="R6293">
        <v>0</v>
      </c>
      <c r="S6293">
        <v>0</v>
      </c>
      <c r="T6293">
        <v>1</v>
      </c>
      <c r="U6293">
        <v>0</v>
      </c>
      <c r="V6293">
        <v>0</v>
      </c>
      <c r="W6293">
        <v>0</v>
      </c>
      <c r="X6293">
        <v>4.2466179663151662</v>
      </c>
      <c r="Y6293">
        <v>0</v>
      </c>
      <c r="Z6293">
        <v>0</v>
      </c>
      <c r="AA6293">
        <v>0</v>
      </c>
      <c r="AB6293">
        <v>0.32108286934668001</v>
      </c>
      <c r="AC6293">
        <v>0</v>
      </c>
      <c r="AD6293">
        <v>0</v>
      </c>
      <c r="AE6293">
        <v>4.5677008356618458</v>
      </c>
    </row>
    <row r="6294" spans="1:31" x14ac:dyDescent="0.25">
      <c r="A6294">
        <v>2272062</v>
      </c>
      <c r="B6294">
        <v>1</v>
      </c>
      <c r="C6294" t="s">
        <v>80</v>
      </c>
      <c r="D6294" t="s">
        <v>86</v>
      </c>
      <c r="E6294" t="s">
        <v>132</v>
      </c>
      <c r="F6294" t="s">
        <v>18295</v>
      </c>
      <c r="G6294" t="s">
        <v>201</v>
      </c>
      <c r="H6294" t="s">
        <v>135</v>
      </c>
      <c r="I6294" t="s">
        <v>136</v>
      </c>
      <c r="J6294" t="s">
        <v>3</v>
      </c>
      <c r="K6294" t="s">
        <v>138</v>
      </c>
      <c r="L6294" t="s">
        <v>18296</v>
      </c>
      <c r="M6294" t="s">
        <v>18297</v>
      </c>
      <c r="N6294">
        <v>2.5633333330000001</v>
      </c>
      <c r="O6294">
        <v>0</v>
      </c>
      <c r="P6294">
        <v>6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4.2831721875416999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4.2831721875416999</v>
      </c>
    </row>
    <row r="6295" spans="1:31" x14ac:dyDescent="0.25">
      <c r="A6295">
        <v>2271919</v>
      </c>
      <c r="B6295">
        <v>1</v>
      </c>
      <c r="C6295" t="s">
        <v>80</v>
      </c>
      <c r="D6295" t="s">
        <v>103</v>
      </c>
      <c r="E6295" t="s">
        <v>145</v>
      </c>
      <c r="F6295" t="s">
        <v>18298</v>
      </c>
      <c r="G6295" t="s">
        <v>201</v>
      </c>
      <c r="H6295" t="s">
        <v>148</v>
      </c>
      <c r="I6295" t="s">
        <v>136</v>
      </c>
      <c r="J6295" t="s">
        <v>3</v>
      </c>
      <c r="K6295" t="s">
        <v>138</v>
      </c>
      <c r="L6295" t="s">
        <v>18299</v>
      </c>
      <c r="M6295" t="s">
        <v>18300</v>
      </c>
      <c r="N6295">
        <v>0.700555555</v>
      </c>
      <c r="O6295">
        <v>26</v>
      </c>
      <c r="P6295">
        <v>15441</v>
      </c>
      <c r="Q6295">
        <v>27</v>
      </c>
      <c r="R6295">
        <v>123</v>
      </c>
      <c r="S6295">
        <v>40</v>
      </c>
      <c r="T6295">
        <v>1529</v>
      </c>
      <c r="U6295">
        <v>12</v>
      </c>
      <c r="V6295">
        <v>0</v>
      </c>
      <c r="W6295">
        <v>8.6193540863164237</v>
      </c>
      <c r="X6295">
        <v>3454.3802034028313</v>
      </c>
      <c r="Y6295">
        <v>235.30548604656957</v>
      </c>
      <c r="Z6295">
        <v>27.450298258938837</v>
      </c>
      <c r="AA6295">
        <v>316.32373994477939</v>
      </c>
      <c r="AB6295">
        <v>1227.0726147103194</v>
      </c>
      <c r="AC6295">
        <v>767.51239981218328</v>
      </c>
      <c r="AD6295">
        <v>0</v>
      </c>
      <c r="AE6295">
        <v>6036.6640962619385</v>
      </c>
    </row>
    <row r="6296" spans="1:31" x14ac:dyDescent="0.25">
      <c r="A6296">
        <v>2271856</v>
      </c>
      <c r="B6296">
        <v>1</v>
      </c>
      <c r="C6296" t="s">
        <v>80</v>
      </c>
      <c r="D6296" t="s">
        <v>82</v>
      </c>
      <c r="E6296" t="s">
        <v>132</v>
      </c>
      <c r="F6296" t="s">
        <v>18301</v>
      </c>
      <c r="G6296" t="s">
        <v>153</v>
      </c>
      <c r="H6296" t="s">
        <v>135</v>
      </c>
      <c r="I6296" t="s">
        <v>136</v>
      </c>
      <c r="J6296" t="s">
        <v>137</v>
      </c>
      <c r="K6296" t="s">
        <v>138</v>
      </c>
      <c r="L6296" t="s">
        <v>18302</v>
      </c>
      <c r="M6296" t="s">
        <v>18303</v>
      </c>
      <c r="N6296">
        <v>2.068333333</v>
      </c>
      <c r="O6296">
        <v>0</v>
      </c>
      <c r="P6296">
        <v>11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5.1029849856162492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5.1029849856162492</v>
      </c>
    </row>
    <row r="6297" spans="1:31" x14ac:dyDescent="0.25">
      <c r="A6297">
        <v>2272185</v>
      </c>
      <c r="B6297">
        <v>1</v>
      </c>
      <c r="C6297" t="s">
        <v>81</v>
      </c>
      <c r="D6297" t="s">
        <v>112</v>
      </c>
      <c r="E6297" t="s">
        <v>132</v>
      </c>
      <c r="F6297" t="s">
        <v>18304</v>
      </c>
      <c r="G6297" t="s">
        <v>142</v>
      </c>
      <c r="H6297" t="s">
        <v>135</v>
      </c>
      <c r="I6297" t="s">
        <v>136</v>
      </c>
      <c r="J6297" t="s">
        <v>137</v>
      </c>
      <c r="K6297" t="s">
        <v>138</v>
      </c>
      <c r="L6297" t="s">
        <v>18305</v>
      </c>
      <c r="M6297" t="s">
        <v>18306</v>
      </c>
      <c r="N6297">
        <v>2.6322222219999998</v>
      </c>
      <c r="O6297">
        <v>0</v>
      </c>
      <c r="P6297">
        <v>1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0.93105826642694223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0.93105826642694223</v>
      </c>
    </row>
    <row r="6298" spans="1:31" x14ac:dyDescent="0.25">
      <c r="A6298">
        <v>2272248</v>
      </c>
      <c r="B6298">
        <v>1</v>
      </c>
      <c r="C6298" t="s">
        <v>80</v>
      </c>
      <c r="D6298" t="s">
        <v>97</v>
      </c>
      <c r="E6298" t="s">
        <v>132</v>
      </c>
      <c r="F6298" t="s">
        <v>18307</v>
      </c>
      <c r="G6298" t="s">
        <v>142</v>
      </c>
      <c r="H6298" t="s">
        <v>135</v>
      </c>
      <c r="I6298" t="s">
        <v>136</v>
      </c>
      <c r="J6298" t="s">
        <v>137</v>
      </c>
      <c r="K6298" t="s">
        <v>138</v>
      </c>
      <c r="L6298" t="s">
        <v>18308</v>
      </c>
      <c r="M6298" t="s">
        <v>18309</v>
      </c>
      <c r="N6298">
        <v>2.179444444</v>
      </c>
      <c r="O6298">
        <v>0</v>
      </c>
      <c r="P6298">
        <v>1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7.482687273600833E-3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7.482687273600833E-3</v>
      </c>
    </row>
    <row r="6299" spans="1:31" x14ac:dyDescent="0.25">
      <c r="A6299">
        <v>2271893</v>
      </c>
      <c r="B6299">
        <v>1</v>
      </c>
      <c r="C6299" t="s">
        <v>80</v>
      </c>
      <c r="D6299" t="s">
        <v>83</v>
      </c>
      <c r="E6299" t="s">
        <v>151</v>
      </c>
      <c r="F6299" t="s">
        <v>18310</v>
      </c>
      <c r="G6299" t="s">
        <v>153</v>
      </c>
      <c r="H6299" t="s">
        <v>135</v>
      </c>
      <c r="I6299" t="s">
        <v>136</v>
      </c>
      <c r="J6299" t="s">
        <v>137</v>
      </c>
      <c r="K6299" t="s">
        <v>138</v>
      </c>
      <c r="L6299" t="s">
        <v>18311</v>
      </c>
      <c r="M6299" t="s">
        <v>18312</v>
      </c>
      <c r="N6299">
        <v>2.213333333</v>
      </c>
      <c r="O6299">
        <v>0</v>
      </c>
      <c r="P6299">
        <v>14</v>
      </c>
      <c r="Q6299">
        <v>0</v>
      </c>
      <c r="R6299">
        <v>4</v>
      </c>
      <c r="S6299">
        <v>0</v>
      </c>
      <c r="T6299">
        <v>2</v>
      </c>
      <c r="U6299">
        <v>0</v>
      </c>
      <c r="V6299">
        <v>0</v>
      </c>
      <c r="W6299">
        <v>0</v>
      </c>
      <c r="X6299">
        <v>11.962779713762966</v>
      </c>
      <c r="Y6299">
        <v>0</v>
      </c>
      <c r="Z6299">
        <v>0.62272189008685264</v>
      </c>
      <c r="AA6299">
        <v>0</v>
      </c>
      <c r="AB6299">
        <v>0.69614587668060013</v>
      </c>
      <c r="AC6299">
        <v>0</v>
      </c>
      <c r="AD6299">
        <v>0</v>
      </c>
      <c r="AE6299">
        <v>13.281647480530419</v>
      </c>
    </row>
    <row r="6300" spans="1:31" x14ac:dyDescent="0.25">
      <c r="A6300">
        <v>2272142</v>
      </c>
      <c r="B6300">
        <v>1</v>
      </c>
      <c r="C6300" t="s">
        <v>80</v>
      </c>
      <c r="D6300" t="s">
        <v>95</v>
      </c>
      <c r="E6300" t="s">
        <v>132</v>
      </c>
      <c r="F6300" t="s">
        <v>18053</v>
      </c>
      <c r="G6300" t="s">
        <v>289</v>
      </c>
      <c r="H6300" t="s">
        <v>135</v>
      </c>
      <c r="I6300" t="s">
        <v>136</v>
      </c>
      <c r="J6300" t="s">
        <v>137</v>
      </c>
      <c r="K6300" t="s">
        <v>138</v>
      </c>
      <c r="L6300" t="s">
        <v>18313</v>
      </c>
      <c r="M6300" t="s">
        <v>18314</v>
      </c>
      <c r="N6300">
        <v>2.0505555549999999</v>
      </c>
      <c r="O6300">
        <v>0</v>
      </c>
      <c r="P6300">
        <v>4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2.4601700589733819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2.4601700589733819</v>
      </c>
    </row>
    <row r="6301" spans="1:31" x14ac:dyDescent="0.25">
      <c r="A6301">
        <v>2272042</v>
      </c>
      <c r="B6301">
        <v>1</v>
      </c>
      <c r="C6301" t="s">
        <v>81</v>
      </c>
      <c r="D6301" t="s">
        <v>113</v>
      </c>
      <c r="E6301" t="s">
        <v>163</v>
      </c>
      <c r="F6301" t="s">
        <v>17897</v>
      </c>
      <c r="G6301" t="s">
        <v>147</v>
      </c>
      <c r="H6301" t="s">
        <v>148</v>
      </c>
      <c r="I6301" t="s">
        <v>704</v>
      </c>
      <c r="J6301" t="s">
        <v>137</v>
      </c>
      <c r="K6301" t="s">
        <v>138</v>
      </c>
      <c r="L6301" t="s">
        <v>18315</v>
      </c>
      <c r="M6301" t="s">
        <v>18316</v>
      </c>
      <c r="N6301">
        <v>8.3333330000000001E-3</v>
      </c>
      <c r="O6301">
        <v>1</v>
      </c>
      <c r="P6301">
        <v>1570</v>
      </c>
      <c r="Q6301">
        <v>15</v>
      </c>
      <c r="R6301">
        <v>413</v>
      </c>
      <c r="S6301">
        <v>13</v>
      </c>
      <c r="T6301">
        <v>128</v>
      </c>
      <c r="U6301">
        <v>0</v>
      </c>
      <c r="V6301">
        <v>1</v>
      </c>
      <c r="W6301">
        <v>4.7971421401499991E-3</v>
      </c>
      <c r="X6301">
        <v>2.4222681278763147</v>
      </c>
      <c r="Y6301">
        <v>6.6958938069916679E-2</v>
      </c>
      <c r="Z6301">
        <v>0.89168249184686665</v>
      </c>
      <c r="AA6301">
        <v>4.0952262248157494</v>
      </c>
      <c r="AB6301">
        <v>0.98572193272890007</v>
      </c>
      <c r="AC6301">
        <v>0</v>
      </c>
      <c r="AD6301">
        <v>1.7132255765799999E-2</v>
      </c>
      <c r="AE6301">
        <v>8.4837871132436966</v>
      </c>
    </row>
    <row r="6302" spans="1:31" x14ac:dyDescent="0.25">
      <c r="A6302">
        <v>2271999</v>
      </c>
      <c r="B6302">
        <v>1</v>
      </c>
      <c r="C6302" t="s">
        <v>81</v>
      </c>
      <c r="D6302" t="s">
        <v>118</v>
      </c>
      <c r="E6302" t="s">
        <v>132</v>
      </c>
      <c r="F6302" t="s">
        <v>18317</v>
      </c>
      <c r="G6302" t="s">
        <v>197</v>
      </c>
      <c r="H6302" t="s">
        <v>135</v>
      </c>
      <c r="I6302" t="s">
        <v>136</v>
      </c>
      <c r="J6302" t="s">
        <v>137</v>
      </c>
      <c r="K6302" t="s">
        <v>138</v>
      </c>
      <c r="L6302" t="s">
        <v>18318</v>
      </c>
      <c r="M6302" t="s">
        <v>18319</v>
      </c>
      <c r="N6302">
        <v>0.97361111099999997</v>
      </c>
      <c r="O6302">
        <v>0</v>
      </c>
      <c r="P6302">
        <v>1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6.8871909595169992E-2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6.8871909595169992E-2</v>
      </c>
    </row>
    <row r="6303" spans="1:31" x14ac:dyDescent="0.25">
      <c r="A6303">
        <v>2272145</v>
      </c>
      <c r="B6303">
        <v>1</v>
      </c>
      <c r="C6303" t="s">
        <v>80</v>
      </c>
      <c r="D6303" t="s">
        <v>84</v>
      </c>
      <c r="E6303" t="s">
        <v>214</v>
      </c>
      <c r="F6303" t="s">
        <v>18320</v>
      </c>
      <c r="G6303" t="s">
        <v>197</v>
      </c>
      <c r="H6303" t="s">
        <v>135</v>
      </c>
      <c r="I6303" t="s">
        <v>136</v>
      </c>
      <c r="J6303" t="s">
        <v>137</v>
      </c>
      <c r="K6303" t="s">
        <v>138</v>
      </c>
      <c r="L6303" t="s">
        <v>18321</v>
      </c>
      <c r="M6303" t="s">
        <v>18322</v>
      </c>
      <c r="N6303">
        <v>0.95750000000000002</v>
      </c>
      <c r="O6303">
        <v>0</v>
      </c>
      <c r="P6303">
        <v>121</v>
      </c>
      <c r="Q6303">
        <v>0</v>
      </c>
      <c r="R6303">
        <v>0</v>
      </c>
      <c r="S6303">
        <v>0</v>
      </c>
      <c r="T6303">
        <v>1</v>
      </c>
      <c r="U6303">
        <v>0</v>
      </c>
      <c r="V6303">
        <v>0</v>
      </c>
      <c r="W6303">
        <v>0</v>
      </c>
      <c r="X6303">
        <v>29.223664596582754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29.223664596582754</v>
      </c>
    </row>
    <row r="6304" spans="1:31" x14ac:dyDescent="0.25">
      <c r="A6304">
        <v>2271959</v>
      </c>
      <c r="B6304">
        <v>1</v>
      </c>
      <c r="C6304" t="s">
        <v>81</v>
      </c>
      <c r="D6304" t="s">
        <v>113</v>
      </c>
      <c r="E6304" t="s">
        <v>132</v>
      </c>
      <c r="F6304" t="s">
        <v>18323</v>
      </c>
      <c r="G6304" t="s">
        <v>142</v>
      </c>
      <c r="H6304" t="s">
        <v>135</v>
      </c>
      <c r="I6304" t="s">
        <v>136</v>
      </c>
      <c r="J6304" t="s">
        <v>137</v>
      </c>
      <c r="K6304" t="s">
        <v>138</v>
      </c>
      <c r="L6304" t="s">
        <v>18324</v>
      </c>
      <c r="M6304" t="s">
        <v>18325</v>
      </c>
      <c r="N6304">
        <v>1.152222222</v>
      </c>
      <c r="O6304">
        <v>0</v>
      </c>
      <c r="P6304">
        <v>0</v>
      </c>
      <c r="Q6304">
        <v>0</v>
      </c>
      <c r="R6304">
        <v>1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1.9133853115440004E-2</v>
      </c>
      <c r="AA6304">
        <v>0</v>
      </c>
      <c r="AB6304">
        <v>0</v>
      </c>
      <c r="AC6304">
        <v>0</v>
      </c>
      <c r="AD6304">
        <v>0</v>
      </c>
      <c r="AE6304">
        <v>1.9133853115440004E-2</v>
      </c>
    </row>
    <row r="6305" spans="1:31" x14ac:dyDescent="0.25">
      <c r="A6305">
        <v>2271913</v>
      </c>
      <c r="B6305">
        <v>1</v>
      </c>
      <c r="C6305" t="s">
        <v>80</v>
      </c>
      <c r="D6305" t="s">
        <v>108</v>
      </c>
      <c r="E6305" t="s">
        <v>207</v>
      </c>
      <c r="F6305" t="s">
        <v>18326</v>
      </c>
      <c r="G6305" t="s">
        <v>314</v>
      </c>
      <c r="H6305" t="s">
        <v>135</v>
      </c>
      <c r="I6305" t="s">
        <v>136</v>
      </c>
      <c r="J6305" t="s">
        <v>137</v>
      </c>
      <c r="K6305" t="s">
        <v>138</v>
      </c>
      <c r="L6305" t="s">
        <v>18327</v>
      </c>
      <c r="M6305" t="s">
        <v>18328</v>
      </c>
      <c r="N6305">
        <v>2.1433333330000002</v>
      </c>
      <c r="O6305">
        <v>0</v>
      </c>
      <c r="P6305">
        <v>78</v>
      </c>
      <c r="Q6305">
        <v>0</v>
      </c>
      <c r="R6305">
        <v>6</v>
      </c>
      <c r="S6305">
        <v>0</v>
      </c>
      <c r="T6305">
        <v>5</v>
      </c>
      <c r="U6305">
        <v>0</v>
      </c>
      <c r="V6305">
        <v>0</v>
      </c>
      <c r="W6305">
        <v>0</v>
      </c>
      <c r="X6305">
        <v>18.859701567448216</v>
      </c>
      <c r="Y6305">
        <v>0</v>
      </c>
      <c r="Z6305">
        <v>0.51769333983466526</v>
      </c>
      <c r="AA6305">
        <v>0</v>
      </c>
      <c r="AB6305">
        <v>13.821019042862346</v>
      </c>
      <c r="AC6305">
        <v>0</v>
      </c>
      <c r="AD6305">
        <v>0</v>
      </c>
      <c r="AE6305">
        <v>33.198413950145223</v>
      </c>
    </row>
    <row r="6306" spans="1:31" x14ac:dyDescent="0.25">
      <c r="A6306">
        <v>2271976</v>
      </c>
      <c r="B6306">
        <v>1</v>
      </c>
      <c r="C6306" t="s">
        <v>80</v>
      </c>
      <c r="D6306" t="s">
        <v>107</v>
      </c>
      <c r="E6306" t="s">
        <v>132</v>
      </c>
      <c r="F6306" t="s">
        <v>18329</v>
      </c>
      <c r="G6306" t="s">
        <v>134</v>
      </c>
      <c r="H6306" t="s">
        <v>135</v>
      </c>
      <c r="I6306" t="s">
        <v>136</v>
      </c>
      <c r="J6306" t="s">
        <v>137</v>
      </c>
      <c r="K6306" t="s">
        <v>138</v>
      </c>
      <c r="L6306" t="s">
        <v>18330</v>
      </c>
      <c r="M6306" t="s">
        <v>18331</v>
      </c>
      <c r="N6306">
        <v>6.4352777769999996</v>
      </c>
      <c r="O6306">
        <v>0</v>
      </c>
      <c r="P6306">
        <v>1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0.19224416813049472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0.19224416813049472</v>
      </c>
    </row>
    <row r="6307" spans="1:31" x14ac:dyDescent="0.25">
      <c r="A6307">
        <v>2271773</v>
      </c>
      <c r="B6307">
        <v>1</v>
      </c>
      <c r="C6307" t="s">
        <v>80</v>
      </c>
      <c r="D6307" t="s">
        <v>83</v>
      </c>
      <c r="E6307" t="s">
        <v>256</v>
      </c>
      <c r="F6307" t="s">
        <v>18268</v>
      </c>
      <c r="G6307" t="s">
        <v>147</v>
      </c>
      <c r="H6307" t="s">
        <v>148</v>
      </c>
      <c r="I6307" t="s">
        <v>136</v>
      </c>
      <c r="J6307" t="s">
        <v>137</v>
      </c>
      <c r="K6307" t="s">
        <v>138</v>
      </c>
      <c r="L6307" t="s">
        <v>18332</v>
      </c>
      <c r="M6307" t="s">
        <v>18333</v>
      </c>
      <c r="N6307">
        <v>0.88111111099999995</v>
      </c>
      <c r="O6307">
        <v>0</v>
      </c>
      <c r="P6307">
        <v>3079</v>
      </c>
      <c r="Q6307">
        <v>1</v>
      </c>
      <c r="R6307">
        <v>3</v>
      </c>
      <c r="S6307">
        <v>12</v>
      </c>
      <c r="T6307">
        <v>1349</v>
      </c>
      <c r="U6307">
        <v>8</v>
      </c>
      <c r="V6307">
        <v>51</v>
      </c>
      <c r="W6307">
        <v>0</v>
      </c>
      <c r="X6307">
        <v>830.41382165754453</v>
      </c>
      <c r="Y6307">
        <v>168.15231773570264</v>
      </c>
      <c r="Z6307">
        <v>2.4515571215950556</v>
      </c>
      <c r="AA6307">
        <v>166.52588877721854</v>
      </c>
      <c r="AB6307">
        <v>1620.0398286897212</v>
      </c>
      <c r="AC6307">
        <v>324.67614445977046</v>
      </c>
      <c r="AD6307">
        <v>2304.6780968191265</v>
      </c>
      <c r="AE6307">
        <v>5416.9376552606791</v>
      </c>
    </row>
    <row r="6308" spans="1:31" x14ac:dyDescent="0.25">
      <c r="A6308">
        <v>2272268</v>
      </c>
      <c r="B6308">
        <v>1</v>
      </c>
      <c r="C6308" t="s">
        <v>80</v>
      </c>
      <c r="D6308" t="s">
        <v>95</v>
      </c>
      <c r="E6308" t="s">
        <v>132</v>
      </c>
      <c r="F6308" t="s">
        <v>18053</v>
      </c>
      <c r="G6308" t="s">
        <v>134</v>
      </c>
      <c r="H6308" t="s">
        <v>135</v>
      </c>
      <c r="I6308" t="s">
        <v>136</v>
      </c>
      <c r="J6308" t="s">
        <v>137</v>
      </c>
      <c r="K6308" t="s">
        <v>138</v>
      </c>
      <c r="L6308" t="s">
        <v>18334</v>
      </c>
      <c r="M6308" t="s">
        <v>18335</v>
      </c>
      <c r="N6308">
        <v>4.0355555550000002</v>
      </c>
      <c r="O6308">
        <v>0</v>
      </c>
      <c r="P6308">
        <v>4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4.4061048777202183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4.4061048777202183</v>
      </c>
    </row>
    <row r="6309" spans="1:31" x14ac:dyDescent="0.25">
      <c r="A6309">
        <v>2272274</v>
      </c>
      <c r="B6309">
        <v>1</v>
      </c>
      <c r="C6309" t="s">
        <v>81</v>
      </c>
      <c r="D6309" t="s">
        <v>128</v>
      </c>
      <c r="E6309" t="s">
        <v>132</v>
      </c>
      <c r="F6309" t="s">
        <v>18336</v>
      </c>
      <c r="G6309" t="s">
        <v>289</v>
      </c>
      <c r="H6309" t="s">
        <v>135</v>
      </c>
      <c r="I6309" t="s">
        <v>136</v>
      </c>
      <c r="J6309" t="s">
        <v>137</v>
      </c>
      <c r="K6309" t="s">
        <v>138</v>
      </c>
      <c r="L6309" t="s">
        <v>18337</v>
      </c>
      <c r="M6309" t="s">
        <v>18338</v>
      </c>
      <c r="N6309">
        <v>2.5302777769999998</v>
      </c>
      <c r="O6309">
        <v>0</v>
      </c>
      <c r="P6309">
        <v>5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1.4763173054495669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1.4763173054495669</v>
      </c>
    </row>
    <row r="6310" spans="1:31" x14ac:dyDescent="0.25">
      <c r="A6310">
        <v>2272039</v>
      </c>
      <c r="B6310">
        <v>1</v>
      </c>
      <c r="C6310" t="s">
        <v>81</v>
      </c>
      <c r="D6310" t="s">
        <v>128</v>
      </c>
      <c r="E6310" t="s">
        <v>256</v>
      </c>
      <c r="F6310" t="s">
        <v>18339</v>
      </c>
      <c r="G6310" t="s">
        <v>366</v>
      </c>
      <c r="H6310" t="s">
        <v>148</v>
      </c>
      <c r="I6310" t="s">
        <v>136</v>
      </c>
      <c r="J6310" t="s">
        <v>137</v>
      </c>
      <c r="K6310" t="s">
        <v>172</v>
      </c>
      <c r="L6310" t="s">
        <v>18340</v>
      </c>
      <c r="M6310" t="s">
        <v>18341</v>
      </c>
      <c r="N6310">
        <v>5.3333333329999997</v>
      </c>
      <c r="O6310">
        <v>0</v>
      </c>
      <c r="P6310">
        <v>742</v>
      </c>
      <c r="Q6310">
        <v>0</v>
      </c>
      <c r="R6310">
        <v>0</v>
      </c>
      <c r="S6310">
        <v>0</v>
      </c>
      <c r="T6310">
        <v>49</v>
      </c>
      <c r="U6310">
        <v>0</v>
      </c>
      <c r="V6310">
        <v>0</v>
      </c>
      <c r="W6310">
        <v>0</v>
      </c>
      <c r="X6310">
        <v>1008.4166995228805</v>
      </c>
      <c r="Y6310">
        <v>0</v>
      </c>
      <c r="Z6310">
        <v>0</v>
      </c>
      <c r="AA6310">
        <v>0</v>
      </c>
      <c r="AB6310">
        <v>502.14916383903972</v>
      </c>
      <c r="AC6310">
        <v>0</v>
      </c>
      <c r="AD6310">
        <v>0</v>
      </c>
      <c r="AE6310">
        <v>1510.5658633619203</v>
      </c>
    </row>
    <row r="6311" spans="1:31" x14ac:dyDescent="0.25">
      <c r="A6311">
        <v>2272231</v>
      </c>
      <c r="B6311">
        <v>1</v>
      </c>
      <c r="C6311" t="s">
        <v>80</v>
      </c>
      <c r="D6311" t="s">
        <v>97</v>
      </c>
      <c r="E6311" t="s">
        <v>163</v>
      </c>
      <c r="F6311" t="s">
        <v>15178</v>
      </c>
      <c r="G6311" t="s">
        <v>465</v>
      </c>
      <c r="H6311" t="s">
        <v>148</v>
      </c>
      <c r="I6311" t="s">
        <v>136</v>
      </c>
      <c r="J6311" t="s">
        <v>137</v>
      </c>
      <c r="K6311" t="s">
        <v>138</v>
      </c>
      <c r="L6311" t="s">
        <v>18342</v>
      </c>
      <c r="M6311" t="s">
        <v>18343</v>
      </c>
      <c r="N6311">
        <v>0.36888888800000003</v>
      </c>
      <c r="O6311">
        <v>2</v>
      </c>
      <c r="P6311">
        <v>637</v>
      </c>
      <c r="Q6311">
        <v>2</v>
      </c>
      <c r="R6311">
        <v>201</v>
      </c>
      <c r="S6311">
        <v>1</v>
      </c>
      <c r="T6311">
        <v>128</v>
      </c>
      <c r="U6311">
        <v>0</v>
      </c>
      <c r="V6311">
        <v>0</v>
      </c>
      <c r="W6311">
        <v>0.55439036681007992</v>
      </c>
      <c r="X6311">
        <v>169.58965310509967</v>
      </c>
      <c r="Y6311">
        <v>0.30033670588375999</v>
      </c>
      <c r="Z6311">
        <v>30.555144552449388</v>
      </c>
      <c r="AA6311">
        <v>0.44605179931199995</v>
      </c>
      <c r="AB6311">
        <v>40.027237605905555</v>
      </c>
      <c r="AC6311">
        <v>0</v>
      </c>
      <c r="AD6311">
        <v>0</v>
      </c>
      <c r="AE6311">
        <v>241.47281413546042</v>
      </c>
    </row>
    <row r="6312" spans="1:31" x14ac:dyDescent="0.25">
      <c r="A6312">
        <v>2271733</v>
      </c>
      <c r="B6312">
        <v>1</v>
      </c>
      <c r="C6312" t="s">
        <v>81</v>
      </c>
      <c r="D6312" t="s">
        <v>123</v>
      </c>
      <c r="E6312" t="s">
        <v>145</v>
      </c>
      <c r="F6312" t="s">
        <v>11170</v>
      </c>
      <c r="G6312" t="s">
        <v>147</v>
      </c>
      <c r="H6312" t="s">
        <v>148</v>
      </c>
      <c r="I6312" t="s">
        <v>136</v>
      </c>
      <c r="J6312" t="s">
        <v>137</v>
      </c>
      <c r="K6312" t="s">
        <v>138</v>
      </c>
      <c r="L6312" t="s">
        <v>18344</v>
      </c>
      <c r="M6312" t="s">
        <v>18345</v>
      </c>
      <c r="N6312">
        <v>1.1755555550000001</v>
      </c>
      <c r="O6312">
        <v>0</v>
      </c>
      <c r="P6312">
        <v>10</v>
      </c>
      <c r="Q6312">
        <v>0</v>
      </c>
      <c r="R6312">
        <v>39</v>
      </c>
      <c r="S6312">
        <v>12</v>
      </c>
      <c r="T6312">
        <v>395</v>
      </c>
      <c r="U6312">
        <v>15</v>
      </c>
      <c r="V6312">
        <v>13</v>
      </c>
      <c r="W6312">
        <v>0</v>
      </c>
      <c r="X6312">
        <v>2.6809402867409116</v>
      </c>
      <c r="Y6312">
        <v>0</v>
      </c>
      <c r="Z6312">
        <v>11.406805873716282</v>
      </c>
      <c r="AA6312">
        <v>133.14512186899779</v>
      </c>
      <c r="AB6312">
        <v>381.66112932863587</v>
      </c>
      <c r="AC6312">
        <v>2029.5564095365037</v>
      </c>
      <c r="AD6312">
        <v>200.7602624491831</v>
      </c>
      <c r="AE6312">
        <v>2759.2106693437777</v>
      </c>
    </row>
    <row r="6313" spans="1:31" x14ac:dyDescent="0.25">
      <c r="A6313">
        <v>2272208</v>
      </c>
      <c r="B6313">
        <v>1</v>
      </c>
      <c r="C6313" t="s">
        <v>81</v>
      </c>
      <c r="D6313" t="s">
        <v>128</v>
      </c>
      <c r="E6313" t="s">
        <v>132</v>
      </c>
      <c r="F6313" t="s">
        <v>18346</v>
      </c>
      <c r="G6313" t="s">
        <v>134</v>
      </c>
      <c r="H6313" t="s">
        <v>135</v>
      </c>
      <c r="I6313" t="s">
        <v>136</v>
      </c>
      <c r="J6313" t="s">
        <v>137</v>
      </c>
      <c r="K6313" t="s">
        <v>138</v>
      </c>
      <c r="L6313" t="s">
        <v>18347</v>
      </c>
      <c r="M6313" t="s">
        <v>18348</v>
      </c>
      <c r="N6313">
        <v>0.97666666599999996</v>
      </c>
      <c r="O6313">
        <v>0</v>
      </c>
      <c r="P6313">
        <v>5</v>
      </c>
      <c r="Q6313">
        <v>0</v>
      </c>
      <c r="R6313">
        <v>0</v>
      </c>
      <c r="S6313">
        <v>0</v>
      </c>
      <c r="T6313">
        <v>2</v>
      </c>
      <c r="U6313">
        <v>0</v>
      </c>
      <c r="V6313">
        <v>0</v>
      </c>
      <c r="W6313">
        <v>0</v>
      </c>
      <c r="X6313">
        <v>1.2869405692571623</v>
      </c>
      <c r="Y6313">
        <v>0</v>
      </c>
      <c r="Z6313">
        <v>0</v>
      </c>
      <c r="AA6313">
        <v>0</v>
      </c>
      <c r="AB6313">
        <v>0.65512814325491564</v>
      </c>
      <c r="AC6313">
        <v>0</v>
      </c>
      <c r="AD6313">
        <v>0</v>
      </c>
      <c r="AE6313">
        <v>1.9420687125120779</v>
      </c>
    </row>
    <row r="6314" spans="1:31" x14ac:dyDescent="0.25">
      <c r="A6314">
        <v>2272082</v>
      </c>
      <c r="B6314">
        <v>1</v>
      </c>
      <c r="C6314" t="s">
        <v>80</v>
      </c>
      <c r="D6314" t="s">
        <v>96</v>
      </c>
      <c r="E6314" t="s">
        <v>132</v>
      </c>
      <c r="F6314" t="s">
        <v>18349</v>
      </c>
      <c r="G6314" t="s">
        <v>142</v>
      </c>
      <c r="H6314" t="s">
        <v>135</v>
      </c>
      <c r="I6314" t="s">
        <v>136</v>
      </c>
      <c r="J6314" t="s">
        <v>137</v>
      </c>
      <c r="K6314" t="s">
        <v>138</v>
      </c>
      <c r="L6314" t="s">
        <v>18350</v>
      </c>
      <c r="M6314" t="s">
        <v>18351</v>
      </c>
      <c r="N6314">
        <v>3.673888888</v>
      </c>
      <c r="O6314">
        <v>0</v>
      </c>
      <c r="P6314">
        <v>2</v>
      </c>
      <c r="Q6314">
        <v>0</v>
      </c>
      <c r="R6314">
        <v>0</v>
      </c>
      <c r="S6314">
        <v>0</v>
      </c>
      <c r="T6314">
        <v>1</v>
      </c>
      <c r="U6314">
        <v>0</v>
      </c>
      <c r="V6314">
        <v>0</v>
      </c>
      <c r="W6314">
        <v>0</v>
      </c>
      <c r="X6314">
        <v>3.1142572183562662</v>
      </c>
      <c r="Y6314">
        <v>0</v>
      </c>
      <c r="Z6314">
        <v>0</v>
      </c>
      <c r="AA6314">
        <v>0</v>
      </c>
      <c r="AB6314">
        <v>5.8002868491644994</v>
      </c>
      <c r="AC6314">
        <v>0</v>
      </c>
      <c r="AD6314">
        <v>0</v>
      </c>
      <c r="AE6314">
        <v>8.9145440675207652</v>
      </c>
    </row>
    <row r="6315" spans="1:31" x14ac:dyDescent="0.25">
      <c r="A6315">
        <v>2272188</v>
      </c>
      <c r="B6315">
        <v>1</v>
      </c>
      <c r="C6315" t="s">
        <v>81</v>
      </c>
      <c r="D6315" t="s">
        <v>120</v>
      </c>
      <c r="E6315" t="s">
        <v>207</v>
      </c>
      <c r="F6315" t="s">
        <v>18352</v>
      </c>
      <c r="G6315" t="s">
        <v>180</v>
      </c>
      <c r="H6315" t="s">
        <v>135</v>
      </c>
      <c r="I6315" t="s">
        <v>136</v>
      </c>
      <c r="J6315" t="s">
        <v>137</v>
      </c>
      <c r="K6315" t="s">
        <v>138</v>
      </c>
      <c r="L6315" t="s">
        <v>18353</v>
      </c>
      <c r="M6315" t="s">
        <v>18354</v>
      </c>
      <c r="N6315">
        <v>1.2961111110000001</v>
      </c>
      <c r="O6315">
        <v>0</v>
      </c>
      <c r="P6315">
        <v>104</v>
      </c>
      <c r="Q6315">
        <v>0</v>
      </c>
      <c r="R6315">
        <v>3</v>
      </c>
      <c r="S6315">
        <v>0</v>
      </c>
      <c r="T6315">
        <v>5</v>
      </c>
      <c r="U6315">
        <v>0</v>
      </c>
      <c r="V6315">
        <v>0</v>
      </c>
      <c r="W6315">
        <v>0</v>
      </c>
      <c r="X6315">
        <v>28.478044528800766</v>
      </c>
      <c r="Y6315">
        <v>0</v>
      </c>
      <c r="Z6315">
        <v>2.4439068414867555</v>
      </c>
      <c r="AA6315">
        <v>0</v>
      </c>
      <c r="AB6315">
        <v>0.86306881104642774</v>
      </c>
      <c r="AC6315">
        <v>0</v>
      </c>
      <c r="AD6315">
        <v>0</v>
      </c>
      <c r="AE6315">
        <v>31.785020181333948</v>
      </c>
    </row>
    <row r="6316" spans="1:31" x14ac:dyDescent="0.25">
      <c r="A6316">
        <v>2271853</v>
      </c>
      <c r="B6316">
        <v>1</v>
      </c>
      <c r="C6316" t="s">
        <v>80</v>
      </c>
      <c r="D6316" t="s">
        <v>101</v>
      </c>
      <c r="E6316" t="s">
        <v>256</v>
      </c>
      <c r="F6316" t="s">
        <v>18355</v>
      </c>
      <c r="G6316" t="s">
        <v>147</v>
      </c>
      <c r="H6316" t="s">
        <v>148</v>
      </c>
      <c r="I6316" t="s">
        <v>136</v>
      </c>
      <c r="J6316" t="s">
        <v>137</v>
      </c>
      <c r="K6316" t="s">
        <v>138</v>
      </c>
      <c r="L6316" t="s">
        <v>18356</v>
      </c>
      <c r="M6316" t="s">
        <v>18357</v>
      </c>
      <c r="N6316">
        <v>0.81305555500000004</v>
      </c>
      <c r="O6316">
        <v>0</v>
      </c>
      <c r="P6316">
        <v>3355</v>
      </c>
      <c r="Q6316">
        <v>0</v>
      </c>
      <c r="R6316">
        <v>43</v>
      </c>
      <c r="S6316">
        <v>2</v>
      </c>
      <c r="T6316">
        <v>198</v>
      </c>
      <c r="U6316">
        <v>1</v>
      </c>
      <c r="V6316">
        <v>0</v>
      </c>
      <c r="W6316">
        <v>0</v>
      </c>
      <c r="X6316">
        <v>695.83670593979252</v>
      </c>
      <c r="Y6316">
        <v>0</v>
      </c>
      <c r="Z6316">
        <v>6.085909270017674</v>
      </c>
      <c r="AA6316">
        <v>12.740980215012462</v>
      </c>
      <c r="AB6316">
        <v>225.29255169845499</v>
      </c>
      <c r="AC6316">
        <v>134.24508490047094</v>
      </c>
      <c r="AD6316">
        <v>0</v>
      </c>
      <c r="AE6316">
        <v>1074.2012320237486</v>
      </c>
    </row>
    <row r="6317" spans="1:31" x14ac:dyDescent="0.25">
      <c r="A6317">
        <v>2271996</v>
      </c>
      <c r="B6317">
        <v>1</v>
      </c>
      <c r="C6317" t="s">
        <v>81</v>
      </c>
      <c r="D6317" t="s">
        <v>122</v>
      </c>
      <c r="E6317" t="s">
        <v>132</v>
      </c>
      <c r="F6317" t="s">
        <v>18358</v>
      </c>
      <c r="G6317" t="s">
        <v>197</v>
      </c>
      <c r="H6317" t="s">
        <v>135</v>
      </c>
      <c r="I6317" t="s">
        <v>136</v>
      </c>
      <c r="J6317" t="s">
        <v>137</v>
      </c>
      <c r="K6317" t="s">
        <v>138</v>
      </c>
      <c r="L6317" t="s">
        <v>18359</v>
      </c>
      <c r="M6317" t="s">
        <v>18360</v>
      </c>
      <c r="N6317">
        <v>1.0013888879999999</v>
      </c>
      <c r="O6317">
        <v>0</v>
      </c>
      <c r="P6317">
        <v>4</v>
      </c>
      <c r="Q6317">
        <v>0</v>
      </c>
      <c r="R6317">
        <v>0</v>
      </c>
      <c r="S6317">
        <v>0</v>
      </c>
      <c r="T6317">
        <v>1</v>
      </c>
      <c r="U6317">
        <v>0</v>
      </c>
      <c r="V6317">
        <v>0</v>
      </c>
      <c r="W6317">
        <v>0</v>
      </c>
      <c r="X6317">
        <v>1.867086263030129</v>
      </c>
      <c r="Y6317">
        <v>0</v>
      </c>
      <c r="Z6317">
        <v>0</v>
      </c>
      <c r="AA6317">
        <v>0</v>
      </c>
      <c r="AB6317">
        <v>4.8106887448816584</v>
      </c>
      <c r="AC6317">
        <v>0</v>
      </c>
      <c r="AD6317">
        <v>0</v>
      </c>
      <c r="AE6317">
        <v>6.6777750079117872</v>
      </c>
    </row>
    <row r="6318" spans="1:31" x14ac:dyDescent="0.25">
      <c r="A6318">
        <v>2271862</v>
      </c>
      <c r="B6318">
        <v>1</v>
      </c>
      <c r="C6318" t="s">
        <v>80</v>
      </c>
      <c r="D6318" t="s">
        <v>104</v>
      </c>
      <c r="E6318" t="s">
        <v>151</v>
      </c>
      <c r="F6318" t="s">
        <v>18361</v>
      </c>
      <c r="G6318" t="s">
        <v>366</v>
      </c>
      <c r="H6318" t="s">
        <v>135</v>
      </c>
      <c r="I6318" t="s">
        <v>136</v>
      </c>
      <c r="J6318" t="s">
        <v>137</v>
      </c>
      <c r="K6318" t="s">
        <v>172</v>
      </c>
      <c r="L6318" t="s">
        <v>18362</v>
      </c>
      <c r="M6318" t="s">
        <v>18363</v>
      </c>
      <c r="N6318">
        <v>2.7147222219999998</v>
      </c>
      <c r="O6318">
        <v>0</v>
      </c>
      <c r="P6318">
        <v>158</v>
      </c>
      <c r="Q6318">
        <v>0</v>
      </c>
      <c r="R6318">
        <v>0</v>
      </c>
      <c r="S6318">
        <v>0</v>
      </c>
      <c r="T6318">
        <v>10</v>
      </c>
      <c r="U6318">
        <v>0</v>
      </c>
      <c r="V6318">
        <v>0</v>
      </c>
      <c r="W6318">
        <v>0</v>
      </c>
      <c r="X6318">
        <v>165.87382723077218</v>
      </c>
      <c r="Y6318">
        <v>0</v>
      </c>
      <c r="Z6318">
        <v>0</v>
      </c>
      <c r="AA6318">
        <v>0</v>
      </c>
      <c r="AB6318">
        <v>16.839841983646398</v>
      </c>
      <c r="AC6318">
        <v>0</v>
      </c>
      <c r="AD6318">
        <v>0</v>
      </c>
      <c r="AE6318">
        <v>182.71366921441859</v>
      </c>
    </row>
    <row r="6319" spans="1:31" x14ac:dyDescent="0.25">
      <c r="A6319">
        <v>2272008</v>
      </c>
      <c r="B6319">
        <v>1</v>
      </c>
      <c r="C6319" t="s">
        <v>81</v>
      </c>
      <c r="D6319" t="s">
        <v>115</v>
      </c>
      <c r="E6319" t="s">
        <v>151</v>
      </c>
      <c r="F6319" t="s">
        <v>18364</v>
      </c>
      <c r="G6319" t="s">
        <v>176</v>
      </c>
      <c r="H6319" t="s">
        <v>135</v>
      </c>
      <c r="I6319" t="s">
        <v>136</v>
      </c>
      <c r="J6319" t="s">
        <v>137</v>
      </c>
      <c r="K6319" t="s">
        <v>138</v>
      </c>
      <c r="L6319" t="s">
        <v>18365</v>
      </c>
      <c r="M6319" t="s">
        <v>18366</v>
      </c>
      <c r="N6319">
        <v>2.2197222220000001</v>
      </c>
      <c r="O6319">
        <v>0</v>
      </c>
      <c r="P6319">
        <v>31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1.5114896173363706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1.5114896173363706</v>
      </c>
    </row>
    <row r="6320" spans="1:31" x14ac:dyDescent="0.25">
      <c r="A6320">
        <v>2272257</v>
      </c>
      <c r="B6320">
        <v>1</v>
      </c>
      <c r="C6320" t="s">
        <v>80</v>
      </c>
      <c r="D6320" t="s">
        <v>94</v>
      </c>
      <c r="E6320" t="s">
        <v>151</v>
      </c>
      <c r="F6320" t="s">
        <v>18367</v>
      </c>
      <c r="G6320" t="s">
        <v>153</v>
      </c>
      <c r="H6320" t="s">
        <v>135</v>
      </c>
      <c r="I6320" t="s">
        <v>136</v>
      </c>
      <c r="J6320" t="s">
        <v>137</v>
      </c>
      <c r="K6320" t="s">
        <v>138</v>
      </c>
      <c r="L6320" t="s">
        <v>18368</v>
      </c>
      <c r="M6320" t="s">
        <v>18369</v>
      </c>
      <c r="N6320">
        <v>4.0308333330000004</v>
      </c>
      <c r="O6320">
        <v>0</v>
      </c>
      <c r="P6320">
        <v>10</v>
      </c>
      <c r="Q6320">
        <v>0</v>
      </c>
      <c r="R6320">
        <v>1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5.7221074044079216</v>
      </c>
      <c r="Y6320">
        <v>0</v>
      </c>
      <c r="Z6320">
        <v>1.0013439936E-3</v>
      </c>
      <c r="AA6320">
        <v>0</v>
      </c>
      <c r="AB6320">
        <v>0</v>
      </c>
      <c r="AC6320">
        <v>0</v>
      </c>
      <c r="AD6320">
        <v>0</v>
      </c>
      <c r="AE6320">
        <v>5.723108748401522</v>
      </c>
    </row>
    <row r="6321" spans="1:31" x14ac:dyDescent="0.25">
      <c r="A6321">
        <v>2271879</v>
      </c>
      <c r="B6321">
        <v>1</v>
      </c>
      <c r="C6321" t="s">
        <v>80</v>
      </c>
      <c r="D6321" t="s">
        <v>89</v>
      </c>
      <c r="E6321" t="s">
        <v>256</v>
      </c>
      <c r="F6321" t="s">
        <v>11625</v>
      </c>
      <c r="G6321" t="s">
        <v>171</v>
      </c>
      <c r="H6321" t="s">
        <v>148</v>
      </c>
      <c r="I6321" t="s">
        <v>136</v>
      </c>
      <c r="J6321" t="s">
        <v>137</v>
      </c>
      <c r="K6321" t="s">
        <v>172</v>
      </c>
      <c r="L6321" t="s">
        <v>18370</v>
      </c>
      <c r="M6321" t="s">
        <v>18371</v>
      </c>
      <c r="N6321">
        <v>4.0388888879999998</v>
      </c>
      <c r="O6321">
        <v>4</v>
      </c>
      <c r="P6321">
        <v>709</v>
      </c>
      <c r="Q6321">
        <v>2</v>
      </c>
      <c r="R6321">
        <v>14</v>
      </c>
      <c r="S6321">
        <v>11</v>
      </c>
      <c r="T6321">
        <v>79</v>
      </c>
      <c r="U6321">
        <v>5</v>
      </c>
      <c r="V6321">
        <v>0</v>
      </c>
      <c r="W6321">
        <v>881.25021611941349</v>
      </c>
      <c r="X6321">
        <v>2309.0201185307824</v>
      </c>
      <c r="Y6321">
        <v>37.988513041120584</v>
      </c>
      <c r="Z6321">
        <v>14.81393471010095</v>
      </c>
      <c r="AA6321">
        <v>1632.4952281762735</v>
      </c>
      <c r="AB6321">
        <v>716.496433790281</v>
      </c>
      <c r="AC6321">
        <v>1352.2780917261446</v>
      </c>
      <c r="AD6321">
        <v>0</v>
      </c>
      <c r="AE6321">
        <v>6944.3425360941164</v>
      </c>
    </row>
    <row r="6322" spans="1:31" x14ac:dyDescent="0.25">
      <c r="A6322">
        <v>2271822</v>
      </c>
      <c r="B6322">
        <v>1</v>
      </c>
      <c r="C6322" t="s">
        <v>81</v>
      </c>
      <c r="D6322" t="s">
        <v>114</v>
      </c>
      <c r="E6322" t="s">
        <v>207</v>
      </c>
      <c r="F6322" t="s">
        <v>16400</v>
      </c>
      <c r="G6322" t="s">
        <v>171</v>
      </c>
      <c r="H6322" t="s">
        <v>135</v>
      </c>
      <c r="I6322" t="s">
        <v>136</v>
      </c>
      <c r="J6322" t="s">
        <v>137</v>
      </c>
      <c r="K6322" t="s">
        <v>172</v>
      </c>
      <c r="L6322" t="s">
        <v>18372</v>
      </c>
      <c r="M6322" t="s">
        <v>18373</v>
      </c>
      <c r="N6322">
        <v>8.625</v>
      </c>
      <c r="O6322">
        <v>0</v>
      </c>
      <c r="P6322">
        <v>46</v>
      </c>
      <c r="Q6322">
        <v>0</v>
      </c>
      <c r="R6322">
        <v>3</v>
      </c>
      <c r="S6322">
        <v>0</v>
      </c>
      <c r="T6322">
        <v>5</v>
      </c>
      <c r="U6322">
        <v>0</v>
      </c>
      <c r="V6322">
        <v>0</v>
      </c>
      <c r="W6322">
        <v>0</v>
      </c>
      <c r="X6322">
        <v>45.74195943191657</v>
      </c>
      <c r="Y6322">
        <v>0</v>
      </c>
      <c r="Z6322">
        <v>0.62558654508218348</v>
      </c>
      <c r="AA6322">
        <v>0</v>
      </c>
      <c r="AB6322">
        <v>1.0703168522040998</v>
      </c>
      <c r="AC6322">
        <v>0</v>
      </c>
      <c r="AD6322">
        <v>0</v>
      </c>
      <c r="AE6322">
        <v>47.437862829202857</v>
      </c>
    </row>
    <row r="6323" spans="1:31" x14ac:dyDescent="0.25">
      <c r="A6323">
        <v>2271776</v>
      </c>
      <c r="B6323">
        <v>1</v>
      </c>
      <c r="C6323" t="s">
        <v>80</v>
      </c>
      <c r="D6323" t="s">
        <v>85</v>
      </c>
      <c r="E6323" t="s">
        <v>132</v>
      </c>
      <c r="F6323" t="s">
        <v>18374</v>
      </c>
      <c r="G6323" t="s">
        <v>142</v>
      </c>
      <c r="H6323" t="s">
        <v>135</v>
      </c>
      <c r="I6323" t="s">
        <v>136</v>
      </c>
      <c r="J6323" t="s">
        <v>137</v>
      </c>
      <c r="K6323" t="s">
        <v>138</v>
      </c>
      <c r="L6323" t="s">
        <v>18375</v>
      </c>
      <c r="M6323" t="s">
        <v>18376</v>
      </c>
      <c r="N6323">
        <v>0.69222222200000005</v>
      </c>
      <c r="O6323">
        <v>0</v>
      </c>
      <c r="P6323">
        <v>11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2.407276777177711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2.407276777177711</v>
      </c>
    </row>
    <row r="6324" spans="1:31" x14ac:dyDescent="0.25">
      <c r="A6324">
        <v>2272134</v>
      </c>
      <c r="B6324">
        <v>1</v>
      </c>
      <c r="C6324" t="s">
        <v>81</v>
      </c>
      <c r="D6324" t="s">
        <v>123</v>
      </c>
      <c r="E6324" t="s">
        <v>132</v>
      </c>
      <c r="F6324" t="s">
        <v>18377</v>
      </c>
      <c r="G6324" t="s">
        <v>134</v>
      </c>
      <c r="H6324" t="s">
        <v>135</v>
      </c>
      <c r="I6324" t="s">
        <v>136</v>
      </c>
      <c r="J6324" t="s">
        <v>137</v>
      </c>
      <c r="K6324" t="s">
        <v>138</v>
      </c>
      <c r="L6324" t="s">
        <v>18378</v>
      </c>
      <c r="M6324" t="s">
        <v>18379</v>
      </c>
      <c r="N6324">
        <v>3.9102777770000001</v>
      </c>
      <c r="O6324">
        <v>0</v>
      </c>
      <c r="P6324">
        <v>1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0.77491549636251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0.77491549636251</v>
      </c>
    </row>
    <row r="6325" spans="1:31" x14ac:dyDescent="0.25">
      <c r="A6325">
        <v>2271942</v>
      </c>
      <c r="B6325">
        <v>1</v>
      </c>
      <c r="C6325" t="s">
        <v>80</v>
      </c>
      <c r="D6325" t="s">
        <v>96</v>
      </c>
      <c r="E6325" t="s">
        <v>132</v>
      </c>
      <c r="F6325" t="s">
        <v>18380</v>
      </c>
      <c r="G6325" t="s">
        <v>197</v>
      </c>
      <c r="H6325" t="s">
        <v>135</v>
      </c>
      <c r="I6325" t="s">
        <v>136</v>
      </c>
      <c r="J6325" t="s">
        <v>137</v>
      </c>
      <c r="K6325" t="s">
        <v>138</v>
      </c>
      <c r="L6325" t="s">
        <v>18381</v>
      </c>
      <c r="M6325" t="s">
        <v>18382</v>
      </c>
      <c r="N6325">
        <v>7.1258333330000001</v>
      </c>
      <c r="O6325">
        <v>0</v>
      </c>
      <c r="P6325">
        <v>1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3.5473594866637175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3.5473594866637175</v>
      </c>
    </row>
    <row r="6326" spans="1:31" x14ac:dyDescent="0.25">
      <c r="A6326">
        <v>2272011</v>
      </c>
      <c r="B6326">
        <v>1</v>
      </c>
      <c r="C6326" t="s">
        <v>80</v>
      </c>
      <c r="D6326" t="s">
        <v>102</v>
      </c>
      <c r="E6326" t="s">
        <v>145</v>
      </c>
      <c r="F6326" t="s">
        <v>18383</v>
      </c>
      <c r="G6326" t="s">
        <v>366</v>
      </c>
      <c r="H6326" t="s">
        <v>148</v>
      </c>
      <c r="I6326" t="s">
        <v>136</v>
      </c>
      <c r="J6326" t="s">
        <v>137</v>
      </c>
      <c r="K6326" t="s">
        <v>172</v>
      </c>
      <c r="L6326" t="s">
        <v>18384</v>
      </c>
      <c r="M6326" t="s">
        <v>18385</v>
      </c>
      <c r="N6326">
        <v>1.5308333329999999</v>
      </c>
      <c r="O6326">
        <v>0</v>
      </c>
      <c r="P6326">
        <v>397</v>
      </c>
      <c r="Q6326">
        <v>0</v>
      </c>
      <c r="R6326">
        <v>5</v>
      </c>
      <c r="S6326">
        <v>1</v>
      </c>
      <c r="T6326">
        <v>39</v>
      </c>
      <c r="U6326">
        <v>2</v>
      </c>
      <c r="V6326">
        <v>0</v>
      </c>
      <c r="W6326">
        <v>0</v>
      </c>
      <c r="X6326">
        <v>115.52021757133978</v>
      </c>
      <c r="Y6326">
        <v>0</v>
      </c>
      <c r="Z6326">
        <v>18.081069443863566</v>
      </c>
      <c r="AA6326">
        <v>14.469461202188938</v>
      </c>
      <c r="AB6326">
        <v>31.430362843535963</v>
      </c>
      <c r="AC6326">
        <v>1023.0243010836907</v>
      </c>
      <c r="AD6326">
        <v>0</v>
      </c>
      <c r="AE6326">
        <v>1202.5254121446189</v>
      </c>
    </row>
    <row r="6327" spans="1:31" x14ac:dyDescent="0.25">
      <c r="A6327">
        <v>2272234</v>
      </c>
      <c r="B6327">
        <v>1</v>
      </c>
      <c r="C6327" t="s">
        <v>80</v>
      </c>
      <c r="D6327" t="s">
        <v>99</v>
      </c>
      <c r="E6327" t="s">
        <v>132</v>
      </c>
      <c r="F6327" t="s">
        <v>18386</v>
      </c>
      <c r="G6327" t="s">
        <v>142</v>
      </c>
      <c r="H6327" t="s">
        <v>135</v>
      </c>
      <c r="I6327" t="s">
        <v>136</v>
      </c>
      <c r="J6327" t="s">
        <v>137</v>
      </c>
      <c r="K6327" t="s">
        <v>138</v>
      </c>
      <c r="L6327" t="s">
        <v>18387</v>
      </c>
      <c r="M6327" t="s">
        <v>18388</v>
      </c>
      <c r="N6327">
        <v>1.059722222</v>
      </c>
      <c r="O6327">
        <v>0</v>
      </c>
      <c r="P6327">
        <v>1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0.27338827067204169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0.27338827067204169</v>
      </c>
    </row>
    <row r="6328" spans="1:31" x14ac:dyDescent="0.25">
      <c r="A6328">
        <v>2272091</v>
      </c>
      <c r="B6328">
        <v>1</v>
      </c>
      <c r="C6328" t="s">
        <v>81</v>
      </c>
      <c r="D6328" t="s">
        <v>128</v>
      </c>
      <c r="E6328" t="s">
        <v>132</v>
      </c>
      <c r="F6328" t="s">
        <v>18389</v>
      </c>
      <c r="G6328" t="s">
        <v>289</v>
      </c>
      <c r="H6328" t="s">
        <v>135</v>
      </c>
      <c r="I6328" t="s">
        <v>136</v>
      </c>
      <c r="J6328" t="s">
        <v>137</v>
      </c>
      <c r="K6328" t="s">
        <v>138</v>
      </c>
      <c r="L6328" t="s">
        <v>18390</v>
      </c>
      <c r="M6328" t="s">
        <v>18391</v>
      </c>
      <c r="N6328">
        <v>3.0472222219999998</v>
      </c>
      <c r="O6328">
        <v>0</v>
      </c>
      <c r="P6328">
        <v>3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4.3317734326569006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4.3317734326569006</v>
      </c>
    </row>
    <row r="6329" spans="1:31" x14ac:dyDescent="0.25">
      <c r="A6329">
        <v>2271948</v>
      </c>
      <c r="B6329">
        <v>1</v>
      </c>
      <c r="C6329" t="s">
        <v>80</v>
      </c>
      <c r="D6329" t="s">
        <v>92</v>
      </c>
      <c r="E6329" t="s">
        <v>256</v>
      </c>
      <c r="F6329" t="s">
        <v>18392</v>
      </c>
      <c r="G6329" t="s">
        <v>366</v>
      </c>
      <c r="H6329" t="s">
        <v>148</v>
      </c>
      <c r="I6329" t="s">
        <v>136</v>
      </c>
      <c r="J6329" t="s">
        <v>137</v>
      </c>
      <c r="K6329" t="s">
        <v>172</v>
      </c>
      <c r="L6329" t="s">
        <v>18393</v>
      </c>
      <c r="M6329" t="s">
        <v>18394</v>
      </c>
      <c r="N6329">
        <v>2.5694444440000002</v>
      </c>
      <c r="O6329">
        <v>0</v>
      </c>
      <c r="P6329">
        <v>306</v>
      </c>
      <c r="Q6329">
        <v>0</v>
      </c>
      <c r="R6329">
        <v>3</v>
      </c>
      <c r="S6329">
        <v>0</v>
      </c>
      <c r="T6329">
        <v>105</v>
      </c>
      <c r="U6329">
        <v>0</v>
      </c>
      <c r="V6329">
        <v>0</v>
      </c>
      <c r="W6329">
        <v>0</v>
      </c>
      <c r="X6329">
        <v>310.26718345107037</v>
      </c>
      <c r="Y6329">
        <v>0</v>
      </c>
      <c r="Z6329">
        <v>1.9789095539995E-2</v>
      </c>
      <c r="AA6329">
        <v>0</v>
      </c>
      <c r="AB6329">
        <v>279.3825368939489</v>
      </c>
      <c r="AC6329">
        <v>0</v>
      </c>
      <c r="AD6329">
        <v>0</v>
      </c>
      <c r="AE6329">
        <v>589.6695094405593</v>
      </c>
    </row>
    <row r="6330" spans="1:31" x14ac:dyDescent="0.25">
      <c r="A6330">
        <v>2272028</v>
      </c>
      <c r="B6330">
        <v>1</v>
      </c>
      <c r="C6330" t="s">
        <v>81</v>
      </c>
      <c r="D6330" t="s">
        <v>115</v>
      </c>
      <c r="E6330" t="s">
        <v>151</v>
      </c>
      <c r="F6330" t="s">
        <v>18395</v>
      </c>
      <c r="G6330" t="s">
        <v>153</v>
      </c>
      <c r="H6330" t="s">
        <v>135</v>
      </c>
      <c r="I6330" t="s">
        <v>136</v>
      </c>
      <c r="J6330" t="s">
        <v>137</v>
      </c>
      <c r="K6330" t="s">
        <v>138</v>
      </c>
      <c r="L6330" t="s">
        <v>18396</v>
      </c>
      <c r="M6330" t="s">
        <v>18397</v>
      </c>
      <c r="N6330">
        <v>2.2652777770000001</v>
      </c>
      <c r="O6330">
        <v>0</v>
      </c>
      <c r="P6330">
        <v>16</v>
      </c>
      <c r="Q6330">
        <v>0</v>
      </c>
      <c r="R6330">
        <v>0</v>
      </c>
      <c r="S6330">
        <v>0</v>
      </c>
      <c r="T6330">
        <v>2</v>
      </c>
      <c r="U6330">
        <v>0</v>
      </c>
      <c r="V6330">
        <v>0</v>
      </c>
      <c r="W6330">
        <v>0</v>
      </c>
      <c r="X6330">
        <v>2.4817721341762131</v>
      </c>
      <c r="Y6330">
        <v>0</v>
      </c>
      <c r="Z6330">
        <v>0</v>
      </c>
      <c r="AA6330">
        <v>0</v>
      </c>
      <c r="AB6330">
        <v>1.1280061301676194</v>
      </c>
      <c r="AC6330">
        <v>0</v>
      </c>
      <c r="AD6330">
        <v>0</v>
      </c>
      <c r="AE6330">
        <v>3.6097782643438325</v>
      </c>
    </row>
    <row r="6331" spans="1:31" x14ac:dyDescent="0.25">
      <c r="A6331">
        <v>2272051</v>
      </c>
      <c r="B6331">
        <v>1</v>
      </c>
      <c r="C6331" t="s">
        <v>80</v>
      </c>
      <c r="D6331" t="s">
        <v>111</v>
      </c>
      <c r="E6331" t="s">
        <v>163</v>
      </c>
      <c r="F6331" t="s">
        <v>18398</v>
      </c>
      <c r="G6331" t="s">
        <v>147</v>
      </c>
      <c r="H6331" t="s">
        <v>148</v>
      </c>
      <c r="I6331" t="s">
        <v>136</v>
      </c>
      <c r="J6331" t="s">
        <v>137</v>
      </c>
      <c r="K6331" t="s">
        <v>138</v>
      </c>
      <c r="L6331" t="s">
        <v>18399</v>
      </c>
      <c r="M6331" t="s">
        <v>18400</v>
      </c>
      <c r="N6331">
        <v>0.68333333299999999</v>
      </c>
      <c r="O6331">
        <v>0</v>
      </c>
      <c r="P6331">
        <v>7206</v>
      </c>
      <c r="Q6331">
        <v>0</v>
      </c>
      <c r="R6331">
        <v>1</v>
      </c>
      <c r="S6331">
        <v>13</v>
      </c>
      <c r="T6331">
        <v>606</v>
      </c>
      <c r="U6331">
        <v>0</v>
      </c>
      <c r="V6331">
        <v>2</v>
      </c>
      <c r="W6331">
        <v>0</v>
      </c>
      <c r="X6331">
        <v>1408.6215993889382</v>
      </c>
      <c r="Y6331">
        <v>0</v>
      </c>
      <c r="Z6331">
        <v>0.41455674582336671</v>
      </c>
      <c r="AA6331">
        <v>2147.5748855168586</v>
      </c>
      <c r="AB6331">
        <v>525.1545804106911</v>
      </c>
      <c r="AC6331">
        <v>0</v>
      </c>
      <c r="AD6331">
        <v>16.611529484279469</v>
      </c>
      <c r="AE6331">
        <v>4098.3771515465905</v>
      </c>
    </row>
    <row r="6332" spans="1:31" x14ac:dyDescent="0.25">
      <c r="A6332">
        <v>2271905</v>
      </c>
      <c r="B6332">
        <v>1</v>
      </c>
      <c r="C6332" t="s">
        <v>80</v>
      </c>
      <c r="D6332" t="s">
        <v>100</v>
      </c>
      <c r="E6332" t="s">
        <v>132</v>
      </c>
      <c r="F6332" t="s">
        <v>18401</v>
      </c>
      <c r="G6332" t="s">
        <v>197</v>
      </c>
      <c r="H6332" t="s">
        <v>135</v>
      </c>
      <c r="I6332" t="s">
        <v>136</v>
      </c>
      <c r="J6332" t="s">
        <v>137</v>
      </c>
      <c r="K6332" t="s">
        <v>138</v>
      </c>
      <c r="L6332" t="s">
        <v>18402</v>
      </c>
      <c r="M6332" t="s">
        <v>18403</v>
      </c>
      <c r="N6332">
        <v>1.044444444</v>
      </c>
      <c r="O6332">
        <v>0</v>
      </c>
      <c r="P6332">
        <v>0</v>
      </c>
      <c r="Q6332">
        <v>0</v>
      </c>
      <c r="R6332">
        <v>1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0.12818708055700889</v>
      </c>
      <c r="AA6332">
        <v>0</v>
      </c>
      <c r="AB6332">
        <v>0</v>
      </c>
      <c r="AC6332">
        <v>0</v>
      </c>
      <c r="AD6332">
        <v>0</v>
      </c>
      <c r="AE6332">
        <v>0.12818708055700889</v>
      </c>
    </row>
    <row r="6333" spans="1:31" x14ac:dyDescent="0.25">
      <c r="A6333">
        <v>2271882</v>
      </c>
      <c r="B6333">
        <v>1</v>
      </c>
      <c r="C6333" t="s">
        <v>81</v>
      </c>
      <c r="D6333" t="s">
        <v>124</v>
      </c>
      <c r="E6333" t="s">
        <v>151</v>
      </c>
      <c r="F6333" t="s">
        <v>18404</v>
      </c>
      <c r="G6333" t="s">
        <v>153</v>
      </c>
      <c r="H6333" t="s">
        <v>135</v>
      </c>
      <c r="I6333" t="s">
        <v>136</v>
      </c>
      <c r="J6333" t="s">
        <v>137</v>
      </c>
      <c r="K6333" t="s">
        <v>138</v>
      </c>
      <c r="L6333" t="s">
        <v>18405</v>
      </c>
      <c r="M6333" t="s">
        <v>18406</v>
      </c>
      <c r="N6333">
        <v>0.72750000000000004</v>
      </c>
      <c r="O6333">
        <v>0</v>
      </c>
      <c r="P6333">
        <v>76</v>
      </c>
      <c r="Q6333">
        <v>0</v>
      </c>
      <c r="R6333">
        <v>0</v>
      </c>
      <c r="S6333">
        <v>0</v>
      </c>
      <c r="T6333">
        <v>2</v>
      </c>
      <c r="U6333">
        <v>0</v>
      </c>
      <c r="V6333">
        <v>0</v>
      </c>
      <c r="W6333">
        <v>0</v>
      </c>
      <c r="X6333">
        <v>14.214419299616614</v>
      </c>
      <c r="Y6333">
        <v>0</v>
      </c>
      <c r="Z6333">
        <v>0</v>
      </c>
      <c r="AA6333">
        <v>0</v>
      </c>
      <c r="AB6333">
        <v>2.0126270463749325</v>
      </c>
      <c r="AC6333">
        <v>0</v>
      </c>
      <c r="AD6333">
        <v>0</v>
      </c>
      <c r="AE6333">
        <v>16.227046345991546</v>
      </c>
    </row>
    <row r="6334" spans="1:31" x14ac:dyDescent="0.25">
      <c r="A6334">
        <v>2272005</v>
      </c>
      <c r="B6334">
        <v>1</v>
      </c>
      <c r="C6334" t="s">
        <v>80</v>
      </c>
      <c r="D6334" t="s">
        <v>84</v>
      </c>
      <c r="E6334" t="s">
        <v>132</v>
      </c>
      <c r="F6334" t="s">
        <v>18407</v>
      </c>
      <c r="G6334" t="s">
        <v>184</v>
      </c>
      <c r="H6334" t="s">
        <v>135</v>
      </c>
      <c r="I6334" t="s">
        <v>136</v>
      </c>
      <c r="J6334" t="s">
        <v>137</v>
      </c>
      <c r="K6334" t="s">
        <v>138</v>
      </c>
      <c r="L6334" t="s">
        <v>18408</v>
      </c>
      <c r="M6334" t="s">
        <v>18409</v>
      </c>
      <c r="N6334">
        <v>2.5350000000000001</v>
      </c>
      <c r="O6334">
        <v>0</v>
      </c>
      <c r="P6334">
        <v>4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5.4870179060042918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5.4870179060042918</v>
      </c>
    </row>
    <row r="6335" spans="1:31" x14ac:dyDescent="0.25">
      <c r="A6335">
        <v>2271859</v>
      </c>
      <c r="B6335">
        <v>1</v>
      </c>
      <c r="C6335" t="s">
        <v>81</v>
      </c>
      <c r="D6335" t="s">
        <v>122</v>
      </c>
      <c r="E6335" t="s">
        <v>151</v>
      </c>
      <c r="F6335" t="s">
        <v>18410</v>
      </c>
      <c r="G6335" t="s">
        <v>176</v>
      </c>
      <c r="H6335" t="s">
        <v>135</v>
      </c>
      <c r="I6335" t="s">
        <v>136</v>
      </c>
      <c r="J6335" t="s">
        <v>137</v>
      </c>
      <c r="K6335" t="s">
        <v>138</v>
      </c>
      <c r="L6335" t="s">
        <v>18411</v>
      </c>
      <c r="M6335" t="s">
        <v>18412</v>
      </c>
      <c r="N6335">
        <v>2.7891666659999999</v>
      </c>
      <c r="O6335">
        <v>0</v>
      </c>
      <c r="P6335">
        <v>235</v>
      </c>
      <c r="Q6335">
        <v>0</v>
      </c>
      <c r="R6335">
        <v>0</v>
      </c>
      <c r="S6335">
        <v>0</v>
      </c>
      <c r="T6335">
        <v>30</v>
      </c>
      <c r="U6335">
        <v>0</v>
      </c>
      <c r="V6335">
        <v>0</v>
      </c>
      <c r="W6335">
        <v>0</v>
      </c>
      <c r="X6335">
        <v>151.69930018179426</v>
      </c>
      <c r="Y6335">
        <v>0</v>
      </c>
      <c r="Z6335">
        <v>0</v>
      </c>
      <c r="AA6335">
        <v>0</v>
      </c>
      <c r="AB6335">
        <v>67.363104292317772</v>
      </c>
      <c r="AC6335">
        <v>0</v>
      </c>
      <c r="AD6335">
        <v>0</v>
      </c>
      <c r="AE6335">
        <v>219.06240447411204</v>
      </c>
    </row>
    <row r="6336" spans="1:31" x14ac:dyDescent="0.25">
      <c r="A6336">
        <v>2272068</v>
      </c>
      <c r="B6336">
        <v>1</v>
      </c>
      <c r="C6336" t="s">
        <v>80</v>
      </c>
      <c r="D6336" t="s">
        <v>83</v>
      </c>
      <c r="E6336" t="s">
        <v>151</v>
      </c>
      <c r="F6336" t="s">
        <v>18413</v>
      </c>
      <c r="G6336" t="s">
        <v>180</v>
      </c>
      <c r="H6336" t="s">
        <v>135</v>
      </c>
      <c r="I6336" t="s">
        <v>136</v>
      </c>
      <c r="J6336" t="s">
        <v>137</v>
      </c>
      <c r="K6336" t="s">
        <v>138</v>
      </c>
      <c r="L6336" t="s">
        <v>18414</v>
      </c>
      <c r="M6336" t="s">
        <v>18415</v>
      </c>
      <c r="N6336">
        <v>4.5830555549999996</v>
      </c>
      <c r="O6336">
        <v>0</v>
      </c>
      <c r="P6336">
        <v>111</v>
      </c>
      <c r="Q6336">
        <v>0</v>
      </c>
      <c r="R6336">
        <v>1</v>
      </c>
      <c r="S6336">
        <v>0</v>
      </c>
      <c r="T6336">
        <v>77</v>
      </c>
      <c r="U6336">
        <v>0</v>
      </c>
      <c r="V6336">
        <v>0</v>
      </c>
      <c r="W6336">
        <v>0</v>
      </c>
      <c r="X6336">
        <v>205.62298296057284</v>
      </c>
      <c r="Y6336">
        <v>0</v>
      </c>
      <c r="Z6336">
        <v>5.9955887559490835E-2</v>
      </c>
      <c r="AA6336">
        <v>0</v>
      </c>
      <c r="AB6336">
        <v>288.66659302113419</v>
      </c>
      <c r="AC6336">
        <v>0</v>
      </c>
      <c r="AD6336">
        <v>0</v>
      </c>
      <c r="AE6336">
        <v>494.34953186926651</v>
      </c>
    </row>
    <row r="6337" spans="1:31" x14ac:dyDescent="0.25">
      <c r="A6337">
        <v>2271865</v>
      </c>
      <c r="B6337">
        <v>1</v>
      </c>
      <c r="C6337" t="s">
        <v>80</v>
      </c>
      <c r="D6337" t="s">
        <v>83</v>
      </c>
      <c r="E6337" t="s">
        <v>256</v>
      </c>
      <c r="F6337" t="s">
        <v>18416</v>
      </c>
      <c r="G6337" t="s">
        <v>1761</v>
      </c>
      <c r="H6337" t="s">
        <v>148</v>
      </c>
      <c r="I6337" t="s">
        <v>136</v>
      </c>
      <c r="J6337" t="s">
        <v>137</v>
      </c>
      <c r="K6337" t="s">
        <v>138</v>
      </c>
      <c r="L6337" t="s">
        <v>18417</v>
      </c>
      <c r="M6337" t="s">
        <v>18418</v>
      </c>
      <c r="N6337">
        <v>0.33250000000000002</v>
      </c>
      <c r="O6337">
        <v>0</v>
      </c>
      <c r="P6337">
        <v>1</v>
      </c>
      <c r="Q6337">
        <v>1</v>
      </c>
      <c r="R6337">
        <v>0</v>
      </c>
      <c r="S6337">
        <v>4</v>
      </c>
      <c r="T6337">
        <v>82</v>
      </c>
      <c r="U6337">
        <v>2</v>
      </c>
      <c r="V6337">
        <v>20</v>
      </c>
      <c r="W6337">
        <v>0</v>
      </c>
      <c r="X6337">
        <v>0</v>
      </c>
      <c r="Y6337">
        <v>58.544995245161509</v>
      </c>
      <c r="Z6337">
        <v>0</v>
      </c>
      <c r="AA6337">
        <v>30.18967446923471</v>
      </c>
      <c r="AB6337">
        <v>79.59942335244979</v>
      </c>
      <c r="AC6337">
        <v>11.931223829436851</v>
      </c>
      <c r="AD6337">
        <v>321.96828651408674</v>
      </c>
      <c r="AE6337">
        <v>502.2336034103696</v>
      </c>
    </row>
    <row r="6338" spans="1:31" x14ac:dyDescent="0.25">
      <c r="A6338">
        <v>2272174</v>
      </c>
      <c r="B6338">
        <v>1</v>
      </c>
      <c r="C6338" t="s">
        <v>80</v>
      </c>
      <c r="D6338" t="s">
        <v>94</v>
      </c>
      <c r="E6338" t="s">
        <v>256</v>
      </c>
      <c r="F6338" t="s">
        <v>18419</v>
      </c>
      <c r="G6338" t="s">
        <v>318</v>
      </c>
      <c r="H6338" t="s">
        <v>148</v>
      </c>
      <c r="I6338" t="s">
        <v>136</v>
      </c>
      <c r="J6338" t="s">
        <v>137</v>
      </c>
      <c r="K6338" t="s">
        <v>138</v>
      </c>
      <c r="L6338" t="s">
        <v>18420</v>
      </c>
      <c r="M6338" t="s">
        <v>18421</v>
      </c>
      <c r="N6338">
        <v>2.4166666659999998</v>
      </c>
      <c r="O6338">
        <v>0</v>
      </c>
      <c r="P6338">
        <v>216</v>
      </c>
      <c r="Q6338">
        <v>0</v>
      </c>
      <c r="R6338">
        <v>0</v>
      </c>
      <c r="S6338">
        <v>1</v>
      </c>
      <c r="T6338">
        <v>5</v>
      </c>
      <c r="U6338">
        <v>0</v>
      </c>
      <c r="V6338">
        <v>0</v>
      </c>
      <c r="W6338">
        <v>0</v>
      </c>
      <c r="X6338">
        <v>40.041479970991375</v>
      </c>
      <c r="Y6338">
        <v>0</v>
      </c>
      <c r="Z6338">
        <v>0</v>
      </c>
      <c r="AA6338">
        <v>3.0362536193430003</v>
      </c>
      <c r="AB6338">
        <v>5.7583285691111206</v>
      </c>
      <c r="AC6338">
        <v>0</v>
      </c>
      <c r="AD6338">
        <v>0</v>
      </c>
      <c r="AE6338">
        <v>48.836062159445497</v>
      </c>
    </row>
    <row r="6339" spans="1:31" x14ac:dyDescent="0.25">
      <c r="A6339">
        <v>2272214</v>
      </c>
      <c r="B6339">
        <v>1</v>
      </c>
      <c r="C6339" t="s">
        <v>80</v>
      </c>
      <c r="D6339" t="s">
        <v>103</v>
      </c>
      <c r="E6339" t="s">
        <v>132</v>
      </c>
      <c r="F6339" t="s">
        <v>18422</v>
      </c>
      <c r="G6339" t="s">
        <v>289</v>
      </c>
      <c r="H6339" t="s">
        <v>135</v>
      </c>
      <c r="I6339" t="s">
        <v>136</v>
      </c>
      <c r="J6339" t="s">
        <v>137</v>
      </c>
      <c r="K6339" t="s">
        <v>138</v>
      </c>
      <c r="L6339" t="s">
        <v>18423</v>
      </c>
      <c r="M6339" t="s">
        <v>18424</v>
      </c>
      <c r="N6339">
        <v>1.2336111110000001</v>
      </c>
      <c r="O6339">
        <v>0</v>
      </c>
      <c r="P6339">
        <v>8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1.620901693360935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1.620901693360935</v>
      </c>
    </row>
    <row r="6340" spans="1:31" x14ac:dyDescent="0.25">
      <c r="A6340">
        <v>2272157</v>
      </c>
      <c r="B6340">
        <v>1</v>
      </c>
      <c r="C6340" t="s">
        <v>81</v>
      </c>
      <c r="D6340" t="s">
        <v>128</v>
      </c>
      <c r="E6340" t="s">
        <v>207</v>
      </c>
      <c r="F6340" t="s">
        <v>18425</v>
      </c>
      <c r="G6340" t="s">
        <v>231</v>
      </c>
      <c r="H6340" t="s">
        <v>135</v>
      </c>
      <c r="I6340" t="s">
        <v>136</v>
      </c>
      <c r="J6340" t="s">
        <v>137</v>
      </c>
      <c r="K6340" t="s">
        <v>138</v>
      </c>
      <c r="L6340" t="s">
        <v>18426</v>
      </c>
      <c r="M6340" t="s">
        <v>18427</v>
      </c>
      <c r="N6340">
        <v>3.8719444439999999</v>
      </c>
      <c r="O6340">
        <v>0</v>
      </c>
      <c r="P6340">
        <v>0</v>
      </c>
      <c r="Q6340">
        <v>0</v>
      </c>
      <c r="R6340">
        <v>17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12.609304133742105</v>
      </c>
      <c r="AA6340">
        <v>0</v>
      </c>
      <c r="AB6340">
        <v>0</v>
      </c>
      <c r="AC6340">
        <v>0</v>
      </c>
      <c r="AD6340">
        <v>0</v>
      </c>
      <c r="AE6340">
        <v>12.609304133742105</v>
      </c>
    </row>
    <row r="6341" spans="1:31" x14ac:dyDescent="0.25">
      <c r="A6341">
        <v>2271802</v>
      </c>
      <c r="B6341">
        <v>1</v>
      </c>
      <c r="C6341" t="s">
        <v>80</v>
      </c>
      <c r="D6341" t="s">
        <v>95</v>
      </c>
      <c r="E6341" t="s">
        <v>256</v>
      </c>
      <c r="F6341" t="s">
        <v>18428</v>
      </c>
      <c r="G6341" t="s">
        <v>147</v>
      </c>
      <c r="H6341" t="s">
        <v>148</v>
      </c>
      <c r="I6341" t="s">
        <v>136</v>
      </c>
      <c r="J6341" t="s">
        <v>137</v>
      </c>
      <c r="K6341" t="s">
        <v>138</v>
      </c>
      <c r="L6341" t="s">
        <v>18429</v>
      </c>
      <c r="M6341" t="s">
        <v>18430</v>
      </c>
      <c r="N6341">
        <v>0.584166666</v>
      </c>
      <c r="O6341">
        <v>0</v>
      </c>
      <c r="P6341">
        <v>4208</v>
      </c>
      <c r="Q6341">
        <v>0</v>
      </c>
      <c r="R6341">
        <v>0</v>
      </c>
      <c r="S6341">
        <v>0</v>
      </c>
      <c r="T6341">
        <v>176</v>
      </c>
      <c r="U6341">
        <v>0</v>
      </c>
      <c r="V6341">
        <v>0</v>
      </c>
      <c r="W6341">
        <v>0</v>
      </c>
      <c r="X6341">
        <v>749.59351706965424</v>
      </c>
      <c r="Y6341">
        <v>0</v>
      </c>
      <c r="Z6341">
        <v>0</v>
      </c>
      <c r="AA6341">
        <v>0</v>
      </c>
      <c r="AB6341">
        <v>208.02024213536745</v>
      </c>
      <c r="AC6341">
        <v>0</v>
      </c>
      <c r="AD6341">
        <v>0</v>
      </c>
      <c r="AE6341">
        <v>957.61375920502167</v>
      </c>
    </row>
    <row r="6342" spans="1:31" x14ac:dyDescent="0.25">
      <c r="A6342">
        <v>2272088</v>
      </c>
      <c r="B6342">
        <v>1</v>
      </c>
      <c r="C6342" t="s">
        <v>80</v>
      </c>
      <c r="D6342" t="s">
        <v>99</v>
      </c>
      <c r="E6342" t="s">
        <v>132</v>
      </c>
      <c r="F6342" t="s">
        <v>18431</v>
      </c>
      <c r="G6342" t="s">
        <v>142</v>
      </c>
      <c r="H6342" t="s">
        <v>135</v>
      </c>
      <c r="I6342" t="s">
        <v>136</v>
      </c>
      <c r="J6342" t="s">
        <v>137</v>
      </c>
      <c r="K6342" t="s">
        <v>138</v>
      </c>
      <c r="L6342" t="s">
        <v>18432</v>
      </c>
      <c r="M6342" t="s">
        <v>18433</v>
      </c>
      <c r="N6342">
        <v>5.1894444440000003</v>
      </c>
      <c r="O6342">
        <v>0</v>
      </c>
      <c r="P6342">
        <v>2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2.4940588757851003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2.4940588757851003</v>
      </c>
    </row>
    <row r="6343" spans="1:31" x14ac:dyDescent="0.25">
      <c r="A6343">
        <v>2271965</v>
      </c>
      <c r="B6343">
        <v>1</v>
      </c>
      <c r="C6343" t="s">
        <v>80</v>
      </c>
      <c r="D6343" t="s">
        <v>97</v>
      </c>
      <c r="E6343" t="s">
        <v>132</v>
      </c>
      <c r="F6343" t="s">
        <v>18434</v>
      </c>
      <c r="G6343" t="s">
        <v>142</v>
      </c>
      <c r="H6343" t="s">
        <v>135</v>
      </c>
      <c r="I6343" t="s">
        <v>136</v>
      </c>
      <c r="J6343" t="s">
        <v>137</v>
      </c>
      <c r="K6343" t="s">
        <v>138</v>
      </c>
      <c r="L6343" t="s">
        <v>18435</v>
      </c>
      <c r="M6343" t="s">
        <v>18436</v>
      </c>
      <c r="N6343">
        <v>1.5463888880000001</v>
      </c>
      <c r="O6343">
        <v>0</v>
      </c>
      <c r="P6343">
        <v>1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1.3364795623480874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1.3364795623480874</v>
      </c>
    </row>
    <row r="6344" spans="1:31" x14ac:dyDescent="0.25">
      <c r="A6344">
        <v>2271988</v>
      </c>
      <c r="B6344">
        <v>1</v>
      </c>
      <c r="C6344" t="s">
        <v>81</v>
      </c>
      <c r="D6344" t="s">
        <v>128</v>
      </c>
      <c r="E6344" t="s">
        <v>477</v>
      </c>
      <c r="F6344" t="s">
        <v>15781</v>
      </c>
      <c r="G6344" t="s">
        <v>366</v>
      </c>
      <c r="H6344" t="s">
        <v>148</v>
      </c>
      <c r="I6344" t="s">
        <v>136</v>
      </c>
      <c r="J6344" t="s">
        <v>137</v>
      </c>
      <c r="K6344" t="s">
        <v>172</v>
      </c>
      <c r="L6344" t="s">
        <v>18437</v>
      </c>
      <c r="M6344" t="s">
        <v>18438</v>
      </c>
      <c r="N6344">
        <v>0.64194444399999995</v>
      </c>
      <c r="O6344">
        <v>0</v>
      </c>
      <c r="P6344">
        <v>5301</v>
      </c>
      <c r="Q6344">
        <v>7</v>
      </c>
      <c r="R6344">
        <v>24</v>
      </c>
      <c r="S6344">
        <v>9</v>
      </c>
      <c r="T6344">
        <v>209</v>
      </c>
      <c r="U6344">
        <v>1</v>
      </c>
      <c r="V6344">
        <v>0</v>
      </c>
      <c r="W6344">
        <v>0</v>
      </c>
      <c r="X6344">
        <v>840.74951664614684</v>
      </c>
      <c r="Y6344">
        <v>11.019746870026077</v>
      </c>
      <c r="Z6344">
        <v>8.3417555715413272</v>
      </c>
      <c r="AA6344">
        <v>95.686106514695041</v>
      </c>
      <c r="AB6344">
        <v>183.64868620151222</v>
      </c>
      <c r="AC6344">
        <v>8.6002872363719263</v>
      </c>
      <c r="AD6344">
        <v>0</v>
      </c>
      <c r="AE6344">
        <v>1148.0460990402935</v>
      </c>
    </row>
    <row r="6345" spans="1:31" x14ac:dyDescent="0.25">
      <c r="A6345">
        <v>2272131</v>
      </c>
      <c r="B6345">
        <v>1</v>
      </c>
      <c r="C6345" t="s">
        <v>80</v>
      </c>
      <c r="D6345" t="s">
        <v>103</v>
      </c>
      <c r="E6345" t="s">
        <v>145</v>
      </c>
      <c r="F6345" t="s">
        <v>18439</v>
      </c>
      <c r="G6345" t="s">
        <v>147</v>
      </c>
      <c r="H6345" t="s">
        <v>148</v>
      </c>
      <c r="I6345" t="s">
        <v>136</v>
      </c>
      <c r="J6345" t="s">
        <v>137</v>
      </c>
      <c r="K6345" t="s">
        <v>138</v>
      </c>
      <c r="L6345" t="s">
        <v>18440</v>
      </c>
      <c r="M6345" t="s">
        <v>18441</v>
      </c>
      <c r="N6345">
        <v>0.38194444399999999</v>
      </c>
      <c r="O6345">
        <v>5</v>
      </c>
      <c r="P6345">
        <v>2493</v>
      </c>
      <c r="Q6345">
        <v>5</v>
      </c>
      <c r="R6345">
        <v>3</v>
      </c>
      <c r="S6345">
        <v>4</v>
      </c>
      <c r="T6345">
        <v>142</v>
      </c>
      <c r="U6345">
        <v>0</v>
      </c>
      <c r="V6345">
        <v>0</v>
      </c>
      <c r="W6345">
        <v>0.66401671709999999</v>
      </c>
      <c r="X6345">
        <v>290.24721830278691</v>
      </c>
      <c r="Y6345">
        <v>95.507663792421496</v>
      </c>
      <c r="Z6345">
        <v>2.0396446295500001</v>
      </c>
      <c r="AA6345">
        <v>2.6851469425099306</v>
      </c>
      <c r="AB6345">
        <v>46.979444326908158</v>
      </c>
      <c r="AC6345">
        <v>0</v>
      </c>
      <c r="AD6345">
        <v>0</v>
      </c>
      <c r="AE6345">
        <v>438.12313471127652</v>
      </c>
    </row>
    <row r="6346" spans="1:31" x14ac:dyDescent="0.25">
      <c r="A6346">
        <v>2272151</v>
      </c>
      <c r="B6346">
        <v>1</v>
      </c>
      <c r="C6346" t="s">
        <v>80</v>
      </c>
      <c r="D6346" t="s">
        <v>90</v>
      </c>
      <c r="E6346" t="s">
        <v>132</v>
      </c>
      <c r="F6346" t="s">
        <v>18442</v>
      </c>
      <c r="G6346" t="s">
        <v>142</v>
      </c>
      <c r="H6346" t="s">
        <v>135</v>
      </c>
      <c r="I6346" t="s">
        <v>136</v>
      </c>
      <c r="J6346" t="s">
        <v>137</v>
      </c>
      <c r="K6346" t="s">
        <v>138</v>
      </c>
      <c r="L6346" t="s">
        <v>18443</v>
      </c>
      <c r="M6346" t="s">
        <v>18444</v>
      </c>
      <c r="N6346">
        <v>1.885277777</v>
      </c>
      <c r="O6346">
        <v>0</v>
      </c>
      <c r="P6346">
        <v>4</v>
      </c>
      <c r="Q6346">
        <v>0</v>
      </c>
      <c r="R6346">
        <v>0</v>
      </c>
      <c r="S6346">
        <v>0</v>
      </c>
      <c r="T6346">
        <v>3</v>
      </c>
      <c r="U6346">
        <v>0</v>
      </c>
      <c r="V6346">
        <v>0</v>
      </c>
      <c r="W6346">
        <v>0</v>
      </c>
      <c r="X6346">
        <v>2.4657698206353111</v>
      </c>
      <c r="Y6346">
        <v>0</v>
      </c>
      <c r="Z6346">
        <v>0</v>
      </c>
      <c r="AA6346">
        <v>0</v>
      </c>
      <c r="AB6346">
        <v>8.2820419159327779E-2</v>
      </c>
      <c r="AC6346">
        <v>0</v>
      </c>
      <c r="AD6346">
        <v>0</v>
      </c>
      <c r="AE6346">
        <v>2.5485902397946387</v>
      </c>
    </row>
    <row r="6347" spans="1:31" x14ac:dyDescent="0.25">
      <c r="A6347">
        <v>2271902</v>
      </c>
      <c r="B6347">
        <v>1</v>
      </c>
      <c r="C6347" t="s">
        <v>80</v>
      </c>
      <c r="D6347" t="s">
        <v>95</v>
      </c>
      <c r="E6347" t="s">
        <v>151</v>
      </c>
      <c r="F6347" t="s">
        <v>18445</v>
      </c>
      <c r="G6347" t="s">
        <v>366</v>
      </c>
      <c r="H6347" t="s">
        <v>135</v>
      </c>
      <c r="I6347" t="s">
        <v>136</v>
      </c>
      <c r="J6347" t="s">
        <v>137</v>
      </c>
      <c r="K6347" t="s">
        <v>172</v>
      </c>
      <c r="L6347" t="s">
        <v>18446</v>
      </c>
      <c r="M6347" t="s">
        <v>18447</v>
      </c>
      <c r="N6347">
        <v>7.7347222220000003</v>
      </c>
      <c r="O6347">
        <v>0</v>
      </c>
      <c r="P6347">
        <v>74</v>
      </c>
      <c r="Q6347">
        <v>0</v>
      </c>
      <c r="R6347">
        <v>0</v>
      </c>
      <c r="S6347">
        <v>0</v>
      </c>
      <c r="T6347">
        <v>2</v>
      </c>
      <c r="U6347">
        <v>0</v>
      </c>
      <c r="V6347">
        <v>0</v>
      </c>
      <c r="W6347">
        <v>0</v>
      </c>
      <c r="X6347">
        <v>184.66460385692989</v>
      </c>
      <c r="Y6347">
        <v>0</v>
      </c>
      <c r="Z6347">
        <v>0</v>
      </c>
      <c r="AA6347">
        <v>0</v>
      </c>
      <c r="AB6347">
        <v>3.9191427003341799</v>
      </c>
      <c r="AC6347">
        <v>0</v>
      </c>
      <c r="AD6347">
        <v>0</v>
      </c>
      <c r="AE6347">
        <v>188.58374655726408</v>
      </c>
    </row>
    <row r="6348" spans="1:31" x14ac:dyDescent="0.25">
      <c r="A6348">
        <v>2271796</v>
      </c>
      <c r="B6348">
        <v>1</v>
      </c>
      <c r="C6348" t="s">
        <v>80</v>
      </c>
      <c r="D6348" t="s">
        <v>97</v>
      </c>
      <c r="E6348" t="s">
        <v>145</v>
      </c>
      <c r="F6348" t="s">
        <v>18448</v>
      </c>
      <c r="G6348" t="s">
        <v>147</v>
      </c>
      <c r="H6348" t="s">
        <v>148</v>
      </c>
      <c r="I6348" t="s">
        <v>704</v>
      </c>
      <c r="J6348" t="s">
        <v>137</v>
      </c>
      <c r="K6348" t="s">
        <v>138</v>
      </c>
      <c r="L6348" t="s">
        <v>18449</v>
      </c>
      <c r="M6348" t="s">
        <v>18450</v>
      </c>
      <c r="N6348">
        <v>8.6111109999999994E-3</v>
      </c>
      <c r="O6348">
        <v>0</v>
      </c>
      <c r="P6348">
        <v>818</v>
      </c>
      <c r="Q6348">
        <v>0</v>
      </c>
      <c r="R6348">
        <v>47</v>
      </c>
      <c r="S6348">
        <v>1</v>
      </c>
      <c r="T6348">
        <v>101</v>
      </c>
      <c r="U6348">
        <v>0</v>
      </c>
      <c r="V6348">
        <v>0</v>
      </c>
      <c r="W6348">
        <v>0</v>
      </c>
      <c r="X6348">
        <v>2.2771283469239574</v>
      </c>
      <c r="Y6348">
        <v>0</v>
      </c>
      <c r="Z6348">
        <v>0.42662413301629387</v>
      </c>
      <c r="AA6348">
        <v>2.7060240536205555E-2</v>
      </c>
      <c r="AB6348">
        <v>0.55226145086488709</v>
      </c>
      <c r="AC6348">
        <v>0</v>
      </c>
      <c r="AD6348">
        <v>0</v>
      </c>
      <c r="AE6348">
        <v>3.2830741713413438</v>
      </c>
    </row>
    <row r="6349" spans="1:31" x14ac:dyDescent="0.25">
      <c r="A6349">
        <v>2272237</v>
      </c>
      <c r="B6349">
        <v>1</v>
      </c>
      <c r="C6349" t="s">
        <v>80</v>
      </c>
      <c r="D6349" t="s">
        <v>84</v>
      </c>
      <c r="E6349" t="s">
        <v>132</v>
      </c>
      <c r="F6349" t="s">
        <v>18451</v>
      </c>
      <c r="G6349" t="s">
        <v>134</v>
      </c>
      <c r="H6349" t="s">
        <v>135</v>
      </c>
      <c r="I6349" t="s">
        <v>136</v>
      </c>
      <c r="J6349" t="s">
        <v>137</v>
      </c>
      <c r="K6349" t="s">
        <v>138</v>
      </c>
      <c r="L6349" t="s">
        <v>18452</v>
      </c>
      <c r="M6349" t="s">
        <v>18453</v>
      </c>
      <c r="N6349">
        <v>2.5661111110000001</v>
      </c>
      <c r="O6349">
        <v>0</v>
      </c>
      <c r="P6349">
        <v>5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3.6858013457504706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3.6858013457504706</v>
      </c>
    </row>
    <row r="6350" spans="1:31" x14ac:dyDescent="0.25">
      <c r="A6350">
        <v>2271845</v>
      </c>
      <c r="B6350">
        <v>1</v>
      </c>
      <c r="C6350" t="s">
        <v>80</v>
      </c>
      <c r="D6350" t="s">
        <v>104</v>
      </c>
      <c r="E6350" t="s">
        <v>145</v>
      </c>
      <c r="F6350" t="s">
        <v>18454</v>
      </c>
      <c r="G6350" t="s">
        <v>171</v>
      </c>
      <c r="H6350" t="s">
        <v>148</v>
      </c>
      <c r="I6350" t="s">
        <v>136</v>
      </c>
      <c r="J6350" t="s">
        <v>137</v>
      </c>
      <c r="K6350" t="s">
        <v>172</v>
      </c>
      <c r="L6350" t="s">
        <v>18455</v>
      </c>
      <c r="M6350" t="s">
        <v>18456</v>
      </c>
      <c r="N6350">
        <v>8.5138888880000003</v>
      </c>
      <c r="O6350">
        <v>5</v>
      </c>
      <c r="P6350">
        <v>41</v>
      </c>
      <c r="Q6350">
        <v>3</v>
      </c>
      <c r="R6350">
        <v>0</v>
      </c>
      <c r="S6350">
        <v>3</v>
      </c>
      <c r="T6350">
        <v>1</v>
      </c>
      <c r="U6350">
        <v>1</v>
      </c>
      <c r="V6350">
        <v>0</v>
      </c>
      <c r="W6350">
        <v>25.126340422656789</v>
      </c>
      <c r="X6350">
        <v>355.40406908854152</v>
      </c>
      <c r="Y6350">
        <v>49.269306177912938</v>
      </c>
      <c r="Z6350">
        <v>0</v>
      </c>
      <c r="AA6350">
        <v>178.77359553018206</v>
      </c>
      <c r="AB6350">
        <v>15.5421686089215</v>
      </c>
      <c r="AC6350">
        <v>4021.8737625176245</v>
      </c>
      <c r="AD6350">
        <v>0</v>
      </c>
      <c r="AE6350">
        <v>4645.9892423458396</v>
      </c>
    </row>
    <row r="6351" spans="1:31" x14ac:dyDescent="0.25">
      <c r="A6351">
        <v>2272194</v>
      </c>
      <c r="B6351">
        <v>1</v>
      </c>
      <c r="C6351" t="s">
        <v>80</v>
      </c>
      <c r="D6351" t="s">
        <v>105</v>
      </c>
      <c r="E6351" t="s">
        <v>132</v>
      </c>
      <c r="F6351" t="s">
        <v>18457</v>
      </c>
      <c r="G6351" t="s">
        <v>134</v>
      </c>
      <c r="H6351" t="s">
        <v>135</v>
      </c>
      <c r="I6351" t="s">
        <v>136</v>
      </c>
      <c r="J6351" t="s">
        <v>137</v>
      </c>
      <c r="K6351" t="s">
        <v>138</v>
      </c>
      <c r="L6351" t="s">
        <v>18458</v>
      </c>
      <c r="M6351" t="s">
        <v>18459</v>
      </c>
      <c r="N6351">
        <v>2.0272222219999998</v>
      </c>
      <c r="O6351">
        <v>0</v>
      </c>
      <c r="P6351">
        <v>3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2.0750542598388169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2.0750542598388169</v>
      </c>
    </row>
    <row r="6352" spans="1:31" x14ac:dyDescent="0.25">
      <c r="A6352">
        <v>2271908</v>
      </c>
      <c r="B6352">
        <v>1</v>
      </c>
      <c r="C6352" t="s">
        <v>81</v>
      </c>
      <c r="D6352" t="s">
        <v>116</v>
      </c>
      <c r="E6352" t="s">
        <v>163</v>
      </c>
      <c r="F6352" t="s">
        <v>18460</v>
      </c>
      <c r="G6352" t="s">
        <v>366</v>
      </c>
      <c r="H6352" t="s">
        <v>148</v>
      </c>
      <c r="I6352" t="s">
        <v>136</v>
      </c>
      <c r="J6352" t="s">
        <v>137</v>
      </c>
      <c r="K6352" t="s">
        <v>172</v>
      </c>
      <c r="L6352" t="s">
        <v>18461</v>
      </c>
      <c r="M6352" t="s">
        <v>18462</v>
      </c>
      <c r="N6352">
        <v>2.6638888879999998</v>
      </c>
      <c r="O6352">
        <v>0</v>
      </c>
      <c r="P6352">
        <v>768</v>
      </c>
      <c r="Q6352">
        <v>2</v>
      </c>
      <c r="R6352">
        <v>36</v>
      </c>
      <c r="S6352">
        <v>0</v>
      </c>
      <c r="T6352">
        <v>104</v>
      </c>
      <c r="U6352">
        <v>1</v>
      </c>
      <c r="V6352">
        <v>0</v>
      </c>
      <c r="W6352">
        <v>0</v>
      </c>
      <c r="X6352">
        <v>473.66023149935722</v>
      </c>
      <c r="Y6352">
        <v>15.291233234920348</v>
      </c>
      <c r="Z6352">
        <v>11.963235866474353</v>
      </c>
      <c r="AA6352">
        <v>0</v>
      </c>
      <c r="AB6352">
        <v>156.43270440306623</v>
      </c>
      <c r="AC6352">
        <v>59.519096610209864</v>
      </c>
      <c r="AD6352">
        <v>0</v>
      </c>
      <c r="AE6352">
        <v>716.86650161402804</v>
      </c>
    </row>
    <row r="6353" spans="1:31" x14ac:dyDescent="0.25">
      <c r="A6353">
        <v>2272263</v>
      </c>
      <c r="B6353">
        <v>1</v>
      </c>
      <c r="C6353" t="s">
        <v>80</v>
      </c>
      <c r="D6353" t="s">
        <v>94</v>
      </c>
      <c r="E6353" t="s">
        <v>151</v>
      </c>
      <c r="F6353" t="s">
        <v>18463</v>
      </c>
      <c r="G6353" t="s">
        <v>153</v>
      </c>
      <c r="H6353" t="s">
        <v>135</v>
      </c>
      <c r="I6353" t="s">
        <v>136</v>
      </c>
      <c r="J6353" t="s">
        <v>137</v>
      </c>
      <c r="K6353" t="s">
        <v>138</v>
      </c>
      <c r="L6353" t="s">
        <v>18464</v>
      </c>
      <c r="M6353" t="s">
        <v>18465</v>
      </c>
      <c r="N6353">
        <v>1.058888888</v>
      </c>
      <c r="O6353">
        <v>0</v>
      </c>
      <c r="P6353">
        <v>36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1.2971598854735398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1.2971598854735398</v>
      </c>
    </row>
    <row r="6354" spans="1:31" x14ac:dyDescent="0.25">
      <c r="A6354">
        <v>2271931</v>
      </c>
      <c r="B6354">
        <v>1</v>
      </c>
      <c r="C6354" t="s">
        <v>80</v>
      </c>
      <c r="D6354" t="s">
        <v>110</v>
      </c>
      <c r="E6354" t="s">
        <v>132</v>
      </c>
      <c r="F6354" t="s">
        <v>18466</v>
      </c>
      <c r="G6354" t="s">
        <v>142</v>
      </c>
      <c r="H6354" t="s">
        <v>135</v>
      </c>
      <c r="I6354" t="s">
        <v>136</v>
      </c>
      <c r="J6354" t="s">
        <v>137</v>
      </c>
      <c r="K6354" t="s">
        <v>138</v>
      </c>
      <c r="L6354" t="s">
        <v>18467</v>
      </c>
      <c r="M6354" t="s">
        <v>18468</v>
      </c>
      <c r="N6354">
        <v>2.9636111110000001</v>
      </c>
      <c r="O6354">
        <v>0</v>
      </c>
      <c r="P6354">
        <v>4</v>
      </c>
      <c r="Q6354">
        <v>0</v>
      </c>
      <c r="R6354">
        <v>0</v>
      </c>
      <c r="S6354">
        <v>0</v>
      </c>
      <c r="T6354">
        <v>2</v>
      </c>
      <c r="U6354">
        <v>0</v>
      </c>
      <c r="V6354">
        <v>0</v>
      </c>
      <c r="W6354">
        <v>0</v>
      </c>
      <c r="X6354">
        <v>10.454853687978931</v>
      </c>
      <c r="Y6354">
        <v>0</v>
      </c>
      <c r="Z6354">
        <v>0</v>
      </c>
      <c r="AA6354">
        <v>0</v>
      </c>
      <c r="AB6354">
        <v>7.8907753109193575</v>
      </c>
      <c r="AC6354">
        <v>0</v>
      </c>
      <c r="AD6354">
        <v>0</v>
      </c>
      <c r="AE6354">
        <v>18.345628998898288</v>
      </c>
    </row>
    <row r="6355" spans="1:31" x14ac:dyDescent="0.25">
      <c r="A6355">
        <v>2272286</v>
      </c>
      <c r="B6355">
        <v>1</v>
      </c>
      <c r="C6355" t="s">
        <v>80</v>
      </c>
      <c r="D6355" t="s">
        <v>105</v>
      </c>
      <c r="E6355" t="s">
        <v>207</v>
      </c>
      <c r="F6355" t="s">
        <v>18469</v>
      </c>
      <c r="G6355" t="s">
        <v>6380</v>
      </c>
      <c r="H6355" t="s">
        <v>135</v>
      </c>
      <c r="I6355" t="s">
        <v>136</v>
      </c>
      <c r="J6355" t="s">
        <v>137</v>
      </c>
      <c r="K6355" t="s">
        <v>138</v>
      </c>
      <c r="L6355" t="s">
        <v>18470</v>
      </c>
      <c r="M6355" t="s">
        <v>18471</v>
      </c>
      <c r="N6355">
        <v>2.8936111109999998</v>
      </c>
      <c r="O6355">
        <v>0</v>
      </c>
      <c r="P6355">
        <v>392</v>
      </c>
      <c r="Q6355">
        <v>0</v>
      </c>
      <c r="R6355">
        <v>0</v>
      </c>
      <c r="S6355">
        <v>0</v>
      </c>
      <c r="T6355">
        <v>17</v>
      </c>
      <c r="U6355">
        <v>0</v>
      </c>
      <c r="V6355">
        <v>0</v>
      </c>
      <c r="W6355">
        <v>0</v>
      </c>
      <c r="X6355">
        <v>364.20961885912527</v>
      </c>
      <c r="Y6355">
        <v>0</v>
      </c>
      <c r="Z6355">
        <v>0</v>
      </c>
      <c r="AA6355">
        <v>0</v>
      </c>
      <c r="AB6355">
        <v>16.208175917150278</v>
      </c>
      <c r="AC6355">
        <v>0</v>
      </c>
      <c r="AD6355">
        <v>0</v>
      </c>
      <c r="AE6355">
        <v>380.41779477627557</v>
      </c>
    </row>
    <row r="6356" spans="1:31" x14ac:dyDescent="0.25">
      <c r="A6356">
        <v>2271768</v>
      </c>
      <c r="B6356">
        <v>1</v>
      </c>
      <c r="C6356" t="s">
        <v>81</v>
      </c>
      <c r="D6356" t="s">
        <v>124</v>
      </c>
      <c r="E6356" t="s">
        <v>207</v>
      </c>
      <c r="F6356" t="s">
        <v>18472</v>
      </c>
      <c r="G6356" t="s">
        <v>231</v>
      </c>
      <c r="H6356" t="s">
        <v>135</v>
      </c>
      <c r="I6356" t="s">
        <v>136</v>
      </c>
      <c r="J6356" t="s">
        <v>137</v>
      </c>
      <c r="K6356" t="s">
        <v>138</v>
      </c>
      <c r="L6356" t="s">
        <v>18473</v>
      </c>
      <c r="M6356" t="s">
        <v>18474</v>
      </c>
      <c r="N6356">
        <v>1.027222222</v>
      </c>
      <c r="O6356">
        <v>0</v>
      </c>
      <c r="P6356">
        <v>0</v>
      </c>
      <c r="Q6356">
        <v>0</v>
      </c>
      <c r="R6356">
        <v>31</v>
      </c>
      <c r="S6356">
        <v>0</v>
      </c>
      <c r="T6356">
        <v>4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14.949954224261786</v>
      </c>
      <c r="AA6356">
        <v>0</v>
      </c>
      <c r="AB6356">
        <v>2.8225175622286032</v>
      </c>
      <c r="AC6356">
        <v>0</v>
      </c>
      <c r="AD6356">
        <v>0</v>
      </c>
      <c r="AE6356">
        <v>17.772471786490389</v>
      </c>
    </row>
    <row r="6357" spans="1:31" x14ac:dyDescent="0.25">
      <c r="A6357">
        <v>2272054</v>
      </c>
      <c r="B6357">
        <v>1</v>
      </c>
      <c r="C6357" t="s">
        <v>81</v>
      </c>
      <c r="D6357" t="s">
        <v>128</v>
      </c>
      <c r="E6357" t="s">
        <v>145</v>
      </c>
      <c r="F6357" t="s">
        <v>18475</v>
      </c>
      <c r="G6357" t="s">
        <v>147</v>
      </c>
      <c r="H6357" t="s">
        <v>148</v>
      </c>
      <c r="I6357" t="s">
        <v>136</v>
      </c>
      <c r="J6357" t="s">
        <v>137</v>
      </c>
      <c r="K6357" t="s">
        <v>138</v>
      </c>
      <c r="L6357" t="s">
        <v>18476</v>
      </c>
      <c r="M6357" t="s">
        <v>18477</v>
      </c>
      <c r="N6357">
        <v>3.0566666659999999</v>
      </c>
      <c r="O6357">
        <v>0</v>
      </c>
      <c r="P6357">
        <v>0</v>
      </c>
      <c r="Q6357">
        <v>0</v>
      </c>
      <c r="R6357">
        <v>0</v>
      </c>
      <c r="S6357">
        <v>1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4.5879729867037504</v>
      </c>
      <c r="AB6357">
        <v>0</v>
      </c>
      <c r="AC6357">
        <v>0</v>
      </c>
      <c r="AD6357">
        <v>0</v>
      </c>
      <c r="AE6357">
        <v>4.5879729867037504</v>
      </c>
    </row>
    <row r="6358" spans="1:31" x14ac:dyDescent="0.25">
      <c r="A6358">
        <v>2271831</v>
      </c>
      <c r="B6358">
        <v>1</v>
      </c>
      <c r="C6358" t="s">
        <v>80</v>
      </c>
      <c r="D6358" t="s">
        <v>97</v>
      </c>
      <c r="E6358" t="s">
        <v>163</v>
      </c>
      <c r="F6358" t="s">
        <v>18478</v>
      </c>
      <c r="G6358" t="s">
        <v>366</v>
      </c>
      <c r="H6358" t="s">
        <v>148</v>
      </c>
      <c r="I6358" t="s">
        <v>136</v>
      </c>
      <c r="J6358" t="s">
        <v>137</v>
      </c>
      <c r="K6358" t="s">
        <v>172</v>
      </c>
      <c r="L6358" t="s">
        <v>18479</v>
      </c>
      <c r="M6358" t="s">
        <v>18480</v>
      </c>
      <c r="N6358">
        <v>8.2263888880000007</v>
      </c>
      <c r="O6358">
        <v>4</v>
      </c>
      <c r="P6358">
        <v>716</v>
      </c>
      <c r="Q6358">
        <v>3</v>
      </c>
      <c r="R6358">
        <v>78</v>
      </c>
      <c r="S6358">
        <v>5</v>
      </c>
      <c r="T6358">
        <v>125</v>
      </c>
      <c r="U6358">
        <v>0</v>
      </c>
      <c r="V6358">
        <v>0</v>
      </c>
      <c r="W6358">
        <v>57.899299303133674</v>
      </c>
      <c r="X6358">
        <v>3160.1361946404049</v>
      </c>
      <c r="Y6358">
        <v>10.717917901942334</v>
      </c>
      <c r="Z6358">
        <v>227.09864237440931</v>
      </c>
      <c r="AA6358">
        <v>453.94202417780156</v>
      </c>
      <c r="AB6358">
        <v>1358.6728476976782</v>
      </c>
      <c r="AC6358">
        <v>0</v>
      </c>
      <c r="AD6358">
        <v>0</v>
      </c>
      <c r="AE6358">
        <v>5268.4669260953706</v>
      </c>
    </row>
    <row r="6359" spans="1:31" x14ac:dyDescent="0.25">
      <c r="A6359">
        <v>2272163</v>
      </c>
      <c r="B6359">
        <v>1</v>
      </c>
      <c r="C6359" t="s">
        <v>81</v>
      </c>
      <c r="D6359" t="s">
        <v>128</v>
      </c>
      <c r="E6359" t="s">
        <v>151</v>
      </c>
      <c r="F6359" t="s">
        <v>18481</v>
      </c>
      <c r="G6359" t="s">
        <v>201</v>
      </c>
      <c r="H6359" t="s">
        <v>135</v>
      </c>
      <c r="I6359" t="s">
        <v>136</v>
      </c>
      <c r="J6359" t="s">
        <v>137</v>
      </c>
      <c r="K6359" t="s">
        <v>138</v>
      </c>
      <c r="L6359" t="s">
        <v>18482</v>
      </c>
      <c r="M6359" t="s">
        <v>18483</v>
      </c>
      <c r="N6359">
        <v>0.35861111099999998</v>
      </c>
      <c r="O6359">
        <v>0</v>
      </c>
      <c r="P6359">
        <v>187</v>
      </c>
      <c r="Q6359">
        <v>0</v>
      </c>
      <c r="R6359">
        <v>0</v>
      </c>
      <c r="S6359">
        <v>0</v>
      </c>
      <c r="T6359">
        <v>2</v>
      </c>
      <c r="U6359">
        <v>0</v>
      </c>
      <c r="V6359">
        <v>1</v>
      </c>
      <c r="W6359">
        <v>0</v>
      </c>
      <c r="X6359">
        <v>17.712606023751846</v>
      </c>
      <c r="Y6359">
        <v>0</v>
      </c>
      <c r="Z6359">
        <v>0</v>
      </c>
      <c r="AA6359">
        <v>0</v>
      </c>
      <c r="AB6359">
        <v>4.3615444483001991</v>
      </c>
      <c r="AC6359">
        <v>0</v>
      </c>
      <c r="AD6359">
        <v>5.5212798454191336</v>
      </c>
      <c r="AE6359">
        <v>27.59543031747118</v>
      </c>
    </row>
    <row r="6360" spans="1:31" x14ac:dyDescent="0.25">
      <c r="A6360">
        <v>2271914</v>
      </c>
      <c r="B6360">
        <v>1</v>
      </c>
      <c r="C6360" t="s">
        <v>80</v>
      </c>
      <c r="D6360" t="s">
        <v>82</v>
      </c>
      <c r="E6360" t="s">
        <v>256</v>
      </c>
      <c r="F6360" t="s">
        <v>18484</v>
      </c>
      <c r="G6360" t="s">
        <v>4775</v>
      </c>
      <c r="H6360" t="s">
        <v>148</v>
      </c>
      <c r="I6360" t="s">
        <v>136</v>
      </c>
      <c r="J6360" t="s">
        <v>137</v>
      </c>
      <c r="K6360" t="s">
        <v>138</v>
      </c>
      <c r="L6360" t="s">
        <v>18485</v>
      </c>
      <c r="M6360" t="s">
        <v>18486</v>
      </c>
      <c r="N6360">
        <v>0.64416666600000005</v>
      </c>
      <c r="O6360">
        <v>0</v>
      </c>
      <c r="P6360">
        <v>198</v>
      </c>
      <c r="Q6360">
        <v>0</v>
      </c>
      <c r="R6360">
        <v>0</v>
      </c>
      <c r="S6360">
        <v>0</v>
      </c>
      <c r="T6360">
        <v>328</v>
      </c>
      <c r="U6360">
        <v>0</v>
      </c>
      <c r="V6360">
        <v>0</v>
      </c>
      <c r="W6360">
        <v>0</v>
      </c>
      <c r="X6360">
        <v>54.643443644305698</v>
      </c>
      <c r="Y6360">
        <v>0</v>
      </c>
      <c r="Z6360">
        <v>0</v>
      </c>
      <c r="AA6360">
        <v>0</v>
      </c>
      <c r="AB6360">
        <v>245.21413765122776</v>
      </c>
      <c r="AC6360">
        <v>0</v>
      </c>
      <c r="AD6360">
        <v>0</v>
      </c>
      <c r="AE6360">
        <v>299.85758129553346</v>
      </c>
    </row>
    <row r="6361" spans="1:31" x14ac:dyDescent="0.25">
      <c r="A6361">
        <v>2271868</v>
      </c>
      <c r="B6361">
        <v>1</v>
      </c>
      <c r="C6361" t="s">
        <v>80</v>
      </c>
      <c r="D6361" t="s">
        <v>82</v>
      </c>
      <c r="E6361" t="s">
        <v>151</v>
      </c>
      <c r="F6361" t="s">
        <v>18487</v>
      </c>
      <c r="G6361" t="s">
        <v>314</v>
      </c>
      <c r="H6361" t="s">
        <v>135</v>
      </c>
      <c r="I6361" t="s">
        <v>136</v>
      </c>
      <c r="J6361" t="s">
        <v>137</v>
      </c>
      <c r="K6361" t="s">
        <v>138</v>
      </c>
      <c r="L6361" t="s">
        <v>18488</v>
      </c>
      <c r="M6361" t="s">
        <v>18489</v>
      </c>
      <c r="N6361">
        <v>0.71805555499999996</v>
      </c>
      <c r="O6361">
        <v>0</v>
      </c>
      <c r="P6361">
        <v>48</v>
      </c>
      <c r="Q6361">
        <v>0</v>
      </c>
      <c r="R6361">
        <v>0</v>
      </c>
      <c r="S6361">
        <v>0</v>
      </c>
      <c r="T6361">
        <v>2</v>
      </c>
      <c r="U6361">
        <v>0</v>
      </c>
      <c r="V6361">
        <v>0</v>
      </c>
      <c r="W6361">
        <v>0</v>
      </c>
      <c r="X6361">
        <v>15.252574433130468</v>
      </c>
      <c r="Y6361">
        <v>0</v>
      </c>
      <c r="Z6361">
        <v>0</v>
      </c>
      <c r="AA6361">
        <v>0</v>
      </c>
      <c r="AB6361">
        <v>0.48900610933015337</v>
      </c>
      <c r="AC6361">
        <v>0</v>
      </c>
      <c r="AD6361">
        <v>0</v>
      </c>
      <c r="AE6361">
        <v>15.741580542460621</v>
      </c>
    </row>
    <row r="6362" spans="1:31" x14ac:dyDescent="0.25">
      <c r="A6362">
        <v>2271991</v>
      </c>
      <c r="B6362">
        <v>1</v>
      </c>
      <c r="C6362" t="s">
        <v>80</v>
      </c>
      <c r="D6362" t="s">
        <v>82</v>
      </c>
      <c r="E6362" t="s">
        <v>132</v>
      </c>
      <c r="F6362" t="s">
        <v>18490</v>
      </c>
      <c r="G6362" t="s">
        <v>197</v>
      </c>
      <c r="H6362" t="s">
        <v>135</v>
      </c>
      <c r="I6362" t="s">
        <v>136</v>
      </c>
      <c r="J6362" t="s">
        <v>137</v>
      </c>
      <c r="K6362" t="s">
        <v>138</v>
      </c>
      <c r="L6362" t="s">
        <v>18491</v>
      </c>
      <c r="M6362" t="s">
        <v>18492</v>
      </c>
      <c r="N6362">
        <v>1.555555555</v>
      </c>
      <c r="O6362">
        <v>0</v>
      </c>
      <c r="P6362">
        <v>1</v>
      </c>
      <c r="Q6362">
        <v>0</v>
      </c>
      <c r="R6362">
        <v>0</v>
      </c>
      <c r="S6362">
        <v>0</v>
      </c>
      <c r="T6362">
        <v>1</v>
      </c>
      <c r="U6362">
        <v>0</v>
      </c>
      <c r="V6362">
        <v>0</v>
      </c>
      <c r="W6362">
        <v>0</v>
      </c>
      <c r="X6362">
        <v>0.83497555793698885</v>
      </c>
      <c r="Y6362">
        <v>0</v>
      </c>
      <c r="Z6362">
        <v>0</v>
      </c>
      <c r="AA6362">
        <v>0</v>
      </c>
      <c r="AB6362">
        <v>0.72886074013397373</v>
      </c>
      <c r="AC6362">
        <v>0</v>
      </c>
      <c r="AD6362">
        <v>0</v>
      </c>
      <c r="AE6362">
        <v>1.5638362980709626</v>
      </c>
    </row>
    <row r="6363" spans="1:31" x14ac:dyDescent="0.25">
      <c r="A6363">
        <v>2272040</v>
      </c>
      <c r="B6363">
        <v>1</v>
      </c>
      <c r="C6363" t="s">
        <v>80</v>
      </c>
      <c r="D6363" t="s">
        <v>98</v>
      </c>
      <c r="E6363" t="s">
        <v>132</v>
      </c>
      <c r="F6363" t="s">
        <v>18493</v>
      </c>
      <c r="G6363" t="s">
        <v>142</v>
      </c>
      <c r="H6363" t="s">
        <v>135</v>
      </c>
      <c r="I6363" t="s">
        <v>136</v>
      </c>
      <c r="J6363" t="s">
        <v>137</v>
      </c>
      <c r="K6363" t="s">
        <v>138</v>
      </c>
      <c r="L6363" t="s">
        <v>18494</v>
      </c>
      <c r="M6363" t="s">
        <v>18495</v>
      </c>
      <c r="N6363">
        <v>1.332777777</v>
      </c>
      <c r="O6363">
        <v>0</v>
      </c>
      <c r="P6363">
        <v>0</v>
      </c>
      <c r="Q6363">
        <v>0</v>
      </c>
      <c r="R6363">
        <v>1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0.62112007892109999</v>
      </c>
      <c r="AA6363">
        <v>0</v>
      </c>
      <c r="AB6363">
        <v>0</v>
      </c>
      <c r="AC6363">
        <v>0</v>
      </c>
      <c r="AD6363">
        <v>0</v>
      </c>
      <c r="AE6363">
        <v>0.62112007892109999</v>
      </c>
    </row>
    <row r="6364" spans="1:31" x14ac:dyDescent="0.25">
      <c r="A6364">
        <v>2272160</v>
      </c>
      <c r="B6364">
        <v>1</v>
      </c>
      <c r="C6364" t="s">
        <v>81</v>
      </c>
      <c r="D6364" t="s">
        <v>128</v>
      </c>
      <c r="E6364" t="s">
        <v>151</v>
      </c>
      <c r="F6364" t="s">
        <v>18496</v>
      </c>
      <c r="G6364" t="s">
        <v>153</v>
      </c>
      <c r="H6364" t="s">
        <v>135</v>
      </c>
      <c r="I6364" t="s">
        <v>136</v>
      </c>
      <c r="J6364" t="s">
        <v>137</v>
      </c>
      <c r="K6364" t="s">
        <v>138</v>
      </c>
      <c r="L6364" t="s">
        <v>18497</v>
      </c>
      <c r="M6364" t="s">
        <v>18498</v>
      </c>
      <c r="N6364">
        <v>8.1427777769999992</v>
      </c>
      <c r="O6364">
        <v>0</v>
      </c>
      <c r="P6364">
        <v>21</v>
      </c>
      <c r="Q6364">
        <v>0</v>
      </c>
      <c r="R6364">
        <v>1</v>
      </c>
      <c r="S6364">
        <v>0</v>
      </c>
      <c r="T6364">
        <v>1</v>
      </c>
      <c r="U6364">
        <v>0</v>
      </c>
      <c r="V6364">
        <v>0</v>
      </c>
      <c r="W6364">
        <v>0</v>
      </c>
      <c r="X6364">
        <v>23.815838523843532</v>
      </c>
      <c r="Y6364">
        <v>0</v>
      </c>
      <c r="Z6364">
        <v>1.7380692347598445</v>
      </c>
      <c r="AA6364">
        <v>0</v>
      </c>
      <c r="AB6364">
        <v>0</v>
      </c>
      <c r="AC6364">
        <v>0</v>
      </c>
      <c r="AD6364">
        <v>0</v>
      </c>
      <c r="AE6364">
        <v>25.553907758603376</v>
      </c>
    </row>
    <row r="6365" spans="1:31" x14ac:dyDescent="0.25">
      <c r="A6365">
        <v>2272226</v>
      </c>
      <c r="B6365">
        <v>1</v>
      </c>
      <c r="C6365" t="s">
        <v>81</v>
      </c>
      <c r="D6365" t="s">
        <v>123</v>
      </c>
      <c r="E6365" t="s">
        <v>132</v>
      </c>
      <c r="F6365" t="s">
        <v>18499</v>
      </c>
      <c r="G6365" t="s">
        <v>142</v>
      </c>
      <c r="H6365" t="s">
        <v>135</v>
      </c>
      <c r="I6365" t="s">
        <v>136</v>
      </c>
      <c r="J6365" t="s">
        <v>137</v>
      </c>
      <c r="K6365" t="s">
        <v>138</v>
      </c>
      <c r="L6365" t="s">
        <v>18500</v>
      </c>
      <c r="M6365" t="s">
        <v>18501</v>
      </c>
      <c r="N6365">
        <v>0.52138888800000005</v>
      </c>
      <c r="O6365">
        <v>0</v>
      </c>
      <c r="P6365">
        <v>5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0.973522584504247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0.973522584504247</v>
      </c>
    </row>
    <row r="6366" spans="1:31" x14ac:dyDescent="0.25">
      <c r="A6366">
        <v>2272183</v>
      </c>
      <c r="B6366">
        <v>1</v>
      </c>
      <c r="C6366" t="s">
        <v>80</v>
      </c>
      <c r="D6366" t="s">
        <v>87</v>
      </c>
      <c r="E6366" t="s">
        <v>132</v>
      </c>
      <c r="F6366" t="s">
        <v>18502</v>
      </c>
      <c r="G6366" t="s">
        <v>289</v>
      </c>
      <c r="H6366" t="s">
        <v>135</v>
      </c>
      <c r="I6366" t="s">
        <v>136</v>
      </c>
      <c r="J6366" t="s">
        <v>137</v>
      </c>
      <c r="K6366" t="s">
        <v>138</v>
      </c>
      <c r="L6366" t="s">
        <v>18503</v>
      </c>
      <c r="M6366" t="s">
        <v>18504</v>
      </c>
      <c r="N6366">
        <v>2.5408333330000001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1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4.2998892667800007E-2</v>
      </c>
      <c r="AC6366">
        <v>0</v>
      </c>
      <c r="AD6366">
        <v>0</v>
      </c>
      <c r="AE6366">
        <v>4.2998892667800007E-2</v>
      </c>
    </row>
    <row r="6367" spans="1:31" x14ac:dyDescent="0.25">
      <c r="A6367">
        <v>2271997</v>
      </c>
      <c r="B6367">
        <v>1</v>
      </c>
      <c r="C6367" t="s">
        <v>80</v>
      </c>
      <c r="D6367" t="s">
        <v>101</v>
      </c>
      <c r="E6367" t="s">
        <v>132</v>
      </c>
      <c r="F6367" t="s">
        <v>17434</v>
      </c>
      <c r="G6367" t="s">
        <v>134</v>
      </c>
      <c r="H6367" t="s">
        <v>135</v>
      </c>
      <c r="I6367" t="s">
        <v>136</v>
      </c>
      <c r="J6367" t="s">
        <v>137</v>
      </c>
      <c r="K6367" t="s">
        <v>138</v>
      </c>
      <c r="L6367" t="s">
        <v>18505</v>
      </c>
      <c r="M6367" t="s">
        <v>18506</v>
      </c>
      <c r="N6367">
        <v>2.019722222</v>
      </c>
      <c r="O6367">
        <v>0</v>
      </c>
      <c r="P6367">
        <v>1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1.0797977641130214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1.0797977641130214</v>
      </c>
    </row>
    <row r="6368" spans="1:31" x14ac:dyDescent="0.25">
      <c r="A6368">
        <v>2272140</v>
      </c>
      <c r="B6368">
        <v>1</v>
      </c>
      <c r="C6368" t="s">
        <v>80</v>
      </c>
      <c r="D6368" t="s">
        <v>85</v>
      </c>
      <c r="E6368" t="s">
        <v>132</v>
      </c>
      <c r="F6368" t="s">
        <v>18507</v>
      </c>
      <c r="G6368" t="s">
        <v>289</v>
      </c>
      <c r="H6368" t="s">
        <v>135</v>
      </c>
      <c r="I6368" t="s">
        <v>136</v>
      </c>
      <c r="J6368" t="s">
        <v>137</v>
      </c>
      <c r="K6368" t="s">
        <v>138</v>
      </c>
      <c r="L6368" t="s">
        <v>18508</v>
      </c>
      <c r="M6368" t="s">
        <v>18509</v>
      </c>
      <c r="N6368">
        <v>2.349722222</v>
      </c>
      <c r="O6368">
        <v>0</v>
      </c>
      <c r="P6368">
        <v>11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7.2836923676444441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7.2836923676444441</v>
      </c>
    </row>
    <row r="6369" spans="1:31" x14ac:dyDescent="0.25">
      <c r="A6369">
        <v>2272283</v>
      </c>
      <c r="B6369">
        <v>1</v>
      </c>
      <c r="C6369" t="s">
        <v>80</v>
      </c>
      <c r="D6369" t="s">
        <v>99</v>
      </c>
      <c r="E6369" t="s">
        <v>145</v>
      </c>
      <c r="F6369" t="s">
        <v>18510</v>
      </c>
      <c r="G6369" t="s">
        <v>147</v>
      </c>
      <c r="H6369" t="s">
        <v>148</v>
      </c>
      <c r="I6369" t="s">
        <v>136</v>
      </c>
      <c r="J6369" t="s">
        <v>137</v>
      </c>
      <c r="K6369" t="s">
        <v>138</v>
      </c>
      <c r="L6369" t="s">
        <v>18511</v>
      </c>
      <c r="M6369" t="s">
        <v>18512</v>
      </c>
      <c r="N6369">
        <v>8.3333332999999996E-2</v>
      </c>
      <c r="O6369">
        <v>4</v>
      </c>
      <c r="P6369">
        <v>849</v>
      </c>
      <c r="Q6369">
        <v>1</v>
      </c>
      <c r="R6369">
        <v>37</v>
      </c>
      <c r="S6369">
        <v>3</v>
      </c>
      <c r="T6369">
        <v>80</v>
      </c>
      <c r="U6369">
        <v>0</v>
      </c>
      <c r="V6369">
        <v>1</v>
      </c>
      <c r="W6369">
        <v>3.6617820393829161</v>
      </c>
      <c r="X6369">
        <v>17.336848570828607</v>
      </c>
      <c r="Y6369">
        <v>7.6071629747750003E-2</v>
      </c>
      <c r="Z6369">
        <v>0.35752303380149997</v>
      </c>
      <c r="AA6369">
        <v>0.18294216885</v>
      </c>
      <c r="AB6369">
        <v>2.9504020828371695</v>
      </c>
      <c r="AC6369">
        <v>0</v>
      </c>
      <c r="AD6369">
        <v>0.16026395854950001</v>
      </c>
      <c r="AE6369">
        <v>24.725833483997445</v>
      </c>
    </row>
    <row r="6370" spans="1:31" x14ac:dyDescent="0.25">
      <c r="A6370">
        <v>2271891</v>
      </c>
      <c r="B6370">
        <v>1</v>
      </c>
      <c r="C6370" t="s">
        <v>80</v>
      </c>
      <c r="D6370" t="s">
        <v>99</v>
      </c>
      <c r="E6370" t="s">
        <v>207</v>
      </c>
      <c r="F6370" t="s">
        <v>18513</v>
      </c>
      <c r="G6370" t="s">
        <v>366</v>
      </c>
      <c r="H6370" t="s">
        <v>135</v>
      </c>
      <c r="I6370" t="s">
        <v>136</v>
      </c>
      <c r="J6370" t="s">
        <v>137</v>
      </c>
      <c r="K6370" t="s">
        <v>172</v>
      </c>
      <c r="L6370" t="s">
        <v>18514</v>
      </c>
      <c r="M6370" t="s">
        <v>18515</v>
      </c>
      <c r="N6370">
        <v>5.5022222220000003</v>
      </c>
      <c r="O6370">
        <v>0</v>
      </c>
      <c r="P6370">
        <v>32</v>
      </c>
      <c r="Q6370">
        <v>0</v>
      </c>
      <c r="R6370">
        <v>0</v>
      </c>
      <c r="S6370">
        <v>0</v>
      </c>
      <c r="T6370">
        <v>3</v>
      </c>
      <c r="U6370">
        <v>0</v>
      </c>
      <c r="V6370">
        <v>0</v>
      </c>
      <c r="W6370">
        <v>0</v>
      </c>
      <c r="X6370">
        <v>59.872845951649936</v>
      </c>
      <c r="Y6370">
        <v>0</v>
      </c>
      <c r="Z6370">
        <v>0</v>
      </c>
      <c r="AA6370">
        <v>0</v>
      </c>
      <c r="AB6370">
        <v>31.405004838396</v>
      </c>
      <c r="AC6370">
        <v>0</v>
      </c>
      <c r="AD6370">
        <v>0</v>
      </c>
      <c r="AE6370">
        <v>91.277850790045932</v>
      </c>
    </row>
    <row r="6371" spans="1:31" x14ac:dyDescent="0.25">
      <c r="A6371">
        <v>2271848</v>
      </c>
      <c r="B6371">
        <v>1</v>
      </c>
      <c r="C6371" t="s">
        <v>80</v>
      </c>
      <c r="D6371" t="s">
        <v>90</v>
      </c>
      <c r="E6371" t="s">
        <v>151</v>
      </c>
      <c r="F6371" t="s">
        <v>14233</v>
      </c>
      <c r="G6371" t="s">
        <v>366</v>
      </c>
      <c r="H6371" t="s">
        <v>135</v>
      </c>
      <c r="I6371" t="s">
        <v>136</v>
      </c>
      <c r="J6371" t="s">
        <v>137</v>
      </c>
      <c r="K6371" t="s">
        <v>172</v>
      </c>
      <c r="L6371" t="s">
        <v>18516</v>
      </c>
      <c r="M6371" t="s">
        <v>18517</v>
      </c>
      <c r="N6371">
        <v>3.366666666</v>
      </c>
      <c r="O6371">
        <v>0</v>
      </c>
      <c r="P6371">
        <v>144</v>
      </c>
      <c r="Q6371">
        <v>0</v>
      </c>
      <c r="R6371">
        <v>0</v>
      </c>
      <c r="S6371">
        <v>0</v>
      </c>
      <c r="T6371">
        <v>18</v>
      </c>
      <c r="U6371">
        <v>0</v>
      </c>
      <c r="V6371">
        <v>0</v>
      </c>
      <c r="W6371">
        <v>0</v>
      </c>
      <c r="X6371">
        <v>146.09603847699529</v>
      </c>
      <c r="Y6371">
        <v>0</v>
      </c>
      <c r="Z6371">
        <v>0</v>
      </c>
      <c r="AA6371">
        <v>0</v>
      </c>
      <c r="AB6371">
        <v>68.119150088122481</v>
      </c>
      <c r="AC6371">
        <v>0</v>
      </c>
      <c r="AD6371">
        <v>0</v>
      </c>
      <c r="AE6371">
        <v>214.21518856511778</v>
      </c>
    </row>
    <row r="6372" spans="1:31" x14ac:dyDescent="0.25">
      <c r="A6372">
        <v>2271742</v>
      </c>
      <c r="B6372">
        <v>1</v>
      </c>
      <c r="C6372" t="s">
        <v>80</v>
      </c>
      <c r="D6372" t="s">
        <v>90</v>
      </c>
      <c r="E6372" t="s">
        <v>214</v>
      </c>
      <c r="F6372" t="s">
        <v>18518</v>
      </c>
      <c r="G6372" t="s">
        <v>241</v>
      </c>
      <c r="H6372" t="s">
        <v>135</v>
      </c>
      <c r="I6372" t="s">
        <v>136</v>
      </c>
      <c r="J6372" t="s">
        <v>137</v>
      </c>
      <c r="K6372" t="s">
        <v>138</v>
      </c>
      <c r="L6372" t="s">
        <v>18519</v>
      </c>
      <c r="M6372" t="s">
        <v>18520</v>
      </c>
      <c r="N6372">
        <v>1.9436111110000001</v>
      </c>
      <c r="O6372">
        <v>0</v>
      </c>
      <c r="P6372">
        <v>95</v>
      </c>
      <c r="Q6372">
        <v>0</v>
      </c>
      <c r="R6372">
        <v>0</v>
      </c>
      <c r="S6372">
        <v>0</v>
      </c>
      <c r="T6372">
        <v>18</v>
      </c>
      <c r="U6372">
        <v>0</v>
      </c>
      <c r="V6372">
        <v>0</v>
      </c>
      <c r="W6372">
        <v>0</v>
      </c>
      <c r="X6372">
        <v>47.150331644180675</v>
      </c>
      <c r="Y6372">
        <v>0</v>
      </c>
      <c r="Z6372">
        <v>0</v>
      </c>
      <c r="AA6372">
        <v>0</v>
      </c>
      <c r="AB6372">
        <v>13.424841643891751</v>
      </c>
      <c r="AC6372">
        <v>0</v>
      </c>
      <c r="AD6372">
        <v>0</v>
      </c>
      <c r="AE6372">
        <v>60.575173288072428</v>
      </c>
    </row>
    <row r="6373" spans="1:31" x14ac:dyDescent="0.25">
      <c r="A6373">
        <v>2271765</v>
      </c>
      <c r="B6373">
        <v>1</v>
      </c>
      <c r="C6373" t="s">
        <v>81</v>
      </c>
      <c r="D6373" t="s">
        <v>127</v>
      </c>
      <c r="E6373" t="s">
        <v>256</v>
      </c>
      <c r="F6373" t="s">
        <v>18521</v>
      </c>
      <c r="G6373" t="s">
        <v>147</v>
      </c>
      <c r="H6373" t="s">
        <v>148</v>
      </c>
      <c r="I6373" t="s">
        <v>136</v>
      </c>
      <c r="J6373" t="s">
        <v>137</v>
      </c>
      <c r="K6373" t="s">
        <v>138</v>
      </c>
      <c r="L6373" t="s">
        <v>18522</v>
      </c>
      <c r="M6373" t="s">
        <v>18523</v>
      </c>
      <c r="N6373">
        <v>2.918055555</v>
      </c>
      <c r="O6373">
        <v>0</v>
      </c>
      <c r="P6373">
        <v>180</v>
      </c>
      <c r="Q6373">
        <v>9</v>
      </c>
      <c r="R6373">
        <v>10</v>
      </c>
      <c r="S6373">
        <v>2</v>
      </c>
      <c r="T6373">
        <v>19</v>
      </c>
      <c r="U6373">
        <v>0</v>
      </c>
      <c r="V6373">
        <v>0</v>
      </c>
      <c r="W6373">
        <v>0</v>
      </c>
      <c r="X6373">
        <v>241.48151498824163</v>
      </c>
      <c r="Y6373">
        <v>5.3589550061628337</v>
      </c>
      <c r="Z6373">
        <v>8.5326668157449355</v>
      </c>
      <c r="AA6373">
        <v>31.982001255323109</v>
      </c>
      <c r="AB6373">
        <v>38.083680865802158</v>
      </c>
      <c r="AC6373">
        <v>0</v>
      </c>
      <c r="AD6373">
        <v>0</v>
      </c>
      <c r="AE6373">
        <v>325.43881893127462</v>
      </c>
    </row>
    <row r="6374" spans="1:31" x14ac:dyDescent="0.25">
      <c r="A6374">
        <v>2271871</v>
      </c>
      <c r="B6374">
        <v>1</v>
      </c>
      <c r="C6374" t="s">
        <v>81</v>
      </c>
      <c r="D6374" t="s">
        <v>127</v>
      </c>
      <c r="E6374" t="s">
        <v>145</v>
      </c>
      <c r="F6374" t="s">
        <v>18524</v>
      </c>
      <c r="G6374" t="s">
        <v>2165</v>
      </c>
      <c r="H6374" t="s">
        <v>148</v>
      </c>
      <c r="I6374" t="s">
        <v>136</v>
      </c>
      <c r="J6374" t="s">
        <v>137</v>
      </c>
      <c r="K6374" t="s">
        <v>138</v>
      </c>
      <c r="L6374" t="s">
        <v>18525</v>
      </c>
      <c r="M6374" t="s">
        <v>18526</v>
      </c>
      <c r="N6374">
        <v>8.1005555549999997</v>
      </c>
      <c r="O6374">
        <v>0</v>
      </c>
      <c r="P6374">
        <v>0</v>
      </c>
      <c r="Q6374">
        <v>36</v>
      </c>
      <c r="R6374">
        <v>0</v>
      </c>
      <c r="S6374">
        <v>2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114.20307057856057</v>
      </c>
      <c r="Z6374">
        <v>0</v>
      </c>
      <c r="AA6374">
        <v>13.76505808698459</v>
      </c>
      <c r="AB6374">
        <v>0</v>
      </c>
      <c r="AC6374">
        <v>0</v>
      </c>
      <c r="AD6374">
        <v>0</v>
      </c>
      <c r="AE6374">
        <v>127.96812866554517</v>
      </c>
    </row>
    <row r="6375" spans="1:31" x14ac:dyDescent="0.25">
      <c r="A6375">
        <v>2271825</v>
      </c>
      <c r="B6375">
        <v>1</v>
      </c>
      <c r="C6375" t="s">
        <v>80</v>
      </c>
      <c r="D6375" t="s">
        <v>93</v>
      </c>
      <c r="E6375" t="s">
        <v>145</v>
      </c>
      <c r="F6375" t="s">
        <v>17325</v>
      </c>
      <c r="G6375" t="s">
        <v>366</v>
      </c>
      <c r="H6375" t="s">
        <v>148</v>
      </c>
      <c r="I6375" t="s">
        <v>136</v>
      </c>
      <c r="J6375" t="s">
        <v>137</v>
      </c>
      <c r="K6375" t="s">
        <v>172</v>
      </c>
      <c r="L6375" t="s">
        <v>18527</v>
      </c>
      <c r="M6375" t="s">
        <v>18528</v>
      </c>
      <c r="N6375">
        <v>8.4983333329999997</v>
      </c>
      <c r="O6375">
        <v>0</v>
      </c>
      <c r="P6375">
        <v>242</v>
      </c>
      <c r="Q6375">
        <v>4</v>
      </c>
      <c r="R6375">
        <v>33</v>
      </c>
      <c r="S6375">
        <v>1</v>
      </c>
      <c r="T6375">
        <v>79</v>
      </c>
      <c r="U6375">
        <v>0</v>
      </c>
      <c r="V6375">
        <v>0</v>
      </c>
      <c r="W6375">
        <v>0</v>
      </c>
      <c r="X6375">
        <v>427.74671446909105</v>
      </c>
      <c r="Y6375">
        <v>353.216179793972</v>
      </c>
      <c r="Z6375">
        <v>343.32544201954511</v>
      </c>
      <c r="AA6375">
        <v>3.4853473029029605</v>
      </c>
      <c r="AB6375">
        <v>553.28025198349883</v>
      </c>
      <c r="AC6375">
        <v>0</v>
      </c>
      <c r="AD6375">
        <v>0</v>
      </c>
      <c r="AE6375">
        <v>1681.05393556901</v>
      </c>
    </row>
    <row r="6376" spans="1:31" x14ac:dyDescent="0.25">
      <c r="A6376">
        <v>2272037</v>
      </c>
      <c r="B6376">
        <v>1</v>
      </c>
      <c r="C6376" t="s">
        <v>81</v>
      </c>
      <c r="D6376" t="s">
        <v>127</v>
      </c>
      <c r="E6376" t="s">
        <v>207</v>
      </c>
      <c r="F6376" t="s">
        <v>18529</v>
      </c>
      <c r="G6376" t="s">
        <v>231</v>
      </c>
      <c r="H6376" t="s">
        <v>135</v>
      </c>
      <c r="I6376" t="s">
        <v>136</v>
      </c>
      <c r="J6376" t="s">
        <v>137</v>
      </c>
      <c r="K6376" t="s">
        <v>138</v>
      </c>
      <c r="L6376" t="s">
        <v>18530</v>
      </c>
      <c r="M6376" t="s">
        <v>18531</v>
      </c>
      <c r="N6376">
        <v>5.2338888880000001</v>
      </c>
      <c r="O6376">
        <v>0</v>
      </c>
      <c r="P6376">
        <v>154</v>
      </c>
      <c r="Q6376">
        <v>0</v>
      </c>
      <c r="R6376">
        <v>4</v>
      </c>
      <c r="S6376">
        <v>0</v>
      </c>
      <c r="T6376">
        <v>6</v>
      </c>
      <c r="U6376">
        <v>0</v>
      </c>
      <c r="V6376">
        <v>0</v>
      </c>
      <c r="W6376">
        <v>0</v>
      </c>
      <c r="X6376">
        <v>155.05103581575409</v>
      </c>
      <c r="Y6376">
        <v>0</v>
      </c>
      <c r="Z6376">
        <v>4.1106893183395812</v>
      </c>
      <c r="AA6376">
        <v>0</v>
      </c>
      <c r="AB6376">
        <v>15.027557079988275</v>
      </c>
      <c r="AC6376">
        <v>0</v>
      </c>
      <c r="AD6376">
        <v>0</v>
      </c>
      <c r="AE6376">
        <v>174.18928221408194</v>
      </c>
    </row>
    <row r="6377" spans="1:31" x14ac:dyDescent="0.25">
      <c r="A6377">
        <v>2272180</v>
      </c>
      <c r="B6377">
        <v>1</v>
      </c>
      <c r="C6377" t="s">
        <v>81</v>
      </c>
      <c r="D6377" t="s">
        <v>120</v>
      </c>
      <c r="E6377" t="s">
        <v>163</v>
      </c>
      <c r="F6377" t="s">
        <v>18532</v>
      </c>
      <c r="G6377" t="s">
        <v>147</v>
      </c>
      <c r="H6377" t="s">
        <v>148</v>
      </c>
      <c r="I6377" t="s">
        <v>136</v>
      </c>
      <c r="J6377" t="s">
        <v>137</v>
      </c>
      <c r="K6377" t="s">
        <v>138</v>
      </c>
      <c r="L6377" t="s">
        <v>18533</v>
      </c>
      <c r="M6377" t="s">
        <v>18534</v>
      </c>
      <c r="N6377">
        <v>1.0491666660000001</v>
      </c>
      <c r="O6377">
        <v>0</v>
      </c>
      <c r="P6377">
        <v>455</v>
      </c>
      <c r="Q6377">
        <v>0</v>
      </c>
      <c r="R6377">
        <v>8</v>
      </c>
      <c r="S6377">
        <v>0</v>
      </c>
      <c r="T6377">
        <v>28</v>
      </c>
      <c r="U6377">
        <v>0</v>
      </c>
      <c r="V6377">
        <v>0</v>
      </c>
      <c r="W6377">
        <v>0</v>
      </c>
      <c r="X6377">
        <v>138.71125376311184</v>
      </c>
      <c r="Y6377">
        <v>0</v>
      </c>
      <c r="Z6377">
        <v>1.5862900834334051</v>
      </c>
      <c r="AA6377">
        <v>0</v>
      </c>
      <c r="AB6377">
        <v>9.3609919804678103</v>
      </c>
      <c r="AC6377">
        <v>0</v>
      </c>
      <c r="AD6377">
        <v>0</v>
      </c>
      <c r="AE6377">
        <v>149.65853582701305</v>
      </c>
    </row>
    <row r="6378" spans="1:31" x14ac:dyDescent="0.25">
      <c r="A6378">
        <v>2271808</v>
      </c>
      <c r="B6378">
        <v>1</v>
      </c>
      <c r="C6378" t="s">
        <v>80</v>
      </c>
      <c r="D6378" t="s">
        <v>95</v>
      </c>
      <c r="E6378" t="s">
        <v>145</v>
      </c>
      <c r="F6378" t="s">
        <v>11630</v>
      </c>
      <c r="G6378" t="s">
        <v>171</v>
      </c>
      <c r="H6378" t="s">
        <v>148</v>
      </c>
      <c r="I6378" t="s">
        <v>136</v>
      </c>
      <c r="J6378" t="s">
        <v>137</v>
      </c>
      <c r="K6378" t="s">
        <v>172</v>
      </c>
      <c r="L6378" t="s">
        <v>18535</v>
      </c>
      <c r="M6378" t="s">
        <v>18536</v>
      </c>
      <c r="N6378">
        <v>4.170555555</v>
      </c>
      <c r="O6378">
        <v>0</v>
      </c>
      <c r="P6378">
        <v>1988</v>
      </c>
      <c r="Q6378">
        <v>0</v>
      </c>
      <c r="R6378">
        <v>1</v>
      </c>
      <c r="S6378">
        <v>1</v>
      </c>
      <c r="T6378">
        <v>153</v>
      </c>
      <c r="U6378">
        <v>0</v>
      </c>
      <c r="V6378">
        <v>2</v>
      </c>
      <c r="W6378">
        <v>0</v>
      </c>
      <c r="X6378">
        <v>2765.7885261213723</v>
      </c>
      <c r="Y6378">
        <v>0</v>
      </c>
      <c r="Z6378">
        <v>0</v>
      </c>
      <c r="AA6378">
        <v>4.0141832956336509</v>
      </c>
      <c r="AB6378">
        <v>597.78430573468347</v>
      </c>
      <c r="AC6378">
        <v>0</v>
      </c>
      <c r="AD6378">
        <v>80.113246784442424</v>
      </c>
      <c r="AE6378">
        <v>3447.7002619361319</v>
      </c>
    </row>
    <row r="6379" spans="1:31" x14ac:dyDescent="0.25">
      <c r="A6379">
        <v>2271951</v>
      </c>
      <c r="B6379">
        <v>1</v>
      </c>
      <c r="C6379" t="s">
        <v>80</v>
      </c>
      <c r="D6379" t="s">
        <v>92</v>
      </c>
      <c r="E6379" t="s">
        <v>132</v>
      </c>
      <c r="F6379" t="s">
        <v>18537</v>
      </c>
      <c r="G6379" t="s">
        <v>142</v>
      </c>
      <c r="H6379" t="s">
        <v>135</v>
      </c>
      <c r="I6379" t="s">
        <v>136</v>
      </c>
      <c r="J6379" t="s">
        <v>137</v>
      </c>
      <c r="K6379" t="s">
        <v>138</v>
      </c>
      <c r="L6379" t="s">
        <v>18538</v>
      </c>
      <c r="M6379" t="s">
        <v>18539</v>
      </c>
      <c r="N6379">
        <v>5.778888888</v>
      </c>
      <c r="O6379">
        <v>0</v>
      </c>
      <c r="P6379">
        <v>0</v>
      </c>
      <c r="Q6379">
        <v>0</v>
      </c>
      <c r="R6379">
        <v>1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0.46470100181078883</v>
      </c>
      <c r="AA6379">
        <v>0</v>
      </c>
      <c r="AB6379">
        <v>0</v>
      </c>
      <c r="AC6379">
        <v>0</v>
      </c>
      <c r="AD6379">
        <v>0</v>
      </c>
      <c r="AE6379">
        <v>0.46470100181078883</v>
      </c>
    </row>
    <row r="6380" spans="1:31" x14ac:dyDescent="0.25">
      <c r="A6380">
        <v>2272137</v>
      </c>
      <c r="B6380">
        <v>1</v>
      </c>
      <c r="C6380" t="s">
        <v>81</v>
      </c>
      <c r="D6380" t="s">
        <v>113</v>
      </c>
      <c r="E6380" t="s">
        <v>132</v>
      </c>
      <c r="F6380" t="s">
        <v>18540</v>
      </c>
      <c r="G6380" t="s">
        <v>142</v>
      </c>
      <c r="H6380" t="s">
        <v>135</v>
      </c>
      <c r="I6380" t="s">
        <v>136</v>
      </c>
      <c r="J6380" t="s">
        <v>137</v>
      </c>
      <c r="K6380" t="s">
        <v>138</v>
      </c>
      <c r="L6380" t="s">
        <v>18541</v>
      </c>
      <c r="M6380" t="s">
        <v>18542</v>
      </c>
      <c r="N6380">
        <v>5.3280555549999997</v>
      </c>
      <c r="O6380">
        <v>0</v>
      </c>
      <c r="P6380">
        <v>2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0.20422907513488722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0.20422907513488722</v>
      </c>
    </row>
    <row r="6381" spans="1:31" x14ac:dyDescent="0.25">
      <c r="A6381">
        <v>2272243</v>
      </c>
      <c r="B6381">
        <v>1</v>
      </c>
      <c r="C6381" t="s">
        <v>80</v>
      </c>
      <c r="D6381" t="s">
        <v>82</v>
      </c>
      <c r="E6381" t="s">
        <v>132</v>
      </c>
      <c r="F6381" t="s">
        <v>18543</v>
      </c>
      <c r="G6381" t="s">
        <v>134</v>
      </c>
      <c r="H6381" t="s">
        <v>135</v>
      </c>
      <c r="I6381" t="s">
        <v>136</v>
      </c>
      <c r="J6381" t="s">
        <v>137</v>
      </c>
      <c r="K6381" t="s">
        <v>138</v>
      </c>
      <c r="L6381" t="s">
        <v>18544</v>
      </c>
      <c r="M6381" t="s">
        <v>18545</v>
      </c>
      <c r="N6381">
        <v>3.9197222219999999</v>
      </c>
      <c r="O6381">
        <v>0</v>
      </c>
      <c r="P6381">
        <v>2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0.77720173567211392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0.77720173567211392</v>
      </c>
    </row>
    <row r="6382" spans="1:31" x14ac:dyDescent="0.25">
      <c r="A6382">
        <v>2271994</v>
      </c>
      <c r="B6382">
        <v>1</v>
      </c>
      <c r="C6382" t="s">
        <v>80</v>
      </c>
      <c r="D6382" t="s">
        <v>83</v>
      </c>
      <c r="E6382" t="s">
        <v>151</v>
      </c>
      <c r="F6382" t="s">
        <v>18546</v>
      </c>
      <c r="G6382" t="s">
        <v>153</v>
      </c>
      <c r="H6382" t="s">
        <v>135</v>
      </c>
      <c r="I6382" t="s">
        <v>136</v>
      </c>
      <c r="J6382" t="s">
        <v>137</v>
      </c>
      <c r="K6382" t="s">
        <v>138</v>
      </c>
      <c r="L6382" t="s">
        <v>18547</v>
      </c>
      <c r="M6382" t="s">
        <v>18548</v>
      </c>
      <c r="N6382">
        <v>0.85138888800000001</v>
      </c>
      <c r="O6382">
        <v>0</v>
      </c>
      <c r="P6382">
        <v>45</v>
      </c>
      <c r="Q6382">
        <v>0</v>
      </c>
      <c r="R6382">
        <v>0</v>
      </c>
      <c r="S6382">
        <v>0</v>
      </c>
      <c r="T6382">
        <v>1</v>
      </c>
      <c r="U6382">
        <v>0</v>
      </c>
      <c r="V6382">
        <v>0</v>
      </c>
      <c r="W6382">
        <v>0</v>
      </c>
      <c r="X6382">
        <v>14.365695305930027</v>
      </c>
      <c r="Y6382">
        <v>0</v>
      </c>
      <c r="Z6382">
        <v>0</v>
      </c>
      <c r="AA6382">
        <v>0</v>
      </c>
      <c r="AB6382">
        <v>0.65519772851871116</v>
      </c>
      <c r="AC6382">
        <v>0</v>
      </c>
      <c r="AD6382">
        <v>0</v>
      </c>
      <c r="AE6382">
        <v>15.020893034448738</v>
      </c>
    </row>
    <row r="6383" spans="1:31" x14ac:dyDescent="0.25">
      <c r="A6383">
        <v>2271851</v>
      </c>
      <c r="B6383">
        <v>1</v>
      </c>
      <c r="C6383" t="s">
        <v>80</v>
      </c>
      <c r="D6383" t="s">
        <v>109</v>
      </c>
      <c r="E6383" t="s">
        <v>145</v>
      </c>
      <c r="F6383" t="s">
        <v>18549</v>
      </c>
      <c r="G6383" t="s">
        <v>171</v>
      </c>
      <c r="H6383" t="s">
        <v>148</v>
      </c>
      <c r="I6383" t="s">
        <v>136</v>
      </c>
      <c r="J6383" t="s">
        <v>137</v>
      </c>
      <c r="K6383" t="s">
        <v>172</v>
      </c>
      <c r="L6383" t="s">
        <v>17809</v>
      </c>
      <c r="M6383" t="s">
        <v>18550</v>
      </c>
      <c r="N6383">
        <v>2.7994444440000001</v>
      </c>
      <c r="O6383">
        <v>0</v>
      </c>
      <c r="P6383">
        <v>511</v>
      </c>
      <c r="Q6383">
        <v>0</v>
      </c>
      <c r="R6383">
        <v>28</v>
      </c>
      <c r="S6383">
        <v>1</v>
      </c>
      <c r="T6383">
        <v>66</v>
      </c>
      <c r="U6383">
        <v>0</v>
      </c>
      <c r="V6383">
        <v>0</v>
      </c>
      <c r="W6383">
        <v>0</v>
      </c>
      <c r="X6383">
        <v>182.77995525582983</v>
      </c>
      <c r="Y6383">
        <v>0</v>
      </c>
      <c r="Z6383">
        <v>14.572234854775392</v>
      </c>
      <c r="AA6383">
        <v>0.72931242305533339</v>
      </c>
      <c r="AB6383">
        <v>69.944858923880176</v>
      </c>
      <c r="AC6383">
        <v>0</v>
      </c>
      <c r="AD6383">
        <v>0</v>
      </c>
      <c r="AE6383">
        <v>268.02636145754076</v>
      </c>
    </row>
    <row r="6384" spans="1:31" x14ac:dyDescent="0.25">
      <c r="A6384">
        <v>2271894</v>
      </c>
      <c r="B6384">
        <v>1</v>
      </c>
      <c r="C6384" t="s">
        <v>81</v>
      </c>
      <c r="D6384" t="s">
        <v>118</v>
      </c>
      <c r="E6384" t="s">
        <v>132</v>
      </c>
      <c r="F6384" t="s">
        <v>18551</v>
      </c>
      <c r="G6384" t="s">
        <v>197</v>
      </c>
      <c r="H6384" t="s">
        <v>135</v>
      </c>
      <c r="I6384" t="s">
        <v>136</v>
      </c>
      <c r="J6384" t="s">
        <v>137</v>
      </c>
      <c r="K6384" t="s">
        <v>138</v>
      </c>
      <c r="L6384" t="s">
        <v>18177</v>
      </c>
      <c r="M6384" t="s">
        <v>18552</v>
      </c>
      <c r="N6384">
        <v>0.73027777699999996</v>
      </c>
      <c r="O6384">
        <v>0</v>
      </c>
      <c r="P6384">
        <v>1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0.2656837696104748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0.2656837696104748</v>
      </c>
    </row>
    <row r="6385" spans="1:31" x14ac:dyDescent="0.25">
      <c r="A6385">
        <v>2272143</v>
      </c>
      <c r="B6385">
        <v>1</v>
      </c>
      <c r="C6385" t="s">
        <v>80</v>
      </c>
      <c r="D6385" t="s">
        <v>96</v>
      </c>
      <c r="E6385" t="s">
        <v>132</v>
      </c>
      <c r="F6385" t="s">
        <v>18231</v>
      </c>
      <c r="G6385" t="s">
        <v>134</v>
      </c>
      <c r="H6385" t="s">
        <v>135</v>
      </c>
      <c r="I6385" t="s">
        <v>136</v>
      </c>
      <c r="J6385" t="s">
        <v>137</v>
      </c>
      <c r="K6385" t="s">
        <v>138</v>
      </c>
      <c r="L6385" t="s">
        <v>18553</v>
      </c>
      <c r="M6385" t="s">
        <v>18554</v>
      </c>
      <c r="N6385">
        <v>3.6555555549999998</v>
      </c>
      <c r="O6385">
        <v>0</v>
      </c>
      <c r="P6385">
        <v>1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0.31598388651285558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0.31598388651285558</v>
      </c>
    </row>
    <row r="6386" spans="1:31" x14ac:dyDescent="0.25">
      <c r="A6386">
        <v>2255129</v>
      </c>
      <c r="B6386">
        <v>1</v>
      </c>
      <c r="C6386" t="s">
        <v>81</v>
      </c>
      <c r="D6386" t="s">
        <v>122</v>
      </c>
      <c r="E6386" t="s">
        <v>145</v>
      </c>
      <c r="F6386" t="s">
        <v>18555</v>
      </c>
      <c r="G6386" t="s">
        <v>147</v>
      </c>
      <c r="H6386" t="s">
        <v>148</v>
      </c>
      <c r="I6386" t="s">
        <v>136</v>
      </c>
      <c r="J6386" t="s">
        <v>137</v>
      </c>
      <c r="K6386" t="s">
        <v>138</v>
      </c>
      <c r="L6386" t="s">
        <v>18556</v>
      </c>
      <c r="M6386" t="s">
        <v>18557</v>
      </c>
      <c r="N6386">
        <v>1.5719444440000001</v>
      </c>
      <c r="O6386">
        <v>6</v>
      </c>
      <c r="P6386">
        <v>4005</v>
      </c>
      <c r="Q6386">
        <v>87</v>
      </c>
      <c r="R6386">
        <v>148</v>
      </c>
      <c r="S6386">
        <v>51</v>
      </c>
      <c r="T6386">
        <v>385</v>
      </c>
      <c r="U6386">
        <v>6</v>
      </c>
      <c r="V6386">
        <v>1</v>
      </c>
      <c r="W6386">
        <v>2.4673211181584671</v>
      </c>
      <c r="X6386">
        <v>847.59897058547404</v>
      </c>
      <c r="Y6386">
        <v>255.79830762202604</v>
      </c>
      <c r="Z6386">
        <v>24.975930971653252</v>
      </c>
      <c r="AA6386">
        <v>818.53158700337838</v>
      </c>
      <c r="AB6386">
        <v>189.01110174565423</v>
      </c>
      <c r="AC6386">
        <v>87.825079045820587</v>
      </c>
      <c r="AD6386">
        <v>106.27977650633295</v>
      </c>
      <c r="AE6386">
        <v>2332.4880745984979</v>
      </c>
    </row>
    <row r="6387" spans="1:31" x14ac:dyDescent="0.25">
      <c r="A6387">
        <v>2255137</v>
      </c>
      <c r="B6387">
        <v>1</v>
      </c>
      <c r="C6387" t="s">
        <v>81</v>
      </c>
      <c r="D6387" t="s">
        <v>118</v>
      </c>
      <c r="E6387" t="s">
        <v>145</v>
      </c>
      <c r="F6387" t="s">
        <v>18558</v>
      </c>
      <c r="G6387" t="s">
        <v>147</v>
      </c>
      <c r="H6387" t="s">
        <v>148</v>
      </c>
      <c r="I6387" t="s">
        <v>136</v>
      </c>
      <c r="J6387" t="s">
        <v>137</v>
      </c>
      <c r="K6387" t="s">
        <v>138</v>
      </c>
      <c r="L6387" t="s">
        <v>18559</v>
      </c>
      <c r="M6387" t="s">
        <v>18560</v>
      </c>
      <c r="N6387">
        <v>0.641666666</v>
      </c>
      <c r="O6387">
        <v>0</v>
      </c>
      <c r="P6387">
        <v>219</v>
      </c>
      <c r="Q6387">
        <v>0</v>
      </c>
      <c r="R6387">
        <v>25</v>
      </c>
      <c r="S6387">
        <v>0</v>
      </c>
      <c r="T6387">
        <v>57</v>
      </c>
      <c r="U6387">
        <v>1</v>
      </c>
      <c r="V6387">
        <v>3</v>
      </c>
      <c r="W6387">
        <v>0</v>
      </c>
      <c r="X6387">
        <v>33.074644626953429</v>
      </c>
      <c r="Y6387">
        <v>0</v>
      </c>
      <c r="Z6387">
        <v>2.2097209181701496</v>
      </c>
      <c r="AA6387">
        <v>0</v>
      </c>
      <c r="AB6387">
        <v>33.301381621022905</v>
      </c>
      <c r="AC6387">
        <v>99.596881284967751</v>
      </c>
      <c r="AD6387">
        <v>10.935802878924001</v>
      </c>
      <c r="AE6387">
        <v>179.11843133003822</v>
      </c>
    </row>
    <row r="6388" spans="1:31" x14ac:dyDescent="0.25">
      <c r="A6388">
        <v>2255156</v>
      </c>
      <c r="B6388">
        <v>1</v>
      </c>
      <c r="C6388" t="s">
        <v>81</v>
      </c>
      <c r="D6388" t="s">
        <v>119</v>
      </c>
      <c r="E6388" t="s">
        <v>145</v>
      </c>
      <c r="F6388" t="s">
        <v>18561</v>
      </c>
      <c r="G6388" t="s">
        <v>147</v>
      </c>
      <c r="H6388" t="s">
        <v>148</v>
      </c>
      <c r="I6388" t="s">
        <v>136</v>
      </c>
      <c r="J6388" t="s">
        <v>137</v>
      </c>
      <c r="K6388" t="s">
        <v>138</v>
      </c>
      <c r="L6388" t="s">
        <v>18562</v>
      </c>
      <c r="M6388" t="s">
        <v>18563</v>
      </c>
      <c r="N6388">
        <v>0.35388888800000001</v>
      </c>
      <c r="O6388">
        <v>0</v>
      </c>
      <c r="P6388">
        <v>1004</v>
      </c>
      <c r="Q6388">
        <v>19</v>
      </c>
      <c r="R6388">
        <v>240</v>
      </c>
      <c r="S6388">
        <v>2</v>
      </c>
      <c r="T6388">
        <v>66</v>
      </c>
      <c r="U6388">
        <v>0</v>
      </c>
      <c r="V6388">
        <v>0</v>
      </c>
      <c r="W6388">
        <v>0</v>
      </c>
      <c r="X6388">
        <v>63.154195062516308</v>
      </c>
      <c r="Y6388">
        <v>10.237846234585968</v>
      </c>
      <c r="Z6388">
        <v>41.166779835880043</v>
      </c>
      <c r="AA6388">
        <v>8.4772581345371094</v>
      </c>
      <c r="AB6388">
        <v>11.909102837875375</v>
      </c>
      <c r="AC6388">
        <v>0</v>
      </c>
      <c r="AD6388">
        <v>0</v>
      </c>
      <c r="AE6388">
        <v>134.94518210539482</v>
      </c>
    </row>
    <row r="6389" spans="1:31" x14ac:dyDescent="0.25">
      <c r="A6389">
        <v>2255181</v>
      </c>
      <c r="B6389">
        <v>1</v>
      </c>
      <c r="C6389" t="s">
        <v>81</v>
      </c>
      <c r="D6389" t="s">
        <v>120</v>
      </c>
      <c r="E6389" t="s">
        <v>151</v>
      </c>
      <c r="F6389" t="s">
        <v>18564</v>
      </c>
      <c r="G6389" t="s">
        <v>153</v>
      </c>
      <c r="H6389" t="s">
        <v>135</v>
      </c>
      <c r="I6389" t="s">
        <v>136</v>
      </c>
      <c r="J6389" t="s">
        <v>137</v>
      </c>
      <c r="K6389" t="s">
        <v>138</v>
      </c>
      <c r="L6389" t="s">
        <v>18565</v>
      </c>
      <c r="M6389" t="s">
        <v>18566</v>
      </c>
      <c r="N6389">
        <v>1.863611111</v>
      </c>
      <c r="O6389">
        <v>0</v>
      </c>
      <c r="P6389">
        <v>52</v>
      </c>
      <c r="Q6389">
        <v>0</v>
      </c>
      <c r="R6389">
        <v>4</v>
      </c>
      <c r="S6389">
        <v>0</v>
      </c>
      <c r="T6389">
        <v>7</v>
      </c>
      <c r="U6389">
        <v>0</v>
      </c>
      <c r="V6389">
        <v>0</v>
      </c>
      <c r="W6389">
        <v>0</v>
      </c>
      <c r="X6389">
        <v>13.700875880548935</v>
      </c>
      <c r="Y6389">
        <v>0</v>
      </c>
      <c r="Z6389">
        <v>0.69862523382403319</v>
      </c>
      <c r="AA6389">
        <v>0</v>
      </c>
      <c r="AB6389">
        <v>4.1216661639682668</v>
      </c>
      <c r="AC6389">
        <v>0</v>
      </c>
      <c r="AD6389">
        <v>0</v>
      </c>
      <c r="AE6389">
        <v>18.521167278341235</v>
      </c>
    </row>
    <row r="6390" spans="1:31" x14ac:dyDescent="0.25">
      <c r="A6390">
        <v>2255186</v>
      </c>
      <c r="B6390">
        <v>1</v>
      </c>
      <c r="C6390" t="s">
        <v>81</v>
      </c>
      <c r="D6390" t="s">
        <v>112</v>
      </c>
      <c r="E6390" t="s">
        <v>145</v>
      </c>
      <c r="F6390" t="s">
        <v>14959</v>
      </c>
      <c r="G6390" t="s">
        <v>366</v>
      </c>
      <c r="H6390" t="s">
        <v>148</v>
      </c>
      <c r="I6390" t="s">
        <v>136</v>
      </c>
      <c r="J6390" t="s">
        <v>137</v>
      </c>
      <c r="K6390" t="s">
        <v>172</v>
      </c>
      <c r="L6390" t="s">
        <v>18567</v>
      </c>
      <c r="M6390" t="s">
        <v>18568</v>
      </c>
      <c r="N6390">
        <v>8.0636111110000002</v>
      </c>
      <c r="O6390">
        <v>3</v>
      </c>
      <c r="P6390">
        <v>941</v>
      </c>
      <c r="Q6390">
        <v>101</v>
      </c>
      <c r="R6390">
        <v>321</v>
      </c>
      <c r="S6390">
        <v>15</v>
      </c>
      <c r="T6390">
        <v>118</v>
      </c>
      <c r="U6390">
        <v>1</v>
      </c>
      <c r="V6390">
        <v>0</v>
      </c>
      <c r="W6390">
        <v>3.1322188017312143</v>
      </c>
      <c r="X6390">
        <v>1064.2287543273467</v>
      </c>
      <c r="Y6390">
        <v>499.98559082546808</v>
      </c>
      <c r="Z6390">
        <v>380.54115254830879</v>
      </c>
      <c r="AA6390">
        <v>697.23580910074361</v>
      </c>
      <c r="AB6390">
        <v>328.73228884935435</v>
      </c>
      <c r="AC6390">
        <v>38.579275453695182</v>
      </c>
      <c r="AD6390">
        <v>0</v>
      </c>
      <c r="AE6390">
        <v>3012.435089906648</v>
      </c>
    </row>
    <row r="6391" spans="1:31" x14ac:dyDescent="0.25">
      <c r="A6391">
        <v>2255188</v>
      </c>
      <c r="B6391">
        <v>1</v>
      </c>
      <c r="C6391" t="s">
        <v>80</v>
      </c>
      <c r="D6391" t="s">
        <v>96</v>
      </c>
      <c r="E6391" t="s">
        <v>163</v>
      </c>
      <c r="F6391" t="s">
        <v>18569</v>
      </c>
      <c r="G6391" t="s">
        <v>366</v>
      </c>
      <c r="H6391" t="s">
        <v>148</v>
      </c>
      <c r="I6391" t="s">
        <v>136</v>
      </c>
      <c r="J6391" t="s">
        <v>137</v>
      </c>
      <c r="K6391" t="s">
        <v>172</v>
      </c>
      <c r="L6391" t="s">
        <v>18570</v>
      </c>
      <c r="M6391" t="s">
        <v>18571</v>
      </c>
      <c r="N6391">
        <v>3.323611111</v>
      </c>
      <c r="O6391">
        <v>1</v>
      </c>
      <c r="P6391">
        <v>1559</v>
      </c>
      <c r="Q6391">
        <v>0</v>
      </c>
      <c r="R6391">
        <v>1</v>
      </c>
      <c r="S6391">
        <v>1</v>
      </c>
      <c r="T6391">
        <v>114</v>
      </c>
      <c r="U6391">
        <v>0</v>
      </c>
      <c r="V6391">
        <v>0</v>
      </c>
      <c r="W6391">
        <v>81.955576548287496</v>
      </c>
      <c r="X6391">
        <v>1885.613421115502</v>
      </c>
      <c r="Y6391">
        <v>0</v>
      </c>
      <c r="Z6391">
        <v>0</v>
      </c>
      <c r="AA6391">
        <v>41.560025473896211</v>
      </c>
      <c r="AB6391">
        <v>575.19388062655389</v>
      </c>
      <c r="AC6391">
        <v>0</v>
      </c>
      <c r="AD6391">
        <v>0</v>
      </c>
      <c r="AE6391">
        <v>2584.3229037642395</v>
      </c>
    </row>
    <row r="6392" spans="1:31" x14ac:dyDescent="0.25">
      <c r="A6392">
        <v>2255196</v>
      </c>
      <c r="B6392">
        <v>1</v>
      </c>
      <c r="C6392" t="s">
        <v>81</v>
      </c>
      <c r="D6392" t="s">
        <v>123</v>
      </c>
      <c r="E6392" t="s">
        <v>207</v>
      </c>
      <c r="F6392" t="s">
        <v>18572</v>
      </c>
      <c r="G6392" t="s">
        <v>171</v>
      </c>
      <c r="H6392" t="s">
        <v>135</v>
      </c>
      <c r="I6392" t="s">
        <v>136</v>
      </c>
      <c r="J6392" t="s">
        <v>137</v>
      </c>
      <c r="K6392" t="s">
        <v>172</v>
      </c>
      <c r="L6392" t="s">
        <v>18573</v>
      </c>
      <c r="M6392" t="s">
        <v>18574</v>
      </c>
      <c r="N6392">
        <v>7.4419444439999998</v>
      </c>
      <c r="O6392">
        <v>0</v>
      </c>
      <c r="P6392">
        <v>783</v>
      </c>
      <c r="Q6392">
        <v>0</v>
      </c>
      <c r="R6392">
        <v>0</v>
      </c>
      <c r="S6392">
        <v>0</v>
      </c>
      <c r="T6392">
        <v>26</v>
      </c>
      <c r="U6392">
        <v>0</v>
      </c>
      <c r="V6392">
        <v>0</v>
      </c>
      <c r="W6392">
        <v>0</v>
      </c>
      <c r="X6392">
        <v>1275.2971203811387</v>
      </c>
      <c r="Y6392">
        <v>0</v>
      </c>
      <c r="Z6392">
        <v>0</v>
      </c>
      <c r="AA6392">
        <v>0</v>
      </c>
      <c r="AB6392">
        <v>303.4872293333853</v>
      </c>
      <c r="AC6392">
        <v>0</v>
      </c>
      <c r="AD6392">
        <v>0</v>
      </c>
      <c r="AE6392">
        <v>1578.7843497145241</v>
      </c>
    </row>
    <row r="6393" spans="1:31" x14ac:dyDescent="0.25">
      <c r="A6393">
        <v>2255202</v>
      </c>
      <c r="B6393">
        <v>1</v>
      </c>
      <c r="C6393" t="s">
        <v>81</v>
      </c>
      <c r="D6393" t="s">
        <v>128</v>
      </c>
      <c r="E6393" t="s">
        <v>151</v>
      </c>
      <c r="F6393" t="s">
        <v>18575</v>
      </c>
      <c r="G6393" t="s">
        <v>171</v>
      </c>
      <c r="H6393" t="s">
        <v>135</v>
      </c>
      <c r="I6393" t="s">
        <v>136</v>
      </c>
      <c r="J6393" t="s">
        <v>137</v>
      </c>
      <c r="K6393" t="s">
        <v>172</v>
      </c>
      <c r="L6393" t="s">
        <v>3266</v>
      </c>
      <c r="M6393" t="s">
        <v>18576</v>
      </c>
      <c r="N6393">
        <v>4.983333333</v>
      </c>
      <c r="O6393">
        <v>0</v>
      </c>
      <c r="P6393">
        <v>224</v>
      </c>
      <c r="Q6393">
        <v>0</v>
      </c>
      <c r="R6393">
        <v>0</v>
      </c>
      <c r="S6393">
        <v>0</v>
      </c>
      <c r="T6393">
        <v>5</v>
      </c>
      <c r="U6393">
        <v>0</v>
      </c>
      <c r="V6393">
        <v>0</v>
      </c>
      <c r="W6393">
        <v>0</v>
      </c>
      <c r="X6393">
        <v>280.49947158306071</v>
      </c>
      <c r="Y6393">
        <v>0</v>
      </c>
      <c r="Z6393">
        <v>0</v>
      </c>
      <c r="AA6393">
        <v>0</v>
      </c>
      <c r="AB6393">
        <v>10.912826893216417</v>
      </c>
      <c r="AC6393">
        <v>0</v>
      </c>
      <c r="AD6393">
        <v>0</v>
      </c>
      <c r="AE6393">
        <v>291.4122984762771</v>
      </c>
    </row>
    <row r="6394" spans="1:31" x14ac:dyDescent="0.25">
      <c r="A6394">
        <v>2255254</v>
      </c>
      <c r="B6394">
        <v>1</v>
      </c>
      <c r="C6394" t="s">
        <v>81</v>
      </c>
      <c r="D6394" t="s">
        <v>118</v>
      </c>
      <c r="E6394" t="s">
        <v>145</v>
      </c>
      <c r="F6394" t="s">
        <v>18577</v>
      </c>
      <c r="G6394" t="s">
        <v>366</v>
      </c>
      <c r="H6394" t="s">
        <v>148</v>
      </c>
      <c r="I6394" t="s">
        <v>136</v>
      </c>
      <c r="J6394" t="s">
        <v>137</v>
      </c>
      <c r="K6394" t="s">
        <v>172</v>
      </c>
      <c r="L6394" t="s">
        <v>18578</v>
      </c>
      <c r="M6394" t="s">
        <v>18579</v>
      </c>
      <c r="N6394">
        <v>2.2494444439999999</v>
      </c>
      <c r="O6394">
        <v>13</v>
      </c>
      <c r="P6394">
        <v>265</v>
      </c>
      <c r="Q6394">
        <v>53</v>
      </c>
      <c r="R6394">
        <v>79</v>
      </c>
      <c r="S6394">
        <v>13</v>
      </c>
      <c r="T6394">
        <v>39</v>
      </c>
      <c r="U6394">
        <v>1</v>
      </c>
      <c r="V6394">
        <v>0</v>
      </c>
      <c r="W6394">
        <v>11.711943667708631</v>
      </c>
      <c r="X6394">
        <v>165.0531500274694</v>
      </c>
      <c r="Y6394">
        <v>65.759502035729511</v>
      </c>
      <c r="Z6394">
        <v>37.790336174814954</v>
      </c>
      <c r="AA6394">
        <v>99.740203339200121</v>
      </c>
      <c r="AB6394">
        <v>106.24333249103759</v>
      </c>
      <c r="AC6394">
        <v>329.99052408979202</v>
      </c>
      <c r="AD6394">
        <v>0</v>
      </c>
      <c r="AE6394">
        <v>816.28899182575219</v>
      </c>
    </row>
    <row r="6395" spans="1:31" x14ac:dyDescent="0.25">
      <c r="A6395">
        <v>2255258</v>
      </c>
      <c r="B6395">
        <v>1</v>
      </c>
      <c r="C6395" t="s">
        <v>80</v>
      </c>
      <c r="D6395" t="s">
        <v>92</v>
      </c>
      <c r="E6395" t="s">
        <v>163</v>
      </c>
      <c r="F6395" t="s">
        <v>18580</v>
      </c>
      <c r="G6395" t="s">
        <v>366</v>
      </c>
      <c r="H6395" t="s">
        <v>148</v>
      </c>
      <c r="I6395" t="s">
        <v>136</v>
      </c>
      <c r="J6395" t="s">
        <v>137</v>
      </c>
      <c r="K6395" t="s">
        <v>172</v>
      </c>
      <c r="L6395" t="s">
        <v>18581</v>
      </c>
      <c r="M6395" t="s">
        <v>18582</v>
      </c>
      <c r="N6395">
        <v>2.5738888879999999</v>
      </c>
      <c r="O6395">
        <v>0</v>
      </c>
      <c r="P6395">
        <v>2943</v>
      </c>
      <c r="Q6395">
        <v>1</v>
      </c>
      <c r="R6395">
        <v>2</v>
      </c>
      <c r="S6395">
        <v>9</v>
      </c>
      <c r="T6395">
        <v>129</v>
      </c>
      <c r="U6395">
        <v>1</v>
      </c>
      <c r="V6395">
        <v>2</v>
      </c>
      <c r="W6395">
        <v>0</v>
      </c>
      <c r="X6395">
        <v>2330.3525733496144</v>
      </c>
      <c r="Y6395">
        <v>8.5299941323229422</v>
      </c>
      <c r="Z6395">
        <v>0.12784595845935834</v>
      </c>
      <c r="AA6395">
        <v>346.40450368729807</v>
      </c>
      <c r="AB6395">
        <v>362.25272628053125</v>
      </c>
      <c r="AC6395">
        <v>41.240385652389961</v>
      </c>
      <c r="AD6395">
        <v>2.7475668880672277</v>
      </c>
      <c r="AE6395">
        <v>3091.6555959486827</v>
      </c>
    </row>
    <row r="6396" spans="1:31" x14ac:dyDescent="0.25">
      <c r="A6396">
        <v>2255278</v>
      </c>
      <c r="B6396">
        <v>1</v>
      </c>
      <c r="C6396" t="s">
        <v>80</v>
      </c>
      <c r="D6396" t="s">
        <v>83</v>
      </c>
      <c r="E6396" t="s">
        <v>163</v>
      </c>
      <c r="F6396" t="s">
        <v>18583</v>
      </c>
      <c r="G6396" t="s">
        <v>465</v>
      </c>
      <c r="H6396" t="s">
        <v>148</v>
      </c>
      <c r="I6396" t="s">
        <v>136</v>
      </c>
      <c r="J6396" t="s">
        <v>137</v>
      </c>
      <c r="K6396" t="s">
        <v>138</v>
      </c>
      <c r="L6396" t="s">
        <v>18584</v>
      </c>
      <c r="M6396" t="s">
        <v>18585</v>
      </c>
      <c r="N6396">
        <v>0.36888888800000003</v>
      </c>
      <c r="O6396">
        <v>0</v>
      </c>
      <c r="P6396">
        <v>0</v>
      </c>
      <c r="Q6396">
        <v>0</v>
      </c>
      <c r="R6396">
        <v>0</v>
      </c>
      <c r="S6396">
        <v>15</v>
      </c>
      <c r="T6396">
        <v>23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53.145637996417399</v>
      </c>
      <c r="AB6396">
        <v>93.598608450833609</v>
      </c>
      <c r="AC6396">
        <v>0</v>
      </c>
      <c r="AD6396">
        <v>0</v>
      </c>
      <c r="AE6396">
        <v>146.74424644725102</v>
      </c>
    </row>
    <row r="6397" spans="1:31" x14ac:dyDescent="0.25">
      <c r="A6397">
        <v>2255279</v>
      </c>
      <c r="B6397">
        <v>1</v>
      </c>
      <c r="C6397" t="s">
        <v>80</v>
      </c>
      <c r="D6397" t="s">
        <v>95</v>
      </c>
      <c r="E6397" t="s">
        <v>477</v>
      </c>
      <c r="F6397" t="s">
        <v>18586</v>
      </c>
      <c r="G6397" t="s">
        <v>147</v>
      </c>
      <c r="H6397" t="s">
        <v>148</v>
      </c>
      <c r="I6397" t="s">
        <v>136</v>
      </c>
      <c r="J6397" t="s">
        <v>137</v>
      </c>
      <c r="K6397" t="s">
        <v>138</v>
      </c>
      <c r="L6397" t="s">
        <v>18587</v>
      </c>
      <c r="M6397" t="s">
        <v>18588</v>
      </c>
      <c r="N6397">
        <v>0.12222222200000001</v>
      </c>
      <c r="O6397">
        <v>5</v>
      </c>
      <c r="P6397">
        <v>1686</v>
      </c>
      <c r="Q6397">
        <v>7</v>
      </c>
      <c r="R6397">
        <v>149</v>
      </c>
      <c r="S6397">
        <v>40</v>
      </c>
      <c r="T6397">
        <v>183</v>
      </c>
      <c r="U6397">
        <v>7</v>
      </c>
      <c r="V6397">
        <v>0</v>
      </c>
      <c r="W6397">
        <v>0.83453125766205571</v>
      </c>
      <c r="X6397">
        <v>73.329100943586894</v>
      </c>
      <c r="Y6397">
        <v>3.2022306322954446</v>
      </c>
      <c r="Z6397">
        <v>4.223205938410187</v>
      </c>
      <c r="AA6397">
        <v>233.84586703828609</v>
      </c>
      <c r="AB6397">
        <v>30.780351337015748</v>
      </c>
      <c r="AC6397">
        <v>148.73163125632081</v>
      </c>
      <c r="AD6397">
        <v>0</v>
      </c>
      <c r="AE6397">
        <v>494.94691840357723</v>
      </c>
    </row>
    <row r="6398" spans="1:31" x14ac:dyDescent="0.25">
      <c r="A6398">
        <v>2255293</v>
      </c>
      <c r="B6398">
        <v>1</v>
      </c>
      <c r="C6398" t="s">
        <v>80</v>
      </c>
      <c r="D6398" t="s">
        <v>108</v>
      </c>
      <c r="E6398" t="s">
        <v>163</v>
      </c>
      <c r="F6398" t="s">
        <v>18589</v>
      </c>
      <c r="G6398" t="s">
        <v>314</v>
      </c>
      <c r="H6398" t="s">
        <v>148</v>
      </c>
      <c r="I6398" t="s">
        <v>136</v>
      </c>
      <c r="J6398" t="s">
        <v>137</v>
      </c>
      <c r="K6398" t="s">
        <v>138</v>
      </c>
      <c r="L6398" t="s">
        <v>18590</v>
      </c>
      <c r="M6398" t="s">
        <v>18591</v>
      </c>
      <c r="N6398">
        <v>0.44527777699999999</v>
      </c>
      <c r="O6398">
        <v>0</v>
      </c>
      <c r="P6398">
        <v>606</v>
      </c>
      <c r="Q6398">
        <v>0</v>
      </c>
      <c r="R6398">
        <v>386</v>
      </c>
      <c r="S6398">
        <v>5</v>
      </c>
      <c r="T6398">
        <v>198</v>
      </c>
      <c r="U6398">
        <v>1</v>
      </c>
      <c r="V6398">
        <v>0</v>
      </c>
      <c r="W6398">
        <v>0</v>
      </c>
      <c r="X6398">
        <v>62.972158491439473</v>
      </c>
      <c r="Y6398">
        <v>0</v>
      </c>
      <c r="Z6398">
        <v>63.766213781091473</v>
      </c>
      <c r="AA6398">
        <v>8.8357401542679614</v>
      </c>
      <c r="AB6398">
        <v>71.959887857018231</v>
      </c>
      <c r="AC6398">
        <v>67.459364608881742</v>
      </c>
      <c r="AD6398">
        <v>0</v>
      </c>
      <c r="AE6398">
        <v>274.99336489269888</v>
      </c>
    </row>
    <row r="6399" spans="1:31" x14ac:dyDescent="0.25">
      <c r="A6399">
        <v>2255298</v>
      </c>
      <c r="B6399">
        <v>1</v>
      </c>
      <c r="C6399" t="s">
        <v>80</v>
      </c>
      <c r="D6399" t="s">
        <v>110</v>
      </c>
      <c r="E6399" t="s">
        <v>256</v>
      </c>
      <c r="F6399" t="s">
        <v>18592</v>
      </c>
      <c r="G6399" t="s">
        <v>756</v>
      </c>
      <c r="H6399" t="s">
        <v>148</v>
      </c>
      <c r="I6399" t="s">
        <v>136</v>
      </c>
      <c r="J6399" t="s">
        <v>137</v>
      </c>
      <c r="K6399" t="s">
        <v>138</v>
      </c>
      <c r="L6399" t="s">
        <v>18593</v>
      </c>
      <c r="M6399" t="s">
        <v>18594</v>
      </c>
      <c r="N6399">
        <v>1.305833333</v>
      </c>
      <c r="O6399">
        <v>0</v>
      </c>
      <c r="P6399">
        <v>738</v>
      </c>
      <c r="Q6399">
        <v>0</v>
      </c>
      <c r="R6399">
        <v>0</v>
      </c>
      <c r="S6399">
        <v>0</v>
      </c>
      <c r="T6399">
        <v>133</v>
      </c>
      <c r="U6399">
        <v>0</v>
      </c>
      <c r="V6399">
        <v>0</v>
      </c>
      <c r="W6399">
        <v>0</v>
      </c>
      <c r="X6399">
        <v>248.82578530291403</v>
      </c>
      <c r="Y6399">
        <v>0</v>
      </c>
      <c r="Z6399">
        <v>0</v>
      </c>
      <c r="AA6399">
        <v>0</v>
      </c>
      <c r="AB6399">
        <v>160.67361104743935</v>
      </c>
      <c r="AC6399">
        <v>0</v>
      </c>
      <c r="AD6399">
        <v>0</v>
      </c>
      <c r="AE6399">
        <v>409.49939635035338</v>
      </c>
    </row>
    <row r="6400" spans="1:31" x14ac:dyDescent="0.25">
      <c r="A6400">
        <v>2255305</v>
      </c>
      <c r="B6400">
        <v>1</v>
      </c>
      <c r="C6400" t="s">
        <v>81</v>
      </c>
      <c r="D6400" t="s">
        <v>127</v>
      </c>
      <c r="E6400" t="s">
        <v>207</v>
      </c>
      <c r="F6400" t="s">
        <v>4566</v>
      </c>
      <c r="G6400" t="s">
        <v>171</v>
      </c>
      <c r="H6400" t="s">
        <v>135</v>
      </c>
      <c r="I6400" t="s">
        <v>136</v>
      </c>
      <c r="J6400" t="s">
        <v>137</v>
      </c>
      <c r="K6400" t="s">
        <v>172</v>
      </c>
      <c r="L6400" t="s">
        <v>18595</v>
      </c>
      <c r="M6400" t="s">
        <v>18596</v>
      </c>
      <c r="N6400">
        <v>5.7727777769999999</v>
      </c>
      <c r="O6400">
        <v>0</v>
      </c>
      <c r="P6400">
        <v>165</v>
      </c>
      <c r="Q6400">
        <v>0</v>
      </c>
      <c r="R6400">
        <v>0</v>
      </c>
      <c r="S6400">
        <v>0</v>
      </c>
      <c r="T6400">
        <v>6</v>
      </c>
      <c r="U6400">
        <v>0</v>
      </c>
      <c r="V6400">
        <v>0</v>
      </c>
      <c r="W6400">
        <v>0</v>
      </c>
      <c r="X6400">
        <v>223.16742279434877</v>
      </c>
      <c r="Y6400">
        <v>0</v>
      </c>
      <c r="Z6400">
        <v>0</v>
      </c>
      <c r="AA6400">
        <v>0</v>
      </c>
      <c r="AB6400">
        <v>68.003568123194256</v>
      </c>
      <c r="AC6400">
        <v>0</v>
      </c>
      <c r="AD6400">
        <v>0</v>
      </c>
      <c r="AE6400">
        <v>291.17099091754301</v>
      </c>
    </row>
    <row r="6401" spans="1:31" x14ac:dyDescent="0.25">
      <c r="A6401">
        <v>2255323</v>
      </c>
      <c r="B6401">
        <v>1</v>
      </c>
      <c r="C6401" t="s">
        <v>81</v>
      </c>
      <c r="D6401" t="s">
        <v>118</v>
      </c>
      <c r="E6401" t="s">
        <v>163</v>
      </c>
      <c r="F6401" t="s">
        <v>18597</v>
      </c>
      <c r="G6401" t="s">
        <v>366</v>
      </c>
      <c r="H6401" t="s">
        <v>148</v>
      </c>
      <c r="I6401" t="s">
        <v>136</v>
      </c>
      <c r="J6401" t="s">
        <v>137</v>
      </c>
      <c r="K6401" t="s">
        <v>172</v>
      </c>
      <c r="L6401" t="s">
        <v>18598</v>
      </c>
      <c r="M6401" t="s">
        <v>18599</v>
      </c>
      <c r="N6401">
        <v>3.3594444440000002</v>
      </c>
      <c r="O6401">
        <v>2</v>
      </c>
      <c r="P6401">
        <v>238</v>
      </c>
      <c r="Q6401">
        <v>48</v>
      </c>
      <c r="R6401">
        <v>56</v>
      </c>
      <c r="S6401">
        <v>4</v>
      </c>
      <c r="T6401">
        <v>27</v>
      </c>
      <c r="U6401">
        <v>0</v>
      </c>
      <c r="V6401">
        <v>0</v>
      </c>
      <c r="W6401">
        <v>0.56462129684204454</v>
      </c>
      <c r="X6401">
        <v>159.33994664794537</v>
      </c>
      <c r="Y6401">
        <v>48.865257903149725</v>
      </c>
      <c r="Z6401">
        <v>112.91567217449391</v>
      </c>
      <c r="AA6401">
        <v>15.609597850817055</v>
      </c>
      <c r="AB6401">
        <v>36.530633324986788</v>
      </c>
      <c r="AC6401">
        <v>0</v>
      </c>
      <c r="AD6401">
        <v>0</v>
      </c>
      <c r="AE6401">
        <v>373.82572919823491</v>
      </c>
    </row>
    <row r="6402" spans="1:31" x14ac:dyDescent="0.25">
      <c r="A6402">
        <v>2255373</v>
      </c>
      <c r="B6402">
        <v>1</v>
      </c>
      <c r="C6402" t="s">
        <v>81</v>
      </c>
      <c r="D6402" t="s">
        <v>128</v>
      </c>
      <c r="E6402" t="s">
        <v>145</v>
      </c>
      <c r="F6402" t="s">
        <v>18600</v>
      </c>
      <c r="G6402" t="s">
        <v>147</v>
      </c>
      <c r="H6402" t="s">
        <v>148</v>
      </c>
      <c r="I6402" t="s">
        <v>136</v>
      </c>
      <c r="J6402" t="s">
        <v>137</v>
      </c>
      <c r="K6402" t="s">
        <v>138</v>
      </c>
      <c r="L6402" t="s">
        <v>18601</v>
      </c>
      <c r="M6402" t="s">
        <v>18602</v>
      </c>
      <c r="N6402">
        <v>1.1788888879999999</v>
      </c>
      <c r="O6402">
        <v>0</v>
      </c>
      <c r="P6402">
        <v>485</v>
      </c>
      <c r="Q6402">
        <v>0</v>
      </c>
      <c r="R6402">
        <v>0</v>
      </c>
      <c r="S6402">
        <v>9</v>
      </c>
      <c r="T6402">
        <v>53</v>
      </c>
      <c r="U6402">
        <v>10</v>
      </c>
      <c r="V6402">
        <v>4</v>
      </c>
      <c r="W6402">
        <v>0</v>
      </c>
      <c r="X6402">
        <v>185.75906021602535</v>
      </c>
      <c r="Y6402">
        <v>0</v>
      </c>
      <c r="Z6402">
        <v>0</v>
      </c>
      <c r="AA6402">
        <v>109.26217102772779</v>
      </c>
      <c r="AB6402">
        <v>100.95959269016589</v>
      </c>
      <c r="AC6402">
        <v>666.17272429056845</v>
      </c>
      <c r="AD6402">
        <v>224.06337634559071</v>
      </c>
      <c r="AE6402">
        <v>1286.2169245700784</v>
      </c>
    </row>
    <row r="6403" spans="1:31" x14ac:dyDescent="0.25">
      <c r="A6403">
        <v>2255381</v>
      </c>
      <c r="B6403">
        <v>1</v>
      </c>
      <c r="C6403" t="s">
        <v>80</v>
      </c>
      <c r="D6403" t="s">
        <v>96</v>
      </c>
      <c r="E6403" t="s">
        <v>163</v>
      </c>
      <c r="F6403" t="s">
        <v>18603</v>
      </c>
      <c r="G6403" t="s">
        <v>271</v>
      </c>
      <c r="H6403" t="s">
        <v>148</v>
      </c>
      <c r="I6403" t="s">
        <v>136</v>
      </c>
      <c r="J6403" t="s">
        <v>137</v>
      </c>
      <c r="K6403" t="s">
        <v>172</v>
      </c>
      <c r="L6403" t="s">
        <v>18604</v>
      </c>
      <c r="M6403" t="s">
        <v>18605</v>
      </c>
      <c r="N6403">
        <v>0.59</v>
      </c>
      <c r="O6403">
        <v>1</v>
      </c>
      <c r="P6403">
        <v>1559</v>
      </c>
      <c r="Q6403">
        <v>0</v>
      </c>
      <c r="R6403">
        <v>1</v>
      </c>
      <c r="S6403">
        <v>1</v>
      </c>
      <c r="T6403">
        <v>114</v>
      </c>
      <c r="U6403">
        <v>0</v>
      </c>
      <c r="V6403">
        <v>0</v>
      </c>
      <c r="W6403">
        <v>13.42079488058546</v>
      </c>
      <c r="X6403">
        <v>313.72686977914026</v>
      </c>
      <c r="Y6403">
        <v>0</v>
      </c>
      <c r="Z6403">
        <v>0</v>
      </c>
      <c r="AA6403">
        <v>6.9264543440851192</v>
      </c>
      <c r="AB6403">
        <v>95.834558989293654</v>
      </c>
      <c r="AC6403">
        <v>0</v>
      </c>
      <c r="AD6403">
        <v>0</v>
      </c>
      <c r="AE6403">
        <v>429.9086779931045</v>
      </c>
    </row>
    <row r="6404" spans="1:31" x14ac:dyDescent="0.25">
      <c r="A6404">
        <v>2255419</v>
      </c>
      <c r="B6404">
        <v>1</v>
      </c>
      <c r="C6404" t="s">
        <v>81</v>
      </c>
      <c r="D6404" t="s">
        <v>128</v>
      </c>
      <c r="E6404" t="s">
        <v>163</v>
      </c>
      <c r="F6404" t="s">
        <v>18606</v>
      </c>
      <c r="G6404" t="s">
        <v>147</v>
      </c>
      <c r="H6404" t="s">
        <v>148</v>
      </c>
      <c r="I6404" t="s">
        <v>136</v>
      </c>
      <c r="J6404" t="s">
        <v>137</v>
      </c>
      <c r="K6404" t="s">
        <v>138</v>
      </c>
      <c r="L6404" t="s">
        <v>18607</v>
      </c>
      <c r="M6404" t="s">
        <v>18608</v>
      </c>
      <c r="N6404">
        <v>1.2083333329999999</v>
      </c>
      <c r="O6404">
        <v>0</v>
      </c>
      <c r="P6404">
        <v>234</v>
      </c>
      <c r="Q6404">
        <v>4</v>
      </c>
      <c r="R6404">
        <v>4</v>
      </c>
      <c r="S6404">
        <v>11</v>
      </c>
      <c r="T6404">
        <v>27</v>
      </c>
      <c r="U6404">
        <v>2</v>
      </c>
      <c r="V6404">
        <v>0</v>
      </c>
      <c r="W6404">
        <v>0</v>
      </c>
      <c r="X6404">
        <v>67.593689687482041</v>
      </c>
      <c r="Y6404">
        <v>6.8147634530875054</v>
      </c>
      <c r="Z6404">
        <v>6.1458659530427333</v>
      </c>
      <c r="AA6404">
        <v>47.609985718220727</v>
      </c>
      <c r="AB6404">
        <v>22.266368637692402</v>
      </c>
      <c r="AC6404">
        <v>539.45025346537295</v>
      </c>
      <c r="AD6404">
        <v>0</v>
      </c>
      <c r="AE6404">
        <v>689.8809269148984</v>
      </c>
    </row>
    <row r="6405" spans="1:31" x14ac:dyDescent="0.25">
      <c r="A6405">
        <v>2255425</v>
      </c>
      <c r="B6405">
        <v>1</v>
      </c>
      <c r="C6405" t="s">
        <v>80</v>
      </c>
      <c r="D6405" t="s">
        <v>83</v>
      </c>
      <c r="E6405" t="s">
        <v>207</v>
      </c>
      <c r="F6405" t="s">
        <v>18609</v>
      </c>
      <c r="G6405" t="s">
        <v>197</v>
      </c>
      <c r="H6405" t="s">
        <v>135</v>
      </c>
      <c r="I6405" t="s">
        <v>136</v>
      </c>
      <c r="J6405" t="s">
        <v>137</v>
      </c>
      <c r="K6405" t="s">
        <v>138</v>
      </c>
      <c r="L6405" t="s">
        <v>18610</v>
      </c>
      <c r="M6405" t="s">
        <v>18611</v>
      </c>
      <c r="N6405">
        <v>0.52111111099999996</v>
      </c>
      <c r="O6405">
        <v>0</v>
      </c>
      <c r="P6405">
        <v>549</v>
      </c>
      <c r="Q6405">
        <v>0</v>
      </c>
      <c r="R6405">
        <v>2</v>
      </c>
      <c r="S6405">
        <v>0</v>
      </c>
      <c r="T6405">
        <v>35</v>
      </c>
      <c r="U6405">
        <v>0</v>
      </c>
      <c r="V6405">
        <v>0</v>
      </c>
      <c r="W6405">
        <v>0</v>
      </c>
      <c r="X6405">
        <v>79.448682467583168</v>
      </c>
      <c r="Y6405">
        <v>0</v>
      </c>
      <c r="Z6405">
        <v>1.2307716347525355</v>
      </c>
      <c r="AA6405">
        <v>0</v>
      </c>
      <c r="AB6405">
        <v>20.879559353021623</v>
      </c>
      <c r="AC6405">
        <v>0</v>
      </c>
      <c r="AD6405">
        <v>0</v>
      </c>
      <c r="AE6405">
        <v>101.55901345535732</v>
      </c>
    </row>
    <row r="6406" spans="1:31" x14ac:dyDescent="0.25">
      <c r="A6406">
        <v>2255435</v>
      </c>
      <c r="B6406">
        <v>1</v>
      </c>
      <c r="C6406" t="s">
        <v>81</v>
      </c>
      <c r="D6406" t="s">
        <v>118</v>
      </c>
      <c r="E6406" t="s">
        <v>256</v>
      </c>
      <c r="F6406" t="s">
        <v>18612</v>
      </c>
      <c r="G6406" t="s">
        <v>543</v>
      </c>
      <c r="H6406" t="s">
        <v>148</v>
      </c>
      <c r="I6406" t="s">
        <v>136</v>
      </c>
      <c r="J6406" t="s">
        <v>137</v>
      </c>
      <c r="K6406" t="s">
        <v>138</v>
      </c>
      <c r="L6406" t="s">
        <v>18613</v>
      </c>
      <c r="M6406" t="s">
        <v>18614</v>
      </c>
      <c r="N6406">
        <v>2.159166666</v>
      </c>
      <c r="O6406">
        <v>0</v>
      </c>
      <c r="P6406">
        <v>0</v>
      </c>
      <c r="Q6406">
        <v>0</v>
      </c>
      <c r="R6406">
        <v>3</v>
      </c>
      <c r="S6406">
        <v>0</v>
      </c>
      <c r="T6406">
        <v>1</v>
      </c>
      <c r="U6406">
        <v>1</v>
      </c>
      <c r="V6406">
        <v>0</v>
      </c>
      <c r="W6406">
        <v>0</v>
      </c>
      <c r="X6406">
        <v>0</v>
      </c>
      <c r="Y6406">
        <v>0</v>
      </c>
      <c r="Z6406">
        <v>0.75889592416245999</v>
      </c>
      <c r="AA6406">
        <v>0</v>
      </c>
      <c r="AB6406">
        <v>0.98840862684424013</v>
      </c>
      <c r="AC6406">
        <v>1180.0584091447936</v>
      </c>
      <c r="AD6406">
        <v>0</v>
      </c>
      <c r="AE6406">
        <v>1181.8057136958003</v>
      </c>
    </row>
    <row r="6407" spans="1:31" x14ac:dyDescent="0.25">
      <c r="A6407">
        <v>2255452</v>
      </c>
      <c r="B6407">
        <v>1</v>
      </c>
      <c r="C6407" t="s">
        <v>80</v>
      </c>
      <c r="D6407" t="s">
        <v>100</v>
      </c>
      <c r="E6407" t="s">
        <v>145</v>
      </c>
      <c r="F6407" t="s">
        <v>14962</v>
      </c>
      <c r="G6407" t="s">
        <v>201</v>
      </c>
      <c r="H6407" t="s">
        <v>148</v>
      </c>
      <c r="I6407" t="s">
        <v>136</v>
      </c>
      <c r="J6407" t="s">
        <v>3</v>
      </c>
      <c r="K6407" t="s">
        <v>138</v>
      </c>
      <c r="L6407" t="s">
        <v>18615</v>
      </c>
      <c r="M6407" t="s">
        <v>18616</v>
      </c>
      <c r="N6407">
        <v>0.52611111099999996</v>
      </c>
      <c r="O6407">
        <v>0</v>
      </c>
      <c r="P6407">
        <v>2703</v>
      </c>
      <c r="Q6407">
        <v>0</v>
      </c>
      <c r="R6407">
        <v>16</v>
      </c>
      <c r="S6407">
        <v>2</v>
      </c>
      <c r="T6407">
        <v>231</v>
      </c>
      <c r="U6407">
        <v>0</v>
      </c>
      <c r="V6407">
        <v>0</v>
      </c>
      <c r="W6407">
        <v>0</v>
      </c>
      <c r="X6407">
        <v>401.103434567026</v>
      </c>
      <c r="Y6407">
        <v>0</v>
      </c>
      <c r="Z6407">
        <v>1.248286705133157</v>
      </c>
      <c r="AA6407">
        <v>12.046465329173063</v>
      </c>
      <c r="AB6407">
        <v>94.002869228876605</v>
      </c>
      <c r="AC6407">
        <v>0</v>
      </c>
      <c r="AD6407">
        <v>0</v>
      </c>
      <c r="AE6407">
        <v>508.40105583020886</v>
      </c>
    </row>
    <row r="6408" spans="1:31" x14ac:dyDescent="0.25">
      <c r="A6408">
        <v>2255472</v>
      </c>
      <c r="B6408">
        <v>1</v>
      </c>
      <c r="C6408" t="s">
        <v>80</v>
      </c>
      <c r="D6408" t="s">
        <v>105</v>
      </c>
      <c r="E6408" t="s">
        <v>145</v>
      </c>
      <c r="F6408" t="s">
        <v>18617</v>
      </c>
      <c r="G6408" t="s">
        <v>147</v>
      </c>
      <c r="H6408" t="s">
        <v>148</v>
      </c>
      <c r="I6408" t="s">
        <v>136</v>
      </c>
      <c r="J6408" t="s">
        <v>137</v>
      </c>
      <c r="K6408" t="s">
        <v>138</v>
      </c>
      <c r="L6408" t="s">
        <v>18618</v>
      </c>
      <c r="M6408" t="s">
        <v>18619</v>
      </c>
      <c r="N6408">
        <v>0.824722222</v>
      </c>
      <c r="O6408">
        <v>0</v>
      </c>
      <c r="P6408">
        <v>1808</v>
      </c>
      <c r="Q6408">
        <v>0</v>
      </c>
      <c r="R6408">
        <v>41</v>
      </c>
      <c r="S6408">
        <v>0</v>
      </c>
      <c r="T6408">
        <v>547</v>
      </c>
      <c r="U6408">
        <v>1</v>
      </c>
      <c r="V6408">
        <v>1</v>
      </c>
      <c r="W6408">
        <v>0</v>
      </c>
      <c r="X6408">
        <v>463.8781957597219</v>
      </c>
      <c r="Y6408">
        <v>0</v>
      </c>
      <c r="Z6408">
        <v>9.0024853037561119</v>
      </c>
      <c r="AA6408">
        <v>0</v>
      </c>
      <c r="AB6408">
        <v>357.19505967220402</v>
      </c>
      <c r="AC6408">
        <v>76.862497880945213</v>
      </c>
      <c r="AD6408">
        <v>1.8891201857398774</v>
      </c>
      <c r="AE6408">
        <v>908.82735880236714</v>
      </c>
    </row>
    <row r="6409" spans="1:31" x14ac:dyDescent="0.25">
      <c r="A6409">
        <v>2255494</v>
      </c>
      <c r="B6409">
        <v>1</v>
      </c>
      <c r="C6409" t="s">
        <v>80</v>
      </c>
      <c r="D6409" t="s">
        <v>99</v>
      </c>
      <c r="E6409" t="s">
        <v>151</v>
      </c>
      <c r="F6409" t="s">
        <v>18620</v>
      </c>
      <c r="G6409" t="s">
        <v>153</v>
      </c>
      <c r="H6409" t="s">
        <v>135</v>
      </c>
      <c r="I6409" t="s">
        <v>136</v>
      </c>
      <c r="J6409" t="s">
        <v>137</v>
      </c>
      <c r="K6409" t="s">
        <v>138</v>
      </c>
      <c r="L6409" t="s">
        <v>18621</v>
      </c>
      <c r="M6409" t="s">
        <v>18622</v>
      </c>
      <c r="N6409">
        <v>1.7808333329999999</v>
      </c>
      <c r="O6409">
        <v>0</v>
      </c>
      <c r="P6409">
        <v>88</v>
      </c>
      <c r="Q6409">
        <v>0</v>
      </c>
      <c r="R6409">
        <v>0</v>
      </c>
      <c r="S6409">
        <v>0</v>
      </c>
      <c r="T6409">
        <v>3</v>
      </c>
      <c r="U6409">
        <v>0</v>
      </c>
      <c r="V6409">
        <v>0</v>
      </c>
      <c r="W6409">
        <v>0</v>
      </c>
      <c r="X6409">
        <v>43.017881748730645</v>
      </c>
      <c r="Y6409">
        <v>0</v>
      </c>
      <c r="Z6409">
        <v>0</v>
      </c>
      <c r="AA6409">
        <v>0</v>
      </c>
      <c r="AB6409">
        <v>2.8355806253171665E-2</v>
      </c>
      <c r="AC6409">
        <v>0</v>
      </c>
      <c r="AD6409">
        <v>0</v>
      </c>
      <c r="AE6409">
        <v>43.046237554983819</v>
      </c>
    </row>
    <row r="6410" spans="1:31" x14ac:dyDescent="0.25">
      <c r="A6410">
        <v>2255500</v>
      </c>
      <c r="B6410">
        <v>1</v>
      </c>
      <c r="C6410" t="s">
        <v>80</v>
      </c>
      <c r="D6410" t="s">
        <v>93</v>
      </c>
      <c r="E6410" t="s">
        <v>256</v>
      </c>
      <c r="F6410" t="s">
        <v>18623</v>
      </c>
      <c r="G6410" t="s">
        <v>147</v>
      </c>
      <c r="H6410" t="s">
        <v>148</v>
      </c>
      <c r="I6410" t="s">
        <v>136</v>
      </c>
      <c r="J6410" t="s">
        <v>137</v>
      </c>
      <c r="K6410" t="s">
        <v>138</v>
      </c>
      <c r="L6410" t="s">
        <v>18624</v>
      </c>
      <c r="M6410" t="s">
        <v>18625</v>
      </c>
      <c r="N6410">
        <v>0.95444444399999995</v>
      </c>
      <c r="O6410">
        <v>0</v>
      </c>
      <c r="P6410">
        <v>465</v>
      </c>
      <c r="Q6410">
        <v>0</v>
      </c>
      <c r="R6410">
        <v>20</v>
      </c>
      <c r="S6410">
        <v>0</v>
      </c>
      <c r="T6410">
        <v>38</v>
      </c>
      <c r="U6410">
        <v>0</v>
      </c>
      <c r="V6410">
        <v>1</v>
      </c>
      <c r="W6410">
        <v>0</v>
      </c>
      <c r="X6410">
        <v>85.774666317630007</v>
      </c>
      <c r="Y6410">
        <v>0</v>
      </c>
      <c r="Z6410">
        <v>8.3289103631453987</v>
      </c>
      <c r="AA6410">
        <v>0</v>
      </c>
      <c r="AB6410">
        <v>15.175706216707697</v>
      </c>
      <c r="AC6410">
        <v>0</v>
      </c>
      <c r="AD6410">
        <v>9.6916533953236623</v>
      </c>
      <c r="AE6410">
        <v>118.97093629280675</v>
      </c>
    </row>
    <row r="6411" spans="1:31" x14ac:dyDescent="0.25">
      <c r="A6411">
        <v>2255537</v>
      </c>
      <c r="B6411">
        <v>1</v>
      </c>
      <c r="C6411" t="s">
        <v>81</v>
      </c>
      <c r="D6411" t="s">
        <v>120</v>
      </c>
      <c r="E6411" t="s">
        <v>207</v>
      </c>
      <c r="F6411" t="s">
        <v>18626</v>
      </c>
      <c r="G6411" t="s">
        <v>231</v>
      </c>
      <c r="H6411" t="s">
        <v>135</v>
      </c>
      <c r="I6411" t="s">
        <v>136</v>
      </c>
      <c r="J6411" t="s">
        <v>137</v>
      </c>
      <c r="K6411" t="s">
        <v>138</v>
      </c>
      <c r="L6411" t="s">
        <v>18627</v>
      </c>
      <c r="M6411" t="s">
        <v>18628</v>
      </c>
      <c r="N6411">
        <v>1.7269444439999999</v>
      </c>
      <c r="O6411">
        <v>0</v>
      </c>
      <c r="P6411">
        <v>167</v>
      </c>
      <c r="Q6411">
        <v>0</v>
      </c>
      <c r="R6411">
        <v>7</v>
      </c>
      <c r="S6411">
        <v>0</v>
      </c>
      <c r="T6411">
        <v>27</v>
      </c>
      <c r="U6411">
        <v>0</v>
      </c>
      <c r="V6411">
        <v>0</v>
      </c>
      <c r="W6411">
        <v>0</v>
      </c>
      <c r="X6411">
        <v>56.258679924674311</v>
      </c>
      <c r="Y6411">
        <v>0</v>
      </c>
      <c r="Z6411">
        <v>1.0255689757436801</v>
      </c>
      <c r="AA6411">
        <v>0</v>
      </c>
      <c r="AB6411">
        <v>15.451969590718999</v>
      </c>
      <c r="AC6411">
        <v>0</v>
      </c>
      <c r="AD6411">
        <v>0</v>
      </c>
      <c r="AE6411">
        <v>72.736218491136995</v>
      </c>
    </row>
    <row r="6412" spans="1:31" x14ac:dyDescent="0.25">
      <c r="A6412">
        <v>2255538</v>
      </c>
      <c r="B6412">
        <v>1</v>
      </c>
      <c r="C6412" t="s">
        <v>81</v>
      </c>
      <c r="D6412" t="s">
        <v>128</v>
      </c>
      <c r="E6412" t="s">
        <v>151</v>
      </c>
      <c r="F6412" t="s">
        <v>18629</v>
      </c>
      <c r="G6412" t="s">
        <v>282</v>
      </c>
      <c r="H6412" t="s">
        <v>135</v>
      </c>
      <c r="I6412" t="s">
        <v>136</v>
      </c>
      <c r="J6412" t="s">
        <v>137</v>
      </c>
      <c r="K6412" t="s">
        <v>138</v>
      </c>
      <c r="L6412" t="s">
        <v>18630</v>
      </c>
      <c r="M6412" t="s">
        <v>18631</v>
      </c>
      <c r="N6412">
        <v>0.84861111099999997</v>
      </c>
      <c r="O6412">
        <v>0</v>
      </c>
      <c r="P6412">
        <v>274</v>
      </c>
      <c r="Q6412">
        <v>0</v>
      </c>
      <c r="R6412">
        <v>0</v>
      </c>
      <c r="S6412">
        <v>0</v>
      </c>
      <c r="T6412">
        <v>18</v>
      </c>
      <c r="U6412">
        <v>0</v>
      </c>
      <c r="V6412">
        <v>0</v>
      </c>
      <c r="W6412">
        <v>0</v>
      </c>
      <c r="X6412">
        <v>44.082103576355216</v>
      </c>
      <c r="Y6412">
        <v>0</v>
      </c>
      <c r="Z6412">
        <v>0</v>
      </c>
      <c r="AA6412">
        <v>0</v>
      </c>
      <c r="AB6412">
        <v>5.4329972370903628</v>
      </c>
      <c r="AC6412">
        <v>0</v>
      </c>
      <c r="AD6412">
        <v>0</v>
      </c>
      <c r="AE6412">
        <v>49.515100813445578</v>
      </c>
    </row>
    <row r="6413" spans="1:31" x14ac:dyDescent="0.25">
      <c r="A6413">
        <v>2255539</v>
      </c>
      <c r="B6413">
        <v>1</v>
      </c>
      <c r="C6413" t="s">
        <v>80</v>
      </c>
      <c r="D6413" t="s">
        <v>104</v>
      </c>
      <c r="E6413" t="s">
        <v>256</v>
      </c>
      <c r="F6413" t="s">
        <v>18632</v>
      </c>
      <c r="G6413" t="s">
        <v>3189</v>
      </c>
      <c r="H6413" t="s">
        <v>148</v>
      </c>
      <c r="I6413" t="s">
        <v>136</v>
      </c>
      <c r="J6413" t="s">
        <v>3</v>
      </c>
      <c r="K6413" t="s">
        <v>138</v>
      </c>
      <c r="L6413" t="s">
        <v>18633</v>
      </c>
      <c r="M6413" t="s">
        <v>18634</v>
      </c>
      <c r="N6413">
        <v>0.42583333299999998</v>
      </c>
      <c r="O6413">
        <v>0</v>
      </c>
      <c r="P6413">
        <v>1731</v>
      </c>
      <c r="Q6413">
        <v>0</v>
      </c>
      <c r="R6413">
        <v>9</v>
      </c>
      <c r="S6413">
        <v>0</v>
      </c>
      <c r="T6413">
        <v>271</v>
      </c>
      <c r="U6413">
        <v>1</v>
      </c>
      <c r="V6413">
        <v>0</v>
      </c>
      <c r="W6413">
        <v>0</v>
      </c>
      <c r="X6413">
        <v>159.03881568307466</v>
      </c>
      <c r="Y6413">
        <v>0</v>
      </c>
      <c r="Z6413">
        <v>0.74431495729791086</v>
      </c>
      <c r="AA6413">
        <v>0</v>
      </c>
      <c r="AB6413">
        <v>38.673243503987827</v>
      </c>
      <c r="AC6413">
        <v>63.867238981704965</v>
      </c>
      <c r="AD6413">
        <v>0</v>
      </c>
      <c r="AE6413">
        <v>262.32361312606537</v>
      </c>
    </row>
    <row r="6414" spans="1:31" x14ac:dyDescent="0.25">
      <c r="A6414">
        <v>2255571</v>
      </c>
      <c r="B6414">
        <v>1</v>
      </c>
      <c r="C6414" t="s">
        <v>80</v>
      </c>
      <c r="D6414" t="s">
        <v>83</v>
      </c>
      <c r="E6414" t="s">
        <v>207</v>
      </c>
      <c r="F6414" t="s">
        <v>18635</v>
      </c>
      <c r="G6414" t="s">
        <v>264</v>
      </c>
      <c r="H6414" t="s">
        <v>135</v>
      </c>
      <c r="I6414" t="s">
        <v>136</v>
      </c>
      <c r="J6414" t="s">
        <v>3</v>
      </c>
      <c r="K6414" t="s">
        <v>138</v>
      </c>
      <c r="L6414" t="s">
        <v>18636</v>
      </c>
      <c r="M6414" t="s">
        <v>18637</v>
      </c>
      <c r="N6414">
        <v>7.7880555549999997</v>
      </c>
      <c r="O6414">
        <v>0</v>
      </c>
      <c r="P6414">
        <v>349</v>
      </c>
      <c r="Q6414">
        <v>0</v>
      </c>
      <c r="R6414">
        <v>0</v>
      </c>
      <c r="S6414">
        <v>0</v>
      </c>
      <c r="T6414">
        <v>7</v>
      </c>
      <c r="U6414">
        <v>0</v>
      </c>
      <c r="V6414">
        <v>0</v>
      </c>
      <c r="W6414">
        <v>0</v>
      </c>
      <c r="X6414">
        <v>880.35535229129243</v>
      </c>
      <c r="Y6414">
        <v>0</v>
      </c>
      <c r="Z6414">
        <v>0</v>
      </c>
      <c r="AA6414">
        <v>0</v>
      </c>
      <c r="AB6414">
        <v>40.200328840436178</v>
      </c>
      <c r="AC6414">
        <v>0</v>
      </c>
      <c r="AD6414">
        <v>0</v>
      </c>
      <c r="AE6414">
        <v>920.55568113172865</v>
      </c>
    </row>
    <row r="6415" spans="1:31" x14ac:dyDescent="0.25">
      <c r="A6415">
        <v>2255580</v>
      </c>
      <c r="B6415">
        <v>1</v>
      </c>
      <c r="C6415" t="s">
        <v>80</v>
      </c>
      <c r="D6415" t="s">
        <v>106</v>
      </c>
      <c r="E6415" t="s">
        <v>145</v>
      </c>
      <c r="F6415" t="s">
        <v>18638</v>
      </c>
      <c r="G6415" t="s">
        <v>147</v>
      </c>
      <c r="H6415" t="s">
        <v>148</v>
      </c>
      <c r="I6415" t="s">
        <v>136</v>
      </c>
      <c r="J6415" t="s">
        <v>137</v>
      </c>
      <c r="K6415" t="s">
        <v>138</v>
      </c>
      <c r="L6415" t="s">
        <v>18639</v>
      </c>
      <c r="M6415" t="s">
        <v>18640</v>
      </c>
      <c r="N6415">
        <v>0.39138888799999999</v>
      </c>
      <c r="O6415">
        <v>2</v>
      </c>
      <c r="P6415">
        <v>45</v>
      </c>
      <c r="Q6415">
        <v>39</v>
      </c>
      <c r="R6415">
        <v>172</v>
      </c>
      <c r="S6415">
        <v>7</v>
      </c>
      <c r="T6415">
        <v>33</v>
      </c>
      <c r="U6415">
        <v>0</v>
      </c>
      <c r="V6415">
        <v>0</v>
      </c>
      <c r="W6415">
        <v>0.20608041008092029</v>
      </c>
      <c r="X6415">
        <v>7.2259498800024868</v>
      </c>
      <c r="Y6415">
        <v>92.487311293293033</v>
      </c>
      <c r="Z6415">
        <v>96.712950413785876</v>
      </c>
      <c r="AA6415">
        <v>30.345904087665371</v>
      </c>
      <c r="AB6415">
        <v>14.575628137764465</v>
      </c>
      <c r="AC6415">
        <v>0</v>
      </c>
      <c r="AD6415">
        <v>0</v>
      </c>
      <c r="AE6415">
        <v>241.55382422259214</v>
      </c>
    </row>
    <row r="6416" spans="1:31" x14ac:dyDescent="0.25">
      <c r="A6416">
        <v>2255586</v>
      </c>
      <c r="B6416">
        <v>1</v>
      </c>
      <c r="C6416" t="s">
        <v>80</v>
      </c>
      <c r="D6416" t="s">
        <v>103</v>
      </c>
      <c r="E6416" t="s">
        <v>214</v>
      </c>
      <c r="F6416" t="s">
        <v>18641</v>
      </c>
      <c r="G6416" t="s">
        <v>1159</v>
      </c>
      <c r="H6416" t="s">
        <v>135</v>
      </c>
      <c r="I6416" t="s">
        <v>136</v>
      </c>
      <c r="J6416" t="s">
        <v>137</v>
      </c>
      <c r="K6416" t="s">
        <v>138</v>
      </c>
      <c r="L6416" t="s">
        <v>18642</v>
      </c>
      <c r="M6416" t="s">
        <v>18643</v>
      </c>
      <c r="N6416">
        <v>0.8075</v>
      </c>
      <c r="O6416">
        <v>0</v>
      </c>
      <c r="P6416">
        <v>103</v>
      </c>
      <c r="Q6416">
        <v>0</v>
      </c>
      <c r="R6416">
        <v>0</v>
      </c>
      <c r="S6416">
        <v>0</v>
      </c>
      <c r="T6416">
        <v>4</v>
      </c>
      <c r="U6416">
        <v>0</v>
      </c>
      <c r="V6416">
        <v>0</v>
      </c>
      <c r="W6416">
        <v>0</v>
      </c>
      <c r="X6416">
        <v>26.287648407643648</v>
      </c>
      <c r="Y6416">
        <v>0</v>
      </c>
      <c r="Z6416">
        <v>0</v>
      </c>
      <c r="AA6416">
        <v>0</v>
      </c>
      <c r="AB6416">
        <v>7.708959466167661</v>
      </c>
      <c r="AC6416">
        <v>0</v>
      </c>
      <c r="AD6416">
        <v>0</v>
      </c>
      <c r="AE6416">
        <v>33.996607873811307</v>
      </c>
    </row>
    <row r="6417" spans="1:31" x14ac:dyDescent="0.25">
      <c r="A6417">
        <v>2255592</v>
      </c>
      <c r="B6417">
        <v>1</v>
      </c>
      <c r="C6417" t="s">
        <v>81</v>
      </c>
      <c r="D6417" t="s">
        <v>116</v>
      </c>
      <c r="E6417" t="s">
        <v>163</v>
      </c>
      <c r="F6417" t="s">
        <v>18644</v>
      </c>
      <c r="G6417" t="s">
        <v>147</v>
      </c>
      <c r="H6417" t="s">
        <v>148</v>
      </c>
      <c r="I6417" t="s">
        <v>136</v>
      </c>
      <c r="J6417" t="s">
        <v>137</v>
      </c>
      <c r="K6417" t="s">
        <v>138</v>
      </c>
      <c r="L6417" t="s">
        <v>18645</v>
      </c>
      <c r="M6417" t="s">
        <v>18646</v>
      </c>
      <c r="N6417">
        <v>0.943333333</v>
      </c>
      <c r="O6417">
        <v>0</v>
      </c>
      <c r="P6417">
        <v>514</v>
      </c>
      <c r="Q6417">
        <v>5</v>
      </c>
      <c r="R6417">
        <v>36</v>
      </c>
      <c r="S6417">
        <v>1</v>
      </c>
      <c r="T6417">
        <v>61</v>
      </c>
      <c r="U6417">
        <v>0</v>
      </c>
      <c r="V6417">
        <v>0</v>
      </c>
      <c r="W6417">
        <v>0</v>
      </c>
      <c r="X6417">
        <v>78.955242546570148</v>
      </c>
      <c r="Y6417">
        <v>2.2359326360420981</v>
      </c>
      <c r="Z6417">
        <v>2.2975927577754418</v>
      </c>
      <c r="AA6417">
        <v>1.615947725469</v>
      </c>
      <c r="AB6417">
        <v>16.327255685223605</v>
      </c>
      <c r="AC6417">
        <v>0</v>
      </c>
      <c r="AD6417">
        <v>0</v>
      </c>
      <c r="AE6417">
        <v>101.43197135108029</v>
      </c>
    </row>
    <row r="6418" spans="1:31" x14ac:dyDescent="0.25">
      <c r="A6418">
        <v>2255596</v>
      </c>
      <c r="B6418">
        <v>1</v>
      </c>
      <c r="C6418" t="s">
        <v>81</v>
      </c>
      <c r="D6418" t="s">
        <v>112</v>
      </c>
      <c r="E6418" t="s">
        <v>163</v>
      </c>
      <c r="F6418" t="s">
        <v>18647</v>
      </c>
      <c r="G6418" t="s">
        <v>147</v>
      </c>
      <c r="H6418" t="s">
        <v>148</v>
      </c>
      <c r="I6418" t="s">
        <v>704</v>
      </c>
      <c r="J6418" t="s">
        <v>137</v>
      </c>
      <c r="K6418" t="s">
        <v>138</v>
      </c>
      <c r="L6418" t="s">
        <v>18648</v>
      </c>
      <c r="M6418" t="s">
        <v>18649</v>
      </c>
      <c r="N6418">
        <v>1.6666666E-2</v>
      </c>
      <c r="O6418">
        <v>0</v>
      </c>
      <c r="P6418">
        <v>1619</v>
      </c>
      <c r="Q6418">
        <v>207</v>
      </c>
      <c r="R6418">
        <v>134</v>
      </c>
      <c r="S6418">
        <v>20</v>
      </c>
      <c r="T6418">
        <v>440</v>
      </c>
      <c r="U6418">
        <v>2</v>
      </c>
      <c r="V6418">
        <v>6</v>
      </c>
      <c r="W6418">
        <v>0</v>
      </c>
      <c r="X6418">
        <v>5.3539363606029076</v>
      </c>
      <c r="Y6418">
        <v>0.61635760006936691</v>
      </c>
      <c r="Z6418">
        <v>0.23279474125296665</v>
      </c>
      <c r="AA6418">
        <v>1.2707002763073001</v>
      </c>
      <c r="AB6418">
        <v>4.2473927763791801</v>
      </c>
      <c r="AC6418">
        <v>0.57963157408284993</v>
      </c>
      <c r="AD6418">
        <v>4.0125102857966164</v>
      </c>
      <c r="AE6418">
        <v>16.313323614491186</v>
      </c>
    </row>
    <row r="6419" spans="1:31" x14ac:dyDescent="0.25">
      <c r="A6419">
        <v>2255597</v>
      </c>
      <c r="B6419">
        <v>1</v>
      </c>
      <c r="C6419" t="s">
        <v>81</v>
      </c>
      <c r="D6419" t="s">
        <v>128</v>
      </c>
      <c r="E6419" t="s">
        <v>151</v>
      </c>
      <c r="F6419" t="s">
        <v>18650</v>
      </c>
      <c r="G6419" t="s">
        <v>171</v>
      </c>
      <c r="H6419" t="s">
        <v>135</v>
      </c>
      <c r="I6419" t="s">
        <v>136</v>
      </c>
      <c r="J6419" t="s">
        <v>137</v>
      </c>
      <c r="K6419" t="s">
        <v>172</v>
      </c>
      <c r="L6419" t="s">
        <v>18651</v>
      </c>
      <c r="M6419" t="s">
        <v>18652</v>
      </c>
      <c r="N6419">
        <v>4.9922222219999997</v>
      </c>
      <c r="O6419">
        <v>0</v>
      </c>
      <c r="P6419">
        <v>144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176.64856270307234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176.64856270307234</v>
      </c>
    </row>
    <row r="6420" spans="1:31" x14ac:dyDescent="0.25">
      <c r="A6420">
        <v>2255631</v>
      </c>
      <c r="B6420">
        <v>1</v>
      </c>
      <c r="C6420" t="s">
        <v>80</v>
      </c>
      <c r="D6420" t="s">
        <v>92</v>
      </c>
      <c r="E6420" t="s">
        <v>207</v>
      </c>
      <c r="F6420" t="s">
        <v>18653</v>
      </c>
      <c r="G6420" t="s">
        <v>171</v>
      </c>
      <c r="H6420" t="s">
        <v>135</v>
      </c>
      <c r="I6420" t="s">
        <v>136</v>
      </c>
      <c r="J6420" t="s">
        <v>137</v>
      </c>
      <c r="K6420" t="s">
        <v>172</v>
      </c>
      <c r="L6420" t="s">
        <v>18654</v>
      </c>
      <c r="M6420" t="s">
        <v>18655</v>
      </c>
      <c r="N6420">
        <v>5.9552777770000001</v>
      </c>
      <c r="O6420">
        <v>0</v>
      </c>
      <c r="P6420">
        <v>311</v>
      </c>
      <c r="Q6420">
        <v>0</v>
      </c>
      <c r="R6420">
        <v>0</v>
      </c>
      <c r="S6420">
        <v>0</v>
      </c>
      <c r="T6420">
        <v>17</v>
      </c>
      <c r="U6420">
        <v>0</v>
      </c>
      <c r="V6420">
        <v>0</v>
      </c>
      <c r="W6420">
        <v>0</v>
      </c>
      <c r="X6420">
        <v>449.26827669913922</v>
      </c>
      <c r="Y6420">
        <v>0</v>
      </c>
      <c r="Z6420">
        <v>0</v>
      </c>
      <c r="AA6420">
        <v>0</v>
      </c>
      <c r="AB6420">
        <v>123.45912496532078</v>
      </c>
      <c r="AC6420">
        <v>0</v>
      </c>
      <c r="AD6420">
        <v>0</v>
      </c>
      <c r="AE6420">
        <v>572.72740166445999</v>
      </c>
    </row>
    <row r="6421" spans="1:31" x14ac:dyDescent="0.25">
      <c r="A6421">
        <v>2255633</v>
      </c>
      <c r="B6421">
        <v>1</v>
      </c>
      <c r="C6421" t="s">
        <v>81</v>
      </c>
      <c r="D6421" t="s">
        <v>123</v>
      </c>
      <c r="E6421" t="s">
        <v>256</v>
      </c>
      <c r="F6421" t="s">
        <v>18656</v>
      </c>
      <c r="G6421" t="s">
        <v>366</v>
      </c>
      <c r="H6421" t="s">
        <v>148</v>
      </c>
      <c r="I6421" t="s">
        <v>136</v>
      </c>
      <c r="J6421" t="s">
        <v>137</v>
      </c>
      <c r="K6421" t="s">
        <v>172</v>
      </c>
      <c r="L6421" t="s">
        <v>18657</v>
      </c>
      <c r="M6421" t="s">
        <v>18658</v>
      </c>
      <c r="N6421">
        <v>0.39944444400000001</v>
      </c>
      <c r="O6421">
        <v>0</v>
      </c>
      <c r="P6421">
        <v>107</v>
      </c>
      <c r="Q6421">
        <v>0</v>
      </c>
      <c r="R6421">
        <v>2</v>
      </c>
      <c r="S6421">
        <v>0</v>
      </c>
      <c r="T6421">
        <v>5</v>
      </c>
      <c r="U6421">
        <v>0</v>
      </c>
      <c r="V6421">
        <v>0</v>
      </c>
      <c r="W6421">
        <v>0</v>
      </c>
      <c r="X6421">
        <v>6.7748356991853766</v>
      </c>
      <c r="Y6421">
        <v>0</v>
      </c>
      <c r="Z6421">
        <v>1.7275300341088335E-2</v>
      </c>
      <c r="AA6421">
        <v>0</v>
      </c>
      <c r="AB6421">
        <v>2.2174927433992888</v>
      </c>
      <c r="AC6421">
        <v>0</v>
      </c>
      <c r="AD6421">
        <v>0</v>
      </c>
      <c r="AE6421">
        <v>9.0096037429257549</v>
      </c>
    </row>
    <row r="6422" spans="1:31" x14ac:dyDescent="0.25">
      <c r="A6422">
        <v>2255636</v>
      </c>
      <c r="B6422">
        <v>1</v>
      </c>
      <c r="C6422" t="s">
        <v>81</v>
      </c>
      <c r="D6422" t="s">
        <v>118</v>
      </c>
      <c r="E6422" t="s">
        <v>163</v>
      </c>
      <c r="F6422" t="s">
        <v>18659</v>
      </c>
      <c r="G6422" t="s">
        <v>366</v>
      </c>
      <c r="H6422" t="s">
        <v>148</v>
      </c>
      <c r="I6422" t="s">
        <v>136</v>
      </c>
      <c r="J6422" t="s">
        <v>137</v>
      </c>
      <c r="K6422" t="s">
        <v>172</v>
      </c>
      <c r="L6422" t="s">
        <v>18660</v>
      </c>
      <c r="M6422" t="s">
        <v>18661</v>
      </c>
      <c r="N6422">
        <v>0.41249999999999998</v>
      </c>
      <c r="O6422">
        <v>0</v>
      </c>
      <c r="P6422">
        <v>3004</v>
      </c>
      <c r="Q6422">
        <v>0</v>
      </c>
      <c r="R6422">
        <v>0</v>
      </c>
      <c r="S6422">
        <v>0</v>
      </c>
      <c r="T6422">
        <v>606</v>
      </c>
      <c r="U6422">
        <v>0</v>
      </c>
      <c r="V6422">
        <v>3</v>
      </c>
      <c r="W6422">
        <v>0</v>
      </c>
      <c r="X6422">
        <v>361.40466422368269</v>
      </c>
      <c r="Y6422">
        <v>0</v>
      </c>
      <c r="Z6422">
        <v>0</v>
      </c>
      <c r="AA6422">
        <v>0</v>
      </c>
      <c r="AB6422">
        <v>273.9363861037092</v>
      </c>
      <c r="AC6422">
        <v>0</v>
      </c>
      <c r="AD6422">
        <v>83.807474118278634</v>
      </c>
      <c r="AE6422">
        <v>719.14852444567055</v>
      </c>
    </row>
    <row r="6423" spans="1:31" x14ac:dyDescent="0.25">
      <c r="A6423">
        <v>2255644</v>
      </c>
      <c r="B6423">
        <v>1</v>
      </c>
      <c r="C6423" t="s">
        <v>80</v>
      </c>
      <c r="D6423" t="s">
        <v>107</v>
      </c>
      <c r="E6423" t="s">
        <v>151</v>
      </c>
      <c r="F6423" t="s">
        <v>18662</v>
      </c>
      <c r="G6423" t="s">
        <v>1552</v>
      </c>
      <c r="H6423" t="s">
        <v>135</v>
      </c>
      <c r="I6423" t="s">
        <v>136</v>
      </c>
      <c r="J6423" t="s">
        <v>137</v>
      </c>
      <c r="K6423" t="s">
        <v>138</v>
      </c>
      <c r="L6423" t="s">
        <v>18663</v>
      </c>
      <c r="M6423" t="s">
        <v>18664</v>
      </c>
      <c r="N6423">
        <v>1.008888888</v>
      </c>
      <c r="O6423">
        <v>0</v>
      </c>
      <c r="P6423">
        <v>198</v>
      </c>
      <c r="Q6423">
        <v>0</v>
      </c>
      <c r="R6423">
        <v>0</v>
      </c>
      <c r="S6423">
        <v>0</v>
      </c>
      <c r="T6423">
        <v>5</v>
      </c>
      <c r="U6423">
        <v>0</v>
      </c>
      <c r="V6423">
        <v>0</v>
      </c>
      <c r="W6423">
        <v>0</v>
      </c>
      <c r="X6423">
        <v>51.67627436753893</v>
      </c>
      <c r="Y6423">
        <v>0</v>
      </c>
      <c r="Z6423">
        <v>0</v>
      </c>
      <c r="AA6423">
        <v>0</v>
      </c>
      <c r="AB6423">
        <v>5.4959827628461229</v>
      </c>
      <c r="AC6423">
        <v>0</v>
      </c>
      <c r="AD6423">
        <v>0</v>
      </c>
      <c r="AE6423">
        <v>57.172257130385056</v>
      </c>
    </row>
    <row r="6424" spans="1:31" x14ac:dyDescent="0.25">
      <c r="A6424">
        <v>2255646</v>
      </c>
      <c r="B6424">
        <v>1</v>
      </c>
      <c r="C6424" t="s">
        <v>80</v>
      </c>
      <c r="D6424" t="s">
        <v>99</v>
      </c>
      <c r="E6424" t="s">
        <v>151</v>
      </c>
      <c r="F6424" t="s">
        <v>18665</v>
      </c>
      <c r="G6424" t="s">
        <v>366</v>
      </c>
      <c r="H6424" t="s">
        <v>135</v>
      </c>
      <c r="I6424" t="s">
        <v>136</v>
      </c>
      <c r="J6424" t="s">
        <v>137</v>
      </c>
      <c r="K6424" t="s">
        <v>172</v>
      </c>
      <c r="L6424" t="s">
        <v>4998</v>
      </c>
      <c r="M6424" t="s">
        <v>18666</v>
      </c>
      <c r="N6424">
        <v>3.0958333329999999</v>
      </c>
      <c r="O6424">
        <v>0</v>
      </c>
      <c r="P6424">
        <v>35</v>
      </c>
      <c r="Q6424">
        <v>0</v>
      </c>
      <c r="R6424">
        <v>2</v>
      </c>
      <c r="S6424">
        <v>0</v>
      </c>
      <c r="T6424">
        <v>7</v>
      </c>
      <c r="U6424">
        <v>0</v>
      </c>
      <c r="V6424">
        <v>0</v>
      </c>
      <c r="W6424">
        <v>0</v>
      </c>
      <c r="X6424">
        <v>54.747743589057137</v>
      </c>
      <c r="Y6424">
        <v>0</v>
      </c>
      <c r="Z6424">
        <v>0.55186344683006261</v>
      </c>
      <c r="AA6424">
        <v>0</v>
      </c>
      <c r="AB6424">
        <v>9.5855910559141702</v>
      </c>
      <c r="AC6424">
        <v>0</v>
      </c>
      <c r="AD6424">
        <v>0</v>
      </c>
      <c r="AE6424">
        <v>64.885198091801371</v>
      </c>
    </row>
    <row r="6425" spans="1:31" x14ac:dyDescent="0.25">
      <c r="A6425">
        <v>2255648</v>
      </c>
      <c r="B6425">
        <v>1</v>
      </c>
      <c r="C6425" t="s">
        <v>80</v>
      </c>
      <c r="D6425" t="s">
        <v>92</v>
      </c>
      <c r="E6425" t="s">
        <v>151</v>
      </c>
      <c r="F6425" t="s">
        <v>17682</v>
      </c>
      <c r="G6425" t="s">
        <v>160</v>
      </c>
      <c r="H6425" t="s">
        <v>135</v>
      </c>
      <c r="I6425" t="s">
        <v>136</v>
      </c>
      <c r="J6425" t="s">
        <v>137</v>
      </c>
      <c r="K6425" t="s">
        <v>138</v>
      </c>
      <c r="L6425" t="s">
        <v>18667</v>
      </c>
      <c r="M6425" t="s">
        <v>18668</v>
      </c>
      <c r="N6425">
        <v>2.4838888880000001</v>
      </c>
      <c r="O6425">
        <v>0</v>
      </c>
      <c r="P6425">
        <v>13</v>
      </c>
      <c r="Q6425">
        <v>0</v>
      </c>
      <c r="R6425">
        <v>2</v>
      </c>
      <c r="S6425">
        <v>0</v>
      </c>
      <c r="T6425">
        <v>6</v>
      </c>
      <c r="U6425">
        <v>0</v>
      </c>
      <c r="V6425">
        <v>0</v>
      </c>
      <c r="W6425">
        <v>0</v>
      </c>
      <c r="X6425">
        <v>10.90227848450005</v>
      </c>
      <c r="Y6425">
        <v>0</v>
      </c>
      <c r="Z6425">
        <v>4.2807234648339199</v>
      </c>
      <c r="AA6425">
        <v>0</v>
      </c>
      <c r="AB6425">
        <v>14.962143546741071</v>
      </c>
      <c r="AC6425">
        <v>0</v>
      </c>
      <c r="AD6425">
        <v>0</v>
      </c>
      <c r="AE6425">
        <v>30.145145496075042</v>
      </c>
    </row>
    <row r="6426" spans="1:31" x14ac:dyDescent="0.25">
      <c r="A6426">
        <v>2255682</v>
      </c>
      <c r="B6426">
        <v>1</v>
      </c>
      <c r="C6426" t="s">
        <v>80</v>
      </c>
      <c r="D6426" t="s">
        <v>100</v>
      </c>
      <c r="E6426" t="s">
        <v>145</v>
      </c>
      <c r="F6426" t="s">
        <v>18669</v>
      </c>
      <c r="G6426" t="s">
        <v>147</v>
      </c>
      <c r="H6426" t="s">
        <v>148</v>
      </c>
      <c r="I6426" t="s">
        <v>136</v>
      </c>
      <c r="J6426" t="s">
        <v>137</v>
      </c>
      <c r="K6426" t="s">
        <v>138</v>
      </c>
      <c r="L6426" t="s">
        <v>18670</v>
      </c>
      <c r="M6426" t="s">
        <v>18671</v>
      </c>
      <c r="N6426">
        <v>0.80861111100000005</v>
      </c>
      <c r="O6426">
        <v>1</v>
      </c>
      <c r="P6426">
        <v>425</v>
      </c>
      <c r="Q6426">
        <v>27</v>
      </c>
      <c r="R6426">
        <v>122</v>
      </c>
      <c r="S6426">
        <v>10</v>
      </c>
      <c r="T6426">
        <v>96</v>
      </c>
      <c r="U6426">
        <v>0</v>
      </c>
      <c r="V6426">
        <v>0</v>
      </c>
      <c r="W6426">
        <v>1.2627769866503671</v>
      </c>
      <c r="X6426">
        <v>102.65252815939103</v>
      </c>
      <c r="Y6426">
        <v>91.866951944868816</v>
      </c>
      <c r="Z6426">
        <v>59.437298944992612</v>
      </c>
      <c r="AA6426">
        <v>15.6201833116766</v>
      </c>
      <c r="AB6426">
        <v>54.628770213199594</v>
      </c>
      <c r="AC6426">
        <v>0</v>
      </c>
      <c r="AD6426">
        <v>0</v>
      </c>
      <c r="AE6426">
        <v>325.46850956077901</v>
      </c>
    </row>
    <row r="6427" spans="1:31" x14ac:dyDescent="0.25">
      <c r="A6427">
        <v>2255732</v>
      </c>
      <c r="B6427">
        <v>1</v>
      </c>
      <c r="C6427" t="s">
        <v>80</v>
      </c>
      <c r="D6427" t="s">
        <v>103</v>
      </c>
      <c r="E6427" t="s">
        <v>132</v>
      </c>
      <c r="F6427" t="s">
        <v>18672</v>
      </c>
      <c r="G6427" t="s">
        <v>134</v>
      </c>
      <c r="H6427" t="s">
        <v>135</v>
      </c>
      <c r="I6427" t="s">
        <v>136</v>
      </c>
      <c r="J6427" t="s">
        <v>137</v>
      </c>
      <c r="K6427" t="s">
        <v>138</v>
      </c>
      <c r="L6427" t="s">
        <v>18673</v>
      </c>
      <c r="M6427" t="s">
        <v>18674</v>
      </c>
      <c r="N6427">
        <v>1.6375</v>
      </c>
      <c r="O6427">
        <v>0</v>
      </c>
      <c r="P6427">
        <v>1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0.47847053607099999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0.47847053607099999</v>
      </c>
    </row>
    <row r="6428" spans="1:31" x14ac:dyDescent="0.25">
      <c r="A6428">
        <v>2255768</v>
      </c>
      <c r="B6428">
        <v>1</v>
      </c>
      <c r="C6428" t="s">
        <v>80</v>
      </c>
      <c r="D6428" t="s">
        <v>103</v>
      </c>
      <c r="E6428" t="s">
        <v>207</v>
      </c>
      <c r="F6428" t="s">
        <v>18675</v>
      </c>
      <c r="G6428" t="s">
        <v>1552</v>
      </c>
      <c r="H6428" t="s">
        <v>135</v>
      </c>
      <c r="I6428" t="s">
        <v>136</v>
      </c>
      <c r="J6428" t="s">
        <v>137</v>
      </c>
      <c r="K6428" t="s">
        <v>138</v>
      </c>
      <c r="L6428" t="s">
        <v>18676</v>
      </c>
      <c r="M6428" t="s">
        <v>18677</v>
      </c>
      <c r="N6428">
        <v>0.16666666599999999</v>
      </c>
      <c r="O6428">
        <v>0</v>
      </c>
      <c r="P6428">
        <v>224</v>
      </c>
      <c r="Q6428">
        <v>0</v>
      </c>
      <c r="R6428">
        <v>1</v>
      </c>
      <c r="S6428">
        <v>0</v>
      </c>
      <c r="T6428">
        <v>5</v>
      </c>
      <c r="U6428">
        <v>0</v>
      </c>
      <c r="V6428">
        <v>0</v>
      </c>
      <c r="W6428">
        <v>0</v>
      </c>
      <c r="X6428">
        <v>15.670375233209072</v>
      </c>
      <c r="Y6428">
        <v>0</v>
      </c>
      <c r="Z6428">
        <v>1.5025692238633335E-3</v>
      </c>
      <c r="AA6428">
        <v>0</v>
      </c>
      <c r="AB6428">
        <v>0.60801783664606079</v>
      </c>
      <c r="AC6428">
        <v>0</v>
      </c>
      <c r="AD6428">
        <v>0</v>
      </c>
      <c r="AE6428">
        <v>16.279895639078994</v>
      </c>
    </row>
    <row r="6429" spans="1:31" x14ac:dyDescent="0.25">
      <c r="A6429">
        <v>2255783</v>
      </c>
      <c r="B6429">
        <v>1</v>
      </c>
      <c r="C6429" t="s">
        <v>81</v>
      </c>
      <c r="D6429" t="s">
        <v>112</v>
      </c>
      <c r="E6429" t="s">
        <v>151</v>
      </c>
      <c r="F6429" t="s">
        <v>18678</v>
      </c>
      <c r="G6429" t="s">
        <v>153</v>
      </c>
      <c r="H6429" t="s">
        <v>135</v>
      </c>
      <c r="I6429" t="s">
        <v>136</v>
      </c>
      <c r="J6429" t="s">
        <v>137</v>
      </c>
      <c r="K6429" t="s">
        <v>138</v>
      </c>
      <c r="L6429" t="s">
        <v>18679</v>
      </c>
      <c r="M6429" t="s">
        <v>18680</v>
      </c>
      <c r="N6429">
        <v>1.3988888880000001</v>
      </c>
      <c r="O6429">
        <v>0</v>
      </c>
      <c r="P6429">
        <v>231</v>
      </c>
      <c r="Q6429">
        <v>0</v>
      </c>
      <c r="R6429">
        <v>3</v>
      </c>
      <c r="S6429">
        <v>0</v>
      </c>
      <c r="T6429">
        <v>6</v>
      </c>
      <c r="U6429">
        <v>0</v>
      </c>
      <c r="V6429">
        <v>0</v>
      </c>
      <c r="W6429">
        <v>0</v>
      </c>
      <c r="X6429">
        <v>63.701287805312049</v>
      </c>
      <c r="Y6429">
        <v>0</v>
      </c>
      <c r="Z6429">
        <v>2.1386653441026391E-2</v>
      </c>
      <c r="AA6429">
        <v>0</v>
      </c>
      <c r="AB6429">
        <v>7.606522720819612</v>
      </c>
      <c r="AC6429">
        <v>0</v>
      </c>
      <c r="AD6429">
        <v>0</v>
      </c>
      <c r="AE6429">
        <v>71.329197179572688</v>
      </c>
    </row>
    <row r="6430" spans="1:31" x14ac:dyDescent="0.25">
      <c r="A6430">
        <v>2255902</v>
      </c>
      <c r="B6430">
        <v>1</v>
      </c>
      <c r="C6430" t="s">
        <v>80</v>
      </c>
      <c r="D6430" t="s">
        <v>93</v>
      </c>
      <c r="E6430" t="s">
        <v>145</v>
      </c>
      <c r="F6430" t="s">
        <v>18681</v>
      </c>
      <c r="G6430" t="s">
        <v>147</v>
      </c>
      <c r="H6430" t="s">
        <v>148</v>
      </c>
      <c r="I6430" t="s">
        <v>136</v>
      </c>
      <c r="J6430" t="s">
        <v>137</v>
      </c>
      <c r="K6430" t="s">
        <v>138</v>
      </c>
      <c r="L6430" t="s">
        <v>18682</v>
      </c>
      <c r="M6430" t="s">
        <v>18683</v>
      </c>
      <c r="N6430">
        <v>0.67</v>
      </c>
      <c r="O6430">
        <v>1</v>
      </c>
      <c r="P6430">
        <v>2422</v>
      </c>
      <c r="Q6430">
        <v>14</v>
      </c>
      <c r="R6430">
        <v>633</v>
      </c>
      <c r="S6430">
        <v>7</v>
      </c>
      <c r="T6430">
        <v>628</v>
      </c>
      <c r="U6430">
        <v>5</v>
      </c>
      <c r="V6430">
        <v>0</v>
      </c>
      <c r="W6430">
        <v>0.18541783074150003</v>
      </c>
      <c r="X6430">
        <v>323.54929333214181</v>
      </c>
      <c r="Y6430">
        <v>9.9668505384548389</v>
      </c>
      <c r="Z6430">
        <v>103.18669931310649</v>
      </c>
      <c r="AA6430">
        <v>41.703435423997817</v>
      </c>
      <c r="AB6430">
        <v>140.49315407987979</v>
      </c>
      <c r="AC6430">
        <v>171.33979508724133</v>
      </c>
      <c r="AD6430">
        <v>0</v>
      </c>
      <c r="AE6430">
        <v>790.42464560556357</v>
      </c>
    </row>
    <row r="6431" spans="1:31" x14ac:dyDescent="0.25">
      <c r="A6431">
        <v>2255920</v>
      </c>
      <c r="B6431">
        <v>1</v>
      </c>
      <c r="C6431" t="s">
        <v>81</v>
      </c>
      <c r="D6431" t="s">
        <v>123</v>
      </c>
      <c r="E6431" t="s">
        <v>151</v>
      </c>
      <c r="F6431" t="s">
        <v>18684</v>
      </c>
      <c r="G6431" t="s">
        <v>180</v>
      </c>
      <c r="H6431" t="s">
        <v>135</v>
      </c>
      <c r="I6431" t="s">
        <v>136</v>
      </c>
      <c r="J6431" t="s">
        <v>137</v>
      </c>
      <c r="K6431" t="s">
        <v>138</v>
      </c>
      <c r="L6431" t="s">
        <v>18685</v>
      </c>
      <c r="M6431" t="s">
        <v>18686</v>
      </c>
      <c r="N6431">
        <v>1.2255555549999999</v>
      </c>
      <c r="O6431">
        <v>0</v>
      </c>
      <c r="P6431">
        <v>359</v>
      </c>
      <c r="Q6431">
        <v>0</v>
      </c>
      <c r="R6431">
        <v>0</v>
      </c>
      <c r="S6431">
        <v>0</v>
      </c>
      <c r="T6431">
        <v>14</v>
      </c>
      <c r="U6431">
        <v>0</v>
      </c>
      <c r="V6431">
        <v>0</v>
      </c>
      <c r="W6431">
        <v>0</v>
      </c>
      <c r="X6431">
        <v>119.44987703954455</v>
      </c>
      <c r="Y6431">
        <v>0</v>
      </c>
      <c r="Z6431">
        <v>0</v>
      </c>
      <c r="AA6431">
        <v>0</v>
      </c>
      <c r="AB6431">
        <v>8.2272733264843136</v>
      </c>
      <c r="AC6431">
        <v>0</v>
      </c>
      <c r="AD6431">
        <v>0</v>
      </c>
      <c r="AE6431">
        <v>127.67715036602885</v>
      </c>
    </row>
    <row r="6432" spans="1:31" x14ac:dyDescent="0.25">
      <c r="A6432">
        <v>2255927</v>
      </c>
      <c r="B6432">
        <v>1</v>
      </c>
      <c r="C6432" t="s">
        <v>80</v>
      </c>
      <c r="D6432" t="s">
        <v>103</v>
      </c>
      <c r="E6432" t="s">
        <v>214</v>
      </c>
      <c r="F6432" t="s">
        <v>18687</v>
      </c>
      <c r="G6432" t="s">
        <v>241</v>
      </c>
      <c r="H6432" t="s">
        <v>135</v>
      </c>
      <c r="I6432" t="s">
        <v>136</v>
      </c>
      <c r="J6432" t="s">
        <v>137</v>
      </c>
      <c r="K6432" t="s">
        <v>138</v>
      </c>
      <c r="L6432" t="s">
        <v>18688</v>
      </c>
      <c r="M6432" t="s">
        <v>18689</v>
      </c>
      <c r="N6432">
        <v>1.8941666660000001</v>
      </c>
      <c r="O6432">
        <v>0</v>
      </c>
      <c r="P6432">
        <v>40</v>
      </c>
      <c r="Q6432">
        <v>0</v>
      </c>
      <c r="R6432">
        <v>0</v>
      </c>
      <c r="S6432">
        <v>0</v>
      </c>
      <c r="T6432">
        <v>11</v>
      </c>
      <c r="U6432">
        <v>0</v>
      </c>
      <c r="V6432">
        <v>0</v>
      </c>
      <c r="W6432">
        <v>0</v>
      </c>
      <c r="X6432">
        <v>18.332926008999994</v>
      </c>
      <c r="Y6432">
        <v>0</v>
      </c>
      <c r="Z6432">
        <v>0</v>
      </c>
      <c r="AA6432">
        <v>0</v>
      </c>
      <c r="AB6432">
        <v>6.2463990051466034</v>
      </c>
      <c r="AC6432">
        <v>0</v>
      </c>
      <c r="AD6432">
        <v>0</v>
      </c>
      <c r="AE6432">
        <v>24.579325014146598</v>
      </c>
    </row>
    <row r="6433" spans="1:31" x14ac:dyDescent="0.25">
      <c r="A6433">
        <v>2255933</v>
      </c>
      <c r="B6433">
        <v>1</v>
      </c>
      <c r="C6433" t="s">
        <v>81</v>
      </c>
      <c r="D6433" t="s">
        <v>119</v>
      </c>
      <c r="E6433" t="s">
        <v>145</v>
      </c>
      <c r="F6433" t="s">
        <v>18690</v>
      </c>
      <c r="G6433" t="s">
        <v>147</v>
      </c>
      <c r="H6433" t="s">
        <v>148</v>
      </c>
      <c r="I6433" t="s">
        <v>136</v>
      </c>
      <c r="J6433" t="s">
        <v>137</v>
      </c>
      <c r="K6433" t="s">
        <v>138</v>
      </c>
      <c r="L6433" t="s">
        <v>18691</v>
      </c>
      <c r="M6433" t="s">
        <v>18692</v>
      </c>
      <c r="N6433">
        <v>0.36138888800000002</v>
      </c>
      <c r="O6433">
        <v>3</v>
      </c>
      <c r="P6433">
        <v>2721</v>
      </c>
      <c r="Q6433">
        <v>29</v>
      </c>
      <c r="R6433">
        <v>551</v>
      </c>
      <c r="S6433">
        <v>17</v>
      </c>
      <c r="T6433">
        <v>282</v>
      </c>
      <c r="U6433">
        <v>0</v>
      </c>
      <c r="V6433">
        <v>3</v>
      </c>
      <c r="W6433">
        <v>0.29368533177015088</v>
      </c>
      <c r="X6433">
        <v>109.26901962881085</v>
      </c>
      <c r="Y6433">
        <v>3.502415221697901</v>
      </c>
      <c r="Z6433">
        <v>25.992891469957815</v>
      </c>
      <c r="AA6433">
        <v>17.216428677381579</v>
      </c>
      <c r="AB6433">
        <v>37.462760207053371</v>
      </c>
      <c r="AC6433">
        <v>0</v>
      </c>
      <c r="AD6433">
        <v>1.3019774913009245</v>
      </c>
      <c r="AE6433">
        <v>195.03917802797261</v>
      </c>
    </row>
    <row r="6434" spans="1:31" x14ac:dyDescent="0.25">
      <c r="A6434">
        <v>2255963</v>
      </c>
      <c r="B6434">
        <v>1</v>
      </c>
      <c r="C6434" t="s">
        <v>80</v>
      </c>
      <c r="D6434" t="s">
        <v>84</v>
      </c>
      <c r="E6434" t="s">
        <v>151</v>
      </c>
      <c r="F6434" t="s">
        <v>18693</v>
      </c>
      <c r="G6434" t="s">
        <v>153</v>
      </c>
      <c r="H6434" t="s">
        <v>135</v>
      </c>
      <c r="I6434" t="s">
        <v>136</v>
      </c>
      <c r="J6434" t="s">
        <v>137</v>
      </c>
      <c r="K6434" t="s">
        <v>138</v>
      </c>
      <c r="L6434" t="s">
        <v>18694</v>
      </c>
      <c r="M6434" t="s">
        <v>18695</v>
      </c>
      <c r="N6434">
        <v>1.054166666</v>
      </c>
      <c r="O6434">
        <v>0</v>
      </c>
      <c r="P6434">
        <v>67</v>
      </c>
      <c r="Q6434">
        <v>0</v>
      </c>
      <c r="R6434">
        <v>0</v>
      </c>
      <c r="S6434">
        <v>0</v>
      </c>
      <c r="T6434">
        <v>17</v>
      </c>
      <c r="U6434">
        <v>0</v>
      </c>
      <c r="V6434">
        <v>0</v>
      </c>
      <c r="W6434">
        <v>0</v>
      </c>
      <c r="X6434">
        <v>14.986377422900702</v>
      </c>
      <c r="Y6434">
        <v>0</v>
      </c>
      <c r="Z6434">
        <v>0</v>
      </c>
      <c r="AA6434">
        <v>0</v>
      </c>
      <c r="AB6434">
        <v>10.949769290943554</v>
      </c>
      <c r="AC6434">
        <v>0</v>
      </c>
      <c r="AD6434">
        <v>0</v>
      </c>
      <c r="AE6434">
        <v>25.936146713844256</v>
      </c>
    </row>
    <row r="6435" spans="1:31" x14ac:dyDescent="0.25">
      <c r="A6435">
        <v>2255965</v>
      </c>
      <c r="B6435">
        <v>1</v>
      </c>
      <c r="C6435" t="s">
        <v>81</v>
      </c>
      <c r="D6435" t="s">
        <v>128</v>
      </c>
      <c r="E6435" t="s">
        <v>145</v>
      </c>
      <c r="F6435" t="s">
        <v>18696</v>
      </c>
      <c r="G6435" t="s">
        <v>147</v>
      </c>
      <c r="H6435" t="s">
        <v>148</v>
      </c>
      <c r="I6435" t="s">
        <v>136</v>
      </c>
      <c r="J6435" t="s">
        <v>137</v>
      </c>
      <c r="K6435" t="s">
        <v>138</v>
      </c>
      <c r="L6435" t="s">
        <v>18697</v>
      </c>
      <c r="M6435" t="s">
        <v>18698</v>
      </c>
      <c r="N6435">
        <v>2.9533333329999998</v>
      </c>
      <c r="O6435">
        <v>0</v>
      </c>
      <c r="P6435">
        <v>836</v>
      </c>
      <c r="Q6435">
        <v>2</v>
      </c>
      <c r="R6435">
        <v>6</v>
      </c>
      <c r="S6435">
        <v>14</v>
      </c>
      <c r="T6435">
        <v>114</v>
      </c>
      <c r="U6435">
        <v>0</v>
      </c>
      <c r="V6435">
        <v>0</v>
      </c>
      <c r="W6435">
        <v>0</v>
      </c>
      <c r="X6435">
        <v>305.30589113356916</v>
      </c>
      <c r="Y6435">
        <v>2.6111081124477269</v>
      </c>
      <c r="Z6435">
        <v>12.061524635951162</v>
      </c>
      <c r="AA6435">
        <v>382.30594672500195</v>
      </c>
      <c r="AB6435">
        <v>67.342644538519863</v>
      </c>
      <c r="AC6435">
        <v>0</v>
      </c>
      <c r="AD6435">
        <v>0</v>
      </c>
      <c r="AE6435">
        <v>769.62711514548982</v>
      </c>
    </row>
    <row r="6436" spans="1:31" x14ac:dyDescent="0.25">
      <c r="A6436">
        <v>2255966</v>
      </c>
      <c r="B6436">
        <v>1</v>
      </c>
      <c r="C6436" t="s">
        <v>80</v>
      </c>
      <c r="D6436" t="s">
        <v>84</v>
      </c>
      <c r="E6436" t="s">
        <v>132</v>
      </c>
      <c r="F6436" t="s">
        <v>18699</v>
      </c>
      <c r="G6436" t="s">
        <v>142</v>
      </c>
      <c r="H6436" t="s">
        <v>135</v>
      </c>
      <c r="I6436" t="s">
        <v>136</v>
      </c>
      <c r="J6436" t="s">
        <v>137</v>
      </c>
      <c r="K6436" t="s">
        <v>138</v>
      </c>
      <c r="L6436" t="s">
        <v>18700</v>
      </c>
      <c r="M6436" t="s">
        <v>18701</v>
      </c>
      <c r="N6436">
        <v>9.0633333329999992</v>
      </c>
      <c r="O6436">
        <v>0</v>
      </c>
      <c r="P6436">
        <v>17</v>
      </c>
      <c r="Q6436">
        <v>0</v>
      </c>
      <c r="R6436">
        <v>0</v>
      </c>
      <c r="S6436">
        <v>0</v>
      </c>
      <c r="T6436">
        <v>1</v>
      </c>
      <c r="U6436">
        <v>0</v>
      </c>
      <c r="V6436">
        <v>0</v>
      </c>
      <c r="W6436">
        <v>0</v>
      </c>
      <c r="X6436">
        <v>40.411816468840208</v>
      </c>
      <c r="Y6436">
        <v>0</v>
      </c>
      <c r="Z6436">
        <v>0</v>
      </c>
      <c r="AA6436">
        <v>0</v>
      </c>
      <c r="AB6436">
        <v>71.955260301701344</v>
      </c>
      <c r="AC6436">
        <v>0</v>
      </c>
      <c r="AD6436">
        <v>0</v>
      </c>
      <c r="AE6436">
        <v>112.36707677054156</v>
      </c>
    </row>
    <row r="6437" spans="1:31" x14ac:dyDescent="0.25">
      <c r="A6437">
        <v>2255967</v>
      </c>
      <c r="B6437">
        <v>1</v>
      </c>
      <c r="C6437" t="s">
        <v>80</v>
      </c>
      <c r="D6437" t="s">
        <v>106</v>
      </c>
      <c r="E6437" t="s">
        <v>145</v>
      </c>
      <c r="F6437" t="s">
        <v>18702</v>
      </c>
      <c r="G6437" t="s">
        <v>147</v>
      </c>
      <c r="H6437" t="s">
        <v>148</v>
      </c>
      <c r="I6437" t="s">
        <v>136</v>
      </c>
      <c r="J6437" t="s">
        <v>137</v>
      </c>
      <c r="K6437" t="s">
        <v>138</v>
      </c>
      <c r="L6437" t="s">
        <v>18703</v>
      </c>
      <c r="M6437" t="s">
        <v>18704</v>
      </c>
      <c r="N6437">
        <v>1.8174999999999999</v>
      </c>
      <c r="O6437">
        <v>0</v>
      </c>
      <c r="P6437">
        <v>4</v>
      </c>
      <c r="Q6437">
        <v>57</v>
      </c>
      <c r="R6437">
        <v>228</v>
      </c>
      <c r="S6437">
        <v>16</v>
      </c>
      <c r="T6437">
        <v>43</v>
      </c>
      <c r="U6437">
        <v>0</v>
      </c>
      <c r="V6437">
        <v>0</v>
      </c>
      <c r="W6437">
        <v>0</v>
      </c>
      <c r="X6437">
        <v>3.0424410454334421</v>
      </c>
      <c r="Y6437">
        <v>751.13251688594335</v>
      </c>
      <c r="Z6437">
        <v>288.54929906255302</v>
      </c>
      <c r="AA6437">
        <v>20.726682856508624</v>
      </c>
      <c r="AB6437">
        <v>63.757228977741008</v>
      </c>
      <c r="AC6437">
        <v>0</v>
      </c>
      <c r="AD6437">
        <v>0</v>
      </c>
      <c r="AE6437">
        <v>1127.2081688281796</v>
      </c>
    </row>
    <row r="6438" spans="1:31" x14ac:dyDescent="0.25">
      <c r="A6438">
        <v>2255971</v>
      </c>
      <c r="B6438">
        <v>1</v>
      </c>
      <c r="C6438" t="s">
        <v>80</v>
      </c>
      <c r="D6438" t="s">
        <v>105</v>
      </c>
      <c r="E6438" t="s">
        <v>163</v>
      </c>
      <c r="F6438" t="s">
        <v>18705</v>
      </c>
      <c r="G6438" t="s">
        <v>201</v>
      </c>
      <c r="H6438" t="s">
        <v>148</v>
      </c>
      <c r="I6438" t="s">
        <v>136</v>
      </c>
      <c r="J6438" t="s">
        <v>137</v>
      </c>
      <c r="K6438" t="s">
        <v>138</v>
      </c>
      <c r="L6438" t="s">
        <v>18706</v>
      </c>
      <c r="M6438" t="s">
        <v>18707</v>
      </c>
      <c r="N6438">
        <v>1.9824999999999999</v>
      </c>
      <c r="O6438">
        <v>0</v>
      </c>
      <c r="P6438">
        <v>0</v>
      </c>
      <c r="Q6438">
        <v>0</v>
      </c>
      <c r="R6438">
        <v>0</v>
      </c>
      <c r="S6438">
        <v>5</v>
      </c>
      <c r="T6438">
        <v>33</v>
      </c>
      <c r="U6438">
        <v>4</v>
      </c>
      <c r="V6438">
        <v>7</v>
      </c>
      <c r="W6438">
        <v>0</v>
      </c>
      <c r="X6438">
        <v>0</v>
      </c>
      <c r="Y6438">
        <v>0</v>
      </c>
      <c r="Z6438">
        <v>0</v>
      </c>
      <c r="AA6438">
        <v>24.448692632565987</v>
      </c>
      <c r="AB6438">
        <v>229.50082680107906</v>
      </c>
      <c r="AC6438">
        <v>174.3732080444579</v>
      </c>
      <c r="AD6438">
        <v>558.74704656400877</v>
      </c>
      <c r="AE6438">
        <v>987.0697740421117</v>
      </c>
    </row>
    <row r="6439" spans="1:31" x14ac:dyDescent="0.25">
      <c r="A6439">
        <v>2255973</v>
      </c>
      <c r="B6439">
        <v>1</v>
      </c>
      <c r="C6439" t="s">
        <v>80</v>
      </c>
      <c r="D6439" t="s">
        <v>87</v>
      </c>
      <c r="E6439" t="s">
        <v>145</v>
      </c>
      <c r="F6439" t="s">
        <v>18708</v>
      </c>
      <c r="G6439" t="s">
        <v>147</v>
      </c>
      <c r="H6439" t="s">
        <v>148</v>
      </c>
      <c r="I6439" t="s">
        <v>136</v>
      </c>
      <c r="J6439" t="s">
        <v>137</v>
      </c>
      <c r="K6439" t="s">
        <v>138</v>
      </c>
      <c r="L6439" t="s">
        <v>18709</v>
      </c>
      <c r="M6439" t="s">
        <v>18710</v>
      </c>
      <c r="N6439">
        <v>1.0991666659999999</v>
      </c>
      <c r="O6439">
        <v>0</v>
      </c>
      <c r="P6439">
        <v>5810</v>
      </c>
      <c r="Q6439">
        <v>0</v>
      </c>
      <c r="R6439">
        <v>0</v>
      </c>
      <c r="S6439">
        <v>1</v>
      </c>
      <c r="T6439">
        <v>529</v>
      </c>
      <c r="U6439">
        <v>0</v>
      </c>
      <c r="V6439">
        <v>1</v>
      </c>
      <c r="W6439">
        <v>0</v>
      </c>
      <c r="X6439">
        <v>1541.3838999542222</v>
      </c>
      <c r="Y6439">
        <v>0</v>
      </c>
      <c r="Z6439">
        <v>0</v>
      </c>
      <c r="AA6439">
        <v>5.0595818960397212</v>
      </c>
      <c r="AB6439">
        <v>306.79818372850661</v>
      </c>
      <c r="AC6439">
        <v>0</v>
      </c>
      <c r="AD6439">
        <v>5.8716870389815012</v>
      </c>
      <c r="AE6439">
        <v>1859.1133526177498</v>
      </c>
    </row>
    <row r="6440" spans="1:31" x14ac:dyDescent="0.25">
      <c r="A6440">
        <v>2255975</v>
      </c>
      <c r="B6440">
        <v>1</v>
      </c>
      <c r="C6440" t="s">
        <v>80</v>
      </c>
      <c r="D6440" t="s">
        <v>84</v>
      </c>
      <c r="E6440" t="s">
        <v>477</v>
      </c>
      <c r="F6440" t="s">
        <v>18711</v>
      </c>
      <c r="G6440" t="s">
        <v>271</v>
      </c>
      <c r="H6440" t="s">
        <v>148</v>
      </c>
      <c r="I6440" t="s">
        <v>136</v>
      </c>
      <c r="J6440" t="s">
        <v>137</v>
      </c>
      <c r="K6440" t="s">
        <v>172</v>
      </c>
      <c r="L6440" t="s">
        <v>18712</v>
      </c>
      <c r="M6440" t="s">
        <v>18713</v>
      </c>
      <c r="N6440">
        <v>0.176666666</v>
      </c>
      <c r="O6440">
        <v>0</v>
      </c>
      <c r="P6440">
        <v>5584</v>
      </c>
      <c r="Q6440">
        <v>0</v>
      </c>
      <c r="R6440">
        <v>0</v>
      </c>
      <c r="S6440">
        <v>3</v>
      </c>
      <c r="T6440">
        <v>233</v>
      </c>
      <c r="U6440">
        <v>0</v>
      </c>
      <c r="V6440">
        <v>0</v>
      </c>
      <c r="W6440">
        <v>0</v>
      </c>
      <c r="X6440">
        <v>223.93130729691231</v>
      </c>
      <c r="Y6440">
        <v>0</v>
      </c>
      <c r="Z6440">
        <v>0</v>
      </c>
      <c r="AA6440">
        <v>3.585949795846783</v>
      </c>
      <c r="AB6440">
        <v>25.319592513366693</v>
      </c>
      <c r="AC6440">
        <v>0</v>
      </c>
      <c r="AD6440">
        <v>0</v>
      </c>
      <c r="AE6440">
        <v>252.83684960612578</v>
      </c>
    </row>
    <row r="6441" spans="1:31" x14ac:dyDescent="0.25">
      <c r="A6441">
        <v>2255978</v>
      </c>
      <c r="B6441">
        <v>1</v>
      </c>
      <c r="C6441" t="s">
        <v>80</v>
      </c>
      <c r="D6441" t="s">
        <v>87</v>
      </c>
      <c r="E6441" t="s">
        <v>256</v>
      </c>
      <c r="F6441" t="s">
        <v>18714</v>
      </c>
      <c r="G6441" t="s">
        <v>147</v>
      </c>
      <c r="H6441" t="s">
        <v>148</v>
      </c>
      <c r="I6441" t="s">
        <v>136</v>
      </c>
      <c r="J6441" t="s">
        <v>137</v>
      </c>
      <c r="K6441" t="s">
        <v>138</v>
      </c>
      <c r="L6441" t="s">
        <v>18715</v>
      </c>
      <c r="M6441" t="s">
        <v>18716</v>
      </c>
      <c r="N6441">
        <v>0.42249999999999999</v>
      </c>
      <c r="O6441">
        <v>0</v>
      </c>
      <c r="P6441">
        <v>134</v>
      </c>
      <c r="Q6441">
        <v>0</v>
      </c>
      <c r="R6441">
        <v>0</v>
      </c>
      <c r="S6441">
        <v>0</v>
      </c>
      <c r="T6441">
        <v>24</v>
      </c>
      <c r="U6441">
        <v>0</v>
      </c>
      <c r="V6441">
        <v>4</v>
      </c>
      <c r="W6441">
        <v>0</v>
      </c>
      <c r="X6441">
        <v>15.170836593914244</v>
      </c>
      <c r="Y6441">
        <v>0</v>
      </c>
      <c r="Z6441">
        <v>0</v>
      </c>
      <c r="AA6441">
        <v>0</v>
      </c>
      <c r="AB6441">
        <v>28.350398029683717</v>
      </c>
      <c r="AC6441">
        <v>0</v>
      </c>
      <c r="AD6441">
        <v>17.131570589244181</v>
      </c>
      <c r="AE6441">
        <v>60.652805212842139</v>
      </c>
    </row>
    <row r="6442" spans="1:31" x14ac:dyDescent="0.25">
      <c r="A6442">
        <v>2255981</v>
      </c>
      <c r="B6442">
        <v>1</v>
      </c>
      <c r="C6442" t="s">
        <v>80</v>
      </c>
      <c r="D6442" t="s">
        <v>96</v>
      </c>
      <c r="E6442" t="s">
        <v>256</v>
      </c>
      <c r="F6442" t="s">
        <v>18717</v>
      </c>
      <c r="G6442" t="s">
        <v>4775</v>
      </c>
      <c r="H6442" t="s">
        <v>148</v>
      </c>
      <c r="I6442" t="s">
        <v>136</v>
      </c>
      <c r="J6442" t="s">
        <v>137</v>
      </c>
      <c r="K6442" t="s">
        <v>138</v>
      </c>
      <c r="L6442" t="s">
        <v>18718</v>
      </c>
      <c r="M6442" t="s">
        <v>18719</v>
      </c>
      <c r="N6442">
        <v>1.2861111110000001</v>
      </c>
      <c r="O6442">
        <v>0</v>
      </c>
      <c r="P6442">
        <v>238</v>
      </c>
      <c r="Q6442">
        <v>0</v>
      </c>
      <c r="R6442">
        <v>1</v>
      </c>
      <c r="S6442">
        <v>0</v>
      </c>
      <c r="T6442">
        <v>128</v>
      </c>
      <c r="U6442">
        <v>0</v>
      </c>
      <c r="V6442">
        <v>0</v>
      </c>
      <c r="W6442">
        <v>0</v>
      </c>
      <c r="X6442">
        <v>195.48455708716108</v>
      </c>
      <c r="Y6442">
        <v>0</v>
      </c>
      <c r="Z6442">
        <v>1.5612027967214774</v>
      </c>
      <c r="AA6442">
        <v>0</v>
      </c>
      <c r="AB6442">
        <v>104.40215538548073</v>
      </c>
      <c r="AC6442">
        <v>0</v>
      </c>
      <c r="AD6442">
        <v>0</v>
      </c>
      <c r="AE6442">
        <v>301.44791526936331</v>
      </c>
    </row>
    <row r="6443" spans="1:31" x14ac:dyDescent="0.25">
      <c r="A6443">
        <v>2255992</v>
      </c>
      <c r="B6443">
        <v>1</v>
      </c>
      <c r="C6443" t="s">
        <v>81</v>
      </c>
      <c r="D6443" t="s">
        <v>123</v>
      </c>
      <c r="E6443" t="s">
        <v>151</v>
      </c>
      <c r="F6443" t="s">
        <v>18720</v>
      </c>
      <c r="G6443" t="s">
        <v>153</v>
      </c>
      <c r="H6443" t="s">
        <v>135</v>
      </c>
      <c r="I6443" t="s">
        <v>136</v>
      </c>
      <c r="J6443" t="s">
        <v>137</v>
      </c>
      <c r="K6443" t="s">
        <v>138</v>
      </c>
      <c r="L6443" t="s">
        <v>18721</v>
      </c>
      <c r="M6443" t="s">
        <v>18722</v>
      </c>
      <c r="N6443">
        <v>2.9894444440000001</v>
      </c>
      <c r="O6443">
        <v>0</v>
      </c>
      <c r="P6443">
        <v>13</v>
      </c>
      <c r="Q6443">
        <v>0</v>
      </c>
      <c r="R6443">
        <v>3</v>
      </c>
      <c r="S6443">
        <v>0</v>
      </c>
      <c r="T6443">
        <v>5</v>
      </c>
      <c r="U6443">
        <v>0</v>
      </c>
      <c r="V6443">
        <v>0</v>
      </c>
      <c r="W6443">
        <v>0</v>
      </c>
      <c r="X6443">
        <v>8.5553515774708249</v>
      </c>
      <c r="Y6443">
        <v>0</v>
      </c>
      <c r="Z6443">
        <v>3.1952635262376692</v>
      </c>
      <c r="AA6443">
        <v>0</v>
      </c>
      <c r="AB6443">
        <v>11.441495730686331</v>
      </c>
      <c r="AC6443">
        <v>0</v>
      </c>
      <c r="AD6443">
        <v>0</v>
      </c>
      <c r="AE6443">
        <v>23.192110834394825</v>
      </c>
    </row>
    <row r="6444" spans="1:31" x14ac:dyDescent="0.25">
      <c r="A6444">
        <v>2256005</v>
      </c>
      <c r="B6444">
        <v>1</v>
      </c>
      <c r="C6444" t="s">
        <v>81</v>
      </c>
      <c r="D6444" t="s">
        <v>128</v>
      </c>
      <c r="E6444" t="s">
        <v>151</v>
      </c>
      <c r="F6444" t="s">
        <v>18723</v>
      </c>
      <c r="G6444" t="s">
        <v>180</v>
      </c>
      <c r="H6444" t="s">
        <v>135</v>
      </c>
      <c r="I6444" t="s">
        <v>136</v>
      </c>
      <c r="J6444" t="s">
        <v>137</v>
      </c>
      <c r="K6444" t="s">
        <v>138</v>
      </c>
      <c r="L6444" t="s">
        <v>18724</v>
      </c>
      <c r="M6444" t="s">
        <v>18725</v>
      </c>
      <c r="N6444">
        <v>2.0522222220000002</v>
      </c>
      <c r="O6444">
        <v>0</v>
      </c>
      <c r="P6444">
        <v>89</v>
      </c>
      <c r="Q6444">
        <v>0</v>
      </c>
      <c r="R6444">
        <v>0</v>
      </c>
      <c r="S6444">
        <v>0</v>
      </c>
      <c r="T6444">
        <v>43</v>
      </c>
      <c r="U6444">
        <v>0</v>
      </c>
      <c r="V6444">
        <v>0</v>
      </c>
      <c r="W6444">
        <v>0</v>
      </c>
      <c r="X6444">
        <v>51.418060579780324</v>
      </c>
      <c r="Y6444">
        <v>0</v>
      </c>
      <c r="Z6444">
        <v>0</v>
      </c>
      <c r="AA6444">
        <v>0</v>
      </c>
      <c r="AB6444">
        <v>133.10497186078695</v>
      </c>
      <c r="AC6444">
        <v>0</v>
      </c>
      <c r="AD6444">
        <v>0</v>
      </c>
      <c r="AE6444">
        <v>184.52303244056728</v>
      </c>
    </row>
    <row r="6445" spans="1:31" x14ac:dyDescent="0.25">
      <c r="A6445">
        <v>2256016</v>
      </c>
      <c r="B6445">
        <v>1</v>
      </c>
      <c r="C6445" t="s">
        <v>81</v>
      </c>
      <c r="D6445" t="s">
        <v>128</v>
      </c>
      <c r="E6445" t="s">
        <v>145</v>
      </c>
      <c r="F6445" t="s">
        <v>18726</v>
      </c>
      <c r="G6445" t="s">
        <v>147</v>
      </c>
      <c r="H6445" t="s">
        <v>148</v>
      </c>
      <c r="I6445" t="s">
        <v>136</v>
      </c>
      <c r="J6445" t="s">
        <v>137</v>
      </c>
      <c r="K6445" t="s">
        <v>138</v>
      </c>
      <c r="L6445" t="s">
        <v>18727</v>
      </c>
      <c r="M6445" t="s">
        <v>18728</v>
      </c>
      <c r="N6445">
        <v>2.2997222220000002</v>
      </c>
      <c r="O6445">
        <v>0</v>
      </c>
      <c r="P6445">
        <v>0</v>
      </c>
      <c r="Q6445">
        <v>0</v>
      </c>
      <c r="R6445">
        <v>0</v>
      </c>
      <c r="S6445">
        <v>12</v>
      </c>
      <c r="T6445">
        <v>38</v>
      </c>
      <c r="U6445">
        <v>8</v>
      </c>
      <c r="V6445">
        <v>43</v>
      </c>
      <c r="W6445">
        <v>0</v>
      </c>
      <c r="X6445">
        <v>0</v>
      </c>
      <c r="Y6445">
        <v>0</v>
      </c>
      <c r="Z6445">
        <v>0</v>
      </c>
      <c r="AA6445">
        <v>2358.7445286331858</v>
      </c>
      <c r="AB6445">
        <v>1198.4866976930737</v>
      </c>
      <c r="AC6445">
        <v>3353.0838054702285</v>
      </c>
      <c r="AD6445">
        <v>7683.5915312254001</v>
      </c>
      <c r="AE6445">
        <v>14593.906563021888</v>
      </c>
    </row>
    <row r="6446" spans="1:31" x14ac:dyDescent="0.25">
      <c r="A6446">
        <v>2256033</v>
      </c>
      <c r="B6446">
        <v>1</v>
      </c>
      <c r="C6446" t="s">
        <v>80</v>
      </c>
      <c r="D6446" t="s">
        <v>104</v>
      </c>
      <c r="E6446" t="s">
        <v>163</v>
      </c>
      <c r="F6446" t="s">
        <v>4542</v>
      </c>
      <c r="G6446" t="s">
        <v>366</v>
      </c>
      <c r="H6446" t="s">
        <v>148</v>
      </c>
      <c r="I6446" t="s">
        <v>136</v>
      </c>
      <c r="J6446" t="s">
        <v>137</v>
      </c>
      <c r="K6446" t="s">
        <v>172</v>
      </c>
      <c r="L6446" t="s">
        <v>18729</v>
      </c>
      <c r="M6446" t="s">
        <v>5657</v>
      </c>
      <c r="N6446">
        <v>1.670833333</v>
      </c>
      <c r="O6446">
        <v>3</v>
      </c>
      <c r="P6446">
        <v>189</v>
      </c>
      <c r="Q6446">
        <v>20</v>
      </c>
      <c r="R6446">
        <v>236</v>
      </c>
      <c r="S6446">
        <v>15</v>
      </c>
      <c r="T6446">
        <v>65</v>
      </c>
      <c r="U6446">
        <v>4</v>
      </c>
      <c r="V6446">
        <v>0</v>
      </c>
      <c r="W6446">
        <v>73.160088315667494</v>
      </c>
      <c r="X6446">
        <v>112.47964990811731</v>
      </c>
      <c r="Y6446">
        <v>12.841484166852693</v>
      </c>
      <c r="Z6446">
        <v>106.22695097651736</v>
      </c>
      <c r="AA6446">
        <v>178.93138381876213</v>
      </c>
      <c r="AB6446">
        <v>181.74920614712661</v>
      </c>
      <c r="AC6446">
        <v>416.01066114659358</v>
      </c>
      <c r="AD6446">
        <v>0</v>
      </c>
      <c r="AE6446">
        <v>1081.3994244796372</v>
      </c>
    </row>
    <row r="6447" spans="1:31" x14ac:dyDescent="0.25">
      <c r="A6447">
        <v>2256043</v>
      </c>
      <c r="B6447">
        <v>1</v>
      </c>
      <c r="C6447" t="s">
        <v>80</v>
      </c>
      <c r="D6447" t="s">
        <v>85</v>
      </c>
      <c r="E6447" t="s">
        <v>256</v>
      </c>
      <c r="F6447" t="s">
        <v>18730</v>
      </c>
      <c r="G6447" t="s">
        <v>171</v>
      </c>
      <c r="H6447" t="s">
        <v>148</v>
      </c>
      <c r="I6447" t="s">
        <v>136</v>
      </c>
      <c r="J6447" t="s">
        <v>137</v>
      </c>
      <c r="K6447" t="s">
        <v>172</v>
      </c>
      <c r="L6447" t="s">
        <v>18731</v>
      </c>
      <c r="M6447" t="s">
        <v>18732</v>
      </c>
      <c r="N6447">
        <v>9.3261111109999995</v>
      </c>
      <c r="O6447">
        <v>0</v>
      </c>
      <c r="P6447">
        <v>2304</v>
      </c>
      <c r="Q6447">
        <v>0</v>
      </c>
      <c r="R6447">
        <v>0</v>
      </c>
      <c r="S6447">
        <v>0</v>
      </c>
      <c r="T6447">
        <v>271</v>
      </c>
      <c r="U6447">
        <v>0</v>
      </c>
      <c r="V6447">
        <v>0</v>
      </c>
      <c r="W6447">
        <v>0</v>
      </c>
      <c r="X6447">
        <v>6047.298346311889</v>
      </c>
      <c r="Y6447">
        <v>0</v>
      </c>
      <c r="Z6447">
        <v>0</v>
      </c>
      <c r="AA6447">
        <v>0</v>
      </c>
      <c r="AB6447">
        <v>2395.4579250115476</v>
      </c>
      <c r="AC6447">
        <v>0</v>
      </c>
      <c r="AD6447">
        <v>0</v>
      </c>
      <c r="AE6447">
        <v>8442.7562713234365</v>
      </c>
    </row>
    <row r="6448" spans="1:31" x14ac:dyDescent="0.25">
      <c r="A6448">
        <v>2256050</v>
      </c>
      <c r="B6448">
        <v>1</v>
      </c>
      <c r="C6448" t="s">
        <v>81</v>
      </c>
      <c r="D6448" t="s">
        <v>113</v>
      </c>
      <c r="E6448" t="s">
        <v>214</v>
      </c>
      <c r="F6448" t="s">
        <v>18733</v>
      </c>
      <c r="G6448" t="s">
        <v>171</v>
      </c>
      <c r="H6448" t="s">
        <v>135</v>
      </c>
      <c r="I6448" t="s">
        <v>136</v>
      </c>
      <c r="J6448" t="s">
        <v>137</v>
      </c>
      <c r="K6448" t="s">
        <v>172</v>
      </c>
      <c r="L6448" t="s">
        <v>18734</v>
      </c>
      <c r="M6448" t="s">
        <v>18735</v>
      </c>
      <c r="N6448">
        <v>2.5988888879999998</v>
      </c>
      <c r="O6448">
        <v>0</v>
      </c>
      <c r="P6448">
        <v>110</v>
      </c>
      <c r="Q6448">
        <v>0</v>
      </c>
      <c r="R6448">
        <v>0</v>
      </c>
      <c r="S6448">
        <v>0</v>
      </c>
      <c r="T6448">
        <v>9</v>
      </c>
      <c r="U6448">
        <v>0</v>
      </c>
      <c r="V6448">
        <v>0</v>
      </c>
      <c r="W6448">
        <v>0</v>
      </c>
      <c r="X6448">
        <v>71.037944267196906</v>
      </c>
      <c r="Y6448">
        <v>0</v>
      </c>
      <c r="Z6448">
        <v>0</v>
      </c>
      <c r="AA6448">
        <v>0</v>
      </c>
      <c r="AB6448">
        <v>27.743769178736319</v>
      </c>
      <c r="AC6448">
        <v>0</v>
      </c>
      <c r="AD6448">
        <v>0</v>
      </c>
      <c r="AE6448">
        <v>98.781713445933221</v>
      </c>
    </row>
    <row r="6449" spans="1:31" x14ac:dyDescent="0.25">
      <c r="A6449">
        <v>2258733</v>
      </c>
      <c r="B6449">
        <v>1</v>
      </c>
      <c r="C6449" t="s">
        <v>81</v>
      </c>
      <c r="D6449" t="s">
        <v>118</v>
      </c>
      <c r="E6449" t="s">
        <v>256</v>
      </c>
      <c r="F6449" t="s">
        <v>18736</v>
      </c>
      <c r="G6449" t="s">
        <v>756</v>
      </c>
      <c r="H6449" t="s">
        <v>148</v>
      </c>
      <c r="I6449" t="s">
        <v>136</v>
      </c>
      <c r="J6449" t="s">
        <v>137</v>
      </c>
      <c r="K6449" t="s">
        <v>138</v>
      </c>
      <c r="L6449" t="s">
        <v>18737</v>
      </c>
      <c r="M6449" t="s">
        <v>18738</v>
      </c>
      <c r="N6449">
        <v>1.2833333330000001</v>
      </c>
      <c r="O6449">
        <v>0</v>
      </c>
      <c r="P6449">
        <v>5928</v>
      </c>
      <c r="Q6449">
        <v>0</v>
      </c>
      <c r="R6449">
        <v>0</v>
      </c>
      <c r="S6449">
        <v>8</v>
      </c>
      <c r="T6449">
        <v>578</v>
      </c>
      <c r="U6449">
        <v>0</v>
      </c>
      <c r="V6449">
        <v>1</v>
      </c>
      <c r="W6449">
        <v>0</v>
      </c>
      <c r="X6449">
        <v>2379.9029070108304</v>
      </c>
      <c r="Y6449">
        <v>0</v>
      </c>
      <c r="Z6449">
        <v>0</v>
      </c>
      <c r="AA6449">
        <v>469.50704550365174</v>
      </c>
      <c r="AB6449">
        <v>613.03540090094623</v>
      </c>
      <c r="AC6449">
        <v>0</v>
      </c>
      <c r="AD6449">
        <v>2.9856589344482387</v>
      </c>
      <c r="AE6449">
        <v>3465.4310123498763</v>
      </c>
    </row>
    <row r="6450" spans="1:31" x14ac:dyDescent="0.25">
      <c r="A6450">
        <v>2258785</v>
      </c>
      <c r="B6450">
        <v>1</v>
      </c>
      <c r="C6450" t="s">
        <v>80</v>
      </c>
      <c r="D6450" t="s">
        <v>97</v>
      </c>
      <c r="E6450" t="s">
        <v>151</v>
      </c>
      <c r="F6450" t="s">
        <v>18739</v>
      </c>
      <c r="G6450" t="s">
        <v>180</v>
      </c>
      <c r="H6450" t="s">
        <v>135</v>
      </c>
      <c r="I6450" t="s">
        <v>136</v>
      </c>
      <c r="J6450" t="s">
        <v>137</v>
      </c>
      <c r="K6450" t="s">
        <v>138</v>
      </c>
      <c r="L6450" t="s">
        <v>18740</v>
      </c>
      <c r="M6450" t="s">
        <v>18741</v>
      </c>
      <c r="N6450">
        <v>1.623888888</v>
      </c>
      <c r="O6450">
        <v>0</v>
      </c>
      <c r="P6450">
        <v>200</v>
      </c>
      <c r="Q6450">
        <v>0</v>
      </c>
      <c r="R6450">
        <v>2</v>
      </c>
      <c r="S6450">
        <v>0</v>
      </c>
      <c r="T6450">
        <v>22</v>
      </c>
      <c r="U6450">
        <v>0</v>
      </c>
      <c r="V6450">
        <v>0</v>
      </c>
      <c r="W6450">
        <v>0</v>
      </c>
      <c r="X6450">
        <v>160.38162169541698</v>
      </c>
      <c r="Y6450">
        <v>0</v>
      </c>
      <c r="Z6450">
        <v>0.5173113516061969</v>
      </c>
      <c r="AA6450">
        <v>0</v>
      </c>
      <c r="AB6450">
        <v>28.486589258562965</v>
      </c>
      <c r="AC6450">
        <v>0</v>
      </c>
      <c r="AD6450">
        <v>0</v>
      </c>
      <c r="AE6450">
        <v>189.38552230558614</v>
      </c>
    </row>
    <row r="6451" spans="1:31" x14ac:dyDescent="0.25">
      <c r="A6451">
        <v>2258833</v>
      </c>
      <c r="B6451">
        <v>1</v>
      </c>
      <c r="C6451" t="s">
        <v>81</v>
      </c>
      <c r="D6451" t="s">
        <v>116</v>
      </c>
      <c r="E6451" t="s">
        <v>145</v>
      </c>
      <c r="F6451" t="s">
        <v>18742</v>
      </c>
      <c r="G6451" t="s">
        <v>147</v>
      </c>
      <c r="H6451" t="s">
        <v>148</v>
      </c>
      <c r="I6451" t="s">
        <v>136</v>
      </c>
      <c r="J6451" t="s">
        <v>137</v>
      </c>
      <c r="K6451" t="s">
        <v>138</v>
      </c>
      <c r="L6451" t="s">
        <v>18743</v>
      </c>
      <c r="M6451" t="s">
        <v>18744</v>
      </c>
      <c r="N6451">
        <v>2.792777777</v>
      </c>
      <c r="O6451">
        <v>8</v>
      </c>
      <c r="P6451">
        <v>4474</v>
      </c>
      <c r="Q6451">
        <v>533</v>
      </c>
      <c r="R6451">
        <v>447</v>
      </c>
      <c r="S6451">
        <v>54</v>
      </c>
      <c r="T6451">
        <v>510</v>
      </c>
      <c r="U6451">
        <v>5</v>
      </c>
      <c r="V6451">
        <v>0</v>
      </c>
      <c r="W6451">
        <v>2.1940801792552196</v>
      </c>
      <c r="X6451">
        <v>1451.584518053291</v>
      </c>
      <c r="Y6451">
        <v>569.18231809958763</v>
      </c>
      <c r="Z6451">
        <v>105.89069167540038</v>
      </c>
      <c r="AA6451">
        <v>641.54343846504662</v>
      </c>
      <c r="AB6451">
        <v>303.60594583963757</v>
      </c>
      <c r="AC6451">
        <v>109.60996498858761</v>
      </c>
      <c r="AD6451">
        <v>0</v>
      </c>
      <c r="AE6451">
        <v>3183.6109573008061</v>
      </c>
    </row>
    <row r="6452" spans="1:31" x14ac:dyDescent="0.25">
      <c r="A6452">
        <v>2271952</v>
      </c>
      <c r="B6452">
        <v>1</v>
      </c>
      <c r="C6452" t="s">
        <v>80</v>
      </c>
      <c r="D6452" t="s">
        <v>103</v>
      </c>
      <c r="E6452" t="s">
        <v>477</v>
      </c>
      <c r="F6452" t="s">
        <v>18745</v>
      </c>
      <c r="G6452" t="s">
        <v>366</v>
      </c>
      <c r="H6452" t="s">
        <v>148</v>
      </c>
      <c r="I6452" t="s">
        <v>136</v>
      </c>
      <c r="J6452" t="s">
        <v>137</v>
      </c>
      <c r="K6452" t="s">
        <v>172</v>
      </c>
      <c r="L6452" t="s">
        <v>18746</v>
      </c>
      <c r="M6452" t="s">
        <v>18747</v>
      </c>
      <c r="N6452">
        <v>4.102777777</v>
      </c>
      <c r="O6452">
        <v>0</v>
      </c>
      <c r="P6452">
        <v>636</v>
      </c>
      <c r="Q6452">
        <v>27</v>
      </c>
      <c r="R6452">
        <v>180</v>
      </c>
      <c r="S6452">
        <v>10</v>
      </c>
      <c r="T6452">
        <v>241</v>
      </c>
      <c r="U6452">
        <v>1</v>
      </c>
      <c r="V6452">
        <v>0</v>
      </c>
      <c r="W6452">
        <v>0</v>
      </c>
      <c r="X6452">
        <v>962.48254911448237</v>
      </c>
      <c r="Y6452">
        <v>446.75163088455486</v>
      </c>
      <c r="Z6452">
        <v>478.16744819701688</v>
      </c>
      <c r="AA6452">
        <v>43.487497286588763</v>
      </c>
      <c r="AB6452">
        <v>1022.6829824347843</v>
      </c>
      <c r="AC6452">
        <v>412.30782576861287</v>
      </c>
      <c r="AD6452">
        <v>0</v>
      </c>
      <c r="AE6452">
        <v>3365.8799336860402</v>
      </c>
    </row>
    <row r="6453" spans="1:31" x14ac:dyDescent="0.25">
      <c r="A6453">
        <v>2258882</v>
      </c>
      <c r="B6453">
        <v>1</v>
      </c>
      <c r="C6453" t="s">
        <v>80</v>
      </c>
      <c r="D6453" t="s">
        <v>93</v>
      </c>
      <c r="E6453" t="s">
        <v>256</v>
      </c>
      <c r="F6453" t="s">
        <v>18748</v>
      </c>
      <c r="G6453" t="s">
        <v>171</v>
      </c>
      <c r="H6453" t="s">
        <v>148</v>
      </c>
      <c r="I6453" t="s">
        <v>136</v>
      </c>
      <c r="J6453" t="s">
        <v>137</v>
      </c>
      <c r="K6453" t="s">
        <v>172</v>
      </c>
      <c r="L6453" t="s">
        <v>18749</v>
      </c>
      <c r="M6453" t="s">
        <v>18750</v>
      </c>
      <c r="N6453">
        <v>1.440555555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131</v>
      </c>
      <c r="U6453">
        <v>0</v>
      </c>
      <c r="V6453">
        <v>1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178.66359190597919</v>
      </c>
      <c r="AC6453">
        <v>0</v>
      </c>
      <c r="AD6453">
        <v>0</v>
      </c>
      <c r="AE6453">
        <v>178.66359190597919</v>
      </c>
    </row>
    <row r="6454" spans="1:31" x14ac:dyDescent="0.25">
      <c r="A6454">
        <v>2258891</v>
      </c>
      <c r="B6454">
        <v>1</v>
      </c>
      <c r="C6454" t="s">
        <v>81</v>
      </c>
      <c r="D6454" t="s">
        <v>114</v>
      </c>
      <c r="E6454" t="s">
        <v>207</v>
      </c>
      <c r="F6454" t="s">
        <v>18751</v>
      </c>
      <c r="G6454" t="s">
        <v>171</v>
      </c>
      <c r="H6454" t="s">
        <v>135</v>
      </c>
      <c r="I6454" t="s">
        <v>136</v>
      </c>
      <c r="J6454" t="s">
        <v>137</v>
      </c>
      <c r="K6454" t="s">
        <v>172</v>
      </c>
      <c r="L6454" t="s">
        <v>18752</v>
      </c>
      <c r="M6454" t="s">
        <v>18753</v>
      </c>
      <c r="N6454">
        <v>8.5483333330000004</v>
      </c>
      <c r="O6454">
        <v>0</v>
      </c>
      <c r="P6454">
        <v>107</v>
      </c>
      <c r="Q6454">
        <v>0</v>
      </c>
      <c r="R6454">
        <v>0</v>
      </c>
      <c r="S6454">
        <v>0</v>
      </c>
      <c r="T6454">
        <v>8</v>
      </c>
      <c r="U6454">
        <v>0</v>
      </c>
      <c r="V6454">
        <v>0</v>
      </c>
      <c r="W6454">
        <v>0</v>
      </c>
      <c r="X6454">
        <v>80.196476164690992</v>
      </c>
      <c r="Y6454">
        <v>0</v>
      </c>
      <c r="Z6454">
        <v>0</v>
      </c>
      <c r="AA6454">
        <v>0</v>
      </c>
      <c r="AB6454">
        <v>4.8720340004398635</v>
      </c>
      <c r="AC6454">
        <v>0</v>
      </c>
      <c r="AD6454">
        <v>0</v>
      </c>
      <c r="AE6454">
        <v>85.06851016513086</v>
      </c>
    </row>
    <row r="6455" spans="1:31" x14ac:dyDescent="0.25">
      <c r="A6455">
        <v>2258895</v>
      </c>
      <c r="B6455">
        <v>1</v>
      </c>
      <c r="C6455" t="s">
        <v>80</v>
      </c>
      <c r="D6455" t="s">
        <v>106</v>
      </c>
      <c r="E6455" t="s">
        <v>145</v>
      </c>
      <c r="F6455" t="s">
        <v>18162</v>
      </c>
      <c r="G6455" t="s">
        <v>366</v>
      </c>
      <c r="H6455" t="s">
        <v>148</v>
      </c>
      <c r="I6455" t="s">
        <v>136</v>
      </c>
      <c r="J6455" t="s">
        <v>137</v>
      </c>
      <c r="K6455" t="s">
        <v>172</v>
      </c>
      <c r="L6455" t="s">
        <v>18754</v>
      </c>
      <c r="M6455" t="s">
        <v>18755</v>
      </c>
      <c r="N6455">
        <v>6.8672222219999997</v>
      </c>
      <c r="O6455">
        <v>7</v>
      </c>
      <c r="P6455">
        <v>2295</v>
      </c>
      <c r="Q6455">
        <v>59</v>
      </c>
      <c r="R6455">
        <v>256</v>
      </c>
      <c r="S6455">
        <v>26</v>
      </c>
      <c r="T6455">
        <v>353</v>
      </c>
      <c r="U6455">
        <v>0</v>
      </c>
      <c r="V6455">
        <v>0</v>
      </c>
      <c r="W6455">
        <v>10.601313365810002</v>
      </c>
      <c r="X6455">
        <v>2402.1788620757607</v>
      </c>
      <c r="Y6455">
        <v>344.25964410633998</v>
      </c>
      <c r="Z6455">
        <v>990.15437662618433</v>
      </c>
      <c r="AA6455">
        <v>396.17885129380812</v>
      </c>
      <c r="AB6455">
        <v>1492.586423362025</v>
      </c>
      <c r="AC6455">
        <v>0</v>
      </c>
      <c r="AD6455">
        <v>0</v>
      </c>
      <c r="AE6455">
        <v>5635.9594708299283</v>
      </c>
    </row>
    <row r="6456" spans="1:31" x14ac:dyDescent="0.25">
      <c r="A6456">
        <v>2258899</v>
      </c>
      <c r="B6456">
        <v>1</v>
      </c>
      <c r="C6456" t="s">
        <v>80</v>
      </c>
      <c r="D6456" t="s">
        <v>93</v>
      </c>
      <c r="E6456" t="s">
        <v>207</v>
      </c>
      <c r="F6456" t="s">
        <v>18756</v>
      </c>
      <c r="G6456" t="s">
        <v>171</v>
      </c>
      <c r="H6456" t="s">
        <v>135</v>
      </c>
      <c r="I6456" t="s">
        <v>136</v>
      </c>
      <c r="J6456" t="s">
        <v>137</v>
      </c>
      <c r="K6456" t="s">
        <v>172</v>
      </c>
      <c r="L6456" t="s">
        <v>18757</v>
      </c>
      <c r="M6456" t="s">
        <v>18758</v>
      </c>
      <c r="N6456">
        <v>6.4444444440000002</v>
      </c>
      <c r="O6456">
        <v>0</v>
      </c>
      <c r="P6456">
        <v>778</v>
      </c>
      <c r="Q6456">
        <v>0</v>
      </c>
      <c r="R6456">
        <v>2</v>
      </c>
      <c r="S6456">
        <v>0</v>
      </c>
      <c r="T6456">
        <v>46</v>
      </c>
      <c r="U6456">
        <v>0</v>
      </c>
      <c r="V6456">
        <v>0</v>
      </c>
      <c r="W6456">
        <v>0</v>
      </c>
      <c r="X6456">
        <v>1407.3256550987378</v>
      </c>
      <c r="Y6456">
        <v>0</v>
      </c>
      <c r="Z6456">
        <v>8.3473643859215283</v>
      </c>
      <c r="AA6456">
        <v>0</v>
      </c>
      <c r="AB6456">
        <v>457.91301216963541</v>
      </c>
      <c r="AC6456">
        <v>0</v>
      </c>
      <c r="AD6456">
        <v>0</v>
      </c>
      <c r="AE6456">
        <v>1873.5860316542949</v>
      </c>
    </row>
    <row r="6457" spans="1:31" x14ac:dyDescent="0.25">
      <c r="A6457">
        <v>2258902</v>
      </c>
      <c r="B6457">
        <v>1</v>
      </c>
      <c r="C6457" t="s">
        <v>80</v>
      </c>
      <c r="D6457" t="s">
        <v>93</v>
      </c>
      <c r="E6457" t="s">
        <v>145</v>
      </c>
      <c r="F6457" t="s">
        <v>18759</v>
      </c>
      <c r="G6457" t="s">
        <v>171</v>
      </c>
      <c r="H6457" t="s">
        <v>148</v>
      </c>
      <c r="I6457" t="s">
        <v>136</v>
      </c>
      <c r="J6457" t="s">
        <v>137</v>
      </c>
      <c r="K6457" t="s">
        <v>172</v>
      </c>
      <c r="L6457" t="s">
        <v>18760</v>
      </c>
      <c r="M6457" t="s">
        <v>18761</v>
      </c>
      <c r="N6457">
        <v>8.5902777770000007</v>
      </c>
      <c r="O6457">
        <v>0</v>
      </c>
      <c r="P6457">
        <v>200</v>
      </c>
      <c r="Q6457">
        <v>1</v>
      </c>
      <c r="R6457">
        <v>81</v>
      </c>
      <c r="S6457">
        <v>5</v>
      </c>
      <c r="T6457">
        <v>78</v>
      </c>
      <c r="U6457">
        <v>0</v>
      </c>
      <c r="V6457">
        <v>0</v>
      </c>
      <c r="W6457">
        <v>0</v>
      </c>
      <c r="X6457">
        <v>447.92603087654453</v>
      </c>
      <c r="Y6457">
        <v>4.9457707380155558</v>
      </c>
      <c r="Z6457">
        <v>460.79178894157292</v>
      </c>
      <c r="AA6457">
        <v>204.30439366446774</v>
      </c>
      <c r="AB6457">
        <v>505.42397453968499</v>
      </c>
      <c r="AC6457">
        <v>0</v>
      </c>
      <c r="AD6457">
        <v>0</v>
      </c>
      <c r="AE6457">
        <v>1623.3919587602854</v>
      </c>
    </row>
    <row r="6458" spans="1:31" x14ac:dyDescent="0.25">
      <c r="A6458">
        <v>2258906</v>
      </c>
      <c r="B6458">
        <v>1</v>
      </c>
      <c r="C6458" t="s">
        <v>81</v>
      </c>
      <c r="D6458" t="s">
        <v>122</v>
      </c>
      <c r="E6458" t="s">
        <v>163</v>
      </c>
      <c r="F6458" t="s">
        <v>18762</v>
      </c>
      <c r="G6458" t="s">
        <v>366</v>
      </c>
      <c r="H6458" t="s">
        <v>148</v>
      </c>
      <c r="I6458" t="s">
        <v>136</v>
      </c>
      <c r="J6458" t="s">
        <v>137</v>
      </c>
      <c r="K6458" t="s">
        <v>172</v>
      </c>
      <c r="L6458" t="s">
        <v>18763</v>
      </c>
      <c r="M6458" t="s">
        <v>18764</v>
      </c>
      <c r="N6458">
        <v>8.25</v>
      </c>
      <c r="O6458">
        <v>1</v>
      </c>
      <c r="P6458">
        <v>512</v>
      </c>
      <c r="Q6458">
        <v>4</v>
      </c>
      <c r="R6458">
        <v>0</v>
      </c>
      <c r="S6458">
        <v>3</v>
      </c>
      <c r="T6458">
        <v>21</v>
      </c>
      <c r="U6458">
        <v>1</v>
      </c>
      <c r="V6458">
        <v>0</v>
      </c>
      <c r="W6458">
        <v>0.84598376677575005</v>
      </c>
      <c r="X6458">
        <v>361.60986250809958</v>
      </c>
      <c r="Y6458">
        <v>29.951753156513998</v>
      </c>
      <c r="Z6458">
        <v>0</v>
      </c>
      <c r="AA6458">
        <v>118.70746698886094</v>
      </c>
      <c r="AB6458">
        <v>65.195847595926097</v>
      </c>
      <c r="AC6458">
        <v>61.826357019167538</v>
      </c>
      <c r="AD6458">
        <v>0</v>
      </c>
      <c r="AE6458">
        <v>638.13727103534393</v>
      </c>
    </row>
    <row r="6459" spans="1:31" x14ac:dyDescent="0.25">
      <c r="A6459">
        <v>2258911</v>
      </c>
      <c r="B6459">
        <v>1</v>
      </c>
      <c r="C6459" t="s">
        <v>80</v>
      </c>
      <c r="D6459" t="s">
        <v>82</v>
      </c>
      <c r="E6459" t="s">
        <v>256</v>
      </c>
      <c r="F6459" t="s">
        <v>18765</v>
      </c>
      <c r="G6459" t="s">
        <v>171</v>
      </c>
      <c r="H6459" t="s">
        <v>148</v>
      </c>
      <c r="I6459" t="s">
        <v>136</v>
      </c>
      <c r="J6459" t="s">
        <v>137</v>
      </c>
      <c r="K6459" t="s">
        <v>172</v>
      </c>
      <c r="L6459" t="s">
        <v>18766</v>
      </c>
      <c r="M6459" t="s">
        <v>18767</v>
      </c>
      <c r="N6459">
        <v>9.3930555550000001</v>
      </c>
      <c r="O6459">
        <v>0</v>
      </c>
      <c r="P6459">
        <v>1160</v>
      </c>
      <c r="Q6459">
        <v>0</v>
      </c>
      <c r="R6459">
        <v>0</v>
      </c>
      <c r="S6459">
        <v>0</v>
      </c>
      <c r="T6459">
        <v>30</v>
      </c>
      <c r="U6459">
        <v>0</v>
      </c>
      <c r="V6459">
        <v>0</v>
      </c>
      <c r="W6459">
        <v>0</v>
      </c>
      <c r="X6459">
        <v>3320.5568452547973</v>
      </c>
      <c r="Y6459">
        <v>0</v>
      </c>
      <c r="Z6459">
        <v>0</v>
      </c>
      <c r="AA6459">
        <v>0</v>
      </c>
      <c r="AB6459">
        <v>187.12418395258413</v>
      </c>
      <c r="AC6459">
        <v>0</v>
      </c>
      <c r="AD6459">
        <v>0</v>
      </c>
      <c r="AE6459">
        <v>3507.6810292073815</v>
      </c>
    </row>
    <row r="6460" spans="1:31" x14ac:dyDescent="0.25">
      <c r="A6460">
        <v>2258912</v>
      </c>
      <c r="B6460">
        <v>1</v>
      </c>
      <c r="C6460" t="s">
        <v>80</v>
      </c>
      <c r="D6460" t="s">
        <v>100</v>
      </c>
      <c r="E6460" t="s">
        <v>145</v>
      </c>
      <c r="F6460" t="s">
        <v>18768</v>
      </c>
      <c r="G6460" t="s">
        <v>147</v>
      </c>
      <c r="H6460" t="s">
        <v>148</v>
      </c>
      <c r="I6460" t="s">
        <v>136</v>
      </c>
      <c r="J6460" t="s">
        <v>137</v>
      </c>
      <c r="K6460" t="s">
        <v>138</v>
      </c>
      <c r="L6460" t="s">
        <v>18769</v>
      </c>
      <c r="M6460" t="s">
        <v>18770</v>
      </c>
      <c r="N6460">
        <v>7.0277777E-2</v>
      </c>
      <c r="O6460">
        <v>0</v>
      </c>
      <c r="P6460">
        <v>1652</v>
      </c>
      <c r="Q6460">
        <v>0</v>
      </c>
      <c r="R6460">
        <v>12</v>
      </c>
      <c r="S6460">
        <v>5</v>
      </c>
      <c r="T6460">
        <v>249</v>
      </c>
      <c r="U6460">
        <v>0</v>
      </c>
      <c r="V6460">
        <v>0</v>
      </c>
      <c r="W6460">
        <v>0</v>
      </c>
      <c r="X6460">
        <v>24.387969535087695</v>
      </c>
      <c r="Y6460">
        <v>0</v>
      </c>
      <c r="Z6460">
        <v>0.13740631388337332</v>
      </c>
      <c r="AA6460">
        <v>2.099352460545282</v>
      </c>
      <c r="AB6460">
        <v>21.921767072366926</v>
      </c>
      <c r="AC6460">
        <v>0</v>
      </c>
      <c r="AD6460">
        <v>0</v>
      </c>
      <c r="AE6460">
        <v>48.546495381883275</v>
      </c>
    </row>
    <row r="6461" spans="1:31" x14ac:dyDescent="0.25">
      <c r="A6461">
        <v>2258915</v>
      </c>
      <c r="B6461">
        <v>1</v>
      </c>
      <c r="C6461" t="s">
        <v>81</v>
      </c>
      <c r="D6461" t="s">
        <v>128</v>
      </c>
      <c r="E6461" t="s">
        <v>207</v>
      </c>
      <c r="F6461" t="s">
        <v>18771</v>
      </c>
      <c r="G6461" t="s">
        <v>2876</v>
      </c>
      <c r="H6461" t="s">
        <v>135</v>
      </c>
      <c r="I6461" t="s">
        <v>136</v>
      </c>
      <c r="J6461" t="s">
        <v>137</v>
      </c>
      <c r="K6461" t="s">
        <v>172</v>
      </c>
      <c r="L6461" t="s">
        <v>18772</v>
      </c>
      <c r="M6461" t="s">
        <v>18773</v>
      </c>
      <c r="N6461">
        <v>1.171944444</v>
      </c>
      <c r="O6461">
        <v>0</v>
      </c>
      <c r="P6461">
        <v>309</v>
      </c>
      <c r="Q6461">
        <v>0</v>
      </c>
      <c r="R6461">
        <v>0</v>
      </c>
      <c r="S6461">
        <v>0</v>
      </c>
      <c r="T6461">
        <v>18</v>
      </c>
      <c r="U6461">
        <v>0</v>
      </c>
      <c r="V6461">
        <v>0</v>
      </c>
      <c r="W6461">
        <v>0</v>
      </c>
      <c r="X6461">
        <v>93.279184797006664</v>
      </c>
      <c r="Y6461">
        <v>0</v>
      </c>
      <c r="Z6461">
        <v>0</v>
      </c>
      <c r="AA6461">
        <v>0</v>
      </c>
      <c r="AB6461">
        <v>44.812768388221471</v>
      </c>
      <c r="AC6461">
        <v>0</v>
      </c>
      <c r="AD6461">
        <v>0</v>
      </c>
      <c r="AE6461">
        <v>138.09195318522814</v>
      </c>
    </row>
    <row r="6462" spans="1:31" x14ac:dyDescent="0.25">
      <c r="A6462">
        <v>2258918</v>
      </c>
      <c r="B6462">
        <v>1</v>
      </c>
      <c r="C6462" t="s">
        <v>80</v>
      </c>
      <c r="D6462" t="s">
        <v>85</v>
      </c>
      <c r="E6462" t="s">
        <v>256</v>
      </c>
      <c r="F6462" t="s">
        <v>18774</v>
      </c>
      <c r="G6462" t="s">
        <v>171</v>
      </c>
      <c r="H6462" t="s">
        <v>148</v>
      </c>
      <c r="I6462" t="s">
        <v>136</v>
      </c>
      <c r="J6462" t="s">
        <v>137</v>
      </c>
      <c r="K6462" t="s">
        <v>172</v>
      </c>
      <c r="L6462" t="s">
        <v>18775</v>
      </c>
      <c r="M6462" t="s">
        <v>18776</v>
      </c>
      <c r="N6462">
        <v>8.323611111</v>
      </c>
      <c r="O6462">
        <v>0</v>
      </c>
      <c r="P6462">
        <v>1043</v>
      </c>
      <c r="Q6462">
        <v>0</v>
      </c>
      <c r="R6462">
        <v>0</v>
      </c>
      <c r="S6462">
        <v>0</v>
      </c>
      <c r="T6462">
        <v>45</v>
      </c>
      <c r="U6462">
        <v>0</v>
      </c>
      <c r="V6462">
        <v>0</v>
      </c>
      <c r="W6462">
        <v>0</v>
      </c>
      <c r="X6462">
        <v>2465.3168694079477</v>
      </c>
      <c r="Y6462">
        <v>0</v>
      </c>
      <c r="Z6462">
        <v>0</v>
      </c>
      <c r="AA6462">
        <v>0</v>
      </c>
      <c r="AB6462">
        <v>121.06976529348371</v>
      </c>
      <c r="AC6462">
        <v>0</v>
      </c>
      <c r="AD6462">
        <v>0</v>
      </c>
      <c r="AE6462">
        <v>2586.3866347014314</v>
      </c>
    </row>
    <row r="6463" spans="1:31" x14ac:dyDescent="0.25">
      <c r="A6463">
        <v>2258928</v>
      </c>
      <c r="B6463">
        <v>1</v>
      </c>
      <c r="C6463" t="s">
        <v>81</v>
      </c>
      <c r="D6463" t="s">
        <v>128</v>
      </c>
      <c r="E6463" t="s">
        <v>207</v>
      </c>
      <c r="F6463" t="s">
        <v>18777</v>
      </c>
      <c r="G6463" t="s">
        <v>1264</v>
      </c>
      <c r="H6463" t="s">
        <v>135</v>
      </c>
      <c r="I6463" t="s">
        <v>136</v>
      </c>
      <c r="J6463" t="s">
        <v>137</v>
      </c>
      <c r="K6463" t="s">
        <v>138</v>
      </c>
      <c r="L6463" t="s">
        <v>18778</v>
      </c>
      <c r="M6463" t="s">
        <v>18779</v>
      </c>
      <c r="N6463">
        <v>2.8055555550000002</v>
      </c>
      <c r="O6463">
        <v>0</v>
      </c>
      <c r="P6463">
        <v>117</v>
      </c>
      <c r="Q6463">
        <v>0</v>
      </c>
      <c r="R6463">
        <v>0</v>
      </c>
      <c r="S6463">
        <v>0</v>
      </c>
      <c r="T6463">
        <v>41</v>
      </c>
      <c r="U6463">
        <v>0</v>
      </c>
      <c r="V6463">
        <v>0</v>
      </c>
      <c r="W6463">
        <v>0</v>
      </c>
      <c r="X6463">
        <v>81.682787110022133</v>
      </c>
      <c r="Y6463">
        <v>0</v>
      </c>
      <c r="Z6463">
        <v>0</v>
      </c>
      <c r="AA6463">
        <v>0</v>
      </c>
      <c r="AB6463">
        <v>169.45532563167328</v>
      </c>
      <c r="AC6463">
        <v>0</v>
      </c>
      <c r="AD6463">
        <v>0</v>
      </c>
      <c r="AE6463">
        <v>251.13811274169541</v>
      </c>
    </row>
    <row r="6464" spans="1:31" x14ac:dyDescent="0.25">
      <c r="A6464">
        <v>2258951</v>
      </c>
      <c r="B6464">
        <v>1</v>
      </c>
      <c r="C6464" t="s">
        <v>81</v>
      </c>
      <c r="D6464" t="s">
        <v>128</v>
      </c>
      <c r="E6464" t="s">
        <v>163</v>
      </c>
      <c r="F6464" t="s">
        <v>18780</v>
      </c>
      <c r="G6464" t="s">
        <v>171</v>
      </c>
      <c r="H6464" t="s">
        <v>148</v>
      </c>
      <c r="I6464" t="s">
        <v>136</v>
      </c>
      <c r="J6464" t="s">
        <v>137</v>
      </c>
      <c r="K6464" t="s">
        <v>172</v>
      </c>
      <c r="L6464" t="s">
        <v>18781</v>
      </c>
      <c r="M6464" t="s">
        <v>18782</v>
      </c>
      <c r="N6464">
        <v>6.0769444439999996</v>
      </c>
      <c r="O6464">
        <v>0</v>
      </c>
      <c r="P6464">
        <v>461</v>
      </c>
      <c r="Q6464">
        <v>4</v>
      </c>
      <c r="R6464">
        <v>7</v>
      </c>
      <c r="S6464">
        <v>16</v>
      </c>
      <c r="T6464">
        <v>46</v>
      </c>
      <c r="U6464">
        <v>2</v>
      </c>
      <c r="V6464">
        <v>0</v>
      </c>
      <c r="W6464">
        <v>0</v>
      </c>
      <c r="X6464">
        <v>651.90410565357456</v>
      </c>
      <c r="Y6464">
        <v>34.827213827204687</v>
      </c>
      <c r="Z6464">
        <v>47.348968481197559</v>
      </c>
      <c r="AA6464">
        <v>920.96977109305317</v>
      </c>
      <c r="AB6464">
        <v>293.21101263264359</v>
      </c>
      <c r="AC6464">
        <v>3031.6342036024466</v>
      </c>
      <c r="AD6464">
        <v>0</v>
      </c>
      <c r="AE6464">
        <v>4979.8952752901205</v>
      </c>
    </row>
    <row r="6465" spans="1:31" x14ac:dyDescent="0.25">
      <c r="A6465">
        <v>2258966</v>
      </c>
      <c r="B6465">
        <v>1</v>
      </c>
      <c r="C6465" t="s">
        <v>81</v>
      </c>
      <c r="D6465" t="s">
        <v>113</v>
      </c>
      <c r="E6465" t="s">
        <v>145</v>
      </c>
      <c r="F6465" t="s">
        <v>15324</v>
      </c>
      <c r="G6465" t="s">
        <v>147</v>
      </c>
      <c r="H6465" t="s">
        <v>148</v>
      </c>
      <c r="I6465" t="s">
        <v>136</v>
      </c>
      <c r="J6465" t="s">
        <v>137</v>
      </c>
      <c r="K6465" t="s">
        <v>138</v>
      </c>
      <c r="L6465" t="s">
        <v>18783</v>
      </c>
      <c r="M6465" t="s">
        <v>18784</v>
      </c>
      <c r="N6465">
        <v>2.759166666</v>
      </c>
      <c r="O6465">
        <v>15</v>
      </c>
      <c r="P6465">
        <v>344</v>
      </c>
      <c r="Q6465">
        <v>152</v>
      </c>
      <c r="R6465">
        <v>166</v>
      </c>
      <c r="S6465">
        <v>21</v>
      </c>
      <c r="T6465">
        <v>29</v>
      </c>
      <c r="U6465">
        <v>1</v>
      </c>
      <c r="V6465">
        <v>0</v>
      </c>
      <c r="W6465">
        <v>12.742195020711934</v>
      </c>
      <c r="X6465">
        <v>225.51621352087207</v>
      </c>
      <c r="Y6465">
        <v>209.6927962955742</v>
      </c>
      <c r="Z6465">
        <v>135.38168071385888</v>
      </c>
      <c r="AA6465">
        <v>164.99144087770838</v>
      </c>
      <c r="AB6465">
        <v>60.287997211499288</v>
      </c>
      <c r="AC6465">
        <v>419.40126491613802</v>
      </c>
      <c r="AD6465">
        <v>0</v>
      </c>
      <c r="AE6465">
        <v>1228.0135885563627</v>
      </c>
    </row>
    <row r="6466" spans="1:31" x14ac:dyDescent="0.25">
      <c r="A6466">
        <v>2258979</v>
      </c>
      <c r="B6466">
        <v>1</v>
      </c>
      <c r="C6466" t="s">
        <v>81</v>
      </c>
      <c r="D6466" t="s">
        <v>128</v>
      </c>
      <c r="E6466" t="s">
        <v>207</v>
      </c>
      <c r="F6466" t="s">
        <v>18785</v>
      </c>
      <c r="G6466" t="s">
        <v>366</v>
      </c>
      <c r="H6466" t="s">
        <v>135</v>
      </c>
      <c r="I6466" t="s">
        <v>136</v>
      </c>
      <c r="J6466" t="s">
        <v>137</v>
      </c>
      <c r="K6466" t="s">
        <v>172</v>
      </c>
      <c r="L6466" t="s">
        <v>18786</v>
      </c>
      <c r="M6466" t="s">
        <v>18787</v>
      </c>
      <c r="N6466">
        <v>0.69527777700000004</v>
      </c>
      <c r="O6466">
        <v>0</v>
      </c>
      <c r="P6466">
        <v>956</v>
      </c>
      <c r="Q6466">
        <v>0</v>
      </c>
      <c r="R6466">
        <v>0</v>
      </c>
      <c r="S6466">
        <v>0</v>
      </c>
      <c r="T6466">
        <v>42</v>
      </c>
      <c r="U6466">
        <v>0</v>
      </c>
      <c r="V6466">
        <v>0</v>
      </c>
      <c r="W6466">
        <v>0</v>
      </c>
      <c r="X6466">
        <v>157.00679290363152</v>
      </c>
      <c r="Y6466">
        <v>0</v>
      </c>
      <c r="Z6466">
        <v>0</v>
      </c>
      <c r="AA6466">
        <v>0</v>
      </c>
      <c r="AB6466">
        <v>41.990565518147577</v>
      </c>
      <c r="AC6466">
        <v>0</v>
      </c>
      <c r="AD6466">
        <v>0</v>
      </c>
      <c r="AE6466">
        <v>198.9973584217791</v>
      </c>
    </row>
    <row r="6467" spans="1:31" x14ac:dyDescent="0.25">
      <c r="A6467">
        <v>2258999</v>
      </c>
      <c r="B6467">
        <v>1</v>
      </c>
      <c r="C6467" t="s">
        <v>81</v>
      </c>
      <c r="D6467" t="s">
        <v>128</v>
      </c>
      <c r="E6467" t="s">
        <v>256</v>
      </c>
      <c r="F6467" t="s">
        <v>18788</v>
      </c>
      <c r="G6467" t="s">
        <v>171</v>
      </c>
      <c r="H6467" t="s">
        <v>148</v>
      </c>
      <c r="I6467" t="s">
        <v>136</v>
      </c>
      <c r="J6467" t="s">
        <v>137</v>
      </c>
      <c r="K6467" t="s">
        <v>172</v>
      </c>
      <c r="L6467" t="s">
        <v>18789</v>
      </c>
      <c r="M6467" t="s">
        <v>18790</v>
      </c>
      <c r="N6467">
        <v>7.6722222220000003</v>
      </c>
      <c r="O6467">
        <v>0</v>
      </c>
      <c r="P6467">
        <v>2500</v>
      </c>
      <c r="Q6467">
        <v>0</v>
      </c>
      <c r="R6467">
        <v>8</v>
      </c>
      <c r="S6467">
        <v>0</v>
      </c>
      <c r="T6467">
        <v>223</v>
      </c>
      <c r="U6467">
        <v>0</v>
      </c>
      <c r="V6467">
        <v>0</v>
      </c>
      <c r="W6467">
        <v>0</v>
      </c>
      <c r="X6467">
        <v>4620.7659277044831</v>
      </c>
      <c r="Y6467">
        <v>0</v>
      </c>
      <c r="Z6467">
        <v>3.8490012442236616</v>
      </c>
      <c r="AA6467">
        <v>0</v>
      </c>
      <c r="AB6467">
        <v>1591.3688120711308</v>
      </c>
      <c r="AC6467">
        <v>0</v>
      </c>
      <c r="AD6467">
        <v>0</v>
      </c>
      <c r="AE6467">
        <v>6215.9837410198379</v>
      </c>
    </row>
    <row r="6468" spans="1:31" x14ac:dyDescent="0.25">
      <c r="A6468">
        <v>2259018</v>
      </c>
      <c r="B6468">
        <v>1</v>
      </c>
      <c r="C6468" t="s">
        <v>81</v>
      </c>
      <c r="D6468" t="s">
        <v>128</v>
      </c>
      <c r="E6468" t="s">
        <v>207</v>
      </c>
      <c r="F6468" t="s">
        <v>18791</v>
      </c>
      <c r="G6468" t="s">
        <v>366</v>
      </c>
      <c r="H6468" t="s">
        <v>135</v>
      </c>
      <c r="I6468" t="s">
        <v>136</v>
      </c>
      <c r="J6468" t="s">
        <v>137</v>
      </c>
      <c r="K6468" t="s">
        <v>172</v>
      </c>
      <c r="L6468" t="s">
        <v>18792</v>
      </c>
      <c r="M6468" t="s">
        <v>18793</v>
      </c>
      <c r="N6468">
        <v>0.92527777700000002</v>
      </c>
      <c r="O6468">
        <v>0</v>
      </c>
      <c r="P6468">
        <v>807</v>
      </c>
      <c r="Q6468">
        <v>0</v>
      </c>
      <c r="R6468">
        <v>0</v>
      </c>
      <c r="S6468">
        <v>0</v>
      </c>
      <c r="T6468">
        <v>19</v>
      </c>
      <c r="U6468">
        <v>0</v>
      </c>
      <c r="V6468">
        <v>0</v>
      </c>
      <c r="W6468">
        <v>0</v>
      </c>
      <c r="X6468">
        <v>191.6379840008257</v>
      </c>
      <c r="Y6468">
        <v>0</v>
      </c>
      <c r="Z6468">
        <v>0</v>
      </c>
      <c r="AA6468">
        <v>0</v>
      </c>
      <c r="AB6468">
        <v>23.499123233386861</v>
      </c>
      <c r="AC6468">
        <v>0</v>
      </c>
      <c r="AD6468">
        <v>0</v>
      </c>
      <c r="AE6468">
        <v>215.13710723421255</v>
      </c>
    </row>
    <row r="6469" spans="1:31" x14ac:dyDescent="0.25">
      <c r="A6469">
        <v>2259057</v>
      </c>
      <c r="B6469">
        <v>1</v>
      </c>
      <c r="C6469" t="s">
        <v>80</v>
      </c>
      <c r="D6469" t="s">
        <v>82</v>
      </c>
      <c r="E6469" t="s">
        <v>151</v>
      </c>
      <c r="F6469" t="s">
        <v>18794</v>
      </c>
      <c r="G6469" t="s">
        <v>366</v>
      </c>
      <c r="H6469" t="s">
        <v>135</v>
      </c>
      <c r="I6469" t="s">
        <v>136</v>
      </c>
      <c r="J6469" t="s">
        <v>137</v>
      </c>
      <c r="K6469" t="s">
        <v>172</v>
      </c>
      <c r="L6469" t="s">
        <v>18795</v>
      </c>
      <c r="M6469" t="s">
        <v>18796</v>
      </c>
      <c r="N6469">
        <v>0.93805555500000004</v>
      </c>
      <c r="O6469">
        <v>0</v>
      </c>
      <c r="P6469">
        <v>217</v>
      </c>
      <c r="Q6469">
        <v>0</v>
      </c>
      <c r="R6469">
        <v>0</v>
      </c>
      <c r="S6469">
        <v>0</v>
      </c>
      <c r="T6469">
        <v>3</v>
      </c>
      <c r="U6469">
        <v>0</v>
      </c>
      <c r="V6469">
        <v>0</v>
      </c>
      <c r="W6469">
        <v>0</v>
      </c>
      <c r="X6469">
        <v>64.087341588498589</v>
      </c>
      <c r="Y6469">
        <v>0</v>
      </c>
      <c r="Z6469">
        <v>0</v>
      </c>
      <c r="AA6469">
        <v>0</v>
      </c>
      <c r="AB6469">
        <v>0.32581829961975284</v>
      </c>
      <c r="AC6469">
        <v>0</v>
      </c>
      <c r="AD6469">
        <v>0</v>
      </c>
      <c r="AE6469">
        <v>64.413159888118344</v>
      </c>
    </row>
    <row r="6470" spans="1:31" x14ac:dyDescent="0.25">
      <c r="A6470">
        <v>2259059</v>
      </c>
      <c r="B6470">
        <v>1</v>
      </c>
      <c r="C6470" t="s">
        <v>81</v>
      </c>
      <c r="D6470" t="s">
        <v>125</v>
      </c>
      <c r="E6470" t="s">
        <v>163</v>
      </c>
      <c r="F6470" t="s">
        <v>18797</v>
      </c>
      <c r="G6470" t="s">
        <v>147</v>
      </c>
      <c r="H6470" t="s">
        <v>148</v>
      </c>
      <c r="I6470" t="s">
        <v>136</v>
      </c>
      <c r="J6470" t="s">
        <v>137</v>
      </c>
      <c r="K6470" t="s">
        <v>138</v>
      </c>
      <c r="L6470" t="s">
        <v>18798</v>
      </c>
      <c r="M6470" t="s">
        <v>18799</v>
      </c>
      <c r="N6470">
        <v>1.924722222</v>
      </c>
      <c r="O6470">
        <v>1</v>
      </c>
      <c r="P6470">
        <v>157</v>
      </c>
      <c r="Q6470">
        <v>28</v>
      </c>
      <c r="R6470">
        <v>173</v>
      </c>
      <c r="S6470">
        <v>2</v>
      </c>
      <c r="T6470">
        <v>12</v>
      </c>
      <c r="U6470">
        <v>0</v>
      </c>
      <c r="V6470">
        <v>0</v>
      </c>
      <c r="W6470">
        <v>0.63754135202063167</v>
      </c>
      <c r="X6470">
        <v>42.899752718160315</v>
      </c>
      <c r="Y6470">
        <v>9.0863950934090827</v>
      </c>
      <c r="Z6470">
        <v>93.483577592474063</v>
      </c>
      <c r="AA6470">
        <v>8.9207602093296217</v>
      </c>
      <c r="AB6470">
        <v>7.2919602170204021</v>
      </c>
      <c r="AC6470">
        <v>0</v>
      </c>
      <c r="AD6470">
        <v>0</v>
      </c>
      <c r="AE6470">
        <v>162.31998718241411</v>
      </c>
    </row>
    <row r="6471" spans="1:31" x14ac:dyDescent="0.25">
      <c r="A6471">
        <v>2259107</v>
      </c>
      <c r="B6471">
        <v>1</v>
      </c>
      <c r="C6471" t="s">
        <v>80</v>
      </c>
      <c r="D6471" t="s">
        <v>104</v>
      </c>
      <c r="E6471" t="s">
        <v>145</v>
      </c>
      <c r="F6471" t="s">
        <v>18800</v>
      </c>
      <c r="G6471" t="s">
        <v>147</v>
      </c>
      <c r="H6471" t="s">
        <v>148</v>
      </c>
      <c r="I6471" t="s">
        <v>136</v>
      </c>
      <c r="J6471" t="s">
        <v>137</v>
      </c>
      <c r="K6471" t="s">
        <v>138</v>
      </c>
      <c r="L6471" t="s">
        <v>18801</v>
      </c>
      <c r="M6471" t="s">
        <v>18802</v>
      </c>
      <c r="N6471">
        <v>0.336388888</v>
      </c>
      <c r="O6471">
        <v>21</v>
      </c>
      <c r="P6471">
        <v>125</v>
      </c>
      <c r="Q6471">
        <v>148</v>
      </c>
      <c r="R6471">
        <v>310</v>
      </c>
      <c r="S6471">
        <v>45</v>
      </c>
      <c r="T6471">
        <v>83</v>
      </c>
      <c r="U6471">
        <v>17</v>
      </c>
      <c r="V6471">
        <v>0</v>
      </c>
      <c r="W6471">
        <v>1.4803528421109946</v>
      </c>
      <c r="X6471">
        <v>8.6871708110483112</v>
      </c>
      <c r="Y6471">
        <v>37.060295235609765</v>
      </c>
      <c r="Z6471">
        <v>21.765825116378025</v>
      </c>
      <c r="AA6471">
        <v>64.974209671357514</v>
      </c>
      <c r="AB6471">
        <v>32.963228147476379</v>
      </c>
      <c r="AC6471">
        <v>831.18029802827584</v>
      </c>
      <c r="AD6471">
        <v>0</v>
      </c>
      <c r="AE6471">
        <v>998.11137985225685</v>
      </c>
    </row>
    <row r="6472" spans="1:31" x14ac:dyDescent="0.25">
      <c r="A6472">
        <v>2259116</v>
      </c>
      <c r="B6472">
        <v>1</v>
      </c>
      <c r="C6472" t="s">
        <v>81</v>
      </c>
      <c r="D6472" t="s">
        <v>128</v>
      </c>
      <c r="E6472" t="s">
        <v>151</v>
      </c>
      <c r="F6472" t="s">
        <v>18650</v>
      </c>
      <c r="G6472" t="s">
        <v>201</v>
      </c>
      <c r="H6472" t="s">
        <v>135</v>
      </c>
      <c r="I6472" t="s">
        <v>136</v>
      </c>
      <c r="J6472" t="s">
        <v>137</v>
      </c>
      <c r="K6472" t="s">
        <v>138</v>
      </c>
      <c r="L6472" t="s">
        <v>18803</v>
      </c>
      <c r="M6472" t="s">
        <v>18804</v>
      </c>
      <c r="N6472">
        <v>1.669166666</v>
      </c>
      <c r="O6472">
        <v>0</v>
      </c>
      <c r="P6472">
        <v>144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55.324133155972781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55.324133155972781</v>
      </c>
    </row>
    <row r="6473" spans="1:31" x14ac:dyDescent="0.25">
      <c r="A6473">
        <v>2259132</v>
      </c>
      <c r="B6473">
        <v>1</v>
      </c>
      <c r="C6473" t="s">
        <v>81</v>
      </c>
      <c r="D6473" t="s">
        <v>118</v>
      </c>
      <c r="E6473" t="s">
        <v>163</v>
      </c>
      <c r="F6473" t="s">
        <v>18805</v>
      </c>
      <c r="G6473" t="s">
        <v>318</v>
      </c>
      <c r="H6473" t="s">
        <v>148</v>
      </c>
      <c r="I6473" t="s">
        <v>136</v>
      </c>
      <c r="J6473" t="s">
        <v>137</v>
      </c>
      <c r="K6473" t="s">
        <v>138</v>
      </c>
      <c r="L6473" t="s">
        <v>18806</v>
      </c>
      <c r="M6473" t="s">
        <v>18807</v>
      </c>
      <c r="N6473">
        <v>0.72611111100000003</v>
      </c>
      <c r="O6473">
        <v>0</v>
      </c>
      <c r="P6473">
        <v>140</v>
      </c>
      <c r="Q6473">
        <v>0</v>
      </c>
      <c r="R6473">
        <v>1</v>
      </c>
      <c r="S6473">
        <v>0</v>
      </c>
      <c r="T6473">
        <v>30</v>
      </c>
      <c r="U6473">
        <v>0</v>
      </c>
      <c r="V6473">
        <v>0</v>
      </c>
      <c r="W6473">
        <v>0</v>
      </c>
      <c r="X6473">
        <v>28.322793609553958</v>
      </c>
      <c r="Y6473">
        <v>0</v>
      </c>
      <c r="Z6473">
        <v>1.6020666796169749</v>
      </c>
      <c r="AA6473">
        <v>0</v>
      </c>
      <c r="AB6473">
        <v>22.991313796188134</v>
      </c>
      <c r="AC6473">
        <v>0</v>
      </c>
      <c r="AD6473">
        <v>0</v>
      </c>
      <c r="AE6473">
        <v>52.916174085359067</v>
      </c>
    </row>
    <row r="6474" spans="1:31" x14ac:dyDescent="0.25">
      <c r="A6474">
        <v>2259149</v>
      </c>
      <c r="B6474">
        <v>1</v>
      </c>
      <c r="C6474" t="s">
        <v>81</v>
      </c>
      <c r="D6474" t="s">
        <v>118</v>
      </c>
      <c r="E6474" t="s">
        <v>256</v>
      </c>
      <c r="F6474" t="s">
        <v>18808</v>
      </c>
      <c r="G6474" t="s">
        <v>756</v>
      </c>
      <c r="H6474" t="s">
        <v>148</v>
      </c>
      <c r="I6474" t="s">
        <v>136</v>
      </c>
      <c r="J6474" t="s">
        <v>137</v>
      </c>
      <c r="K6474" t="s">
        <v>138</v>
      </c>
      <c r="L6474" t="s">
        <v>18809</v>
      </c>
      <c r="M6474" t="s">
        <v>18810</v>
      </c>
      <c r="N6474">
        <v>2.460555555</v>
      </c>
      <c r="O6474">
        <v>2</v>
      </c>
      <c r="P6474">
        <v>29</v>
      </c>
      <c r="Q6474">
        <v>13</v>
      </c>
      <c r="R6474">
        <v>6</v>
      </c>
      <c r="S6474">
        <v>9</v>
      </c>
      <c r="T6474">
        <v>27</v>
      </c>
      <c r="U6474">
        <v>2</v>
      </c>
      <c r="V6474">
        <v>0</v>
      </c>
      <c r="W6474">
        <v>4.4800200582377352</v>
      </c>
      <c r="X6474">
        <v>19.215258069015551</v>
      </c>
      <c r="Y6474">
        <v>20.013829960428339</v>
      </c>
      <c r="Z6474">
        <v>16.523315456218331</v>
      </c>
      <c r="AA6474">
        <v>405.00011975973717</v>
      </c>
      <c r="AB6474">
        <v>28.470081199146193</v>
      </c>
      <c r="AC6474">
        <v>1294.165444620116</v>
      </c>
      <c r="AD6474">
        <v>0</v>
      </c>
      <c r="AE6474">
        <v>1787.8680691228992</v>
      </c>
    </row>
    <row r="6475" spans="1:31" x14ac:dyDescent="0.25">
      <c r="A6475">
        <v>2259204</v>
      </c>
      <c r="B6475">
        <v>1</v>
      </c>
      <c r="C6475" t="s">
        <v>80</v>
      </c>
      <c r="D6475" t="s">
        <v>82</v>
      </c>
      <c r="E6475" t="s">
        <v>256</v>
      </c>
      <c r="F6475" t="s">
        <v>18765</v>
      </c>
      <c r="G6475" t="s">
        <v>1081</v>
      </c>
      <c r="H6475" t="s">
        <v>148</v>
      </c>
      <c r="I6475" t="s">
        <v>136</v>
      </c>
      <c r="J6475" t="s">
        <v>137</v>
      </c>
      <c r="K6475" t="s">
        <v>138</v>
      </c>
      <c r="L6475" t="s">
        <v>18811</v>
      </c>
      <c r="M6475" t="s">
        <v>18812</v>
      </c>
      <c r="N6475">
        <v>0.52</v>
      </c>
      <c r="O6475">
        <v>0</v>
      </c>
      <c r="P6475">
        <v>1160</v>
      </c>
      <c r="Q6475">
        <v>0</v>
      </c>
      <c r="R6475">
        <v>0</v>
      </c>
      <c r="S6475">
        <v>0</v>
      </c>
      <c r="T6475">
        <v>30</v>
      </c>
      <c r="U6475">
        <v>0</v>
      </c>
      <c r="V6475">
        <v>0</v>
      </c>
      <c r="W6475">
        <v>0</v>
      </c>
      <c r="X6475">
        <v>208.7625552846373</v>
      </c>
      <c r="Y6475">
        <v>0</v>
      </c>
      <c r="Z6475">
        <v>0</v>
      </c>
      <c r="AA6475">
        <v>0</v>
      </c>
      <c r="AB6475">
        <v>6.808964667503961</v>
      </c>
      <c r="AC6475">
        <v>0</v>
      </c>
      <c r="AD6475">
        <v>0</v>
      </c>
      <c r="AE6475">
        <v>215.57151995214127</v>
      </c>
    </row>
    <row r="6476" spans="1:31" x14ac:dyDescent="0.25">
      <c r="A6476">
        <v>2259216</v>
      </c>
      <c r="B6476">
        <v>1</v>
      </c>
      <c r="C6476" t="s">
        <v>80</v>
      </c>
      <c r="D6476" t="s">
        <v>87</v>
      </c>
      <c r="E6476" t="s">
        <v>145</v>
      </c>
      <c r="F6476" t="s">
        <v>18813</v>
      </c>
      <c r="G6476" t="s">
        <v>147</v>
      </c>
      <c r="H6476" t="s">
        <v>148</v>
      </c>
      <c r="I6476" t="s">
        <v>136</v>
      </c>
      <c r="J6476" t="s">
        <v>137</v>
      </c>
      <c r="K6476" t="s">
        <v>138</v>
      </c>
      <c r="L6476" t="s">
        <v>18814</v>
      </c>
      <c r="M6476" t="s">
        <v>18815</v>
      </c>
      <c r="N6476">
        <v>7.0555555000000006E-2</v>
      </c>
      <c r="O6476">
        <v>0</v>
      </c>
      <c r="P6476">
        <v>804</v>
      </c>
      <c r="Q6476">
        <v>0</v>
      </c>
      <c r="R6476">
        <v>0</v>
      </c>
      <c r="S6476">
        <v>2</v>
      </c>
      <c r="T6476">
        <v>101</v>
      </c>
      <c r="U6476">
        <v>0</v>
      </c>
      <c r="V6476">
        <v>7</v>
      </c>
      <c r="W6476">
        <v>0</v>
      </c>
      <c r="X6476">
        <v>21.782887476594365</v>
      </c>
      <c r="Y6476">
        <v>0</v>
      </c>
      <c r="Z6476">
        <v>0</v>
      </c>
      <c r="AA6476">
        <v>0.37317105205669387</v>
      </c>
      <c r="AB6476">
        <v>14.688336339761376</v>
      </c>
      <c r="AC6476">
        <v>0</v>
      </c>
      <c r="AD6476">
        <v>4.0649178980985123</v>
      </c>
      <c r="AE6476">
        <v>40.909312766510951</v>
      </c>
    </row>
    <row r="6477" spans="1:31" x14ac:dyDescent="0.25">
      <c r="A6477">
        <v>2259230</v>
      </c>
      <c r="B6477">
        <v>1</v>
      </c>
      <c r="C6477" t="s">
        <v>80</v>
      </c>
      <c r="D6477" t="s">
        <v>99</v>
      </c>
      <c r="E6477" t="s">
        <v>256</v>
      </c>
      <c r="F6477" t="s">
        <v>18816</v>
      </c>
      <c r="G6477" t="s">
        <v>147</v>
      </c>
      <c r="H6477" t="s">
        <v>148</v>
      </c>
      <c r="I6477" t="s">
        <v>136</v>
      </c>
      <c r="J6477" t="s">
        <v>137</v>
      </c>
      <c r="K6477" t="s">
        <v>138</v>
      </c>
      <c r="L6477" t="s">
        <v>18817</v>
      </c>
      <c r="M6477" t="s">
        <v>18818</v>
      </c>
      <c r="N6477">
        <v>0.15583333299999999</v>
      </c>
      <c r="O6477">
        <v>0</v>
      </c>
      <c r="P6477">
        <v>1235</v>
      </c>
      <c r="Q6477">
        <v>0</v>
      </c>
      <c r="R6477">
        <v>1</v>
      </c>
      <c r="S6477">
        <v>5</v>
      </c>
      <c r="T6477">
        <v>138</v>
      </c>
      <c r="U6477">
        <v>0</v>
      </c>
      <c r="V6477">
        <v>0</v>
      </c>
      <c r="W6477">
        <v>0</v>
      </c>
      <c r="X6477">
        <v>59.688466013193128</v>
      </c>
      <c r="Y6477">
        <v>0</v>
      </c>
      <c r="Z6477">
        <v>4.1764091648866667E-3</v>
      </c>
      <c r="AA6477">
        <v>2.0459393603135956</v>
      </c>
      <c r="AB6477">
        <v>22.341481492825093</v>
      </c>
      <c r="AC6477">
        <v>0</v>
      </c>
      <c r="AD6477">
        <v>0</v>
      </c>
      <c r="AE6477">
        <v>84.080063275496698</v>
      </c>
    </row>
    <row r="6478" spans="1:31" x14ac:dyDescent="0.25">
      <c r="A6478">
        <v>2259232</v>
      </c>
      <c r="B6478">
        <v>1</v>
      </c>
      <c r="C6478" t="s">
        <v>80</v>
      </c>
      <c r="D6478" t="s">
        <v>82</v>
      </c>
      <c r="E6478" t="s">
        <v>256</v>
      </c>
      <c r="F6478" t="s">
        <v>18765</v>
      </c>
      <c r="G6478" t="s">
        <v>1081</v>
      </c>
      <c r="H6478" t="s">
        <v>148</v>
      </c>
      <c r="I6478" t="s">
        <v>136</v>
      </c>
      <c r="J6478" t="s">
        <v>137</v>
      </c>
      <c r="K6478" t="s">
        <v>138</v>
      </c>
      <c r="L6478" t="s">
        <v>18819</v>
      </c>
      <c r="M6478" t="s">
        <v>18820</v>
      </c>
      <c r="N6478">
        <v>0.62194444400000004</v>
      </c>
      <c r="O6478">
        <v>0</v>
      </c>
      <c r="P6478">
        <v>1160</v>
      </c>
      <c r="Q6478">
        <v>0</v>
      </c>
      <c r="R6478">
        <v>0</v>
      </c>
      <c r="S6478">
        <v>0</v>
      </c>
      <c r="T6478">
        <v>30</v>
      </c>
      <c r="U6478">
        <v>0</v>
      </c>
      <c r="V6478">
        <v>0</v>
      </c>
      <c r="W6478">
        <v>0</v>
      </c>
      <c r="X6478">
        <v>246.09711371906681</v>
      </c>
      <c r="Y6478">
        <v>0</v>
      </c>
      <c r="Z6478">
        <v>0</v>
      </c>
      <c r="AA6478">
        <v>0</v>
      </c>
      <c r="AB6478">
        <v>7.7127194868097613</v>
      </c>
      <c r="AC6478">
        <v>0</v>
      </c>
      <c r="AD6478">
        <v>0</v>
      </c>
      <c r="AE6478">
        <v>253.80983320587657</v>
      </c>
    </row>
    <row r="6479" spans="1:31" x14ac:dyDescent="0.25">
      <c r="A6479">
        <v>2259245</v>
      </c>
      <c r="B6479">
        <v>1</v>
      </c>
      <c r="C6479" t="s">
        <v>81</v>
      </c>
      <c r="D6479" t="s">
        <v>117</v>
      </c>
      <c r="E6479" t="s">
        <v>163</v>
      </c>
      <c r="F6479" t="s">
        <v>18821</v>
      </c>
      <c r="G6479" t="s">
        <v>147</v>
      </c>
      <c r="H6479" t="s">
        <v>148</v>
      </c>
      <c r="I6479" t="s">
        <v>136</v>
      </c>
      <c r="J6479" t="s">
        <v>137</v>
      </c>
      <c r="K6479" t="s">
        <v>138</v>
      </c>
      <c r="L6479" t="s">
        <v>18822</v>
      </c>
      <c r="M6479" t="s">
        <v>18823</v>
      </c>
      <c r="N6479">
        <v>2.0838888880000002</v>
      </c>
      <c r="O6479">
        <v>0</v>
      </c>
      <c r="P6479">
        <v>266</v>
      </c>
      <c r="Q6479">
        <v>12</v>
      </c>
      <c r="R6479">
        <v>26</v>
      </c>
      <c r="S6479">
        <v>1</v>
      </c>
      <c r="T6479">
        <v>12</v>
      </c>
      <c r="U6479">
        <v>0</v>
      </c>
      <c r="V6479">
        <v>0</v>
      </c>
      <c r="W6479">
        <v>0</v>
      </c>
      <c r="X6479">
        <v>66.456280017751979</v>
      </c>
      <c r="Y6479">
        <v>2.0693344214025506</v>
      </c>
      <c r="Z6479">
        <v>3.3294123000719487</v>
      </c>
      <c r="AA6479">
        <v>2.1679761268126501</v>
      </c>
      <c r="AB6479">
        <v>7.1719958165196012</v>
      </c>
      <c r="AC6479">
        <v>0</v>
      </c>
      <c r="AD6479">
        <v>0</v>
      </c>
      <c r="AE6479">
        <v>81.194998682558719</v>
      </c>
    </row>
    <row r="6480" spans="1:31" x14ac:dyDescent="0.25">
      <c r="A6480">
        <v>2259249</v>
      </c>
      <c r="B6480">
        <v>1</v>
      </c>
      <c r="C6480" t="s">
        <v>81</v>
      </c>
      <c r="D6480" t="s">
        <v>128</v>
      </c>
      <c r="E6480" t="s">
        <v>256</v>
      </c>
      <c r="F6480" t="s">
        <v>18824</v>
      </c>
      <c r="G6480" t="s">
        <v>147</v>
      </c>
      <c r="H6480" t="s">
        <v>148</v>
      </c>
      <c r="I6480" t="s">
        <v>136</v>
      </c>
      <c r="J6480" t="s">
        <v>137</v>
      </c>
      <c r="K6480" t="s">
        <v>138</v>
      </c>
      <c r="L6480" t="s">
        <v>18825</v>
      </c>
      <c r="M6480" t="s">
        <v>18826</v>
      </c>
      <c r="N6480">
        <v>0.498611111</v>
      </c>
      <c r="O6480">
        <v>0</v>
      </c>
      <c r="P6480">
        <v>5509</v>
      </c>
      <c r="Q6480">
        <v>1</v>
      </c>
      <c r="R6480">
        <v>8</v>
      </c>
      <c r="S6480">
        <v>2</v>
      </c>
      <c r="T6480">
        <v>419</v>
      </c>
      <c r="U6480">
        <v>0</v>
      </c>
      <c r="V6480">
        <v>1</v>
      </c>
      <c r="W6480">
        <v>0</v>
      </c>
      <c r="X6480">
        <v>746.5846399274385</v>
      </c>
      <c r="Y6480">
        <v>1.4872763585774034</v>
      </c>
      <c r="Z6480">
        <v>1.0303527343702092</v>
      </c>
      <c r="AA6480">
        <v>15.925122241059187</v>
      </c>
      <c r="AB6480">
        <v>109.18298394838783</v>
      </c>
      <c r="AC6480">
        <v>0</v>
      </c>
      <c r="AD6480">
        <v>2.1832792090673512</v>
      </c>
      <c r="AE6480">
        <v>876.3936544189005</v>
      </c>
    </row>
    <row r="6481" spans="1:31" x14ac:dyDescent="0.25">
      <c r="A6481">
        <v>2259273</v>
      </c>
      <c r="B6481">
        <v>1</v>
      </c>
      <c r="C6481" t="s">
        <v>80</v>
      </c>
      <c r="D6481" t="s">
        <v>94</v>
      </c>
      <c r="E6481" t="s">
        <v>145</v>
      </c>
      <c r="F6481" t="s">
        <v>18827</v>
      </c>
      <c r="G6481" t="s">
        <v>147</v>
      </c>
      <c r="H6481" t="s">
        <v>148</v>
      </c>
      <c r="I6481" t="s">
        <v>136</v>
      </c>
      <c r="J6481" t="s">
        <v>137</v>
      </c>
      <c r="K6481" t="s">
        <v>138</v>
      </c>
      <c r="L6481" t="s">
        <v>18828</v>
      </c>
      <c r="M6481" t="s">
        <v>18829</v>
      </c>
      <c r="N6481">
        <v>1.713055555</v>
      </c>
      <c r="O6481">
        <v>1</v>
      </c>
      <c r="P6481">
        <v>1705</v>
      </c>
      <c r="Q6481">
        <v>14</v>
      </c>
      <c r="R6481">
        <v>64</v>
      </c>
      <c r="S6481">
        <v>26</v>
      </c>
      <c r="T6481">
        <v>384</v>
      </c>
      <c r="U6481">
        <v>13</v>
      </c>
      <c r="V6481">
        <v>0</v>
      </c>
      <c r="W6481">
        <v>1.9097315993717754</v>
      </c>
      <c r="X6481">
        <v>529.1760902174459</v>
      </c>
      <c r="Y6481">
        <v>7.5630548373019977</v>
      </c>
      <c r="Z6481">
        <v>26.036109358481873</v>
      </c>
      <c r="AA6481">
        <v>444.38619427480518</v>
      </c>
      <c r="AB6481">
        <v>205.8610505184088</v>
      </c>
      <c r="AC6481">
        <v>1273.2968979050413</v>
      </c>
      <c r="AD6481">
        <v>0</v>
      </c>
      <c r="AE6481">
        <v>2488.2291287108569</v>
      </c>
    </row>
    <row r="6482" spans="1:31" x14ac:dyDescent="0.25">
      <c r="A6482">
        <v>2260776</v>
      </c>
      <c r="B6482">
        <v>1</v>
      </c>
      <c r="C6482" t="s">
        <v>80</v>
      </c>
      <c r="D6482" t="s">
        <v>83</v>
      </c>
      <c r="E6482" t="s">
        <v>256</v>
      </c>
      <c r="F6482" t="s">
        <v>18830</v>
      </c>
      <c r="G6482" t="s">
        <v>1081</v>
      </c>
      <c r="H6482" t="s">
        <v>148</v>
      </c>
      <c r="I6482" t="s">
        <v>136</v>
      </c>
      <c r="J6482" t="s">
        <v>137</v>
      </c>
      <c r="K6482" t="s">
        <v>138</v>
      </c>
      <c r="L6482" t="s">
        <v>18831</v>
      </c>
      <c r="M6482" t="s">
        <v>18832</v>
      </c>
      <c r="N6482">
        <v>3.1408333329999998</v>
      </c>
      <c r="O6482">
        <v>0</v>
      </c>
      <c r="P6482">
        <v>279</v>
      </c>
      <c r="Q6482">
        <v>0</v>
      </c>
      <c r="R6482">
        <v>0</v>
      </c>
      <c r="S6482">
        <v>0</v>
      </c>
      <c r="T6482">
        <v>20</v>
      </c>
      <c r="U6482">
        <v>0</v>
      </c>
      <c r="V6482">
        <v>0</v>
      </c>
      <c r="W6482">
        <v>0</v>
      </c>
      <c r="X6482">
        <v>210.39828672943489</v>
      </c>
      <c r="Y6482">
        <v>0</v>
      </c>
      <c r="Z6482">
        <v>0</v>
      </c>
      <c r="AA6482">
        <v>0</v>
      </c>
      <c r="AB6482">
        <v>34.952148074749033</v>
      </c>
      <c r="AC6482">
        <v>0</v>
      </c>
      <c r="AD6482">
        <v>0</v>
      </c>
      <c r="AE6482">
        <v>245.35043480418392</v>
      </c>
    </row>
    <row r="6483" spans="1:31" x14ac:dyDescent="0.25">
      <c r="A6483">
        <v>2260805</v>
      </c>
      <c r="B6483">
        <v>1</v>
      </c>
      <c r="C6483" t="s">
        <v>81</v>
      </c>
      <c r="D6483" t="s">
        <v>124</v>
      </c>
      <c r="E6483" t="s">
        <v>145</v>
      </c>
      <c r="F6483" t="s">
        <v>18833</v>
      </c>
      <c r="G6483" t="s">
        <v>147</v>
      </c>
      <c r="H6483" t="s">
        <v>148</v>
      </c>
      <c r="I6483" t="s">
        <v>136</v>
      </c>
      <c r="J6483" t="s">
        <v>137</v>
      </c>
      <c r="K6483" t="s">
        <v>138</v>
      </c>
      <c r="L6483" t="s">
        <v>18834</v>
      </c>
      <c r="M6483" t="s">
        <v>18835</v>
      </c>
      <c r="N6483">
        <v>1.8066666659999999</v>
      </c>
      <c r="O6483">
        <v>3</v>
      </c>
      <c r="P6483">
        <v>1604</v>
      </c>
      <c r="Q6483">
        <v>133</v>
      </c>
      <c r="R6483">
        <v>234</v>
      </c>
      <c r="S6483">
        <v>25</v>
      </c>
      <c r="T6483">
        <v>140</v>
      </c>
      <c r="U6483">
        <v>2</v>
      </c>
      <c r="V6483">
        <v>0</v>
      </c>
      <c r="W6483">
        <v>2.6312401156972229</v>
      </c>
      <c r="X6483">
        <v>495.5233150901114</v>
      </c>
      <c r="Y6483">
        <v>103.60194577532063</v>
      </c>
      <c r="Z6483">
        <v>242.56657004390445</v>
      </c>
      <c r="AA6483">
        <v>141.05177042280266</v>
      </c>
      <c r="AB6483">
        <v>130.56302966915959</v>
      </c>
      <c r="AC6483">
        <v>79.350250278095274</v>
      </c>
      <c r="AD6483">
        <v>0</v>
      </c>
      <c r="AE6483">
        <v>1195.2881213950911</v>
      </c>
    </row>
    <row r="6484" spans="1:31" x14ac:dyDescent="0.25">
      <c r="A6484">
        <v>2260828</v>
      </c>
      <c r="B6484">
        <v>1</v>
      </c>
      <c r="C6484" t="s">
        <v>80</v>
      </c>
      <c r="D6484" t="s">
        <v>103</v>
      </c>
      <c r="E6484" t="s">
        <v>214</v>
      </c>
      <c r="F6484" t="s">
        <v>18836</v>
      </c>
      <c r="G6484" t="s">
        <v>340</v>
      </c>
      <c r="H6484" t="s">
        <v>135</v>
      </c>
      <c r="I6484" t="s">
        <v>136</v>
      </c>
      <c r="J6484" t="s">
        <v>137</v>
      </c>
      <c r="K6484" t="s">
        <v>138</v>
      </c>
      <c r="L6484" t="s">
        <v>18837</v>
      </c>
      <c r="M6484" t="s">
        <v>18838</v>
      </c>
      <c r="N6484">
        <v>7.7877777769999996</v>
      </c>
      <c r="O6484">
        <v>0</v>
      </c>
      <c r="P6484">
        <v>75</v>
      </c>
      <c r="Q6484">
        <v>0</v>
      </c>
      <c r="R6484">
        <v>0</v>
      </c>
      <c r="S6484">
        <v>0</v>
      </c>
      <c r="T6484">
        <v>1</v>
      </c>
      <c r="U6484">
        <v>0</v>
      </c>
      <c r="V6484">
        <v>0</v>
      </c>
      <c r="W6484">
        <v>0</v>
      </c>
      <c r="X6484">
        <v>130.43744608837378</v>
      </c>
      <c r="Y6484">
        <v>0</v>
      </c>
      <c r="Z6484">
        <v>0</v>
      </c>
      <c r="AA6484">
        <v>0</v>
      </c>
      <c r="AB6484">
        <v>11.595387942747001</v>
      </c>
      <c r="AC6484">
        <v>0</v>
      </c>
      <c r="AD6484">
        <v>0</v>
      </c>
      <c r="AE6484">
        <v>142.03283403112079</v>
      </c>
    </row>
    <row r="6485" spans="1:31" x14ac:dyDescent="0.25">
      <c r="A6485">
        <v>2260829</v>
      </c>
      <c r="B6485">
        <v>1</v>
      </c>
      <c r="C6485" t="s">
        <v>80</v>
      </c>
      <c r="D6485" t="s">
        <v>90</v>
      </c>
      <c r="E6485" t="s">
        <v>151</v>
      </c>
      <c r="F6485" t="s">
        <v>18839</v>
      </c>
      <c r="G6485" t="s">
        <v>153</v>
      </c>
      <c r="H6485" t="s">
        <v>135</v>
      </c>
      <c r="I6485" t="s">
        <v>136</v>
      </c>
      <c r="J6485" t="s">
        <v>137</v>
      </c>
      <c r="K6485" t="s">
        <v>138</v>
      </c>
      <c r="L6485" t="s">
        <v>18840</v>
      </c>
      <c r="M6485" t="s">
        <v>18841</v>
      </c>
      <c r="N6485">
        <v>1.800277777</v>
      </c>
      <c r="O6485">
        <v>0</v>
      </c>
      <c r="P6485">
        <v>163</v>
      </c>
      <c r="Q6485">
        <v>0</v>
      </c>
      <c r="R6485">
        <v>0</v>
      </c>
      <c r="S6485">
        <v>0</v>
      </c>
      <c r="T6485">
        <v>21</v>
      </c>
      <c r="U6485">
        <v>0</v>
      </c>
      <c r="V6485">
        <v>0</v>
      </c>
      <c r="W6485">
        <v>0</v>
      </c>
      <c r="X6485">
        <v>96.315500893380204</v>
      </c>
      <c r="Y6485">
        <v>0</v>
      </c>
      <c r="Z6485">
        <v>0</v>
      </c>
      <c r="AA6485">
        <v>0</v>
      </c>
      <c r="AB6485">
        <v>24.405032079100888</v>
      </c>
      <c r="AC6485">
        <v>0</v>
      </c>
      <c r="AD6485">
        <v>0</v>
      </c>
      <c r="AE6485">
        <v>120.7205329724811</v>
      </c>
    </row>
    <row r="6486" spans="1:31" x14ac:dyDescent="0.25">
      <c r="A6486">
        <v>2260845</v>
      </c>
      <c r="B6486">
        <v>1</v>
      </c>
      <c r="C6486" t="s">
        <v>81</v>
      </c>
      <c r="D6486" t="s">
        <v>118</v>
      </c>
      <c r="E6486" t="s">
        <v>163</v>
      </c>
      <c r="F6486" t="s">
        <v>16188</v>
      </c>
      <c r="G6486" t="s">
        <v>147</v>
      </c>
      <c r="H6486" t="s">
        <v>148</v>
      </c>
      <c r="I6486" t="s">
        <v>704</v>
      </c>
      <c r="J6486" t="s">
        <v>137</v>
      </c>
      <c r="K6486" t="s">
        <v>138</v>
      </c>
      <c r="L6486" t="s">
        <v>18842</v>
      </c>
      <c r="M6486" t="s">
        <v>18843</v>
      </c>
      <c r="N6486">
        <v>6.1111109999999998E-3</v>
      </c>
      <c r="O6486">
        <v>7</v>
      </c>
      <c r="P6486">
        <v>693</v>
      </c>
      <c r="Q6486">
        <v>92</v>
      </c>
      <c r="R6486">
        <v>238</v>
      </c>
      <c r="S6486">
        <v>11</v>
      </c>
      <c r="T6486">
        <v>92</v>
      </c>
      <c r="U6486">
        <v>5</v>
      </c>
      <c r="V6486">
        <v>0</v>
      </c>
      <c r="W6486">
        <v>1.4920326169252776E-2</v>
      </c>
      <c r="X6486">
        <v>0.69604033181361524</v>
      </c>
      <c r="Y6486">
        <v>0.59704547355333815</v>
      </c>
      <c r="Z6486">
        <v>0.91927416662815642</v>
      </c>
      <c r="AA6486">
        <v>0.56611682800869167</v>
      </c>
      <c r="AB6486">
        <v>0.4904709030949933</v>
      </c>
      <c r="AC6486">
        <v>0.8678835237568161</v>
      </c>
      <c r="AD6486">
        <v>0</v>
      </c>
      <c r="AE6486">
        <v>4.1517515530248632</v>
      </c>
    </row>
    <row r="6487" spans="1:31" x14ac:dyDescent="0.25">
      <c r="A6487">
        <v>2260847</v>
      </c>
      <c r="B6487">
        <v>1</v>
      </c>
      <c r="C6487" t="s">
        <v>81</v>
      </c>
      <c r="D6487" t="s">
        <v>112</v>
      </c>
      <c r="E6487" t="s">
        <v>145</v>
      </c>
      <c r="F6487" t="s">
        <v>18844</v>
      </c>
      <c r="G6487" t="s">
        <v>271</v>
      </c>
      <c r="H6487" t="s">
        <v>148</v>
      </c>
      <c r="I6487" t="s">
        <v>136</v>
      </c>
      <c r="J6487" t="s">
        <v>137</v>
      </c>
      <c r="K6487" t="s">
        <v>172</v>
      </c>
      <c r="L6487" t="s">
        <v>18845</v>
      </c>
      <c r="M6487" t="s">
        <v>18846</v>
      </c>
      <c r="N6487">
        <v>0.21833333299999999</v>
      </c>
      <c r="O6487">
        <v>0</v>
      </c>
      <c r="P6487">
        <v>19857</v>
      </c>
      <c r="Q6487">
        <v>2</v>
      </c>
      <c r="R6487">
        <v>489</v>
      </c>
      <c r="S6487">
        <v>4</v>
      </c>
      <c r="T6487">
        <v>3783</v>
      </c>
      <c r="U6487">
        <v>4</v>
      </c>
      <c r="V6487">
        <v>11</v>
      </c>
      <c r="W6487">
        <v>0</v>
      </c>
      <c r="X6487">
        <v>906.02149029169448</v>
      </c>
      <c r="Y6487">
        <v>0.20581089001791997</v>
      </c>
      <c r="Z6487">
        <v>16.902478357392795</v>
      </c>
      <c r="AA6487">
        <v>5.1248148952930501</v>
      </c>
      <c r="AB6487">
        <v>615.37279322416248</v>
      </c>
      <c r="AC6487">
        <v>19.937917210959366</v>
      </c>
      <c r="AD6487">
        <v>32.141138481850213</v>
      </c>
      <c r="AE6487">
        <v>1595.7064433513701</v>
      </c>
    </row>
    <row r="6488" spans="1:31" x14ac:dyDescent="0.25">
      <c r="A6488">
        <v>2260849</v>
      </c>
      <c r="B6488">
        <v>1</v>
      </c>
      <c r="C6488" t="s">
        <v>81</v>
      </c>
      <c r="D6488" t="s">
        <v>112</v>
      </c>
      <c r="E6488" t="s">
        <v>477</v>
      </c>
      <c r="F6488" t="s">
        <v>18847</v>
      </c>
      <c r="G6488" t="s">
        <v>171</v>
      </c>
      <c r="H6488" t="s">
        <v>148</v>
      </c>
      <c r="I6488" t="s">
        <v>136</v>
      </c>
      <c r="J6488" t="s">
        <v>137</v>
      </c>
      <c r="K6488" t="s">
        <v>172</v>
      </c>
      <c r="L6488" t="s">
        <v>18848</v>
      </c>
      <c r="M6488" t="s">
        <v>18849</v>
      </c>
      <c r="N6488">
        <v>2.4519119439999999</v>
      </c>
      <c r="O6488">
        <v>0</v>
      </c>
      <c r="P6488">
        <v>39990</v>
      </c>
      <c r="Q6488">
        <v>40</v>
      </c>
      <c r="R6488">
        <v>1233</v>
      </c>
      <c r="S6488">
        <v>47</v>
      </c>
      <c r="T6488">
        <v>5703</v>
      </c>
      <c r="U6488">
        <v>11</v>
      </c>
      <c r="V6488">
        <v>17</v>
      </c>
      <c r="W6488">
        <v>0</v>
      </c>
      <c r="X6488">
        <v>20256.581640870281</v>
      </c>
      <c r="Y6488">
        <v>21.132977235308701</v>
      </c>
      <c r="Z6488">
        <v>454.46740059314601</v>
      </c>
      <c r="AA6488">
        <v>1267.9405644543663</v>
      </c>
      <c r="AB6488">
        <v>10622.517487328763</v>
      </c>
      <c r="AC6488">
        <v>2680.3705403012891</v>
      </c>
      <c r="AD6488">
        <v>488.29246203189786</v>
      </c>
      <c r="AE6488">
        <v>35791.303072815048</v>
      </c>
    </row>
    <row r="6489" spans="1:31" x14ac:dyDescent="0.25">
      <c r="A6489">
        <v>2260851</v>
      </c>
      <c r="B6489">
        <v>1</v>
      </c>
      <c r="C6489" t="s">
        <v>81</v>
      </c>
      <c r="D6489" t="s">
        <v>128</v>
      </c>
      <c r="E6489" t="s">
        <v>207</v>
      </c>
      <c r="F6489" t="s">
        <v>18850</v>
      </c>
      <c r="G6489" t="s">
        <v>171</v>
      </c>
      <c r="H6489" t="s">
        <v>135</v>
      </c>
      <c r="I6489" t="s">
        <v>136</v>
      </c>
      <c r="J6489" t="s">
        <v>137</v>
      </c>
      <c r="K6489" t="s">
        <v>172</v>
      </c>
      <c r="L6489" t="s">
        <v>18851</v>
      </c>
      <c r="M6489" t="s">
        <v>18852</v>
      </c>
      <c r="N6489">
        <v>8.2836111110000008</v>
      </c>
      <c r="O6489">
        <v>0</v>
      </c>
      <c r="P6489">
        <v>519</v>
      </c>
      <c r="Q6489">
        <v>0</v>
      </c>
      <c r="R6489">
        <v>0</v>
      </c>
      <c r="S6489">
        <v>0</v>
      </c>
      <c r="T6489">
        <v>20</v>
      </c>
      <c r="U6489">
        <v>0</v>
      </c>
      <c r="V6489">
        <v>0</v>
      </c>
      <c r="W6489">
        <v>0</v>
      </c>
      <c r="X6489">
        <v>911.81549704033625</v>
      </c>
      <c r="Y6489">
        <v>0</v>
      </c>
      <c r="Z6489">
        <v>0</v>
      </c>
      <c r="AA6489">
        <v>0</v>
      </c>
      <c r="AB6489">
        <v>139.76038072427664</v>
      </c>
      <c r="AC6489">
        <v>0</v>
      </c>
      <c r="AD6489">
        <v>0</v>
      </c>
      <c r="AE6489">
        <v>1051.5758777646129</v>
      </c>
    </row>
    <row r="6490" spans="1:31" x14ac:dyDescent="0.25">
      <c r="A6490">
        <v>2260854</v>
      </c>
      <c r="B6490">
        <v>1</v>
      </c>
      <c r="C6490" t="s">
        <v>81</v>
      </c>
      <c r="D6490" t="s">
        <v>128</v>
      </c>
      <c r="E6490" t="s">
        <v>207</v>
      </c>
      <c r="F6490" t="s">
        <v>18853</v>
      </c>
      <c r="G6490" t="s">
        <v>171</v>
      </c>
      <c r="H6490" t="s">
        <v>135</v>
      </c>
      <c r="I6490" t="s">
        <v>136</v>
      </c>
      <c r="J6490" t="s">
        <v>137</v>
      </c>
      <c r="K6490" t="s">
        <v>172</v>
      </c>
      <c r="L6490" t="s">
        <v>18854</v>
      </c>
      <c r="M6490" t="s">
        <v>18855</v>
      </c>
      <c r="N6490">
        <v>7.5097222219999997</v>
      </c>
      <c r="O6490">
        <v>0</v>
      </c>
      <c r="P6490">
        <v>518</v>
      </c>
      <c r="Q6490">
        <v>0</v>
      </c>
      <c r="R6490">
        <v>0</v>
      </c>
      <c r="S6490">
        <v>0</v>
      </c>
      <c r="T6490">
        <v>36</v>
      </c>
      <c r="U6490">
        <v>0</v>
      </c>
      <c r="V6490">
        <v>0</v>
      </c>
      <c r="W6490">
        <v>0</v>
      </c>
      <c r="X6490">
        <v>789.06588976139494</v>
      </c>
      <c r="Y6490">
        <v>0</v>
      </c>
      <c r="Z6490">
        <v>0</v>
      </c>
      <c r="AA6490">
        <v>0</v>
      </c>
      <c r="AB6490">
        <v>219.35765661657356</v>
      </c>
      <c r="AC6490">
        <v>0</v>
      </c>
      <c r="AD6490">
        <v>0</v>
      </c>
      <c r="AE6490">
        <v>1008.4235463779685</v>
      </c>
    </row>
    <row r="6491" spans="1:31" x14ac:dyDescent="0.25">
      <c r="A6491">
        <v>2260856</v>
      </c>
      <c r="B6491">
        <v>1</v>
      </c>
      <c r="C6491" t="s">
        <v>81</v>
      </c>
      <c r="D6491" t="s">
        <v>112</v>
      </c>
      <c r="E6491" t="s">
        <v>256</v>
      </c>
      <c r="F6491" t="s">
        <v>18856</v>
      </c>
      <c r="G6491" t="s">
        <v>366</v>
      </c>
      <c r="H6491" t="s">
        <v>148</v>
      </c>
      <c r="I6491" t="s">
        <v>136</v>
      </c>
      <c r="J6491" t="s">
        <v>137</v>
      </c>
      <c r="K6491" t="s">
        <v>172</v>
      </c>
      <c r="L6491" t="s">
        <v>18857</v>
      </c>
      <c r="M6491" t="s">
        <v>18858</v>
      </c>
      <c r="N6491">
        <v>8.5102777770000007</v>
      </c>
      <c r="O6491">
        <v>0</v>
      </c>
      <c r="P6491">
        <v>498</v>
      </c>
      <c r="Q6491">
        <v>17</v>
      </c>
      <c r="R6491">
        <v>141</v>
      </c>
      <c r="S6491">
        <v>5</v>
      </c>
      <c r="T6491">
        <v>21</v>
      </c>
      <c r="U6491">
        <v>0</v>
      </c>
      <c r="V6491">
        <v>0</v>
      </c>
      <c r="W6491">
        <v>0</v>
      </c>
      <c r="X6491">
        <v>345.01761397157668</v>
      </c>
      <c r="Y6491">
        <v>328.69108813375789</v>
      </c>
      <c r="Z6491">
        <v>100.47036913112815</v>
      </c>
      <c r="AA6491">
        <v>152.57133862848892</v>
      </c>
      <c r="AB6491">
        <v>82.525877578090174</v>
      </c>
      <c r="AC6491">
        <v>0</v>
      </c>
      <c r="AD6491">
        <v>0</v>
      </c>
      <c r="AE6491">
        <v>1009.2762874430418</v>
      </c>
    </row>
    <row r="6492" spans="1:31" x14ac:dyDescent="0.25">
      <c r="A6492">
        <v>2260860</v>
      </c>
      <c r="B6492">
        <v>1</v>
      </c>
      <c r="C6492" t="s">
        <v>80</v>
      </c>
      <c r="D6492" t="s">
        <v>104</v>
      </c>
      <c r="E6492" t="s">
        <v>151</v>
      </c>
      <c r="F6492" t="s">
        <v>18859</v>
      </c>
      <c r="G6492" t="s">
        <v>171</v>
      </c>
      <c r="H6492" t="s">
        <v>135</v>
      </c>
      <c r="I6492" t="s">
        <v>136</v>
      </c>
      <c r="J6492" t="s">
        <v>137</v>
      </c>
      <c r="K6492" t="s">
        <v>172</v>
      </c>
      <c r="L6492" t="s">
        <v>18860</v>
      </c>
      <c r="M6492" t="s">
        <v>18861</v>
      </c>
      <c r="N6492">
        <v>8.0583333330000002</v>
      </c>
      <c r="O6492">
        <v>0</v>
      </c>
      <c r="P6492">
        <v>277</v>
      </c>
      <c r="Q6492">
        <v>0</v>
      </c>
      <c r="R6492">
        <v>0</v>
      </c>
      <c r="S6492">
        <v>0</v>
      </c>
      <c r="T6492">
        <v>18</v>
      </c>
      <c r="U6492">
        <v>0</v>
      </c>
      <c r="V6492">
        <v>0</v>
      </c>
      <c r="W6492">
        <v>0</v>
      </c>
      <c r="X6492">
        <v>599.50475243955066</v>
      </c>
      <c r="Y6492">
        <v>0</v>
      </c>
      <c r="Z6492">
        <v>0</v>
      </c>
      <c r="AA6492">
        <v>0</v>
      </c>
      <c r="AB6492">
        <v>114.85591715073596</v>
      </c>
      <c r="AC6492">
        <v>0</v>
      </c>
      <c r="AD6492">
        <v>0</v>
      </c>
      <c r="AE6492">
        <v>714.36066959028665</v>
      </c>
    </row>
    <row r="6493" spans="1:31" x14ac:dyDescent="0.25">
      <c r="A6493">
        <v>2260864</v>
      </c>
      <c r="B6493">
        <v>1</v>
      </c>
      <c r="C6493" t="s">
        <v>80</v>
      </c>
      <c r="D6493" t="s">
        <v>106</v>
      </c>
      <c r="E6493" t="s">
        <v>145</v>
      </c>
      <c r="F6493" t="s">
        <v>18702</v>
      </c>
      <c r="G6493" t="s">
        <v>366</v>
      </c>
      <c r="H6493" t="s">
        <v>148</v>
      </c>
      <c r="I6493" t="s">
        <v>136</v>
      </c>
      <c r="J6493" t="s">
        <v>137</v>
      </c>
      <c r="K6493" t="s">
        <v>172</v>
      </c>
      <c r="L6493" t="s">
        <v>18862</v>
      </c>
      <c r="M6493" t="s">
        <v>18863</v>
      </c>
      <c r="N6493">
        <v>8.2594444439999997</v>
      </c>
      <c r="O6493">
        <v>0</v>
      </c>
      <c r="P6493">
        <v>4</v>
      </c>
      <c r="Q6493">
        <v>57</v>
      </c>
      <c r="R6493">
        <v>227</v>
      </c>
      <c r="S6493">
        <v>16</v>
      </c>
      <c r="T6493">
        <v>43</v>
      </c>
      <c r="U6493">
        <v>0</v>
      </c>
      <c r="V6493">
        <v>0</v>
      </c>
      <c r="W6493">
        <v>0</v>
      </c>
      <c r="X6493">
        <v>14.613053667929218</v>
      </c>
      <c r="Y6493">
        <v>3782.8085894847181</v>
      </c>
      <c r="Z6493">
        <v>1558.1086469705363</v>
      </c>
      <c r="AA6493">
        <v>114.56391389805975</v>
      </c>
      <c r="AB6493">
        <v>478.73212853891954</v>
      </c>
      <c r="AC6493">
        <v>0</v>
      </c>
      <c r="AD6493">
        <v>0</v>
      </c>
      <c r="AE6493">
        <v>5948.8263325601629</v>
      </c>
    </row>
    <row r="6494" spans="1:31" x14ac:dyDescent="0.25">
      <c r="A6494">
        <v>2260880</v>
      </c>
      <c r="B6494">
        <v>1</v>
      </c>
      <c r="C6494" t="s">
        <v>80</v>
      </c>
      <c r="D6494" t="s">
        <v>100</v>
      </c>
      <c r="E6494" t="s">
        <v>145</v>
      </c>
      <c r="F6494" t="s">
        <v>18864</v>
      </c>
      <c r="G6494" t="s">
        <v>271</v>
      </c>
      <c r="H6494" t="s">
        <v>148</v>
      </c>
      <c r="I6494" t="s">
        <v>136</v>
      </c>
      <c r="J6494" t="s">
        <v>137</v>
      </c>
      <c r="K6494" t="s">
        <v>138</v>
      </c>
      <c r="L6494" t="s">
        <v>18865</v>
      </c>
      <c r="M6494" t="s">
        <v>18866</v>
      </c>
      <c r="N6494">
        <v>0.105833333</v>
      </c>
      <c r="O6494">
        <v>3</v>
      </c>
      <c r="P6494">
        <v>367</v>
      </c>
      <c r="Q6494">
        <v>4</v>
      </c>
      <c r="R6494">
        <v>66</v>
      </c>
      <c r="S6494">
        <v>16</v>
      </c>
      <c r="T6494">
        <v>102</v>
      </c>
      <c r="U6494">
        <v>4</v>
      </c>
      <c r="V6494">
        <v>1</v>
      </c>
      <c r="W6494">
        <v>0.13640306281340753</v>
      </c>
      <c r="X6494">
        <v>15.412815046231891</v>
      </c>
      <c r="Y6494">
        <v>0.28396207945331414</v>
      </c>
      <c r="Z6494">
        <v>5.5854397908542799</v>
      </c>
      <c r="AA6494">
        <v>8.1139967366397432</v>
      </c>
      <c r="AB6494">
        <v>10.074073068916269</v>
      </c>
      <c r="AC6494">
        <v>26.637527970572418</v>
      </c>
      <c r="AD6494">
        <v>14.069542067311202</v>
      </c>
      <c r="AE6494">
        <v>80.313759822792534</v>
      </c>
    </row>
    <row r="6495" spans="1:31" x14ac:dyDescent="0.25">
      <c r="A6495">
        <v>2260887</v>
      </c>
      <c r="B6495">
        <v>1</v>
      </c>
      <c r="C6495" t="s">
        <v>80</v>
      </c>
      <c r="D6495" t="s">
        <v>82</v>
      </c>
      <c r="E6495" t="s">
        <v>151</v>
      </c>
      <c r="F6495" t="s">
        <v>18867</v>
      </c>
      <c r="G6495" t="s">
        <v>171</v>
      </c>
      <c r="H6495" t="s">
        <v>135</v>
      </c>
      <c r="I6495" t="s">
        <v>136</v>
      </c>
      <c r="J6495" t="s">
        <v>137</v>
      </c>
      <c r="K6495" t="s">
        <v>172</v>
      </c>
      <c r="L6495" t="s">
        <v>18868</v>
      </c>
      <c r="M6495" t="s">
        <v>18869</v>
      </c>
      <c r="N6495">
        <v>7.5108333329999999</v>
      </c>
      <c r="O6495">
        <v>0</v>
      </c>
      <c r="P6495">
        <v>244</v>
      </c>
      <c r="Q6495">
        <v>0</v>
      </c>
      <c r="R6495">
        <v>0</v>
      </c>
      <c r="S6495">
        <v>0</v>
      </c>
      <c r="T6495">
        <v>10</v>
      </c>
      <c r="U6495">
        <v>0</v>
      </c>
      <c r="V6495">
        <v>0</v>
      </c>
      <c r="W6495">
        <v>0</v>
      </c>
      <c r="X6495">
        <v>542.58579461384443</v>
      </c>
      <c r="Y6495">
        <v>0</v>
      </c>
      <c r="Z6495">
        <v>0</v>
      </c>
      <c r="AA6495">
        <v>0</v>
      </c>
      <c r="AB6495">
        <v>48.733145573573722</v>
      </c>
      <c r="AC6495">
        <v>0</v>
      </c>
      <c r="AD6495">
        <v>0</v>
      </c>
      <c r="AE6495">
        <v>591.31894018741809</v>
      </c>
    </row>
    <row r="6496" spans="1:31" x14ac:dyDescent="0.25">
      <c r="A6496">
        <v>2260893</v>
      </c>
      <c r="B6496">
        <v>1</v>
      </c>
      <c r="C6496" t="s">
        <v>80</v>
      </c>
      <c r="D6496" t="s">
        <v>100</v>
      </c>
      <c r="E6496" t="s">
        <v>151</v>
      </c>
      <c r="F6496" t="s">
        <v>18870</v>
      </c>
      <c r="G6496" t="s">
        <v>1552</v>
      </c>
      <c r="H6496" t="s">
        <v>135</v>
      </c>
      <c r="I6496" t="s">
        <v>136</v>
      </c>
      <c r="J6496" t="s">
        <v>137</v>
      </c>
      <c r="K6496" t="s">
        <v>138</v>
      </c>
      <c r="L6496" t="s">
        <v>18871</v>
      </c>
      <c r="M6496" t="s">
        <v>18872</v>
      </c>
      <c r="N6496">
        <v>0.36027777700000002</v>
      </c>
      <c r="O6496">
        <v>0</v>
      </c>
      <c r="P6496">
        <v>68</v>
      </c>
      <c r="Q6496">
        <v>0</v>
      </c>
      <c r="R6496">
        <v>6</v>
      </c>
      <c r="S6496">
        <v>0</v>
      </c>
      <c r="T6496">
        <v>11</v>
      </c>
      <c r="U6496">
        <v>0</v>
      </c>
      <c r="V6496">
        <v>0</v>
      </c>
      <c r="W6496">
        <v>0</v>
      </c>
      <c r="X6496">
        <v>10.008627299632872</v>
      </c>
      <c r="Y6496">
        <v>0</v>
      </c>
      <c r="Z6496">
        <v>0.76445119103255987</v>
      </c>
      <c r="AA6496">
        <v>0</v>
      </c>
      <c r="AB6496">
        <v>4.3908938662476977</v>
      </c>
      <c r="AC6496">
        <v>0</v>
      </c>
      <c r="AD6496">
        <v>0</v>
      </c>
      <c r="AE6496">
        <v>15.16397235691313</v>
      </c>
    </row>
    <row r="6497" spans="1:31" x14ac:dyDescent="0.25">
      <c r="A6497">
        <v>2260895</v>
      </c>
      <c r="B6497">
        <v>1</v>
      </c>
      <c r="C6497" t="s">
        <v>80</v>
      </c>
      <c r="D6497" t="s">
        <v>108</v>
      </c>
      <c r="E6497" t="s">
        <v>256</v>
      </c>
      <c r="F6497" t="s">
        <v>18873</v>
      </c>
      <c r="G6497" t="s">
        <v>171</v>
      </c>
      <c r="H6497" t="s">
        <v>148</v>
      </c>
      <c r="I6497" t="s">
        <v>136</v>
      </c>
      <c r="J6497" t="s">
        <v>137</v>
      </c>
      <c r="K6497" t="s">
        <v>172</v>
      </c>
      <c r="L6497" t="s">
        <v>18874</v>
      </c>
      <c r="M6497" t="s">
        <v>18875</v>
      </c>
      <c r="N6497">
        <v>3.7380555549999999</v>
      </c>
      <c r="O6497">
        <v>0</v>
      </c>
      <c r="P6497">
        <v>150</v>
      </c>
      <c r="Q6497">
        <v>0</v>
      </c>
      <c r="R6497">
        <v>66</v>
      </c>
      <c r="S6497">
        <v>1</v>
      </c>
      <c r="T6497">
        <v>29</v>
      </c>
      <c r="U6497">
        <v>1</v>
      </c>
      <c r="V6497">
        <v>0</v>
      </c>
      <c r="W6497">
        <v>0</v>
      </c>
      <c r="X6497">
        <v>132.99124861312313</v>
      </c>
      <c r="Y6497">
        <v>0</v>
      </c>
      <c r="Z6497">
        <v>76.378989559305808</v>
      </c>
      <c r="AA6497">
        <v>104.27270599764644</v>
      </c>
      <c r="AB6497">
        <v>73.403893333883019</v>
      </c>
      <c r="AC6497">
        <v>470.30073751658063</v>
      </c>
      <c r="AD6497">
        <v>0</v>
      </c>
      <c r="AE6497">
        <v>857.34757502053901</v>
      </c>
    </row>
    <row r="6498" spans="1:31" x14ac:dyDescent="0.25">
      <c r="A6498">
        <v>2260903</v>
      </c>
      <c r="B6498">
        <v>1</v>
      </c>
      <c r="C6498" t="s">
        <v>80</v>
      </c>
      <c r="D6498" t="s">
        <v>93</v>
      </c>
      <c r="E6498" t="s">
        <v>145</v>
      </c>
      <c r="F6498" t="s">
        <v>18876</v>
      </c>
      <c r="G6498" t="s">
        <v>147</v>
      </c>
      <c r="H6498" t="s">
        <v>148</v>
      </c>
      <c r="I6498" t="s">
        <v>136</v>
      </c>
      <c r="J6498" t="s">
        <v>137</v>
      </c>
      <c r="K6498" t="s">
        <v>138</v>
      </c>
      <c r="L6498" t="s">
        <v>18877</v>
      </c>
      <c r="M6498" t="s">
        <v>18878</v>
      </c>
      <c r="N6498">
        <v>0.60861111099999998</v>
      </c>
      <c r="O6498">
        <v>0</v>
      </c>
      <c r="P6498">
        <v>957</v>
      </c>
      <c r="Q6498">
        <v>0</v>
      </c>
      <c r="R6498">
        <v>77</v>
      </c>
      <c r="S6498">
        <v>1</v>
      </c>
      <c r="T6498">
        <v>197</v>
      </c>
      <c r="U6498">
        <v>0</v>
      </c>
      <c r="V6498">
        <v>1</v>
      </c>
      <c r="W6498">
        <v>0</v>
      </c>
      <c r="X6498">
        <v>110.27182728041686</v>
      </c>
      <c r="Y6498">
        <v>0</v>
      </c>
      <c r="Z6498">
        <v>26.914233994570289</v>
      </c>
      <c r="AA6498">
        <v>0.83528139624299991</v>
      </c>
      <c r="AB6498">
        <v>67.229047366156038</v>
      </c>
      <c r="AC6498">
        <v>0</v>
      </c>
      <c r="AD6498">
        <v>11.348242472509178</v>
      </c>
      <c r="AE6498">
        <v>216.59863250989537</v>
      </c>
    </row>
    <row r="6499" spans="1:31" x14ac:dyDescent="0.25">
      <c r="A6499">
        <v>2260913</v>
      </c>
      <c r="B6499">
        <v>1</v>
      </c>
      <c r="C6499" t="s">
        <v>80</v>
      </c>
      <c r="D6499" t="s">
        <v>95</v>
      </c>
      <c r="E6499" t="s">
        <v>145</v>
      </c>
      <c r="F6499" t="s">
        <v>5574</v>
      </c>
      <c r="G6499" t="s">
        <v>366</v>
      </c>
      <c r="H6499" t="s">
        <v>148</v>
      </c>
      <c r="I6499" t="s">
        <v>136</v>
      </c>
      <c r="J6499" t="s">
        <v>137</v>
      </c>
      <c r="K6499" t="s">
        <v>172</v>
      </c>
      <c r="L6499" t="s">
        <v>18879</v>
      </c>
      <c r="M6499" t="s">
        <v>18880</v>
      </c>
      <c r="N6499">
        <v>1.6125</v>
      </c>
      <c r="O6499">
        <v>6</v>
      </c>
      <c r="P6499">
        <v>2331</v>
      </c>
      <c r="Q6499">
        <v>27</v>
      </c>
      <c r="R6499">
        <v>24</v>
      </c>
      <c r="S6499">
        <v>24</v>
      </c>
      <c r="T6499">
        <v>145</v>
      </c>
      <c r="U6499">
        <v>1</v>
      </c>
      <c r="V6499">
        <v>0</v>
      </c>
      <c r="W6499">
        <v>12.11477028601209</v>
      </c>
      <c r="X6499">
        <v>903.04729220339334</v>
      </c>
      <c r="Y6499">
        <v>62.085618362330926</v>
      </c>
      <c r="Z6499">
        <v>10.225779897446932</v>
      </c>
      <c r="AA6499">
        <v>266.44678691474661</v>
      </c>
      <c r="AB6499">
        <v>214.22813050252424</v>
      </c>
      <c r="AC6499">
        <v>3.8938565028932803</v>
      </c>
      <c r="AD6499">
        <v>0</v>
      </c>
      <c r="AE6499">
        <v>1472.0422346693474</v>
      </c>
    </row>
    <row r="6500" spans="1:31" x14ac:dyDescent="0.25">
      <c r="A6500">
        <v>2260917</v>
      </c>
      <c r="B6500">
        <v>1</v>
      </c>
      <c r="C6500" t="s">
        <v>80</v>
      </c>
      <c r="D6500" t="s">
        <v>104</v>
      </c>
      <c r="E6500" t="s">
        <v>163</v>
      </c>
      <c r="F6500" t="s">
        <v>18881</v>
      </c>
      <c r="G6500" t="s">
        <v>171</v>
      </c>
      <c r="H6500" t="s">
        <v>148</v>
      </c>
      <c r="I6500" t="s">
        <v>136</v>
      </c>
      <c r="J6500" t="s">
        <v>137</v>
      </c>
      <c r="K6500" t="s">
        <v>172</v>
      </c>
      <c r="L6500" t="s">
        <v>18882</v>
      </c>
      <c r="M6500" t="s">
        <v>18883</v>
      </c>
      <c r="N6500">
        <v>7.7133333329999996</v>
      </c>
      <c r="O6500">
        <v>5</v>
      </c>
      <c r="P6500">
        <v>1788</v>
      </c>
      <c r="Q6500">
        <v>10</v>
      </c>
      <c r="R6500">
        <v>20</v>
      </c>
      <c r="S6500">
        <v>18</v>
      </c>
      <c r="T6500">
        <v>211</v>
      </c>
      <c r="U6500">
        <v>3</v>
      </c>
      <c r="V6500">
        <v>0</v>
      </c>
      <c r="W6500">
        <v>3.0940538823511625</v>
      </c>
      <c r="X6500">
        <v>3778.4041409339552</v>
      </c>
      <c r="Y6500">
        <v>22.629377685304672</v>
      </c>
      <c r="Z6500">
        <v>21.727245178763305</v>
      </c>
      <c r="AA6500">
        <v>1956.9227365798636</v>
      </c>
      <c r="AB6500">
        <v>888.88534510925138</v>
      </c>
      <c r="AC6500">
        <v>311.13192122307305</v>
      </c>
      <c r="AD6500">
        <v>0</v>
      </c>
      <c r="AE6500">
        <v>6982.7948205925613</v>
      </c>
    </row>
    <row r="6501" spans="1:31" x14ac:dyDescent="0.25">
      <c r="A6501">
        <v>2260918</v>
      </c>
      <c r="B6501">
        <v>1</v>
      </c>
      <c r="C6501" t="s">
        <v>80</v>
      </c>
      <c r="D6501" t="s">
        <v>104</v>
      </c>
      <c r="E6501" t="s">
        <v>163</v>
      </c>
      <c r="F6501" t="s">
        <v>18884</v>
      </c>
      <c r="G6501" t="s">
        <v>171</v>
      </c>
      <c r="H6501" t="s">
        <v>148</v>
      </c>
      <c r="I6501" t="s">
        <v>136</v>
      </c>
      <c r="J6501" t="s">
        <v>137</v>
      </c>
      <c r="K6501" t="s">
        <v>172</v>
      </c>
      <c r="L6501" t="s">
        <v>18885</v>
      </c>
      <c r="M6501" t="s">
        <v>18886</v>
      </c>
      <c r="N6501">
        <v>7.1013888879999998</v>
      </c>
      <c r="O6501">
        <v>12</v>
      </c>
      <c r="P6501">
        <v>219</v>
      </c>
      <c r="Q6501">
        <v>35</v>
      </c>
      <c r="R6501">
        <v>16</v>
      </c>
      <c r="S6501">
        <v>49</v>
      </c>
      <c r="T6501">
        <v>41</v>
      </c>
      <c r="U6501">
        <v>10</v>
      </c>
      <c r="V6501">
        <v>0</v>
      </c>
      <c r="W6501">
        <v>31.022319961149606</v>
      </c>
      <c r="X6501">
        <v>575.37687191740167</v>
      </c>
      <c r="Y6501">
        <v>144.51363767820885</v>
      </c>
      <c r="Z6501">
        <v>31.423204463653544</v>
      </c>
      <c r="AA6501">
        <v>1647.4995001191251</v>
      </c>
      <c r="AB6501">
        <v>379.55508952351431</v>
      </c>
      <c r="AC6501">
        <v>10198.737091101686</v>
      </c>
      <c r="AD6501">
        <v>0</v>
      </c>
      <c r="AE6501">
        <v>13008.127714764738</v>
      </c>
    </row>
    <row r="6502" spans="1:31" x14ac:dyDescent="0.25">
      <c r="A6502">
        <v>2260919</v>
      </c>
      <c r="B6502">
        <v>1</v>
      </c>
      <c r="C6502" t="s">
        <v>81</v>
      </c>
      <c r="D6502" t="s">
        <v>124</v>
      </c>
      <c r="E6502" t="s">
        <v>145</v>
      </c>
      <c r="F6502" t="s">
        <v>18833</v>
      </c>
      <c r="G6502" t="s">
        <v>147</v>
      </c>
      <c r="H6502" t="s">
        <v>148</v>
      </c>
      <c r="I6502" t="s">
        <v>704</v>
      </c>
      <c r="J6502" t="s">
        <v>137</v>
      </c>
      <c r="K6502" t="s">
        <v>138</v>
      </c>
      <c r="L6502" t="s">
        <v>18887</v>
      </c>
      <c r="M6502" t="s">
        <v>18888</v>
      </c>
      <c r="N6502">
        <v>4.7222222000000001E-2</v>
      </c>
      <c r="O6502">
        <v>3</v>
      </c>
      <c r="P6502">
        <v>1604</v>
      </c>
      <c r="Q6502">
        <v>133</v>
      </c>
      <c r="R6502">
        <v>234</v>
      </c>
      <c r="S6502">
        <v>25</v>
      </c>
      <c r="T6502">
        <v>140</v>
      </c>
      <c r="U6502">
        <v>2</v>
      </c>
      <c r="V6502">
        <v>0</v>
      </c>
      <c r="W6502">
        <v>8.3382722349066657E-2</v>
      </c>
      <c r="X6502">
        <v>14.362831567836283</v>
      </c>
      <c r="Y6502">
        <v>2.737432610837478</v>
      </c>
      <c r="Z6502">
        <v>5.8269391212989099</v>
      </c>
      <c r="AA6502">
        <v>4.7883702529347252</v>
      </c>
      <c r="AB6502">
        <v>5.6694615046674741</v>
      </c>
      <c r="AC6502">
        <v>3.7769437202406451</v>
      </c>
      <c r="AD6502">
        <v>0</v>
      </c>
      <c r="AE6502">
        <v>37.245361500164584</v>
      </c>
    </row>
    <row r="6503" spans="1:31" x14ac:dyDescent="0.25">
      <c r="A6503">
        <v>2260927</v>
      </c>
      <c r="B6503">
        <v>1</v>
      </c>
      <c r="C6503" t="s">
        <v>80</v>
      </c>
      <c r="D6503" t="s">
        <v>96</v>
      </c>
      <c r="E6503" t="s">
        <v>207</v>
      </c>
      <c r="F6503" t="s">
        <v>18889</v>
      </c>
      <c r="G6503" t="s">
        <v>366</v>
      </c>
      <c r="H6503" t="s">
        <v>135</v>
      </c>
      <c r="I6503" t="s">
        <v>136</v>
      </c>
      <c r="J6503" t="s">
        <v>137</v>
      </c>
      <c r="K6503" t="s">
        <v>172</v>
      </c>
      <c r="L6503" t="s">
        <v>7823</v>
      </c>
      <c r="M6503" t="s">
        <v>18890</v>
      </c>
      <c r="N6503">
        <v>4.8161111109999997</v>
      </c>
      <c r="O6503">
        <v>0</v>
      </c>
      <c r="P6503">
        <v>165</v>
      </c>
      <c r="Q6503">
        <v>0</v>
      </c>
      <c r="R6503">
        <v>0</v>
      </c>
      <c r="S6503">
        <v>0</v>
      </c>
      <c r="T6503">
        <v>100</v>
      </c>
      <c r="U6503">
        <v>0</v>
      </c>
      <c r="V6503">
        <v>0</v>
      </c>
      <c r="W6503">
        <v>0</v>
      </c>
      <c r="X6503">
        <v>543.20001510335783</v>
      </c>
      <c r="Y6503">
        <v>0</v>
      </c>
      <c r="Z6503">
        <v>0</v>
      </c>
      <c r="AA6503">
        <v>0</v>
      </c>
      <c r="AB6503">
        <v>590.05417631191631</v>
      </c>
      <c r="AC6503">
        <v>0</v>
      </c>
      <c r="AD6503">
        <v>0</v>
      </c>
      <c r="AE6503">
        <v>1133.2541914152741</v>
      </c>
    </row>
    <row r="6504" spans="1:31" x14ac:dyDescent="0.25">
      <c r="A6504">
        <v>2260931</v>
      </c>
      <c r="B6504">
        <v>1</v>
      </c>
      <c r="C6504" t="s">
        <v>81</v>
      </c>
      <c r="D6504" t="s">
        <v>120</v>
      </c>
      <c r="E6504" t="s">
        <v>163</v>
      </c>
      <c r="F6504" t="s">
        <v>18891</v>
      </c>
      <c r="G6504" t="s">
        <v>147</v>
      </c>
      <c r="H6504" t="s">
        <v>148</v>
      </c>
      <c r="I6504" t="s">
        <v>136</v>
      </c>
      <c r="J6504" t="s">
        <v>137</v>
      </c>
      <c r="K6504" t="s">
        <v>138</v>
      </c>
      <c r="L6504" t="s">
        <v>18892</v>
      </c>
      <c r="M6504" t="s">
        <v>18893</v>
      </c>
      <c r="N6504">
        <v>0.67611111099999999</v>
      </c>
      <c r="O6504">
        <v>0</v>
      </c>
      <c r="P6504">
        <v>75</v>
      </c>
      <c r="Q6504">
        <v>38</v>
      </c>
      <c r="R6504">
        <v>2</v>
      </c>
      <c r="S6504">
        <v>14</v>
      </c>
      <c r="T6504">
        <v>3</v>
      </c>
      <c r="U6504">
        <v>0</v>
      </c>
      <c r="V6504">
        <v>0</v>
      </c>
      <c r="W6504">
        <v>0</v>
      </c>
      <c r="X6504">
        <v>15.592188731494666</v>
      </c>
      <c r="Y6504">
        <v>15.141432566212231</v>
      </c>
      <c r="Z6504">
        <v>0.45621648034233331</v>
      </c>
      <c r="AA6504">
        <v>26.835336510514438</v>
      </c>
      <c r="AB6504">
        <v>0.19060516955501333</v>
      </c>
      <c r="AC6504">
        <v>0</v>
      </c>
      <c r="AD6504">
        <v>0</v>
      </c>
      <c r="AE6504">
        <v>58.215779458118682</v>
      </c>
    </row>
    <row r="6505" spans="1:31" x14ac:dyDescent="0.25">
      <c r="A6505">
        <v>2260936</v>
      </c>
      <c r="B6505">
        <v>1</v>
      </c>
      <c r="C6505" t="s">
        <v>80</v>
      </c>
      <c r="D6505" t="s">
        <v>84</v>
      </c>
      <c r="E6505" t="s">
        <v>207</v>
      </c>
      <c r="F6505" t="s">
        <v>18894</v>
      </c>
      <c r="G6505" t="s">
        <v>1552</v>
      </c>
      <c r="H6505" t="s">
        <v>135</v>
      </c>
      <c r="I6505" t="s">
        <v>136</v>
      </c>
      <c r="J6505" t="s">
        <v>137</v>
      </c>
      <c r="K6505" t="s">
        <v>138</v>
      </c>
      <c r="L6505" t="s">
        <v>18895</v>
      </c>
      <c r="M6505" t="s">
        <v>18896</v>
      </c>
      <c r="N6505">
        <v>0.30083333299999998</v>
      </c>
      <c r="O6505">
        <v>0</v>
      </c>
      <c r="P6505">
        <v>219</v>
      </c>
      <c r="Q6505">
        <v>0</v>
      </c>
      <c r="R6505">
        <v>0</v>
      </c>
      <c r="S6505">
        <v>0</v>
      </c>
      <c r="T6505">
        <v>42</v>
      </c>
      <c r="U6505">
        <v>0</v>
      </c>
      <c r="V6505">
        <v>0</v>
      </c>
      <c r="W6505">
        <v>0</v>
      </c>
      <c r="X6505">
        <v>20.172719507647233</v>
      </c>
      <c r="Y6505">
        <v>0</v>
      </c>
      <c r="Z6505">
        <v>0</v>
      </c>
      <c r="AA6505">
        <v>0</v>
      </c>
      <c r="AB6505">
        <v>12.060106261921442</v>
      </c>
      <c r="AC6505">
        <v>0</v>
      </c>
      <c r="AD6505">
        <v>0</v>
      </c>
      <c r="AE6505">
        <v>32.232825769568677</v>
      </c>
    </row>
    <row r="6506" spans="1:31" x14ac:dyDescent="0.25">
      <c r="A6506">
        <v>2260942</v>
      </c>
      <c r="B6506">
        <v>1</v>
      </c>
      <c r="C6506" t="s">
        <v>81</v>
      </c>
      <c r="D6506" t="s">
        <v>112</v>
      </c>
      <c r="E6506" t="s">
        <v>145</v>
      </c>
      <c r="F6506" t="s">
        <v>18897</v>
      </c>
      <c r="G6506" t="s">
        <v>271</v>
      </c>
      <c r="H6506" t="s">
        <v>148</v>
      </c>
      <c r="I6506" t="s">
        <v>136</v>
      </c>
      <c r="J6506" t="s">
        <v>137</v>
      </c>
      <c r="K6506" t="s">
        <v>138</v>
      </c>
      <c r="L6506" t="s">
        <v>18898</v>
      </c>
      <c r="M6506" t="s">
        <v>18899</v>
      </c>
      <c r="N6506">
        <v>0.108611111</v>
      </c>
      <c r="O6506">
        <v>0</v>
      </c>
      <c r="P6506">
        <v>39990</v>
      </c>
      <c r="Q6506">
        <v>40</v>
      </c>
      <c r="R6506">
        <v>1233</v>
      </c>
      <c r="S6506">
        <v>47</v>
      </c>
      <c r="T6506">
        <v>5703</v>
      </c>
      <c r="U6506">
        <v>11</v>
      </c>
      <c r="V6506">
        <v>17</v>
      </c>
      <c r="W6506">
        <v>0</v>
      </c>
      <c r="X6506">
        <v>883.01455349983792</v>
      </c>
      <c r="Y6506">
        <v>0.85090693345642632</v>
      </c>
      <c r="Z6506">
        <v>19.105856753386952</v>
      </c>
      <c r="AA6506">
        <v>53.418671511827561</v>
      </c>
      <c r="AB6506">
        <v>459.5505449977486</v>
      </c>
      <c r="AC6506">
        <v>98.60301703178493</v>
      </c>
      <c r="AD6506">
        <v>19.056352056083718</v>
      </c>
      <c r="AE6506">
        <v>1533.5999027841262</v>
      </c>
    </row>
    <row r="6507" spans="1:31" x14ac:dyDescent="0.25">
      <c r="A6507">
        <v>2260950</v>
      </c>
      <c r="B6507">
        <v>1</v>
      </c>
      <c r="C6507" t="s">
        <v>81</v>
      </c>
      <c r="D6507" t="s">
        <v>112</v>
      </c>
      <c r="E6507" t="s">
        <v>145</v>
      </c>
      <c r="F6507" t="s">
        <v>18900</v>
      </c>
      <c r="G6507" t="s">
        <v>271</v>
      </c>
      <c r="H6507" t="s">
        <v>148</v>
      </c>
      <c r="I6507" t="s">
        <v>136</v>
      </c>
      <c r="J6507" t="s">
        <v>137</v>
      </c>
      <c r="K6507" t="s">
        <v>172</v>
      </c>
      <c r="L6507" t="s">
        <v>18901</v>
      </c>
      <c r="M6507" t="s">
        <v>18902</v>
      </c>
      <c r="N6507">
        <v>6.0277776999999998E-2</v>
      </c>
      <c r="O6507">
        <v>14</v>
      </c>
      <c r="P6507">
        <v>8269</v>
      </c>
      <c r="Q6507">
        <v>408</v>
      </c>
      <c r="R6507">
        <v>1768</v>
      </c>
      <c r="S6507">
        <v>84</v>
      </c>
      <c r="T6507">
        <v>841</v>
      </c>
      <c r="U6507">
        <v>13</v>
      </c>
      <c r="V6507">
        <v>6</v>
      </c>
      <c r="W6507">
        <v>0.10592111394888334</v>
      </c>
      <c r="X6507">
        <v>76.608351221561421</v>
      </c>
      <c r="Y6507">
        <v>7.3163185999658129</v>
      </c>
      <c r="Z6507">
        <v>16.609330952713698</v>
      </c>
      <c r="AA6507">
        <v>23.021827298643469</v>
      </c>
      <c r="AB6507">
        <v>23.658818879239192</v>
      </c>
      <c r="AC6507">
        <v>33.057478611299665</v>
      </c>
      <c r="AD6507">
        <v>15.793021978552488</v>
      </c>
      <c r="AE6507">
        <v>196.17106865592461</v>
      </c>
    </row>
    <row r="6508" spans="1:31" x14ac:dyDescent="0.25">
      <c r="A6508">
        <v>2260969</v>
      </c>
      <c r="B6508">
        <v>1</v>
      </c>
      <c r="C6508" t="s">
        <v>81</v>
      </c>
      <c r="D6508" t="s">
        <v>112</v>
      </c>
      <c r="E6508" t="s">
        <v>145</v>
      </c>
      <c r="F6508" t="s">
        <v>18903</v>
      </c>
      <c r="G6508" t="s">
        <v>314</v>
      </c>
      <c r="H6508" t="s">
        <v>148</v>
      </c>
      <c r="I6508" t="s">
        <v>136</v>
      </c>
      <c r="J6508" t="s">
        <v>137</v>
      </c>
      <c r="K6508" t="s">
        <v>138</v>
      </c>
      <c r="L6508" t="s">
        <v>18904</v>
      </c>
      <c r="M6508" t="s">
        <v>18905</v>
      </c>
      <c r="N6508">
        <v>2.346666666</v>
      </c>
      <c r="O6508">
        <v>14</v>
      </c>
      <c r="P6508">
        <v>8269</v>
      </c>
      <c r="Q6508">
        <v>408</v>
      </c>
      <c r="R6508">
        <v>1768</v>
      </c>
      <c r="S6508">
        <v>84</v>
      </c>
      <c r="T6508">
        <v>841</v>
      </c>
      <c r="U6508">
        <v>13</v>
      </c>
      <c r="V6508">
        <v>6</v>
      </c>
      <c r="W6508">
        <v>3.9845921190127078</v>
      </c>
      <c r="X6508">
        <v>2892.4742746515335</v>
      </c>
      <c r="Y6508">
        <v>283.11746989309461</v>
      </c>
      <c r="Z6508">
        <v>622.28558097327971</v>
      </c>
      <c r="AA6508">
        <v>890.33585492383156</v>
      </c>
      <c r="AB6508">
        <v>892.35766537384461</v>
      </c>
      <c r="AC6508">
        <v>1349.4631843108227</v>
      </c>
      <c r="AD6508">
        <v>570.2388224829748</v>
      </c>
      <c r="AE6508">
        <v>7504.2574447283941</v>
      </c>
    </row>
    <row r="6509" spans="1:31" x14ac:dyDescent="0.25">
      <c r="A6509">
        <v>2261012</v>
      </c>
      <c r="B6509">
        <v>1</v>
      </c>
      <c r="C6509" t="s">
        <v>80</v>
      </c>
      <c r="D6509" t="s">
        <v>95</v>
      </c>
      <c r="E6509" t="s">
        <v>163</v>
      </c>
      <c r="F6509" t="s">
        <v>18906</v>
      </c>
      <c r="G6509" t="s">
        <v>171</v>
      </c>
      <c r="H6509" t="s">
        <v>148</v>
      </c>
      <c r="I6509" t="s">
        <v>136</v>
      </c>
      <c r="J6509" t="s">
        <v>137</v>
      </c>
      <c r="K6509" t="s">
        <v>172</v>
      </c>
      <c r="L6509" t="s">
        <v>18907</v>
      </c>
      <c r="M6509" t="s">
        <v>18908</v>
      </c>
      <c r="N6509">
        <v>0.48305555500000003</v>
      </c>
      <c r="O6509">
        <v>0</v>
      </c>
      <c r="P6509">
        <v>1155</v>
      </c>
      <c r="Q6509">
        <v>0</v>
      </c>
      <c r="R6509">
        <v>10</v>
      </c>
      <c r="S6509">
        <v>0</v>
      </c>
      <c r="T6509">
        <v>72</v>
      </c>
      <c r="U6509">
        <v>0</v>
      </c>
      <c r="V6509">
        <v>0</v>
      </c>
      <c r="W6509">
        <v>0</v>
      </c>
      <c r="X6509">
        <v>146.55291750261102</v>
      </c>
      <c r="Y6509">
        <v>0</v>
      </c>
      <c r="Z6509">
        <v>0.77670309161382223</v>
      </c>
      <c r="AA6509">
        <v>0</v>
      </c>
      <c r="AB6509">
        <v>38.288920830565715</v>
      </c>
      <c r="AC6509">
        <v>0</v>
      </c>
      <c r="AD6509">
        <v>0</v>
      </c>
      <c r="AE6509">
        <v>185.61854142479058</v>
      </c>
    </row>
    <row r="6510" spans="1:31" x14ac:dyDescent="0.25">
      <c r="A6510">
        <v>2261028</v>
      </c>
      <c r="B6510">
        <v>1</v>
      </c>
      <c r="C6510" t="s">
        <v>80</v>
      </c>
      <c r="D6510" t="s">
        <v>82</v>
      </c>
      <c r="E6510" t="s">
        <v>207</v>
      </c>
      <c r="F6510" t="s">
        <v>18909</v>
      </c>
      <c r="G6510" t="s">
        <v>1301</v>
      </c>
      <c r="H6510" t="s">
        <v>135</v>
      </c>
      <c r="I6510" t="s">
        <v>136</v>
      </c>
      <c r="J6510" t="s">
        <v>137</v>
      </c>
      <c r="K6510" t="s">
        <v>138</v>
      </c>
      <c r="L6510" t="s">
        <v>18910</v>
      </c>
      <c r="M6510" t="s">
        <v>18911</v>
      </c>
      <c r="N6510">
        <v>0.40694444400000002</v>
      </c>
      <c r="O6510">
        <v>0</v>
      </c>
      <c r="P6510">
        <v>948</v>
      </c>
      <c r="Q6510">
        <v>0</v>
      </c>
      <c r="R6510">
        <v>0</v>
      </c>
      <c r="S6510">
        <v>0</v>
      </c>
      <c r="T6510">
        <v>72</v>
      </c>
      <c r="U6510">
        <v>0</v>
      </c>
      <c r="V6510">
        <v>0</v>
      </c>
      <c r="W6510">
        <v>0</v>
      </c>
      <c r="X6510">
        <v>149.59514944596404</v>
      </c>
      <c r="Y6510">
        <v>0</v>
      </c>
      <c r="Z6510">
        <v>0</v>
      </c>
      <c r="AA6510">
        <v>0</v>
      </c>
      <c r="AB6510">
        <v>26.301192604770495</v>
      </c>
      <c r="AC6510">
        <v>0</v>
      </c>
      <c r="AD6510">
        <v>0</v>
      </c>
      <c r="AE6510">
        <v>175.89634205073455</v>
      </c>
    </row>
    <row r="6511" spans="1:31" x14ac:dyDescent="0.25">
      <c r="A6511">
        <v>2261042</v>
      </c>
      <c r="B6511">
        <v>1</v>
      </c>
      <c r="C6511" t="s">
        <v>80</v>
      </c>
      <c r="D6511" t="s">
        <v>105</v>
      </c>
      <c r="E6511" t="s">
        <v>145</v>
      </c>
      <c r="F6511" t="s">
        <v>18912</v>
      </c>
      <c r="G6511" t="s">
        <v>147</v>
      </c>
      <c r="H6511" t="s">
        <v>148</v>
      </c>
      <c r="I6511" t="s">
        <v>136</v>
      </c>
      <c r="J6511" t="s">
        <v>137</v>
      </c>
      <c r="K6511" t="s">
        <v>138</v>
      </c>
      <c r="L6511" t="s">
        <v>18913</v>
      </c>
      <c r="M6511" t="s">
        <v>18914</v>
      </c>
      <c r="N6511">
        <v>0.25</v>
      </c>
      <c r="O6511">
        <v>35</v>
      </c>
      <c r="P6511">
        <v>29134</v>
      </c>
      <c r="Q6511">
        <v>39</v>
      </c>
      <c r="R6511">
        <v>1086</v>
      </c>
      <c r="S6511">
        <v>108</v>
      </c>
      <c r="T6511">
        <v>2440</v>
      </c>
      <c r="U6511">
        <v>20</v>
      </c>
      <c r="V6511">
        <v>9</v>
      </c>
      <c r="W6511">
        <v>5.7740250656428485</v>
      </c>
      <c r="X6511">
        <v>1930.0458908660346</v>
      </c>
      <c r="Y6511">
        <v>36.708637922678868</v>
      </c>
      <c r="Z6511">
        <v>42.775588505691339</v>
      </c>
      <c r="AA6511">
        <v>359.56018700978603</v>
      </c>
      <c r="AB6511">
        <v>506.90111627354526</v>
      </c>
      <c r="AC6511">
        <v>287.43273709043876</v>
      </c>
      <c r="AD6511">
        <v>34.037738836052604</v>
      </c>
      <c r="AE6511">
        <v>3203.2359215698702</v>
      </c>
    </row>
    <row r="6512" spans="1:31" x14ac:dyDescent="0.25">
      <c r="A6512">
        <v>2261077</v>
      </c>
      <c r="B6512">
        <v>1</v>
      </c>
      <c r="C6512" t="s">
        <v>80</v>
      </c>
      <c r="D6512" t="s">
        <v>108</v>
      </c>
      <c r="E6512" t="s">
        <v>151</v>
      </c>
      <c r="F6512" t="s">
        <v>18915</v>
      </c>
      <c r="G6512" t="s">
        <v>153</v>
      </c>
      <c r="H6512" t="s">
        <v>135</v>
      </c>
      <c r="I6512" t="s">
        <v>136</v>
      </c>
      <c r="J6512" t="s">
        <v>137</v>
      </c>
      <c r="K6512" t="s">
        <v>138</v>
      </c>
      <c r="L6512" t="s">
        <v>18916</v>
      </c>
      <c r="M6512" t="s">
        <v>18917</v>
      </c>
      <c r="N6512">
        <v>0.78694444399999997</v>
      </c>
      <c r="O6512">
        <v>0</v>
      </c>
      <c r="P6512">
        <v>110</v>
      </c>
      <c r="Q6512">
        <v>0</v>
      </c>
      <c r="R6512">
        <v>2</v>
      </c>
      <c r="S6512">
        <v>0</v>
      </c>
      <c r="T6512">
        <v>7</v>
      </c>
      <c r="U6512">
        <v>0</v>
      </c>
      <c r="V6512">
        <v>0</v>
      </c>
      <c r="W6512">
        <v>0</v>
      </c>
      <c r="X6512">
        <v>20.53253294470586</v>
      </c>
      <c r="Y6512">
        <v>0</v>
      </c>
      <c r="Z6512">
        <v>5.8567546966341675E-3</v>
      </c>
      <c r="AA6512">
        <v>0</v>
      </c>
      <c r="AB6512">
        <v>9.2328245108713478</v>
      </c>
      <c r="AC6512">
        <v>0</v>
      </c>
      <c r="AD6512">
        <v>0</v>
      </c>
      <c r="AE6512">
        <v>29.77121421027384</v>
      </c>
    </row>
    <row r="6513" spans="1:31" x14ac:dyDescent="0.25">
      <c r="A6513">
        <v>2261094</v>
      </c>
      <c r="B6513">
        <v>1</v>
      </c>
      <c r="C6513" t="s">
        <v>80</v>
      </c>
      <c r="D6513" t="s">
        <v>104</v>
      </c>
      <c r="E6513" t="s">
        <v>207</v>
      </c>
      <c r="F6513" t="s">
        <v>18918</v>
      </c>
      <c r="G6513" t="s">
        <v>231</v>
      </c>
      <c r="H6513" t="s">
        <v>135</v>
      </c>
      <c r="I6513" t="s">
        <v>136</v>
      </c>
      <c r="J6513" t="s">
        <v>137</v>
      </c>
      <c r="K6513" t="s">
        <v>138</v>
      </c>
      <c r="L6513" t="s">
        <v>18919</v>
      </c>
      <c r="M6513" t="s">
        <v>18920</v>
      </c>
      <c r="N6513">
        <v>3.8472222220000001</v>
      </c>
      <c r="O6513">
        <v>0</v>
      </c>
      <c r="P6513">
        <v>643</v>
      </c>
      <c r="Q6513">
        <v>0</v>
      </c>
      <c r="R6513">
        <v>0</v>
      </c>
      <c r="S6513">
        <v>0</v>
      </c>
      <c r="T6513">
        <v>170</v>
      </c>
      <c r="U6513">
        <v>0</v>
      </c>
      <c r="V6513">
        <v>1</v>
      </c>
      <c r="W6513">
        <v>0</v>
      </c>
      <c r="X6513">
        <v>560.44343902971332</v>
      </c>
      <c r="Y6513">
        <v>0</v>
      </c>
      <c r="Z6513">
        <v>0</v>
      </c>
      <c r="AA6513">
        <v>0</v>
      </c>
      <c r="AB6513">
        <v>443.90732249043464</v>
      </c>
      <c r="AC6513">
        <v>0</v>
      </c>
      <c r="AD6513">
        <v>0.71470079179854951</v>
      </c>
      <c r="AE6513">
        <v>1005.0654623119465</v>
      </c>
    </row>
    <row r="6514" spans="1:31" x14ac:dyDescent="0.25">
      <c r="A6514">
        <v>2261116</v>
      </c>
      <c r="B6514">
        <v>1</v>
      </c>
      <c r="C6514" t="s">
        <v>80</v>
      </c>
      <c r="D6514" t="s">
        <v>108</v>
      </c>
      <c r="E6514" t="s">
        <v>151</v>
      </c>
      <c r="F6514" t="s">
        <v>18915</v>
      </c>
      <c r="G6514" t="s">
        <v>153</v>
      </c>
      <c r="H6514" t="s">
        <v>135</v>
      </c>
      <c r="I6514" t="s">
        <v>136</v>
      </c>
      <c r="J6514" t="s">
        <v>137</v>
      </c>
      <c r="K6514" t="s">
        <v>138</v>
      </c>
      <c r="L6514" t="s">
        <v>18921</v>
      </c>
      <c r="M6514" t="s">
        <v>18922</v>
      </c>
      <c r="N6514">
        <v>0.59250000000000003</v>
      </c>
      <c r="O6514">
        <v>0</v>
      </c>
      <c r="P6514">
        <v>110</v>
      </c>
      <c r="Q6514">
        <v>0</v>
      </c>
      <c r="R6514">
        <v>2</v>
      </c>
      <c r="S6514">
        <v>0</v>
      </c>
      <c r="T6514">
        <v>7</v>
      </c>
      <c r="U6514">
        <v>0</v>
      </c>
      <c r="V6514">
        <v>0</v>
      </c>
      <c r="W6514">
        <v>0</v>
      </c>
      <c r="X6514">
        <v>15.365740525418815</v>
      </c>
      <c r="Y6514">
        <v>0</v>
      </c>
      <c r="Z6514">
        <v>4.8096055053900005E-3</v>
      </c>
      <c r="AA6514">
        <v>0</v>
      </c>
      <c r="AB6514">
        <v>6.5770426693888489</v>
      </c>
      <c r="AC6514">
        <v>0</v>
      </c>
      <c r="AD6514">
        <v>0</v>
      </c>
      <c r="AE6514">
        <v>21.947592800313053</v>
      </c>
    </row>
    <row r="6515" spans="1:31" x14ac:dyDescent="0.25">
      <c r="A6515">
        <v>2261117</v>
      </c>
      <c r="B6515">
        <v>1</v>
      </c>
      <c r="C6515" t="s">
        <v>80</v>
      </c>
      <c r="D6515" t="s">
        <v>82</v>
      </c>
      <c r="E6515" t="s">
        <v>151</v>
      </c>
      <c r="F6515" t="s">
        <v>18923</v>
      </c>
      <c r="G6515" t="s">
        <v>171</v>
      </c>
      <c r="H6515" t="s">
        <v>135</v>
      </c>
      <c r="I6515" t="s">
        <v>136</v>
      </c>
      <c r="J6515" t="s">
        <v>137</v>
      </c>
      <c r="K6515" t="s">
        <v>172</v>
      </c>
      <c r="L6515" t="s">
        <v>18924</v>
      </c>
      <c r="M6515" t="s">
        <v>18925</v>
      </c>
      <c r="N6515">
        <v>1.025555555</v>
      </c>
      <c r="O6515">
        <v>0</v>
      </c>
      <c r="P6515">
        <v>225</v>
      </c>
      <c r="Q6515">
        <v>0</v>
      </c>
      <c r="R6515">
        <v>0</v>
      </c>
      <c r="S6515">
        <v>0</v>
      </c>
      <c r="T6515">
        <v>9</v>
      </c>
      <c r="U6515">
        <v>0</v>
      </c>
      <c r="V6515">
        <v>0</v>
      </c>
      <c r="W6515">
        <v>0</v>
      </c>
      <c r="X6515">
        <v>60.261198147707503</v>
      </c>
      <c r="Y6515">
        <v>0</v>
      </c>
      <c r="Z6515">
        <v>0</v>
      </c>
      <c r="AA6515">
        <v>0</v>
      </c>
      <c r="AB6515">
        <v>6.8442069274726851</v>
      </c>
      <c r="AC6515">
        <v>0</v>
      </c>
      <c r="AD6515">
        <v>0</v>
      </c>
      <c r="AE6515">
        <v>67.105405075180187</v>
      </c>
    </row>
    <row r="6516" spans="1:31" x14ac:dyDescent="0.25">
      <c r="A6516">
        <v>2261121</v>
      </c>
      <c r="B6516">
        <v>1</v>
      </c>
      <c r="C6516" t="s">
        <v>80</v>
      </c>
      <c r="D6516" t="s">
        <v>100</v>
      </c>
      <c r="E6516" t="s">
        <v>145</v>
      </c>
      <c r="F6516" t="s">
        <v>18864</v>
      </c>
      <c r="G6516" t="s">
        <v>271</v>
      </c>
      <c r="H6516" t="s">
        <v>148</v>
      </c>
      <c r="I6516" t="s">
        <v>136</v>
      </c>
      <c r="J6516" t="s">
        <v>137</v>
      </c>
      <c r="K6516" t="s">
        <v>138</v>
      </c>
      <c r="L6516" t="s">
        <v>18926</v>
      </c>
      <c r="M6516" t="s">
        <v>18927</v>
      </c>
      <c r="N6516">
        <v>5.5833332999999999E-2</v>
      </c>
      <c r="O6516">
        <v>3</v>
      </c>
      <c r="P6516">
        <v>312</v>
      </c>
      <c r="Q6516">
        <v>4</v>
      </c>
      <c r="R6516">
        <v>57</v>
      </c>
      <c r="S6516">
        <v>16</v>
      </c>
      <c r="T6516">
        <v>86</v>
      </c>
      <c r="U6516">
        <v>4</v>
      </c>
      <c r="V6516">
        <v>1</v>
      </c>
      <c r="W6516">
        <v>6.646194208763001E-2</v>
      </c>
      <c r="X6516">
        <v>5.8873158518446429</v>
      </c>
      <c r="Y6516">
        <v>0.13301460787796501</v>
      </c>
      <c r="Z6516">
        <v>2.5197499572830528</v>
      </c>
      <c r="AA6516">
        <v>3.5141810766404848</v>
      </c>
      <c r="AB6516">
        <v>3.4579890486529687</v>
      </c>
      <c r="AC6516">
        <v>7.7358094134674626</v>
      </c>
      <c r="AD6516">
        <v>3.0239555296740002</v>
      </c>
      <c r="AE6516">
        <v>26.338477427528208</v>
      </c>
    </row>
    <row r="6517" spans="1:31" x14ac:dyDescent="0.25">
      <c r="A6517">
        <v>2261200</v>
      </c>
      <c r="B6517">
        <v>1</v>
      </c>
      <c r="C6517" t="s">
        <v>80</v>
      </c>
      <c r="D6517" t="s">
        <v>96</v>
      </c>
      <c r="E6517" t="s">
        <v>207</v>
      </c>
      <c r="F6517" t="s">
        <v>18928</v>
      </c>
      <c r="G6517" t="s">
        <v>231</v>
      </c>
      <c r="H6517" t="s">
        <v>135</v>
      </c>
      <c r="I6517" t="s">
        <v>136</v>
      </c>
      <c r="J6517" t="s">
        <v>137</v>
      </c>
      <c r="K6517" t="s">
        <v>138</v>
      </c>
      <c r="L6517" t="s">
        <v>18929</v>
      </c>
      <c r="M6517" t="s">
        <v>18930</v>
      </c>
      <c r="N6517">
        <v>0.79444444400000003</v>
      </c>
      <c r="O6517">
        <v>0</v>
      </c>
      <c r="P6517">
        <v>416</v>
      </c>
      <c r="Q6517">
        <v>0</v>
      </c>
      <c r="R6517">
        <v>0</v>
      </c>
      <c r="S6517">
        <v>0</v>
      </c>
      <c r="T6517">
        <v>48</v>
      </c>
      <c r="U6517">
        <v>0</v>
      </c>
      <c r="V6517">
        <v>0</v>
      </c>
      <c r="W6517">
        <v>0</v>
      </c>
      <c r="X6517">
        <v>190.32926423097376</v>
      </c>
      <c r="Y6517">
        <v>0</v>
      </c>
      <c r="Z6517">
        <v>0</v>
      </c>
      <c r="AA6517">
        <v>0</v>
      </c>
      <c r="AB6517">
        <v>23.714711368823334</v>
      </c>
      <c r="AC6517">
        <v>0</v>
      </c>
      <c r="AD6517">
        <v>0</v>
      </c>
      <c r="AE6517">
        <v>214.04397559979711</v>
      </c>
    </row>
    <row r="6518" spans="1:31" x14ac:dyDescent="0.25">
      <c r="A6518">
        <v>2261207</v>
      </c>
      <c r="B6518">
        <v>1</v>
      </c>
      <c r="C6518" t="s">
        <v>80</v>
      </c>
      <c r="D6518" t="s">
        <v>82</v>
      </c>
      <c r="E6518" t="s">
        <v>151</v>
      </c>
      <c r="F6518" t="s">
        <v>18931</v>
      </c>
      <c r="G6518" t="s">
        <v>153</v>
      </c>
      <c r="H6518" t="s">
        <v>135</v>
      </c>
      <c r="I6518" t="s">
        <v>136</v>
      </c>
      <c r="J6518" t="s">
        <v>137</v>
      </c>
      <c r="K6518" t="s">
        <v>138</v>
      </c>
      <c r="L6518" t="s">
        <v>18932</v>
      </c>
      <c r="M6518" t="s">
        <v>18933</v>
      </c>
      <c r="N6518">
        <v>0.50111111100000005</v>
      </c>
      <c r="O6518">
        <v>0</v>
      </c>
      <c r="P6518">
        <v>278</v>
      </c>
      <c r="Q6518">
        <v>0</v>
      </c>
      <c r="R6518">
        <v>0</v>
      </c>
      <c r="S6518">
        <v>0</v>
      </c>
      <c r="T6518">
        <v>35</v>
      </c>
      <c r="U6518">
        <v>0</v>
      </c>
      <c r="V6518">
        <v>0</v>
      </c>
      <c r="W6518">
        <v>0</v>
      </c>
      <c r="X6518">
        <v>66.276029785031525</v>
      </c>
      <c r="Y6518">
        <v>0</v>
      </c>
      <c r="Z6518">
        <v>0</v>
      </c>
      <c r="AA6518">
        <v>0</v>
      </c>
      <c r="AB6518">
        <v>3.9278358084883807</v>
      </c>
      <c r="AC6518">
        <v>0</v>
      </c>
      <c r="AD6518">
        <v>0</v>
      </c>
      <c r="AE6518">
        <v>70.203865593519907</v>
      </c>
    </row>
    <row r="6519" spans="1:31" x14ac:dyDescent="0.25">
      <c r="A6519">
        <v>2261215</v>
      </c>
      <c r="B6519">
        <v>1</v>
      </c>
      <c r="C6519" t="s">
        <v>80</v>
      </c>
      <c r="D6519" t="s">
        <v>82</v>
      </c>
      <c r="E6519" t="s">
        <v>151</v>
      </c>
      <c r="F6519" t="s">
        <v>18934</v>
      </c>
      <c r="G6519" t="s">
        <v>153</v>
      </c>
      <c r="H6519" t="s">
        <v>135</v>
      </c>
      <c r="I6519" t="s">
        <v>136</v>
      </c>
      <c r="J6519" t="s">
        <v>137</v>
      </c>
      <c r="K6519" t="s">
        <v>138</v>
      </c>
      <c r="L6519" t="s">
        <v>18935</v>
      </c>
      <c r="M6519" t="s">
        <v>18936</v>
      </c>
      <c r="N6519">
        <v>0.72805555499999997</v>
      </c>
      <c r="O6519">
        <v>0</v>
      </c>
      <c r="P6519">
        <v>213</v>
      </c>
      <c r="Q6519">
        <v>0</v>
      </c>
      <c r="R6519">
        <v>0</v>
      </c>
      <c r="S6519">
        <v>0</v>
      </c>
      <c r="T6519">
        <v>14</v>
      </c>
      <c r="U6519">
        <v>0</v>
      </c>
      <c r="V6519">
        <v>0</v>
      </c>
      <c r="W6519">
        <v>0</v>
      </c>
      <c r="X6519">
        <v>59.462708642264396</v>
      </c>
      <c r="Y6519">
        <v>0</v>
      </c>
      <c r="Z6519">
        <v>0</v>
      </c>
      <c r="AA6519">
        <v>0</v>
      </c>
      <c r="AB6519">
        <v>3.3274769835936442</v>
      </c>
      <c r="AC6519">
        <v>0</v>
      </c>
      <c r="AD6519">
        <v>0</v>
      </c>
      <c r="AE6519">
        <v>62.790185625858037</v>
      </c>
    </row>
    <row r="6520" spans="1:31" x14ac:dyDescent="0.25">
      <c r="A6520">
        <v>2261218</v>
      </c>
      <c r="B6520">
        <v>1</v>
      </c>
      <c r="C6520" t="s">
        <v>80</v>
      </c>
      <c r="D6520" t="s">
        <v>82</v>
      </c>
      <c r="E6520" t="s">
        <v>207</v>
      </c>
      <c r="F6520" t="s">
        <v>18937</v>
      </c>
      <c r="G6520" t="s">
        <v>1264</v>
      </c>
      <c r="H6520" t="s">
        <v>135</v>
      </c>
      <c r="I6520" t="s">
        <v>136</v>
      </c>
      <c r="J6520" t="s">
        <v>137</v>
      </c>
      <c r="K6520" t="s">
        <v>138</v>
      </c>
      <c r="L6520" t="s">
        <v>18938</v>
      </c>
      <c r="M6520" t="s">
        <v>18939</v>
      </c>
      <c r="N6520">
        <v>1.386666666</v>
      </c>
      <c r="O6520">
        <v>0</v>
      </c>
      <c r="P6520">
        <v>477</v>
      </c>
      <c r="Q6520">
        <v>0</v>
      </c>
      <c r="R6520">
        <v>0</v>
      </c>
      <c r="S6520">
        <v>0</v>
      </c>
      <c r="T6520">
        <v>148</v>
      </c>
      <c r="U6520">
        <v>0</v>
      </c>
      <c r="V6520">
        <v>0</v>
      </c>
      <c r="W6520">
        <v>0</v>
      </c>
      <c r="X6520">
        <v>187.94875512163756</v>
      </c>
      <c r="Y6520">
        <v>0</v>
      </c>
      <c r="Z6520">
        <v>0</v>
      </c>
      <c r="AA6520">
        <v>0</v>
      </c>
      <c r="AB6520">
        <v>118.46622563739282</v>
      </c>
      <c r="AC6520">
        <v>0</v>
      </c>
      <c r="AD6520">
        <v>0</v>
      </c>
      <c r="AE6520">
        <v>306.41498075903041</v>
      </c>
    </row>
    <row r="6521" spans="1:31" x14ac:dyDescent="0.25">
      <c r="A6521">
        <v>2261231</v>
      </c>
      <c r="B6521">
        <v>1</v>
      </c>
      <c r="C6521" t="s">
        <v>80</v>
      </c>
      <c r="D6521" t="s">
        <v>106</v>
      </c>
      <c r="E6521" t="s">
        <v>145</v>
      </c>
      <c r="F6521" t="s">
        <v>18940</v>
      </c>
      <c r="G6521" t="s">
        <v>147</v>
      </c>
      <c r="H6521" t="s">
        <v>148</v>
      </c>
      <c r="I6521" t="s">
        <v>136</v>
      </c>
      <c r="J6521" t="s">
        <v>137</v>
      </c>
      <c r="K6521" t="s">
        <v>138</v>
      </c>
      <c r="L6521" t="s">
        <v>18941</v>
      </c>
      <c r="M6521" t="s">
        <v>18942</v>
      </c>
      <c r="N6521">
        <v>0.44</v>
      </c>
      <c r="O6521">
        <v>3</v>
      </c>
      <c r="P6521">
        <v>4564</v>
      </c>
      <c r="Q6521">
        <v>324</v>
      </c>
      <c r="R6521">
        <v>820</v>
      </c>
      <c r="S6521">
        <v>71</v>
      </c>
      <c r="T6521">
        <v>918</v>
      </c>
      <c r="U6521">
        <v>3</v>
      </c>
      <c r="V6521">
        <v>0</v>
      </c>
      <c r="W6521">
        <v>0.83045803462775991</v>
      </c>
      <c r="X6521">
        <v>391.22347325261973</v>
      </c>
      <c r="Y6521">
        <v>100.61703984439099</v>
      </c>
      <c r="Z6521">
        <v>223.16113999277601</v>
      </c>
      <c r="AA6521">
        <v>57.050732982338893</v>
      </c>
      <c r="AB6521">
        <v>131.02572987260803</v>
      </c>
      <c r="AC6521">
        <v>41.132600319013278</v>
      </c>
      <c r="AD6521">
        <v>0</v>
      </c>
      <c r="AE6521">
        <v>945.0411742983747</v>
      </c>
    </row>
    <row r="6522" spans="1:31" x14ac:dyDescent="0.25">
      <c r="A6522">
        <v>2261238</v>
      </c>
      <c r="B6522">
        <v>1</v>
      </c>
      <c r="C6522" t="s">
        <v>80</v>
      </c>
      <c r="D6522" t="s">
        <v>106</v>
      </c>
      <c r="E6522" t="s">
        <v>145</v>
      </c>
      <c r="F6522" t="s">
        <v>18943</v>
      </c>
      <c r="G6522" t="s">
        <v>147</v>
      </c>
      <c r="H6522" t="s">
        <v>148</v>
      </c>
      <c r="I6522" t="s">
        <v>136</v>
      </c>
      <c r="J6522" t="s">
        <v>137</v>
      </c>
      <c r="K6522" t="s">
        <v>138</v>
      </c>
      <c r="L6522" t="s">
        <v>18944</v>
      </c>
      <c r="M6522" t="s">
        <v>18945</v>
      </c>
      <c r="N6522">
        <v>0.65638888799999995</v>
      </c>
      <c r="O6522">
        <v>2</v>
      </c>
      <c r="P6522">
        <v>829</v>
      </c>
      <c r="Q6522">
        <v>131</v>
      </c>
      <c r="R6522">
        <v>258</v>
      </c>
      <c r="S6522">
        <v>18</v>
      </c>
      <c r="T6522">
        <v>191</v>
      </c>
      <c r="U6522">
        <v>0</v>
      </c>
      <c r="V6522">
        <v>0</v>
      </c>
      <c r="W6522">
        <v>0.79194488480382863</v>
      </c>
      <c r="X6522">
        <v>150.97310027321581</v>
      </c>
      <c r="Y6522">
        <v>65.483716295191343</v>
      </c>
      <c r="Z6522">
        <v>149.55850001406114</v>
      </c>
      <c r="AA6522">
        <v>18.955199614510498</v>
      </c>
      <c r="AB6522">
        <v>39.535766861651105</v>
      </c>
      <c r="AC6522">
        <v>0</v>
      </c>
      <c r="AD6522">
        <v>0</v>
      </c>
      <c r="AE6522">
        <v>425.29822794343374</v>
      </c>
    </row>
    <row r="6523" spans="1:31" x14ac:dyDescent="0.25">
      <c r="A6523">
        <v>2261242</v>
      </c>
      <c r="B6523">
        <v>1</v>
      </c>
      <c r="C6523" t="s">
        <v>80</v>
      </c>
      <c r="D6523" t="s">
        <v>82</v>
      </c>
      <c r="E6523" t="s">
        <v>151</v>
      </c>
      <c r="F6523" t="s">
        <v>18946</v>
      </c>
      <c r="G6523" t="s">
        <v>153</v>
      </c>
      <c r="H6523" t="s">
        <v>135</v>
      </c>
      <c r="I6523" t="s">
        <v>136</v>
      </c>
      <c r="J6523" t="s">
        <v>137</v>
      </c>
      <c r="K6523" t="s">
        <v>138</v>
      </c>
      <c r="L6523" t="s">
        <v>18947</v>
      </c>
      <c r="M6523" t="s">
        <v>18948</v>
      </c>
      <c r="N6523">
        <v>1.2511111109999999</v>
      </c>
      <c r="O6523">
        <v>0</v>
      </c>
      <c r="P6523">
        <v>158</v>
      </c>
      <c r="Q6523">
        <v>0</v>
      </c>
      <c r="R6523">
        <v>0</v>
      </c>
      <c r="S6523">
        <v>0</v>
      </c>
      <c r="T6523">
        <v>11</v>
      </c>
      <c r="U6523">
        <v>0</v>
      </c>
      <c r="V6523">
        <v>0</v>
      </c>
      <c r="W6523">
        <v>0</v>
      </c>
      <c r="X6523">
        <v>64.044993016110951</v>
      </c>
      <c r="Y6523">
        <v>0</v>
      </c>
      <c r="Z6523">
        <v>0</v>
      </c>
      <c r="AA6523">
        <v>0</v>
      </c>
      <c r="AB6523">
        <v>3.9146383596420335</v>
      </c>
      <c r="AC6523">
        <v>0</v>
      </c>
      <c r="AD6523">
        <v>0</v>
      </c>
      <c r="AE6523">
        <v>67.959631375752991</v>
      </c>
    </row>
    <row r="6524" spans="1:31" x14ac:dyDescent="0.25">
      <c r="A6524">
        <v>2261245</v>
      </c>
      <c r="B6524">
        <v>1</v>
      </c>
      <c r="C6524" t="s">
        <v>80</v>
      </c>
      <c r="D6524" t="s">
        <v>93</v>
      </c>
      <c r="E6524" t="s">
        <v>207</v>
      </c>
      <c r="F6524" t="s">
        <v>18949</v>
      </c>
      <c r="G6524" t="s">
        <v>1264</v>
      </c>
      <c r="H6524" t="s">
        <v>135</v>
      </c>
      <c r="I6524" t="s">
        <v>136</v>
      </c>
      <c r="J6524" t="s">
        <v>137</v>
      </c>
      <c r="K6524" t="s">
        <v>138</v>
      </c>
      <c r="L6524" t="s">
        <v>18950</v>
      </c>
      <c r="M6524" t="s">
        <v>18951</v>
      </c>
      <c r="N6524">
        <v>1.3075000000000001</v>
      </c>
      <c r="O6524">
        <v>0</v>
      </c>
      <c r="P6524">
        <v>491</v>
      </c>
      <c r="Q6524">
        <v>0</v>
      </c>
      <c r="R6524">
        <v>0</v>
      </c>
      <c r="S6524">
        <v>0</v>
      </c>
      <c r="T6524">
        <v>64</v>
      </c>
      <c r="U6524">
        <v>0</v>
      </c>
      <c r="V6524">
        <v>0</v>
      </c>
      <c r="W6524">
        <v>0</v>
      </c>
      <c r="X6524">
        <v>172.29100466889932</v>
      </c>
      <c r="Y6524">
        <v>0</v>
      </c>
      <c r="Z6524">
        <v>0</v>
      </c>
      <c r="AA6524">
        <v>0</v>
      </c>
      <c r="AB6524">
        <v>39.55994945341358</v>
      </c>
      <c r="AC6524">
        <v>0</v>
      </c>
      <c r="AD6524">
        <v>0</v>
      </c>
      <c r="AE6524">
        <v>211.85095412231288</v>
      </c>
    </row>
    <row r="6525" spans="1:31" x14ac:dyDescent="0.25">
      <c r="A6525">
        <v>2261253</v>
      </c>
      <c r="B6525">
        <v>1</v>
      </c>
      <c r="C6525" t="s">
        <v>80</v>
      </c>
      <c r="D6525" t="s">
        <v>106</v>
      </c>
      <c r="E6525" t="s">
        <v>145</v>
      </c>
      <c r="F6525" t="s">
        <v>18952</v>
      </c>
      <c r="G6525" t="s">
        <v>756</v>
      </c>
      <c r="H6525" t="s">
        <v>148</v>
      </c>
      <c r="I6525" t="s">
        <v>136</v>
      </c>
      <c r="J6525" t="s">
        <v>137</v>
      </c>
      <c r="K6525" t="s">
        <v>138</v>
      </c>
      <c r="L6525" t="s">
        <v>18953</v>
      </c>
      <c r="M6525" t="s">
        <v>18954</v>
      </c>
      <c r="N6525">
        <v>1.1358333329999999</v>
      </c>
      <c r="O6525">
        <v>0</v>
      </c>
      <c r="P6525">
        <v>2137</v>
      </c>
      <c r="Q6525">
        <v>82</v>
      </c>
      <c r="R6525">
        <v>254</v>
      </c>
      <c r="S6525">
        <v>32</v>
      </c>
      <c r="T6525">
        <v>392</v>
      </c>
      <c r="U6525">
        <v>1</v>
      </c>
      <c r="V6525">
        <v>0</v>
      </c>
      <c r="W6525">
        <v>0</v>
      </c>
      <c r="X6525">
        <v>334.96960515719871</v>
      </c>
      <c r="Y6525">
        <v>20.403078783084194</v>
      </c>
      <c r="Z6525">
        <v>38.915938575877924</v>
      </c>
      <c r="AA6525">
        <v>53.988516900284623</v>
      </c>
      <c r="AB6525">
        <v>85.542418995839384</v>
      </c>
      <c r="AC6525">
        <v>73.405372828269179</v>
      </c>
      <c r="AD6525">
        <v>0</v>
      </c>
      <c r="AE6525">
        <v>607.22493124055404</v>
      </c>
    </row>
    <row r="6526" spans="1:31" x14ac:dyDescent="0.25">
      <c r="A6526">
        <v>2261285</v>
      </c>
      <c r="B6526">
        <v>1</v>
      </c>
      <c r="C6526" t="s">
        <v>80</v>
      </c>
      <c r="D6526" t="s">
        <v>93</v>
      </c>
      <c r="E6526" t="s">
        <v>477</v>
      </c>
      <c r="F6526" t="s">
        <v>18955</v>
      </c>
      <c r="G6526" t="s">
        <v>147</v>
      </c>
      <c r="H6526" t="s">
        <v>148</v>
      </c>
      <c r="I6526" t="s">
        <v>136</v>
      </c>
      <c r="J6526" t="s">
        <v>137</v>
      </c>
      <c r="K6526" t="s">
        <v>138</v>
      </c>
      <c r="L6526" t="s">
        <v>18956</v>
      </c>
      <c r="M6526" t="s">
        <v>18957</v>
      </c>
      <c r="N6526">
        <v>9.6388888000000006E-2</v>
      </c>
      <c r="O6526">
        <v>1</v>
      </c>
      <c r="P6526">
        <v>7</v>
      </c>
      <c r="Q6526">
        <v>13</v>
      </c>
      <c r="R6526">
        <v>15</v>
      </c>
      <c r="S6526">
        <v>8</v>
      </c>
      <c r="T6526">
        <v>42</v>
      </c>
      <c r="U6526">
        <v>1</v>
      </c>
      <c r="V6526">
        <v>1</v>
      </c>
      <c r="W6526">
        <v>1.8397948096666665E-3</v>
      </c>
      <c r="X6526">
        <v>0.42916382318718216</v>
      </c>
      <c r="Y6526">
        <v>3.1988387150887578</v>
      </c>
      <c r="Z6526">
        <v>0.95476483620325081</v>
      </c>
      <c r="AA6526">
        <v>1.589987306421011</v>
      </c>
      <c r="AB6526">
        <v>2.7669419056620446</v>
      </c>
      <c r="AC6526">
        <v>21.865730970405689</v>
      </c>
      <c r="AD6526">
        <v>0.21479069699878445</v>
      </c>
      <c r="AE6526">
        <v>31.022058048776387</v>
      </c>
    </row>
    <row r="6527" spans="1:31" x14ac:dyDescent="0.25">
      <c r="A6527">
        <v>2261324</v>
      </c>
      <c r="B6527">
        <v>1</v>
      </c>
      <c r="C6527" t="s">
        <v>80</v>
      </c>
      <c r="D6527" t="s">
        <v>91</v>
      </c>
      <c r="E6527" t="s">
        <v>256</v>
      </c>
      <c r="F6527" t="s">
        <v>18958</v>
      </c>
      <c r="G6527" t="s">
        <v>271</v>
      </c>
      <c r="H6527" t="s">
        <v>148</v>
      </c>
      <c r="I6527" t="s">
        <v>136</v>
      </c>
      <c r="J6527" t="s">
        <v>137</v>
      </c>
      <c r="K6527" t="s">
        <v>138</v>
      </c>
      <c r="L6527" t="s">
        <v>18959</v>
      </c>
      <c r="M6527" t="s">
        <v>18960</v>
      </c>
      <c r="N6527">
        <v>1.0938888879999999</v>
      </c>
      <c r="O6527">
        <v>0</v>
      </c>
      <c r="P6527">
        <v>162</v>
      </c>
      <c r="Q6527">
        <v>0</v>
      </c>
      <c r="R6527">
        <v>11</v>
      </c>
      <c r="S6527">
        <v>0</v>
      </c>
      <c r="T6527">
        <v>70</v>
      </c>
      <c r="U6527">
        <v>0</v>
      </c>
      <c r="V6527">
        <v>0</v>
      </c>
      <c r="W6527">
        <v>0</v>
      </c>
      <c r="X6527">
        <v>52.588370559853146</v>
      </c>
      <c r="Y6527">
        <v>0</v>
      </c>
      <c r="Z6527">
        <v>2.6325020705032287</v>
      </c>
      <c r="AA6527">
        <v>0</v>
      </c>
      <c r="AB6527">
        <v>61.06892642634017</v>
      </c>
      <c r="AC6527">
        <v>0</v>
      </c>
      <c r="AD6527">
        <v>0</v>
      </c>
      <c r="AE6527">
        <v>116.28979905669655</v>
      </c>
    </row>
    <row r="6528" spans="1:31" x14ac:dyDescent="0.25">
      <c r="A6528">
        <v>2261327</v>
      </c>
      <c r="B6528">
        <v>1</v>
      </c>
      <c r="C6528" t="s">
        <v>80</v>
      </c>
      <c r="D6528" t="s">
        <v>90</v>
      </c>
      <c r="E6528" t="s">
        <v>207</v>
      </c>
      <c r="F6528" t="s">
        <v>18961</v>
      </c>
      <c r="G6528" t="s">
        <v>231</v>
      </c>
      <c r="H6528" t="s">
        <v>135</v>
      </c>
      <c r="I6528" t="s">
        <v>136</v>
      </c>
      <c r="J6528" t="s">
        <v>137</v>
      </c>
      <c r="K6528" t="s">
        <v>138</v>
      </c>
      <c r="L6528" t="s">
        <v>18962</v>
      </c>
      <c r="M6528" t="s">
        <v>18963</v>
      </c>
      <c r="N6528">
        <v>0.69861111099999995</v>
      </c>
      <c r="O6528">
        <v>0</v>
      </c>
      <c r="P6528">
        <v>961</v>
      </c>
      <c r="Q6528">
        <v>0</v>
      </c>
      <c r="R6528">
        <v>0</v>
      </c>
      <c r="S6528">
        <v>0</v>
      </c>
      <c r="T6528">
        <v>107</v>
      </c>
      <c r="U6528">
        <v>0</v>
      </c>
      <c r="V6528">
        <v>0</v>
      </c>
      <c r="W6528">
        <v>0</v>
      </c>
      <c r="X6528">
        <v>145.57418952132332</v>
      </c>
      <c r="Y6528">
        <v>0</v>
      </c>
      <c r="Z6528">
        <v>0</v>
      </c>
      <c r="AA6528">
        <v>0</v>
      </c>
      <c r="AB6528">
        <v>27.631841944991184</v>
      </c>
      <c r="AC6528">
        <v>0</v>
      </c>
      <c r="AD6528">
        <v>0</v>
      </c>
      <c r="AE6528">
        <v>173.2060314663145</v>
      </c>
    </row>
    <row r="6529" spans="1:31" x14ac:dyDescent="0.25">
      <c r="A6529">
        <v>2261354</v>
      </c>
      <c r="B6529">
        <v>1</v>
      </c>
      <c r="C6529" t="s">
        <v>81</v>
      </c>
      <c r="D6529" t="s">
        <v>121</v>
      </c>
      <c r="E6529" t="s">
        <v>145</v>
      </c>
      <c r="F6529" t="s">
        <v>18964</v>
      </c>
      <c r="G6529" t="s">
        <v>147</v>
      </c>
      <c r="H6529" t="s">
        <v>148</v>
      </c>
      <c r="I6529" t="s">
        <v>136</v>
      </c>
      <c r="J6529" t="s">
        <v>137</v>
      </c>
      <c r="K6529" t="s">
        <v>138</v>
      </c>
      <c r="L6529" t="s">
        <v>18965</v>
      </c>
      <c r="M6529" t="s">
        <v>18966</v>
      </c>
      <c r="N6529">
        <v>0.6825</v>
      </c>
      <c r="O6529">
        <v>0</v>
      </c>
      <c r="P6529">
        <v>1674</v>
      </c>
      <c r="Q6529">
        <v>0</v>
      </c>
      <c r="R6529">
        <v>50</v>
      </c>
      <c r="S6529">
        <v>6</v>
      </c>
      <c r="T6529">
        <v>332</v>
      </c>
      <c r="U6529">
        <v>0</v>
      </c>
      <c r="V6529">
        <v>1</v>
      </c>
      <c r="W6529">
        <v>0</v>
      </c>
      <c r="X6529">
        <v>172.10312626193456</v>
      </c>
      <c r="Y6529">
        <v>0</v>
      </c>
      <c r="Z6529">
        <v>3.9047431114515243</v>
      </c>
      <c r="AA6529">
        <v>36.495911351555606</v>
      </c>
      <c r="AB6529">
        <v>62.790026085527259</v>
      </c>
      <c r="AC6529">
        <v>0</v>
      </c>
      <c r="AD6529">
        <v>2.1694331681000004E-4</v>
      </c>
      <c r="AE6529">
        <v>275.29402375378572</v>
      </c>
    </row>
    <row r="6530" spans="1:31" x14ac:dyDescent="0.25">
      <c r="A6530">
        <v>2261357</v>
      </c>
      <c r="B6530">
        <v>1</v>
      </c>
      <c r="C6530" t="s">
        <v>81</v>
      </c>
      <c r="D6530" t="s">
        <v>123</v>
      </c>
      <c r="E6530" t="s">
        <v>256</v>
      </c>
      <c r="F6530" t="s">
        <v>18967</v>
      </c>
      <c r="G6530" t="s">
        <v>147</v>
      </c>
      <c r="H6530" t="s">
        <v>148</v>
      </c>
      <c r="I6530" t="s">
        <v>136</v>
      </c>
      <c r="J6530" t="s">
        <v>137</v>
      </c>
      <c r="K6530" t="s">
        <v>138</v>
      </c>
      <c r="L6530" t="s">
        <v>18968</v>
      </c>
      <c r="M6530" t="s">
        <v>18969</v>
      </c>
      <c r="N6530">
        <v>0.89111111099999996</v>
      </c>
      <c r="O6530">
        <v>9</v>
      </c>
      <c r="P6530">
        <v>12</v>
      </c>
      <c r="Q6530">
        <v>196</v>
      </c>
      <c r="R6530">
        <v>140</v>
      </c>
      <c r="S6530">
        <v>48</v>
      </c>
      <c r="T6530">
        <v>20</v>
      </c>
      <c r="U6530">
        <v>0</v>
      </c>
      <c r="V6530">
        <v>0</v>
      </c>
      <c r="W6530">
        <v>2.0328189868130946</v>
      </c>
      <c r="X6530">
        <v>4.1536503417078254</v>
      </c>
      <c r="Y6530">
        <v>68.843399482320649</v>
      </c>
      <c r="Z6530">
        <v>62.084141929035049</v>
      </c>
      <c r="AA6530">
        <v>79.336360030526507</v>
      </c>
      <c r="AB6530">
        <v>8.9534243861209681</v>
      </c>
      <c r="AC6530">
        <v>0</v>
      </c>
      <c r="AD6530">
        <v>0</v>
      </c>
      <c r="AE6530">
        <v>225.4037951565241</v>
      </c>
    </row>
    <row r="6531" spans="1:31" x14ac:dyDescent="0.25">
      <c r="A6531">
        <v>2261363</v>
      </c>
      <c r="B6531">
        <v>1</v>
      </c>
      <c r="C6531" t="s">
        <v>80</v>
      </c>
      <c r="D6531" t="s">
        <v>104</v>
      </c>
      <c r="E6531" t="s">
        <v>477</v>
      </c>
      <c r="F6531" t="s">
        <v>18970</v>
      </c>
      <c r="G6531" t="s">
        <v>147</v>
      </c>
      <c r="H6531" t="s">
        <v>148</v>
      </c>
      <c r="I6531" t="s">
        <v>136</v>
      </c>
      <c r="J6531" t="s">
        <v>137</v>
      </c>
      <c r="K6531" t="s">
        <v>138</v>
      </c>
      <c r="L6531" t="s">
        <v>18971</v>
      </c>
      <c r="M6531" t="s">
        <v>18972</v>
      </c>
      <c r="N6531">
        <v>0.334431388</v>
      </c>
      <c r="O6531">
        <v>16</v>
      </c>
      <c r="P6531">
        <v>329</v>
      </c>
      <c r="Q6531">
        <v>26</v>
      </c>
      <c r="R6531">
        <v>25</v>
      </c>
      <c r="S6531">
        <v>47</v>
      </c>
      <c r="T6531">
        <v>39</v>
      </c>
      <c r="U6531">
        <v>12</v>
      </c>
      <c r="V6531">
        <v>2</v>
      </c>
      <c r="W6531">
        <v>7.5864096772691765</v>
      </c>
      <c r="X6531">
        <v>36.644988114317037</v>
      </c>
      <c r="Y6531">
        <v>9.3407390707423339</v>
      </c>
      <c r="Z6531">
        <v>5.4860308486209499</v>
      </c>
      <c r="AA6531">
        <v>161.79059662419172</v>
      </c>
      <c r="AB6531">
        <v>11.463518549930699</v>
      </c>
      <c r="AC6531">
        <v>780.14135660882175</v>
      </c>
      <c r="AD6531">
        <v>19.658487366182257</v>
      </c>
      <c r="AE6531">
        <v>1032.1121268600759</v>
      </c>
    </row>
    <row r="6532" spans="1:31" x14ac:dyDescent="0.25">
      <c r="A6532">
        <v>2261367</v>
      </c>
      <c r="B6532">
        <v>1</v>
      </c>
      <c r="C6532" t="s">
        <v>81</v>
      </c>
      <c r="D6532" t="s">
        <v>112</v>
      </c>
      <c r="E6532" t="s">
        <v>145</v>
      </c>
      <c r="F6532" t="s">
        <v>18973</v>
      </c>
      <c r="G6532" t="s">
        <v>147</v>
      </c>
      <c r="H6532" t="s">
        <v>148</v>
      </c>
      <c r="I6532" t="s">
        <v>136</v>
      </c>
      <c r="J6532" t="s">
        <v>137</v>
      </c>
      <c r="K6532" t="s">
        <v>138</v>
      </c>
      <c r="L6532" t="s">
        <v>18974</v>
      </c>
      <c r="M6532" t="s">
        <v>18975</v>
      </c>
      <c r="N6532">
        <v>6.6111111E-2</v>
      </c>
      <c r="O6532">
        <v>1</v>
      </c>
      <c r="P6532">
        <v>2731</v>
      </c>
      <c r="Q6532">
        <v>56</v>
      </c>
      <c r="R6532">
        <v>582</v>
      </c>
      <c r="S6532">
        <v>16</v>
      </c>
      <c r="T6532">
        <v>379</v>
      </c>
      <c r="U6532">
        <v>4</v>
      </c>
      <c r="V6532">
        <v>3</v>
      </c>
      <c r="W6532">
        <v>2.5297550038164446E-2</v>
      </c>
      <c r="X6532">
        <v>31.952023847594361</v>
      </c>
      <c r="Y6532">
        <v>1.847975365290262</v>
      </c>
      <c r="Z6532">
        <v>6.2874327769714782</v>
      </c>
      <c r="AA6532">
        <v>4.3807174195435312</v>
      </c>
      <c r="AB6532">
        <v>8.8726977813518886</v>
      </c>
      <c r="AC6532">
        <v>3.8992184382574386</v>
      </c>
      <c r="AD6532">
        <v>3.6535252168938603</v>
      </c>
      <c r="AE6532">
        <v>60.918888395940989</v>
      </c>
    </row>
    <row r="6533" spans="1:31" x14ac:dyDescent="0.25">
      <c r="A6533">
        <v>2261369</v>
      </c>
      <c r="B6533">
        <v>1</v>
      </c>
      <c r="C6533" t="s">
        <v>81</v>
      </c>
      <c r="D6533" t="s">
        <v>112</v>
      </c>
      <c r="E6533" t="s">
        <v>145</v>
      </c>
      <c r="F6533" t="s">
        <v>18976</v>
      </c>
      <c r="G6533" t="s">
        <v>147</v>
      </c>
      <c r="H6533" t="s">
        <v>148</v>
      </c>
      <c r="I6533" t="s">
        <v>136</v>
      </c>
      <c r="J6533" t="s">
        <v>137</v>
      </c>
      <c r="K6533" t="s">
        <v>138</v>
      </c>
      <c r="L6533" t="s">
        <v>18977</v>
      </c>
      <c r="M6533" t="s">
        <v>18978</v>
      </c>
      <c r="N6533">
        <v>5.4722222000000001E-2</v>
      </c>
      <c r="O6533">
        <v>8</v>
      </c>
      <c r="P6533">
        <v>4816</v>
      </c>
      <c r="Q6533">
        <v>146</v>
      </c>
      <c r="R6533">
        <v>619</v>
      </c>
      <c r="S6533">
        <v>48</v>
      </c>
      <c r="T6533">
        <v>333</v>
      </c>
      <c r="U6533">
        <v>4</v>
      </c>
      <c r="V6533">
        <v>1</v>
      </c>
      <c r="W6533">
        <v>5.4638809758563334E-2</v>
      </c>
      <c r="X6533">
        <v>28.771400831433056</v>
      </c>
      <c r="Y6533">
        <v>2.6742192872638029</v>
      </c>
      <c r="Z6533">
        <v>4.5574357091346025</v>
      </c>
      <c r="AA6533">
        <v>9.2310467329641384</v>
      </c>
      <c r="AB6533">
        <v>5.6267194865069676</v>
      </c>
      <c r="AC6533">
        <v>3.1603696750639969</v>
      </c>
      <c r="AD6533">
        <v>0.14308805184062889</v>
      </c>
      <c r="AE6533">
        <v>54.21891858396576</v>
      </c>
    </row>
    <row r="6534" spans="1:31" x14ac:dyDescent="0.25">
      <c r="A6534">
        <v>2261370</v>
      </c>
      <c r="B6534">
        <v>1</v>
      </c>
      <c r="C6534" t="s">
        <v>81</v>
      </c>
      <c r="D6534" t="s">
        <v>128</v>
      </c>
      <c r="E6534" t="s">
        <v>477</v>
      </c>
      <c r="F6534" t="s">
        <v>18979</v>
      </c>
      <c r="G6534" t="s">
        <v>366</v>
      </c>
      <c r="H6534" t="s">
        <v>148</v>
      </c>
      <c r="I6534" t="s">
        <v>136</v>
      </c>
      <c r="J6534" t="s">
        <v>137</v>
      </c>
      <c r="K6534" t="s">
        <v>172</v>
      </c>
      <c r="L6534" t="s">
        <v>18980</v>
      </c>
      <c r="M6534" t="s">
        <v>18981</v>
      </c>
      <c r="N6534">
        <v>0.67027777700000002</v>
      </c>
      <c r="O6534">
        <v>0</v>
      </c>
      <c r="P6534">
        <v>10548</v>
      </c>
      <c r="Q6534">
        <v>0</v>
      </c>
      <c r="R6534">
        <v>0</v>
      </c>
      <c r="S6534">
        <v>7</v>
      </c>
      <c r="T6534">
        <v>1150</v>
      </c>
      <c r="U6534">
        <v>0</v>
      </c>
      <c r="V6534">
        <v>1</v>
      </c>
      <c r="W6534">
        <v>0</v>
      </c>
      <c r="X6534">
        <v>1511.4157487132793</v>
      </c>
      <c r="Y6534">
        <v>0</v>
      </c>
      <c r="Z6534">
        <v>0</v>
      </c>
      <c r="AA6534">
        <v>138.25173161360897</v>
      </c>
      <c r="AB6534">
        <v>744.71264075521401</v>
      </c>
      <c r="AC6534">
        <v>0</v>
      </c>
      <c r="AD6534">
        <v>5.1009799744107234</v>
      </c>
      <c r="AE6534">
        <v>2399.4811010565131</v>
      </c>
    </row>
    <row r="6535" spans="1:31" x14ac:dyDescent="0.25">
      <c r="A6535">
        <v>2261374</v>
      </c>
      <c r="B6535">
        <v>1</v>
      </c>
      <c r="C6535" t="s">
        <v>81</v>
      </c>
      <c r="D6535" t="s">
        <v>112</v>
      </c>
      <c r="E6535" t="s">
        <v>145</v>
      </c>
      <c r="F6535" t="s">
        <v>14959</v>
      </c>
      <c r="G6535" t="s">
        <v>366</v>
      </c>
      <c r="H6535" t="s">
        <v>148</v>
      </c>
      <c r="I6535" t="s">
        <v>136</v>
      </c>
      <c r="J6535" t="s">
        <v>137</v>
      </c>
      <c r="K6535" t="s">
        <v>172</v>
      </c>
      <c r="L6535" t="s">
        <v>18982</v>
      </c>
      <c r="M6535" t="s">
        <v>18983</v>
      </c>
      <c r="N6535">
        <v>9.1405555550000006</v>
      </c>
      <c r="O6535">
        <v>3</v>
      </c>
      <c r="P6535">
        <v>940</v>
      </c>
      <c r="Q6535">
        <v>101</v>
      </c>
      <c r="R6535">
        <v>321</v>
      </c>
      <c r="S6535">
        <v>15</v>
      </c>
      <c r="T6535">
        <v>118</v>
      </c>
      <c r="U6535">
        <v>1</v>
      </c>
      <c r="V6535">
        <v>0</v>
      </c>
      <c r="W6535">
        <v>3.7577770400280111</v>
      </c>
      <c r="X6535">
        <v>1021.1635820977913</v>
      </c>
      <c r="Y6535">
        <v>520.20990064790055</v>
      </c>
      <c r="Z6535">
        <v>420.42500851684133</v>
      </c>
      <c r="AA6535">
        <v>512.59662427831336</v>
      </c>
      <c r="AB6535">
        <v>216.62250310838752</v>
      </c>
      <c r="AC6535">
        <v>14.833035658938583</v>
      </c>
      <c r="AD6535">
        <v>0</v>
      </c>
      <c r="AE6535">
        <v>2709.6084313482011</v>
      </c>
    </row>
    <row r="6536" spans="1:31" x14ac:dyDescent="0.25">
      <c r="A6536">
        <v>2261378</v>
      </c>
      <c r="B6536">
        <v>1</v>
      </c>
      <c r="C6536" t="s">
        <v>80</v>
      </c>
      <c r="D6536" t="s">
        <v>82</v>
      </c>
      <c r="E6536" t="s">
        <v>256</v>
      </c>
      <c r="F6536" t="s">
        <v>18984</v>
      </c>
      <c r="G6536" t="s">
        <v>171</v>
      </c>
      <c r="H6536" t="s">
        <v>148</v>
      </c>
      <c r="I6536" t="s">
        <v>136</v>
      </c>
      <c r="J6536" t="s">
        <v>137</v>
      </c>
      <c r="K6536" t="s">
        <v>172</v>
      </c>
      <c r="L6536" t="s">
        <v>18985</v>
      </c>
      <c r="M6536" t="s">
        <v>18986</v>
      </c>
      <c r="N6536">
        <v>4.3577777769999999</v>
      </c>
      <c r="O6536">
        <v>0</v>
      </c>
      <c r="P6536">
        <v>134</v>
      </c>
      <c r="Q6536">
        <v>0</v>
      </c>
      <c r="R6536">
        <v>0</v>
      </c>
      <c r="S6536">
        <v>0</v>
      </c>
      <c r="T6536">
        <v>22</v>
      </c>
      <c r="U6536">
        <v>0</v>
      </c>
      <c r="V6536">
        <v>0</v>
      </c>
      <c r="W6536">
        <v>0</v>
      </c>
      <c r="X6536">
        <v>116.67103413047904</v>
      </c>
      <c r="Y6536">
        <v>0</v>
      </c>
      <c r="Z6536">
        <v>0</v>
      </c>
      <c r="AA6536">
        <v>0</v>
      </c>
      <c r="AB6536">
        <v>227.21781612477321</v>
      </c>
      <c r="AC6536">
        <v>0</v>
      </c>
      <c r="AD6536">
        <v>0</v>
      </c>
      <c r="AE6536">
        <v>343.88885025525224</v>
      </c>
    </row>
    <row r="6537" spans="1:31" x14ac:dyDescent="0.25">
      <c r="A6537">
        <v>2261379</v>
      </c>
      <c r="B6537">
        <v>1</v>
      </c>
      <c r="C6537" t="s">
        <v>80</v>
      </c>
      <c r="D6537" t="s">
        <v>105</v>
      </c>
      <c r="E6537" t="s">
        <v>256</v>
      </c>
      <c r="F6537" t="s">
        <v>18987</v>
      </c>
      <c r="G6537" t="s">
        <v>171</v>
      </c>
      <c r="H6537" t="s">
        <v>148</v>
      </c>
      <c r="I6537" t="s">
        <v>136</v>
      </c>
      <c r="J6537" t="s">
        <v>137</v>
      </c>
      <c r="K6537" t="s">
        <v>172</v>
      </c>
      <c r="L6537" t="s">
        <v>18988</v>
      </c>
      <c r="M6537" t="s">
        <v>18989</v>
      </c>
      <c r="N6537">
        <v>1.0166666660000001</v>
      </c>
      <c r="O6537">
        <v>0</v>
      </c>
      <c r="P6537">
        <v>571</v>
      </c>
      <c r="Q6537">
        <v>0</v>
      </c>
      <c r="R6537">
        <v>0</v>
      </c>
      <c r="S6537">
        <v>0</v>
      </c>
      <c r="T6537">
        <v>17</v>
      </c>
      <c r="U6537">
        <v>0</v>
      </c>
      <c r="V6537">
        <v>0</v>
      </c>
      <c r="W6537">
        <v>0</v>
      </c>
      <c r="X6537">
        <v>147.7016302584297</v>
      </c>
      <c r="Y6537">
        <v>0</v>
      </c>
      <c r="Z6537">
        <v>0</v>
      </c>
      <c r="AA6537">
        <v>0</v>
      </c>
      <c r="AB6537">
        <v>12.306335790806665</v>
      </c>
      <c r="AC6537">
        <v>0</v>
      </c>
      <c r="AD6537">
        <v>0</v>
      </c>
      <c r="AE6537">
        <v>160.00796604923636</v>
      </c>
    </row>
    <row r="6538" spans="1:31" x14ac:dyDescent="0.25">
      <c r="A6538">
        <v>2261380</v>
      </c>
      <c r="B6538">
        <v>1</v>
      </c>
      <c r="C6538" t="s">
        <v>80</v>
      </c>
      <c r="D6538" t="s">
        <v>107</v>
      </c>
      <c r="E6538" t="s">
        <v>256</v>
      </c>
      <c r="F6538" t="s">
        <v>18990</v>
      </c>
      <c r="G6538" t="s">
        <v>171</v>
      </c>
      <c r="H6538" t="s">
        <v>148</v>
      </c>
      <c r="I6538" t="s">
        <v>136</v>
      </c>
      <c r="J6538" t="s">
        <v>137</v>
      </c>
      <c r="K6538" t="s">
        <v>172</v>
      </c>
      <c r="L6538" t="s">
        <v>18991</v>
      </c>
      <c r="M6538" t="s">
        <v>18992</v>
      </c>
      <c r="N6538">
        <v>9.2958333329999991</v>
      </c>
      <c r="O6538">
        <v>0</v>
      </c>
      <c r="P6538">
        <v>3752</v>
      </c>
      <c r="Q6538">
        <v>0</v>
      </c>
      <c r="R6538">
        <v>1</v>
      </c>
      <c r="S6538">
        <v>0</v>
      </c>
      <c r="T6538">
        <v>580</v>
      </c>
      <c r="U6538">
        <v>1</v>
      </c>
      <c r="V6538">
        <v>2</v>
      </c>
      <c r="W6538">
        <v>0</v>
      </c>
      <c r="X6538">
        <v>10243.138867716632</v>
      </c>
      <c r="Y6538">
        <v>0</v>
      </c>
      <c r="Z6538">
        <v>0.98916553734333623</v>
      </c>
      <c r="AA6538">
        <v>0</v>
      </c>
      <c r="AB6538">
        <v>3059.3640116542606</v>
      </c>
      <c r="AC6538">
        <v>481.81112794926531</v>
      </c>
      <c r="AD6538">
        <v>15.635716489779197</v>
      </c>
      <c r="AE6538">
        <v>13800.938889347282</v>
      </c>
    </row>
    <row r="6539" spans="1:31" x14ac:dyDescent="0.25">
      <c r="A6539">
        <v>2261385</v>
      </c>
      <c r="B6539">
        <v>1</v>
      </c>
      <c r="C6539" t="s">
        <v>81</v>
      </c>
      <c r="D6539" t="s">
        <v>123</v>
      </c>
      <c r="E6539" t="s">
        <v>477</v>
      </c>
      <c r="F6539" t="s">
        <v>18993</v>
      </c>
      <c r="G6539" t="s">
        <v>366</v>
      </c>
      <c r="H6539" t="s">
        <v>148</v>
      </c>
      <c r="I6539" t="s">
        <v>136</v>
      </c>
      <c r="J6539" t="s">
        <v>137</v>
      </c>
      <c r="K6539" t="s">
        <v>172</v>
      </c>
      <c r="L6539" t="s">
        <v>18994</v>
      </c>
      <c r="M6539" t="s">
        <v>18995</v>
      </c>
      <c r="N6539">
        <v>6.0933333330000004</v>
      </c>
      <c r="O6539">
        <v>16</v>
      </c>
      <c r="P6539">
        <v>718</v>
      </c>
      <c r="Q6539">
        <v>520</v>
      </c>
      <c r="R6539">
        <v>353</v>
      </c>
      <c r="S6539">
        <v>57</v>
      </c>
      <c r="T6539">
        <v>110</v>
      </c>
      <c r="U6539">
        <v>4</v>
      </c>
      <c r="V6539">
        <v>0</v>
      </c>
      <c r="W6539">
        <v>24.079040008447674</v>
      </c>
      <c r="X6539">
        <v>607.24277941045693</v>
      </c>
      <c r="Y6539">
        <v>1530.5777755836389</v>
      </c>
      <c r="Z6539">
        <v>756.74858294467504</v>
      </c>
      <c r="AA6539">
        <v>1461.569542394474</v>
      </c>
      <c r="AB6539">
        <v>254.17613864473316</v>
      </c>
      <c r="AC6539">
        <v>1548.3946311115424</v>
      </c>
      <c r="AD6539">
        <v>0</v>
      </c>
      <c r="AE6539">
        <v>6182.788490097968</v>
      </c>
    </row>
    <row r="6540" spans="1:31" x14ac:dyDescent="0.25">
      <c r="A6540">
        <v>2261391</v>
      </c>
      <c r="B6540">
        <v>1</v>
      </c>
      <c r="C6540" t="s">
        <v>81</v>
      </c>
      <c r="D6540" t="s">
        <v>128</v>
      </c>
      <c r="E6540" t="s">
        <v>151</v>
      </c>
      <c r="F6540" t="s">
        <v>18996</v>
      </c>
      <c r="G6540" t="s">
        <v>171</v>
      </c>
      <c r="H6540" t="s">
        <v>135</v>
      </c>
      <c r="I6540" t="s">
        <v>136</v>
      </c>
      <c r="J6540" t="s">
        <v>137</v>
      </c>
      <c r="K6540" t="s">
        <v>172</v>
      </c>
      <c r="L6540" t="s">
        <v>18997</v>
      </c>
      <c r="M6540" t="s">
        <v>18998</v>
      </c>
      <c r="N6540">
        <v>8.5663888880000005</v>
      </c>
      <c r="O6540">
        <v>0</v>
      </c>
      <c r="P6540">
        <v>195</v>
      </c>
      <c r="Q6540">
        <v>0</v>
      </c>
      <c r="R6540">
        <v>0</v>
      </c>
      <c r="S6540">
        <v>0</v>
      </c>
      <c r="T6540">
        <v>21</v>
      </c>
      <c r="U6540">
        <v>0</v>
      </c>
      <c r="V6540">
        <v>0</v>
      </c>
      <c r="W6540">
        <v>0</v>
      </c>
      <c r="X6540">
        <v>285.3246535080383</v>
      </c>
      <c r="Y6540">
        <v>0</v>
      </c>
      <c r="Z6540">
        <v>0</v>
      </c>
      <c r="AA6540">
        <v>0</v>
      </c>
      <c r="AB6540">
        <v>114.3442920081644</v>
      </c>
      <c r="AC6540">
        <v>0</v>
      </c>
      <c r="AD6540">
        <v>0</v>
      </c>
      <c r="AE6540">
        <v>399.66894551620271</v>
      </c>
    </row>
    <row r="6541" spans="1:31" x14ac:dyDescent="0.25">
      <c r="A6541">
        <v>2261396</v>
      </c>
      <c r="B6541">
        <v>1</v>
      </c>
      <c r="C6541" t="s">
        <v>80</v>
      </c>
      <c r="D6541" t="s">
        <v>93</v>
      </c>
      <c r="E6541" t="s">
        <v>145</v>
      </c>
      <c r="F6541" t="s">
        <v>18999</v>
      </c>
      <c r="G6541" t="s">
        <v>171</v>
      </c>
      <c r="H6541" t="s">
        <v>148</v>
      </c>
      <c r="I6541" t="s">
        <v>136</v>
      </c>
      <c r="J6541" t="s">
        <v>137</v>
      </c>
      <c r="K6541" t="s">
        <v>172</v>
      </c>
      <c r="L6541" t="s">
        <v>19000</v>
      </c>
      <c r="M6541" t="s">
        <v>19001</v>
      </c>
      <c r="N6541">
        <v>8.2788888879999991</v>
      </c>
      <c r="O6541">
        <v>0</v>
      </c>
      <c r="P6541">
        <v>200</v>
      </c>
      <c r="Q6541">
        <v>1</v>
      </c>
      <c r="R6541">
        <v>81</v>
      </c>
      <c r="S6541">
        <v>5</v>
      </c>
      <c r="T6541">
        <v>78</v>
      </c>
      <c r="U6541">
        <v>0</v>
      </c>
      <c r="V6541">
        <v>0</v>
      </c>
      <c r="W6541">
        <v>0</v>
      </c>
      <c r="X6541">
        <v>362.45246639749394</v>
      </c>
      <c r="Y6541">
        <v>4.4957856279893331</v>
      </c>
      <c r="Z6541">
        <v>448.6053261341666</v>
      </c>
      <c r="AA6541">
        <v>129.64694799535329</v>
      </c>
      <c r="AB6541">
        <v>285.07878934572204</v>
      </c>
      <c r="AC6541">
        <v>0</v>
      </c>
      <c r="AD6541">
        <v>0</v>
      </c>
      <c r="AE6541">
        <v>1230.2793155007253</v>
      </c>
    </row>
    <row r="6542" spans="1:31" x14ac:dyDescent="0.25">
      <c r="A6542">
        <v>2261401</v>
      </c>
      <c r="B6542">
        <v>1</v>
      </c>
      <c r="C6542" t="s">
        <v>81</v>
      </c>
      <c r="D6542" t="s">
        <v>112</v>
      </c>
      <c r="E6542" t="s">
        <v>145</v>
      </c>
      <c r="F6542" t="s">
        <v>19002</v>
      </c>
      <c r="G6542" t="s">
        <v>171</v>
      </c>
      <c r="H6542" t="s">
        <v>148</v>
      </c>
      <c r="I6542" t="s">
        <v>136</v>
      </c>
      <c r="J6542" t="s">
        <v>137</v>
      </c>
      <c r="K6542" t="s">
        <v>172</v>
      </c>
      <c r="L6542" t="s">
        <v>19003</v>
      </c>
      <c r="M6542" t="s">
        <v>19004</v>
      </c>
      <c r="N6542">
        <v>3.4027777769999998</v>
      </c>
      <c r="O6542">
        <v>0</v>
      </c>
      <c r="P6542">
        <v>20663</v>
      </c>
      <c r="Q6542">
        <v>19</v>
      </c>
      <c r="R6542">
        <v>614</v>
      </c>
      <c r="S6542">
        <v>35</v>
      </c>
      <c r="T6542">
        <v>4084</v>
      </c>
      <c r="U6542">
        <v>9</v>
      </c>
      <c r="V6542">
        <v>11</v>
      </c>
      <c r="W6542">
        <v>0</v>
      </c>
      <c r="X6542">
        <v>12854.146788665164</v>
      </c>
      <c r="Y6542">
        <v>18.44216690941867</v>
      </c>
      <c r="Z6542">
        <v>367.00567333540545</v>
      </c>
      <c r="AA6542">
        <v>918.27817866838222</v>
      </c>
      <c r="AB6542">
        <v>7583.8159097316475</v>
      </c>
      <c r="AC6542">
        <v>1596.0000437325273</v>
      </c>
      <c r="AD6542">
        <v>178.29386101072669</v>
      </c>
      <c r="AE6542">
        <v>23515.982622053274</v>
      </c>
    </row>
    <row r="6543" spans="1:31" x14ac:dyDescent="0.25">
      <c r="A6543">
        <v>2261404</v>
      </c>
      <c r="B6543">
        <v>1</v>
      </c>
      <c r="C6543" t="s">
        <v>81</v>
      </c>
      <c r="D6543" t="s">
        <v>115</v>
      </c>
      <c r="E6543" t="s">
        <v>163</v>
      </c>
      <c r="F6543" t="s">
        <v>19005</v>
      </c>
      <c r="G6543" t="s">
        <v>147</v>
      </c>
      <c r="H6543" t="s">
        <v>148</v>
      </c>
      <c r="I6543" t="s">
        <v>136</v>
      </c>
      <c r="J6543" t="s">
        <v>137</v>
      </c>
      <c r="K6543" t="s">
        <v>138</v>
      </c>
      <c r="L6543" t="s">
        <v>19006</v>
      </c>
      <c r="M6543" t="s">
        <v>19007</v>
      </c>
      <c r="N6543">
        <v>9.4166665999999996E-2</v>
      </c>
      <c r="O6543">
        <v>0</v>
      </c>
      <c r="P6543">
        <v>580</v>
      </c>
      <c r="Q6543">
        <v>3</v>
      </c>
      <c r="R6543">
        <v>21</v>
      </c>
      <c r="S6543">
        <v>5</v>
      </c>
      <c r="T6543">
        <v>39</v>
      </c>
      <c r="U6543">
        <v>0</v>
      </c>
      <c r="V6543">
        <v>1</v>
      </c>
      <c r="W6543">
        <v>0</v>
      </c>
      <c r="X6543">
        <v>4.609407490564017</v>
      </c>
      <c r="Y6543">
        <v>0.44971596214732001</v>
      </c>
      <c r="Z6543">
        <v>1.5312337761358663</v>
      </c>
      <c r="AA6543">
        <v>2.5781500683405678</v>
      </c>
      <c r="AB6543">
        <v>2.2253192736991592</v>
      </c>
      <c r="AC6543">
        <v>0</v>
      </c>
      <c r="AD6543">
        <v>1.7952653143333333E-5</v>
      </c>
      <c r="AE6543">
        <v>11.393844523540073</v>
      </c>
    </row>
    <row r="6544" spans="1:31" x14ac:dyDescent="0.25">
      <c r="A6544">
        <v>2261406</v>
      </c>
      <c r="B6544">
        <v>1</v>
      </c>
      <c r="C6544" t="s">
        <v>81</v>
      </c>
      <c r="D6544" t="s">
        <v>115</v>
      </c>
      <c r="E6544" t="s">
        <v>163</v>
      </c>
      <c r="F6544" t="s">
        <v>19008</v>
      </c>
      <c r="G6544" t="s">
        <v>147</v>
      </c>
      <c r="H6544" t="s">
        <v>148</v>
      </c>
      <c r="I6544" t="s">
        <v>136</v>
      </c>
      <c r="J6544" t="s">
        <v>137</v>
      </c>
      <c r="K6544" t="s">
        <v>138</v>
      </c>
      <c r="L6544" t="s">
        <v>19009</v>
      </c>
      <c r="M6544" t="s">
        <v>19010</v>
      </c>
      <c r="N6544">
        <v>8.2777776999999997E-2</v>
      </c>
      <c r="O6544">
        <v>1</v>
      </c>
      <c r="P6544">
        <v>16490</v>
      </c>
      <c r="Q6544">
        <v>31</v>
      </c>
      <c r="R6544">
        <v>783</v>
      </c>
      <c r="S6544">
        <v>76</v>
      </c>
      <c r="T6544">
        <v>2034</v>
      </c>
      <c r="U6544">
        <v>8</v>
      </c>
      <c r="V6544">
        <v>5</v>
      </c>
      <c r="W6544">
        <v>3.6695751506050003E-3</v>
      </c>
      <c r="X6544">
        <v>277.51651121395855</v>
      </c>
      <c r="Y6544">
        <v>4.3580399168222144</v>
      </c>
      <c r="Z6544">
        <v>11.389530377311679</v>
      </c>
      <c r="AA6544">
        <v>23.869475823690685</v>
      </c>
      <c r="AB6544">
        <v>65.243022722267028</v>
      </c>
      <c r="AC6544">
        <v>10.631763478480845</v>
      </c>
      <c r="AD6544">
        <v>4.2566832519992674</v>
      </c>
      <c r="AE6544">
        <v>397.26869635968086</v>
      </c>
    </row>
    <row r="6545" spans="1:31" x14ac:dyDescent="0.25">
      <c r="A6545">
        <v>2261409</v>
      </c>
      <c r="B6545">
        <v>1</v>
      </c>
      <c r="C6545" t="s">
        <v>80</v>
      </c>
      <c r="D6545" t="s">
        <v>103</v>
      </c>
      <c r="E6545" t="s">
        <v>477</v>
      </c>
      <c r="F6545" t="s">
        <v>19011</v>
      </c>
      <c r="G6545" t="s">
        <v>171</v>
      </c>
      <c r="H6545" t="s">
        <v>148</v>
      </c>
      <c r="I6545" t="s">
        <v>136</v>
      </c>
      <c r="J6545" t="s">
        <v>137</v>
      </c>
      <c r="K6545" t="s">
        <v>172</v>
      </c>
      <c r="L6545" t="s">
        <v>19012</v>
      </c>
      <c r="M6545" t="s">
        <v>19013</v>
      </c>
      <c r="N6545">
        <v>7.7247222219999996</v>
      </c>
      <c r="O6545">
        <v>0</v>
      </c>
      <c r="P6545">
        <v>54</v>
      </c>
      <c r="Q6545">
        <v>1</v>
      </c>
      <c r="R6545">
        <v>3</v>
      </c>
      <c r="S6545">
        <v>10</v>
      </c>
      <c r="T6545">
        <v>17</v>
      </c>
      <c r="U6545">
        <v>19</v>
      </c>
      <c r="V6545">
        <v>7</v>
      </c>
      <c r="W6545">
        <v>0</v>
      </c>
      <c r="X6545">
        <v>94.132341388306543</v>
      </c>
      <c r="Y6545">
        <v>0</v>
      </c>
      <c r="Z6545">
        <v>7.0859794740953337</v>
      </c>
      <c r="AA6545">
        <v>475.99337291421256</v>
      </c>
      <c r="AB6545">
        <v>68.158522094982047</v>
      </c>
      <c r="AC6545">
        <v>28223.45245701716</v>
      </c>
      <c r="AD6545">
        <v>583.62714518336702</v>
      </c>
      <c r="AE6545">
        <v>29452.449818072124</v>
      </c>
    </row>
    <row r="6546" spans="1:31" x14ac:dyDescent="0.25">
      <c r="A6546">
        <v>2261410</v>
      </c>
      <c r="B6546">
        <v>1</v>
      </c>
      <c r="C6546" t="s">
        <v>80</v>
      </c>
      <c r="D6546" t="s">
        <v>89</v>
      </c>
      <c r="E6546" t="s">
        <v>256</v>
      </c>
      <c r="F6546" t="s">
        <v>19014</v>
      </c>
      <c r="G6546" t="s">
        <v>366</v>
      </c>
      <c r="H6546" t="s">
        <v>148</v>
      </c>
      <c r="I6546" t="s">
        <v>136</v>
      </c>
      <c r="J6546" t="s">
        <v>137</v>
      </c>
      <c r="K6546" t="s">
        <v>172</v>
      </c>
      <c r="L6546" t="s">
        <v>19015</v>
      </c>
      <c r="M6546" t="s">
        <v>19016</v>
      </c>
      <c r="N6546">
        <v>0.69277777699999998</v>
      </c>
      <c r="O6546">
        <v>0</v>
      </c>
      <c r="P6546">
        <v>41</v>
      </c>
      <c r="Q6546">
        <v>0</v>
      </c>
      <c r="R6546">
        <v>0</v>
      </c>
      <c r="S6546">
        <v>0</v>
      </c>
      <c r="T6546">
        <v>4</v>
      </c>
      <c r="U6546">
        <v>0</v>
      </c>
      <c r="V6546">
        <v>0</v>
      </c>
      <c r="W6546">
        <v>0</v>
      </c>
      <c r="X6546">
        <v>36.139306073599023</v>
      </c>
      <c r="Y6546">
        <v>0</v>
      </c>
      <c r="Z6546">
        <v>0</v>
      </c>
      <c r="AA6546">
        <v>0</v>
      </c>
      <c r="AB6546">
        <v>1.8465967164957067</v>
      </c>
      <c r="AC6546">
        <v>0</v>
      </c>
      <c r="AD6546">
        <v>0</v>
      </c>
      <c r="AE6546">
        <v>37.985902790094727</v>
      </c>
    </row>
    <row r="6547" spans="1:31" x14ac:dyDescent="0.25">
      <c r="A6547">
        <v>2261411</v>
      </c>
      <c r="B6547">
        <v>1</v>
      </c>
      <c r="C6547" t="s">
        <v>80</v>
      </c>
      <c r="D6547" t="s">
        <v>103</v>
      </c>
      <c r="E6547" t="s">
        <v>477</v>
      </c>
      <c r="F6547" t="s">
        <v>19017</v>
      </c>
      <c r="G6547" t="s">
        <v>171</v>
      </c>
      <c r="H6547" t="s">
        <v>148</v>
      </c>
      <c r="I6547" t="s">
        <v>136</v>
      </c>
      <c r="J6547" t="s">
        <v>137</v>
      </c>
      <c r="K6547" t="s">
        <v>172</v>
      </c>
      <c r="L6547" t="s">
        <v>19018</v>
      </c>
      <c r="M6547" t="s">
        <v>19019</v>
      </c>
      <c r="N6547">
        <v>7.7222222220000001</v>
      </c>
      <c r="O6547">
        <v>0</v>
      </c>
      <c r="P6547">
        <v>7</v>
      </c>
      <c r="Q6547">
        <v>44</v>
      </c>
      <c r="R6547">
        <v>72</v>
      </c>
      <c r="S6547">
        <v>14</v>
      </c>
      <c r="T6547">
        <v>19</v>
      </c>
      <c r="U6547">
        <v>6</v>
      </c>
      <c r="V6547">
        <v>0</v>
      </c>
      <c r="W6547">
        <v>0</v>
      </c>
      <c r="X6547">
        <v>9.895688517794877</v>
      </c>
      <c r="Y6547">
        <v>347.96422764972863</v>
      </c>
      <c r="Z6547">
        <v>386.49459728472414</v>
      </c>
      <c r="AA6547">
        <v>1008.2350527566584</v>
      </c>
      <c r="AB6547">
        <v>175.41169126232373</v>
      </c>
      <c r="AC6547">
        <v>6116.4486413504555</v>
      </c>
      <c r="AD6547">
        <v>0</v>
      </c>
      <c r="AE6547">
        <v>8044.4498988216856</v>
      </c>
    </row>
    <row r="6548" spans="1:31" x14ac:dyDescent="0.25">
      <c r="A6548">
        <v>2261412</v>
      </c>
      <c r="B6548">
        <v>1</v>
      </c>
      <c r="C6548" t="s">
        <v>81</v>
      </c>
      <c r="D6548" t="s">
        <v>128</v>
      </c>
      <c r="E6548" t="s">
        <v>207</v>
      </c>
      <c r="F6548" t="s">
        <v>1852</v>
      </c>
      <c r="G6548" t="s">
        <v>171</v>
      </c>
      <c r="H6548" t="s">
        <v>135</v>
      </c>
      <c r="I6548" t="s">
        <v>136</v>
      </c>
      <c r="J6548" t="s">
        <v>137</v>
      </c>
      <c r="K6548" t="s">
        <v>172</v>
      </c>
      <c r="L6548" t="s">
        <v>19020</v>
      </c>
      <c r="M6548" t="s">
        <v>19021</v>
      </c>
      <c r="N6548">
        <v>5.5247222220000003</v>
      </c>
      <c r="O6548">
        <v>0</v>
      </c>
      <c r="P6548">
        <v>1</v>
      </c>
      <c r="Q6548">
        <v>0</v>
      </c>
      <c r="R6548">
        <v>0</v>
      </c>
      <c r="S6548">
        <v>0</v>
      </c>
      <c r="T6548">
        <v>58</v>
      </c>
      <c r="U6548">
        <v>0</v>
      </c>
      <c r="V6548">
        <v>0</v>
      </c>
      <c r="W6548">
        <v>0</v>
      </c>
      <c r="X6548">
        <v>2.1034131688028168</v>
      </c>
      <c r="Y6548">
        <v>0</v>
      </c>
      <c r="Z6548">
        <v>0</v>
      </c>
      <c r="AA6548">
        <v>0</v>
      </c>
      <c r="AB6548">
        <v>210.88843677577205</v>
      </c>
      <c r="AC6548">
        <v>0</v>
      </c>
      <c r="AD6548">
        <v>0</v>
      </c>
      <c r="AE6548">
        <v>212.99184994457488</v>
      </c>
    </row>
    <row r="6549" spans="1:31" x14ac:dyDescent="0.25">
      <c r="A6549">
        <v>2261421</v>
      </c>
      <c r="B6549">
        <v>1</v>
      </c>
      <c r="C6549" t="s">
        <v>80</v>
      </c>
      <c r="D6549" t="s">
        <v>84</v>
      </c>
      <c r="E6549" t="s">
        <v>163</v>
      </c>
      <c r="F6549" t="s">
        <v>19022</v>
      </c>
      <c r="G6549" t="s">
        <v>366</v>
      </c>
      <c r="H6549" t="s">
        <v>148</v>
      </c>
      <c r="I6549" t="s">
        <v>136</v>
      </c>
      <c r="J6549" t="s">
        <v>137</v>
      </c>
      <c r="K6549" t="s">
        <v>172</v>
      </c>
      <c r="L6549" t="s">
        <v>19023</v>
      </c>
      <c r="M6549" t="s">
        <v>19024</v>
      </c>
      <c r="N6549">
        <v>2.7925</v>
      </c>
      <c r="O6549">
        <v>7</v>
      </c>
      <c r="P6549">
        <v>1937</v>
      </c>
      <c r="Q6549">
        <v>12</v>
      </c>
      <c r="R6549">
        <v>304</v>
      </c>
      <c r="S6549">
        <v>68</v>
      </c>
      <c r="T6549">
        <v>843</v>
      </c>
      <c r="U6549">
        <v>8</v>
      </c>
      <c r="V6549">
        <v>3</v>
      </c>
      <c r="W6549">
        <v>13.557877514452226</v>
      </c>
      <c r="X6549">
        <v>1959.7361925671555</v>
      </c>
      <c r="Y6549">
        <v>39.541269223580692</v>
      </c>
      <c r="Z6549">
        <v>321.62564751805121</v>
      </c>
      <c r="AA6549">
        <v>849.6186051964695</v>
      </c>
      <c r="AB6549">
        <v>2482.7980082907425</v>
      </c>
      <c r="AC6549">
        <v>1018.7235349730952</v>
      </c>
      <c r="AD6549">
        <v>277.30883017770054</v>
      </c>
      <c r="AE6549">
        <v>6962.9099654612482</v>
      </c>
    </row>
    <row r="6550" spans="1:31" x14ac:dyDescent="0.25">
      <c r="A6550">
        <v>2261428</v>
      </c>
      <c r="B6550">
        <v>1</v>
      </c>
      <c r="C6550" t="s">
        <v>80</v>
      </c>
      <c r="D6550" t="s">
        <v>103</v>
      </c>
      <c r="E6550" t="s">
        <v>145</v>
      </c>
      <c r="F6550" t="s">
        <v>19025</v>
      </c>
      <c r="G6550" t="s">
        <v>147</v>
      </c>
      <c r="H6550" t="s">
        <v>148</v>
      </c>
      <c r="I6550" t="s">
        <v>704</v>
      </c>
      <c r="J6550" t="s">
        <v>137</v>
      </c>
      <c r="K6550" t="s">
        <v>138</v>
      </c>
      <c r="L6550" t="s">
        <v>19026</v>
      </c>
      <c r="M6550" t="s">
        <v>19027</v>
      </c>
      <c r="N6550">
        <v>5.0000000000000001E-3</v>
      </c>
      <c r="O6550">
        <v>1</v>
      </c>
      <c r="P6550">
        <v>279</v>
      </c>
      <c r="Q6550">
        <v>23</v>
      </c>
      <c r="R6550">
        <v>15</v>
      </c>
      <c r="S6550">
        <v>8</v>
      </c>
      <c r="T6550">
        <v>7</v>
      </c>
      <c r="U6550">
        <v>1</v>
      </c>
      <c r="V6550">
        <v>0</v>
      </c>
      <c r="W6550">
        <v>1.7748043013050003E-3</v>
      </c>
      <c r="X6550">
        <v>0.33739534878159017</v>
      </c>
      <c r="Y6550">
        <v>0.35230880349977001</v>
      </c>
      <c r="Z6550">
        <v>6.9778943017319975E-2</v>
      </c>
      <c r="AA6550">
        <v>3.7424472181260007E-2</v>
      </c>
      <c r="AB6550">
        <v>1.7455760795520001E-2</v>
      </c>
      <c r="AC6550">
        <v>5.4073610304110009E-2</v>
      </c>
      <c r="AD6550">
        <v>0</v>
      </c>
      <c r="AE6550">
        <v>0.87021174288087511</v>
      </c>
    </row>
    <row r="6551" spans="1:31" x14ac:dyDescent="0.25">
      <c r="A6551">
        <v>2261429</v>
      </c>
      <c r="B6551">
        <v>1</v>
      </c>
      <c r="C6551" t="s">
        <v>80</v>
      </c>
      <c r="D6551" t="s">
        <v>103</v>
      </c>
      <c r="E6551" t="s">
        <v>145</v>
      </c>
      <c r="F6551" t="s">
        <v>19028</v>
      </c>
      <c r="G6551" t="s">
        <v>171</v>
      </c>
      <c r="H6551" t="s">
        <v>148</v>
      </c>
      <c r="I6551" t="s">
        <v>136</v>
      </c>
      <c r="J6551" t="s">
        <v>137</v>
      </c>
      <c r="K6551" t="s">
        <v>172</v>
      </c>
      <c r="L6551" t="s">
        <v>19029</v>
      </c>
      <c r="M6551" t="s">
        <v>19030</v>
      </c>
      <c r="N6551">
        <v>1.831388888</v>
      </c>
      <c r="O6551">
        <v>1</v>
      </c>
      <c r="P6551">
        <v>279</v>
      </c>
      <c r="Q6551">
        <v>23</v>
      </c>
      <c r="R6551">
        <v>15</v>
      </c>
      <c r="S6551">
        <v>8</v>
      </c>
      <c r="T6551">
        <v>7</v>
      </c>
      <c r="U6551">
        <v>1</v>
      </c>
      <c r="V6551">
        <v>0</v>
      </c>
      <c r="W6551">
        <v>0.63317289257190701</v>
      </c>
      <c r="X6551">
        <v>123.6726622618813</v>
      </c>
      <c r="Y6551">
        <v>124.54057365267431</v>
      </c>
      <c r="Z6551">
        <v>25.125053916162287</v>
      </c>
      <c r="AA6551">
        <v>13.609619784737649</v>
      </c>
      <c r="AB6551">
        <v>6.3502042523387203</v>
      </c>
      <c r="AC6551">
        <v>18.936362080322596</v>
      </c>
      <c r="AD6551">
        <v>0</v>
      </c>
      <c r="AE6551">
        <v>312.86764884068873</v>
      </c>
    </row>
    <row r="6552" spans="1:31" x14ac:dyDescent="0.25">
      <c r="A6552">
        <v>2261448</v>
      </c>
      <c r="B6552">
        <v>1</v>
      </c>
      <c r="C6552" t="s">
        <v>80</v>
      </c>
      <c r="D6552" t="s">
        <v>105</v>
      </c>
      <c r="E6552" t="s">
        <v>256</v>
      </c>
      <c r="F6552" t="s">
        <v>19031</v>
      </c>
      <c r="G6552" t="s">
        <v>171</v>
      </c>
      <c r="H6552" t="s">
        <v>148</v>
      </c>
      <c r="I6552" t="s">
        <v>136</v>
      </c>
      <c r="J6552" t="s">
        <v>137</v>
      </c>
      <c r="K6552" t="s">
        <v>172</v>
      </c>
      <c r="L6552" t="s">
        <v>19032</v>
      </c>
      <c r="M6552" t="s">
        <v>19033</v>
      </c>
      <c r="N6552">
        <v>1.457777777</v>
      </c>
      <c r="O6552">
        <v>0</v>
      </c>
      <c r="P6552">
        <v>569</v>
      </c>
      <c r="Q6552">
        <v>0</v>
      </c>
      <c r="R6552">
        <v>0</v>
      </c>
      <c r="S6552">
        <v>0</v>
      </c>
      <c r="T6552">
        <v>18</v>
      </c>
      <c r="U6552">
        <v>0</v>
      </c>
      <c r="V6552">
        <v>0</v>
      </c>
      <c r="W6552">
        <v>0</v>
      </c>
      <c r="X6552">
        <v>210.79354512038364</v>
      </c>
      <c r="Y6552">
        <v>0</v>
      </c>
      <c r="Z6552">
        <v>0</v>
      </c>
      <c r="AA6552">
        <v>0</v>
      </c>
      <c r="AB6552">
        <v>17.985565870246955</v>
      </c>
      <c r="AC6552">
        <v>0</v>
      </c>
      <c r="AD6552">
        <v>0</v>
      </c>
      <c r="AE6552">
        <v>228.77911099063058</v>
      </c>
    </row>
    <row r="6553" spans="1:31" x14ac:dyDescent="0.25">
      <c r="A6553">
        <v>2261450</v>
      </c>
      <c r="B6553">
        <v>1</v>
      </c>
      <c r="C6553" t="s">
        <v>80</v>
      </c>
      <c r="D6553" t="s">
        <v>87</v>
      </c>
      <c r="E6553" t="s">
        <v>477</v>
      </c>
      <c r="F6553" t="s">
        <v>19034</v>
      </c>
      <c r="G6553" t="s">
        <v>271</v>
      </c>
      <c r="H6553" t="s">
        <v>148</v>
      </c>
      <c r="I6553" t="s">
        <v>136</v>
      </c>
      <c r="J6553" t="s">
        <v>137</v>
      </c>
      <c r="K6553" t="s">
        <v>138</v>
      </c>
      <c r="L6553" t="s">
        <v>19035</v>
      </c>
      <c r="M6553" t="s">
        <v>19036</v>
      </c>
      <c r="N6553">
        <v>0.24249999999999999</v>
      </c>
      <c r="O6553">
        <v>2</v>
      </c>
      <c r="P6553">
        <v>11765</v>
      </c>
      <c r="Q6553">
        <v>2</v>
      </c>
      <c r="R6553">
        <v>26</v>
      </c>
      <c r="S6553">
        <v>29</v>
      </c>
      <c r="T6553">
        <v>1041</v>
      </c>
      <c r="U6553">
        <v>10</v>
      </c>
      <c r="V6553">
        <v>4</v>
      </c>
      <c r="W6553">
        <v>0.20294834940409417</v>
      </c>
      <c r="X6553">
        <v>787.9534524522428</v>
      </c>
      <c r="Y6553">
        <v>0.27765744765426503</v>
      </c>
      <c r="Z6553">
        <v>2.9757057225860537</v>
      </c>
      <c r="AA6553">
        <v>83.481684603311564</v>
      </c>
      <c r="AB6553">
        <v>254.74074932850948</v>
      </c>
      <c r="AC6553">
        <v>61.49979219119092</v>
      </c>
      <c r="AD6553">
        <v>14.729825832367059</v>
      </c>
      <c r="AE6553">
        <v>1205.8618159272664</v>
      </c>
    </row>
    <row r="6554" spans="1:31" x14ac:dyDescent="0.25">
      <c r="A6554">
        <v>2261455</v>
      </c>
      <c r="B6554">
        <v>1</v>
      </c>
      <c r="C6554" t="s">
        <v>80</v>
      </c>
      <c r="D6554" t="s">
        <v>87</v>
      </c>
      <c r="E6554" t="s">
        <v>145</v>
      </c>
      <c r="F6554" t="s">
        <v>19037</v>
      </c>
      <c r="G6554" t="s">
        <v>147</v>
      </c>
      <c r="H6554" t="s">
        <v>148</v>
      </c>
      <c r="I6554" t="s">
        <v>136</v>
      </c>
      <c r="J6554" t="s">
        <v>137</v>
      </c>
      <c r="K6554" t="s">
        <v>138</v>
      </c>
      <c r="L6554" t="s">
        <v>19038</v>
      </c>
      <c r="M6554" t="s">
        <v>19039</v>
      </c>
      <c r="N6554">
        <v>0.69527777700000004</v>
      </c>
      <c r="O6554">
        <v>2</v>
      </c>
      <c r="P6554">
        <v>11765</v>
      </c>
      <c r="Q6554">
        <v>2</v>
      </c>
      <c r="R6554">
        <v>26</v>
      </c>
      <c r="S6554">
        <v>29</v>
      </c>
      <c r="T6554">
        <v>1041</v>
      </c>
      <c r="U6554">
        <v>10</v>
      </c>
      <c r="V6554">
        <v>4</v>
      </c>
      <c r="W6554">
        <v>0.55541322381199698</v>
      </c>
      <c r="X6554">
        <v>2262.1037820681572</v>
      </c>
      <c r="Y6554">
        <v>0.74744217077824004</v>
      </c>
      <c r="Z6554">
        <v>8.2787837086035712</v>
      </c>
      <c r="AA6554">
        <v>236.3594696977211</v>
      </c>
      <c r="AB6554">
        <v>721.70358152184895</v>
      </c>
      <c r="AC6554">
        <v>162.76017508962624</v>
      </c>
      <c r="AD6554">
        <v>40.31388090388478</v>
      </c>
      <c r="AE6554">
        <v>3432.8225283844317</v>
      </c>
    </row>
    <row r="6555" spans="1:31" x14ac:dyDescent="0.25">
      <c r="A6555">
        <v>2261462</v>
      </c>
      <c r="B6555">
        <v>1</v>
      </c>
      <c r="C6555" t="s">
        <v>81</v>
      </c>
      <c r="D6555" t="s">
        <v>112</v>
      </c>
      <c r="E6555" t="s">
        <v>145</v>
      </c>
      <c r="F6555" t="s">
        <v>19040</v>
      </c>
      <c r="G6555" t="s">
        <v>171</v>
      </c>
      <c r="H6555" t="s">
        <v>148</v>
      </c>
      <c r="I6555" t="s">
        <v>136</v>
      </c>
      <c r="J6555" t="s">
        <v>137</v>
      </c>
      <c r="K6555" t="s">
        <v>172</v>
      </c>
      <c r="L6555" t="s">
        <v>19041</v>
      </c>
      <c r="M6555" t="s">
        <v>19042</v>
      </c>
      <c r="N6555">
        <v>1.3916666660000001</v>
      </c>
      <c r="O6555">
        <v>0</v>
      </c>
      <c r="P6555">
        <v>219</v>
      </c>
      <c r="Q6555">
        <v>138</v>
      </c>
      <c r="R6555">
        <v>245</v>
      </c>
      <c r="S6555">
        <v>27</v>
      </c>
      <c r="T6555">
        <v>25</v>
      </c>
      <c r="U6555">
        <v>7</v>
      </c>
      <c r="V6555">
        <v>0</v>
      </c>
      <c r="W6555">
        <v>0</v>
      </c>
      <c r="X6555">
        <v>30.418590178041967</v>
      </c>
      <c r="Y6555">
        <v>79.315600335397704</v>
      </c>
      <c r="Z6555">
        <v>41.970768310359759</v>
      </c>
      <c r="AA6555">
        <v>139.05219140978465</v>
      </c>
      <c r="AB6555">
        <v>29.606176407236426</v>
      </c>
      <c r="AC6555">
        <v>281.16141525900093</v>
      </c>
      <c r="AD6555">
        <v>0</v>
      </c>
      <c r="AE6555">
        <v>601.52474189982149</v>
      </c>
    </row>
    <row r="6556" spans="1:31" x14ac:dyDescent="0.25">
      <c r="A6556">
        <v>2261472</v>
      </c>
      <c r="B6556">
        <v>1</v>
      </c>
      <c r="C6556" t="s">
        <v>80</v>
      </c>
      <c r="D6556" t="s">
        <v>95</v>
      </c>
      <c r="E6556" t="s">
        <v>477</v>
      </c>
      <c r="F6556" t="s">
        <v>19043</v>
      </c>
      <c r="G6556" t="s">
        <v>147</v>
      </c>
      <c r="H6556" t="s">
        <v>148</v>
      </c>
      <c r="I6556" t="s">
        <v>136</v>
      </c>
      <c r="J6556" t="s">
        <v>137</v>
      </c>
      <c r="K6556" t="s">
        <v>138</v>
      </c>
      <c r="L6556" t="s">
        <v>19044</v>
      </c>
      <c r="M6556" t="s">
        <v>19045</v>
      </c>
      <c r="N6556">
        <v>0.215</v>
      </c>
      <c r="O6556">
        <v>30</v>
      </c>
      <c r="P6556">
        <v>4239</v>
      </c>
      <c r="Q6556">
        <v>32</v>
      </c>
      <c r="R6556">
        <v>11</v>
      </c>
      <c r="S6556">
        <v>67</v>
      </c>
      <c r="T6556">
        <v>344</v>
      </c>
      <c r="U6556">
        <v>2</v>
      </c>
      <c r="V6556">
        <v>0</v>
      </c>
      <c r="W6556">
        <v>8.1096233190709555</v>
      </c>
      <c r="X6556">
        <v>328.61707801757899</v>
      </c>
      <c r="Y6556">
        <v>17.07108719513856</v>
      </c>
      <c r="Z6556">
        <v>0.40339948045176</v>
      </c>
      <c r="AA6556">
        <v>661.12489522288695</v>
      </c>
      <c r="AB6556">
        <v>44.506161505670995</v>
      </c>
      <c r="AC6556">
        <v>44.68931041379728</v>
      </c>
      <c r="AD6556">
        <v>0</v>
      </c>
      <c r="AE6556">
        <v>1104.5215551545955</v>
      </c>
    </row>
    <row r="6557" spans="1:31" x14ac:dyDescent="0.25">
      <c r="A6557">
        <v>2261473</v>
      </c>
      <c r="B6557">
        <v>1</v>
      </c>
      <c r="C6557" t="s">
        <v>80</v>
      </c>
      <c r="D6557" t="s">
        <v>89</v>
      </c>
      <c r="E6557" t="s">
        <v>145</v>
      </c>
      <c r="F6557" t="s">
        <v>19046</v>
      </c>
      <c r="G6557" t="s">
        <v>147</v>
      </c>
      <c r="H6557" t="s">
        <v>148</v>
      </c>
      <c r="I6557" t="s">
        <v>136</v>
      </c>
      <c r="J6557" t="s">
        <v>137</v>
      </c>
      <c r="K6557" t="s">
        <v>138</v>
      </c>
      <c r="L6557" t="s">
        <v>19047</v>
      </c>
      <c r="M6557" t="s">
        <v>19048</v>
      </c>
      <c r="N6557">
        <v>1.039722222</v>
      </c>
      <c r="O6557">
        <v>0</v>
      </c>
      <c r="P6557">
        <v>3065</v>
      </c>
      <c r="Q6557">
        <v>2</v>
      </c>
      <c r="R6557">
        <v>8</v>
      </c>
      <c r="S6557">
        <v>2</v>
      </c>
      <c r="T6557">
        <v>300</v>
      </c>
      <c r="U6557">
        <v>1</v>
      </c>
      <c r="V6557">
        <v>0</v>
      </c>
      <c r="W6557">
        <v>0</v>
      </c>
      <c r="X6557">
        <v>1303.1229335135383</v>
      </c>
      <c r="Y6557">
        <v>0.22458795746133334</v>
      </c>
      <c r="Z6557">
        <v>3.7701311884825603</v>
      </c>
      <c r="AA6557">
        <v>70.929038083164386</v>
      </c>
      <c r="AB6557">
        <v>298.38140593797499</v>
      </c>
      <c r="AC6557">
        <v>3376.9933042020871</v>
      </c>
      <c r="AD6557">
        <v>0</v>
      </c>
      <c r="AE6557">
        <v>5053.4214008827084</v>
      </c>
    </row>
    <row r="6558" spans="1:31" x14ac:dyDescent="0.25">
      <c r="A6558">
        <v>2261500</v>
      </c>
      <c r="B6558">
        <v>1</v>
      </c>
      <c r="C6558" t="s">
        <v>81</v>
      </c>
      <c r="D6558" t="s">
        <v>118</v>
      </c>
      <c r="E6558" t="s">
        <v>256</v>
      </c>
      <c r="F6558" t="s">
        <v>19049</v>
      </c>
      <c r="G6558" t="s">
        <v>366</v>
      </c>
      <c r="H6558" t="s">
        <v>148</v>
      </c>
      <c r="I6558" t="s">
        <v>136</v>
      </c>
      <c r="J6558" t="s">
        <v>137</v>
      </c>
      <c r="K6558" t="s">
        <v>172</v>
      </c>
      <c r="L6558" t="s">
        <v>19050</v>
      </c>
      <c r="M6558" t="s">
        <v>19051</v>
      </c>
      <c r="N6558">
        <v>5.4677777770000002</v>
      </c>
      <c r="O6558">
        <v>0</v>
      </c>
      <c r="P6558">
        <v>463</v>
      </c>
      <c r="Q6558">
        <v>0</v>
      </c>
      <c r="R6558">
        <v>21</v>
      </c>
      <c r="S6558">
        <v>0</v>
      </c>
      <c r="T6558">
        <v>40</v>
      </c>
      <c r="U6558">
        <v>0</v>
      </c>
      <c r="V6558">
        <v>0</v>
      </c>
      <c r="W6558">
        <v>0</v>
      </c>
      <c r="X6558">
        <v>658.07958860035467</v>
      </c>
      <c r="Y6558">
        <v>0</v>
      </c>
      <c r="Z6558">
        <v>12.687737973245802</v>
      </c>
      <c r="AA6558">
        <v>0</v>
      </c>
      <c r="AB6558">
        <v>130.92326618805978</v>
      </c>
      <c r="AC6558">
        <v>0</v>
      </c>
      <c r="AD6558">
        <v>0</v>
      </c>
      <c r="AE6558">
        <v>801.69059276166024</v>
      </c>
    </row>
    <row r="6559" spans="1:31" x14ac:dyDescent="0.25">
      <c r="A6559">
        <v>2261517</v>
      </c>
      <c r="B6559">
        <v>1</v>
      </c>
      <c r="C6559" t="s">
        <v>81</v>
      </c>
      <c r="D6559" t="s">
        <v>117</v>
      </c>
      <c r="E6559" t="s">
        <v>256</v>
      </c>
      <c r="F6559" t="s">
        <v>19052</v>
      </c>
      <c r="G6559" t="s">
        <v>171</v>
      </c>
      <c r="H6559" t="s">
        <v>148</v>
      </c>
      <c r="I6559" t="s">
        <v>136</v>
      </c>
      <c r="J6559" t="s">
        <v>137</v>
      </c>
      <c r="K6559" t="s">
        <v>172</v>
      </c>
      <c r="L6559" t="s">
        <v>19053</v>
      </c>
      <c r="M6559" t="s">
        <v>19054</v>
      </c>
      <c r="N6559">
        <v>0.329166666</v>
      </c>
      <c r="O6559">
        <v>0</v>
      </c>
      <c r="P6559">
        <v>291</v>
      </c>
      <c r="Q6559">
        <v>0</v>
      </c>
      <c r="R6559">
        <v>2</v>
      </c>
      <c r="S6559">
        <v>0</v>
      </c>
      <c r="T6559">
        <v>21</v>
      </c>
      <c r="U6559">
        <v>0</v>
      </c>
      <c r="V6559">
        <v>0</v>
      </c>
      <c r="W6559">
        <v>0</v>
      </c>
      <c r="X6559">
        <v>18.691266983932362</v>
      </c>
      <c r="Y6559">
        <v>0</v>
      </c>
      <c r="Z6559">
        <v>0.17490209326040002</v>
      </c>
      <c r="AA6559">
        <v>0</v>
      </c>
      <c r="AB6559">
        <v>5.6362717650544543</v>
      </c>
      <c r="AC6559">
        <v>0</v>
      </c>
      <c r="AD6559">
        <v>0</v>
      </c>
      <c r="AE6559">
        <v>24.502440842247218</v>
      </c>
    </row>
    <row r="6560" spans="1:31" x14ac:dyDescent="0.25">
      <c r="A6560">
        <v>2261578</v>
      </c>
      <c r="B6560">
        <v>1</v>
      </c>
      <c r="C6560" t="s">
        <v>80</v>
      </c>
      <c r="D6560" t="s">
        <v>82</v>
      </c>
      <c r="E6560" t="s">
        <v>151</v>
      </c>
      <c r="F6560" t="s">
        <v>19055</v>
      </c>
      <c r="G6560" t="s">
        <v>153</v>
      </c>
      <c r="H6560" t="s">
        <v>135</v>
      </c>
      <c r="I6560" t="s">
        <v>136</v>
      </c>
      <c r="J6560" t="s">
        <v>137</v>
      </c>
      <c r="K6560" t="s">
        <v>138</v>
      </c>
      <c r="L6560" t="s">
        <v>19056</v>
      </c>
      <c r="M6560" t="s">
        <v>19057</v>
      </c>
      <c r="N6560">
        <v>1.678055555</v>
      </c>
      <c r="O6560">
        <v>0</v>
      </c>
      <c r="P6560">
        <v>198</v>
      </c>
      <c r="Q6560">
        <v>0</v>
      </c>
      <c r="R6560">
        <v>0</v>
      </c>
      <c r="S6560">
        <v>0</v>
      </c>
      <c r="T6560">
        <v>23</v>
      </c>
      <c r="U6560">
        <v>0</v>
      </c>
      <c r="V6560">
        <v>0</v>
      </c>
      <c r="W6560">
        <v>0</v>
      </c>
      <c r="X6560">
        <v>98.529401150204549</v>
      </c>
      <c r="Y6560">
        <v>0</v>
      </c>
      <c r="Z6560">
        <v>0</v>
      </c>
      <c r="AA6560">
        <v>0</v>
      </c>
      <c r="AB6560">
        <v>17.350158918636147</v>
      </c>
      <c r="AC6560">
        <v>0</v>
      </c>
      <c r="AD6560">
        <v>0</v>
      </c>
      <c r="AE6560">
        <v>115.8795600688407</v>
      </c>
    </row>
    <row r="6561" spans="1:31" x14ac:dyDescent="0.25">
      <c r="A6561">
        <v>2261582</v>
      </c>
      <c r="B6561">
        <v>1</v>
      </c>
      <c r="C6561" t="s">
        <v>80</v>
      </c>
      <c r="D6561" t="s">
        <v>94</v>
      </c>
      <c r="E6561" t="s">
        <v>477</v>
      </c>
      <c r="F6561" t="s">
        <v>19058</v>
      </c>
      <c r="G6561" t="s">
        <v>147</v>
      </c>
      <c r="H6561" t="s">
        <v>148</v>
      </c>
      <c r="I6561" t="s">
        <v>136</v>
      </c>
      <c r="J6561" t="s">
        <v>137</v>
      </c>
      <c r="K6561" t="s">
        <v>138</v>
      </c>
      <c r="L6561" t="s">
        <v>19059</v>
      </c>
      <c r="M6561" t="s">
        <v>19060</v>
      </c>
      <c r="N6561">
        <v>0.112777777</v>
      </c>
      <c r="O6561">
        <v>0</v>
      </c>
      <c r="P6561">
        <v>979</v>
      </c>
      <c r="Q6561">
        <v>97</v>
      </c>
      <c r="R6561">
        <v>411</v>
      </c>
      <c r="S6561">
        <v>24</v>
      </c>
      <c r="T6561">
        <v>171</v>
      </c>
      <c r="U6561">
        <v>9</v>
      </c>
      <c r="V6561">
        <v>0</v>
      </c>
      <c r="W6561">
        <v>0</v>
      </c>
      <c r="X6561">
        <v>28.668073526313396</v>
      </c>
      <c r="Y6561">
        <v>5.4812149442078297</v>
      </c>
      <c r="Z6561">
        <v>34.62233627644104</v>
      </c>
      <c r="AA6561">
        <v>6.351156696133101</v>
      </c>
      <c r="AB6561">
        <v>8.2215024460923765</v>
      </c>
      <c r="AC6561">
        <v>28.752024700189654</v>
      </c>
      <c r="AD6561">
        <v>0</v>
      </c>
      <c r="AE6561">
        <v>112.09630858937739</v>
      </c>
    </row>
    <row r="6562" spans="1:31" x14ac:dyDescent="0.25">
      <c r="A6562">
        <v>2261602</v>
      </c>
      <c r="B6562">
        <v>1</v>
      </c>
      <c r="C6562" t="s">
        <v>81</v>
      </c>
      <c r="D6562" t="s">
        <v>123</v>
      </c>
      <c r="E6562" t="s">
        <v>477</v>
      </c>
      <c r="F6562" t="s">
        <v>19061</v>
      </c>
      <c r="G6562" t="s">
        <v>366</v>
      </c>
      <c r="H6562" t="s">
        <v>148</v>
      </c>
      <c r="I6562" t="s">
        <v>136</v>
      </c>
      <c r="J6562" t="s">
        <v>137</v>
      </c>
      <c r="K6562" t="s">
        <v>172</v>
      </c>
      <c r="L6562" t="s">
        <v>19062</v>
      </c>
      <c r="M6562" t="s">
        <v>19063</v>
      </c>
      <c r="N6562">
        <v>5.5425000000000004</v>
      </c>
      <c r="O6562">
        <v>25</v>
      </c>
      <c r="P6562">
        <v>4883</v>
      </c>
      <c r="Q6562">
        <v>866</v>
      </c>
      <c r="R6562">
        <v>1054</v>
      </c>
      <c r="S6562">
        <v>145</v>
      </c>
      <c r="T6562">
        <v>578</v>
      </c>
      <c r="U6562">
        <v>9</v>
      </c>
      <c r="V6562">
        <v>2</v>
      </c>
      <c r="W6562">
        <v>52.08368881846976</v>
      </c>
      <c r="X6562">
        <v>3930.4510399741516</v>
      </c>
      <c r="Y6562">
        <v>2658.0960213775406</v>
      </c>
      <c r="Z6562">
        <v>2430.76340486869</v>
      </c>
      <c r="AA6562">
        <v>1544.3388240815448</v>
      </c>
      <c r="AB6562">
        <v>1464.8516109168668</v>
      </c>
      <c r="AC6562">
        <v>2757.4277636284678</v>
      </c>
      <c r="AD6562">
        <v>3.8134146681518963</v>
      </c>
      <c r="AE6562">
        <v>14841.825768333882</v>
      </c>
    </row>
    <row r="6563" spans="1:31" x14ac:dyDescent="0.25">
      <c r="A6563">
        <v>2261619</v>
      </c>
      <c r="B6563">
        <v>1</v>
      </c>
      <c r="C6563" t="s">
        <v>81</v>
      </c>
      <c r="D6563" t="s">
        <v>123</v>
      </c>
      <c r="E6563" t="s">
        <v>256</v>
      </c>
      <c r="F6563" t="s">
        <v>19064</v>
      </c>
      <c r="G6563" t="s">
        <v>171</v>
      </c>
      <c r="H6563" t="s">
        <v>148</v>
      </c>
      <c r="I6563" t="s">
        <v>136</v>
      </c>
      <c r="J6563" t="s">
        <v>137</v>
      </c>
      <c r="K6563" t="s">
        <v>172</v>
      </c>
      <c r="L6563" t="s">
        <v>19065</v>
      </c>
      <c r="M6563" t="s">
        <v>19066</v>
      </c>
      <c r="N6563">
        <v>8.7702777770000004</v>
      </c>
      <c r="O6563">
        <v>0</v>
      </c>
      <c r="P6563">
        <v>3609</v>
      </c>
      <c r="Q6563">
        <v>0</v>
      </c>
      <c r="R6563">
        <v>0</v>
      </c>
      <c r="S6563">
        <v>0</v>
      </c>
      <c r="T6563">
        <v>175</v>
      </c>
      <c r="U6563">
        <v>0</v>
      </c>
      <c r="V6563">
        <v>1</v>
      </c>
      <c r="W6563">
        <v>0</v>
      </c>
      <c r="X6563">
        <v>5846.722011167225</v>
      </c>
      <c r="Y6563">
        <v>0</v>
      </c>
      <c r="Z6563">
        <v>0</v>
      </c>
      <c r="AA6563">
        <v>0</v>
      </c>
      <c r="AB6563">
        <v>727.22735568367887</v>
      </c>
      <c r="AC6563">
        <v>0</v>
      </c>
      <c r="AD6563">
        <v>11.304266047835835</v>
      </c>
      <c r="AE6563">
        <v>6585.2536328987399</v>
      </c>
    </row>
    <row r="6564" spans="1:31" x14ac:dyDescent="0.25">
      <c r="A6564">
        <v>2261629</v>
      </c>
      <c r="B6564">
        <v>1</v>
      </c>
      <c r="C6564" t="s">
        <v>81</v>
      </c>
      <c r="D6564" t="s">
        <v>112</v>
      </c>
      <c r="E6564" t="s">
        <v>145</v>
      </c>
      <c r="F6564" t="s">
        <v>19067</v>
      </c>
      <c r="G6564" t="s">
        <v>366</v>
      </c>
      <c r="H6564" t="s">
        <v>148</v>
      </c>
      <c r="I6564" t="s">
        <v>136</v>
      </c>
      <c r="J6564" t="s">
        <v>137</v>
      </c>
      <c r="K6564" t="s">
        <v>172</v>
      </c>
      <c r="L6564" t="s">
        <v>19068</v>
      </c>
      <c r="M6564" t="s">
        <v>19069</v>
      </c>
      <c r="N6564">
        <v>1.9383333330000001</v>
      </c>
      <c r="O6564">
        <v>0</v>
      </c>
      <c r="P6564">
        <v>19921</v>
      </c>
      <c r="Q6564">
        <v>2</v>
      </c>
      <c r="R6564">
        <v>490</v>
      </c>
      <c r="S6564">
        <v>5</v>
      </c>
      <c r="T6564">
        <v>3783</v>
      </c>
      <c r="U6564">
        <v>4</v>
      </c>
      <c r="V6564">
        <v>11</v>
      </c>
      <c r="W6564">
        <v>0</v>
      </c>
      <c r="X6564">
        <v>7036.7484937834406</v>
      </c>
      <c r="Y6564">
        <v>1.4205016296116801</v>
      </c>
      <c r="Z6564">
        <v>119.46402088917905</v>
      </c>
      <c r="AA6564">
        <v>35.81206774376583</v>
      </c>
      <c r="AB6564">
        <v>3362.2942559836806</v>
      </c>
      <c r="AC6564">
        <v>63.42494430627832</v>
      </c>
      <c r="AD6564">
        <v>73.691504283182184</v>
      </c>
      <c r="AE6564">
        <v>10692.855788619137</v>
      </c>
    </row>
    <row r="6565" spans="1:31" x14ac:dyDescent="0.25">
      <c r="A6565">
        <v>2261652</v>
      </c>
      <c r="B6565">
        <v>1</v>
      </c>
      <c r="C6565" t="s">
        <v>81</v>
      </c>
      <c r="D6565" t="s">
        <v>114</v>
      </c>
      <c r="E6565" t="s">
        <v>256</v>
      </c>
      <c r="F6565" t="s">
        <v>19070</v>
      </c>
      <c r="G6565" t="s">
        <v>147</v>
      </c>
      <c r="H6565" t="s">
        <v>148</v>
      </c>
      <c r="I6565" t="s">
        <v>704</v>
      </c>
      <c r="J6565" t="s">
        <v>137</v>
      </c>
      <c r="K6565" t="s">
        <v>138</v>
      </c>
      <c r="L6565" t="s">
        <v>19071</v>
      </c>
      <c r="M6565" t="s">
        <v>19072</v>
      </c>
      <c r="N6565">
        <v>1.0833333000000001E-2</v>
      </c>
      <c r="O6565">
        <v>0</v>
      </c>
      <c r="P6565">
        <v>495</v>
      </c>
      <c r="Q6565">
        <v>1</v>
      </c>
      <c r="R6565">
        <v>12</v>
      </c>
      <c r="S6565">
        <v>6</v>
      </c>
      <c r="T6565">
        <v>50</v>
      </c>
      <c r="U6565">
        <v>1</v>
      </c>
      <c r="V6565">
        <v>0</v>
      </c>
      <c r="W6565">
        <v>0</v>
      </c>
      <c r="X6565">
        <v>0.40494227246712439</v>
      </c>
      <c r="Y6565">
        <v>1.3366144613835E-2</v>
      </c>
      <c r="Z6565">
        <v>2.6963615688858331E-2</v>
      </c>
      <c r="AA6565">
        <v>0.13010783688881333</v>
      </c>
      <c r="AB6565">
        <v>7.9209130763966656E-2</v>
      </c>
      <c r="AC6565">
        <v>3.2329793546981671E-2</v>
      </c>
      <c r="AD6565">
        <v>0</v>
      </c>
      <c r="AE6565">
        <v>0.68691879396957933</v>
      </c>
    </row>
    <row r="6566" spans="1:31" x14ac:dyDescent="0.25">
      <c r="A6566">
        <v>2261666</v>
      </c>
      <c r="B6566">
        <v>1</v>
      </c>
      <c r="C6566" t="s">
        <v>81</v>
      </c>
      <c r="D6566" t="s">
        <v>128</v>
      </c>
      <c r="E6566" t="s">
        <v>256</v>
      </c>
      <c r="F6566" t="s">
        <v>19073</v>
      </c>
      <c r="G6566" t="s">
        <v>147</v>
      </c>
      <c r="H6566" t="s">
        <v>148</v>
      </c>
      <c r="I6566" t="s">
        <v>136</v>
      </c>
      <c r="J6566" t="s">
        <v>137</v>
      </c>
      <c r="K6566" t="s">
        <v>138</v>
      </c>
      <c r="L6566" t="s">
        <v>19074</v>
      </c>
      <c r="M6566" t="s">
        <v>19075</v>
      </c>
      <c r="N6566">
        <v>2.2341666660000001</v>
      </c>
      <c r="O6566">
        <v>0</v>
      </c>
      <c r="P6566">
        <v>2370</v>
      </c>
      <c r="Q6566">
        <v>0</v>
      </c>
      <c r="R6566">
        <v>0</v>
      </c>
      <c r="S6566">
        <v>1</v>
      </c>
      <c r="T6566">
        <v>154</v>
      </c>
      <c r="U6566">
        <v>0</v>
      </c>
      <c r="V6566">
        <v>0</v>
      </c>
      <c r="W6566">
        <v>0</v>
      </c>
      <c r="X6566">
        <v>1154.3184582520228</v>
      </c>
      <c r="Y6566">
        <v>0</v>
      </c>
      <c r="Z6566">
        <v>0</v>
      </c>
      <c r="AA6566">
        <v>131.14534465453303</v>
      </c>
      <c r="AB6566">
        <v>171.45227793945773</v>
      </c>
      <c r="AC6566">
        <v>0</v>
      </c>
      <c r="AD6566">
        <v>0</v>
      </c>
      <c r="AE6566">
        <v>1456.9160808460135</v>
      </c>
    </row>
    <row r="6567" spans="1:31" x14ac:dyDescent="0.25">
      <c r="A6567">
        <v>2261675</v>
      </c>
      <c r="B6567">
        <v>1</v>
      </c>
      <c r="C6567" t="s">
        <v>80</v>
      </c>
      <c r="D6567" t="s">
        <v>82</v>
      </c>
      <c r="E6567" t="s">
        <v>151</v>
      </c>
      <c r="F6567" t="s">
        <v>19076</v>
      </c>
      <c r="G6567" t="s">
        <v>153</v>
      </c>
      <c r="H6567" t="s">
        <v>135</v>
      </c>
      <c r="I6567" t="s">
        <v>136</v>
      </c>
      <c r="J6567" t="s">
        <v>137</v>
      </c>
      <c r="K6567" t="s">
        <v>138</v>
      </c>
      <c r="L6567" t="s">
        <v>19077</v>
      </c>
      <c r="M6567" t="s">
        <v>19078</v>
      </c>
      <c r="N6567">
        <v>0.584166666</v>
      </c>
      <c r="O6567">
        <v>0</v>
      </c>
      <c r="P6567">
        <v>218</v>
      </c>
      <c r="Q6567">
        <v>0</v>
      </c>
      <c r="R6567">
        <v>0</v>
      </c>
      <c r="S6567">
        <v>0</v>
      </c>
      <c r="T6567">
        <v>6</v>
      </c>
      <c r="U6567">
        <v>0</v>
      </c>
      <c r="V6567">
        <v>0</v>
      </c>
      <c r="W6567">
        <v>0</v>
      </c>
      <c r="X6567">
        <v>35.177559764467958</v>
      </c>
      <c r="Y6567">
        <v>0</v>
      </c>
      <c r="Z6567">
        <v>0</v>
      </c>
      <c r="AA6567">
        <v>0</v>
      </c>
      <c r="AB6567">
        <v>1.5330155956865554E-2</v>
      </c>
      <c r="AC6567">
        <v>0</v>
      </c>
      <c r="AD6567">
        <v>0</v>
      </c>
      <c r="AE6567">
        <v>35.192889920424825</v>
      </c>
    </row>
    <row r="6568" spans="1:31" x14ac:dyDescent="0.25">
      <c r="A6568">
        <v>2261707</v>
      </c>
      <c r="B6568">
        <v>1</v>
      </c>
      <c r="C6568" t="s">
        <v>81</v>
      </c>
      <c r="D6568" t="s">
        <v>112</v>
      </c>
      <c r="E6568" t="s">
        <v>256</v>
      </c>
      <c r="F6568" t="s">
        <v>19079</v>
      </c>
      <c r="G6568" t="s">
        <v>147</v>
      </c>
      <c r="H6568" t="s">
        <v>148</v>
      </c>
      <c r="I6568" t="s">
        <v>136</v>
      </c>
      <c r="J6568" t="s">
        <v>137</v>
      </c>
      <c r="K6568" t="s">
        <v>138</v>
      </c>
      <c r="L6568" t="s">
        <v>19080</v>
      </c>
      <c r="M6568" t="s">
        <v>19081</v>
      </c>
      <c r="N6568">
        <v>0.460277777</v>
      </c>
      <c r="O6568">
        <v>0</v>
      </c>
      <c r="P6568">
        <v>2430</v>
      </c>
      <c r="Q6568">
        <v>0</v>
      </c>
      <c r="R6568">
        <v>6</v>
      </c>
      <c r="S6568">
        <v>0</v>
      </c>
      <c r="T6568">
        <v>110</v>
      </c>
      <c r="U6568">
        <v>0</v>
      </c>
      <c r="V6568">
        <v>1</v>
      </c>
      <c r="W6568">
        <v>0</v>
      </c>
      <c r="X6568">
        <v>227.6614910087624</v>
      </c>
      <c r="Y6568">
        <v>0</v>
      </c>
      <c r="Z6568">
        <v>1.0372353417337223E-2</v>
      </c>
      <c r="AA6568">
        <v>0</v>
      </c>
      <c r="AB6568">
        <v>18.851472292380752</v>
      </c>
      <c r="AC6568">
        <v>0</v>
      </c>
      <c r="AD6568">
        <v>0.2752256047676867</v>
      </c>
      <c r="AE6568">
        <v>246.79856125932815</v>
      </c>
    </row>
    <row r="6569" spans="1:31" x14ac:dyDescent="0.25">
      <c r="A6569">
        <v>2261744</v>
      </c>
      <c r="B6569">
        <v>1</v>
      </c>
      <c r="C6569" t="s">
        <v>81</v>
      </c>
      <c r="D6569" t="s">
        <v>123</v>
      </c>
      <c r="E6569" t="s">
        <v>207</v>
      </c>
      <c r="F6569" t="s">
        <v>19082</v>
      </c>
      <c r="G6569" t="s">
        <v>231</v>
      </c>
      <c r="H6569" t="s">
        <v>135</v>
      </c>
      <c r="I6569" t="s">
        <v>136</v>
      </c>
      <c r="J6569" t="s">
        <v>137</v>
      </c>
      <c r="K6569" t="s">
        <v>138</v>
      </c>
      <c r="L6569" t="s">
        <v>19083</v>
      </c>
      <c r="M6569" t="s">
        <v>19084</v>
      </c>
      <c r="N6569">
        <v>0.48194444400000003</v>
      </c>
      <c r="O6569">
        <v>0</v>
      </c>
      <c r="P6569">
        <v>749</v>
      </c>
      <c r="Q6569">
        <v>0</v>
      </c>
      <c r="R6569">
        <v>0</v>
      </c>
      <c r="S6569">
        <v>0</v>
      </c>
      <c r="T6569">
        <v>13</v>
      </c>
      <c r="U6569">
        <v>0</v>
      </c>
      <c r="V6569">
        <v>0</v>
      </c>
      <c r="W6569">
        <v>0</v>
      </c>
      <c r="X6569">
        <v>81.143941553325519</v>
      </c>
      <c r="Y6569">
        <v>0</v>
      </c>
      <c r="Z6569">
        <v>0</v>
      </c>
      <c r="AA6569">
        <v>0</v>
      </c>
      <c r="AB6569">
        <v>2.8423954120689778</v>
      </c>
      <c r="AC6569">
        <v>0</v>
      </c>
      <c r="AD6569">
        <v>0</v>
      </c>
      <c r="AE6569">
        <v>83.9863369653945</v>
      </c>
    </row>
    <row r="6570" spans="1:31" x14ac:dyDescent="0.25">
      <c r="A6570">
        <v>2261750</v>
      </c>
      <c r="B6570">
        <v>1</v>
      </c>
      <c r="C6570" t="s">
        <v>81</v>
      </c>
      <c r="D6570" t="s">
        <v>128</v>
      </c>
      <c r="E6570" t="s">
        <v>145</v>
      </c>
      <c r="F6570" t="s">
        <v>19085</v>
      </c>
      <c r="G6570" t="s">
        <v>147</v>
      </c>
      <c r="H6570" t="s">
        <v>148</v>
      </c>
      <c r="I6570" t="s">
        <v>136</v>
      </c>
      <c r="J6570" t="s">
        <v>137</v>
      </c>
      <c r="K6570" t="s">
        <v>138</v>
      </c>
      <c r="L6570" t="s">
        <v>19086</v>
      </c>
      <c r="M6570" t="s">
        <v>19087</v>
      </c>
      <c r="N6570">
        <v>0.102777777</v>
      </c>
      <c r="O6570">
        <v>0</v>
      </c>
      <c r="P6570">
        <v>801</v>
      </c>
      <c r="Q6570">
        <v>0</v>
      </c>
      <c r="R6570">
        <v>0</v>
      </c>
      <c r="S6570">
        <v>0</v>
      </c>
      <c r="T6570">
        <v>57</v>
      </c>
      <c r="U6570">
        <v>0</v>
      </c>
      <c r="V6570">
        <v>0</v>
      </c>
      <c r="W6570">
        <v>0</v>
      </c>
      <c r="X6570">
        <v>20.965374990270675</v>
      </c>
      <c r="Y6570">
        <v>0</v>
      </c>
      <c r="Z6570">
        <v>0</v>
      </c>
      <c r="AA6570">
        <v>0</v>
      </c>
      <c r="AB6570">
        <v>3.0248207068171573</v>
      </c>
      <c r="AC6570">
        <v>0</v>
      </c>
      <c r="AD6570">
        <v>0</v>
      </c>
      <c r="AE6570">
        <v>23.990195697087831</v>
      </c>
    </row>
    <row r="6571" spans="1:31" x14ac:dyDescent="0.25">
      <c r="A6571">
        <v>2261761</v>
      </c>
      <c r="B6571">
        <v>1</v>
      </c>
      <c r="C6571" t="s">
        <v>81</v>
      </c>
      <c r="D6571" t="s">
        <v>128</v>
      </c>
      <c r="E6571" t="s">
        <v>145</v>
      </c>
      <c r="F6571" t="s">
        <v>19085</v>
      </c>
      <c r="G6571" t="s">
        <v>147</v>
      </c>
      <c r="H6571" t="s">
        <v>148</v>
      </c>
      <c r="I6571" t="s">
        <v>704</v>
      </c>
      <c r="J6571" t="s">
        <v>137</v>
      </c>
      <c r="K6571" t="s">
        <v>138</v>
      </c>
      <c r="L6571" t="s">
        <v>19088</v>
      </c>
      <c r="M6571" t="s">
        <v>19089</v>
      </c>
      <c r="N6571">
        <v>6.1111109999999998E-3</v>
      </c>
      <c r="O6571">
        <v>0</v>
      </c>
      <c r="P6571">
        <v>801</v>
      </c>
      <c r="Q6571">
        <v>0</v>
      </c>
      <c r="R6571">
        <v>0</v>
      </c>
      <c r="S6571">
        <v>0</v>
      </c>
      <c r="T6571">
        <v>57</v>
      </c>
      <c r="U6571">
        <v>0</v>
      </c>
      <c r="V6571">
        <v>0</v>
      </c>
      <c r="W6571">
        <v>0</v>
      </c>
      <c r="X6571">
        <v>1.246589864286368</v>
      </c>
      <c r="Y6571">
        <v>0</v>
      </c>
      <c r="Z6571">
        <v>0</v>
      </c>
      <c r="AA6571">
        <v>0</v>
      </c>
      <c r="AB6571">
        <v>0.17985420418912837</v>
      </c>
      <c r="AC6571">
        <v>0</v>
      </c>
      <c r="AD6571">
        <v>0</v>
      </c>
      <c r="AE6571">
        <v>1.4264440684754964</v>
      </c>
    </row>
    <row r="6572" spans="1:31" x14ac:dyDescent="0.25">
      <c r="A6572">
        <v>2261771</v>
      </c>
      <c r="B6572">
        <v>1</v>
      </c>
      <c r="C6572" t="s">
        <v>81</v>
      </c>
      <c r="D6572" t="s">
        <v>128</v>
      </c>
      <c r="E6572" t="s">
        <v>256</v>
      </c>
      <c r="F6572" t="s">
        <v>19090</v>
      </c>
      <c r="G6572" t="s">
        <v>1761</v>
      </c>
      <c r="H6572" t="s">
        <v>148</v>
      </c>
      <c r="I6572" t="s">
        <v>136</v>
      </c>
      <c r="J6572" t="s">
        <v>137</v>
      </c>
      <c r="K6572" t="s">
        <v>138</v>
      </c>
      <c r="L6572" t="s">
        <v>19091</v>
      </c>
      <c r="M6572" t="s">
        <v>19092</v>
      </c>
      <c r="N6572">
        <v>3.9780555550000001</v>
      </c>
      <c r="O6572">
        <v>0</v>
      </c>
      <c r="P6572">
        <v>628</v>
      </c>
      <c r="Q6572">
        <v>0</v>
      </c>
      <c r="R6572">
        <v>0</v>
      </c>
      <c r="S6572">
        <v>0</v>
      </c>
      <c r="T6572">
        <v>11</v>
      </c>
      <c r="U6572">
        <v>0</v>
      </c>
      <c r="V6572">
        <v>0</v>
      </c>
      <c r="W6572">
        <v>0</v>
      </c>
      <c r="X6572">
        <v>561.33899125195944</v>
      </c>
      <c r="Y6572">
        <v>0</v>
      </c>
      <c r="Z6572">
        <v>0</v>
      </c>
      <c r="AA6572">
        <v>0</v>
      </c>
      <c r="AB6572">
        <v>4.6532608356977745</v>
      </c>
      <c r="AC6572">
        <v>0</v>
      </c>
      <c r="AD6572">
        <v>0</v>
      </c>
      <c r="AE6572">
        <v>565.99225208765722</v>
      </c>
    </row>
    <row r="6573" spans="1:31" x14ac:dyDescent="0.25">
      <c r="A6573">
        <v>2261794</v>
      </c>
      <c r="B6573">
        <v>1</v>
      </c>
      <c r="C6573" t="s">
        <v>81</v>
      </c>
      <c r="D6573" t="s">
        <v>128</v>
      </c>
      <c r="E6573" t="s">
        <v>163</v>
      </c>
      <c r="F6573" t="s">
        <v>19093</v>
      </c>
      <c r="G6573" t="s">
        <v>147</v>
      </c>
      <c r="H6573" t="s">
        <v>148</v>
      </c>
      <c r="I6573" t="s">
        <v>136</v>
      </c>
      <c r="J6573" t="s">
        <v>137</v>
      </c>
      <c r="K6573" t="s">
        <v>138</v>
      </c>
      <c r="L6573" t="s">
        <v>19094</v>
      </c>
      <c r="M6573" t="s">
        <v>19095</v>
      </c>
      <c r="N6573">
        <v>1.849722222</v>
      </c>
      <c r="O6573">
        <v>0</v>
      </c>
      <c r="P6573">
        <v>708</v>
      </c>
      <c r="Q6573">
        <v>0</v>
      </c>
      <c r="R6573">
        <v>0</v>
      </c>
      <c r="S6573">
        <v>0</v>
      </c>
      <c r="T6573">
        <v>14</v>
      </c>
      <c r="U6573">
        <v>0</v>
      </c>
      <c r="V6573">
        <v>0</v>
      </c>
      <c r="W6573">
        <v>0</v>
      </c>
      <c r="X6573">
        <v>377.26376377744964</v>
      </c>
      <c r="Y6573">
        <v>0</v>
      </c>
      <c r="Z6573">
        <v>0</v>
      </c>
      <c r="AA6573">
        <v>0</v>
      </c>
      <c r="AB6573">
        <v>12.751685069206578</v>
      </c>
      <c r="AC6573">
        <v>0</v>
      </c>
      <c r="AD6573">
        <v>0</v>
      </c>
      <c r="AE6573">
        <v>390.01544884665623</v>
      </c>
    </row>
    <row r="6574" spans="1:31" x14ac:dyDescent="0.25">
      <c r="A6574">
        <v>2261801</v>
      </c>
      <c r="B6574">
        <v>1</v>
      </c>
      <c r="C6574" t="s">
        <v>80</v>
      </c>
      <c r="D6574" t="s">
        <v>94</v>
      </c>
      <c r="E6574" t="s">
        <v>207</v>
      </c>
      <c r="F6574" t="s">
        <v>19096</v>
      </c>
      <c r="G6574" t="s">
        <v>310</v>
      </c>
      <c r="H6574" t="s">
        <v>135</v>
      </c>
      <c r="I6574" t="s">
        <v>136</v>
      </c>
      <c r="J6574" t="s">
        <v>137</v>
      </c>
      <c r="K6574" t="s">
        <v>138</v>
      </c>
      <c r="L6574" t="s">
        <v>19097</v>
      </c>
      <c r="M6574" t="s">
        <v>19098</v>
      </c>
      <c r="N6574">
        <v>1.234722222</v>
      </c>
      <c r="O6574">
        <v>0</v>
      </c>
      <c r="P6574">
        <v>111</v>
      </c>
      <c r="Q6574">
        <v>0</v>
      </c>
      <c r="R6574">
        <v>17</v>
      </c>
      <c r="S6574">
        <v>0</v>
      </c>
      <c r="T6574">
        <v>32</v>
      </c>
      <c r="U6574">
        <v>0</v>
      </c>
      <c r="V6574">
        <v>0</v>
      </c>
      <c r="W6574">
        <v>0</v>
      </c>
      <c r="X6574">
        <v>33.134766913073094</v>
      </c>
      <c r="Y6574">
        <v>0</v>
      </c>
      <c r="Z6574">
        <v>7.3313211877135531</v>
      </c>
      <c r="AA6574">
        <v>0</v>
      </c>
      <c r="AB6574">
        <v>23.516617681009425</v>
      </c>
      <c r="AC6574">
        <v>0</v>
      </c>
      <c r="AD6574">
        <v>0</v>
      </c>
      <c r="AE6574">
        <v>63.982705781796071</v>
      </c>
    </row>
    <row r="6575" spans="1:31" x14ac:dyDescent="0.25">
      <c r="A6575">
        <v>2261803</v>
      </c>
      <c r="B6575">
        <v>1</v>
      </c>
      <c r="C6575" t="s">
        <v>81</v>
      </c>
      <c r="D6575" t="s">
        <v>123</v>
      </c>
      <c r="E6575" t="s">
        <v>256</v>
      </c>
      <c r="F6575" t="s">
        <v>19099</v>
      </c>
      <c r="G6575" t="s">
        <v>147</v>
      </c>
      <c r="H6575" t="s">
        <v>148</v>
      </c>
      <c r="I6575" t="s">
        <v>136</v>
      </c>
      <c r="J6575" t="s">
        <v>137</v>
      </c>
      <c r="K6575" t="s">
        <v>138</v>
      </c>
      <c r="L6575" t="s">
        <v>19100</v>
      </c>
      <c r="M6575" t="s">
        <v>19101</v>
      </c>
      <c r="N6575">
        <v>2.2494444439999999</v>
      </c>
      <c r="O6575">
        <v>0</v>
      </c>
      <c r="P6575">
        <v>1667</v>
      </c>
      <c r="Q6575">
        <v>0</v>
      </c>
      <c r="R6575">
        <v>0</v>
      </c>
      <c r="S6575">
        <v>0</v>
      </c>
      <c r="T6575">
        <v>57</v>
      </c>
      <c r="U6575">
        <v>0</v>
      </c>
      <c r="V6575">
        <v>1</v>
      </c>
      <c r="W6575">
        <v>0</v>
      </c>
      <c r="X6575">
        <v>813.84072922942869</v>
      </c>
      <c r="Y6575">
        <v>0</v>
      </c>
      <c r="Z6575">
        <v>0</v>
      </c>
      <c r="AA6575">
        <v>0</v>
      </c>
      <c r="AB6575">
        <v>37.025464198240819</v>
      </c>
      <c r="AC6575">
        <v>0</v>
      </c>
      <c r="AD6575">
        <v>2.16521727363578</v>
      </c>
      <c r="AE6575">
        <v>853.03141070130528</v>
      </c>
    </row>
    <row r="6576" spans="1:31" x14ac:dyDescent="0.25">
      <c r="A6576">
        <v>2261811</v>
      </c>
      <c r="B6576">
        <v>1</v>
      </c>
      <c r="C6576" t="s">
        <v>80</v>
      </c>
      <c r="D6576" t="s">
        <v>82</v>
      </c>
      <c r="E6576" t="s">
        <v>151</v>
      </c>
      <c r="F6576" t="s">
        <v>19076</v>
      </c>
      <c r="G6576" t="s">
        <v>153</v>
      </c>
      <c r="H6576" t="s">
        <v>135</v>
      </c>
      <c r="I6576" t="s">
        <v>136</v>
      </c>
      <c r="J6576" t="s">
        <v>137</v>
      </c>
      <c r="K6576" t="s">
        <v>138</v>
      </c>
      <c r="L6576" t="s">
        <v>19102</v>
      </c>
      <c r="M6576" t="s">
        <v>19103</v>
      </c>
      <c r="N6576">
        <v>0.83916666600000001</v>
      </c>
      <c r="O6576">
        <v>0</v>
      </c>
      <c r="P6576">
        <v>218</v>
      </c>
      <c r="Q6576">
        <v>0</v>
      </c>
      <c r="R6576">
        <v>0</v>
      </c>
      <c r="S6576">
        <v>0</v>
      </c>
      <c r="T6576">
        <v>6</v>
      </c>
      <c r="U6576">
        <v>0</v>
      </c>
      <c r="V6576">
        <v>0</v>
      </c>
      <c r="W6576">
        <v>0</v>
      </c>
      <c r="X6576">
        <v>57.288986570811232</v>
      </c>
      <c r="Y6576">
        <v>0</v>
      </c>
      <c r="Z6576">
        <v>0</v>
      </c>
      <c r="AA6576">
        <v>0</v>
      </c>
      <c r="AB6576">
        <v>2.0919644293576668E-2</v>
      </c>
      <c r="AC6576">
        <v>0</v>
      </c>
      <c r="AD6576">
        <v>0</v>
      </c>
      <c r="AE6576">
        <v>57.30990621510481</v>
      </c>
    </row>
    <row r="6577" spans="1:31" x14ac:dyDescent="0.25">
      <c r="A6577">
        <v>2261821</v>
      </c>
      <c r="B6577">
        <v>1</v>
      </c>
      <c r="C6577" t="s">
        <v>81</v>
      </c>
      <c r="D6577" t="s">
        <v>123</v>
      </c>
      <c r="E6577" t="s">
        <v>207</v>
      </c>
      <c r="F6577" t="s">
        <v>19082</v>
      </c>
      <c r="G6577" t="s">
        <v>231</v>
      </c>
      <c r="H6577" t="s">
        <v>135</v>
      </c>
      <c r="I6577" t="s">
        <v>136</v>
      </c>
      <c r="J6577" t="s">
        <v>137</v>
      </c>
      <c r="K6577" t="s">
        <v>138</v>
      </c>
      <c r="L6577" t="s">
        <v>19104</v>
      </c>
      <c r="M6577" t="s">
        <v>19105</v>
      </c>
      <c r="N6577">
        <v>0.58694444400000001</v>
      </c>
      <c r="O6577">
        <v>0</v>
      </c>
      <c r="P6577">
        <v>749</v>
      </c>
      <c r="Q6577">
        <v>0</v>
      </c>
      <c r="R6577">
        <v>0</v>
      </c>
      <c r="S6577">
        <v>0</v>
      </c>
      <c r="T6577">
        <v>13</v>
      </c>
      <c r="U6577">
        <v>0</v>
      </c>
      <c r="V6577">
        <v>0</v>
      </c>
      <c r="W6577">
        <v>0</v>
      </c>
      <c r="X6577">
        <v>94.939205723204836</v>
      </c>
      <c r="Y6577">
        <v>0</v>
      </c>
      <c r="Z6577">
        <v>0</v>
      </c>
      <c r="AA6577">
        <v>0</v>
      </c>
      <c r="AB6577">
        <v>3.2865615263956278</v>
      </c>
      <c r="AC6577">
        <v>0</v>
      </c>
      <c r="AD6577">
        <v>0</v>
      </c>
      <c r="AE6577">
        <v>98.225767249600466</v>
      </c>
    </row>
    <row r="6578" spans="1:31" x14ac:dyDescent="0.25">
      <c r="A6578">
        <v>2261851</v>
      </c>
      <c r="B6578">
        <v>1</v>
      </c>
      <c r="C6578" t="s">
        <v>81</v>
      </c>
      <c r="D6578" t="s">
        <v>112</v>
      </c>
      <c r="E6578" t="s">
        <v>207</v>
      </c>
      <c r="F6578" t="s">
        <v>19106</v>
      </c>
      <c r="G6578" t="s">
        <v>197</v>
      </c>
      <c r="H6578" t="s">
        <v>135</v>
      </c>
      <c r="I6578" t="s">
        <v>136</v>
      </c>
      <c r="J6578" t="s">
        <v>137</v>
      </c>
      <c r="K6578" t="s">
        <v>138</v>
      </c>
      <c r="L6578" t="s">
        <v>19107</v>
      </c>
      <c r="M6578" t="s">
        <v>19108</v>
      </c>
      <c r="N6578">
        <v>1.6377777769999999</v>
      </c>
      <c r="O6578">
        <v>0</v>
      </c>
      <c r="P6578">
        <v>88</v>
      </c>
      <c r="Q6578">
        <v>0</v>
      </c>
      <c r="R6578">
        <v>51</v>
      </c>
      <c r="S6578">
        <v>0</v>
      </c>
      <c r="T6578">
        <v>43</v>
      </c>
      <c r="U6578">
        <v>0</v>
      </c>
      <c r="V6578">
        <v>0</v>
      </c>
      <c r="W6578">
        <v>0</v>
      </c>
      <c r="X6578">
        <v>24.696432332244939</v>
      </c>
      <c r="Y6578">
        <v>0</v>
      </c>
      <c r="Z6578">
        <v>5.6583407893994107</v>
      </c>
      <c r="AA6578">
        <v>0</v>
      </c>
      <c r="AB6578">
        <v>54.807860088706491</v>
      </c>
      <c r="AC6578">
        <v>0</v>
      </c>
      <c r="AD6578">
        <v>0</v>
      </c>
      <c r="AE6578">
        <v>85.162633210350833</v>
      </c>
    </row>
    <row r="6579" spans="1:31" x14ac:dyDescent="0.25">
      <c r="A6579">
        <v>2261867</v>
      </c>
      <c r="B6579">
        <v>1</v>
      </c>
      <c r="C6579" t="s">
        <v>80</v>
      </c>
      <c r="D6579" t="s">
        <v>110</v>
      </c>
      <c r="E6579" t="s">
        <v>207</v>
      </c>
      <c r="F6579" t="s">
        <v>19109</v>
      </c>
      <c r="G6579" t="s">
        <v>231</v>
      </c>
      <c r="H6579" t="s">
        <v>135</v>
      </c>
      <c r="I6579" t="s">
        <v>136</v>
      </c>
      <c r="J6579" t="s">
        <v>137</v>
      </c>
      <c r="K6579" t="s">
        <v>138</v>
      </c>
      <c r="L6579" t="s">
        <v>19110</v>
      </c>
      <c r="M6579" t="s">
        <v>19111</v>
      </c>
      <c r="N6579">
        <v>1.3991666659999999</v>
      </c>
      <c r="O6579">
        <v>0</v>
      </c>
      <c r="P6579">
        <v>344</v>
      </c>
      <c r="Q6579">
        <v>0</v>
      </c>
      <c r="R6579">
        <v>0</v>
      </c>
      <c r="S6579">
        <v>0</v>
      </c>
      <c r="T6579">
        <v>18</v>
      </c>
      <c r="U6579">
        <v>0</v>
      </c>
      <c r="V6579">
        <v>0</v>
      </c>
      <c r="W6579">
        <v>0</v>
      </c>
      <c r="X6579">
        <v>139.8503063639273</v>
      </c>
      <c r="Y6579">
        <v>0</v>
      </c>
      <c r="Z6579">
        <v>0</v>
      </c>
      <c r="AA6579">
        <v>0</v>
      </c>
      <c r="AB6579">
        <v>32.024149329046985</v>
      </c>
      <c r="AC6579">
        <v>0</v>
      </c>
      <c r="AD6579">
        <v>0</v>
      </c>
      <c r="AE6579">
        <v>171.87445569297429</v>
      </c>
    </row>
    <row r="6580" spans="1:31" x14ac:dyDescent="0.25">
      <c r="A6580">
        <v>2261897</v>
      </c>
      <c r="B6580">
        <v>1</v>
      </c>
      <c r="C6580" t="s">
        <v>81</v>
      </c>
      <c r="D6580" t="s">
        <v>123</v>
      </c>
      <c r="E6580" t="s">
        <v>256</v>
      </c>
      <c r="F6580" t="s">
        <v>2911</v>
      </c>
      <c r="G6580" t="s">
        <v>147</v>
      </c>
      <c r="H6580" t="s">
        <v>148</v>
      </c>
      <c r="I6580" t="s">
        <v>136</v>
      </c>
      <c r="J6580" t="s">
        <v>137</v>
      </c>
      <c r="K6580" t="s">
        <v>138</v>
      </c>
      <c r="L6580" t="s">
        <v>19112</v>
      </c>
      <c r="M6580" t="s">
        <v>19113</v>
      </c>
      <c r="N6580">
        <v>0.57805555500000005</v>
      </c>
      <c r="O6580">
        <v>0</v>
      </c>
      <c r="P6580">
        <v>3609</v>
      </c>
      <c r="Q6580">
        <v>0</v>
      </c>
      <c r="R6580">
        <v>0</v>
      </c>
      <c r="S6580">
        <v>0</v>
      </c>
      <c r="T6580">
        <v>174</v>
      </c>
      <c r="U6580">
        <v>0</v>
      </c>
      <c r="V6580">
        <v>1</v>
      </c>
      <c r="W6580">
        <v>0</v>
      </c>
      <c r="X6580">
        <v>390.29241355200531</v>
      </c>
      <c r="Y6580">
        <v>0</v>
      </c>
      <c r="Z6580">
        <v>0</v>
      </c>
      <c r="AA6580">
        <v>0</v>
      </c>
      <c r="AB6580">
        <v>36.781841402848379</v>
      </c>
      <c r="AC6580">
        <v>0</v>
      </c>
      <c r="AD6580">
        <v>0.55184701319000817</v>
      </c>
      <c r="AE6580">
        <v>427.62610196804371</v>
      </c>
    </row>
    <row r="6581" spans="1:31" x14ac:dyDescent="0.25">
      <c r="A6581">
        <v>2261916</v>
      </c>
      <c r="B6581">
        <v>1</v>
      </c>
      <c r="C6581" t="s">
        <v>80</v>
      </c>
      <c r="D6581" t="s">
        <v>107</v>
      </c>
      <c r="E6581" t="s">
        <v>145</v>
      </c>
      <c r="F6581" t="s">
        <v>19114</v>
      </c>
      <c r="G6581" t="s">
        <v>147</v>
      </c>
      <c r="H6581" t="s">
        <v>148</v>
      </c>
      <c r="I6581" t="s">
        <v>136</v>
      </c>
      <c r="J6581" t="s">
        <v>137</v>
      </c>
      <c r="K6581" t="s">
        <v>138</v>
      </c>
      <c r="L6581" t="s">
        <v>19115</v>
      </c>
      <c r="M6581" t="s">
        <v>19116</v>
      </c>
      <c r="N6581">
        <v>0.26</v>
      </c>
      <c r="O6581">
        <v>0</v>
      </c>
      <c r="P6581">
        <v>472</v>
      </c>
      <c r="Q6581">
        <v>0</v>
      </c>
      <c r="R6581">
        <v>6</v>
      </c>
      <c r="S6581">
        <v>0</v>
      </c>
      <c r="T6581">
        <v>284</v>
      </c>
      <c r="U6581">
        <v>0</v>
      </c>
      <c r="V6581">
        <v>1</v>
      </c>
      <c r="W6581">
        <v>0</v>
      </c>
      <c r="X6581">
        <v>30.116199850609597</v>
      </c>
      <c r="Y6581">
        <v>0</v>
      </c>
      <c r="Z6581">
        <v>0.17070634175607999</v>
      </c>
      <c r="AA6581">
        <v>0</v>
      </c>
      <c r="AB6581">
        <v>36.907958677388208</v>
      </c>
      <c r="AC6581">
        <v>0</v>
      </c>
      <c r="AD6581">
        <v>1.5026816708319</v>
      </c>
      <c r="AE6581">
        <v>68.69754654058579</v>
      </c>
    </row>
    <row r="6582" spans="1:31" x14ac:dyDescent="0.25">
      <c r="A6582">
        <v>2261927</v>
      </c>
      <c r="B6582">
        <v>1</v>
      </c>
      <c r="C6582" t="s">
        <v>81</v>
      </c>
      <c r="D6582" t="s">
        <v>112</v>
      </c>
      <c r="E6582" t="s">
        <v>145</v>
      </c>
      <c r="F6582" t="s">
        <v>19117</v>
      </c>
      <c r="G6582" t="s">
        <v>201</v>
      </c>
      <c r="H6582" t="s">
        <v>148</v>
      </c>
      <c r="I6582" t="s">
        <v>136</v>
      </c>
      <c r="J6582" t="s">
        <v>3</v>
      </c>
      <c r="K6582" t="s">
        <v>138</v>
      </c>
      <c r="L6582" t="s">
        <v>19118</v>
      </c>
      <c r="M6582" t="s">
        <v>19119</v>
      </c>
      <c r="N6582">
        <v>0.91638888799999996</v>
      </c>
      <c r="O6582">
        <v>0</v>
      </c>
      <c r="P6582">
        <v>17359</v>
      </c>
      <c r="Q6582">
        <v>1</v>
      </c>
      <c r="R6582">
        <v>220</v>
      </c>
      <c r="S6582">
        <v>69</v>
      </c>
      <c r="T6582">
        <v>2496</v>
      </c>
      <c r="U6582">
        <v>10</v>
      </c>
      <c r="V6582">
        <v>13</v>
      </c>
      <c r="W6582">
        <v>0</v>
      </c>
      <c r="X6582">
        <v>2781.6708285699169</v>
      </c>
      <c r="Y6582">
        <v>1.0490359261313404</v>
      </c>
      <c r="Z6582">
        <v>24.281473947811055</v>
      </c>
      <c r="AA6582">
        <v>474.40334301504259</v>
      </c>
      <c r="AB6582">
        <v>980.47312635262347</v>
      </c>
      <c r="AC6582">
        <v>262.75005936591361</v>
      </c>
      <c r="AD6582">
        <v>56.066925979668014</v>
      </c>
      <c r="AE6582">
        <v>4580.6947931571067</v>
      </c>
    </row>
    <row r="6583" spans="1:31" x14ac:dyDescent="0.25">
      <c r="A6583">
        <v>2261931</v>
      </c>
      <c r="B6583">
        <v>1</v>
      </c>
      <c r="C6583" t="s">
        <v>80</v>
      </c>
      <c r="D6583" t="s">
        <v>96</v>
      </c>
      <c r="E6583" t="s">
        <v>145</v>
      </c>
      <c r="F6583" t="s">
        <v>19120</v>
      </c>
      <c r="G6583" t="s">
        <v>147</v>
      </c>
      <c r="H6583" t="s">
        <v>148</v>
      </c>
      <c r="I6583" t="s">
        <v>136</v>
      </c>
      <c r="J6583" t="s">
        <v>137</v>
      </c>
      <c r="K6583" t="s">
        <v>138</v>
      </c>
      <c r="L6583" t="s">
        <v>19121</v>
      </c>
      <c r="M6583" t="s">
        <v>19122</v>
      </c>
      <c r="N6583">
        <v>0.26</v>
      </c>
      <c r="O6583">
        <v>0</v>
      </c>
      <c r="P6583">
        <v>1967</v>
      </c>
      <c r="Q6583">
        <v>0</v>
      </c>
      <c r="R6583">
        <v>2</v>
      </c>
      <c r="S6583">
        <v>1</v>
      </c>
      <c r="T6583">
        <v>632</v>
      </c>
      <c r="U6583">
        <v>0</v>
      </c>
      <c r="V6583">
        <v>0</v>
      </c>
      <c r="W6583">
        <v>0</v>
      </c>
      <c r="X6583">
        <v>207.38069310220192</v>
      </c>
      <c r="Y6583">
        <v>0</v>
      </c>
      <c r="Z6583">
        <v>5.2409364150000012E-3</v>
      </c>
      <c r="AA6583">
        <v>17.956032817519684</v>
      </c>
      <c r="AB6583">
        <v>105.38372454156911</v>
      </c>
      <c r="AC6583">
        <v>0</v>
      </c>
      <c r="AD6583">
        <v>0</v>
      </c>
      <c r="AE6583">
        <v>330.7256913977057</v>
      </c>
    </row>
    <row r="6584" spans="1:31" x14ac:dyDescent="0.25">
      <c r="A6584">
        <v>2261939</v>
      </c>
      <c r="B6584">
        <v>1</v>
      </c>
      <c r="C6584" t="s">
        <v>81</v>
      </c>
      <c r="D6584" t="s">
        <v>112</v>
      </c>
      <c r="E6584" t="s">
        <v>151</v>
      </c>
      <c r="F6584" t="s">
        <v>19123</v>
      </c>
      <c r="G6584" t="s">
        <v>153</v>
      </c>
      <c r="H6584" t="s">
        <v>135</v>
      </c>
      <c r="I6584" t="s">
        <v>136</v>
      </c>
      <c r="J6584" t="s">
        <v>137</v>
      </c>
      <c r="K6584" t="s">
        <v>138</v>
      </c>
      <c r="L6584" t="s">
        <v>19124</v>
      </c>
      <c r="M6584" t="s">
        <v>19125</v>
      </c>
      <c r="N6584">
        <v>0.571111111</v>
      </c>
      <c r="O6584">
        <v>0</v>
      </c>
      <c r="P6584">
        <v>17</v>
      </c>
      <c r="Q6584">
        <v>0</v>
      </c>
      <c r="R6584">
        <v>0</v>
      </c>
      <c r="S6584">
        <v>0</v>
      </c>
      <c r="T6584">
        <v>11</v>
      </c>
      <c r="U6584">
        <v>0</v>
      </c>
      <c r="V6584">
        <v>0</v>
      </c>
      <c r="W6584">
        <v>0</v>
      </c>
      <c r="X6584">
        <v>0.71951691438418441</v>
      </c>
      <c r="Y6584">
        <v>0</v>
      </c>
      <c r="Z6584">
        <v>0</v>
      </c>
      <c r="AA6584">
        <v>0</v>
      </c>
      <c r="AB6584">
        <v>18.110513239734964</v>
      </c>
      <c r="AC6584">
        <v>0</v>
      </c>
      <c r="AD6584">
        <v>0</v>
      </c>
      <c r="AE6584">
        <v>18.830030154119147</v>
      </c>
    </row>
    <row r="6585" spans="1:31" x14ac:dyDescent="0.25">
      <c r="A6585">
        <v>2261972</v>
      </c>
      <c r="B6585">
        <v>1</v>
      </c>
      <c r="C6585" t="s">
        <v>81</v>
      </c>
      <c r="D6585" t="s">
        <v>112</v>
      </c>
      <c r="E6585" t="s">
        <v>145</v>
      </c>
      <c r="F6585" t="s">
        <v>19126</v>
      </c>
      <c r="G6585" t="s">
        <v>271</v>
      </c>
      <c r="H6585" t="s">
        <v>148</v>
      </c>
      <c r="I6585" t="s">
        <v>136</v>
      </c>
      <c r="J6585" t="s">
        <v>137</v>
      </c>
      <c r="K6585" t="s">
        <v>172</v>
      </c>
      <c r="L6585" t="s">
        <v>19127</v>
      </c>
      <c r="M6585" t="s">
        <v>8458</v>
      </c>
      <c r="N6585">
        <v>0.139444444</v>
      </c>
      <c r="O6585">
        <v>0</v>
      </c>
      <c r="P6585">
        <v>16956</v>
      </c>
      <c r="Q6585">
        <v>21</v>
      </c>
      <c r="R6585">
        <v>620</v>
      </c>
      <c r="S6585">
        <v>10</v>
      </c>
      <c r="T6585">
        <v>1111</v>
      </c>
      <c r="U6585">
        <v>1</v>
      </c>
      <c r="V6585">
        <v>2</v>
      </c>
      <c r="W6585">
        <v>0</v>
      </c>
      <c r="X6585">
        <v>487.35437799389439</v>
      </c>
      <c r="Y6585">
        <v>0.35740718970668661</v>
      </c>
      <c r="Z6585">
        <v>7.5182445405033524</v>
      </c>
      <c r="AA6585">
        <v>19.705966946405042</v>
      </c>
      <c r="AB6585">
        <v>121.94437466509883</v>
      </c>
      <c r="AC6585">
        <v>1.9316976482068102</v>
      </c>
      <c r="AD6585">
        <v>0.94076364066093543</v>
      </c>
      <c r="AE6585">
        <v>639.75283262447613</v>
      </c>
    </row>
    <row r="6586" spans="1:31" x14ac:dyDescent="0.25">
      <c r="A6586">
        <v>2261997</v>
      </c>
      <c r="B6586">
        <v>1</v>
      </c>
      <c r="C6586" t="s">
        <v>81</v>
      </c>
      <c r="D6586" t="s">
        <v>112</v>
      </c>
      <c r="E6586" t="s">
        <v>145</v>
      </c>
      <c r="F6586" t="s">
        <v>14959</v>
      </c>
      <c r="G6586" t="s">
        <v>366</v>
      </c>
      <c r="H6586" t="s">
        <v>148</v>
      </c>
      <c r="I6586" t="s">
        <v>136</v>
      </c>
      <c r="J6586" t="s">
        <v>137</v>
      </c>
      <c r="K6586" t="s">
        <v>172</v>
      </c>
      <c r="L6586" t="s">
        <v>19128</v>
      </c>
      <c r="M6586" t="s">
        <v>19129</v>
      </c>
      <c r="N6586">
        <v>8.3797222219999998</v>
      </c>
      <c r="O6586">
        <v>3</v>
      </c>
      <c r="P6586">
        <v>940</v>
      </c>
      <c r="Q6586">
        <v>101</v>
      </c>
      <c r="R6586">
        <v>321</v>
      </c>
      <c r="S6586">
        <v>15</v>
      </c>
      <c r="T6586">
        <v>118</v>
      </c>
      <c r="U6586">
        <v>1</v>
      </c>
      <c r="V6586">
        <v>0</v>
      </c>
      <c r="W6586">
        <v>3.0301304633113171</v>
      </c>
      <c r="X6586">
        <v>1046.5064070515114</v>
      </c>
      <c r="Y6586">
        <v>484.5225674648218</v>
      </c>
      <c r="Z6586">
        <v>351.67608476918377</v>
      </c>
      <c r="AA6586">
        <v>689.0429358178618</v>
      </c>
      <c r="AB6586">
        <v>324.23219962057368</v>
      </c>
      <c r="AC6586">
        <v>38.387297326431835</v>
      </c>
      <c r="AD6586">
        <v>0</v>
      </c>
      <c r="AE6586">
        <v>2937.3976225136958</v>
      </c>
    </row>
    <row r="6587" spans="1:31" x14ac:dyDescent="0.25">
      <c r="A6587">
        <v>2262000</v>
      </c>
      <c r="B6587">
        <v>1</v>
      </c>
      <c r="C6587" t="s">
        <v>81</v>
      </c>
      <c r="D6587" t="s">
        <v>112</v>
      </c>
      <c r="E6587" t="s">
        <v>145</v>
      </c>
      <c r="F6587" t="s">
        <v>19126</v>
      </c>
      <c r="G6587" t="s">
        <v>171</v>
      </c>
      <c r="H6587" t="s">
        <v>148</v>
      </c>
      <c r="I6587" t="s">
        <v>136</v>
      </c>
      <c r="J6587" t="s">
        <v>137</v>
      </c>
      <c r="K6587" t="s">
        <v>172</v>
      </c>
      <c r="L6587" t="s">
        <v>19130</v>
      </c>
      <c r="M6587" t="s">
        <v>19131</v>
      </c>
      <c r="N6587">
        <v>5.716111111</v>
      </c>
      <c r="O6587">
        <v>0</v>
      </c>
      <c r="P6587">
        <v>19435</v>
      </c>
      <c r="Q6587">
        <v>21</v>
      </c>
      <c r="R6587">
        <v>621</v>
      </c>
      <c r="S6587">
        <v>13</v>
      </c>
      <c r="T6587">
        <v>1631</v>
      </c>
      <c r="U6587">
        <v>2</v>
      </c>
      <c r="V6587">
        <v>6</v>
      </c>
      <c r="W6587">
        <v>0</v>
      </c>
      <c r="X6587">
        <v>21962.935717246623</v>
      </c>
      <c r="Y6587">
        <v>13.39155904313094</v>
      </c>
      <c r="Z6587">
        <v>296.96300354423289</v>
      </c>
      <c r="AA6587">
        <v>1087.0652628091932</v>
      </c>
      <c r="AB6587">
        <v>6830.2118550959567</v>
      </c>
      <c r="AC6587">
        <v>361.75704460516607</v>
      </c>
      <c r="AD6587">
        <v>384.25514832457947</v>
      </c>
      <c r="AE6587">
        <v>30936.57959066888</v>
      </c>
    </row>
    <row r="6588" spans="1:31" x14ac:dyDescent="0.25">
      <c r="A6588">
        <v>2262001</v>
      </c>
      <c r="B6588">
        <v>1</v>
      </c>
      <c r="C6588" t="s">
        <v>80</v>
      </c>
      <c r="D6588" t="s">
        <v>106</v>
      </c>
      <c r="E6588" t="s">
        <v>145</v>
      </c>
      <c r="F6588" t="s">
        <v>18702</v>
      </c>
      <c r="G6588" t="s">
        <v>366</v>
      </c>
      <c r="H6588" t="s">
        <v>148</v>
      </c>
      <c r="I6588" t="s">
        <v>136</v>
      </c>
      <c r="J6588" t="s">
        <v>137</v>
      </c>
      <c r="K6588" t="s">
        <v>172</v>
      </c>
      <c r="L6588" t="s">
        <v>19132</v>
      </c>
      <c r="M6588" t="s">
        <v>19133</v>
      </c>
      <c r="N6588">
        <v>8.4422222219999998</v>
      </c>
      <c r="O6588">
        <v>0</v>
      </c>
      <c r="P6588">
        <v>4</v>
      </c>
      <c r="Q6588">
        <v>57</v>
      </c>
      <c r="R6588">
        <v>227</v>
      </c>
      <c r="S6588">
        <v>16</v>
      </c>
      <c r="T6588">
        <v>43</v>
      </c>
      <c r="U6588">
        <v>0</v>
      </c>
      <c r="V6588">
        <v>0</v>
      </c>
      <c r="W6588">
        <v>0</v>
      </c>
      <c r="X6588">
        <v>15.232572070931603</v>
      </c>
      <c r="Y6588">
        <v>3694.6454050456687</v>
      </c>
      <c r="Z6588">
        <v>1369.5091521473853</v>
      </c>
      <c r="AA6588">
        <v>138.55963491258026</v>
      </c>
      <c r="AB6588">
        <v>568.20010551441078</v>
      </c>
      <c r="AC6588">
        <v>0</v>
      </c>
      <c r="AD6588">
        <v>0</v>
      </c>
      <c r="AE6588">
        <v>5786.146869690976</v>
      </c>
    </row>
    <row r="6589" spans="1:31" x14ac:dyDescent="0.25">
      <c r="A6589">
        <v>2262003</v>
      </c>
      <c r="B6589">
        <v>1</v>
      </c>
      <c r="C6589" t="s">
        <v>80</v>
      </c>
      <c r="D6589" t="s">
        <v>107</v>
      </c>
      <c r="E6589" t="s">
        <v>145</v>
      </c>
      <c r="F6589" t="s">
        <v>19134</v>
      </c>
      <c r="G6589" t="s">
        <v>171</v>
      </c>
      <c r="H6589" t="s">
        <v>148</v>
      </c>
      <c r="I6589" t="s">
        <v>136</v>
      </c>
      <c r="J6589" t="s">
        <v>137</v>
      </c>
      <c r="K6589" t="s">
        <v>172</v>
      </c>
      <c r="L6589" t="s">
        <v>19135</v>
      </c>
      <c r="M6589" t="s">
        <v>19136</v>
      </c>
      <c r="N6589">
        <v>6.3319444440000003</v>
      </c>
      <c r="O6589">
        <v>3</v>
      </c>
      <c r="P6589">
        <v>1333</v>
      </c>
      <c r="Q6589">
        <v>6</v>
      </c>
      <c r="R6589">
        <v>115</v>
      </c>
      <c r="S6589">
        <v>18</v>
      </c>
      <c r="T6589">
        <v>199</v>
      </c>
      <c r="U6589">
        <v>0</v>
      </c>
      <c r="V6589">
        <v>4</v>
      </c>
      <c r="W6589">
        <v>21.282165800002392</v>
      </c>
      <c r="X6589">
        <v>1742.402949687071</v>
      </c>
      <c r="Y6589">
        <v>54.92129471830598</v>
      </c>
      <c r="Z6589">
        <v>103.61142267799111</v>
      </c>
      <c r="AA6589">
        <v>391.27166162742901</v>
      </c>
      <c r="AB6589">
        <v>555.58784535216978</v>
      </c>
      <c r="AC6589">
        <v>0</v>
      </c>
      <c r="AD6589">
        <v>1088.8429605174131</v>
      </c>
      <c r="AE6589">
        <v>3957.9203003803823</v>
      </c>
    </row>
    <row r="6590" spans="1:31" x14ac:dyDescent="0.25">
      <c r="A6590">
        <v>2262026</v>
      </c>
      <c r="B6590">
        <v>1</v>
      </c>
      <c r="C6590" t="s">
        <v>81</v>
      </c>
      <c r="D6590" t="s">
        <v>113</v>
      </c>
      <c r="E6590" t="s">
        <v>256</v>
      </c>
      <c r="F6590" t="s">
        <v>19137</v>
      </c>
      <c r="G6590" t="s">
        <v>147</v>
      </c>
      <c r="H6590" t="s">
        <v>148</v>
      </c>
      <c r="I6590" t="s">
        <v>704</v>
      </c>
      <c r="J6590" t="s">
        <v>137</v>
      </c>
      <c r="K6590" t="s">
        <v>138</v>
      </c>
      <c r="L6590" t="s">
        <v>19138</v>
      </c>
      <c r="M6590" t="s">
        <v>19139</v>
      </c>
      <c r="N6590">
        <v>1.1111111E-2</v>
      </c>
      <c r="O6590">
        <v>4</v>
      </c>
      <c r="P6590">
        <v>1604</v>
      </c>
      <c r="Q6590">
        <v>19</v>
      </c>
      <c r="R6590">
        <v>76</v>
      </c>
      <c r="S6590">
        <v>4</v>
      </c>
      <c r="T6590">
        <v>257</v>
      </c>
      <c r="U6590">
        <v>2</v>
      </c>
      <c r="V6590">
        <v>1</v>
      </c>
      <c r="W6590">
        <v>9.6661996591300037E-2</v>
      </c>
      <c r="X6590">
        <v>3.1094864506849063</v>
      </c>
      <c r="Y6590">
        <v>0.22744125357626671</v>
      </c>
      <c r="Z6590">
        <v>0.4171727212279</v>
      </c>
      <c r="AA6590">
        <v>0.26934349910720001</v>
      </c>
      <c r="AB6590">
        <v>2.0346474318408991</v>
      </c>
      <c r="AC6590">
        <v>2.7710883942561448</v>
      </c>
      <c r="AD6590">
        <v>9.6464678086233338E-2</v>
      </c>
      <c r="AE6590">
        <v>9.02230642537085</v>
      </c>
    </row>
    <row r="6591" spans="1:31" x14ac:dyDescent="0.25">
      <c r="A6591">
        <v>2262027</v>
      </c>
      <c r="B6591">
        <v>1</v>
      </c>
      <c r="C6591" t="s">
        <v>81</v>
      </c>
      <c r="D6591" t="s">
        <v>122</v>
      </c>
      <c r="E6591" t="s">
        <v>163</v>
      </c>
      <c r="F6591" t="s">
        <v>19140</v>
      </c>
      <c r="G6591" t="s">
        <v>366</v>
      </c>
      <c r="H6591" t="s">
        <v>148</v>
      </c>
      <c r="I6591" t="s">
        <v>136</v>
      </c>
      <c r="J6591" t="s">
        <v>137</v>
      </c>
      <c r="K6591" t="s">
        <v>172</v>
      </c>
      <c r="L6591" t="s">
        <v>19141</v>
      </c>
      <c r="M6591" t="s">
        <v>19142</v>
      </c>
      <c r="N6591">
        <v>8.6819444440000009</v>
      </c>
      <c r="O6591">
        <v>1</v>
      </c>
      <c r="P6591">
        <v>513</v>
      </c>
      <c r="Q6591">
        <v>4</v>
      </c>
      <c r="R6591">
        <v>0</v>
      </c>
      <c r="S6591">
        <v>3</v>
      </c>
      <c r="T6591">
        <v>21</v>
      </c>
      <c r="U6591">
        <v>1</v>
      </c>
      <c r="V6591">
        <v>0</v>
      </c>
      <c r="W6591">
        <v>0.82833749736176654</v>
      </c>
      <c r="X6591">
        <v>359.87886024463012</v>
      </c>
      <c r="Y6591">
        <v>30.212516288305356</v>
      </c>
      <c r="Z6591">
        <v>0</v>
      </c>
      <c r="AA6591">
        <v>118.76078298902898</v>
      </c>
      <c r="AB6591">
        <v>64.263760380094936</v>
      </c>
      <c r="AC6591">
        <v>62.407150149467661</v>
      </c>
      <c r="AD6591">
        <v>0</v>
      </c>
      <c r="AE6591">
        <v>636.3514075488888</v>
      </c>
    </row>
    <row r="6592" spans="1:31" x14ac:dyDescent="0.25">
      <c r="A6592">
        <v>2262034</v>
      </c>
      <c r="B6592">
        <v>1</v>
      </c>
      <c r="C6592" t="s">
        <v>81</v>
      </c>
      <c r="D6592" t="s">
        <v>128</v>
      </c>
      <c r="E6592" t="s">
        <v>207</v>
      </c>
      <c r="F6592" t="s">
        <v>18853</v>
      </c>
      <c r="G6592" t="s">
        <v>171</v>
      </c>
      <c r="H6592" t="s">
        <v>135</v>
      </c>
      <c r="I6592" t="s">
        <v>136</v>
      </c>
      <c r="J6592" t="s">
        <v>137</v>
      </c>
      <c r="K6592" t="s">
        <v>172</v>
      </c>
      <c r="L6592" t="s">
        <v>8558</v>
      </c>
      <c r="M6592" t="s">
        <v>19143</v>
      </c>
      <c r="N6592">
        <v>6.3825000000000003</v>
      </c>
      <c r="O6592">
        <v>0</v>
      </c>
      <c r="P6592">
        <v>518</v>
      </c>
      <c r="Q6592">
        <v>0</v>
      </c>
      <c r="R6592">
        <v>0</v>
      </c>
      <c r="S6592">
        <v>0</v>
      </c>
      <c r="T6592">
        <v>36</v>
      </c>
      <c r="U6592">
        <v>0</v>
      </c>
      <c r="V6592">
        <v>0</v>
      </c>
      <c r="W6592">
        <v>0</v>
      </c>
      <c r="X6592">
        <v>695.38160019557199</v>
      </c>
      <c r="Y6592">
        <v>0</v>
      </c>
      <c r="Z6592">
        <v>0</v>
      </c>
      <c r="AA6592">
        <v>0</v>
      </c>
      <c r="AB6592">
        <v>225.99621078099824</v>
      </c>
      <c r="AC6592">
        <v>0</v>
      </c>
      <c r="AD6592">
        <v>0</v>
      </c>
      <c r="AE6592">
        <v>921.37781097657023</v>
      </c>
    </row>
    <row r="6593" spans="1:31" x14ac:dyDescent="0.25">
      <c r="A6593">
        <v>2262042</v>
      </c>
      <c r="B6593">
        <v>1</v>
      </c>
      <c r="C6593" t="s">
        <v>81</v>
      </c>
      <c r="D6593" t="s">
        <v>128</v>
      </c>
      <c r="E6593" t="s">
        <v>207</v>
      </c>
      <c r="F6593" t="s">
        <v>19144</v>
      </c>
      <c r="G6593" t="s">
        <v>171</v>
      </c>
      <c r="H6593" t="s">
        <v>135</v>
      </c>
      <c r="I6593" t="s">
        <v>136</v>
      </c>
      <c r="J6593" t="s">
        <v>137</v>
      </c>
      <c r="K6593" t="s">
        <v>172</v>
      </c>
      <c r="L6593" t="s">
        <v>19145</v>
      </c>
      <c r="M6593" t="s">
        <v>19146</v>
      </c>
      <c r="N6593">
        <v>6.0322222219999997</v>
      </c>
      <c r="O6593">
        <v>0</v>
      </c>
      <c r="P6593">
        <v>730</v>
      </c>
      <c r="Q6593">
        <v>0</v>
      </c>
      <c r="R6593">
        <v>0</v>
      </c>
      <c r="S6593">
        <v>0</v>
      </c>
      <c r="T6593">
        <v>25</v>
      </c>
      <c r="U6593">
        <v>0</v>
      </c>
      <c r="V6593">
        <v>0</v>
      </c>
      <c r="W6593">
        <v>0</v>
      </c>
      <c r="X6593">
        <v>1013.4804474098607</v>
      </c>
      <c r="Y6593">
        <v>0</v>
      </c>
      <c r="Z6593">
        <v>0</v>
      </c>
      <c r="AA6593">
        <v>0</v>
      </c>
      <c r="AB6593">
        <v>94.79603286340442</v>
      </c>
      <c r="AC6593">
        <v>0</v>
      </c>
      <c r="AD6593">
        <v>0</v>
      </c>
      <c r="AE6593">
        <v>1108.2764802732652</v>
      </c>
    </row>
    <row r="6594" spans="1:31" x14ac:dyDescent="0.25">
      <c r="A6594">
        <v>2262045</v>
      </c>
      <c r="B6594">
        <v>1</v>
      </c>
      <c r="C6594" t="s">
        <v>81</v>
      </c>
      <c r="D6594" t="s">
        <v>123</v>
      </c>
      <c r="E6594" t="s">
        <v>145</v>
      </c>
      <c r="F6594" t="s">
        <v>19147</v>
      </c>
      <c r="G6594" t="s">
        <v>366</v>
      </c>
      <c r="H6594" t="s">
        <v>148</v>
      </c>
      <c r="I6594" t="s">
        <v>136</v>
      </c>
      <c r="J6594" t="s">
        <v>137</v>
      </c>
      <c r="K6594" t="s">
        <v>172</v>
      </c>
      <c r="L6594" t="s">
        <v>19148</v>
      </c>
      <c r="M6594" t="s">
        <v>19149</v>
      </c>
      <c r="N6594">
        <v>7.789722222</v>
      </c>
      <c r="O6594">
        <v>0</v>
      </c>
      <c r="P6594">
        <v>2325</v>
      </c>
      <c r="Q6594">
        <v>0</v>
      </c>
      <c r="R6594">
        <v>56</v>
      </c>
      <c r="S6594">
        <v>4</v>
      </c>
      <c r="T6594">
        <v>120</v>
      </c>
      <c r="U6594">
        <v>7</v>
      </c>
      <c r="V6594">
        <v>1</v>
      </c>
      <c r="W6594">
        <v>0</v>
      </c>
      <c r="X6594">
        <v>4602.467011525302</v>
      </c>
      <c r="Y6594">
        <v>0</v>
      </c>
      <c r="Z6594">
        <v>123.16570520674182</v>
      </c>
      <c r="AA6594">
        <v>1587.5646571315847</v>
      </c>
      <c r="AB6594">
        <v>807.10486322375868</v>
      </c>
      <c r="AC6594">
        <v>3752.9868857320748</v>
      </c>
      <c r="AD6594">
        <v>65.415045418761636</v>
      </c>
      <c r="AE6594">
        <v>10938.704168238224</v>
      </c>
    </row>
    <row r="6595" spans="1:31" x14ac:dyDescent="0.25">
      <c r="A6595">
        <v>2262070</v>
      </c>
      <c r="B6595">
        <v>1</v>
      </c>
      <c r="C6595" t="s">
        <v>81</v>
      </c>
      <c r="D6595" t="s">
        <v>116</v>
      </c>
      <c r="E6595" t="s">
        <v>256</v>
      </c>
      <c r="F6595" t="s">
        <v>19150</v>
      </c>
      <c r="G6595" t="s">
        <v>366</v>
      </c>
      <c r="H6595" t="s">
        <v>148</v>
      </c>
      <c r="I6595" t="s">
        <v>136</v>
      </c>
      <c r="J6595" t="s">
        <v>137</v>
      </c>
      <c r="K6595" t="s">
        <v>172</v>
      </c>
      <c r="L6595" t="s">
        <v>19151</v>
      </c>
      <c r="M6595" t="s">
        <v>19152</v>
      </c>
      <c r="N6595">
        <v>4.6069444439999998</v>
      </c>
      <c r="O6595">
        <v>0</v>
      </c>
      <c r="P6595">
        <v>2186</v>
      </c>
      <c r="Q6595">
        <v>0</v>
      </c>
      <c r="R6595">
        <v>0</v>
      </c>
      <c r="S6595">
        <v>0</v>
      </c>
      <c r="T6595">
        <v>118</v>
      </c>
      <c r="U6595">
        <v>0</v>
      </c>
      <c r="V6595">
        <v>0</v>
      </c>
      <c r="W6595">
        <v>0</v>
      </c>
      <c r="X6595">
        <v>1981.2661479580049</v>
      </c>
      <c r="Y6595">
        <v>0</v>
      </c>
      <c r="Z6595">
        <v>0</v>
      </c>
      <c r="AA6595">
        <v>0</v>
      </c>
      <c r="AB6595">
        <v>560.06997140805572</v>
      </c>
      <c r="AC6595">
        <v>0</v>
      </c>
      <c r="AD6595">
        <v>0</v>
      </c>
      <c r="AE6595">
        <v>2541.3361193660608</v>
      </c>
    </row>
    <row r="6596" spans="1:31" x14ac:dyDescent="0.25">
      <c r="A6596">
        <v>2262079</v>
      </c>
      <c r="B6596">
        <v>1</v>
      </c>
      <c r="C6596" t="s">
        <v>80</v>
      </c>
      <c r="D6596" t="s">
        <v>107</v>
      </c>
      <c r="E6596" t="s">
        <v>256</v>
      </c>
      <c r="F6596" t="s">
        <v>19153</v>
      </c>
      <c r="G6596" t="s">
        <v>147</v>
      </c>
      <c r="H6596" t="s">
        <v>148</v>
      </c>
      <c r="I6596" t="s">
        <v>136</v>
      </c>
      <c r="J6596" t="s">
        <v>137</v>
      </c>
      <c r="K6596" t="s">
        <v>138</v>
      </c>
      <c r="L6596" t="s">
        <v>19154</v>
      </c>
      <c r="M6596" t="s">
        <v>19155</v>
      </c>
      <c r="N6596">
        <v>0.72138888800000001</v>
      </c>
      <c r="O6596">
        <v>0</v>
      </c>
      <c r="P6596">
        <v>343</v>
      </c>
      <c r="Q6596">
        <v>0</v>
      </c>
      <c r="R6596">
        <v>1</v>
      </c>
      <c r="S6596">
        <v>0</v>
      </c>
      <c r="T6596">
        <v>38</v>
      </c>
      <c r="U6596">
        <v>0</v>
      </c>
      <c r="V6596">
        <v>0</v>
      </c>
      <c r="W6596">
        <v>0</v>
      </c>
      <c r="X6596">
        <v>67.277995126004527</v>
      </c>
      <c r="Y6596">
        <v>0</v>
      </c>
      <c r="Z6596">
        <v>0</v>
      </c>
      <c r="AA6596">
        <v>0</v>
      </c>
      <c r="AB6596">
        <v>105.89682474071856</v>
      </c>
      <c r="AC6596">
        <v>0</v>
      </c>
      <c r="AD6596">
        <v>0</v>
      </c>
      <c r="AE6596">
        <v>173.17481986672308</v>
      </c>
    </row>
    <row r="6597" spans="1:31" x14ac:dyDescent="0.25">
      <c r="A6597">
        <v>2262087</v>
      </c>
      <c r="B6597">
        <v>1</v>
      </c>
      <c r="C6597" t="s">
        <v>80</v>
      </c>
      <c r="D6597" t="s">
        <v>92</v>
      </c>
      <c r="E6597" t="s">
        <v>207</v>
      </c>
      <c r="F6597" t="s">
        <v>18653</v>
      </c>
      <c r="G6597" t="s">
        <v>171</v>
      </c>
      <c r="H6597" t="s">
        <v>135</v>
      </c>
      <c r="I6597" t="s">
        <v>136</v>
      </c>
      <c r="J6597" t="s">
        <v>137</v>
      </c>
      <c r="K6597" t="s">
        <v>172</v>
      </c>
      <c r="L6597" t="s">
        <v>19156</v>
      </c>
      <c r="M6597" t="s">
        <v>19157</v>
      </c>
      <c r="N6597">
        <v>7.4780555550000001</v>
      </c>
      <c r="O6597">
        <v>0</v>
      </c>
      <c r="P6597">
        <v>311</v>
      </c>
      <c r="Q6597">
        <v>0</v>
      </c>
      <c r="R6597">
        <v>0</v>
      </c>
      <c r="S6597">
        <v>0</v>
      </c>
      <c r="T6597">
        <v>17</v>
      </c>
      <c r="U6597">
        <v>0</v>
      </c>
      <c r="V6597">
        <v>0</v>
      </c>
      <c r="W6597">
        <v>0</v>
      </c>
      <c r="X6597">
        <v>518.78785140274886</v>
      </c>
      <c r="Y6597">
        <v>0</v>
      </c>
      <c r="Z6597">
        <v>0</v>
      </c>
      <c r="AA6597">
        <v>0</v>
      </c>
      <c r="AB6597">
        <v>142.87811908874841</v>
      </c>
      <c r="AC6597">
        <v>0</v>
      </c>
      <c r="AD6597">
        <v>0</v>
      </c>
      <c r="AE6597">
        <v>661.66597049149732</v>
      </c>
    </row>
    <row r="6598" spans="1:31" x14ac:dyDescent="0.25">
      <c r="A6598">
        <v>2262090</v>
      </c>
      <c r="B6598">
        <v>1</v>
      </c>
      <c r="C6598" t="s">
        <v>80</v>
      </c>
      <c r="D6598" t="s">
        <v>100</v>
      </c>
      <c r="E6598" t="s">
        <v>207</v>
      </c>
      <c r="F6598" t="s">
        <v>16987</v>
      </c>
      <c r="G6598" t="s">
        <v>1552</v>
      </c>
      <c r="H6598" t="s">
        <v>135</v>
      </c>
      <c r="I6598" t="s">
        <v>136</v>
      </c>
      <c r="J6598" t="s">
        <v>137</v>
      </c>
      <c r="K6598" t="s">
        <v>138</v>
      </c>
      <c r="L6598" t="s">
        <v>19158</v>
      </c>
      <c r="M6598" t="s">
        <v>19159</v>
      </c>
      <c r="N6598">
        <v>1.0491666660000001</v>
      </c>
      <c r="O6598">
        <v>0</v>
      </c>
      <c r="P6598">
        <v>476</v>
      </c>
      <c r="Q6598">
        <v>0</v>
      </c>
      <c r="R6598">
        <v>3</v>
      </c>
      <c r="S6598">
        <v>0</v>
      </c>
      <c r="T6598">
        <v>42</v>
      </c>
      <c r="U6598">
        <v>0</v>
      </c>
      <c r="V6598">
        <v>0</v>
      </c>
      <c r="W6598">
        <v>0</v>
      </c>
      <c r="X6598">
        <v>138.85486633359483</v>
      </c>
      <c r="Y6598">
        <v>0</v>
      </c>
      <c r="Z6598">
        <v>1.4529619676716334</v>
      </c>
      <c r="AA6598">
        <v>0</v>
      </c>
      <c r="AB6598">
        <v>76.344650726367476</v>
      </c>
      <c r="AC6598">
        <v>0</v>
      </c>
      <c r="AD6598">
        <v>0</v>
      </c>
      <c r="AE6598">
        <v>216.65247902763394</v>
      </c>
    </row>
    <row r="6599" spans="1:31" x14ac:dyDescent="0.25">
      <c r="A6599">
        <v>2262121</v>
      </c>
      <c r="B6599">
        <v>1</v>
      </c>
      <c r="C6599" t="s">
        <v>80</v>
      </c>
      <c r="D6599" t="s">
        <v>90</v>
      </c>
      <c r="E6599" t="s">
        <v>207</v>
      </c>
      <c r="F6599" t="s">
        <v>19160</v>
      </c>
      <c r="G6599" t="s">
        <v>366</v>
      </c>
      <c r="H6599" t="s">
        <v>135</v>
      </c>
      <c r="I6599" t="s">
        <v>136</v>
      </c>
      <c r="J6599" t="s">
        <v>137</v>
      </c>
      <c r="K6599" t="s">
        <v>172</v>
      </c>
      <c r="L6599" t="s">
        <v>19161</v>
      </c>
      <c r="M6599" t="s">
        <v>19162</v>
      </c>
      <c r="N6599">
        <v>3.8286111109999998</v>
      </c>
      <c r="O6599">
        <v>0</v>
      </c>
      <c r="P6599">
        <v>560</v>
      </c>
      <c r="Q6599">
        <v>0</v>
      </c>
      <c r="R6599">
        <v>0</v>
      </c>
      <c r="S6599">
        <v>0</v>
      </c>
      <c r="T6599">
        <v>30</v>
      </c>
      <c r="U6599">
        <v>0</v>
      </c>
      <c r="V6599">
        <v>0</v>
      </c>
      <c r="W6599">
        <v>0</v>
      </c>
      <c r="X6599">
        <v>574.14435198249112</v>
      </c>
      <c r="Y6599">
        <v>0</v>
      </c>
      <c r="Z6599">
        <v>0</v>
      </c>
      <c r="AA6599">
        <v>0</v>
      </c>
      <c r="AB6599">
        <v>57.723010841399152</v>
      </c>
      <c r="AC6599">
        <v>0</v>
      </c>
      <c r="AD6599">
        <v>0</v>
      </c>
      <c r="AE6599">
        <v>631.86736282389029</v>
      </c>
    </row>
    <row r="6600" spans="1:31" x14ac:dyDescent="0.25">
      <c r="A6600">
        <v>2262133</v>
      </c>
      <c r="B6600">
        <v>1</v>
      </c>
      <c r="C6600" t="s">
        <v>81</v>
      </c>
      <c r="D6600" t="s">
        <v>113</v>
      </c>
      <c r="E6600" t="s">
        <v>163</v>
      </c>
      <c r="F6600" t="s">
        <v>19163</v>
      </c>
      <c r="G6600" t="s">
        <v>147</v>
      </c>
      <c r="H6600" t="s">
        <v>148</v>
      </c>
      <c r="I6600" t="s">
        <v>704</v>
      </c>
      <c r="J6600" t="s">
        <v>137</v>
      </c>
      <c r="K6600" t="s">
        <v>138</v>
      </c>
      <c r="L6600" t="s">
        <v>19164</v>
      </c>
      <c r="M6600" t="s">
        <v>19165</v>
      </c>
      <c r="N6600">
        <v>1.4722222E-2</v>
      </c>
      <c r="O6600">
        <v>1</v>
      </c>
      <c r="P6600">
        <v>1356</v>
      </c>
      <c r="Q6600">
        <v>129</v>
      </c>
      <c r="R6600">
        <v>314</v>
      </c>
      <c r="S6600">
        <v>10</v>
      </c>
      <c r="T6600">
        <v>143</v>
      </c>
      <c r="U6600">
        <v>1</v>
      </c>
      <c r="V6600">
        <v>0</v>
      </c>
      <c r="W6600">
        <v>3.823260444972222E-3</v>
      </c>
      <c r="X6600">
        <v>4.1439751451031404</v>
      </c>
      <c r="Y6600">
        <v>2.9369820724046081</v>
      </c>
      <c r="Z6600">
        <v>3.4132793520989058</v>
      </c>
      <c r="AA6600">
        <v>0.5870398839185812</v>
      </c>
      <c r="AB6600">
        <v>1.2331751172287384</v>
      </c>
      <c r="AC6600">
        <v>0.11684470904628333</v>
      </c>
      <c r="AD6600">
        <v>0</v>
      </c>
      <c r="AE6600">
        <v>12.43511954024523</v>
      </c>
    </row>
    <row r="6601" spans="1:31" x14ac:dyDescent="0.25">
      <c r="A6601">
        <v>2262156</v>
      </c>
      <c r="B6601">
        <v>1</v>
      </c>
      <c r="C6601" t="s">
        <v>81</v>
      </c>
      <c r="D6601" t="s">
        <v>119</v>
      </c>
      <c r="E6601" t="s">
        <v>145</v>
      </c>
      <c r="F6601" t="s">
        <v>15957</v>
      </c>
      <c r="G6601" t="s">
        <v>147</v>
      </c>
      <c r="H6601" t="s">
        <v>148</v>
      </c>
      <c r="I6601" t="s">
        <v>136</v>
      </c>
      <c r="J6601" t="s">
        <v>137</v>
      </c>
      <c r="K6601" t="s">
        <v>138</v>
      </c>
      <c r="L6601" t="s">
        <v>19166</v>
      </c>
      <c r="M6601" t="s">
        <v>19167</v>
      </c>
      <c r="N6601">
        <v>0.108333333</v>
      </c>
      <c r="O6601">
        <v>0</v>
      </c>
      <c r="P6601">
        <v>2598</v>
      </c>
      <c r="Q6601">
        <v>153</v>
      </c>
      <c r="R6601">
        <v>332</v>
      </c>
      <c r="S6601">
        <v>9</v>
      </c>
      <c r="T6601">
        <v>198</v>
      </c>
      <c r="U6601">
        <v>0</v>
      </c>
      <c r="V6601">
        <v>2</v>
      </c>
      <c r="W6601">
        <v>0</v>
      </c>
      <c r="X6601">
        <v>51.482707212832089</v>
      </c>
      <c r="Y6601">
        <v>43.385832938281816</v>
      </c>
      <c r="Z6601">
        <v>41.695818375756382</v>
      </c>
      <c r="AA6601">
        <v>5.0726248676558008</v>
      </c>
      <c r="AB6601">
        <v>11.239762835091049</v>
      </c>
      <c r="AC6601">
        <v>0</v>
      </c>
      <c r="AD6601">
        <v>2.480958944230867</v>
      </c>
      <c r="AE6601">
        <v>155.35770517384802</v>
      </c>
    </row>
    <row r="6602" spans="1:31" x14ac:dyDescent="0.25">
      <c r="A6602">
        <v>2262163</v>
      </c>
      <c r="B6602">
        <v>1</v>
      </c>
      <c r="C6602" t="s">
        <v>80</v>
      </c>
      <c r="D6602" t="s">
        <v>106</v>
      </c>
      <c r="E6602" t="s">
        <v>145</v>
      </c>
      <c r="F6602" t="s">
        <v>19168</v>
      </c>
      <c r="G6602" t="s">
        <v>271</v>
      </c>
      <c r="H6602" t="s">
        <v>148</v>
      </c>
      <c r="I6602" t="s">
        <v>136</v>
      </c>
      <c r="J6602" t="s">
        <v>137</v>
      </c>
      <c r="K6602" t="s">
        <v>172</v>
      </c>
      <c r="L6602" t="s">
        <v>19169</v>
      </c>
      <c r="M6602" t="s">
        <v>19170</v>
      </c>
      <c r="N6602">
        <v>0.141944444</v>
      </c>
      <c r="O6602">
        <v>0</v>
      </c>
      <c r="P6602">
        <v>2642</v>
      </c>
      <c r="Q6602">
        <v>0</v>
      </c>
      <c r="R6602">
        <v>0</v>
      </c>
      <c r="S6602">
        <v>0</v>
      </c>
      <c r="T6602">
        <v>106</v>
      </c>
      <c r="U6602">
        <v>0</v>
      </c>
      <c r="V6602">
        <v>0</v>
      </c>
      <c r="W6602">
        <v>0</v>
      </c>
      <c r="X6602">
        <v>84.621205870788188</v>
      </c>
      <c r="Y6602">
        <v>0</v>
      </c>
      <c r="Z6602">
        <v>0</v>
      </c>
      <c r="AA6602">
        <v>0</v>
      </c>
      <c r="AB6602">
        <v>13.60720128215447</v>
      </c>
      <c r="AC6602">
        <v>0</v>
      </c>
      <c r="AD6602">
        <v>0</v>
      </c>
      <c r="AE6602">
        <v>98.228407152942651</v>
      </c>
    </row>
    <row r="6603" spans="1:31" x14ac:dyDescent="0.25">
      <c r="A6603">
        <v>2262170</v>
      </c>
      <c r="B6603">
        <v>1</v>
      </c>
      <c r="C6603" t="s">
        <v>80</v>
      </c>
      <c r="D6603" t="s">
        <v>106</v>
      </c>
      <c r="E6603" t="s">
        <v>145</v>
      </c>
      <c r="F6603" t="s">
        <v>19168</v>
      </c>
      <c r="G6603" t="s">
        <v>271</v>
      </c>
      <c r="H6603" t="s">
        <v>148</v>
      </c>
      <c r="I6603" t="s">
        <v>136</v>
      </c>
      <c r="J6603" t="s">
        <v>137</v>
      </c>
      <c r="K6603" t="s">
        <v>172</v>
      </c>
      <c r="L6603" t="s">
        <v>19171</v>
      </c>
      <c r="M6603" t="s">
        <v>19172</v>
      </c>
      <c r="N6603">
        <v>0.138055555</v>
      </c>
      <c r="O6603">
        <v>0</v>
      </c>
      <c r="P6603">
        <v>2634</v>
      </c>
      <c r="Q6603">
        <v>0</v>
      </c>
      <c r="R6603">
        <v>0</v>
      </c>
      <c r="S6603">
        <v>0</v>
      </c>
      <c r="T6603">
        <v>107</v>
      </c>
      <c r="U6603">
        <v>0</v>
      </c>
      <c r="V6603">
        <v>0</v>
      </c>
      <c r="W6603">
        <v>0</v>
      </c>
      <c r="X6603">
        <v>80.1655580980715</v>
      </c>
      <c r="Y6603">
        <v>0</v>
      </c>
      <c r="Z6603">
        <v>0</v>
      </c>
      <c r="AA6603">
        <v>0</v>
      </c>
      <c r="AB6603">
        <v>14.313601238475128</v>
      </c>
      <c r="AC6603">
        <v>0</v>
      </c>
      <c r="AD6603">
        <v>0</v>
      </c>
      <c r="AE6603">
        <v>94.47915933654663</v>
      </c>
    </row>
    <row r="6604" spans="1:31" x14ac:dyDescent="0.25">
      <c r="A6604">
        <v>2262214</v>
      </c>
      <c r="B6604">
        <v>1</v>
      </c>
      <c r="C6604" t="s">
        <v>80</v>
      </c>
      <c r="D6604" t="s">
        <v>82</v>
      </c>
      <c r="E6604" t="s">
        <v>151</v>
      </c>
      <c r="F6604" t="s">
        <v>18794</v>
      </c>
      <c r="G6604" t="s">
        <v>153</v>
      </c>
      <c r="H6604" t="s">
        <v>135</v>
      </c>
      <c r="I6604" t="s">
        <v>136</v>
      </c>
      <c r="J6604" t="s">
        <v>137</v>
      </c>
      <c r="K6604" t="s">
        <v>138</v>
      </c>
      <c r="L6604" t="s">
        <v>19173</v>
      </c>
      <c r="M6604" t="s">
        <v>8575</v>
      </c>
      <c r="N6604">
        <v>0.81055555499999998</v>
      </c>
      <c r="O6604">
        <v>0</v>
      </c>
      <c r="P6604">
        <v>217</v>
      </c>
      <c r="Q6604">
        <v>0</v>
      </c>
      <c r="R6604">
        <v>0</v>
      </c>
      <c r="S6604">
        <v>0</v>
      </c>
      <c r="T6604">
        <v>3</v>
      </c>
      <c r="U6604">
        <v>0</v>
      </c>
      <c r="V6604">
        <v>0</v>
      </c>
      <c r="W6604">
        <v>0</v>
      </c>
      <c r="X6604">
        <v>53.261045630251296</v>
      </c>
      <c r="Y6604">
        <v>0</v>
      </c>
      <c r="Z6604">
        <v>0</v>
      </c>
      <c r="AA6604">
        <v>0</v>
      </c>
      <c r="AB6604">
        <v>0.26909336767833003</v>
      </c>
      <c r="AC6604">
        <v>0</v>
      </c>
      <c r="AD6604">
        <v>0</v>
      </c>
      <c r="AE6604">
        <v>53.530138997929626</v>
      </c>
    </row>
    <row r="6605" spans="1:31" x14ac:dyDescent="0.25">
      <c r="A6605">
        <v>2262262</v>
      </c>
      <c r="B6605">
        <v>1</v>
      </c>
      <c r="C6605" t="s">
        <v>80</v>
      </c>
      <c r="D6605" t="s">
        <v>92</v>
      </c>
      <c r="E6605" t="s">
        <v>151</v>
      </c>
      <c r="F6605" t="s">
        <v>19174</v>
      </c>
      <c r="G6605" t="s">
        <v>314</v>
      </c>
      <c r="H6605" t="s">
        <v>135</v>
      </c>
      <c r="I6605" t="s">
        <v>136</v>
      </c>
      <c r="J6605" t="s">
        <v>137</v>
      </c>
      <c r="K6605" t="s">
        <v>138</v>
      </c>
      <c r="L6605" t="s">
        <v>19175</v>
      </c>
      <c r="M6605" t="s">
        <v>19176</v>
      </c>
      <c r="N6605">
        <v>0.49277777699999997</v>
      </c>
      <c r="O6605">
        <v>0</v>
      </c>
      <c r="P6605">
        <v>171</v>
      </c>
      <c r="Q6605">
        <v>0</v>
      </c>
      <c r="R6605">
        <v>0</v>
      </c>
      <c r="S6605">
        <v>0</v>
      </c>
      <c r="T6605">
        <v>14</v>
      </c>
      <c r="U6605">
        <v>0</v>
      </c>
      <c r="V6605">
        <v>0</v>
      </c>
      <c r="W6605">
        <v>0</v>
      </c>
      <c r="X6605">
        <v>24.035832911521744</v>
      </c>
      <c r="Y6605">
        <v>0</v>
      </c>
      <c r="Z6605">
        <v>0</v>
      </c>
      <c r="AA6605">
        <v>0</v>
      </c>
      <c r="AB6605">
        <v>9.4812979684380991</v>
      </c>
      <c r="AC6605">
        <v>0</v>
      </c>
      <c r="AD6605">
        <v>0</v>
      </c>
      <c r="AE6605">
        <v>33.517130879959844</v>
      </c>
    </row>
    <row r="6606" spans="1:31" x14ac:dyDescent="0.25">
      <c r="A6606">
        <v>2262278</v>
      </c>
      <c r="B6606">
        <v>1</v>
      </c>
      <c r="C6606" t="s">
        <v>81</v>
      </c>
      <c r="D6606" t="s">
        <v>112</v>
      </c>
      <c r="E6606" t="s">
        <v>163</v>
      </c>
      <c r="F6606" t="s">
        <v>19177</v>
      </c>
      <c r="G6606" t="s">
        <v>366</v>
      </c>
      <c r="H6606" t="s">
        <v>148</v>
      </c>
      <c r="I6606" t="s">
        <v>136</v>
      </c>
      <c r="J6606" t="s">
        <v>137</v>
      </c>
      <c r="K6606" t="s">
        <v>172</v>
      </c>
      <c r="L6606" t="s">
        <v>19178</v>
      </c>
      <c r="M6606" t="s">
        <v>19179</v>
      </c>
      <c r="N6606">
        <v>2.8291666659999999</v>
      </c>
      <c r="O6606">
        <v>0</v>
      </c>
      <c r="P6606">
        <v>466</v>
      </c>
      <c r="Q6606">
        <v>0</v>
      </c>
      <c r="R6606">
        <v>61</v>
      </c>
      <c r="S6606">
        <v>0</v>
      </c>
      <c r="T6606">
        <v>61</v>
      </c>
      <c r="U6606">
        <v>1</v>
      </c>
      <c r="V6606">
        <v>2</v>
      </c>
      <c r="W6606">
        <v>0</v>
      </c>
      <c r="X6606">
        <v>192.80987437761277</v>
      </c>
      <c r="Y6606">
        <v>0</v>
      </c>
      <c r="Z6606">
        <v>18.547730005909166</v>
      </c>
      <c r="AA6606">
        <v>0</v>
      </c>
      <c r="AB6606">
        <v>73.855109477562408</v>
      </c>
      <c r="AC6606">
        <v>86.719452202239978</v>
      </c>
      <c r="AD6606">
        <v>56.691983498423255</v>
      </c>
      <c r="AE6606">
        <v>428.62414956174757</v>
      </c>
    </row>
    <row r="6607" spans="1:31" x14ac:dyDescent="0.25">
      <c r="A6607">
        <v>2262324</v>
      </c>
      <c r="B6607">
        <v>1</v>
      </c>
      <c r="C6607" t="s">
        <v>81</v>
      </c>
      <c r="D6607" t="s">
        <v>112</v>
      </c>
      <c r="E6607" t="s">
        <v>145</v>
      </c>
      <c r="F6607" t="s">
        <v>19126</v>
      </c>
      <c r="G6607" t="s">
        <v>271</v>
      </c>
      <c r="H6607" t="s">
        <v>148</v>
      </c>
      <c r="I6607" t="s">
        <v>136</v>
      </c>
      <c r="J6607" t="s">
        <v>137</v>
      </c>
      <c r="K6607" t="s">
        <v>172</v>
      </c>
      <c r="L6607" t="s">
        <v>19180</v>
      </c>
      <c r="M6607" t="s">
        <v>19181</v>
      </c>
      <c r="N6607">
        <v>0.47444444400000002</v>
      </c>
      <c r="O6607">
        <v>0</v>
      </c>
      <c r="P6607">
        <v>18357</v>
      </c>
      <c r="Q6607">
        <v>21</v>
      </c>
      <c r="R6607">
        <v>621</v>
      </c>
      <c r="S6607">
        <v>12</v>
      </c>
      <c r="T6607">
        <v>1258</v>
      </c>
      <c r="U6607">
        <v>1</v>
      </c>
      <c r="V6607">
        <v>2</v>
      </c>
      <c r="W6607">
        <v>0</v>
      </c>
      <c r="X6607">
        <v>1625.9617256485174</v>
      </c>
      <c r="Y6607">
        <v>1.0587487889572225</v>
      </c>
      <c r="Z6607">
        <v>23.3197369956141</v>
      </c>
      <c r="AA6607">
        <v>77.437257521714216</v>
      </c>
      <c r="AB6607">
        <v>423.98847599115169</v>
      </c>
      <c r="AC6607">
        <v>6.1625283211407309</v>
      </c>
      <c r="AD6607">
        <v>3.0179491207448494</v>
      </c>
      <c r="AE6607">
        <v>2160.9464223878399</v>
      </c>
    </row>
    <row r="6608" spans="1:31" x14ac:dyDescent="0.25">
      <c r="A6608">
        <v>2262368</v>
      </c>
      <c r="B6608">
        <v>1</v>
      </c>
      <c r="C6608" t="s">
        <v>80</v>
      </c>
      <c r="D6608" t="s">
        <v>85</v>
      </c>
      <c r="E6608" t="s">
        <v>207</v>
      </c>
      <c r="F6608" t="s">
        <v>19182</v>
      </c>
      <c r="G6608" t="s">
        <v>197</v>
      </c>
      <c r="H6608" t="s">
        <v>135</v>
      </c>
      <c r="I6608" t="s">
        <v>136</v>
      </c>
      <c r="J6608" t="s">
        <v>137</v>
      </c>
      <c r="K6608" t="s">
        <v>138</v>
      </c>
      <c r="L6608" t="s">
        <v>19183</v>
      </c>
      <c r="M6608" t="s">
        <v>19184</v>
      </c>
      <c r="N6608">
        <v>0.57527777700000005</v>
      </c>
      <c r="O6608">
        <v>0</v>
      </c>
      <c r="P6608">
        <v>403</v>
      </c>
      <c r="Q6608">
        <v>0</v>
      </c>
      <c r="R6608">
        <v>0</v>
      </c>
      <c r="S6608">
        <v>0</v>
      </c>
      <c r="T6608">
        <v>20</v>
      </c>
      <c r="U6608">
        <v>0</v>
      </c>
      <c r="V6608">
        <v>0</v>
      </c>
      <c r="W6608">
        <v>0</v>
      </c>
      <c r="X6608">
        <v>70.631967193795148</v>
      </c>
      <c r="Y6608">
        <v>0</v>
      </c>
      <c r="Z6608">
        <v>0</v>
      </c>
      <c r="AA6608">
        <v>0</v>
      </c>
      <c r="AB6608">
        <v>2.3483986458263795</v>
      </c>
      <c r="AC6608">
        <v>0</v>
      </c>
      <c r="AD6608">
        <v>0</v>
      </c>
      <c r="AE6608">
        <v>72.980365839621527</v>
      </c>
    </row>
    <row r="6609" spans="1:31" x14ac:dyDescent="0.25">
      <c r="A6609">
        <v>2262392</v>
      </c>
      <c r="B6609">
        <v>1</v>
      </c>
      <c r="C6609" t="s">
        <v>80</v>
      </c>
      <c r="D6609" t="s">
        <v>107</v>
      </c>
      <c r="E6609" t="s">
        <v>145</v>
      </c>
      <c r="F6609" t="s">
        <v>19185</v>
      </c>
      <c r="G6609" t="s">
        <v>147</v>
      </c>
      <c r="H6609" t="s">
        <v>148</v>
      </c>
      <c r="I6609" t="s">
        <v>136</v>
      </c>
      <c r="J6609" t="s">
        <v>137</v>
      </c>
      <c r="K6609" t="s">
        <v>138</v>
      </c>
      <c r="L6609" t="s">
        <v>19186</v>
      </c>
      <c r="M6609" t="s">
        <v>19187</v>
      </c>
      <c r="N6609">
        <v>0.57666666600000005</v>
      </c>
      <c r="O6609">
        <v>0</v>
      </c>
      <c r="P6609">
        <v>472</v>
      </c>
      <c r="Q6609">
        <v>0</v>
      </c>
      <c r="R6609">
        <v>6</v>
      </c>
      <c r="S6609">
        <v>0</v>
      </c>
      <c r="T6609">
        <v>284</v>
      </c>
      <c r="U6609">
        <v>0</v>
      </c>
      <c r="V6609">
        <v>1</v>
      </c>
      <c r="W6609">
        <v>0</v>
      </c>
      <c r="X6609">
        <v>73.939024442539562</v>
      </c>
      <c r="Y6609">
        <v>0</v>
      </c>
      <c r="Z6609">
        <v>0.52287672086663106</v>
      </c>
      <c r="AA6609">
        <v>0</v>
      </c>
      <c r="AB6609">
        <v>143.09469234301349</v>
      </c>
      <c r="AC6609">
        <v>0</v>
      </c>
      <c r="AD6609">
        <v>13.119879425823548</v>
      </c>
      <c r="AE6609">
        <v>230.67647293224323</v>
      </c>
    </row>
    <row r="6610" spans="1:31" x14ac:dyDescent="0.25">
      <c r="A6610">
        <v>2262400</v>
      </c>
      <c r="B6610">
        <v>1</v>
      </c>
      <c r="C6610" t="s">
        <v>80</v>
      </c>
      <c r="D6610" t="s">
        <v>104</v>
      </c>
      <c r="E6610" t="s">
        <v>256</v>
      </c>
      <c r="F6610" t="s">
        <v>19188</v>
      </c>
      <c r="G6610" t="s">
        <v>147</v>
      </c>
      <c r="H6610" t="s">
        <v>148</v>
      </c>
      <c r="I6610" t="s">
        <v>136</v>
      </c>
      <c r="J6610" t="s">
        <v>137</v>
      </c>
      <c r="K6610" t="s">
        <v>138</v>
      </c>
      <c r="L6610" t="s">
        <v>19189</v>
      </c>
      <c r="M6610" t="s">
        <v>19190</v>
      </c>
      <c r="N6610">
        <v>1.247777777</v>
      </c>
      <c r="O6610">
        <v>7</v>
      </c>
      <c r="P6610">
        <v>4689</v>
      </c>
      <c r="Q6610">
        <v>8</v>
      </c>
      <c r="R6610">
        <v>43</v>
      </c>
      <c r="S6610">
        <v>3</v>
      </c>
      <c r="T6610">
        <v>443</v>
      </c>
      <c r="U6610">
        <v>1</v>
      </c>
      <c r="V6610">
        <v>3</v>
      </c>
      <c r="W6610">
        <v>7.2485417792766107</v>
      </c>
      <c r="X6610">
        <v>1853.0280467313225</v>
      </c>
      <c r="Y6610">
        <v>6.1906966969169774</v>
      </c>
      <c r="Z6610">
        <v>27.601949797565631</v>
      </c>
      <c r="AA6610">
        <v>10.283152392317149</v>
      </c>
      <c r="AB6610">
        <v>419.97113447539886</v>
      </c>
      <c r="AC6610">
        <v>128.75627744275096</v>
      </c>
      <c r="AD6610">
        <v>9.8561775875253161</v>
      </c>
      <c r="AE6610">
        <v>2462.9359769030743</v>
      </c>
    </row>
    <row r="6611" spans="1:31" x14ac:dyDescent="0.25">
      <c r="A6611">
        <v>2262406</v>
      </c>
      <c r="B6611">
        <v>1</v>
      </c>
      <c r="C6611" t="s">
        <v>81</v>
      </c>
      <c r="D6611" t="s">
        <v>123</v>
      </c>
      <c r="E6611" t="s">
        <v>477</v>
      </c>
      <c r="F6611" t="s">
        <v>19191</v>
      </c>
      <c r="G6611" t="s">
        <v>147</v>
      </c>
      <c r="H6611" t="s">
        <v>148</v>
      </c>
      <c r="I6611" t="s">
        <v>136</v>
      </c>
      <c r="J6611" t="s">
        <v>137</v>
      </c>
      <c r="K6611" t="s">
        <v>138</v>
      </c>
      <c r="L6611" t="s">
        <v>19192</v>
      </c>
      <c r="M6611" t="s">
        <v>19193</v>
      </c>
      <c r="N6611">
        <v>0.39750000000000002</v>
      </c>
      <c r="O6611">
        <v>0</v>
      </c>
      <c r="P6611">
        <v>2347</v>
      </c>
      <c r="Q6611">
        <v>0</v>
      </c>
      <c r="R6611">
        <v>176</v>
      </c>
      <c r="S6611">
        <v>19</v>
      </c>
      <c r="T6611">
        <v>529</v>
      </c>
      <c r="U6611">
        <v>22</v>
      </c>
      <c r="V6611">
        <v>14</v>
      </c>
      <c r="W6611">
        <v>0</v>
      </c>
      <c r="X6611">
        <v>231.44277902455022</v>
      </c>
      <c r="Y6611">
        <v>0</v>
      </c>
      <c r="Z6611">
        <v>23.42388946298836</v>
      </c>
      <c r="AA6611">
        <v>122.37388569574496</v>
      </c>
      <c r="AB6611">
        <v>236.15088550043401</v>
      </c>
      <c r="AC6611">
        <v>1099.0609123707238</v>
      </c>
      <c r="AD6611">
        <v>74.167410225087949</v>
      </c>
      <c r="AE6611">
        <v>1786.6197622795294</v>
      </c>
    </row>
    <row r="6612" spans="1:31" x14ac:dyDescent="0.25">
      <c r="A6612">
        <v>2262450</v>
      </c>
      <c r="B6612">
        <v>1</v>
      </c>
      <c r="C6612" t="s">
        <v>81</v>
      </c>
      <c r="D6612" t="s">
        <v>115</v>
      </c>
      <c r="E6612" t="s">
        <v>163</v>
      </c>
      <c r="F6612" t="s">
        <v>19194</v>
      </c>
      <c r="G6612" t="s">
        <v>147</v>
      </c>
      <c r="H6612" t="s">
        <v>148</v>
      </c>
      <c r="I6612" t="s">
        <v>136</v>
      </c>
      <c r="J6612" t="s">
        <v>137</v>
      </c>
      <c r="K6612" t="s">
        <v>138</v>
      </c>
      <c r="L6612" t="s">
        <v>19195</v>
      </c>
      <c r="M6612" t="s">
        <v>19196</v>
      </c>
      <c r="N6612">
        <v>0.71666666599999995</v>
      </c>
      <c r="O6612">
        <v>0</v>
      </c>
      <c r="P6612">
        <v>1375</v>
      </c>
      <c r="Q6612">
        <v>0</v>
      </c>
      <c r="R6612">
        <v>51</v>
      </c>
      <c r="S6612">
        <v>8</v>
      </c>
      <c r="T6612">
        <v>265</v>
      </c>
      <c r="U6612">
        <v>0</v>
      </c>
      <c r="V6612">
        <v>0</v>
      </c>
      <c r="W6612">
        <v>0</v>
      </c>
      <c r="X6612">
        <v>1738.1547607635839</v>
      </c>
      <c r="Y6612">
        <v>0</v>
      </c>
      <c r="Z6612">
        <v>5.6415116093282824</v>
      </c>
      <c r="AA6612">
        <v>38.449885288803003</v>
      </c>
      <c r="AB6612">
        <v>171.00651610054538</v>
      </c>
      <c r="AC6612">
        <v>0</v>
      </c>
      <c r="AD6612">
        <v>0</v>
      </c>
      <c r="AE6612">
        <v>1953.2526737622607</v>
      </c>
    </row>
    <row r="6613" spans="1:31" x14ac:dyDescent="0.25">
      <c r="A6613">
        <v>2262473</v>
      </c>
      <c r="B6613">
        <v>1</v>
      </c>
      <c r="C6613" t="s">
        <v>80</v>
      </c>
      <c r="D6613" t="s">
        <v>96</v>
      </c>
      <c r="E6613" t="s">
        <v>151</v>
      </c>
      <c r="F6613" t="s">
        <v>19197</v>
      </c>
      <c r="G6613" t="s">
        <v>153</v>
      </c>
      <c r="H6613" t="s">
        <v>135</v>
      </c>
      <c r="I6613" t="s">
        <v>136</v>
      </c>
      <c r="J6613" t="s">
        <v>137</v>
      </c>
      <c r="K6613" t="s">
        <v>138</v>
      </c>
      <c r="L6613" t="s">
        <v>19198</v>
      </c>
      <c r="M6613" t="s">
        <v>19199</v>
      </c>
      <c r="N6613">
        <v>1.6744444439999999</v>
      </c>
      <c r="O6613">
        <v>0</v>
      </c>
      <c r="P6613">
        <v>62</v>
      </c>
      <c r="Q6613">
        <v>0</v>
      </c>
      <c r="R6613">
        <v>0</v>
      </c>
      <c r="S6613">
        <v>0</v>
      </c>
      <c r="T6613">
        <v>12</v>
      </c>
      <c r="U6613">
        <v>0</v>
      </c>
      <c r="V6613">
        <v>0</v>
      </c>
      <c r="W6613">
        <v>0</v>
      </c>
      <c r="X6613">
        <v>48.605196697710255</v>
      </c>
      <c r="Y6613">
        <v>0</v>
      </c>
      <c r="Z6613">
        <v>0</v>
      </c>
      <c r="AA6613">
        <v>0</v>
      </c>
      <c r="AB6613">
        <v>3.4295902729984862</v>
      </c>
      <c r="AC6613">
        <v>0</v>
      </c>
      <c r="AD6613">
        <v>0</v>
      </c>
      <c r="AE6613">
        <v>52.034786970708744</v>
      </c>
    </row>
    <row r="6614" spans="1:31" x14ac:dyDescent="0.25">
      <c r="A6614">
        <v>2262474</v>
      </c>
      <c r="B6614">
        <v>1</v>
      </c>
      <c r="C6614" t="s">
        <v>80</v>
      </c>
      <c r="D6614" t="s">
        <v>96</v>
      </c>
      <c r="E6614" t="s">
        <v>151</v>
      </c>
      <c r="F6614" t="s">
        <v>19200</v>
      </c>
      <c r="G6614" t="s">
        <v>180</v>
      </c>
      <c r="H6614" t="s">
        <v>135</v>
      </c>
      <c r="I6614" t="s">
        <v>136</v>
      </c>
      <c r="J6614" t="s">
        <v>137</v>
      </c>
      <c r="K6614" t="s">
        <v>138</v>
      </c>
      <c r="L6614" t="s">
        <v>19201</v>
      </c>
      <c r="M6614" t="s">
        <v>19202</v>
      </c>
      <c r="N6614">
        <v>3.3747222219999999</v>
      </c>
      <c r="O6614">
        <v>0</v>
      </c>
      <c r="P6614">
        <v>43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49.153700711651311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49.153700711651311</v>
      </c>
    </row>
    <row r="6615" spans="1:31" x14ac:dyDescent="0.25">
      <c r="A6615">
        <v>2262487</v>
      </c>
      <c r="B6615">
        <v>1</v>
      </c>
      <c r="C6615" t="s">
        <v>80</v>
      </c>
      <c r="D6615" t="s">
        <v>96</v>
      </c>
      <c r="E6615" t="s">
        <v>145</v>
      </c>
      <c r="F6615" t="s">
        <v>19120</v>
      </c>
      <c r="G6615" t="s">
        <v>147</v>
      </c>
      <c r="H6615" t="s">
        <v>148</v>
      </c>
      <c r="I6615" t="s">
        <v>136</v>
      </c>
      <c r="J6615" t="s">
        <v>137</v>
      </c>
      <c r="K6615" t="s">
        <v>138</v>
      </c>
      <c r="L6615" t="s">
        <v>19203</v>
      </c>
      <c r="M6615" t="s">
        <v>19204</v>
      </c>
      <c r="N6615">
        <v>0.13888888799999999</v>
      </c>
      <c r="O6615">
        <v>0</v>
      </c>
      <c r="P6615">
        <v>1967</v>
      </c>
      <c r="Q6615">
        <v>0</v>
      </c>
      <c r="R6615">
        <v>2</v>
      </c>
      <c r="S6615">
        <v>1</v>
      </c>
      <c r="T6615">
        <v>632</v>
      </c>
      <c r="U6615">
        <v>0</v>
      </c>
      <c r="V6615">
        <v>0</v>
      </c>
      <c r="W6615">
        <v>0</v>
      </c>
      <c r="X6615">
        <v>143.10485932959827</v>
      </c>
      <c r="Y6615">
        <v>0</v>
      </c>
      <c r="Z6615">
        <v>3.2782287908333339E-3</v>
      </c>
      <c r="AA6615">
        <v>11.430554308901668</v>
      </c>
      <c r="AB6615">
        <v>67.357937502767314</v>
      </c>
      <c r="AC6615">
        <v>0</v>
      </c>
      <c r="AD6615">
        <v>0</v>
      </c>
      <c r="AE6615">
        <v>221.89662937005806</v>
      </c>
    </row>
    <row r="6616" spans="1:31" x14ac:dyDescent="0.25">
      <c r="A6616">
        <v>2262492</v>
      </c>
      <c r="B6616">
        <v>1</v>
      </c>
      <c r="C6616" t="s">
        <v>80</v>
      </c>
      <c r="D6616" t="s">
        <v>97</v>
      </c>
      <c r="E6616" t="s">
        <v>207</v>
      </c>
      <c r="F6616" t="s">
        <v>19205</v>
      </c>
      <c r="G6616" t="s">
        <v>197</v>
      </c>
      <c r="H6616" t="s">
        <v>135</v>
      </c>
      <c r="I6616" t="s">
        <v>136</v>
      </c>
      <c r="J6616" t="s">
        <v>137</v>
      </c>
      <c r="K6616" t="s">
        <v>138</v>
      </c>
      <c r="L6616" t="s">
        <v>19206</v>
      </c>
      <c r="M6616" t="s">
        <v>19207</v>
      </c>
      <c r="N6616">
        <v>0.86194444400000003</v>
      </c>
      <c r="O6616">
        <v>0</v>
      </c>
      <c r="P6616">
        <v>336</v>
      </c>
      <c r="Q6616">
        <v>0</v>
      </c>
      <c r="R6616">
        <v>1</v>
      </c>
      <c r="S6616">
        <v>0</v>
      </c>
      <c r="T6616">
        <v>48</v>
      </c>
      <c r="U6616">
        <v>0</v>
      </c>
      <c r="V6616">
        <v>0</v>
      </c>
      <c r="W6616">
        <v>0</v>
      </c>
      <c r="X6616">
        <v>157.16766658781009</v>
      </c>
      <c r="Y6616">
        <v>0</v>
      </c>
      <c r="Z6616">
        <v>1.4224802392816668E-3</v>
      </c>
      <c r="AA6616">
        <v>0</v>
      </c>
      <c r="AB6616">
        <v>39.729398688934253</v>
      </c>
      <c r="AC6616">
        <v>0</v>
      </c>
      <c r="AD6616">
        <v>0</v>
      </c>
      <c r="AE6616">
        <v>196.89848775698363</v>
      </c>
    </row>
    <row r="6617" spans="1:31" x14ac:dyDescent="0.25">
      <c r="A6617">
        <v>2262498</v>
      </c>
      <c r="B6617">
        <v>1</v>
      </c>
      <c r="C6617" t="s">
        <v>80</v>
      </c>
      <c r="D6617" t="s">
        <v>97</v>
      </c>
      <c r="E6617" t="s">
        <v>207</v>
      </c>
      <c r="F6617" t="s">
        <v>19208</v>
      </c>
      <c r="G6617" t="s">
        <v>1301</v>
      </c>
      <c r="H6617" t="s">
        <v>135</v>
      </c>
      <c r="I6617" t="s">
        <v>136</v>
      </c>
      <c r="J6617" t="s">
        <v>137</v>
      </c>
      <c r="K6617" t="s">
        <v>138</v>
      </c>
      <c r="L6617" t="s">
        <v>19209</v>
      </c>
      <c r="M6617" t="s">
        <v>19210</v>
      </c>
      <c r="N6617">
        <v>0.41083333300000002</v>
      </c>
      <c r="O6617">
        <v>0</v>
      </c>
      <c r="P6617">
        <v>126</v>
      </c>
      <c r="Q6617">
        <v>0</v>
      </c>
      <c r="R6617">
        <v>2</v>
      </c>
      <c r="S6617">
        <v>0</v>
      </c>
      <c r="T6617">
        <v>18</v>
      </c>
      <c r="U6617">
        <v>0</v>
      </c>
      <c r="V6617">
        <v>0</v>
      </c>
      <c r="W6617">
        <v>0</v>
      </c>
      <c r="X6617">
        <v>16.504929263369331</v>
      </c>
      <c r="Y6617">
        <v>0</v>
      </c>
      <c r="Z6617">
        <v>8.6695338812924991E-3</v>
      </c>
      <c r="AA6617">
        <v>0</v>
      </c>
      <c r="AB6617">
        <v>3.6462322206950168</v>
      </c>
      <c r="AC6617">
        <v>0</v>
      </c>
      <c r="AD6617">
        <v>0</v>
      </c>
      <c r="AE6617">
        <v>20.159831017945638</v>
      </c>
    </row>
    <row r="6618" spans="1:31" x14ac:dyDescent="0.25">
      <c r="A6618">
        <v>2262500</v>
      </c>
      <c r="B6618">
        <v>1</v>
      </c>
      <c r="C6618" t="s">
        <v>80</v>
      </c>
      <c r="D6618" t="s">
        <v>82</v>
      </c>
      <c r="E6618" t="s">
        <v>151</v>
      </c>
      <c r="F6618" t="s">
        <v>19055</v>
      </c>
      <c r="G6618" t="s">
        <v>153</v>
      </c>
      <c r="H6618" t="s">
        <v>135</v>
      </c>
      <c r="I6618" t="s">
        <v>136</v>
      </c>
      <c r="J6618" t="s">
        <v>137</v>
      </c>
      <c r="K6618" t="s">
        <v>138</v>
      </c>
      <c r="L6618" t="s">
        <v>19211</v>
      </c>
      <c r="M6618" t="s">
        <v>19212</v>
      </c>
      <c r="N6618">
        <v>0.98250000000000004</v>
      </c>
      <c r="O6618">
        <v>0</v>
      </c>
      <c r="P6618">
        <v>198</v>
      </c>
      <c r="Q6618">
        <v>0</v>
      </c>
      <c r="R6618">
        <v>0</v>
      </c>
      <c r="S6618">
        <v>0</v>
      </c>
      <c r="T6618">
        <v>23</v>
      </c>
      <c r="U6618">
        <v>0</v>
      </c>
      <c r="V6618">
        <v>0</v>
      </c>
      <c r="W6618">
        <v>0</v>
      </c>
      <c r="X6618">
        <v>72.86970856774559</v>
      </c>
      <c r="Y6618">
        <v>0</v>
      </c>
      <c r="Z6618">
        <v>0</v>
      </c>
      <c r="AA6618">
        <v>0</v>
      </c>
      <c r="AB6618">
        <v>9.3110007757368436</v>
      </c>
      <c r="AC6618">
        <v>0</v>
      </c>
      <c r="AD6618">
        <v>0</v>
      </c>
      <c r="AE6618">
        <v>82.180709343482434</v>
      </c>
    </row>
    <row r="6619" spans="1:31" x14ac:dyDescent="0.25">
      <c r="A6619">
        <v>2262521</v>
      </c>
      <c r="B6619">
        <v>1</v>
      </c>
      <c r="C6619" t="s">
        <v>80</v>
      </c>
      <c r="D6619" t="s">
        <v>98</v>
      </c>
      <c r="E6619" t="s">
        <v>163</v>
      </c>
      <c r="F6619" t="s">
        <v>19213</v>
      </c>
      <c r="G6619" t="s">
        <v>147</v>
      </c>
      <c r="H6619" t="s">
        <v>148</v>
      </c>
      <c r="I6619" t="s">
        <v>136</v>
      </c>
      <c r="J6619" t="s">
        <v>137</v>
      </c>
      <c r="K6619" t="s">
        <v>138</v>
      </c>
      <c r="L6619" t="s">
        <v>19214</v>
      </c>
      <c r="M6619" t="s">
        <v>19215</v>
      </c>
      <c r="N6619">
        <v>0.92222222200000004</v>
      </c>
      <c r="O6619">
        <v>0</v>
      </c>
      <c r="P6619">
        <v>558</v>
      </c>
      <c r="Q6619">
        <v>14</v>
      </c>
      <c r="R6619">
        <v>38</v>
      </c>
      <c r="S6619">
        <v>5</v>
      </c>
      <c r="T6619">
        <v>96</v>
      </c>
      <c r="U6619">
        <v>0</v>
      </c>
      <c r="V6619">
        <v>0</v>
      </c>
      <c r="W6619">
        <v>0</v>
      </c>
      <c r="X6619">
        <v>71.937448253873981</v>
      </c>
      <c r="Y6619">
        <v>2.7007878648328232</v>
      </c>
      <c r="Z6619">
        <v>2.1478212817642666</v>
      </c>
      <c r="AA6619">
        <v>7.324985653692222</v>
      </c>
      <c r="AB6619">
        <v>19.05938167224302</v>
      </c>
      <c r="AC6619">
        <v>0</v>
      </c>
      <c r="AD6619">
        <v>0</v>
      </c>
      <c r="AE6619">
        <v>103.17042472640631</v>
      </c>
    </row>
    <row r="6620" spans="1:31" x14ac:dyDescent="0.25">
      <c r="A6620">
        <v>2262524</v>
      </c>
      <c r="B6620">
        <v>1</v>
      </c>
      <c r="C6620" t="s">
        <v>80</v>
      </c>
      <c r="D6620" t="s">
        <v>102</v>
      </c>
      <c r="E6620" t="s">
        <v>145</v>
      </c>
      <c r="F6620" t="s">
        <v>19216</v>
      </c>
      <c r="G6620" t="s">
        <v>271</v>
      </c>
      <c r="H6620" t="s">
        <v>148</v>
      </c>
      <c r="I6620" t="s">
        <v>136</v>
      </c>
      <c r="J6620" t="s">
        <v>137</v>
      </c>
      <c r="K6620" t="s">
        <v>138</v>
      </c>
      <c r="L6620" t="s">
        <v>19217</v>
      </c>
      <c r="M6620" t="s">
        <v>19218</v>
      </c>
      <c r="N6620">
        <v>0.32666666599999999</v>
      </c>
      <c r="O6620">
        <v>1</v>
      </c>
      <c r="P6620">
        <v>855</v>
      </c>
      <c r="Q6620">
        <v>2</v>
      </c>
      <c r="R6620">
        <v>11</v>
      </c>
      <c r="S6620">
        <v>4</v>
      </c>
      <c r="T6620">
        <v>58</v>
      </c>
      <c r="U6620">
        <v>0</v>
      </c>
      <c r="V6620">
        <v>0</v>
      </c>
      <c r="W6620">
        <v>0.18137037382744001</v>
      </c>
      <c r="X6620">
        <v>36.036435181518925</v>
      </c>
      <c r="Y6620">
        <v>0.16951891447876</v>
      </c>
      <c r="Z6620">
        <v>0.35881782708436005</v>
      </c>
      <c r="AA6620">
        <v>1.45072737684</v>
      </c>
      <c r="AB6620">
        <v>4.2242713034133272</v>
      </c>
      <c r="AC6620">
        <v>0</v>
      </c>
      <c r="AD6620">
        <v>0</v>
      </c>
      <c r="AE6620">
        <v>42.421140977162807</v>
      </c>
    </row>
    <row r="6621" spans="1:31" x14ac:dyDescent="0.25">
      <c r="A6621">
        <v>2262528</v>
      </c>
      <c r="B6621">
        <v>1</v>
      </c>
      <c r="C6621" t="s">
        <v>81</v>
      </c>
      <c r="D6621" t="s">
        <v>128</v>
      </c>
      <c r="E6621" t="s">
        <v>163</v>
      </c>
      <c r="F6621" t="s">
        <v>19219</v>
      </c>
      <c r="G6621" t="s">
        <v>147</v>
      </c>
      <c r="H6621" t="s">
        <v>148</v>
      </c>
      <c r="I6621" t="s">
        <v>136</v>
      </c>
      <c r="J6621" t="s">
        <v>137</v>
      </c>
      <c r="K6621" t="s">
        <v>138</v>
      </c>
      <c r="L6621" t="s">
        <v>19220</v>
      </c>
      <c r="M6621" t="s">
        <v>19221</v>
      </c>
      <c r="N6621">
        <v>0.34638888800000001</v>
      </c>
      <c r="O6621">
        <v>5</v>
      </c>
      <c r="P6621">
        <v>296</v>
      </c>
      <c r="Q6621">
        <v>2</v>
      </c>
      <c r="R6621">
        <v>15</v>
      </c>
      <c r="S6621">
        <v>14</v>
      </c>
      <c r="T6621">
        <v>14</v>
      </c>
      <c r="U6621">
        <v>0</v>
      </c>
      <c r="V6621">
        <v>0</v>
      </c>
      <c r="W6621">
        <v>0.59328560672869513</v>
      </c>
      <c r="X6621">
        <v>23.016157151745439</v>
      </c>
      <c r="Y6621">
        <v>0.74578768717704191</v>
      </c>
      <c r="Z6621">
        <v>2.3968899455459076</v>
      </c>
      <c r="AA6621">
        <v>24.093586916434511</v>
      </c>
      <c r="AB6621">
        <v>1.4702376530299683</v>
      </c>
      <c r="AC6621">
        <v>0</v>
      </c>
      <c r="AD6621">
        <v>0</v>
      </c>
      <c r="AE6621">
        <v>52.315944960661568</v>
      </c>
    </row>
    <row r="6622" spans="1:31" x14ac:dyDescent="0.25">
      <c r="A6622">
        <v>2262543</v>
      </c>
      <c r="B6622">
        <v>1</v>
      </c>
      <c r="C6622" t="s">
        <v>81</v>
      </c>
      <c r="D6622" t="s">
        <v>120</v>
      </c>
      <c r="E6622" t="s">
        <v>145</v>
      </c>
      <c r="F6622" t="s">
        <v>19222</v>
      </c>
      <c r="G6622" t="s">
        <v>147</v>
      </c>
      <c r="H6622" t="s">
        <v>148</v>
      </c>
      <c r="I6622" t="s">
        <v>136</v>
      </c>
      <c r="J6622" t="s">
        <v>137</v>
      </c>
      <c r="K6622" t="s">
        <v>138</v>
      </c>
      <c r="L6622" t="s">
        <v>19223</v>
      </c>
      <c r="M6622" t="s">
        <v>19224</v>
      </c>
      <c r="N6622">
        <v>0.51916666600000005</v>
      </c>
      <c r="O6622">
        <v>1</v>
      </c>
      <c r="P6622">
        <v>303</v>
      </c>
      <c r="Q6622">
        <v>86</v>
      </c>
      <c r="R6622">
        <v>3</v>
      </c>
      <c r="S6622">
        <v>19</v>
      </c>
      <c r="T6622">
        <v>42</v>
      </c>
      <c r="U6622">
        <v>3</v>
      </c>
      <c r="V6622">
        <v>0</v>
      </c>
      <c r="W6622">
        <v>0.86467616906692002</v>
      </c>
      <c r="X6622">
        <v>41.794915348264503</v>
      </c>
      <c r="Y6622">
        <v>71.377796643554262</v>
      </c>
      <c r="Z6622">
        <v>8.060947378313249E-2</v>
      </c>
      <c r="AA6622">
        <v>15.279900322889127</v>
      </c>
      <c r="AB6622">
        <v>8.2462085081981336</v>
      </c>
      <c r="AC6622">
        <v>45.292085296678437</v>
      </c>
      <c r="AD6622">
        <v>0</v>
      </c>
      <c r="AE6622">
        <v>182.9361917624345</v>
      </c>
    </row>
    <row r="6623" spans="1:31" x14ac:dyDescent="0.25">
      <c r="A6623">
        <v>2262556</v>
      </c>
      <c r="B6623">
        <v>1</v>
      </c>
      <c r="C6623" t="s">
        <v>80</v>
      </c>
      <c r="D6623" t="s">
        <v>89</v>
      </c>
      <c r="E6623" t="s">
        <v>145</v>
      </c>
      <c r="F6623" t="s">
        <v>19225</v>
      </c>
      <c r="G6623" t="s">
        <v>147</v>
      </c>
      <c r="H6623" t="s">
        <v>148</v>
      </c>
      <c r="I6623" t="s">
        <v>136</v>
      </c>
      <c r="J6623" t="s">
        <v>137</v>
      </c>
      <c r="K6623" t="s">
        <v>138</v>
      </c>
      <c r="L6623" t="s">
        <v>19226</v>
      </c>
      <c r="M6623" t="s">
        <v>19227</v>
      </c>
      <c r="N6623">
        <v>0.27305555500000001</v>
      </c>
      <c r="O6623">
        <v>1</v>
      </c>
      <c r="P6623">
        <v>286</v>
      </c>
      <c r="Q6623">
        <v>1</v>
      </c>
      <c r="R6623">
        <v>58</v>
      </c>
      <c r="S6623">
        <v>2</v>
      </c>
      <c r="T6623">
        <v>169</v>
      </c>
      <c r="U6623">
        <v>0</v>
      </c>
      <c r="V6623">
        <v>0</v>
      </c>
      <c r="W6623">
        <v>0.16111044609347222</v>
      </c>
      <c r="X6623">
        <v>47.242321963739535</v>
      </c>
      <c r="Y6623">
        <v>1.0430533184744619</v>
      </c>
      <c r="Z6623">
        <v>2.0955536389783815</v>
      </c>
      <c r="AA6623">
        <v>0.64414765602044732</v>
      </c>
      <c r="AB6623">
        <v>25.550744308099514</v>
      </c>
      <c r="AC6623">
        <v>0</v>
      </c>
      <c r="AD6623">
        <v>0</v>
      </c>
      <c r="AE6623">
        <v>76.736931331405813</v>
      </c>
    </row>
    <row r="6624" spans="1:31" x14ac:dyDescent="0.25">
      <c r="A6624">
        <v>2262634</v>
      </c>
      <c r="B6624">
        <v>1</v>
      </c>
      <c r="C6624" t="s">
        <v>80</v>
      </c>
      <c r="D6624" t="s">
        <v>106</v>
      </c>
      <c r="E6624" t="s">
        <v>145</v>
      </c>
      <c r="F6624" t="s">
        <v>19228</v>
      </c>
      <c r="G6624" t="s">
        <v>271</v>
      </c>
      <c r="H6624" t="s">
        <v>148</v>
      </c>
      <c r="I6624" t="s">
        <v>136</v>
      </c>
      <c r="J6624" t="s">
        <v>137</v>
      </c>
      <c r="K6624" t="s">
        <v>172</v>
      </c>
      <c r="L6624" t="s">
        <v>19229</v>
      </c>
      <c r="M6624" t="s">
        <v>19230</v>
      </c>
      <c r="N6624">
        <v>0.40916666600000001</v>
      </c>
      <c r="O6624">
        <v>0</v>
      </c>
      <c r="P6624">
        <v>5746</v>
      </c>
      <c r="Q6624">
        <v>0</v>
      </c>
      <c r="R6624">
        <v>18</v>
      </c>
      <c r="S6624">
        <v>1</v>
      </c>
      <c r="T6624">
        <v>798</v>
      </c>
      <c r="U6624">
        <v>0</v>
      </c>
      <c r="V6624">
        <v>4</v>
      </c>
      <c r="W6624">
        <v>0</v>
      </c>
      <c r="X6624">
        <v>563.31181822257031</v>
      </c>
      <c r="Y6624">
        <v>0</v>
      </c>
      <c r="Z6624">
        <v>1.6474813789099412</v>
      </c>
      <c r="AA6624">
        <v>1.4124481621235701</v>
      </c>
      <c r="AB6624">
        <v>257.63546562205414</v>
      </c>
      <c r="AC6624">
        <v>0</v>
      </c>
      <c r="AD6624">
        <v>75.170699685245154</v>
      </c>
      <c r="AE6624">
        <v>899.17791307090306</v>
      </c>
    </row>
    <row r="6625" spans="1:31" x14ac:dyDescent="0.25">
      <c r="A6625">
        <v>2262637</v>
      </c>
      <c r="B6625">
        <v>1</v>
      </c>
      <c r="C6625" t="s">
        <v>80</v>
      </c>
      <c r="D6625" t="s">
        <v>108</v>
      </c>
      <c r="E6625" t="s">
        <v>151</v>
      </c>
      <c r="F6625" t="s">
        <v>19231</v>
      </c>
      <c r="G6625" t="s">
        <v>153</v>
      </c>
      <c r="H6625" t="s">
        <v>135</v>
      </c>
      <c r="I6625" t="s">
        <v>136</v>
      </c>
      <c r="J6625" t="s">
        <v>137</v>
      </c>
      <c r="K6625" t="s">
        <v>138</v>
      </c>
      <c r="L6625" t="s">
        <v>19232</v>
      </c>
      <c r="M6625" t="s">
        <v>19233</v>
      </c>
      <c r="N6625">
        <v>0.37083333299999999</v>
      </c>
      <c r="O6625">
        <v>0</v>
      </c>
      <c r="P6625">
        <v>13</v>
      </c>
      <c r="Q6625">
        <v>0</v>
      </c>
      <c r="R6625">
        <v>0</v>
      </c>
      <c r="S6625">
        <v>0</v>
      </c>
      <c r="T6625">
        <v>4</v>
      </c>
      <c r="U6625">
        <v>0</v>
      </c>
      <c r="V6625">
        <v>0</v>
      </c>
      <c r="W6625">
        <v>0</v>
      </c>
      <c r="X6625">
        <v>1.8058761014447628</v>
      </c>
      <c r="Y6625">
        <v>0</v>
      </c>
      <c r="Z6625">
        <v>0</v>
      </c>
      <c r="AA6625">
        <v>0</v>
      </c>
      <c r="AB6625">
        <v>2.2356019401303122</v>
      </c>
      <c r="AC6625">
        <v>0</v>
      </c>
      <c r="AD6625">
        <v>0</v>
      </c>
      <c r="AE6625">
        <v>4.0414780415750755</v>
      </c>
    </row>
    <row r="6626" spans="1:31" x14ac:dyDescent="0.25">
      <c r="A6626">
        <v>2262640</v>
      </c>
      <c r="B6626">
        <v>1</v>
      </c>
      <c r="C6626" t="s">
        <v>80</v>
      </c>
      <c r="D6626" t="s">
        <v>82</v>
      </c>
      <c r="E6626" t="s">
        <v>207</v>
      </c>
      <c r="F6626" t="s">
        <v>19234</v>
      </c>
      <c r="G6626" t="s">
        <v>1301</v>
      </c>
      <c r="H6626" t="s">
        <v>135</v>
      </c>
      <c r="I6626" t="s">
        <v>136</v>
      </c>
      <c r="J6626" t="s">
        <v>137</v>
      </c>
      <c r="K6626" t="s">
        <v>138</v>
      </c>
      <c r="L6626" t="s">
        <v>19235</v>
      </c>
      <c r="M6626" t="s">
        <v>19236</v>
      </c>
      <c r="N6626">
        <v>0.336666666</v>
      </c>
      <c r="O6626">
        <v>0</v>
      </c>
      <c r="P6626">
        <v>483</v>
      </c>
      <c r="Q6626">
        <v>0</v>
      </c>
      <c r="R6626">
        <v>0</v>
      </c>
      <c r="S6626">
        <v>0</v>
      </c>
      <c r="T6626">
        <v>46</v>
      </c>
      <c r="U6626">
        <v>0</v>
      </c>
      <c r="V6626">
        <v>0</v>
      </c>
      <c r="W6626">
        <v>0</v>
      </c>
      <c r="X6626">
        <v>61.267520456561947</v>
      </c>
      <c r="Y6626">
        <v>0</v>
      </c>
      <c r="Z6626">
        <v>0</v>
      </c>
      <c r="AA6626">
        <v>0</v>
      </c>
      <c r="AB6626">
        <v>10.552768071717894</v>
      </c>
      <c r="AC6626">
        <v>0</v>
      </c>
      <c r="AD6626">
        <v>0</v>
      </c>
      <c r="AE6626">
        <v>71.820288528279846</v>
      </c>
    </row>
    <row r="6627" spans="1:31" x14ac:dyDescent="0.25">
      <c r="A6627">
        <v>2262648</v>
      </c>
      <c r="B6627">
        <v>1</v>
      </c>
      <c r="C6627" t="s">
        <v>80</v>
      </c>
      <c r="D6627" t="s">
        <v>100</v>
      </c>
      <c r="E6627" t="s">
        <v>256</v>
      </c>
      <c r="F6627" t="s">
        <v>19237</v>
      </c>
      <c r="G6627" t="s">
        <v>171</v>
      </c>
      <c r="H6627" t="s">
        <v>148</v>
      </c>
      <c r="I6627" t="s">
        <v>136</v>
      </c>
      <c r="J6627" t="s">
        <v>137</v>
      </c>
      <c r="K6627" t="s">
        <v>172</v>
      </c>
      <c r="L6627" t="s">
        <v>19238</v>
      </c>
      <c r="M6627" t="s">
        <v>19239</v>
      </c>
      <c r="N6627">
        <v>8.0500000000000007</v>
      </c>
      <c r="O6627">
        <v>0</v>
      </c>
      <c r="P6627">
        <v>158</v>
      </c>
      <c r="Q6627">
        <v>0</v>
      </c>
      <c r="R6627">
        <v>32</v>
      </c>
      <c r="S6627">
        <v>4</v>
      </c>
      <c r="T6627">
        <v>13</v>
      </c>
      <c r="U6627">
        <v>1</v>
      </c>
      <c r="V6627">
        <v>0</v>
      </c>
      <c r="W6627">
        <v>0</v>
      </c>
      <c r="X6627">
        <v>402.47308898070617</v>
      </c>
      <c r="Y6627">
        <v>0</v>
      </c>
      <c r="Z6627">
        <v>42.220319011561436</v>
      </c>
      <c r="AA6627">
        <v>159.41511029515496</v>
      </c>
      <c r="AB6627">
        <v>120.29023471969033</v>
      </c>
      <c r="AC6627">
        <v>1080.6621372555528</v>
      </c>
      <c r="AD6627">
        <v>0</v>
      </c>
      <c r="AE6627">
        <v>1805.0608902626659</v>
      </c>
    </row>
    <row r="6628" spans="1:31" x14ac:dyDescent="0.25">
      <c r="A6628">
        <v>2262650</v>
      </c>
      <c r="B6628">
        <v>1</v>
      </c>
      <c r="C6628" t="s">
        <v>80</v>
      </c>
      <c r="D6628" t="s">
        <v>110</v>
      </c>
      <c r="E6628" t="s">
        <v>207</v>
      </c>
      <c r="F6628" t="s">
        <v>19240</v>
      </c>
      <c r="G6628" t="s">
        <v>171</v>
      </c>
      <c r="H6628" t="s">
        <v>135</v>
      </c>
      <c r="I6628" t="s">
        <v>136</v>
      </c>
      <c r="J6628" t="s">
        <v>137</v>
      </c>
      <c r="K6628" t="s">
        <v>172</v>
      </c>
      <c r="L6628" t="s">
        <v>19241</v>
      </c>
      <c r="M6628" t="s">
        <v>19242</v>
      </c>
      <c r="N6628">
        <v>7.9850000000000003</v>
      </c>
      <c r="O6628">
        <v>0</v>
      </c>
      <c r="P6628">
        <v>550</v>
      </c>
      <c r="Q6628">
        <v>0</v>
      </c>
      <c r="R6628">
        <v>0</v>
      </c>
      <c r="S6628">
        <v>0</v>
      </c>
      <c r="T6628">
        <v>107</v>
      </c>
      <c r="U6628">
        <v>0</v>
      </c>
      <c r="V6628">
        <v>0</v>
      </c>
      <c r="W6628">
        <v>0</v>
      </c>
      <c r="X6628">
        <v>1082.8809758211551</v>
      </c>
      <c r="Y6628">
        <v>0</v>
      </c>
      <c r="Z6628">
        <v>0</v>
      </c>
      <c r="AA6628">
        <v>0</v>
      </c>
      <c r="AB6628">
        <v>658.39543056919285</v>
      </c>
      <c r="AC6628">
        <v>0</v>
      </c>
      <c r="AD6628">
        <v>0</v>
      </c>
      <c r="AE6628">
        <v>1741.2764063903478</v>
      </c>
    </row>
    <row r="6629" spans="1:31" x14ac:dyDescent="0.25">
      <c r="A6629">
        <v>2262651</v>
      </c>
      <c r="B6629">
        <v>1</v>
      </c>
      <c r="C6629" t="s">
        <v>80</v>
      </c>
      <c r="D6629" t="s">
        <v>93</v>
      </c>
      <c r="E6629" t="s">
        <v>145</v>
      </c>
      <c r="F6629" t="s">
        <v>19243</v>
      </c>
      <c r="G6629" t="s">
        <v>271</v>
      </c>
      <c r="H6629" t="s">
        <v>148</v>
      </c>
      <c r="I6629" t="s">
        <v>704</v>
      </c>
      <c r="J6629" t="s">
        <v>137</v>
      </c>
      <c r="K6629" t="s">
        <v>138</v>
      </c>
      <c r="L6629" t="s">
        <v>19244</v>
      </c>
      <c r="M6629" t="s">
        <v>19245</v>
      </c>
      <c r="N6629">
        <v>1.9444444000000002E-2</v>
      </c>
      <c r="O6629">
        <v>0</v>
      </c>
      <c r="P6629">
        <v>762</v>
      </c>
      <c r="Q6629">
        <v>0</v>
      </c>
      <c r="R6629">
        <v>124</v>
      </c>
      <c r="S6629">
        <v>2</v>
      </c>
      <c r="T6629">
        <v>165</v>
      </c>
      <c r="U6629">
        <v>0</v>
      </c>
      <c r="V6629">
        <v>0</v>
      </c>
      <c r="W6629">
        <v>0</v>
      </c>
      <c r="X6629">
        <v>3.1967089665985835</v>
      </c>
      <c r="Y6629">
        <v>0</v>
      </c>
      <c r="Z6629">
        <v>1.6152157637936253</v>
      </c>
      <c r="AA6629">
        <v>4.5381483859133334E-2</v>
      </c>
      <c r="AB6629">
        <v>2.4512054695508536</v>
      </c>
      <c r="AC6629">
        <v>0</v>
      </c>
      <c r="AD6629">
        <v>0</v>
      </c>
      <c r="AE6629">
        <v>7.3085116838021946</v>
      </c>
    </row>
    <row r="6630" spans="1:31" x14ac:dyDescent="0.25">
      <c r="A6630">
        <v>2262652</v>
      </c>
      <c r="B6630">
        <v>1</v>
      </c>
      <c r="C6630" t="s">
        <v>81</v>
      </c>
      <c r="D6630" t="s">
        <v>112</v>
      </c>
      <c r="E6630" t="s">
        <v>145</v>
      </c>
      <c r="F6630" t="s">
        <v>19246</v>
      </c>
      <c r="G6630" t="s">
        <v>201</v>
      </c>
      <c r="H6630" t="s">
        <v>148</v>
      </c>
      <c r="I6630" t="s">
        <v>136</v>
      </c>
      <c r="J6630" t="s">
        <v>3</v>
      </c>
      <c r="K6630" t="s">
        <v>138</v>
      </c>
      <c r="L6630" t="s">
        <v>19247</v>
      </c>
      <c r="M6630" t="s">
        <v>19248</v>
      </c>
      <c r="N6630">
        <v>1.6455555550000001</v>
      </c>
      <c r="O6630">
        <v>0</v>
      </c>
      <c r="P6630">
        <v>885</v>
      </c>
      <c r="Q6630">
        <v>2</v>
      </c>
      <c r="R6630">
        <v>71</v>
      </c>
      <c r="S6630">
        <v>8</v>
      </c>
      <c r="T6630">
        <v>30</v>
      </c>
      <c r="U6630">
        <v>0</v>
      </c>
      <c r="V6630">
        <v>0</v>
      </c>
      <c r="W6630">
        <v>0</v>
      </c>
      <c r="X6630">
        <v>115.35797982095779</v>
      </c>
      <c r="Y6630">
        <v>20.299806505664943</v>
      </c>
      <c r="Z6630">
        <v>17.658135895507201</v>
      </c>
      <c r="AA6630">
        <v>35.326956303093624</v>
      </c>
      <c r="AB6630">
        <v>18.821041579569471</v>
      </c>
      <c r="AC6630">
        <v>0</v>
      </c>
      <c r="AD6630">
        <v>0</v>
      </c>
      <c r="AE6630">
        <v>207.46392010479303</v>
      </c>
    </row>
    <row r="6631" spans="1:31" x14ac:dyDescent="0.25">
      <c r="A6631">
        <v>2262653</v>
      </c>
      <c r="B6631">
        <v>1</v>
      </c>
      <c r="C6631" t="s">
        <v>80</v>
      </c>
      <c r="D6631" t="s">
        <v>93</v>
      </c>
      <c r="E6631" t="s">
        <v>145</v>
      </c>
      <c r="F6631" t="s">
        <v>19249</v>
      </c>
      <c r="G6631" t="s">
        <v>171</v>
      </c>
      <c r="H6631" t="s">
        <v>148</v>
      </c>
      <c r="I6631" t="s">
        <v>136</v>
      </c>
      <c r="J6631" t="s">
        <v>137</v>
      </c>
      <c r="K6631" t="s">
        <v>172</v>
      </c>
      <c r="L6631" t="s">
        <v>19250</v>
      </c>
      <c r="M6631" t="s">
        <v>19251</v>
      </c>
      <c r="N6631">
        <v>8.6936111109999992</v>
      </c>
      <c r="O6631">
        <v>0</v>
      </c>
      <c r="P6631">
        <v>762</v>
      </c>
      <c r="Q6631">
        <v>0</v>
      </c>
      <c r="R6631">
        <v>124</v>
      </c>
      <c r="S6631">
        <v>2</v>
      </c>
      <c r="T6631">
        <v>165</v>
      </c>
      <c r="U6631">
        <v>0</v>
      </c>
      <c r="V6631">
        <v>0</v>
      </c>
      <c r="W6631">
        <v>0</v>
      </c>
      <c r="X6631">
        <v>1362.4481766312385</v>
      </c>
      <c r="Y6631">
        <v>0</v>
      </c>
      <c r="Z6631">
        <v>678.67393265710894</v>
      </c>
      <c r="AA6631">
        <v>18.502641650752597</v>
      </c>
      <c r="AB6631">
        <v>1015.770069931085</v>
      </c>
      <c r="AC6631">
        <v>0</v>
      </c>
      <c r="AD6631">
        <v>0</v>
      </c>
      <c r="AE6631">
        <v>3075.394820870185</v>
      </c>
    </row>
    <row r="6632" spans="1:31" x14ac:dyDescent="0.25">
      <c r="A6632">
        <v>2262654</v>
      </c>
      <c r="B6632">
        <v>1</v>
      </c>
      <c r="C6632" t="s">
        <v>81</v>
      </c>
      <c r="D6632" t="s">
        <v>128</v>
      </c>
      <c r="E6632" t="s">
        <v>207</v>
      </c>
      <c r="F6632" t="s">
        <v>18850</v>
      </c>
      <c r="G6632" t="s">
        <v>171</v>
      </c>
      <c r="H6632" t="s">
        <v>135</v>
      </c>
      <c r="I6632" t="s">
        <v>136</v>
      </c>
      <c r="J6632" t="s">
        <v>137</v>
      </c>
      <c r="K6632" t="s">
        <v>172</v>
      </c>
      <c r="L6632" t="s">
        <v>19252</v>
      </c>
      <c r="M6632" t="s">
        <v>19253</v>
      </c>
      <c r="N6632">
        <v>7.8894444439999996</v>
      </c>
      <c r="O6632">
        <v>0</v>
      </c>
      <c r="P6632">
        <v>517</v>
      </c>
      <c r="Q6632">
        <v>0</v>
      </c>
      <c r="R6632">
        <v>0</v>
      </c>
      <c r="S6632">
        <v>0</v>
      </c>
      <c r="T6632">
        <v>20</v>
      </c>
      <c r="U6632">
        <v>0</v>
      </c>
      <c r="V6632">
        <v>0</v>
      </c>
      <c r="W6632">
        <v>0</v>
      </c>
      <c r="X6632">
        <v>921.91003856636382</v>
      </c>
      <c r="Y6632">
        <v>0</v>
      </c>
      <c r="Z6632">
        <v>0</v>
      </c>
      <c r="AA6632">
        <v>0</v>
      </c>
      <c r="AB6632">
        <v>161.0768690587141</v>
      </c>
      <c r="AC6632">
        <v>0</v>
      </c>
      <c r="AD6632">
        <v>0</v>
      </c>
      <c r="AE6632">
        <v>1082.9869076250779</v>
      </c>
    </row>
    <row r="6633" spans="1:31" x14ac:dyDescent="0.25">
      <c r="A6633">
        <v>2262676</v>
      </c>
      <c r="B6633">
        <v>1</v>
      </c>
      <c r="C6633" t="s">
        <v>80</v>
      </c>
      <c r="D6633" t="s">
        <v>96</v>
      </c>
      <c r="E6633" t="s">
        <v>151</v>
      </c>
      <c r="F6633" t="s">
        <v>19254</v>
      </c>
      <c r="G6633" t="s">
        <v>171</v>
      </c>
      <c r="H6633" t="s">
        <v>135</v>
      </c>
      <c r="I6633" t="s">
        <v>136</v>
      </c>
      <c r="J6633" t="s">
        <v>137</v>
      </c>
      <c r="K6633" t="s">
        <v>172</v>
      </c>
      <c r="L6633" t="s">
        <v>19255</v>
      </c>
      <c r="M6633" t="s">
        <v>19256</v>
      </c>
      <c r="N6633">
        <v>6.443888888</v>
      </c>
      <c r="O6633">
        <v>0</v>
      </c>
      <c r="P6633">
        <v>291</v>
      </c>
      <c r="Q6633">
        <v>0</v>
      </c>
      <c r="R6633">
        <v>1</v>
      </c>
      <c r="S6633">
        <v>0</v>
      </c>
      <c r="T6633">
        <v>4</v>
      </c>
      <c r="U6633">
        <v>0</v>
      </c>
      <c r="V6633">
        <v>0</v>
      </c>
      <c r="W6633">
        <v>0</v>
      </c>
      <c r="X6633">
        <v>589.17282881526</v>
      </c>
      <c r="Y6633">
        <v>0</v>
      </c>
      <c r="Z6633">
        <v>0.10411738919920555</v>
      </c>
      <c r="AA6633">
        <v>0</v>
      </c>
      <c r="AB6633">
        <v>35.054122289277068</v>
      </c>
      <c r="AC6633">
        <v>0</v>
      </c>
      <c r="AD6633">
        <v>0</v>
      </c>
      <c r="AE6633">
        <v>624.33106849373632</v>
      </c>
    </row>
    <row r="6634" spans="1:31" x14ac:dyDescent="0.25">
      <c r="A6634">
        <v>2262688</v>
      </c>
      <c r="B6634">
        <v>1</v>
      </c>
      <c r="C6634" t="s">
        <v>80</v>
      </c>
      <c r="D6634" t="s">
        <v>89</v>
      </c>
      <c r="E6634" t="s">
        <v>163</v>
      </c>
      <c r="F6634" t="s">
        <v>19257</v>
      </c>
      <c r="G6634" t="s">
        <v>271</v>
      </c>
      <c r="H6634" t="s">
        <v>148</v>
      </c>
      <c r="I6634" t="s">
        <v>136</v>
      </c>
      <c r="J6634" t="s">
        <v>137</v>
      </c>
      <c r="K6634" t="s">
        <v>172</v>
      </c>
      <c r="L6634" t="s">
        <v>19258</v>
      </c>
      <c r="M6634" t="s">
        <v>19259</v>
      </c>
      <c r="N6634">
        <v>0.15</v>
      </c>
      <c r="O6634">
        <v>1</v>
      </c>
      <c r="P6634">
        <v>435</v>
      </c>
      <c r="Q6634">
        <v>1</v>
      </c>
      <c r="R6634">
        <v>14</v>
      </c>
      <c r="S6634">
        <v>5</v>
      </c>
      <c r="T6634">
        <v>41</v>
      </c>
      <c r="U6634">
        <v>1</v>
      </c>
      <c r="V6634">
        <v>0</v>
      </c>
      <c r="W6634">
        <v>14.493134017425</v>
      </c>
      <c r="X6634">
        <v>66.764565407653677</v>
      </c>
      <c r="Y6634">
        <v>0.19733376427829999</v>
      </c>
      <c r="Z6634">
        <v>0.42672661740405005</v>
      </c>
      <c r="AA6634">
        <v>6.3681176314201506</v>
      </c>
      <c r="AB6634">
        <v>12.815960945930856</v>
      </c>
      <c r="AC6634">
        <v>2.6146180108335004</v>
      </c>
      <c r="AD6634">
        <v>0</v>
      </c>
      <c r="AE6634">
        <v>103.68045639494551</v>
      </c>
    </row>
    <row r="6635" spans="1:31" x14ac:dyDescent="0.25">
      <c r="A6635">
        <v>2262692</v>
      </c>
      <c r="B6635">
        <v>1</v>
      </c>
      <c r="C6635" t="s">
        <v>80</v>
      </c>
      <c r="D6635" t="s">
        <v>91</v>
      </c>
      <c r="E6635" t="s">
        <v>256</v>
      </c>
      <c r="F6635" t="s">
        <v>19260</v>
      </c>
      <c r="G6635" t="s">
        <v>366</v>
      </c>
      <c r="H6635" t="s">
        <v>148</v>
      </c>
      <c r="I6635" t="s">
        <v>136</v>
      </c>
      <c r="J6635" t="s">
        <v>137</v>
      </c>
      <c r="K6635" t="s">
        <v>172</v>
      </c>
      <c r="L6635" t="s">
        <v>19261</v>
      </c>
      <c r="M6635" t="s">
        <v>19262</v>
      </c>
      <c r="N6635">
        <v>1.6555555550000001</v>
      </c>
      <c r="O6635">
        <v>0</v>
      </c>
      <c r="P6635">
        <v>751</v>
      </c>
      <c r="Q6635">
        <v>0</v>
      </c>
      <c r="R6635">
        <v>2</v>
      </c>
      <c r="S6635">
        <v>0</v>
      </c>
      <c r="T6635">
        <v>120</v>
      </c>
      <c r="U6635">
        <v>0</v>
      </c>
      <c r="V6635">
        <v>0</v>
      </c>
      <c r="W6635">
        <v>0</v>
      </c>
      <c r="X6635">
        <v>364.70624228538514</v>
      </c>
      <c r="Y6635">
        <v>0</v>
      </c>
      <c r="Z6635">
        <v>0.17162248953853612</v>
      </c>
      <c r="AA6635">
        <v>0</v>
      </c>
      <c r="AB6635">
        <v>207.01624751040785</v>
      </c>
      <c r="AC6635">
        <v>0</v>
      </c>
      <c r="AD6635">
        <v>0</v>
      </c>
      <c r="AE6635">
        <v>571.89411228533152</v>
      </c>
    </row>
    <row r="6636" spans="1:31" x14ac:dyDescent="0.25">
      <c r="A6636">
        <v>2262698</v>
      </c>
      <c r="B6636">
        <v>1</v>
      </c>
      <c r="C6636" t="s">
        <v>81</v>
      </c>
      <c r="D6636" t="s">
        <v>128</v>
      </c>
      <c r="E6636" t="s">
        <v>207</v>
      </c>
      <c r="F6636" t="s">
        <v>19263</v>
      </c>
      <c r="G6636" t="s">
        <v>366</v>
      </c>
      <c r="H6636" t="s">
        <v>135</v>
      </c>
      <c r="I6636" t="s">
        <v>136</v>
      </c>
      <c r="J6636" t="s">
        <v>137</v>
      </c>
      <c r="K6636" t="s">
        <v>172</v>
      </c>
      <c r="L6636" t="s">
        <v>19264</v>
      </c>
      <c r="M6636" t="s">
        <v>19265</v>
      </c>
      <c r="N6636">
        <v>0.203333333</v>
      </c>
      <c r="O6636">
        <v>0</v>
      </c>
      <c r="P6636">
        <v>1478</v>
      </c>
      <c r="Q6636">
        <v>0</v>
      </c>
      <c r="R6636">
        <v>0</v>
      </c>
      <c r="S6636">
        <v>0</v>
      </c>
      <c r="T6636">
        <v>64</v>
      </c>
      <c r="U6636">
        <v>0</v>
      </c>
      <c r="V6636">
        <v>1</v>
      </c>
      <c r="W6636">
        <v>0</v>
      </c>
      <c r="X6636">
        <v>73.016965538577793</v>
      </c>
      <c r="Y6636">
        <v>0</v>
      </c>
      <c r="Z6636">
        <v>0</v>
      </c>
      <c r="AA6636">
        <v>0</v>
      </c>
      <c r="AB6636">
        <v>11.782706804193596</v>
      </c>
      <c r="AC6636">
        <v>0</v>
      </c>
      <c r="AD6636">
        <v>4.2421966379885401</v>
      </c>
      <c r="AE6636">
        <v>89.041868980759929</v>
      </c>
    </row>
    <row r="6637" spans="1:31" x14ac:dyDescent="0.25">
      <c r="A6637">
        <v>2262702</v>
      </c>
      <c r="B6637">
        <v>1</v>
      </c>
      <c r="C6637" t="s">
        <v>80</v>
      </c>
      <c r="D6637" t="s">
        <v>84</v>
      </c>
      <c r="E6637" t="s">
        <v>207</v>
      </c>
      <c r="F6637" t="s">
        <v>19266</v>
      </c>
      <c r="G6637" t="s">
        <v>171</v>
      </c>
      <c r="H6637" t="s">
        <v>135</v>
      </c>
      <c r="I6637" t="s">
        <v>136</v>
      </c>
      <c r="J6637" t="s">
        <v>137</v>
      </c>
      <c r="K6637" t="s">
        <v>172</v>
      </c>
      <c r="L6637" t="s">
        <v>19267</v>
      </c>
      <c r="M6637" t="s">
        <v>19268</v>
      </c>
      <c r="N6637">
        <v>5.4655555549999999</v>
      </c>
      <c r="O6637">
        <v>0</v>
      </c>
      <c r="P6637">
        <v>1172</v>
      </c>
      <c r="Q6637">
        <v>0</v>
      </c>
      <c r="R6637">
        <v>0</v>
      </c>
      <c r="S6637">
        <v>0</v>
      </c>
      <c r="T6637">
        <v>147</v>
      </c>
      <c r="U6637">
        <v>0</v>
      </c>
      <c r="V6637">
        <v>0</v>
      </c>
      <c r="W6637">
        <v>0</v>
      </c>
      <c r="X6637">
        <v>1794.4158294245913</v>
      </c>
      <c r="Y6637">
        <v>0</v>
      </c>
      <c r="Z6637">
        <v>0</v>
      </c>
      <c r="AA6637">
        <v>0</v>
      </c>
      <c r="AB6637">
        <v>789.30138977618731</v>
      </c>
      <c r="AC6637">
        <v>0</v>
      </c>
      <c r="AD6637">
        <v>0</v>
      </c>
      <c r="AE6637">
        <v>2583.7172192007783</v>
      </c>
    </row>
    <row r="6638" spans="1:31" x14ac:dyDescent="0.25">
      <c r="A6638">
        <v>2262708</v>
      </c>
      <c r="B6638">
        <v>1</v>
      </c>
      <c r="C6638" t="s">
        <v>81</v>
      </c>
      <c r="D6638" t="s">
        <v>122</v>
      </c>
      <c r="E6638" t="s">
        <v>163</v>
      </c>
      <c r="F6638" t="s">
        <v>19269</v>
      </c>
      <c r="G6638" t="s">
        <v>366</v>
      </c>
      <c r="H6638" t="s">
        <v>148</v>
      </c>
      <c r="I6638" t="s">
        <v>136</v>
      </c>
      <c r="J6638" t="s">
        <v>137</v>
      </c>
      <c r="K6638" t="s">
        <v>172</v>
      </c>
      <c r="L6638" t="s">
        <v>19270</v>
      </c>
      <c r="M6638" t="s">
        <v>19271</v>
      </c>
      <c r="N6638">
        <v>7.7322222219999999</v>
      </c>
      <c r="O6638">
        <v>1</v>
      </c>
      <c r="P6638">
        <v>512</v>
      </c>
      <c r="Q6638">
        <v>4</v>
      </c>
      <c r="R6638">
        <v>0</v>
      </c>
      <c r="S6638">
        <v>3</v>
      </c>
      <c r="T6638">
        <v>21</v>
      </c>
      <c r="U6638">
        <v>1</v>
      </c>
      <c r="V6638">
        <v>0</v>
      </c>
      <c r="W6638">
        <v>0.78989933971287229</v>
      </c>
      <c r="X6638">
        <v>335.24995251452992</v>
      </c>
      <c r="Y6638">
        <v>28.48380437194955</v>
      </c>
      <c r="Z6638">
        <v>0</v>
      </c>
      <c r="AA6638">
        <v>108.87483405846922</v>
      </c>
      <c r="AB6638">
        <v>59.190602888845284</v>
      </c>
      <c r="AC6638">
        <v>56.488340903006332</v>
      </c>
      <c r="AD6638">
        <v>0</v>
      </c>
      <c r="AE6638">
        <v>589.07743407651321</v>
      </c>
    </row>
    <row r="6639" spans="1:31" x14ac:dyDescent="0.25">
      <c r="A6639">
        <v>2262714</v>
      </c>
      <c r="B6639">
        <v>1</v>
      </c>
      <c r="C6639" t="s">
        <v>80</v>
      </c>
      <c r="D6639" t="s">
        <v>103</v>
      </c>
      <c r="E6639" t="s">
        <v>163</v>
      </c>
      <c r="F6639" t="s">
        <v>19272</v>
      </c>
      <c r="G6639" t="s">
        <v>147</v>
      </c>
      <c r="H6639" t="s">
        <v>148</v>
      </c>
      <c r="I6639" t="s">
        <v>136</v>
      </c>
      <c r="J6639" t="s">
        <v>137</v>
      </c>
      <c r="K6639" t="s">
        <v>138</v>
      </c>
      <c r="L6639" t="s">
        <v>19273</v>
      </c>
      <c r="M6639" t="s">
        <v>19274</v>
      </c>
      <c r="N6639">
        <v>0.63666666599999999</v>
      </c>
      <c r="O6639">
        <v>0</v>
      </c>
      <c r="P6639">
        <v>538</v>
      </c>
      <c r="Q6639">
        <v>19</v>
      </c>
      <c r="R6639">
        <v>2</v>
      </c>
      <c r="S6639">
        <v>2</v>
      </c>
      <c r="T6639">
        <v>58</v>
      </c>
      <c r="U6639">
        <v>1</v>
      </c>
      <c r="V6639">
        <v>5</v>
      </c>
      <c r="W6639">
        <v>0</v>
      </c>
      <c r="X6639">
        <v>132.3724675503683</v>
      </c>
      <c r="Y6639">
        <v>3.6916618455043611</v>
      </c>
      <c r="Z6639">
        <v>1.1496811751717353</v>
      </c>
      <c r="AA6639">
        <v>66.117008806166254</v>
      </c>
      <c r="AB6639">
        <v>27.419875810415181</v>
      </c>
      <c r="AC6639">
        <v>131.02381973687903</v>
      </c>
      <c r="AD6639">
        <v>181.59466233725595</v>
      </c>
      <c r="AE6639">
        <v>543.3691772617608</v>
      </c>
    </row>
    <row r="6640" spans="1:31" x14ac:dyDescent="0.25">
      <c r="A6640">
        <v>2262721</v>
      </c>
      <c r="B6640">
        <v>1</v>
      </c>
      <c r="C6640" t="s">
        <v>81</v>
      </c>
      <c r="D6640" t="s">
        <v>118</v>
      </c>
      <c r="E6640" t="s">
        <v>256</v>
      </c>
      <c r="F6640" t="s">
        <v>19275</v>
      </c>
      <c r="G6640" t="s">
        <v>201</v>
      </c>
      <c r="H6640" t="s">
        <v>148</v>
      </c>
      <c r="I6640" t="s">
        <v>136</v>
      </c>
      <c r="J6640" t="s">
        <v>3</v>
      </c>
      <c r="K6640" t="s">
        <v>138</v>
      </c>
      <c r="L6640" t="s">
        <v>19276</v>
      </c>
      <c r="M6640" t="s">
        <v>19277</v>
      </c>
      <c r="N6640">
        <v>0.72305555499999996</v>
      </c>
      <c r="O6640">
        <v>0</v>
      </c>
      <c r="P6640">
        <v>3131</v>
      </c>
      <c r="Q6640">
        <v>0</v>
      </c>
      <c r="R6640">
        <v>2</v>
      </c>
      <c r="S6640">
        <v>0</v>
      </c>
      <c r="T6640">
        <v>125</v>
      </c>
      <c r="U6640">
        <v>0</v>
      </c>
      <c r="V6640">
        <v>0</v>
      </c>
      <c r="W6640">
        <v>0</v>
      </c>
      <c r="X6640">
        <v>588.28462113297257</v>
      </c>
      <c r="Y6640">
        <v>0</v>
      </c>
      <c r="Z6640">
        <v>0</v>
      </c>
      <c r="AA6640">
        <v>0</v>
      </c>
      <c r="AB6640">
        <v>89.257159378190011</v>
      </c>
      <c r="AC6640">
        <v>0</v>
      </c>
      <c r="AD6640">
        <v>0</v>
      </c>
      <c r="AE6640">
        <v>677.54178051116264</v>
      </c>
    </row>
    <row r="6641" spans="1:31" x14ac:dyDescent="0.25">
      <c r="A6641">
        <v>2262751</v>
      </c>
      <c r="B6641">
        <v>1</v>
      </c>
      <c r="C6641" t="s">
        <v>80</v>
      </c>
      <c r="D6641" t="s">
        <v>85</v>
      </c>
      <c r="E6641" t="s">
        <v>207</v>
      </c>
      <c r="F6641" t="s">
        <v>19278</v>
      </c>
      <c r="G6641" t="s">
        <v>197</v>
      </c>
      <c r="H6641" t="s">
        <v>135</v>
      </c>
      <c r="I6641" t="s">
        <v>136</v>
      </c>
      <c r="J6641" t="s">
        <v>137</v>
      </c>
      <c r="K6641" t="s">
        <v>138</v>
      </c>
      <c r="L6641" t="s">
        <v>19279</v>
      </c>
      <c r="M6641" t="s">
        <v>19280</v>
      </c>
      <c r="N6641">
        <v>0.34749999999999998</v>
      </c>
      <c r="O6641">
        <v>0</v>
      </c>
      <c r="P6641">
        <v>761</v>
      </c>
      <c r="Q6641">
        <v>0</v>
      </c>
      <c r="R6641">
        <v>0</v>
      </c>
      <c r="S6641">
        <v>0</v>
      </c>
      <c r="T6641">
        <v>25</v>
      </c>
      <c r="U6641">
        <v>0</v>
      </c>
      <c r="V6641">
        <v>0</v>
      </c>
      <c r="W6641">
        <v>0</v>
      </c>
      <c r="X6641">
        <v>104.76739187917711</v>
      </c>
      <c r="Y6641">
        <v>0</v>
      </c>
      <c r="Z6641">
        <v>0</v>
      </c>
      <c r="AA6641">
        <v>0</v>
      </c>
      <c r="AB6641">
        <v>6.4972761516982906</v>
      </c>
      <c r="AC6641">
        <v>0</v>
      </c>
      <c r="AD6641">
        <v>0</v>
      </c>
      <c r="AE6641">
        <v>111.2646680308754</v>
      </c>
    </row>
    <row r="6642" spans="1:31" x14ac:dyDescent="0.25">
      <c r="A6642">
        <v>2262799</v>
      </c>
      <c r="B6642">
        <v>1</v>
      </c>
      <c r="C6642" t="s">
        <v>80</v>
      </c>
      <c r="D6642" t="s">
        <v>90</v>
      </c>
      <c r="E6642" t="s">
        <v>207</v>
      </c>
      <c r="F6642" t="s">
        <v>19281</v>
      </c>
      <c r="G6642" t="s">
        <v>197</v>
      </c>
      <c r="H6642" t="s">
        <v>135</v>
      </c>
      <c r="I6642" t="s">
        <v>136</v>
      </c>
      <c r="J6642" t="s">
        <v>137</v>
      </c>
      <c r="K6642" t="s">
        <v>138</v>
      </c>
      <c r="L6642" t="s">
        <v>19282</v>
      </c>
      <c r="M6642" t="s">
        <v>19283</v>
      </c>
      <c r="N6642">
        <v>0.35972222199999998</v>
      </c>
      <c r="O6642">
        <v>0</v>
      </c>
      <c r="P6642">
        <v>1210</v>
      </c>
      <c r="Q6642">
        <v>0</v>
      </c>
      <c r="R6642">
        <v>0</v>
      </c>
      <c r="S6642">
        <v>0</v>
      </c>
      <c r="T6642">
        <v>65</v>
      </c>
      <c r="U6642">
        <v>0</v>
      </c>
      <c r="V6642">
        <v>0</v>
      </c>
      <c r="W6642">
        <v>0</v>
      </c>
      <c r="X6642">
        <v>130.74155764219898</v>
      </c>
      <c r="Y6642">
        <v>0</v>
      </c>
      <c r="Z6642">
        <v>0</v>
      </c>
      <c r="AA6642">
        <v>0</v>
      </c>
      <c r="AB6642">
        <v>16.066864286405355</v>
      </c>
      <c r="AC6642">
        <v>0</v>
      </c>
      <c r="AD6642">
        <v>0</v>
      </c>
      <c r="AE6642">
        <v>146.80842192860433</v>
      </c>
    </row>
    <row r="6643" spans="1:31" x14ac:dyDescent="0.25">
      <c r="A6643">
        <v>2262806</v>
      </c>
      <c r="B6643">
        <v>1</v>
      </c>
      <c r="C6643" t="s">
        <v>80</v>
      </c>
      <c r="D6643" t="s">
        <v>95</v>
      </c>
      <c r="E6643" t="s">
        <v>477</v>
      </c>
      <c r="F6643" t="s">
        <v>19284</v>
      </c>
      <c r="G6643" t="s">
        <v>147</v>
      </c>
      <c r="H6643" t="s">
        <v>148</v>
      </c>
      <c r="I6643" t="s">
        <v>136</v>
      </c>
      <c r="J6643" t="s">
        <v>137</v>
      </c>
      <c r="K6643" t="s">
        <v>138</v>
      </c>
      <c r="L6643" t="s">
        <v>19285</v>
      </c>
      <c r="M6643" t="s">
        <v>19286</v>
      </c>
      <c r="N6643">
        <v>0.54583333300000003</v>
      </c>
      <c r="O6643">
        <v>2</v>
      </c>
      <c r="P6643">
        <v>481</v>
      </c>
      <c r="Q6643">
        <v>0</v>
      </c>
      <c r="R6643">
        <v>2</v>
      </c>
      <c r="S6643">
        <v>15</v>
      </c>
      <c r="T6643">
        <v>42</v>
      </c>
      <c r="U6643">
        <v>4</v>
      </c>
      <c r="V6643">
        <v>0</v>
      </c>
      <c r="W6643">
        <v>0.34025670729727497</v>
      </c>
      <c r="X6643">
        <v>62.853189193251737</v>
      </c>
      <c r="Y6643">
        <v>0</v>
      </c>
      <c r="Z6643">
        <v>0.35232873104893336</v>
      </c>
      <c r="AA6643">
        <v>234.15226319892616</v>
      </c>
      <c r="AB6643">
        <v>24.970879351494737</v>
      </c>
      <c r="AC6643">
        <v>306.88181639304497</v>
      </c>
      <c r="AD6643">
        <v>0</v>
      </c>
      <c r="AE6643">
        <v>629.55073357506376</v>
      </c>
    </row>
    <row r="6644" spans="1:31" x14ac:dyDescent="0.25">
      <c r="A6644">
        <v>2262827</v>
      </c>
      <c r="B6644">
        <v>1</v>
      </c>
      <c r="C6644" t="s">
        <v>80</v>
      </c>
      <c r="D6644" t="s">
        <v>85</v>
      </c>
      <c r="E6644" t="s">
        <v>207</v>
      </c>
      <c r="F6644" t="s">
        <v>19182</v>
      </c>
      <c r="G6644" t="s">
        <v>197</v>
      </c>
      <c r="H6644" t="s">
        <v>135</v>
      </c>
      <c r="I6644" t="s">
        <v>136</v>
      </c>
      <c r="J6644" t="s">
        <v>137</v>
      </c>
      <c r="K6644" t="s">
        <v>138</v>
      </c>
      <c r="L6644" t="s">
        <v>19287</v>
      </c>
      <c r="M6644" t="s">
        <v>9116</v>
      </c>
      <c r="N6644">
        <v>0.49388888800000003</v>
      </c>
      <c r="O6644">
        <v>0</v>
      </c>
      <c r="P6644">
        <v>403</v>
      </c>
      <c r="Q6644">
        <v>0</v>
      </c>
      <c r="R6644">
        <v>0</v>
      </c>
      <c r="S6644">
        <v>0</v>
      </c>
      <c r="T6644">
        <v>20</v>
      </c>
      <c r="U6644">
        <v>0</v>
      </c>
      <c r="V6644">
        <v>0</v>
      </c>
      <c r="W6644">
        <v>0</v>
      </c>
      <c r="X6644">
        <v>66.207715221107975</v>
      </c>
      <c r="Y6644">
        <v>0</v>
      </c>
      <c r="Z6644">
        <v>0</v>
      </c>
      <c r="AA6644">
        <v>0</v>
      </c>
      <c r="AB6644">
        <v>2.4578890031256759</v>
      </c>
      <c r="AC6644">
        <v>0</v>
      </c>
      <c r="AD6644">
        <v>0</v>
      </c>
      <c r="AE6644">
        <v>68.665604224233647</v>
      </c>
    </row>
    <row r="6645" spans="1:31" x14ac:dyDescent="0.25">
      <c r="A6645">
        <v>2262861</v>
      </c>
      <c r="B6645">
        <v>1</v>
      </c>
      <c r="C6645" t="s">
        <v>80</v>
      </c>
      <c r="D6645" t="s">
        <v>88</v>
      </c>
      <c r="E6645" t="s">
        <v>207</v>
      </c>
      <c r="F6645" t="s">
        <v>19288</v>
      </c>
      <c r="G6645" t="s">
        <v>314</v>
      </c>
      <c r="H6645" t="s">
        <v>135</v>
      </c>
      <c r="I6645" t="s">
        <v>136</v>
      </c>
      <c r="J6645" t="s">
        <v>137</v>
      </c>
      <c r="K6645" t="s">
        <v>138</v>
      </c>
      <c r="L6645" t="s">
        <v>19289</v>
      </c>
      <c r="M6645" t="s">
        <v>19290</v>
      </c>
      <c r="N6645">
        <v>1.0844444440000001</v>
      </c>
      <c r="O6645">
        <v>0</v>
      </c>
      <c r="P6645">
        <v>153</v>
      </c>
      <c r="Q6645">
        <v>0</v>
      </c>
      <c r="R6645">
        <v>0</v>
      </c>
      <c r="S6645">
        <v>0</v>
      </c>
      <c r="T6645">
        <v>10</v>
      </c>
      <c r="U6645">
        <v>0</v>
      </c>
      <c r="V6645">
        <v>0</v>
      </c>
      <c r="W6645">
        <v>0</v>
      </c>
      <c r="X6645">
        <v>56.632025411472263</v>
      </c>
      <c r="Y6645">
        <v>0</v>
      </c>
      <c r="Z6645">
        <v>0</v>
      </c>
      <c r="AA6645">
        <v>0</v>
      </c>
      <c r="AB6645">
        <v>7.1482804624709049</v>
      </c>
      <c r="AC6645">
        <v>0</v>
      </c>
      <c r="AD6645">
        <v>0</v>
      </c>
      <c r="AE6645">
        <v>63.780305873943171</v>
      </c>
    </row>
    <row r="6646" spans="1:31" x14ac:dyDescent="0.25">
      <c r="A6646">
        <v>2262865</v>
      </c>
      <c r="B6646">
        <v>1</v>
      </c>
      <c r="C6646" t="s">
        <v>81</v>
      </c>
      <c r="D6646" t="s">
        <v>128</v>
      </c>
      <c r="E6646" t="s">
        <v>132</v>
      </c>
      <c r="F6646" t="s">
        <v>19291</v>
      </c>
      <c r="G6646" t="s">
        <v>142</v>
      </c>
      <c r="H6646" t="s">
        <v>135</v>
      </c>
      <c r="I6646" t="s">
        <v>136</v>
      </c>
      <c r="J6646" t="s">
        <v>137</v>
      </c>
      <c r="K6646" t="s">
        <v>138</v>
      </c>
      <c r="L6646" t="s">
        <v>19292</v>
      </c>
      <c r="M6646" t="s">
        <v>19293</v>
      </c>
      <c r="N6646">
        <v>1.8302777770000001</v>
      </c>
      <c r="O6646">
        <v>0</v>
      </c>
      <c r="P6646">
        <v>6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2.4535826495863802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2.4535826495863802</v>
      </c>
    </row>
    <row r="6647" spans="1:31" x14ac:dyDescent="0.25">
      <c r="A6647">
        <v>2262871</v>
      </c>
      <c r="B6647">
        <v>1</v>
      </c>
      <c r="C6647" t="s">
        <v>81</v>
      </c>
      <c r="D6647" t="s">
        <v>113</v>
      </c>
      <c r="E6647" t="s">
        <v>163</v>
      </c>
      <c r="F6647" t="s">
        <v>19294</v>
      </c>
      <c r="G6647" t="s">
        <v>147</v>
      </c>
      <c r="H6647" t="s">
        <v>148</v>
      </c>
      <c r="I6647" t="s">
        <v>136</v>
      </c>
      <c r="J6647" t="s">
        <v>137</v>
      </c>
      <c r="K6647" t="s">
        <v>138</v>
      </c>
      <c r="L6647" t="s">
        <v>19295</v>
      </c>
      <c r="M6647" t="s">
        <v>19296</v>
      </c>
      <c r="N6647">
        <v>6.9722222E-2</v>
      </c>
      <c r="O6647">
        <v>1</v>
      </c>
      <c r="P6647">
        <v>2525</v>
      </c>
      <c r="Q6647">
        <v>20</v>
      </c>
      <c r="R6647">
        <v>601</v>
      </c>
      <c r="S6647">
        <v>21</v>
      </c>
      <c r="T6647">
        <v>177</v>
      </c>
      <c r="U6647">
        <v>0</v>
      </c>
      <c r="V6647">
        <v>1</v>
      </c>
      <c r="W6647">
        <v>3.8260629427396671E-2</v>
      </c>
      <c r="X6647">
        <v>29.826287121286821</v>
      </c>
      <c r="Y6647">
        <v>1.8453305503400625</v>
      </c>
      <c r="Z6647">
        <v>11.357624178190605</v>
      </c>
      <c r="AA6647">
        <v>33.718516411209755</v>
      </c>
      <c r="AB6647">
        <v>10.403889560735633</v>
      </c>
      <c r="AC6647">
        <v>0</v>
      </c>
      <c r="AD6647">
        <v>0.13647231148909722</v>
      </c>
      <c r="AE6647">
        <v>87.326380762679378</v>
      </c>
    </row>
    <row r="6648" spans="1:31" x14ac:dyDescent="0.25">
      <c r="A6648">
        <v>2262880</v>
      </c>
      <c r="B6648">
        <v>1</v>
      </c>
      <c r="C6648" t="s">
        <v>80</v>
      </c>
      <c r="D6648" t="s">
        <v>107</v>
      </c>
      <c r="E6648" t="s">
        <v>145</v>
      </c>
      <c r="F6648" t="s">
        <v>2996</v>
      </c>
      <c r="G6648" t="s">
        <v>147</v>
      </c>
      <c r="H6648" t="s">
        <v>148</v>
      </c>
      <c r="I6648" t="s">
        <v>136</v>
      </c>
      <c r="J6648" t="s">
        <v>137</v>
      </c>
      <c r="K6648" t="s">
        <v>138</v>
      </c>
      <c r="L6648" t="s">
        <v>19297</v>
      </c>
      <c r="M6648" t="s">
        <v>19298</v>
      </c>
      <c r="N6648">
        <v>0.76277777700000005</v>
      </c>
      <c r="O6648">
        <v>0</v>
      </c>
      <c r="P6648">
        <v>4923</v>
      </c>
      <c r="Q6648">
        <v>0</v>
      </c>
      <c r="R6648">
        <v>1</v>
      </c>
      <c r="S6648">
        <v>0</v>
      </c>
      <c r="T6648">
        <v>914</v>
      </c>
      <c r="U6648">
        <v>1</v>
      </c>
      <c r="V6648">
        <v>2</v>
      </c>
      <c r="W6648">
        <v>0</v>
      </c>
      <c r="X6648">
        <v>1198.8027577998557</v>
      </c>
      <c r="Y6648">
        <v>0</v>
      </c>
      <c r="Z6648">
        <v>7.7542455621536943E-2</v>
      </c>
      <c r="AA6648">
        <v>0</v>
      </c>
      <c r="AB6648">
        <v>705.64070399869092</v>
      </c>
      <c r="AC6648">
        <v>119.49967929407589</v>
      </c>
      <c r="AD6648">
        <v>5.0095604706913104</v>
      </c>
      <c r="AE6648">
        <v>2029.0302440189353</v>
      </c>
    </row>
    <row r="6649" spans="1:31" x14ac:dyDescent="0.25">
      <c r="A6649">
        <v>2262882</v>
      </c>
      <c r="B6649">
        <v>1</v>
      </c>
      <c r="C6649" t="s">
        <v>80</v>
      </c>
      <c r="D6649" t="s">
        <v>94</v>
      </c>
      <c r="E6649" t="s">
        <v>151</v>
      </c>
      <c r="F6649" t="s">
        <v>19299</v>
      </c>
      <c r="G6649" t="s">
        <v>197</v>
      </c>
      <c r="H6649" t="s">
        <v>135</v>
      </c>
      <c r="I6649" t="s">
        <v>136</v>
      </c>
      <c r="J6649" t="s">
        <v>137</v>
      </c>
      <c r="K6649" t="s">
        <v>138</v>
      </c>
      <c r="L6649" t="s">
        <v>19300</v>
      </c>
      <c r="M6649" t="s">
        <v>19301</v>
      </c>
      <c r="N6649">
        <v>1.4255555550000001</v>
      </c>
      <c r="O6649">
        <v>0</v>
      </c>
      <c r="P6649">
        <v>184</v>
      </c>
      <c r="Q6649">
        <v>0</v>
      </c>
      <c r="R6649">
        <v>0</v>
      </c>
      <c r="S6649">
        <v>0</v>
      </c>
      <c r="T6649">
        <v>23</v>
      </c>
      <c r="U6649">
        <v>0</v>
      </c>
      <c r="V6649">
        <v>0</v>
      </c>
      <c r="W6649">
        <v>0</v>
      </c>
      <c r="X6649">
        <v>64.891844099817177</v>
      </c>
      <c r="Y6649">
        <v>0</v>
      </c>
      <c r="Z6649">
        <v>0</v>
      </c>
      <c r="AA6649">
        <v>0</v>
      </c>
      <c r="AB6649">
        <v>37.449792596640506</v>
      </c>
      <c r="AC6649">
        <v>0</v>
      </c>
      <c r="AD6649">
        <v>0</v>
      </c>
      <c r="AE6649">
        <v>102.34163669645768</v>
      </c>
    </row>
    <row r="6650" spans="1:31" x14ac:dyDescent="0.25">
      <c r="A6650">
        <v>2262890</v>
      </c>
      <c r="B6650">
        <v>1</v>
      </c>
      <c r="C6650" t="s">
        <v>81</v>
      </c>
      <c r="D6650" t="s">
        <v>112</v>
      </c>
      <c r="E6650" t="s">
        <v>256</v>
      </c>
      <c r="F6650" t="s">
        <v>19302</v>
      </c>
      <c r="G6650" t="s">
        <v>147</v>
      </c>
      <c r="H6650" t="s">
        <v>148</v>
      </c>
      <c r="I6650" t="s">
        <v>136</v>
      </c>
      <c r="J6650" t="s">
        <v>137</v>
      </c>
      <c r="K6650" t="s">
        <v>138</v>
      </c>
      <c r="L6650" t="s">
        <v>19303</v>
      </c>
      <c r="M6650" t="s">
        <v>19304</v>
      </c>
      <c r="N6650">
        <v>0.76472222199999995</v>
      </c>
      <c r="O6650">
        <v>0</v>
      </c>
      <c r="P6650">
        <v>2430</v>
      </c>
      <c r="Q6650">
        <v>0</v>
      </c>
      <c r="R6650">
        <v>0</v>
      </c>
      <c r="S6650">
        <v>3</v>
      </c>
      <c r="T6650">
        <v>508</v>
      </c>
      <c r="U6650">
        <v>1</v>
      </c>
      <c r="V6650">
        <v>4</v>
      </c>
      <c r="W6650">
        <v>0</v>
      </c>
      <c r="X6650">
        <v>389.22660689491403</v>
      </c>
      <c r="Y6650">
        <v>0</v>
      </c>
      <c r="Z6650">
        <v>0</v>
      </c>
      <c r="AA6650">
        <v>41.81504012091542</v>
      </c>
      <c r="AB6650">
        <v>269.90920123040684</v>
      </c>
      <c r="AC6650">
        <v>39.067624640820625</v>
      </c>
      <c r="AD6650">
        <v>46.755010988220803</v>
      </c>
      <c r="AE6650">
        <v>786.77348387527775</v>
      </c>
    </row>
    <row r="6651" spans="1:31" x14ac:dyDescent="0.25">
      <c r="A6651">
        <v>2262900</v>
      </c>
      <c r="B6651">
        <v>1</v>
      </c>
      <c r="C6651" t="s">
        <v>80</v>
      </c>
      <c r="D6651" t="s">
        <v>107</v>
      </c>
      <c r="E6651" t="s">
        <v>256</v>
      </c>
      <c r="F6651" t="s">
        <v>19305</v>
      </c>
      <c r="G6651" t="s">
        <v>2165</v>
      </c>
      <c r="H6651" t="s">
        <v>148</v>
      </c>
      <c r="I6651" t="s">
        <v>136</v>
      </c>
      <c r="J6651" t="s">
        <v>137</v>
      </c>
      <c r="K6651" t="s">
        <v>138</v>
      </c>
      <c r="L6651" t="s">
        <v>19306</v>
      </c>
      <c r="M6651" t="s">
        <v>19307</v>
      </c>
      <c r="N6651">
        <v>5.4222222220000003</v>
      </c>
      <c r="O6651">
        <v>0</v>
      </c>
      <c r="P6651">
        <v>680</v>
      </c>
      <c r="Q6651">
        <v>0</v>
      </c>
      <c r="R6651">
        <v>0</v>
      </c>
      <c r="S6651">
        <v>0</v>
      </c>
      <c r="T6651">
        <v>157</v>
      </c>
      <c r="U6651">
        <v>0</v>
      </c>
      <c r="V6651">
        <v>0</v>
      </c>
      <c r="W6651">
        <v>0</v>
      </c>
      <c r="X6651">
        <v>1451.5785673473163</v>
      </c>
      <c r="Y6651">
        <v>0</v>
      </c>
      <c r="Z6651">
        <v>0</v>
      </c>
      <c r="AA6651">
        <v>0</v>
      </c>
      <c r="AB6651">
        <v>641.90681466968522</v>
      </c>
      <c r="AC6651">
        <v>0</v>
      </c>
      <c r="AD6651">
        <v>0</v>
      </c>
      <c r="AE6651">
        <v>2093.4853820170015</v>
      </c>
    </row>
    <row r="6652" spans="1:31" x14ac:dyDescent="0.25">
      <c r="A6652">
        <v>2262911</v>
      </c>
      <c r="B6652">
        <v>1</v>
      </c>
      <c r="C6652" t="s">
        <v>80</v>
      </c>
      <c r="D6652" t="s">
        <v>85</v>
      </c>
      <c r="E6652" t="s">
        <v>207</v>
      </c>
      <c r="F6652" t="s">
        <v>19308</v>
      </c>
      <c r="G6652" t="s">
        <v>201</v>
      </c>
      <c r="H6652" t="s">
        <v>135</v>
      </c>
      <c r="I6652" t="s">
        <v>136</v>
      </c>
      <c r="J6652" t="s">
        <v>3</v>
      </c>
      <c r="K6652" t="s">
        <v>138</v>
      </c>
      <c r="L6652" t="s">
        <v>19309</v>
      </c>
      <c r="M6652" t="s">
        <v>19310</v>
      </c>
      <c r="N6652">
        <v>1.591111111</v>
      </c>
      <c r="O6652">
        <v>0</v>
      </c>
      <c r="P6652">
        <v>446</v>
      </c>
      <c r="Q6652">
        <v>0</v>
      </c>
      <c r="R6652">
        <v>0</v>
      </c>
      <c r="S6652">
        <v>0</v>
      </c>
      <c r="T6652">
        <v>34</v>
      </c>
      <c r="U6652">
        <v>0</v>
      </c>
      <c r="V6652">
        <v>0</v>
      </c>
      <c r="W6652">
        <v>0</v>
      </c>
      <c r="X6652">
        <v>190.34761348272326</v>
      </c>
      <c r="Y6652">
        <v>0</v>
      </c>
      <c r="Z6652">
        <v>0</v>
      </c>
      <c r="AA6652">
        <v>0</v>
      </c>
      <c r="AB6652">
        <v>32.12909372276085</v>
      </c>
      <c r="AC6652">
        <v>0</v>
      </c>
      <c r="AD6652">
        <v>0</v>
      </c>
      <c r="AE6652">
        <v>222.4767072054841</v>
      </c>
    </row>
    <row r="6653" spans="1:31" x14ac:dyDescent="0.25">
      <c r="A6653">
        <v>2262921</v>
      </c>
      <c r="B6653">
        <v>1</v>
      </c>
      <c r="C6653" t="s">
        <v>80</v>
      </c>
      <c r="D6653" t="s">
        <v>96</v>
      </c>
      <c r="E6653" t="s">
        <v>207</v>
      </c>
      <c r="F6653" t="s">
        <v>19311</v>
      </c>
      <c r="G6653" t="s">
        <v>1264</v>
      </c>
      <c r="H6653" t="s">
        <v>135</v>
      </c>
      <c r="I6653" t="s">
        <v>136</v>
      </c>
      <c r="J6653" t="s">
        <v>137</v>
      </c>
      <c r="K6653" t="s">
        <v>138</v>
      </c>
      <c r="L6653" t="s">
        <v>19312</v>
      </c>
      <c r="M6653" t="s">
        <v>19313</v>
      </c>
      <c r="N6653">
        <v>0.42611111099999999</v>
      </c>
      <c r="O6653">
        <v>0</v>
      </c>
      <c r="P6653">
        <v>364</v>
      </c>
      <c r="Q6653">
        <v>0</v>
      </c>
      <c r="R6653">
        <v>0</v>
      </c>
      <c r="S6653">
        <v>0</v>
      </c>
      <c r="T6653">
        <v>76</v>
      </c>
      <c r="U6653">
        <v>0</v>
      </c>
      <c r="V6653">
        <v>0</v>
      </c>
      <c r="W6653">
        <v>0</v>
      </c>
      <c r="X6653">
        <v>56.839812340209505</v>
      </c>
      <c r="Y6653">
        <v>0</v>
      </c>
      <c r="Z6653">
        <v>0</v>
      </c>
      <c r="AA6653">
        <v>0</v>
      </c>
      <c r="AB6653">
        <v>24.37384824586082</v>
      </c>
      <c r="AC6653">
        <v>0</v>
      </c>
      <c r="AD6653">
        <v>0</v>
      </c>
      <c r="AE6653">
        <v>81.213660586070318</v>
      </c>
    </row>
    <row r="6654" spans="1:31" x14ac:dyDescent="0.25">
      <c r="A6654">
        <v>2262961</v>
      </c>
      <c r="B6654">
        <v>1</v>
      </c>
      <c r="C6654" t="s">
        <v>80</v>
      </c>
      <c r="D6654" t="s">
        <v>107</v>
      </c>
      <c r="E6654" t="s">
        <v>256</v>
      </c>
      <c r="F6654" t="s">
        <v>19314</v>
      </c>
      <c r="G6654" t="s">
        <v>2165</v>
      </c>
      <c r="H6654" t="s">
        <v>148</v>
      </c>
      <c r="I6654" t="s">
        <v>136</v>
      </c>
      <c r="J6654" t="s">
        <v>137</v>
      </c>
      <c r="K6654" t="s">
        <v>138</v>
      </c>
      <c r="L6654" t="s">
        <v>19315</v>
      </c>
      <c r="M6654" t="s">
        <v>19316</v>
      </c>
      <c r="N6654">
        <v>5.3472222220000001</v>
      </c>
      <c r="O6654">
        <v>0</v>
      </c>
      <c r="P6654">
        <v>355</v>
      </c>
      <c r="Q6654">
        <v>0</v>
      </c>
      <c r="R6654">
        <v>0</v>
      </c>
      <c r="S6654">
        <v>0</v>
      </c>
      <c r="T6654">
        <v>185</v>
      </c>
      <c r="U6654">
        <v>0</v>
      </c>
      <c r="V6654">
        <v>1</v>
      </c>
      <c r="W6654">
        <v>0</v>
      </c>
      <c r="X6654">
        <v>705.05137241143564</v>
      </c>
      <c r="Y6654">
        <v>0</v>
      </c>
      <c r="Z6654">
        <v>0</v>
      </c>
      <c r="AA6654">
        <v>0</v>
      </c>
      <c r="AB6654">
        <v>566.87180934334788</v>
      </c>
      <c r="AC6654">
        <v>0</v>
      </c>
      <c r="AD6654">
        <v>23.653941348820823</v>
      </c>
      <c r="AE6654">
        <v>1295.5771231036042</v>
      </c>
    </row>
    <row r="6655" spans="1:31" x14ac:dyDescent="0.25">
      <c r="A6655">
        <v>2262965</v>
      </c>
      <c r="B6655">
        <v>1</v>
      </c>
      <c r="C6655" t="s">
        <v>80</v>
      </c>
      <c r="D6655" t="s">
        <v>97</v>
      </c>
      <c r="E6655" t="s">
        <v>256</v>
      </c>
      <c r="F6655" t="s">
        <v>9351</v>
      </c>
      <c r="G6655" t="s">
        <v>147</v>
      </c>
      <c r="H6655" t="s">
        <v>148</v>
      </c>
      <c r="I6655" t="s">
        <v>136</v>
      </c>
      <c r="J6655" t="s">
        <v>137</v>
      </c>
      <c r="K6655" t="s">
        <v>138</v>
      </c>
      <c r="L6655" t="s">
        <v>19317</v>
      </c>
      <c r="M6655" t="s">
        <v>19318</v>
      </c>
      <c r="N6655">
        <v>1.1286111109999999</v>
      </c>
      <c r="O6655">
        <v>22</v>
      </c>
      <c r="P6655">
        <v>247</v>
      </c>
      <c r="Q6655">
        <v>1</v>
      </c>
      <c r="R6655">
        <v>52</v>
      </c>
      <c r="S6655">
        <v>5</v>
      </c>
      <c r="T6655">
        <v>37</v>
      </c>
      <c r="U6655">
        <v>0</v>
      </c>
      <c r="V6655">
        <v>0</v>
      </c>
      <c r="W6655">
        <v>420.69348683801655</v>
      </c>
      <c r="X6655">
        <v>714.24338921471144</v>
      </c>
      <c r="Y6655">
        <v>0.17440324723162864</v>
      </c>
      <c r="Z6655">
        <v>38.236780970075579</v>
      </c>
      <c r="AA6655">
        <v>112.84547482569911</v>
      </c>
      <c r="AB6655">
        <v>65.602329841787338</v>
      </c>
      <c r="AC6655">
        <v>0</v>
      </c>
      <c r="AD6655">
        <v>0</v>
      </c>
      <c r="AE6655">
        <v>1351.7958649375216</v>
      </c>
    </row>
    <row r="6656" spans="1:31" x14ac:dyDescent="0.25">
      <c r="A6656">
        <v>2262970</v>
      </c>
      <c r="B6656">
        <v>1</v>
      </c>
      <c r="C6656" t="s">
        <v>80</v>
      </c>
      <c r="D6656" t="s">
        <v>83</v>
      </c>
      <c r="E6656" t="s">
        <v>256</v>
      </c>
      <c r="F6656" t="s">
        <v>6566</v>
      </c>
      <c r="G6656" t="s">
        <v>147</v>
      </c>
      <c r="H6656" t="s">
        <v>148</v>
      </c>
      <c r="I6656" t="s">
        <v>136</v>
      </c>
      <c r="J6656" t="s">
        <v>137</v>
      </c>
      <c r="K6656" t="s">
        <v>138</v>
      </c>
      <c r="L6656" t="s">
        <v>19319</v>
      </c>
      <c r="M6656" t="s">
        <v>19320</v>
      </c>
      <c r="N6656">
        <v>9.0555554999999996E-2</v>
      </c>
      <c r="O6656">
        <v>0</v>
      </c>
      <c r="P6656">
        <v>132</v>
      </c>
      <c r="Q6656">
        <v>0</v>
      </c>
      <c r="R6656">
        <v>1</v>
      </c>
      <c r="S6656">
        <v>32</v>
      </c>
      <c r="T6656">
        <v>18</v>
      </c>
      <c r="U6656">
        <v>20</v>
      </c>
      <c r="V6656">
        <v>3</v>
      </c>
      <c r="W6656">
        <v>0</v>
      </c>
      <c r="X6656">
        <v>4.2583799311912793</v>
      </c>
      <c r="Y6656">
        <v>0</v>
      </c>
      <c r="Z6656">
        <v>3.8584910625299999E-2</v>
      </c>
      <c r="AA6656">
        <v>36.023365743650487</v>
      </c>
      <c r="AB6656">
        <v>1.9624413604444388</v>
      </c>
      <c r="AC6656">
        <v>107.89043247983119</v>
      </c>
      <c r="AD6656">
        <v>14.914203250325821</v>
      </c>
      <c r="AE6656">
        <v>165.08740767606852</v>
      </c>
    </row>
    <row r="6657" spans="1:31" x14ac:dyDescent="0.25">
      <c r="A6657">
        <v>2262978</v>
      </c>
      <c r="B6657">
        <v>1</v>
      </c>
      <c r="C6657" t="s">
        <v>80</v>
      </c>
      <c r="D6657" t="s">
        <v>110</v>
      </c>
      <c r="E6657" t="s">
        <v>207</v>
      </c>
      <c r="F6657" t="s">
        <v>19240</v>
      </c>
      <c r="G6657" t="s">
        <v>314</v>
      </c>
      <c r="H6657" t="s">
        <v>135</v>
      </c>
      <c r="I6657" t="s">
        <v>136</v>
      </c>
      <c r="J6657" t="s">
        <v>137</v>
      </c>
      <c r="K6657" t="s">
        <v>138</v>
      </c>
      <c r="L6657" t="s">
        <v>19321</v>
      </c>
      <c r="M6657" t="s">
        <v>19322</v>
      </c>
      <c r="N6657">
        <v>3.5641666660000002</v>
      </c>
      <c r="O6657">
        <v>0</v>
      </c>
      <c r="P6657">
        <v>550</v>
      </c>
      <c r="Q6657">
        <v>0</v>
      </c>
      <c r="R6657">
        <v>0</v>
      </c>
      <c r="S6657">
        <v>0</v>
      </c>
      <c r="T6657">
        <v>107</v>
      </c>
      <c r="U6657">
        <v>0</v>
      </c>
      <c r="V6657">
        <v>0</v>
      </c>
      <c r="W6657">
        <v>0</v>
      </c>
      <c r="X6657">
        <v>535.93514551703481</v>
      </c>
      <c r="Y6657">
        <v>0</v>
      </c>
      <c r="Z6657">
        <v>0</v>
      </c>
      <c r="AA6657">
        <v>0</v>
      </c>
      <c r="AB6657">
        <v>190.9827533457472</v>
      </c>
      <c r="AC6657">
        <v>0</v>
      </c>
      <c r="AD6657">
        <v>0</v>
      </c>
      <c r="AE6657">
        <v>726.91789886278207</v>
      </c>
    </row>
    <row r="6658" spans="1:31" x14ac:dyDescent="0.25">
      <c r="A6658">
        <v>2262979</v>
      </c>
      <c r="B6658">
        <v>1</v>
      </c>
      <c r="C6658" t="s">
        <v>80</v>
      </c>
      <c r="D6658" t="s">
        <v>82</v>
      </c>
      <c r="E6658" t="s">
        <v>145</v>
      </c>
      <c r="F6658" t="s">
        <v>19323</v>
      </c>
      <c r="G6658" t="s">
        <v>10983</v>
      </c>
      <c r="H6658" t="s">
        <v>148</v>
      </c>
      <c r="I6658" t="s">
        <v>136</v>
      </c>
      <c r="J6658" t="s">
        <v>137</v>
      </c>
      <c r="K6658" t="s">
        <v>138</v>
      </c>
      <c r="L6658" t="s">
        <v>19324</v>
      </c>
      <c r="M6658" t="s">
        <v>19325</v>
      </c>
      <c r="N6658">
        <v>1.217222222</v>
      </c>
      <c r="O6658">
        <v>0</v>
      </c>
      <c r="P6658">
        <v>3030</v>
      </c>
      <c r="Q6658">
        <v>0</v>
      </c>
      <c r="R6658">
        <v>0</v>
      </c>
      <c r="S6658">
        <v>0</v>
      </c>
      <c r="T6658">
        <v>250</v>
      </c>
      <c r="U6658">
        <v>0</v>
      </c>
      <c r="V6658">
        <v>0</v>
      </c>
      <c r="W6658">
        <v>0</v>
      </c>
      <c r="X6658">
        <v>1462.0548056239986</v>
      </c>
      <c r="Y6658">
        <v>0</v>
      </c>
      <c r="Z6658">
        <v>0</v>
      </c>
      <c r="AA6658">
        <v>0</v>
      </c>
      <c r="AB6658">
        <v>177.29501752187474</v>
      </c>
      <c r="AC6658">
        <v>0</v>
      </c>
      <c r="AD6658">
        <v>0</v>
      </c>
      <c r="AE6658">
        <v>1639.3498231458734</v>
      </c>
    </row>
    <row r="6659" spans="1:31" x14ac:dyDescent="0.25">
      <c r="A6659">
        <v>2262987</v>
      </c>
      <c r="B6659">
        <v>1</v>
      </c>
      <c r="C6659" t="s">
        <v>80</v>
      </c>
      <c r="D6659" t="s">
        <v>96</v>
      </c>
      <c r="E6659" t="s">
        <v>207</v>
      </c>
      <c r="F6659" t="s">
        <v>19326</v>
      </c>
      <c r="G6659" t="s">
        <v>2905</v>
      </c>
      <c r="H6659" t="s">
        <v>135</v>
      </c>
      <c r="I6659" t="s">
        <v>136</v>
      </c>
      <c r="J6659" t="s">
        <v>137</v>
      </c>
      <c r="K6659" t="s">
        <v>138</v>
      </c>
      <c r="L6659" t="s">
        <v>19327</v>
      </c>
      <c r="M6659" t="s">
        <v>19328</v>
      </c>
      <c r="N6659">
        <v>1.2066666660000001</v>
      </c>
      <c r="O6659">
        <v>0</v>
      </c>
      <c r="P6659">
        <v>35</v>
      </c>
      <c r="Q6659">
        <v>0</v>
      </c>
      <c r="R6659">
        <v>0</v>
      </c>
      <c r="S6659">
        <v>0</v>
      </c>
      <c r="T6659">
        <v>114</v>
      </c>
      <c r="U6659">
        <v>0</v>
      </c>
      <c r="V6659">
        <v>2</v>
      </c>
      <c r="W6659">
        <v>0</v>
      </c>
      <c r="X6659">
        <v>11.956956869879978</v>
      </c>
      <c r="Y6659">
        <v>0</v>
      </c>
      <c r="Z6659">
        <v>0</v>
      </c>
      <c r="AA6659">
        <v>0</v>
      </c>
      <c r="AB6659">
        <v>206.94806240114298</v>
      </c>
      <c r="AC6659">
        <v>0</v>
      </c>
      <c r="AD6659">
        <v>121.12247458015194</v>
      </c>
      <c r="AE6659">
        <v>340.02749385117488</v>
      </c>
    </row>
    <row r="6660" spans="1:31" x14ac:dyDescent="0.25">
      <c r="A6660">
        <v>2262990</v>
      </c>
      <c r="B6660">
        <v>1</v>
      </c>
      <c r="C6660" t="s">
        <v>80</v>
      </c>
      <c r="D6660" t="s">
        <v>85</v>
      </c>
      <c r="E6660" t="s">
        <v>151</v>
      </c>
      <c r="F6660" t="s">
        <v>19329</v>
      </c>
      <c r="G6660" t="s">
        <v>180</v>
      </c>
      <c r="H6660" t="s">
        <v>135</v>
      </c>
      <c r="I6660" t="s">
        <v>136</v>
      </c>
      <c r="J6660" t="s">
        <v>137</v>
      </c>
      <c r="K6660" t="s">
        <v>138</v>
      </c>
      <c r="L6660" t="s">
        <v>19330</v>
      </c>
      <c r="M6660" t="s">
        <v>19331</v>
      </c>
      <c r="N6660">
        <v>3.3472222220000001</v>
      </c>
      <c r="O6660">
        <v>0</v>
      </c>
      <c r="P6660">
        <v>57</v>
      </c>
      <c r="Q6660">
        <v>0</v>
      </c>
      <c r="R6660">
        <v>0</v>
      </c>
      <c r="S6660">
        <v>0</v>
      </c>
      <c r="T6660">
        <v>2</v>
      </c>
      <c r="U6660">
        <v>0</v>
      </c>
      <c r="V6660">
        <v>0</v>
      </c>
      <c r="W6660">
        <v>0</v>
      </c>
      <c r="X6660">
        <v>57.53016793893535</v>
      </c>
      <c r="Y6660">
        <v>0</v>
      </c>
      <c r="Z6660">
        <v>0</v>
      </c>
      <c r="AA6660">
        <v>0</v>
      </c>
      <c r="AB6660">
        <v>0.55696541766392227</v>
      </c>
      <c r="AC6660">
        <v>0</v>
      </c>
      <c r="AD6660">
        <v>0</v>
      </c>
      <c r="AE6660">
        <v>58.087133356599274</v>
      </c>
    </row>
    <row r="6661" spans="1:31" x14ac:dyDescent="0.25">
      <c r="A6661">
        <v>2263020</v>
      </c>
      <c r="B6661">
        <v>1</v>
      </c>
      <c r="C6661" t="s">
        <v>80</v>
      </c>
      <c r="D6661" t="s">
        <v>90</v>
      </c>
      <c r="E6661" t="s">
        <v>477</v>
      </c>
      <c r="F6661" t="s">
        <v>19332</v>
      </c>
      <c r="G6661" t="s">
        <v>264</v>
      </c>
      <c r="H6661" t="s">
        <v>148</v>
      </c>
      <c r="I6661" t="s">
        <v>136</v>
      </c>
      <c r="J6661" t="s">
        <v>3</v>
      </c>
      <c r="K6661" t="s">
        <v>138</v>
      </c>
      <c r="L6661" t="s">
        <v>19333</v>
      </c>
      <c r="M6661" t="s">
        <v>19334</v>
      </c>
      <c r="N6661">
        <v>1.0958333330000001</v>
      </c>
      <c r="O6661">
        <v>0</v>
      </c>
      <c r="P6661">
        <v>4096</v>
      </c>
      <c r="Q6661">
        <v>0</v>
      </c>
      <c r="R6661">
        <v>0</v>
      </c>
      <c r="S6661">
        <v>1</v>
      </c>
      <c r="T6661">
        <v>352</v>
      </c>
      <c r="U6661">
        <v>0</v>
      </c>
      <c r="V6661">
        <v>0</v>
      </c>
      <c r="W6661">
        <v>0</v>
      </c>
      <c r="X6661">
        <v>1443.8354413817649</v>
      </c>
      <c r="Y6661">
        <v>0</v>
      </c>
      <c r="Z6661">
        <v>0</v>
      </c>
      <c r="AA6661">
        <v>15.259881691608399</v>
      </c>
      <c r="AB6661">
        <v>225.77875942348325</v>
      </c>
      <c r="AC6661">
        <v>0</v>
      </c>
      <c r="AD6661">
        <v>0</v>
      </c>
      <c r="AE6661">
        <v>1684.8740824968565</v>
      </c>
    </row>
    <row r="6662" spans="1:31" x14ac:dyDescent="0.25">
      <c r="A6662">
        <v>2263060</v>
      </c>
      <c r="B6662">
        <v>1</v>
      </c>
      <c r="C6662" t="s">
        <v>80</v>
      </c>
      <c r="D6662" t="s">
        <v>97</v>
      </c>
      <c r="E6662" t="s">
        <v>151</v>
      </c>
      <c r="F6662" t="s">
        <v>19335</v>
      </c>
      <c r="G6662" t="s">
        <v>153</v>
      </c>
      <c r="H6662" t="s">
        <v>135</v>
      </c>
      <c r="I6662" t="s">
        <v>136</v>
      </c>
      <c r="J6662" t="s">
        <v>137</v>
      </c>
      <c r="K6662" t="s">
        <v>138</v>
      </c>
      <c r="L6662" t="s">
        <v>19336</v>
      </c>
      <c r="M6662" t="s">
        <v>19337</v>
      </c>
      <c r="N6662">
        <v>0.88249999999999995</v>
      </c>
      <c r="O6662">
        <v>0</v>
      </c>
      <c r="P6662">
        <v>176</v>
      </c>
      <c r="Q6662">
        <v>0</v>
      </c>
      <c r="R6662">
        <v>0</v>
      </c>
      <c r="S6662">
        <v>0</v>
      </c>
      <c r="T6662">
        <v>5</v>
      </c>
      <c r="U6662">
        <v>0</v>
      </c>
      <c r="V6662">
        <v>0</v>
      </c>
      <c r="W6662">
        <v>0</v>
      </c>
      <c r="X6662">
        <v>80.050851259366908</v>
      </c>
      <c r="Y6662">
        <v>0</v>
      </c>
      <c r="Z6662">
        <v>0</v>
      </c>
      <c r="AA6662">
        <v>0</v>
      </c>
      <c r="AB6662">
        <v>3.5021873120367299</v>
      </c>
      <c r="AC6662">
        <v>0</v>
      </c>
      <c r="AD6662">
        <v>0</v>
      </c>
      <c r="AE6662">
        <v>83.553038571403633</v>
      </c>
    </row>
    <row r="6663" spans="1:31" x14ac:dyDescent="0.25">
      <c r="A6663">
        <v>2263077</v>
      </c>
      <c r="B6663">
        <v>1</v>
      </c>
      <c r="C6663" t="s">
        <v>80</v>
      </c>
      <c r="D6663" t="s">
        <v>95</v>
      </c>
      <c r="E6663" t="s">
        <v>163</v>
      </c>
      <c r="F6663" t="s">
        <v>19338</v>
      </c>
      <c r="G6663" t="s">
        <v>10983</v>
      </c>
      <c r="H6663" t="s">
        <v>148</v>
      </c>
      <c r="I6663" t="s">
        <v>136</v>
      </c>
      <c r="J6663" t="s">
        <v>137</v>
      </c>
      <c r="K6663" t="s">
        <v>138</v>
      </c>
      <c r="L6663" t="s">
        <v>19339</v>
      </c>
      <c r="M6663" t="s">
        <v>19340</v>
      </c>
      <c r="N6663">
        <v>0.60944444399999997</v>
      </c>
      <c r="O6663">
        <v>3</v>
      </c>
      <c r="P6663">
        <v>178</v>
      </c>
      <c r="Q6663">
        <v>12</v>
      </c>
      <c r="R6663">
        <v>0</v>
      </c>
      <c r="S6663">
        <v>15</v>
      </c>
      <c r="T6663">
        <v>12</v>
      </c>
      <c r="U6663">
        <v>1</v>
      </c>
      <c r="V6663">
        <v>0</v>
      </c>
      <c r="W6663">
        <v>0.50672839089521338</v>
      </c>
      <c r="X6663">
        <v>13.363830838459924</v>
      </c>
      <c r="Y6663">
        <v>3.9140666381148601</v>
      </c>
      <c r="Z6663">
        <v>0</v>
      </c>
      <c r="AA6663">
        <v>48.865400630667509</v>
      </c>
      <c r="AB6663">
        <v>2.7493011947598318</v>
      </c>
      <c r="AC6663">
        <v>1.0601943321739</v>
      </c>
      <c r="AD6663">
        <v>0</v>
      </c>
      <c r="AE6663">
        <v>70.459522025071237</v>
      </c>
    </row>
    <row r="6664" spans="1:31" x14ac:dyDescent="0.25">
      <c r="A6664">
        <v>2263107</v>
      </c>
      <c r="B6664">
        <v>1</v>
      </c>
      <c r="C6664" t="s">
        <v>80</v>
      </c>
      <c r="D6664" t="s">
        <v>96</v>
      </c>
      <c r="E6664" t="s">
        <v>145</v>
      </c>
      <c r="F6664" t="s">
        <v>19341</v>
      </c>
      <c r="G6664" t="s">
        <v>147</v>
      </c>
      <c r="H6664" t="s">
        <v>148</v>
      </c>
      <c r="I6664" t="s">
        <v>136</v>
      </c>
      <c r="J6664" t="s">
        <v>137</v>
      </c>
      <c r="K6664" t="s">
        <v>138</v>
      </c>
      <c r="L6664" t="s">
        <v>19342</v>
      </c>
      <c r="M6664" t="s">
        <v>19343</v>
      </c>
      <c r="N6664">
        <v>9.3333333000000004E-2</v>
      </c>
      <c r="O6664">
        <v>0</v>
      </c>
      <c r="P6664">
        <v>1968</v>
      </c>
      <c r="Q6664">
        <v>0</v>
      </c>
      <c r="R6664">
        <v>2</v>
      </c>
      <c r="S6664">
        <v>1</v>
      </c>
      <c r="T6664">
        <v>632</v>
      </c>
      <c r="U6664">
        <v>0</v>
      </c>
      <c r="V6664">
        <v>0</v>
      </c>
      <c r="W6664">
        <v>0</v>
      </c>
      <c r="X6664">
        <v>82.771600408388025</v>
      </c>
      <c r="Y6664">
        <v>0</v>
      </c>
      <c r="Z6664">
        <v>1.9137948819733335E-3</v>
      </c>
      <c r="AA6664">
        <v>7.0564685968268801</v>
      </c>
      <c r="AB6664">
        <v>40.177901081906185</v>
      </c>
      <c r="AC6664">
        <v>0</v>
      </c>
      <c r="AD6664">
        <v>0</v>
      </c>
      <c r="AE6664">
        <v>130.00788388200306</v>
      </c>
    </row>
    <row r="6665" spans="1:31" x14ac:dyDescent="0.25">
      <c r="A6665">
        <v>2263143</v>
      </c>
      <c r="B6665">
        <v>1</v>
      </c>
      <c r="C6665" t="s">
        <v>80</v>
      </c>
      <c r="D6665" t="s">
        <v>105</v>
      </c>
      <c r="E6665" t="s">
        <v>256</v>
      </c>
      <c r="F6665" t="s">
        <v>19344</v>
      </c>
      <c r="G6665" t="s">
        <v>147</v>
      </c>
      <c r="H6665" t="s">
        <v>148</v>
      </c>
      <c r="I6665" t="s">
        <v>136</v>
      </c>
      <c r="J6665" t="s">
        <v>137</v>
      </c>
      <c r="K6665" t="s">
        <v>138</v>
      </c>
      <c r="L6665" t="s">
        <v>19345</v>
      </c>
      <c r="M6665" t="s">
        <v>19346</v>
      </c>
      <c r="N6665">
        <v>0.30583333299999999</v>
      </c>
      <c r="O6665">
        <v>1</v>
      </c>
      <c r="P6665">
        <v>1891</v>
      </c>
      <c r="Q6665">
        <v>0</v>
      </c>
      <c r="R6665">
        <v>0</v>
      </c>
      <c r="S6665">
        <v>2</v>
      </c>
      <c r="T6665">
        <v>176</v>
      </c>
      <c r="U6665">
        <v>0</v>
      </c>
      <c r="V6665">
        <v>0</v>
      </c>
      <c r="W6665">
        <v>3.8899884814136225</v>
      </c>
      <c r="X6665">
        <v>201.43983528126816</v>
      </c>
      <c r="Y6665">
        <v>0</v>
      </c>
      <c r="Z6665">
        <v>0</v>
      </c>
      <c r="AA6665">
        <v>8.8982190253050213</v>
      </c>
      <c r="AB6665">
        <v>63.484364837431634</v>
      </c>
      <c r="AC6665">
        <v>0</v>
      </c>
      <c r="AD6665">
        <v>0</v>
      </c>
      <c r="AE6665">
        <v>277.71240762541845</v>
      </c>
    </row>
    <row r="6666" spans="1:31" x14ac:dyDescent="0.25">
      <c r="A6666">
        <v>2263147</v>
      </c>
      <c r="B6666">
        <v>1</v>
      </c>
      <c r="C6666" t="s">
        <v>81</v>
      </c>
      <c r="D6666" t="s">
        <v>128</v>
      </c>
      <c r="E6666" t="s">
        <v>256</v>
      </c>
      <c r="F6666" t="s">
        <v>19347</v>
      </c>
      <c r="G6666" t="s">
        <v>171</v>
      </c>
      <c r="H6666" t="s">
        <v>148</v>
      </c>
      <c r="I6666" t="s">
        <v>136</v>
      </c>
      <c r="J6666" t="s">
        <v>137</v>
      </c>
      <c r="K6666" t="s">
        <v>172</v>
      </c>
      <c r="L6666" t="s">
        <v>9882</v>
      </c>
      <c r="M6666" t="s">
        <v>19348</v>
      </c>
      <c r="N6666">
        <v>8.8733333329999997</v>
      </c>
      <c r="O6666">
        <v>0</v>
      </c>
      <c r="P6666">
        <v>948</v>
      </c>
      <c r="Q6666">
        <v>0</v>
      </c>
      <c r="R6666">
        <v>0</v>
      </c>
      <c r="S6666">
        <v>0</v>
      </c>
      <c r="T6666">
        <v>75</v>
      </c>
      <c r="U6666">
        <v>0</v>
      </c>
      <c r="V6666">
        <v>0</v>
      </c>
      <c r="W6666">
        <v>0</v>
      </c>
      <c r="X6666">
        <v>2136.4881263970979</v>
      </c>
      <c r="Y6666">
        <v>0</v>
      </c>
      <c r="Z6666">
        <v>0</v>
      </c>
      <c r="AA6666">
        <v>0</v>
      </c>
      <c r="AB6666">
        <v>709.25505506469608</v>
      </c>
      <c r="AC6666">
        <v>0</v>
      </c>
      <c r="AD6666">
        <v>0</v>
      </c>
      <c r="AE6666">
        <v>2845.7431814617939</v>
      </c>
    </row>
    <row r="6667" spans="1:31" x14ac:dyDescent="0.25">
      <c r="A6667">
        <v>2263154</v>
      </c>
      <c r="B6667">
        <v>1</v>
      </c>
      <c r="C6667" t="s">
        <v>80</v>
      </c>
      <c r="D6667" t="s">
        <v>95</v>
      </c>
      <c r="E6667" t="s">
        <v>214</v>
      </c>
      <c r="F6667" t="s">
        <v>19349</v>
      </c>
      <c r="G6667" t="s">
        <v>1552</v>
      </c>
      <c r="H6667" t="s">
        <v>135</v>
      </c>
      <c r="I6667" t="s">
        <v>136</v>
      </c>
      <c r="J6667" t="s">
        <v>137</v>
      </c>
      <c r="K6667" t="s">
        <v>138</v>
      </c>
      <c r="L6667" t="s">
        <v>19350</v>
      </c>
      <c r="M6667" t="s">
        <v>19351</v>
      </c>
      <c r="N6667">
        <v>0.88333333300000005</v>
      </c>
      <c r="O6667">
        <v>0</v>
      </c>
      <c r="P6667">
        <v>91</v>
      </c>
      <c r="Q6667">
        <v>0</v>
      </c>
      <c r="R6667">
        <v>0</v>
      </c>
      <c r="S6667">
        <v>0</v>
      </c>
      <c r="T6667">
        <v>11</v>
      </c>
      <c r="U6667">
        <v>0</v>
      </c>
      <c r="V6667">
        <v>0</v>
      </c>
      <c r="W6667">
        <v>0</v>
      </c>
      <c r="X6667">
        <v>20.2072592155378</v>
      </c>
      <c r="Y6667">
        <v>0</v>
      </c>
      <c r="Z6667">
        <v>0</v>
      </c>
      <c r="AA6667">
        <v>0</v>
      </c>
      <c r="AB6667">
        <v>4.8804010824936661</v>
      </c>
      <c r="AC6667">
        <v>0</v>
      </c>
      <c r="AD6667">
        <v>0</v>
      </c>
      <c r="AE6667">
        <v>25.087660298031466</v>
      </c>
    </row>
    <row r="6668" spans="1:31" x14ac:dyDescent="0.25">
      <c r="A6668">
        <v>2263155</v>
      </c>
      <c r="B6668">
        <v>1</v>
      </c>
      <c r="C6668" t="s">
        <v>80</v>
      </c>
      <c r="D6668" t="s">
        <v>93</v>
      </c>
      <c r="E6668" t="s">
        <v>145</v>
      </c>
      <c r="F6668" t="s">
        <v>18999</v>
      </c>
      <c r="G6668" t="s">
        <v>171</v>
      </c>
      <c r="H6668" t="s">
        <v>148</v>
      </c>
      <c r="I6668" t="s">
        <v>136</v>
      </c>
      <c r="J6668" t="s">
        <v>137</v>
      </c>
      <c r="K6668" t="s">
        <v>172</v>
      </c>
      <c r="L6668" t="s">
        <v>19352</v>
      </c>
      <c r="M6668" t="s">
        <v>19353</v>
      </c>
      <c r="N6668">
        <v>8.4066666659999996</v>
      </c>
      <c r="O6668">
        <v>0</v>
      </c>
      <c r="P6668">
        <v>200</v>
      </c>
      <c r="Q6668">
        <v>1</v>
      </c>
      <c r="R6668">
        <v>80</v>
      </c>
      <c r="S6668">
        <v>5</v>
      </c>
      <c r="T6668">
        <v>78</v>
      </c>
      <c r="U6668">
        <v>0</v>
      </c>
      <c r="V6668">
        <v>0</v>
      </c>
      <c r="W6668">
        <v>0</v>
      </c>
      <c r="X6668">
        <v>439.50917759907514</v>
      </c>
      <c r="Y6668">
        <v>4.8570106759093346</v>
      </c>
      <c r="Z6668">
        <v>445.61849172561955</v>
      </c>
      <c r="AA6668">
        <v>201.98394307194741</v>
      </c>
      <c r="AB6668">
        <v>499.45146702386137</v>
      </c>
      <c r="AC6668">
        <v>0</v>
      </c>
      <c r="AD6668">
        <v>0</v>
      </c>
      <c r="AE6668">
        <v>1591.4200900964129</v>
      </c>
    </row>
    <row r="6669" spans="1:31" x14ac:dyDescent="0.25">
      <c r="A6669">
        <v>2263156</v>
      </c>
      <c r="B6669">
        <v>1</v>
      </c>
      <c r="C6669" t="s">
        <v>80</v>
      </c>
      <c r="D6669" t="s">
        <v>96</v>
      </c>
      <c r="E6669" t="s">
        <v>256</v>
      </c>
      <c r="F6669" t="s">
        <v>19354</v>
      </c>
      <c r="G6669" t="s">
        <v>271</v>
      </c>
      <c r="H6669" t="s">
        <v>148</v>
      </c>
      <c r="I6669" t="s">
        <v>704</v>
      </c>
      <c r="J6669" t="s">
        <v>137</v>
      </c>
      <c r="K6669" t="s">
        <v>138</v>
      </c>
      <c r="L6669" t="s">
        <v>19355</v>
      </c>
      <c r="M6669" t="s">
        <v>19356</v>
      </c>
      <c r="N6669">
        <v>2.7777777E-2</v>
      </c>
      <c r="O6669">
        <v>0</v>
      </c>
      <c r="P6669">
        <v>978</v>
      </c>
      <c r="Q6669">
        <v>0</v>
      </c>
      <c r="R6669">
        <v>2</v>
      </c>
      <c r="S6669">
        <v>1</v>
      </c>
      <c r="T6669">
        <v>136</v>
      </c>
      <c r="U6669">
        <v>0</v>
      </c>
      <c r="V6669">
        <v>0</v>
      </c>
      <c r="W6669">
        <v>0</v>
      </c>
      <c r="X6669">
        <v>15.255432810771616</v>
      </c>
      <c r="Y6669">
        <v>0</v>
      </c>
      <c r="Z6669">
        <v>8.4355990827777766E-4</v>
      </c>
      <c r="AA6669">
        <v>3.4371275235730834</v>
      </c>
      <c r="AB6669">
        <v>4.2512124623450589</v>
      </c>
      <c r="AC6669">
        <v>0</v>
      </c>
      <c r="AD6669">
        <v>0</v>
      </c>
      <c r="AE6669">
        <v>22.944616356598036</v>
      </c>
    </row>
    <row r="6670" spans="1:31" x14ac:dyDescent="0.25">
      <c r="A6670">
        <v>2263157</v>
      </c>
      <c r="B6670">
        <v>1</v>
      </c>
      <c r="C6670" t="s">
        <v>80</v>
      </c>
      <c r="D6670" t="s">
        <v>106</v>
      </c>
      <c r="E6670" t="s">
        <v>145</v>
      </c>
      <c r="F6670" t="s">
        <v>19357</v>
      </c>
      <c r="G6670" t="s">
        <v>366</v>
      </c>
      <c r="H6670" t="s">
        <v>148</v>
      </c>
      <c r="I6670" t="s">
        <v>136</v>
      </c>
      <c r="J6670" t="s">
        <v>137</v>
      </c>
      <c r="K6670" t="s">
        <v>172</v>
      </c>
      <c r="L6670" t="s">
        <v>19358</v>
      </c>
      <c r="M6670" t="s">
        <v>19359</v>
      </c>
      <c r="N6670">
        <v>8.3152777770000004</v>
      </c>
      <c r="O6670">
        <v>0</v>
      </c>
      <c r="P6670">
        <v>4</v>
      </c>
      <c r="Q6670">
        <v>57</v>
      </c>
      <c r="R6670">
        <v>227</v>
      </c>
      <c r="S6670">
        <v>16</v>
      </c>
      <c r="T6670">
        <v>43</v>
      </c>
      <c r="U6670">
        <v>0</v>
      </c>
      <c r="V6670">
        <v>0</v>
      </c>
      <c r="W6670">
        <v>0</v>
      </c>
      <c r="X6670">
        <v>15.987709400013312</v>
      </c>
      <c r="Y6670">
        <v>3798.8181563379671</v>
      </c>
      <c r="Z6670">
        <v>1446.1958969166969</v>
      </c>
      <c r="AA6670">
        <v>143.44957488325622</v>
      </c>
      <c r="AB6670">
        <v>596.57210820925366</v>
      </c>
      <c r="AC6670">
        <v>0</v>
      </c>
      <c r="AD6670">
        <v>0</v>
      </c>
      <c r="AE6670">
        <v>6001.023445747187</v>
      </c>
    </row>
    <row r="6671" spans="1:31" x14ac:dyDescent="0.25">
      <c r="A6671">
        <v>2263160</v>
      </c>
      <c r="B6671">
        <v>1</v>
      </c>
      <c r="C6671" t="s">
        <v>81</v>
      </c>
      <c r="D6671" t="s">
        <v>122</v>
      </c>
      <c r="E6671" t="s">
        <v>163</v>
      </c>
      <c r="F6671" t="s">
        <v>19140</v>
      </c>
      <c r="G6671" t="s">
        <v>366</v>
      </c>
      <c r="H6671" t="s">
        <v>148</v>
      </c>
      <c r="I6671" t="s">
        <v>136</v>
      </c>
      <c r="J6671" t="s">
        <v>137</v>
      </c>
      <c r="K6671" t="s">
        <v>172</v>
      </c>
      <c r="L6671" t="s">
        <v>19360</v>
      </c>
      <c r="M6671" t="s">
        <v>19361</v>
      </c>
      <c r="N6671">
        <v>8.6108333330000004</v>
      </c>
      <c r="O6671">
        <v>1</v>
      </c>
      <c r="P6671">
        <v>513</v>
      </c>
      <c r="Q6671">
        <v>4</v>
      </c>
      <c r="R6671">
        <v>0</v>
      </c>
      <c r="S6671">
        <v>3</v>
      </c>
      <c r="T6671">
        <v>21</v>
      </c>
      <c r="U6671">
        <v>1</v>
      </c>
      <c r="V6671">
        <v>0</v>
      </c>
      <c r="W6671">
        <v>0.88710914825363907</v>
      </c>
      <c r="X6671">
        <v>382.74672632754971</v>
      </c>
      <c r="Y6671">
        <v>31.370072973327062</v>
      </c>
      <c r="Z6671">
        <v>0</v>
      </c>
      <c r="AA6671">
        <v>124.21295169003452</v>
      </c>
      <c r="AB6671">
        <v>68.171644409077658</v>
      </c>
      <c r="AC6671">
        <v>64.627456213883917</v>
      </c>
      <c r="AD6671">
        <v>0</v>
      </c>
      <c r="AE6671">
        <v>672.0159607621265</v>
      </c>
    </row>
    <row r="6672" spans="1:31" x14ac:dyDescent="0.25">
      <c r="A6672">
        <v>2263164</v>
      </c>
      <c r="B6672">
        <v>1</v>
      </c>
      <c r="C6672" t="s">
        <v>80</v>
      </c>
      <c r="D6672" t="s">
        <v>94</v>
      </c>
      <c r="E6672" t="s">
        <v>151</v>
      </c>
      <c r="F6672" t="s">
        <v>19362</v>
      </c>
      <c r="G6672" t="s">
        <v>197</v>
      </c>
      <c r="H6672" t="s">
        <v>135</v>
      </c>
      <c r="I6672" t="s">
        <v>136</v>
      </c>
      <c r="J6672" t="s">
        <v>137</v>
      </c>
      <c r="K6672" t="s">
        <v>138</v>
      </c>
      <c r="L6672" t="s">
        <v>19363</v>
      </c>
      <c r="M6672" t="s">
        <v>19364</v>
      </c>
      <c r="N6672">
        <v>0.65611111099999997</v>
      </c>
      <c r="O6672">
        <v>0</v>
      </c>
      <c r="P6672">
        <v>85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18.354619540785922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18.354619540785922</v>
      </c>
    </row>
    <row r="6673" spans="1:31" x14ac:dyDescent="0.25">
      <c r="A6673">
        <v>2263167</v>
      </c>
      <c r="B6673">
        <v>1</v>
      </c>
      <c r="C6673" t="s">
        <v>81</v>
      </c>
      <c r="D6673" t="s">
        <v>128</v>
      </c>
      <c r="E6673" t="s">
        <v>151</v>
      </c>
      <c r="F6673" t="s">
        <v>19365</v>
      </c>
      <c r="G6673" t="s">
        <v>171</v>
      </c>
      <c r="H6673" t="s">
        <v>135</v>
      </c>
      <c r="I6673" t="s">
        <v>136</v>
      </c>
      <c r="J6673" t="s">
        <v>137</v>
      </c>
      <c r="K6673" t="s">
        <v>172</v>
      </c>
      <c r="L6673" t="s">
        <v>19366</v>
      </c>
      <c r="M6673" t="s">
        <v>19367</v>
      </c>
      <c r="N6673">
        <v>7.9688888880000004</v>
      </c>
      <c r="O6673">
        <v>0</v>
      </c>
      <c r="P6673">
        <v>97</v>
      </c>
      <c r="Q6673">
        <v>0</v>
      </c>
      <c r="R6673">
        <v>0</v>
      </c>
      <c r="S6673">
        <v>0</v>
      </c>
      <c r="T6673">
        <v>2</v>
      </c>
      <c r="U6673">
        <v>0</v>
      </c>
      <c r="V6673">
        <v>0</v>
      </c>
      <c r="W6673">
        <v>0</v>
      </c>
      <c r="X6673">
        <v>190.18483277177569</v>
      </c>
      <c r="Y6673">
        <v>0</v>
      </c>
      <c r="Z6673">
        <v>0</v>
      </c>
      <c r="AA6673">
        <v>0</v>
      </c>
      <c r="AB6673">
        <v>28.817680355183999</v>
      </c>
      <c r="AC6673">
        <v>0</v>
      </c>
      <c r="AD6673">
        <v>0</v>
      </c>
      <c r="AE6673">
        <v>219.00251312695968</v>
      </c>
    </row>
    <row r="6674" spans="1:31" x14ac:dyDescent="0.25">
      <c r="A6674">
        <v>2263169</v>
      </c>
      <c r="B6674">
        <v>1</v>
      </c>
      <c r="C6674" t="s">
        <v>81</v>
      </c>
      <c r="D6674" t="s">
        <v>123</v>
      </c>
      <c r="E6674" t="s">
        <v>256</v>
      </c>
      <c r="F6674" t="s">
        <v>19368</v>
      </c>
      <c r="G6674" t="s">
        <v>366</v>
      </c>
      <c r="H6674" t="s">
        <v>148</v>
      </c>
      <c r="I6674" t="s">
        <v>136</v>
      </c>
      <c r="J6674" t="s">
        <v>137</v>
      </c>
      <c r="K6674" t="s">
        <v>172</v>
      </c>
      <c r="L6674" t="s">
        <v>19369</v>
      </c>
      <c r="M6674" t="s">
        <v>19370</v>
      </c>
      <c r="N6674">
        <v>8.4866666659999996</v>
      </c>
      <c r="O6674">
        <v>2</v>
      </c>
      <c r="P6674">
        <v>1813</v>
      </c>
      <c r="Q6674">
        <v>16</v>
      </c>
      <c r="R6674">
        <v>72</v>
      </c>
      <c r="S6674">
        <v>3</v>
      </c>
      <c r="T6674">
        <v>108</v>
      </c>
      <c r="U6674">
        <v>0</v>
      </c>
      <c r="V6674">
        <v>0</v>
      </c>
      <c r="W6674">
        <v>2.6248491271496914</v>
      </c>
      <c r="X6674">
        <v>3923.5787077749169</v>
      </c>
      <c r="Y6674">
        <v>130.76662492041351</v>
      </c>
      <c r="Z6674">
        <v>165.71524318766507</v>
      </c>
      <c r="AA6674">
        <v>28.04752300359392</v>
      </c>
      <c r="AB6674">
        <v>719.04602233893604</v>
      </c>
      <c r="AC6674">
        <v>0</v>
      </c>
      <c r="AD6674">
        <v>0</v>
      </c>
      <c r="AE6674">
        <v>4969.7789703526751</v>
      </c>
    </row>
    <row r="6675" spans="1:31" x14ac:dyDescent="0.25">
      <c r="A6675">
        <v>2263178</v>
      </c>
      <c r="B6675">
        <v>1</v>
      </c>
      <c r="C6675" t="s">
        <v>80</v>
      </c>
      <c r="D6675" t="s">
        <v>108</v>
      </c>
      <c r="E6675" t="s">
        <v>207</v>
      </c>
      <c r="F6675" t="s">
        <v>1724</v>
      </c>
      <c r="G6675" t="s">
        <v>171</v>
      </c>
      <c r="H6675" t="s">
        <v>135</v>
      </c>
      <c r="I6675" t="s">
        <v>136</v>
      </c>
      <c r="J6675" t="s">
        <v>137</v>
      </c>
      <c r="K6675" t="s">
        <v>172</v>
      </c>
      <c r="L6675" t="s">
        <v>19371</v>
      </c>
      <c r="M6675" t="s">
        <v>19372</v>
      </c>
      <c r="N6675">
        <v>7.3577777769999999</v>
      </c>
      <c r="O6675">
        <v>0</v>
      </c>
      <c r="P6675">
        <v>45</v>
      </c>
      <c r="Q6675">
        <v>0</v>
      </c>
      <c r="R6675">
        <v>13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40.976966247893166</v>
      </c>
      <c r="Y6675">
        <v>0</v>
      </c>
      <c r="Z6675">
        <v>6.6941098719625254</v>
      </c>
      <c r="AA6675">
        <v>0</v>
      </c>
      <c r="AB6675">
        <v>0</v>
      </c>
      <c r="AC6675">
        <v>0</v>
      </c>
      <c r="AD6675">
        <v>0</v>
      </c>
      <c r="AE6675">
        <v>47.671076119855691</v>
      </c>
    </row>
    <row r="6676" spans="1:31" x14ac:dyDescent="0.25">
      <c r="A6676">
        <v>2263188</v>
      </c>
      <c r="B6676">
        <v>1</v>
      </c>
      <c r="C6676" t="s">
        <v>80</v>
      </c>
      <c r="D6676" t="s">
        <v>107</v>
      </c>
      <c r="E6676" t="s">
        <v>145</v>
      </c>
      <c r="F6676" t="s">
        <v>19373</v>
      </c>
      <c r="G6676" t="s">
        <v>171</v>
      </c>
      <c r="H6676" t="s">
        <v>148</v>
      </c>
      <c r="I6676" t="s">
        <v>136</v>
      </c>
      <c r="J6676" t="s">
        <v>137</v>
      </c>
      <c r="K6676" t="s">
        <v>172</v>
      </c>
      <c r="L6676" t="s">
        <v>19374</v>
      </c>
      <c r="M6676" t="s">
        <v>19375</v>
      </c>
      <c r="N6676">
        <v>8.4986111110000007</v>
      </c>
      <c r="O6676">
        <v>4</v>
      </c>
      <c r="P6676">
        <v>1523</v>
      </c>
      <c r="Q6676">
        <v>3</v>
      </c>
      <c r="R6676">
        <v>14</v>
      </c>
      <c r="S6676">
        <v>12</v>
      </c>
      <c r="T6676">
        <v>212</v>
      </c>
      <c r="U6676">
        <v>0</v>
      </c>
      <c r="V6676">
        <v>1</v>
      </c>
      <c r="W6676">
        <v>343.35855118301754</v>
      </c>
      <c r="X6676">
        <v>2419.3891258915214</v>
      </c>
      <c r="Y6676">
        <v>3487.9953563471963</v>
      </c>
      <c r="Z6676">
        <v>32.173790087068227</v>
      </c>
      <c r="AA6676">
        <v>5997.0535650284619</v>
      </c>
      <c r="AB6676">
        <v>1377.880572876709</v>
      </c>
      <c r="AC6676">
        <v>0</v>
      </c>
      <c r="AD6676">
        <v>115.91308172665421</v>
      </c>
      <c r="AE6676">
        <v>13773.764043140629</v>
      </c>
    </row>
    <row r="6677" spans="1:31" x14ac:dyDescent="0.25">
      <c r="A6677">
        <v>2263206</v>
      </c>
      <c r="B6677">
        <v>1</v>
      </c>
      <c r="C6677" t="s">
        <v>81</v>
      </c>
      <c r="D6677" t="s">
        <v>116</v>
      </c>
      <c r="E6677" t="s">
        <v>145</v>
      </c>
      <c r="F6677" t="s">
        <v>19376</v>
      </c>
      <c r="G6677" t="s">
        <v>147</v>
      </c>
      <c r="H6677" t="s">
        <v>148</v>
      </c>
      <c r="I6677" t="s">
        <v>136</v>
      </c>
      <c r="J6677" t="s">
        <v>137</v>
      </c>
      <c r="K6677" t="s">
        <v>138</v>
      </c>
      <c r="L6677" t="s">
        <v>19377</v>
      </c>
      <c r="M6677" t="s">
        <v>19378</v>
      </c>
      <c r="N6677">
        <v>2.7275</v>
      </c>
      <c r="O6677">
        <v>4</v>
      </c>
      <c r="P6677">
        <v>989</v>
      </c>
      <c r="Q6677">
        <v>117</v>
      </c>
      <c r="R6677">
        <v>219</v>
      </c>
      <c r="S6677">
        <v>14</v>
      </c>
      <c r="T6677">
        <v>106</v>
      </c>
      <c r="U6677">
        <v>2</v>
      </c>
      <c r="V6677">
        <v>0</v>
      </c>
      <c r="W6677">
        <v>0</v>
      </c>
      <c r="X6677">
        <v>337.17614664888839</v>
      </c>
      <c r="Y6677">
        <v>140.55085650294839</v>
      </c>
      <c r="Z6677">
        <v>40.47705035073205</v>
      </c>
      <c r="AA6677">
        <v>226.7593486852804</v>
      </c>
      <c r="AB6677">
        <v>197.44005283705303</v>
      </c>
      <c r="AC6677">
        <v>113.68132165135709</v>
      </c>
      <c r="AD6677">
        <v>0</v>
      </c>
      <c r="AE6677">
        <v>1056.0847766762595</v>
      </c>
    </row>
    <row r="6678" spans="1:31" x14ac:dyDescent="0.25">
      <c r="A6678">
        <v>2263253</v>
      </c>
      <c r="B6678">
        <v>1</v>
      </c>
      <c r="C6678" t="s">
        <v>80</v>
      </c>
      <c r="D6678" t="s">
        <v>99</v>
      </c>
      <c r="E6678" t="s">
        <v>256</v>
      </c>
      <c r="F6678" t="s">
        <v>19379</v>
      </c>
      <c r="G6678" t="s">
        <v>4775</v>
      </c>
      <c r="H6678" t="s">
        <v>148</v>
      </c>
      <c r="I6678" t="s">
        <v>136</v>
      </c>
      <c r="J6678" t="s">
        <v>137</v>
      </c>
      <c r="K6678" t="s">
        <v>138</v>
      </c>
      <c r="L6678" t="s">
        <v>19380</v>
      </c>
      <c r="M6678" t="s">
        <v>19381</v>
      </c>
      <c r="N6678">
        <v>0.12916666600000001</v>
      </c>
      <c r="O6678">
        <v>0</v>
      </c>
      <c r="P6678">
        <v>272</v>
      </c>
      <c r="Q6678">
        <v>0</v>
      </c>
      <c r="R6678">
        <v>1</v>
      </c>
      <c r="S6678">
        <v>0</v>
      </c>
      <c r="T6678">
        <v>33</v>
      </c>
      <c r="U6678">
        <v>0</v>
      </c>
      <c r="V6678">
        <v>0</v>
      </c>
      <c r="W6678">
        <v>0</v>
      </c>
      <c r="X6678">
        <v>15.576524098727681</v>
      </c>
      <c r="Y6678">
        <v>0</v>
      </c>
      <c r="Z6678">
        <v>0</v>
      </c>
      <c r="AA6678">
        <v>0</v>
      </c>
      <c r="AB6678">
        <v>6.3981693129952149</v>
      </c>
      <c r="AC6678">
        <v>0</v>
      </c>
      <c r="AD6678">
        <v>0</v>
      </c>
      <c r="AE6678">
        <v>21.974693411722896</v>
      </c>
    </row>
    <row r="6679" spans="1:31" x14ac:dyDescent="0.25">
      <c r="A6679">
        <v>2263258</v>
      </c>
      <c r="B6679">
        <v>1</v>
      </c>
      <c r="C6679" t="s">
        <v>80</v>
      </c>
      <c r="D6679" t="s">
        <v>82</v>
      </c>
      <c r="E6679" t="s">
        <v>207</v>
      </c>
      <c r="F6679" t="s">
        <v>19382</v>
      </c>
      <c r="G6679" t="s">
        <v>1301</v>
      </c>
      <c r="H6679" t="s">
        <v>135</v>
      </c>
      <c r="I6679" t="s">
        <v>136</v>
      </c>
      <c r="J6679" t="s">
        <v>137</v>
      </c>
      <c r="K6679" t="s">
        <v>138</v>
      </c>
      <c r="L6679" t="s">
        <v>19383</v>
      </c>
      <c r="M6679" t="s">
        <v>19384</v>
      </c>
      <c r="N6679">
        <v>0.50777777700000004</v>
      </c>
      <c r="O6679">
        <v>0</v>
      </c>
      <c r="P6679">
        <v>1231</v>
      </c>
      <c r="Q6679">
        <v>0</v>
      </c>
      <c r="R6679">
        <v>0</v>
      </c>
      <c r="S6679">
        <v>0</v>
      </c>
      <c r="T6679">
        <v>107</v>
      </c>
      <c r="U6679">
        <v>0</v>
      </c>
      <c r="V6679">
        <v>1</v>
      </c>
      <c r="W6679">
        <v>0</v>
      </c>
      <c r="X6679">
        <v>219.77262381475023</v>
      </c>
      <c r="Y6679">
        <v>0</v>
      </c>
      <c r="Z6679">
        <v>0</v>
      </c>
      <c r="AA6679">
        <v>0</v>
      </c>
      <c r="AB6679">
        <v>44.545380494229207</v>
      </c>
      <c r="AC6679">
        <v>0</v>
      </c>
      <c r="AD6679">
        <v>84.243748296943323</v>
      </c>
      <c r="AE6679">
        <v>348.56175260592272</v>
      </c>
    </row>
    <row r="6680" spans="1:31" x14ac:dyDescent="0.25">
      <c r="A6680">
        <v>2263263</v>
      </c>
      <c r="B6680">
        <v>1</v>
      </c>
      <c r="C6680" t="s">
        <v>80</v>
      </c>
      <c r="D6680" t="s">
        <v>88</v>
      </c>
      <c r="E6680" t="s">
        <v>207</v>
      </c>
      <c r="F6680" t="s">
        <v>19385</v>
      </c>
      <c r="G6680" t="s">
        <v>366</v>
      </c>
      <c r="H6680" t="s">
        <v>135</v>
      </c>
      <c r="I6680" t="s">
        <v>136</v>
      </c>
      <c r="J6680" t="s">
        <v>137</v>
      </c>
      <c r="K6680" t="s">
        <v>172</v>
      </c>
      <c r="L6680" t="s">
        <v>19386</v>
      </c>
      <c r="M6680" t="s">
        <v>19387</v>
      </c>
      <c r="N6680">
        <v>0.35444444400000003</v>
      </c>
      <c r="O6680">
        <v>0</v>
      </c>
      <c r="P6680">
        <v>238</v>
      </c>
      <c r="Q6680">
        <v>0</v>
      </c>
      <c r="R6680">
        <v>0</v>
      </c>
      <c r="S6680">
        <v>0</v>
      </c>
      <c r="T6680">
        <v>25</v>
      </c>
      <c r="U6680">
        <v>0</v>
      </c>
      <c r="V6680">
        <v>0</v>
      </c>
      <c r="W6680">
        <v>0</v>
      </c>
      <c r="X6680">
        <v>24.871551888115899</v>
      </c>
      <c r="Y6680">
        <v>0</v>
      </c>
      <c r="Z6680">
        <v>0</v>
      </c>
      <c r="AA6680">
        <v>0</v>
      </c>
      <c r="AB6680">
        <v>11.897831057440536</v>
      </c>
      <c r="AC6680">
        <v>0</v>
      </c>
      <c r="AD6680">
        <v>0</v>
      </c>
      <c r="AE6680">
        <v>36.769382945556437</v>
      </c>
    </row>
    <row r="6681" spans="1:31" x14ac:dyDescent="0.25">
      <c r="A6681">
        <v>2263275</v>
      </c>
      <c r="B6681">
        <v>1</v>
      </c>
      <c r="C6681" t="s">
        <v>80</v>
      </c>
      <c r="D6681" t="s">
        <v>96</v>
      </c>
      <c r="E6681" t="s">
        <v>132</v>
      </c>
      <c r="F6681" t="s">
        <v>19388</v>
      </c>
      <c r="G6681" t="s">
        <v>289</v>
      </c>
      <c r="H6681" t="s">
        <v>135</v>
      </c>
      <c r="I6681" t="s">
        <v>136</v>
      </c>
      <c r="J6681" t="s">
        <v>137</v>
      </c>
      <c r="K6681" t="s">
        <v>138</v>
      </c>
      <c r="L6681" t="s">
        <v>19389</v>
      </c>
      <c r="M6681" t="s">
        <v>19390</v>
      </c>
      <c r="N6681">
        <v>2.5161111109999998</v>
      </c>
      <c r="O6681">
        <v>0</v>
      </c>
      <c r="P6681">
        <v>4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2.222939331101875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2.222939331101875</v>
      </c>
    </row>
    <row r="6682" spans="1:31" x14ac:dyDescent="0.25">
      <c r="A6682">
        <v>2263297</v>
      </c>
      <c r="B6682">
        <v>1</v>
      </c>
      <c r="C6682" t="s">
        <v>80</v>
      </c>
      <c r="D6682" t="s">
        <v>104</v>
      </c>
      <c r="E6682" t="s">
        <v>151</v>
      </c>
      <c r="F6682" t="s">
        <v>19391</v>
      </c>
      <c r="G6682" t="s">
        <v>153</v>
      </c>
      <c r="H6682" t="s">
        <v>135</v>
      </c>
      <c r="I6682" t="s">
        <v>136</v>
      </c>
      <c r="J6682" t="s">
        <v>137</v>
      </c>
      <c r="K6682" t="s">
        <v>138</v>
      </c>
      <c r="L6682" t="s">
        <v>19392</v>
      </c>
      <c r="M6682" t="s">
        <v>19393</v>
      </c>
      <c r="N6682">
        <v>2.9336111109999998</v>
      </c>
      <c r="O6682">
        <v>0</v>
      </c>
      <c r="P6682">
        <v>158</v>
      </c>
      <c r="Q6682">
        <v>0</v>
      </c>
      <c r="R6682">
        <v>0</v>
      </c>
      <c r="S6682">
        <v>0</v>
      </c>
      <c r="T6682">
        <v>13</v>
      </c>
      <c r="U6682">
        <v>0</v>
      </c>
      <c r="V6682">
        <v>0</v>
      </c>
      <c r="W6682">
        <v>0</v>
      </c>
      <c r="X6682">
        <v>163.54780937505447</v>
      </c>
      <c r="Y6682">
        <v>0</v>
      </c>
      <c r="Z6682">
        <v>0</v>
      </c>
      <c r="AA6682">
        <v>0</v>
      </c>
      <c r="AB6682">
        <v>47.16922139806578</v>
      </c>
      <c r="AC6682">
        <v>0</v>
      </c>
      <c r="AD6682">
        <v>0</v>
      </c>
      <c r="AE6682">
        <v>210.71703077312026</v>
      </c>
    </row>
    <row r="6683" spans="1:31" x14ac:dyDescent="0.25">
      <c r="A6683">
        <v>2263319</v>
      </c>
      <c r="B6683">
        <v>1</v>
      </c>
      <c r="C6683" t="s">
        <v>80</v>
      </c>
      <c r="D6683" t="s">
        <v>85</v>
      </c>
      <c r="E6683" t="s">
        <v>151</v>
      </c>
      <c r="F6683" t="s">
        <v>19394</v>
      </c>
      <c r="G6683" t="s">
        <v>197</v>
      </c>
      <c r="H6683" t="s">
        <v>135</v>
      </c>
      <c r="I6683" t="s">
        <v>136</v>
      </c>
      <c r="J6683" t="s">
        <v>137</v>
      </c>
      <c r="K6683" t="s">
        <v>138</v>
      </c>
      <c r="L6683" t="s">
        <v>9709</v>
      </c>
      <c r="M6683" t="s">
        <v>19395</v>
      </c>
      <c r="N6683">
        <v>0.55916666599999998</v>
      </c>
      <c r="O6683">
        <v>0</v>
      </c>
      <c r="P6683">
        <v>245</v>
      </c>
      <c r="Q6683">
        <v>0</v>
      </c>
      <c r="R6683">
        <v>0</v>
      </c>
      <c r="S6683">
        <v>0</v>
      </c>
      <c r="T6683">
        <v>8</v>
      </c>
      <c r="U6683">
        <v>0</v>
      </c>
      <c r="V6683">
        <v>0</v>
      </c>
      <c r="W6683">
        <v>0</v>
      </c>
      <c r="X6683">
        <v>34.455524965935936</v>
      </c>
      <c r="Y6683">
        <v>0</v>
      </c>
      <c r="Z6683">
        <v>0</v>
      </c>
      <c r="AA6683">
        <v>0</v>
      </c>
      <c r="AB6683">
        <v>0.41414155649055762</v>
      </c>
      <c r="AC6683">
        <v>0</v>
      </c>
      <c r="AD6683">
        <v>0</v>
      </c>
      <c r="AE6683">
        <v>34.869666522426492</v>
      </c>
    </row>
    <row r="6684" spans="1:31" x14ac:dyDescent="0.25">
      <c r="A6684">
        <v>2263356</v>
      </c>
      <c r="B6684">
        <v>1</v>
      </c>
      <c r="C6684" t="s">
        <v>80</v>
      </c>
      <c r="D6684" t="s">
        <v>92</v>
      </c>
      <c r="E6684" t="s">
        <v>214</v>
      </c>
      <c r="F6684" t="s">
        <v>19396</v>
      </c>
      <c r="G6684" t="s">
        <v>340</v>
      </c>
      <c r="H6684" t="s">
        <v>135</v>
      </c>
      <c r="I6684" t="s">
        <v>136</v>
      </c>
      <c r="J6684" t="s">
        <v>137</v>
      </c>
      <c r="K6684" t="s">
        <v>138</v>
      </c>
      <c r="L6684" t="s">
        <v>19397</v>
      </c>
      <c r="M6684" t="s">
        <v>19398</v>
      </c>
      <c r="N6684">
        <v>3.1544444440000001</v>
      </c>
      <c r="O6684">
        <v>0</v>
      </c>
      <c r="P6684">
        <v>17</v>
      </c>
      <c r="Q6684">
        <v>0</v>
      </c>
      <c r="R6684">
        <v>0</v>
      </c>
      <c r="S6684">
        <v>0</v>
      </c>
      <c r="T6684">
        <v>21</v>
      </c>
      <c r="U6684">
        <v>0</v>
      </c>
      <c r="V6684">
        <v>0</v>
      </c>
      <c r="W6684">
        <v>0</v>
      </c>
      <c r="X6684">
        <v>18.157520195557524</v>
      </c>
      <c r="Y6684">
        <v>0</v>
      </c>
      <c r="Z6684">
        <v>0</v>
      </c>
      <c r="AA6684">
        <v>0</v>
      </c>
      <c r="AB6684">
        <v>125.53830054364185</v>
      </c>
      <c r="AC6684">
        <v>0</v>
      </c>
      <c r="AD6684">
        <v>0</v>
      </c>
      <c r="AE6684">
        <v>143.69582073919938</v>
      </c>
    </row>
    <row r="6685" spans="1:31" x14ac:dyDescent="0.25">
      <c r="A6685">
        <v>2263366</v>
      </c>
      <c r="B6685">
        <v>1</v>
      </c>
      <c r="C6685" t="s">
        <v>80</v>
      </c>
      <c r="D6685" t="s">
        <v>98</v>
      </c>
      <c r="E6685" t="s">
        <v>132</v>
      </c>
      <c r="F6685" t="s">
        <v>19399</v>
      </c>
      <c r="G6685" t="s">
        <v>142</v>
      </c>
      <c r="H6685" t="s">
        <v>135</v>
      </c>
      <c r="I6685" t="s">
        <v>136</v>
      </c>
      <c r="J6685" t="s">
        <v>137</v>
      </c>
      <c r="K6685" t="s">
        <v>138</v>
      </c>
      <c r="L6685" t="s">
        <v>19400</v>
      </c>
      <c r="M6685" t="s">
        <v>19401</v>
      </c>
      <c r="N6685">
        <v>6.710555555</v>
      </c>
      <c r="O6685">
        <v>0</v>
      </c>
      <c r="P6685">
        <v>1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6.5568241616560661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6.5568241616560661</v>
      </c>
    </row>
    <row r="6686" spans="1:31" x14ac:dyDescent="0.25">
      <c r="A6686">
        <v>2263413</v>
      </c>
      <c r="B6686">
        <v>1</v>
      </c>
      <c r="C6686" t="s">
        <v>80</v>
      </c>
      <c r="D6686" t="s">
        <v>97</v>
      </c>
      <c r="E6686" t="s">
        <v>151</v>
      </c>
      <c r="F6686" t="s">
        <v>19402</v>
      </c>
      <c r="G6686" t="s">
        <v>153</v>
      </c>
      <c r="H6686" t="s">
        <v>135</v>
      </c>
      <c r="I6686" t="s">
        <v>136</v>
      </c>
      <c r="J6686" t="s">
        <v>137</v>
      </c>
      <c r="K6686" t="s">
        <v>138</v>
      </c>
      <c r="L6686" t="s">
        <v>19403</v>
      </c>
      <c r="M6686" t="s">
        <v>19404</v>
      </c>
      <c r="N6686">
        <v>1.170555555</v>
      </c>
      <c r="O6686">
        <v>0</v>
      </c>
      <c r="P6686">
        <v>13</v>
      </c>
      <c r="Q6686">
        <v>0</v>
      </c>
      <c r="R6686">
        <v>0</v>
      </c>
      <c r="S6686">
        <v>0</v>
      </c>
      <c r="T6686">
        <v>9</v>
      </c>
      <c r="U6686">
        <v>0</v>
      </c>
      <c r="V6686">
        <v>0</v>
      </c>
      <c r="W6686">
        <v>0</v>
      </c>
      <c r="X6686">
        <v>5.7271054104006778</v>
      </c>
      <c r="Y6686">
        <v>0</v>
      </c>
      <c r="Z6686">
        <v>0</v>
      </c>
      <c r="AA6686">
        <v>0</v>
      </c>
      <c r="AB6686">
        <v>18.429495118350637</v>
      </c>
      <c r="AC6686">
        <v>0</v>
      </c>
      <c r="AD6686">
        <v>0</v>
      </c>
      <c r="AE6686">
        <v>24.156600528751316</v>
      </c>
    </row>
    <row r="6687" spans="1:31" x14ac:dyDescent="0.25">
      <c r="A6687">
        <v>2263417</v>
      </c>
      <c r="B6687">
        <v>1</v>
      </c>
      <c r="C6687" t="s">
        <v>80</v>
      </c>
      <c r="D6687" t="s">
        <v>82</v>
      </c>
      <c r="E6687" t="s">
        <v>151</v>
      </c>
      <c r="F6687" t="s">
        <v>18794</v>
      </c>
      <c r="G6687" t="s">
        <v>153</v>
      </c>
      <c r="H6687" t="s">
        <v>135</v>
      </c>
      <c r="I6687" t="s">
        <v>136</v>
      </c>
      <c r="J6687" t="s">
        <v>137</v>
      </c>
      <c r="K6687" t="s">
        <v>138</v>
      </c>
      <c r="L6687" t="s">
        <v>19405</v>
      </c>
      <c r="M6687" t="s">
        <v>19406</v>
      </c>
      <c r="N6687">
        <v>2.4566666659999998</v>
      </c>
      <c r="O6687">
        <v>0</v>
      </c>
      <c r="P6687">
        <v>217</v>
      </c>
      <c r="Q6687">
        <v>0</v>
      </c>
      <c r="R6687">
        <v>0</v>
      </c>
      <c r="S6687">
        <v>0</v>
      </c>
      <c r="T6687">
        <v>3</v>
      </c>
      <c r="U6687">
        <v>0</v>
      </c>
      <c r="V6687">
        <v>0</v>
      </c>
      <c r="W6687">
        <v>0</v>
      </c>
      <c r="X6687">
        <v>166.05963243037652</v>
      </c>
      <c r="Y6687">
        <v>0</v>
      </c>
      <c r="Z6687">
        <v>0</v>
      </c>
      <c r="AA6687">
        <v>0</v>
      </c>
      <c r="AB6687">
        <v>0.80405268485729342</v>
      </c>
      <c r="AC6687">
        <v>0</v>
      </c>
      <c r="AD6687">
        <v>0</v>
      </c>
      <c r="AE6687">
        <v>166.86368511523381</v>
      </c>
    </row>
    <row r="6688" spans="1:31" x14ac:dyDescent="0.25">
      <c r="A6688">
        <v>2263422</v>
      </c>
      <c r="B6688">
        <v>1</v>
      </c>
      <c r="C6688" t="s">
        <v>80</v>
      </c>
      <c r="D6688" t="s">
        <v>94</v>
      </c>
      <c r="E6688" t="s">
        <v>145</v>
      </c>
      <c r="F6688" t="s">
        <v>2981</v>
      </c>
      <c r="G6688" t="s">
        <v>147</v>
      </c>
      <c r="H6688" t="s">
        <v>148</v>
      </c>
      <c r="I6688" t="s">
        <v>136</v>
      </c>
      <c r="J6688" t="s">
        <v>137</v>
      </c>
      <c r="K6688" t="s">
        <v>138</v>
      </c>
      <c r="L6688" t="s">
        <v>19407</v>
      </c>
      <c r="M6688" t="s">
        <v>19408</v>
      </c>
      <c r="N6688">
        <v>0.53861111100000003</v>
      </c>
      <c r="O6688">
        <v>0</v>
      </c>
      <c r="P6688">
        <v>0</v>
      </c>
      <c r="Q6688">
        <v>22</v>
      </c>
      <c r="R6688">
        <v>5</v>
      </c>
      <c r="S6688">
        <v>10</v>
      </c>
      <c r="T6688">
        <v>1</v>
      </c>
      <c r="U6688">
        <v>4</v>
      </c>
      <c r="V6688">
        <v>0</v>
      </c>
      <c r="W6688">
        <v>0</v>
      </c>
      <c r="X6688">
        <v>0</v>
      </c>
      <c r="Y6688">
        <v>541.7344302658546</v>
      </c>
      <c r="Z6688">
        <v>0.73598314107874319</v>
      </c>
      <c r="AA6688">
        <v>41.51415146020684</v>
      </c>
      <c r="AB6688">
        <v>0.95638273819725006</v>
      </c>
      <c r="AC6688">
        <v>556.79719358199588</v>
      </c>
      <c r="AD6688">
        <v>0</v>
      </c>
      <c r="AE6688">
        <v>1141.7381411873332</v>
      </c>
    </row>
    <row r="6689" spans="1:31" x14ac:dyDescent="0.25">
      <c r="A6689">
        <v>2263439</v>
      </c>
      <c r="B6689">
        <v>1</v>
      </c>
      <c r="C6689" t="s">
        <v>80</v>
      </c>
      <c r="D6689" t="s">
        <v>96</v>
      </c>
      <c r="E6689" t="s">
        <v>132</v>
      </c>
      <c r="F6689" t="s">
        <v>19409</v>
      </c>
      <c r="G6689" t="s">
        <v>197</v>
      </c>
      <c r="H6689" t="s">
        <v>135</v>
      </c>
      <c r="I6689" t="s">
        <v>136</v>
      </c>
      <c r="J6689" t="s">
        <v>137</v>
      </c>
      <c r="K6689" t="s">
        <v>138</v>
      </c>
      <c r="L6689" t="s">
        <v>19410</v>
      </c>
      <c r="M6689" t="s">
        <v>19411</v>
      </c>
      <c r="N6689">
        <v>7.6580555549999998</v>
      </c>
      <c r="O6689">
        <v>0</v>
      </c>
      <c r="P6689">
        <v>1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2.3260901121997004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2.3260901121997004</v>
      </c>
    </row>
    <row r="6690" spans="1:31" x14ac:dyDescent="0.25">
      <c r="A6690">
        <v>2263461</v>
      </c>
      <c r="B6690">
        <v>1</v>
      </c>
      <c r="C6690" t="s">
        <v>81</v>
      </c>
      <c r="D6690" t="s">
        <v>122</v>
      </c>
      <c r="E6690" t="s">
        <v>256</v>
      </c>
      <c r="F6690" t="s">
        <v>19412</v>
      </c>
      <c r="G6690" t="s">
        <v>147</v>
      </c>
      <c r="H6690" t="s">
        <v>148</v>
      </c>
      <c r="I6690" t="s">
        <v>136</v>
      </c>
      <c r="J6690" t="s">
        <v>137</v>
      </c>
      <c r="K6690" t="s">
        <v>138</v>
      </c>
      <c r="L6690" t="s">
        <v>19413</v>
      </c>
      <c r="M6690" t="s">
        <v>19414</v>
      </c>
      <c r="N6690">
        <v>0.623611111</v>
      </c>
      <c r="O6690">
        <v>0</v>
      </c>
      <c r="P6690">
        <v>5292</v>
      </c>
      <c r="Q6690">
        <v>0</v>
      </c>
      <c r="R6690">
        <v>0</v>
      </c>
      <c r="S6690">
        <v>3</v>
      </c>
      <c r="T6690">
        <v>338</v>
      </c>
      <c r="U6690">
        <v>0</v>
      </c>
      <c r="V6690">
        <v>0</v>
      </c>
      <c r="W6690">
        <v>0</v>
      </c>
      <c r="X6690">
        <v>752.96309924800005</v>
      </c>
      <c r="Y6690">
        <v>0</v>
      </c>
      <c r="Z6690">
        <v>0</v>
      </c>
      <c r="AA6690">
        <v>140.41028662090429</v>
      </c>
      <c r="AB6690">
        <v>186.46028926418953</v>
      </c>
      <c r="AC6690">
        <v>0</v>
      </c>
      <c r="AD6690">
        <v>0</v>
      </c>
      <c r="AE6690">
        <v>1079.8336751330937</v>
      </c>
    </row>
    <row r="6691" spans="1:31" x14ac:dyDescent="0.25">
      <c r="A6691">
        <v>2263537</v>
      </c>
      <c r="B6691">
        <v>1</v>
      </c>
      <c r="C6691" t="s">
        <v>80</v>
      </c>
      <c r="D6691" t="s">
        <v>90</v>
      </c>
      <c r="E6691" t="s">
        <v>477</v>
      </c>
      <c r="F6691" t="s">
        <v>19415</v>
      </c>
      <c r="G6691" t="s">
        <v>147</v>
      </c>
      <c r="H6691" t="s">
        <v>148</v>
      </c>
      <c r="I6691" t="s">
        <v>136</v>
      </c>
      <c r="J6691" t="s">
        <v>137</v>
      </c>
      <c r="K6691" t="s">
        <v>138</v>
      </c>
      <c r="L6691" t="s">
        <v>19416</v>
      </c>
      <c r="M6691" t="s">
        <v>19417</v>
      </c>
      <c r="N6691">
        <v>0.164722222</v>
      </c>
      <c r="O6691">
        <v>0</v>
      </c>
      <c r="P6691">
        <v>7810</v>
      </c>
      <c r="Q6691">
        <v>0</v>
      </c>
      <c r="R6691">
        <v>0</v>
      </c>
      <c r="S6691">
        <v>12</v>
      </c>
      <c r="T6691">
        <v>1824</v>
      </c>
      <c r="U6691">
        <v>5</v>
      </c>
      <c r="V6691">
        <v>13</v>
      </c>
      <c r="W6691">
        <v>0</v>
      </c>
      <c r="X6691">
        <v>458.61405884117164</v>
      </c>
      <c r="Y6691">
        <v>0</v>
      </c>
      <c r="Z6691">
        <v>0</v>
      </c>
      <c r="AA6691">
        <v>412.20357697738797</v>
      </c>
      <c r="AB6691">
        <v>259.20778521264469</v>
      </c>
      <c r="AC6691">
        <v>32.369271277912688</v>
      </c>
      <c r="AD6691">
        <v>20.608035646970183</v>
      </c>
      <c r="AE6691">
        <v>1183.0027279560873</v>
      </c>
    </row>
    <row r="6692" spans="1:31" x14ac:dyDescent="0.25">
      <c r="A6692">
        <v>2263540</v>
      </c>
      <c r="B6692">
        <v>1</v>
      </c>
      <c r="C6692" t="s">
        <v>81</v>
      </c>
      <c r="D6692" t="s">
        <v>118</v>
      </c>
      <c r="E6692" t="s">
        <v>214</v>
      </c>
      <c r="F6692" t="s">
        <v>19418</v>
      </c>
      <c r="G6692" t="s">
        <v>1264</v>
      </c>
      <c r="H6692" t="s">
        <v>135</v>
      </c>
      <c r="I6692" t="s">
        <v>136</v>
      </c>
      <c r="J6692" t="s">
        <v>137</v>
      </c>
      <c r="K6692" t="s">
        <v>138</v>
      </c>
      <c r="L6692" t="s">
        <v>19419</v>
      </c>
      <c r="M6692" t="s">
        <v>19420</v>
      </c>
      <c r="N6692">
        <v>1.391388888</v>
      </c>
      <c r="O6692">
        <v>0</v>
      </c>
      <c r="P6692">
        <v>79</v>
      </c>
      <c r="Q6692">
        <v>0</v>
      </c>
      <c r="R6692">
        <v>0</v>
      </c>
      <c r="S6692">
        <v>0</v>
      </c>
      <c r="T6692">
        <v>4</v>
      </c>
      <c r="U6692">
        <v>0</v>
      </c>
      <c r="V6692">
        <v>0</v>
      </c>
      <c r="W6692">
        <v>0</v>
      </c>
      <c r="X6692">
        <v>33.370797179955623</v>
      </c>
      <c r="Y6692">
        <v>0</v>
      </c>
      <c r="Z6692">
        <v>0</v>
      </c>
      <c r="AA6692">
        <v>0</v>
      </c>
      <c r="AB6692">
        <v>4.5708138488889576</v>
      </c>
      <c r="AC6692">
        <v>0</v>
      </c>
      <c r="AD6692">
        <v>0</v>
      </c>
      <c r="AE6692">
        <v>37.941611028844584</v>
      </c>
    </row>
    <row r="6693" spans="1:31" x14ac:dyDescent="0.25">
      <c r="A6693">
        <v>2263573</v>
      </c>
      <c r="B6693">
        <v>1</v>
      </c>
      <c r="C6693" t="s">
        <v>80</v>
      </c>
      <c r="D6693" t="s">
        <v>110</v>
      </c>
      <c r="E6693" t="s">
        <v>151</v>
      </c>
      <c r="F6693" t="s">
        <v>19421</v>
      </c>
      <c r="G6693" t="s">
        <v>153</v>
      </c>
      <c r="H6693" t="s">
        <v>135</v>
      </c>
      <c r="I6693" t="s">
        <v>136</v>
      </c>
      <c r="J6693" t="s">
        <v>137</v>
      </c>
      <c r="K6693" t="s">
        <v>138</v>
      </c>
      <c r="L6693" t="s">
        <v>19422</v>
      </c>
      <c r="M6693" t="s">
        <v>19423</v>
      </c>
      <c r="N6693">
        <v>0.56583333300000005</v>
      </c>
      <c r="O6693">
        <v>0</v>
      </c>
      <c r="P6693">
        <v>181</v>
      </c>
      <c r="Q6693">
        <v>0</v>
      </c>
      <c r="R6693">
        <v>0</v>
      </c>
      <c r="S6693">
        <v>0</v>
      </c>
      <c r="T6693">
        <v>19</v>
      </c>
      <c r="U6693">
        <v>0</v>
      </c>
      <c r="V6693">
        <v>1</v>
      </c>
      <c r="W6693">
        <v>0</v>
      </c>
      <c r="X6693">
        <v>33.90900735965706</v>
      </c>
      <c r="Y6693">
        <v>0</v>
      </c>
      <c r="Z6693">
        <v>0</v>
      </c>
      <c r="AA6693">
        <v>0</v>
      </c>
      <c r="AB6693">
        <v>9.9583118324565856</v>
      </c>
      <c r="AC6693">
        <v>0</v>
      </c>
      <c r="AD6693">
        <v>10.817730300572528</v>
      </c>
      <c r="AE6693">
        <v>54.685049492686176</v>
      </c>
    </row>
    <row r="6694" spans="1:31" x14ac:dyDescent="0.25">
      <c r="A6694">
        <v>2263591</v>
      </c>
      <c r="B6694">
        <v>1</v>
      </c>
      <c r="C6694" t="s">
        <v>80</v>
      </c>
      <c r="D6694" t="s">
        <v>82</v>
      </c>
      <c r="E6694" t="s">
        <v>151</v>
      </c>
      <c r="F6694" t="s">
        <v>14218</v>
      </c>
      <c r="G6694" t="s">
        <v>153</v>
      </c>
      <c r="H6694" t="s">
        <v>135</v>
      </c>
      <c r="I6694" t="s">
        <v>136</v>
      </c>
      <c r="J6694" t="s">
        <v>137</v>
      </c>
      <c r="K6694" t="s">
        <v>138</v>
      </c>
      <c r="L6694" t="s">
        <v>19424</v>
      </c>
      <c r="M6694" t="s">
        <v>19425</v>
      </c>
      <c r="N6694">
        <v>1.6613888880000001</v>
      </c>
      <c r="O6694">
        <v>0</v>
      </c>
      <c r="P6694">
        <v>42</v>
      </c>
      <c r="Q6694">
        <v>0</v>
      </c>
      <c r="R6694">
        <v>0</v>
      </c>
      <c r="S6694">
        <v>0</v>
      </c>
      <c r="T6694">
        <v>4</v>
      </c>
      <c r="U6694">
        <v>0</v>
      </c>
      <c r="V6694">
        <v>0</v>
      </c>
      <c r="W6694">
        <v>0</v>
      </c>
      <c r="X6694">
        <v>40.20829474481507</v>
      </c>
      <c r="Y6694">
        <v>0</v>
      </c>
      <c r="Z6694">
        <v>0</v>
      </c>
      <c r="AA6694">
        <v>0</v>
      </c>
      <c r="AB6694">
        <v>0.7705401338635367</v>
      </c>
      <c r="AC6694">
        <v>0</v>
      </c>
      <c r="AD6694">
        <v>0</v>
      </c>
      <c r="AE6694">
        <v>40.978834878678605</v>
      </c>
    </row>
    <row r="6695" spans="1:31" x14ac:dyDescent="0.25">
      <c r="A6695">
        <v>2263618</v>
      </c>
      <c r="B6695">
        <v>1</v>
      </c>
      <c r="C6695" t="s">
        <v>80</v>
      </c>
      <c r="D6695" t="s">
        <v>90</v>
      </c>
      <c r="E6695" t="s">
        <v>477</v>
      </c>
      <c r="F6695" t="s">
        <v>19426</v>
      </c>
      <c r="G6695" t="s">
        <v>10983</v>
      </c>
      <c r="H6695" t="s">
        <v>479</v>
      </c>
      <c r="I6695" t="s">
        <v>136</v>
      </c>
      <c r="J6695" t="s">
        <v>137</v>
      </c>
      <c r="K6695" t="s">
        <v>138</v>
      </c>
      <c r="L6695" t="s">
        <v>19427</v>
      </c>
      <c r="M6695" t="s">
        <v>19428</v>
      </c>
      <c r="N6695">
        <v>0.252222222</v>
      </c>
      <c r="O6695">
        <v>0</v>
      </c>
      <c r="P6695">
        <v>40810</v>
      </c>
      <c r="Q6695">
        <v>0</v>
      </c>
      <c r="R6695">
        <v>0</v>
      </c>
      <c r="S6695">
        <v>11</v>
      </c>
      <c r="T6695">
        <v>4201</v>
      </c>
      <c r="U6695">
        <v>1</v>
      </c>
      <c r="V6695">
        <v>8</v>
      </c>
      <c r="W6695">
        <v>0</v>
      </c>
      <c r="X6695">
        <v>2855.0189224937199</v>
      </c>
      <c r="Y6695">
        <v>0</v>
      </c>
      <c r="Z6695">
        <v>0</v>
      </c>
      <c r="AA6695">
        <v>54.177956552963202</v>
      </c>
      <c r="AB6695">
        <v>503.71175808463875</v>
      </c>
      <c r="AC6695">
        <v>58.409980087478345</v>
      </c>
      <c r="AD6695">
        <v>13.366275382642874</v>
      </c>
      <c r="AE6695">
        <v>3484.6848926014432</v>
      </c>
    </row>
    <row r="6696" spans="1:31" x14ac:dyDescent="0.25">
      <c r="A6696">
        <v>2263652</v>
      </c>
      <c r="B6696">
        <v>1</v>
      </c>
      <c r="C6696" t="s">
        <v>81</v>
      </c>
      <c r="D6696" t="s">
        <v>128</v>
      </c>
      <c r="E6696" t="s">
        <v>132</v>
      </c>
      <c r="F6696" t="s">
        <v>19429</v>
      </c>
      <c r="G6696" t="s">
        <v>184</v>
      </c>
      <c r="H6696" t="s">
        <v>135</v>
      </c>
      <c r="I6696" t="s">
        <v>136</v>
      </c>
      <c r="J6696" t="s">
        <v>137</v>
      </c>
      <c r="K6696" t="s">
        <v>138</v>
      </c>
      <c r="L6696" t="s">
        <v>19430</v>
      </c>
      <c r="M6696" t="s">
        <v>19431</v>
      </c>
      <c r="N6696">
        <v>1.663611111</v>
      </c>
      <c r="O6696">
        <v>0</v>
      </c>
      <c r="P6696">
        <v>9</v>
      </c>
      <c r="Q6696">
        <v>0</v>
      </c>
      <c r="R6696">
        <v>0</v>
      </c>
      <c r="S6696">
        <v>0</v>
      </c>
      <c r="T6696">
        <v>1</v>
      </c>
      <c r="U6696">
        <v>0</v>
      </c>
      <c r="V6696">
        <v>0</v>
      </c>
      <c r="W6696">
        <v>0</v>
      </c>
      <c r="X6696">
        <v>3.5336591666538508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3.5336591666538508</v>
      </c>
    </row>
    <row r="6697" spans="1:31" x14ac:dyDescent="0.25">
      <c r="A6697">
        <v>2263669</v>
      </c>
      <c r="B6697">
        <v>1</v>
      </c>
      <c r="C6697" t="s">
        <v>81</v>
      </c>
      <c r="D6697" t="s">
        <v>126</v>
      </c>
      <c r="E6697" t="s">
        <v>163</v>
      </c>
      <c r="F6697" t="s">
        <v>19432</v>
      </c>
      <c r="G6697" t="s">
        <v>147</v>
      </c>
      <c r="H6697" t="s">
        <v>148</v>
      </c>
      <c r="I6697" t="s">
        <v>136</v>
      </c>
      <c r="J6697" t="s">
        <v>137</v>
      </c>
      <c r="K6697" t="s">
        <v>138</v>
      </c>
      <c r="L6697" t="s">
        <v>19433</v>
      </c>
      <c r="M6697" t="s">
        <v>19434</v>
      </c>
      <c r="N6697">
        <v>0.79444444400000003</v>
      </c>
      <c r="O6697">
        <v>2</v>
      </c>
      <c r="P6697">
        <v>287</v>
      </c>
      <c r="Q6697">
        <v>36</v>
      </c>
      <c r="R6697">
        <v>115</v>
      </c>
      <c r="S6697">
        <v>9</v>
      </c>
      <c r="T6697">
        <v>29</v>
      </c>
      <c r="U6697">
        <v>0</v>
      </c>
      <c r="V6697">
        <v>2</v>
      </c>
      <c r="W6697">
        <v>0.58134738898585558</v>
      </c>
      <c r="X6697">
        <v>28.773520063513626</v>
      </c>
      <c r="Y6697">
        <v>123.87080464429228</v>
      </c>
      <c r="Z6697">
        <v>20.091345427974456</v>
      </c>
      <c r="AA6697">
        <v>45.527503978901386</v>
      </c>
      <c r="AB6697">
        <v>120.2070880132821</v>
      </c>
      <c r="AC6697">
        <v>0</v>
      </c>
      <c r="AD6697">
        <v>1.6107817121396</v>
      </c>
      <c r="AE6697">
        <v>340.66239122908934</v>
      </c>
    </row>
    <row r="6698" spans="1:31" x14ac:dyDescent="0.25">
      <c r="A6698">
        <v>2263678</v>
      </c>
      <c r="B6698">
        <v>1</v>
      </c>
      <c r="C6698" t="s">
        <v>81</v>
      </c>
      <c r="D6698" t="s">
        <v>127</v>
      </c>
      <c r="E6698" t="s">
        <v>256</v>
      </c>
      <c r="F6698" t="s">
        <v>19435</v>
      </c>
      <c r="G6698" t="s">
        <v>147</v>
      </c>
      <c r="H6698" t="s">
        <v>148</v>
      </c>
      <c r="I6698" t="s">
        <v>136</v>
      </c>
      <c r="J6698" t="s">
        <v>137</v>
      </c>
      <c r="K6698" t="s">
        <v>138</v>
      </c>
      <c r="L6698" t="s">
        <v>19436</v>
      </c>
      <c r="M6698" t="s">
        <v>19437</v>
      </c>
      <c r="N6698">
        <v>0.65833333299999997</v>
      </c>
      <c r="O6698">
        <v>0</v>
      </c>
      <c r="P6698">
        <v>402</v>
      </c>
      <c r="Q6698">
        <v>28</v>
      </c>
      <c r="R6698">
        <v>60</v>
      </c>
      <c r="S6698">
        <v>3</v>
      </c>
      <c r="T6698">
        <v>28</v>
      </c>
      <c r="U6698">
        <v>0</v>
      </c>
      <c r="V6698">
        <v>0</v>
      </c>
      <c r="W6698">
        <v>0</v>
      </c>
      <c r="X6698">
        <v>54.314132464691752</v>
      </c>
      <c r="Y6698">
        <v>8.6750139043177565</v>
      </c>
      <c r="Z6698">
        <v>14.322730117645319</v>
      </c>
      <c r="AA6698">
        <v>15.160774168193637</v>
      </c>
      <c r="AB6698">
        <v>10.468979346807567</v>
      </c>
      <c r="AC6698">
        <v>0</v>
      </c>
      <c r="AD6698">
        <v>0</v>
      </c>
      <c r="AE6698">
        <v>102.94163000165604</v>
      </c>
    </row>
    <row r="6699" spans="1:31" x14ac:dyDescent="0.25">
      <c r="A6699">
        <v>2263687</v>
      </c>
      <c r="B6699">
        <v>1</v>
      </c>
      <c r="C6699" t="s">
        <v>80</v>
      </c>
      <c r="D6699" t="s">
        <v>93</v>
      </c>
      <c r="E6699" t="s">
        <v>145</v>
      </c>
      <c r="F6699" t="s">
        <v>18876</v>
      </c>
      <c r="G6699" t="s">
        <v>147</v>
      </c>
      <c r="H6699" t="s">
        <v>148</v>
      </c>
      <c r="I6699" t="s">
        <v>136</v>
      </c>
      <c r="J6699" t="s">
        <v>137</v>
      </c>
      <c r="K6699" t="s">
        <v>138</v>
      </c>
      <c r="L6699" t="s">
        <v>19438</v>
      </c>
      <c r="M6699" t="s">
        <v>19439</v>
      </c>
      <c r="N6699">
        <v>0.62</v>
      </c>
      <c r="O6699">
        <v>0</v>
      </c>
      <c r="P6699">
        <v>956</v>
      </c>
      <c r="Q6699">
        <v>0</v>
      </c>
      <c r="R6699">
        <v>77</v>
      </c>
      <c r="S6699">
        <v>1</v>
      </c>
      <c r="T6699">
        <v>197</v>
      </c>
      <c r="U6699">
        <v>0</v>
      </c>
      <c r="V6699">
        <v>1</v>
      </c>
      <c r="W6699">
        <v>0</v>
      </c>
      <c r="X6699">
        <v>124.22531409173423</v>
      </c>
      <c r="Y6699">
        <v>0</v>
      </c>
      <c r="Z6699">
        <v>24.147548730247077</v>
      </c>
      <c r="AA6699">
        <v>1.0928648334240001</v>
      </c>
      <c r="AB6699">
        <v>85.337930499948726</v>
      </c>
      <c r="AC6699">
        <v>0</v>
      </c>
      <c r="AD6699">
        <v>15.27609201147612</v>
      </c>
      <c r="AE6699">
        <v>250.07975016683014</v>
      </c>
    </row>
    <row r="6700" spans="1:31" x14ac:dyDescent="0.25">
      <c r="A6700">
        <v>2263689</v>
      </c>
      <c r="B6700">
        <v>1</v>
      </c>
      <c r="C6700" t="s">
        <v>81</v>
      </c>
      <c r="D6700" t="s">
        <v>122</v>
      </c>
      <c r="E6700" t="s">
        <v>163</v>
      </c>
      <c r="F6700" t="s">
        <v>19140</v>
      </c>
      <c r="G6700" t="s">
        <v>366</v>
      </c>
      <c r="H6700" t="s">
        <v>148</v>
      </c>
      <c r="I6700" t="s">
        <v>136</v>
      </c>
      <c r="J6700" t="s">
        <v>137</v>
      </c>
      <c r="K6700" t="s">
        <v>172</v>
      </c>
      <c r="L6700" t="s">
        <v>19440</v>
      </c>
      <c r="M6700" t="s">
        <v>19441</v>
      </c>
      <c r="N6700">
        <v>8.295555555</v>
      </c>
      <c r="O6700">
        <v>1</v>
      </c>
      <c r="P6700">
        <v>513</v>
      </c>
      <c r="Q6700">
        <v>4</v>
      </c>
      <c r="R6700">
        <v>0</v>
      </c>
      <c r="S6700">
        <v>3</v>
      </c>
      <c r="T6700">
        <v>21</v>
      </c>
      <c r="U6700">
        <v>1</v>
      </c>
      <c r="V6700">
        <v>0</v>
      </c>
      <c r="W6700">
        <v>0.90462510358236159</v>
      </c>
      <c r="X6700">
        <v>383.12010579200484</v>
      </c>
      <c r="Y6700">
        <v>31.148675415888288</v>
      </c>
      <c r="Z6700">
        <v>0</v>
      </c>
      <c r="AA6700">
        <v>124.08094646862664</v>
      </c>
      <c r="AB6700">
        <v>68.251294959046078</v>
      </c>
      <c r="AC6700">
        <v>62.693995532674769</v>
      </c>
      <c r="AD6700">
        <v>0</v>
      </c>
      <c r="AE6700">
        <v>670.19964327182299</v>
      </c>
    </row>
    <row r="6701" spans="1:31" x14ac:dyDescent="0.25">
      <c r="A6701">
        <v>2263690</v>
      </c>
      <c r="B6701">
        <v>1</v>
      </c>
      <c r="C6701" t="s">
        <v>80</v>
      </c>
      <c r="D6701" t="s">
        <v>103</v>
      </c>
      <c r="E6701" t="s">
        <v>151</v>
      </c>
      <c r="F6701" t="s">
        <v>19442</v>
      </c>
      <c r="G6701" t="s">
        <v>314</v>
      </c>
      <c r="H6701" t="s">
        <v>135</v>
      </c>
      <c r="I6701" t="s">
        <v>136</v>
      </c>
      <c r="J6701" t="s">
        <v>137</v>
      </c>
      <c r="K6701" t="s">
        <v>138</v>
      </c>
      <c r="L6701" t="s">
        <v>19443</v>
      </c>
      <c r="M6701" t="s">
        <v>19444</v>
      </c>
      <c r="N6701">
        <v>3.5727777770000002</v>
      </c>
      <c r="O6701">
        <v>0</v>
      </c>
      <c r="P6701">
        <v>4</v>
      </c>
      <c r="Q6701">
        <v>0</v>
      </c>
      <c r="R6701">
        <v>7</v>
      </c>
      <c r="S6701">
        <v>0</v>
      </c>
      <c r="T6701">
        <v>10</v>
      </c>
      <c r="U6701">
        <v>0</v>
      </c>
      <c r="V6701">
        <v>0</v>
      </c>
      <c r="W6701">
        <v>0</v>
      </c>
      <c r="X6701">
        <v>2.8669054608226086</v>
      </c>
      <c r="Y6701">
        <v>0</v>
      </c>
      <c r="Z6701">
        <v>3.6176105866758204</v>
      </c>
      <c r="AA6701">
        <v>0</v>
      </c>
      <c r="AB6701">
        <v>81.930032770988845</v>
      </c>
      <c r="AC6701">
        <v>0</v>
      </c>
      <c r="AD6701">
        <v>0</v>
      </c>
      <c r="AE6701">
        <v>88.414548818487276</v>
      </c>
    </row>
    <row r="6702" spans="1:31" x14ac:dyDescent="0.25">
      <c r="A6702">
        <v>2263693</v>
      </c>
      <c r="B6702">
        <v>1</v>
      </c>
      <c r="C6702" t="s">
        <v>80</v>
      </c>
      <c r="D6702" t="s">
        <v>100</v>
      </c>
      <c r="E6702" t="s">
        <v>145</v>
      </c>
      <c r="F6702" t="s">
        <v>18768</v>
      </c>
      <c r="G6702" t="s">
        <v>147</v>
      </c>
      <c r="H6702" t="s">
        <v>148</v>
      </c>
      <c r="I6702" t="s">
        <v>136</v>
      </c>
      <c r="J6702" t="s">
        <v>137</v>
      </c>
      <c r="K6702" t="s">
        <v>138</v>
      </c>
      <c r="L6702" t="s">
        <v>19445</v>
      </c>
      <c r="M6702" t="s">
        <v>19446</v>
      </c>
      <c r="N6702">
        <v>6.8611111000000002E-2</v>
      </c>
      <c r="O6702">
        <v>0</v>
      </c>
      <c r="P6702">
        <v>1651</v>
      </c>
      <c r="Q6702">
        <v>0</v>
      </c>
      <c r="R6702">
        <v>12</v>
      </c>
      <c r="S6702">
        <v>5</v>
      </c>
      <c r="T6702">
        <v>249</v>
      </c>
      <c r="U6702">
        <v>0</v>
      </c>
      <c r="V6702">
        <v>0</v>
      </c>
      <c r="W6702">
        <v>0</v>
      </c>
      <c r="X6702">
        <v>24.119345853303908</v>
      </c>
      <c r="Y6702">
        <v>0</v>
      </c>
      <c r="Z6702">
        <v>0.12572489918409779</v>
      </c>
      <c r="AA6702">
        <v>2.0836997197407445</v>
      </c>
      <c r="AB6702">
        <v>22.005707855485284</v>
      </c>
      <c r="AC6702">
        <v>0</v>
      </c>
      <c r="AD6702">
        <v>0</v>
      </c>
      <c r="AE6702">
        <v>48.334478327714031</v>
      </c>
    </row>
    <row r="6703" spans="1:31" x14ac:dyDescent="0.25">
      <c r="A6703">
        <v>2263694</v>
      </c>
      <c r="B6703">
        <v>1</v>
      </c>
      <c r="C6703" t="s">
        <v>81</v>
      </c>
      <c r="D6703" t="s">
        <v>121</v>
      </c>
      <c r="E6703" t="s">
        <v>256</v>
      </c>
      <c r="F6703" t="s">
        <v>19447</v>
      </c>
      <c r="G6703" t="s">
        <v>147</v>
      </c>
      <c r="H6703" t="s">
        <v>148</v>
      </c>
      <c r="I6703" t="s">
        <v>136</v>
      </c>
      <c r="J6703" t="s">
        <v>137</v>
      </c>
      <c r="K6703" t="s">
        <v>138</v>
      </c>
      <c r="L6703" t="s">
        <v>19448</v>
      </c>
      <c r="M6703" t="s">
        <v>19449</v>
      </c>
      <c r="N6703">
        <v>0.63749999999999996</v>
      </c>
      <c r="O6703">
        <v>0</v>
      </c>
      <c r="P6703">
        <v>888</v>
      </c>
      <c r="Q6703">
        <v>0</v>
      </c>
      <c r="R6703">
        <v>14</v>
      </c>
      <c r="S6703">
        <v>5</v>
      </c>
      <c r="T6703">
        <v>229</v>
      </c>
      <c r="U6703">
        <v>0</v>
      </c>
      <c r="V6703">
        <v>1</v>
      </c>
      <c r="W6703">
        <v>0</v>
      </c>
      <c r="X6703">
        <v>97.471215659338597</v>
      </c>
      <c r="Y6703">
        <v>0</v>
      </c>
      <c r="Z6703">
        <v>1.7836550578369834</v>
      </c>
      <c r="AA6703">
        <v>59.034444010684133</v>
      </c>
      <c r="AB6703">
        <v>67.000627623585373</v>
      </c>
      <c r="AC6703">
        <v>0</v>
      </c>
      <c r="AD6703">
        <v>7.895190809500002E-4</v>
      </c>
      <c r="AE6703">
        <v>225.290731870526</v>
      </c>
    </row>
    <row r="6704" spans="1:31" x14ac:dyDescent="0.25">
      <c r="A6704">
        <v>2263698</v>
      </c>
      <c r="B6704">
        <v>1</v>
      </c>
      <c r="C6704" t="s">
        <v>80</v>
      </c>
      <c r="D6704" t="s">
        <v>85</v>
      </c>
      <c r="E6704" t="s">
        <v>151</v>
      </c>
      <c r="F6704" t="s">
        <v>19450</v>
      </c>
      <c r="G6704" t="s">
        <v>171</v>
      </c>
      <c r="H6704" t="s">
        <v>135</v>
      </c>
      <c r="I6704" t="s">
        <v>136</v>
      </c>
      <c r="J6704" t="s">
        <v>137</v>
      </c>
      <c r="K6704" t="s">
        <v>172</v>
      </c>
      <c r="L6704" t="s">
        <v>19451</v>
      </c>
      <c r="M6704" t="s">
        <v>19452</v>
      </c>
      <c r="N6704">
        <v>7.1950000000000003</v>
      </c>
      <c r="O6704">
        <v>0</v>
      </c>
      <c r="P6704">
        <v>80</v>
      </c>
      <c r="Q6704">
        <v>0</v>
      </c>
      <c r="R6704">
        <v>0</v>
      </c>
      <c r="S6704">
        <v>0</v>
      </c>
      <c r="T6704">
        <v>22</v>
      </c>
      <c r="U6704">
        <v>0</v>
      </c>
      <c r="V6704">
        <v>0</v>
      </c>
      <c r="W6704">
        <v>0</v>
      </c>
      <c r="X6704">
        <v>169.53845270678804</v>
      </c>
      <c r="Y6704">
        <v>0</v>
      </c>
      <c r="Z6704">
        <v>0</v>
      </c>
      <c r="AA6704">
        <v>0</v>
      </c>
      <c r="AB6704">
        <v>150.40793721419536</v>
      </c>
      <c r="AC6704">
        <v>0</v>
      </c>
      <c r="AD6704">
        <v>0</v>
      </c>
      <c r="AE6704">
        <v>319.94638992098339</v>
      </c>
    </row>
    <row r="6705" spans="1:31" x14ac:dyDescent="0.25">
      <c r="A6705">
        <v>2263700</v>
      </c>
      <c r="B6705">
        <v>1</v>
      </c>
      <c r="C6705" t="s">
        <v>81</v>
      </c>
      <c r="D6705" t="s">
        <v>123</v>
      </c>
      <c r="E6705" t="s">
        <v>256</v>
      </c>
      <c r="F6705" t="s">
        <v>19453</v>
      </c>
      <c r="G6705" t="s">
        <v>171</v>
      </c>
      <c r="H6705" t="s">
        <v>148</v>
      </c>
      <c r="I6705" t="s">
        <v>136</v>
      </c>
      <c r="J6705" t="s">
        <v>137</v>
      </c>
      <c r="K6705" t="s">
        <v>172</v>
      </c>
      <c r="L6705" t="s">
        <v>19454</v>
      </c>
      <c r="M6705" t="s">
        <v>19455</v>
      </c>
      <c r="N6705">
        <v>7.1530555549999999</v>
      </c>
      <c r="O6705">
        <v>9</v>
      </c>
      <c r="P6705">
        <v>12</v>
      </c>
      <c r="Q6705">
        <v>196</v>
      </c>
      <c r="R6705">
        <v>139</v>
      </c>
      <c r="S6705">
        <v>48</v>
      </c>
      <c r="T6705">
        <v>20</v>
      </c>
      <c r="U6705">
        <v>0</v>
      </c>
      <c r="V6705">
        <v>0</v>
      </c>
      <c r="W6705">
        <v>17.047251346306499</v>
      </c>
      <c r="X6705">
        <v>42.141937879660148</v>
      </c>
      <c r="Y6705">
        <v>512.30408212107511</v>
      </c>
      <c r="Z6705">
        <v>431.19911661125582</v>
      </c>
      <c r="AA6705">
        <v>1038.9682060361583</v>
      </c>
      <c r="AB6705">
        <v>137.41934484879431</v>
      </c>
      <c r="AC6705">
        <v>0</v>
      </c>
      <c r="AD6705">
        <v>0</v>
      </c>
      <c r="AE6705">
        <v>2179.0799388432501</v>
      </c>
    </row>
    <row r="6706" spans="1:31" x14ac:dyDescent="0.25">
      <c r="A6706">
        <v>2263702</v>
      </c>
      <c r="B6706">
        <v>1</v>
      </c>
      <c r="C6706" t="s">
        <v>81</v>
      </c>
      <c r="D6706" t="s">
        <v>120</v>
      </c>
      <c r="E6706" t="s">
        <v>256</v>
      </c>
      <c r="F6706" t="s">
        <v>19456</v>
      </c>
      <c r="G6706" t="s">
        <v>366</v>
      </c>
      <c r="H6706" t="s">
        <v>148</v>
      </c>
      <c r="I6706" t="s">
        <v>136</v>
      </c>
      <c r="J6706" t="s">
        <v>137</v>
      </c>
      <c r="K6706" t="s">
        <v>172</v>
      </c>
      <c r="L6706" t="s">
        <v>19457</v>
      </c>
      <c r="M6706" t="s">
        <v>19458</v>
      </c>
      <c r="N6706">
        <v>1.8786111109999999</v>
      </c>
      <c r="O6706">
        <v>0</v>
      </c>
      <c r="P6706">
        <v>293</v>
      </c>
      <c r="Q6706">
        <v>0</v>
      </c>
      <c r="R6706">
        <v>3</v>
      </c>
      <c r="S6706">
        <v>0</v>
      </c>
      <c r="T6706">
        <v>42</v>
      </c>
      <c r="U6706">
        <v>0</v>
      </c>
      <c r="V6706">
        <v>0</v>
      </c>
      <c r="W6706">
        <v>0</v>
      </c>
      <c r="X6706">
        <v>175.33844364722884</v>
      </c>
      <c r="Y6706">
        <v>0</v>
      </c>
      <c r="Z6706">
        <v>2.3018125131791665E-2</v>
      </c>
      <c r="AA6706">
        <v>0</v>
      </c>
      <c r="AB6706">
        <v>102.39092103280734</v>
      </c>
      <c r="AC6706">
        <v>0</v>
      </c>
      <c r="AD6706">
        <v>0</v>
      </c>
      <c r="AE6706">
        <v>277.75238280516794</v>
      </c>
    </row>
    <row r="6707" spans="1:31" x14ac:dyDescent="0.25">
      <c r="A6707">
        <v>2263705</v>
      </c>
      <c r="B6707">
        <v>1</v>
      </c>
      <c r="C6707" t="s">
        <v>80</v>
      </c>
      <c r="D6707" t="s">
        <v>85</v>
      </c>
      <c r="E6707" t="s">
        <v>151</v>
      </c>
      <c r="F6707" t="s">
        <v>19459</v>
      </c>
      <c r="G6707" t="s">
        <v>171</v>
      </c>
      <c r="H6707" t="s">
        <v>135</v>
      </c>
      <c r="I6707" t="s">
        <v>136</v>
      </c>
      <c r="J6707" t="s">
        <v>137</v>
      </c>
      <c r="K6707" t="s">
        <v>172</v>
      </c>
      <c r="L6707" t="s">
        <v>19460</v>
      </c>
      <c r="M6707" t="s">
        <v>19455</v>
      </c>
      <c r="N6707">
        <v>7.0566666659999999</v>
      </c>
      <c r="O6707">
        <v>0</v>
      </c>
      <c r="P6707">
        <v>141</v>
      </c>
      <c r="Q6707">
        <v>0</v>
      </c>
      <c r="R6707">
        <v>0</v>
      </c>
      <c r="S6707">
        <v>0</v>
      </c>
      <c r="T6707">
        <v>5</v>
      </c>
      <c r="U6707">
        <v>0</v>
      </c>
      <c r="V6707">
        <v>0</v>
      </c>
      <c r="W6707">
        <v>0</v>
      </c>
      <c r="X6707">
        <v>275.92118107469361</v>
      </c>
      <c r="Y6707">
        <v>0</v>
      </c>
      <c r="Z6707">
        <v>0</v>
      </c>
      <c r="AA6707">
        <v>0</v>
      </c>
      <c r="AB6707">
        <v>19.494040846351627</v>
      </c>
      <c r="AC6707">
        <v>0</v>
      </c>
      <c r="AD6707">
        <v>0</v>
      </c>
      <c r="AE6707">
        <v>295.41522192104526</v>
      </c>
    </row>
    <row r="6708" spans="1:31" x14ac:dyDescent="0.25">
      <c r="A6708">
        <v>2263710</v>
      </c>
      <c r="B6708">
        <v>1</v>
      </c>
      <c r="C6708" t="s">
        <v>81</v>
      </c>
      <c r="D6708" t="s">
        <v>118</v>
      </c>
      <c r="E6708" t="s">
        <v>145</v>
      </c>
      <c r="F6708" t="s">
        <v>19461</v>
      </c>
      <c r="G6708" t="s">
        <v>366</v>
      </c>
      <c r="H6708" t="s">
        <v>148</v>
      </c>
      <c r="I6708" t="s">
        <v>136</v>
      </c>
      <c r="J6708" t="s">
        <v>137</v>
      </c>
      <c r="K6708" t="s">
        <v>172</v>
      </c>
      <c r="L6708" t="s">
        <v>19462</v>
      </c>
      <c r="M6708" t="s">
        <v>19463</v>
      </c>
      <c r="N6708">
        <v>8.0644444439999994</v>
      </c>
      <c r="O6708">
        <v>4</v>
      </c>
      <c r="P6708">
        <v>459</v>
      </c>
      <c r="Q6708">
        <v>95</v>
      </c>
      <c r="R6708">
        <v>120</v>
      </c>
      <c r="S6708">
        <v>13</v>
      </c>
      <c r="T6708">
        <v>66</v>
      </c>
      <c r="U6708">
        <v>0</v>
      </c>
      <c r="V6708">
        <v>2</v>
      </c>
      <c r="W6708">
        <v>23.821377625265264</v>
      </c>
      <c r="X6708">
        <v>810.44189237151534</v>
      </c>
      <c r="Y6708">
        <v>595.14161844333603</v>
      </c>
      <c r="Z6708">
        <v>679.18261008501713</v>
      </c>
      <c r="AA6708">
        <v>88.668652081442247</v>
      </c>
      <c r="AB6708">
        <v>530.55757320035207</v>
      </c>
      <c r="AC6708">
        <v>0</v>
      </c>
      <c r="AD6708">
        <v>317.11928003865995</v>
      </c>
      <c r="AE6708">
        <v>3044.9330038455882</v>
      </c>
    </row>
    <row r="6709" spans="1:31" x14ac:dyDescent="0.25">
      <c r="A6709">
        <v>2263711</v>
      </c>
      <c r="B6709">
        <v>1</v>
      </c>
      <c r="C6709" t="s">
        <v>80</v>
      </c>
      <c r="D6709" t="s">
        <v>82</v>
      </c>
      <c r="E6709" t="s">
        <v>256</v>
      </c>
      <c r="F6709" t="s">
        <v>19464</v>
      </c>
      <c r="G6709" t="s">
        <v>366</v>
      </c>
      <c r="H6709" t="s">
        <v>148</v>
      </c>
      <c r="I6709" t="s">
        <v>136</v>
      </c>
      <c r="J6709" t="s">
        <v>137</v>
      </c>
      <c r="K6709" t="s">
        <v>172</v>
      </c>
      <c r="L6709" t="s">
        <v>2594</v>
      </c>
      <c r="M6709" t="s">
        <v>19465</v>
      </c>
      <c r="N6709">
        <v>1.6855555550000001</v>
      </c>
      <c r="O6709">
        <v>1</v>
      </c>
      <c r="P6709">
        <v>497</v>
      </c>
      <c r="Q6709">
        <v>0</v>
      </c>
      <c r="R6709">
        <v>0</v>
      </c>
      <c r="S6709">
        <v>0</v>
      </c>
      <c r="T6709">
        <v>412</v>
      </c>
      <c r="U6709">
        <v>0</v>
      </c>
      <c r="V6709">
        <v>0</v>
      </c>
      <c r="W6709">
        <v>220.31437357486124</v>
      </c>
      <c r="X6709">
        <v>461.83720272325672</v>
      </c>
      <c r="Y6709">
        <v>0</v>
      </c>
      <c r="Z6709">
        <v>0</v>
      </c>
      <c r="AA6709">
        <v>0</v>
      </c>
      <c r="AB6709">
        <v>1059.654532567017</v>
      </c>
      <c r="AC6709">
        <v>0</v>
      </c>
      <c r="AD6709">
        <v>0</v>
      </c>
      <c r="AE6709">
        <v>1741.806108865135</v>
      </c>
    </row>
    <row r="6710" spans="1:31" x14ac:dyDescent="0.25">
      <c r="A6710">
        <v>2263713</v>
      </c>
      <c r="B6710">
        <v>1</v>
      </c>
      <c r="C6710" t="s">
        <v>80</v>
      </c>
      <c r="D6710" t="s">
        <v>107</v>
      </c>
      <c r="E6710" t="s">
        <v>256</v>
      </c>
      <c r="F6710" t="s">
        <v>19466</v>
      </c>
      <c r="G6710" t="s">
        <v>171</v>
      </c>
      <c r="H6710" t="s">
        <v>148</v>
      </c>
      <c r="I6710" t="s">
        <v>136</v>
      </c>
      <c r="J6710" t="s">
        <v>137</v>
      </c>
      <c r="K6710" t="s">
        <v>172</v>
      </c>
      <c r="L6710" t="s">
        <v>19467</v>
      </c>
      <c r="M6710" t="s">
        <v>19468</v>
      </c>
      <c r="N6710">
        <v>7.4316666659999999</v>
      </c>
      <c r="O6710">
        <v>0</v>
      </c>
      <c r="P6710">
        <v>611</v>
      </c>
      <c r="Q6710">
        <v>0</v>
      </c>
      <c r="R6710">
        <v>0</v>
      </c>
      <c r="S6710">
        <v>1</v>
      </c>
      <c r="T6710">
        <v>132</v>
      </c>
      <c r="U6710">
        <v>0</v>
      </c>
      <c r="V6710">
        <v>0</v>
      </c>
      <c r="W6710">
        <v>0</v>
      </c>
      <c r="X6710">
        <v>1391.5097884756944</v>
      </c>
      <c r="Y6710">
        <v>0</v>
      </c>
      <c r="Z6710">
        <v>0</v>
      </c>
      <c r="AA6710">
        <v>163.58976724340096</v>
      </c>
      <c r="AB6710">
        <v>1437.2603637126595</v>
      </c>
      <c r="AC6710">
        <v>0</v>
      </c>
      <c r="AD6710">
        <v>0</v>
      </c>
      <c r="AE6710">
        <v>2992.3599194317549</v>
      </c>
    </row>
    <row r="6711" spans="1:31" x14ac:dyDescent="0.25">
      <c r="A6711">
        <v>2263716</v>
      </c>
      <c r="B6711">
        <v>1</v>
      </c>
      <c r="C6711" t="s">
        <v>80</v>
      </c>
      <c r="D6711" t="s">
        <v>104</v>
      </c>
      <c r="E6711" t="s">
        <v>207</v>
      </c>
      <c r="F6711" t="s">
        <v>19469</v>
      </c>
      <c r="G6711" t="s">
        <v>171</v>
      </c>
      <c r="H6711" t="s">
        <v>135</v>
      </c>
      <c r="I6711" t="s">
        <v>136</v>
      </c>
      <c r="J6711" t="s">
        <v>137</v>
      </c>
      <c r="K6711" t="s">
        <v>172</v>
      </c>
      <c r="L6711" t="s">
        <v>19470</v>
      </c>
      <c r="M6711" t="s">
        <v>19471</v>
      </c>
      <c r="N6711">
        <v>7.631388888</v>
      </c>
      <c r="O6711">
        <v>0</v>
      </c>
      <c r="P6711">
        <v>606</v>
      </c>
      <c r="Q6711">
        <v>0</v>
      </c>
      <c r="R6711">
        <v>0</v>
      </c>
      <c r="S6711">
        <v>0</v>
      </c>
      <c r="T6711">
        <v>45</v>
      </c>
      <c r="U6711">
        <v>0</v>
      </c>
      <c r="V6711">
        <v>0</v>
      </c>
      <c r="W6711">
        <v>0</v>
      </c>
      <c r="X6711">
        <v>1216.5568957932392</v>
      </c>
      <c r="Y6711">
        <v>0</v>
      </c>
      <c r="Z6711">
        <v>0</v>
      </c>
      <c r="AA6711">
        <v>0</v>
      </c>
      <c r="AB6711">
        <v>439.10222790111465</v>
      </c>
      <c r="AC6711">
        <v>0</v>
      </c>
      <c r="AD6711">
        <v>0</v>
      </c>
      <c r="AE6711">
        <v>1655.6591236943539</v>
      </c>
    </row>
    <row r="6712" spans="1:31" x14ac:dyDescent="0.25">
      <c r="A6712">
        <v>2263724</v>
      </c>
      <c r="B6712">
        <v>1</v>
      </c>
      <c r="C6712" t="s">
        <v>80</v>
      </c>
      <c r="D6712" t="s">
        <v>93</v>
      </c>
      <c r="E6712" t="s">
        <v>256</v>
      </c>
      <c r="F6712" t="s">
        <v>19472</v>
      </c>
      <c r="G6712" t="s">
        <v>465</v>
      </c>
      <c r="H6712" t="s">
        <v>148</v>
      </c>
      <c r="I6712" t="s">
        <v>136</v>
      </c>
      <c r="J6712" t="s">
        <v>137</v>
      </c>
      <c r="K6712" t="s">
        <v>138</v>
      </c>
      <c r="L6712" t="s">
        <v>19473</v>
      </c>
      <c r="M6712" t="s">
        <v>19474</v>
      </c>
      <c r="N6712">
        <v>1.602222222</v>
      </c>
      <c r="O6712">
        <v>0</v>
      </c>
      <c r="P6712">
        <v>464</v>
      </c>
      <c r="Q6712">
        <v>0</v>
      </c>
      <c r="R6712">
        <v>20</v>
      </c>
      <c r="S6712">
        <v>0</v>
      </c>
      <c r="T6712">
        <v>38</v>
      </c>
      <c r="U6712">
        <v>0</v>
      </c>
      <c r="V6712">
        <v>1</v>
      </c>
      <c r="W6712">
        <v>0</v>
      </c>
      <c r="X6712">
        <v>145.17018565131841</v>
      </c>
      <c r="Y6712">
        <v>0</v>
      </c>
      <c r="Z6712">
        <v>16.998203125961808</v>
      </c>
      <c r="AA6712">
        <v>0</v>
      </c>
      <c r="AB6712">
        <v>52.987559908993575</v>
      </c>
      <c r="AC6712">
        <v>0</v>
      </c>
      <c r="AD6712">
        <v>40.041946329398826</v>
      </c>
      <c r="AE6712">
        <v>255.1978950156726</v>
      </c>
    </row>
    <row r="6713" spans="1:31" x14ac:dyDescent="0.25">
      <c r="A6713">
        <v>2263741</v>
      </c>
      <c r="B6713">
        <v>1</v>
      </c>
      <c r="C6713" t="s">
        <v>81</v>
      </c>
      <c r="D6713" t="s">
        <v>123</v>
      </c>
      <c r="E6713" t="s">
        <v>207</v>
      </c>
      <c r="F6713" t="s">
        <v>19475</v>
      </c>
      <c r="G6713" t="s">
        <v>366</v>
      </c>
      <c r="H6713" t="s">
        <v>135</v>
      </c>
      <c r="I6713" t="s">
        <v>136</v>
      </c>
      <c r="J6713" t="s">
        <v>137</v>
      </c>
      <c r="K6713" t="s">
        <v>172</v>
      </c>
      <c r="L6713" t="s">
        <v>19476</v>
      </c>
      <c r="M6713" t="s">
        <v>19477</v>
      </c>
      <c r="N6713">
        <v>6.5561111109999999</v>
      </c>
      <c r="O6713">
        <v>0</v>
      </c>
      <c r="P6713">
        <v>687</v>
      </c>
      <c r="Q6713">
        <v>0</v>
      </c>
      <c r="R6713">
        <v>0</v>
      </c>
      <c r="S6713">
        <v>0</v>
      </c>
      <c r="T6713">
        <v>61</v>
      </c>
      <c r="U6713">
        <v>0</v>
      </c>
      <c r="V6713">
        <v>1</v>
      </c>
      <c r="W6713">
        <v>0</v>
      </c>
      <c r="X6713">
        <v>1025.9584374615163</v>
      </c>
      <c r="Y6713">
        <v>0</v>
      </c>
      <c r="Z6713">
        <v>0</v>
      </c>
      <c r="AA6713">
        <v>0</v>
      </c>
      <c r="AB6713">
        <v>386.27268106367035</v>
      </c>
      <c r="AC6713">
        <v>0</v>
      </c>
      <c r="AD6713">
        <v>1105.6921913877079</v>
      </c>
      <c r="AE6713">
        <v>2517.9233099128942</v>
      </c>
    </row>
    <row r="6714" spans="1:31" x14ac:dyDescent="0.25">
      <c r="A6714">
        <v>2263744</v>
      </c>
      <c r="B6714">
        <v>1</v>
      </c>
      <c r="C6714" t="s">
        <v>80</v>
      </c>
      <c r="D6714" t="s">
        <v>105</v>
      </c>
      <c r="E6714" t="s">
        <v>207</v>
      </c>
      <c r="F6714" t="s">
        <v>19478</v>
      </c>
      <c r="G6714" t="s">
        <v>171</v>
      </c>
      <c r="H6714" t="s">
        <v>135</v>
      </c>
      <c r="I6714" t="s">
        <v>136</v>
      </c>
      <c r="J6714" t="s">
        <v>137</v>
      </c>
      <c r="K6714" t="s">
        <v>172</v>
      </c>
      <c r="L6714" t="s">
        <v>19479</v>
      </c>
      <c r="M6714" t="s">
        <v>19480</v>
      </c>
      <c r="N6714">
        <v>0.108055555</v>
      </c>
      <c r="O6714">
        <v>0</v>
      </c>
      <c r="P6714">
        <v>571</v>
      </c>
      <c r="Q6714">
        <v>0</v>
      </c>
      <c r="R6714">
        <v>0</v>
      </c>
      <c r="S6714">
        <v>0</v>
      </c>
      <c r="T6714">
        <v>13</v>
      </c>
      <c r="U6714">
        <v>0</v>
      </c>
      <c r="V6714">
        <v>2</v>
      </c>
      <c r="W6714">
        <v>0</v>
      </c>
      <c r="X6714">
        <v>17.56426318368468</v>
      </c>
      <c r="Y6714">
        <v>0</v>
      </c>
      <c r="Z6714">
        <v>0</v>
      </c>
      <c r="AA6714">
        <v>0</v>
      </c>
      <c r="AB6714">
        <v>1.0306708755608367</v>
      </c>
      <c r="AC6714">
        <v>0</v>
      </c>
      <c r="AD6714">
        <v>0.67543233597806007</v>
      </c>
      <c r="AE6714">
        <v>19.270366395223576</v>
      </c>
    </row>
    <row r="6715" spans="1:31" x14ac:dyDescent="0.25">
      <c r="A6715">
        <v>2263752</v>
      </c>
      <c r="B6715">
        <v>1</v>
      </c>
      <c r="C6715" t="s">
        <v>81</v>
      </c>
      <c r="D6715" t="s">
        <v>117</v>
      </c>
      <c r="E6715" t="s">
        <v>145</v>
      </c>
      <c r="F6715" t="s">
        <v>19481</v>
      </c>
      <c r="G6715" t="s">
        <v>147</v>
      </c>
      <c r="H6715" t="s">
        <v>148</v>
      </c>
      <c r="I6715" t="s">
        <v>136</v>
      </c>
      <c r="J6715" t="s">
        <v>137</v>
      </c>
      <c r="K6715" t="s">
        <v>138</v>
      </c>
      <c r="L6715" t="s">
        <v>19482</v>
      </c>
      <c r="M6715" t="s">
        <v>19483</v>
      </c>
      <c r="N6715">
        <v>0.101944444</v>
      </c>
      <c r="O6715">
        <v>5</v>
      </c>
      <c r="P6715">
        <v>2850</v>
      </c>
      <c r="Q6715">
        <v>98</v>
      </c>
      <c r="R6715">
        <v>351</v>
      </c>
      <c r="S6715">
        <v>30</v>
      </c>
      <c r="T6715">
        <v>547</v>
      </c>
      <c r="U6715">
        <v>7</v>
      </c>
      <c r="V6715">
        <v>10</v>
      </c>
      <c r="W6715">
        <v>0.36589254763150109</v>
      </c>
      <c r="X6715">
        <v>62.602526680816794</v>
      </c>
      <c r="Y6715">
        <v>11.324667935564948</v>
      </c>
      <c r="Z6715">
        <v>9.183594151707025</v>
      </c>
      <c r="AA6715">
        <v>28.911378547024224</v>
      </c>
      <c r="AB6715">
        <v>62.484491401787984</v>
      </c>
      <c r="AC6715">
        <v>62.622452609249869</v>
      </c>
      <c r="AD6715">
        <v>33.322279980661946</v>
      </c>
      <c r="AE6715">
        <v>270.81728385444433</v>
      </c>
    </row>
    <row r="6716" spans="1:31" x14ac:dyDescent="0.25">
      <c r="A6716">
        <v>2263767</v>
      </c>
      <c r="B6716">
        <v>1</v>
      </c>
      <c r="C6716" t="s">
        <v>80</v>
      </c>
      <c r="D6716" t="s">
        <v>105</v>
      </c>
      <c r="E6716" t="s">
        <v>151</v>
      </c>
      <c r="F6716" t="s">
        <v>19484</v>
      </c>
      <c r="G6716" t="s">
        <v>153</v>
      </c>
      <c r="H6716" t="s">
        <v>135</v>
      </c>
      <c r="I6716" t="s">
        <v>136</v>
      </c>
      <c r="J6716" t="s">
        <v>137</v>
      </c>
      <c r="K6716" t="s">
        <v>138</v>
      </c>
      <c r="L6716" t="s">
        <v>19485</v>
      </c>
      <c r="M6716" t="s">
        <v>19486</v>
      </c>
      <c r="N6716">
        <v>1.132777777</v>
      </c>
      <c r="O6716">
        <v>0</v>
      </c>
      <c r="P6716">
        <v>180</v>
      </c>
      <c r="Q6716">
        <v>0</v>
      </c>
      <c r="R6716">
        <v>0</v>
      </c>
      <c r="S6716">
        <v>0</v>
      </c>
      <c r="T6716">
        <v>8</v>
      </c>
      <c r="U6716">
        <v>0</v>
      </c>
      <c r="V6716">
        <v>0</v>
      </c>
      <c r="W6716">
        <v>0</v>
      </c>
      <c r="X6716">
        <v>66.499446380761839</v>
      </c>
      <c r="Y6716">
        <v>0</v>
      </c>
      <c r="Z6716">
        <v>0</v>
      </c>
      <c r="AA6716">
        <v>0</v>
      </c>
      <c r="AB6716">
        <v>10.465464884724614</v>
      </c>
      <c r="AC6716">
        <v>0</v>
      </c>
      <c r="AD6716">
        <v>0</v>
      </c>
      <c r="AE6716">
        <v>76.96491126548645</v>
      </c>
    </row>
    <row r="6717" spans="1:31" x14ac:dyDescent="0.25">
      <c r="A6717">
        <v>2263775</v>
      </c>
      <c r="B6717">
        <v>1</v>
      </c>
      <c r="C6717" t="s">
        <v>80</v>
      </c>
      <c r="D6717" t="s">
        <v>105</v>
      </c>
      <c r="E6717" t="s">
        <v>207</v>
      </c>
      <c r="F6717" t="s">
        <v>19478</v>
      </c>
      <c r="G6717" t="s">
        <v>171</v>
      </c>
      <c r="H6717" t="s">
        <v>135</v>
      </c>
      <c r="I6717" t="s">
        <v>136</v>
      </c>
      <c r="J6717" t="s">
        <v>137</v>
      </c>
      <c r="K6717" t="s">
        <v>172</v>
      </c>
      <c r="L6717" t="s">
        <v>19487</v>
      </c>
      <c r="M6717" t="s">
        <v>19488</v>
      </c>
      <c r="N6717">
        <v>6.8333333329999997</v>
      </c>
      <c r="O6717">
        <v>0</v>
      </c>
      <c r="P6717">
        <v>571</v>
      </c>
      <c r="Q6717">
        <v>0</v>
      </c>
      <c r="R6717">
        <v>0</v>
      </c>
      <c r="S6717">
        <v>0</v>
      </c>
      <c r="T6717">
        <v>13</v>
      </c>
      <c r="U6717">
        <v>0</v>
      </c>
      <c r="V6717">
        <v>2</v>
      </c>
      <c r="W6717">
        <v>0</v>
      </c>
      <c r="X6717">
        <v>1063.9284275285165</v>
      </c>
      <c r="Y6717">
        <v>0</v>
      </c>
      <c r="Z6717">
        <v>0</v>
      </c>
      <c r="AA6717">
        <v>0</v>
      </c>
      <c r="AB6717">
        <v>59.433488134150011</v>
      </c>
      <c r="AC6717">
        <v>0</v>
      </c>
      <c r="AD6717">
        <v>38.555239359749599</v>
      </c>
      <c r="AE6717">
        <v>1161.917155022416</v>
      </c>
    </row>
    <row r="6718" spans="1:31" x14ac:dyDescent="0.25">
      <c r="A6718">
        <v>2263822</v>
      </c>
      <c r="B6718">
        <v>1</v>
      </c>
      <c r="C6718" t="s">
        <v>80</v>
      </c>
      <c r="D6718" t="s">
        <v>106</v>
      </c>
      <c r="E6718" t="s">
        <v>145</v>
      </c>
      <c r="F6718" t="s">
        <v>19489</v>
      </c>
      <c r="G6718" t="s">
        <v>366</v>
      </c>
      <c r="H6718" t="s">
        <v>148</v>
      </c>
      <c r="I6718" t="s">
        <v>136</v>
      </c>
      <c r="J6718" t="s">
        <v>137</v>
      </c>
      <c r="K6718" t="s">
        <v>172</v>
      </c>
      <c r="L6718" t="s">
        <v>19490</v>
      </c>
      <c r="M6718" t="s">
        <v>19491</v>
      </c>
      <c r="N6718">
        <v>3.6638888879999998</v>
      </c>
      <c r="O6718">
        <v>3</v>
      </c>
      <c r="P6718">
        <v>4564</v>
      </c>
      <c r="Q6718">
        <v>296</v>
      </c>
      <c r="R6718">
        <v>690</v>
      </c>
      <c r="S6718">
        <v>67</v>
      </c>
      <c r="T6718">
        <v>917</v>
      </c>
      <c r="U6718">
        <v>2</v>
      </c>
      <c r="V6718">
        <v>0</v>
      </c>
      <c r="W6718">
        <v>5.1084184673084891</v>
      </c>
      <c r="X6718">
        <v>3273.0891112545951</v>
      </c>
      <c r="Y6718">
        <v>804.93841808817581</v>
      </c>
      <c r="Z6718">
        <v>1394.5920862907858</v>
      </c>
      <c r="AA6718">
        <v>683.15306532653608</v>
      </c>
      <c r="AB6718">
        <v>2066.9654596740729</v>
      </c>
      <c r="AC6718">
        <v>457.6090355276844</v>
      </c>
      <c r="AD6718">
        <v>0</v>
      </c>
      <c r="AE6718">
        <v>8685.4555946291603</v>
      </c>
    </row>
    <row r="6719" spans="1:31" x14ac:dyDescent="0.25">
      <c r="A6719">
        <v>2263870</v>
      </c>
      <c r="B6719">
        <v>1</v>
      </c>
      <c r="C6719" t="s">
        <v>81</v>
      </c>
      <c r="D6719" t="s">
        <v>118</v>
      </c>
      <c r="E6719" t="s">
        <v>477</v>
      </c>
      <c r="F6719" t="s">
        <v>19492</v>
      </c>
      <c r="G6719" t="s">
        <v>147</v>
      </c>
      <c r="H6719" t="s">
        <v>148</v>
      </c>
      <c r="I6719" t="s">
        <v>136</v>
      </c>
      <c r="J6719" t="s">
        <v>137</v>
      </c>
      <c r="K6719" t="s">
        <v>138</v>
      </c>
      <c r="L6719" t="s">
        <v>19493</v>
      </c>
      <c r="M6719" t="s">
        <v>19494</v>
      </c>
      <c r="N6719">
        <v>0.39361111100000001</v>
      </c>
      <c r="O6719">
        <v>7</v>
      </c>
      <c r="P6719">
        <v>1115</v>
      </c>
      <c r="Q6719">
        <v>185</v>
      </c>
      <c r="R6719">
        <v>73</v>
      </c>
      <c r="S6719">
        <v>48</v>
      </c>
      <c r="T6719">
        <v>103</v>
      </c>
      <c r="U6719">
        <v>0</v>
      </c>
      <c r="V6719">
        <v>0</v>
      </c>
      <c r="W6719">
        <v>0.69418943499771313</v>
      </c>
      <c r="X6719">
        <v>79.228340816935216</v>
      </c>
      <c r="Y6719">
        <v>136.248561319685</v>
      </c>
      <c r="Z6719">
        <v>10.009977076640554</v>
      </c>
      <c r="AA6719">
        <v>97.911435765979903</v>
      </c>
      <c r="AB6719">
        <v>37.928843658559131</v>
      </c>
      <c r="AC6719">
        <v>0</v>
      </c>
      <c r="AD6719">
        <v>0</v>
      </c>
      <c r="AE6719">
        <v>362.02134807279748</v>
      </c>
    </row>
    <row r="6720" spans="1:31" x14ac:dyDescent="0.25">
      <c r="A6720">
        <v>2263881</v>
      </c>
      <c r="B6720">
        <v>1</v>
      </c>
      <c r="C6720" t="s">
        <v>81</v>
      </c>
      <c r="D6720" t="s">
        <v>119</v>
      </c>
      <c r="E6720" t="s">
        <v>151</v>
      </c>
      <c r="F6720" t="s">
        <v>19495</v>
      </c>
      <c r="G6720" t="s">
        <v>153</v>
      </c>
      <c r="H6720" t="s">
        <v>135</v>
      </c>
      <c r="I6720" t="s">
        <v>136</v>
      </c>
      <c r="J6720" t="s">
        <v>137</v>
      </c>
      <c r="K6720" t="s">
        <v>138</v>
      </c>
      <c r="L6720" t="s">
        <v>19496</v>
      </c>
      <c r="M6720" t="s">
        <v>19497</v>
      </c>
      <c r="N6720">
        <v>1.9297222220000001</v>
      </c>
      <c r="O6720">
        <v>0</v>
      </c>
      <c r="P6720">
        <v>33</v>
      </c>
      <c r="Q6720">
        <v>0</v>
      </c>
      <c r="R6720">
        <v>0</v>
      </c>
      <c r="S6720">
        <v>0</v>
      </c>
      <c r="T6720">
        <v>3</v>
      </c>
      <c r="U6720">
        <v>0</v>
      </c>
      <c r="V6720">
        <v>0</v>
      </c>
      <c r="W6720">
        <v>0</v>
      </c>
      <c r="X6720">
        <v>17.837684143864976</v>
      </c>
      <c r="Y6720">
        <v>0</v>
      </c>
      <c r="Z6720">
        <v>0</v>
      </c>
      <c r="AA6720">
        <v>0</v>
      </c>
      <c r="AB6720">
        <v>0.20608131657980003</v>
      </c>
      <c r="AC6720">
        <v>0</v>
      </c>
      <c r="AD6720">
        <v>0</v>
      </c>
      <c r="AE6720">
        <v>18.043765460444778</v>
      </c>
    </row>
    <row r="6721" spans="1:31" x14ac:dyDescent="0.25">
      <c r="A6721">
        <v>2263884</v>
      </c>
      <c r="B6721">
        <v>1</v>
      </c>
      <c r="C6721" t="s">
        <v>80</v>
      </c>
      <c r="D6721" t="s">
        <v>107</v>
      </c>
      <c r="E6721" t="s">
        <v>256</v>
      </c>
      <c r="F6721" t="s">
        <v>19498</v>
      </c>
      <c r="G6721" t="s">
        <v>171</v>
      </c>
      <c r="H6721" t="s">
        <v>148</v>
      </c>
      <c r="I6721" t="s">
        <v>136</v>
      </c>
      <c r="J6721" t="s">
        <v>137</v>
      </c>
      <c r="K6721" t="s">
        <v>172</v>
      </c>
      <c r="L6721" t="s">
        <v>19499</v>
      </c>
      <c r="M6721" t="s">
        <v>19500</v>
      </c>
      <c r="N6721">
        <v>4.602777777</v>
      </c>
      <c r="O6721">
        <v>0</v>
      </c>
      <c r="P6721">
        <v>2350</v>
      </c>
      <c r="Q6721">
        <v>0</v>
      </c>
      <c r="R6721">
        <v>1</v>
      </c>
      <c r="S6721">
        <v>0</v>
      </c>
      <c r="T6721">
        <v>77</v>
      </c>
      <c r="U6721">
        <v>1</v>
      </c>
      <c r="V6721">
        <v>1</v>
      </c>
      <c r="W6721">
        <v>0</v>
      </c>
      <c r="X6721">
        <v>3794.114792642325</v>
      </c>
      <c r="Y6721">
        <v>0</v>
      </c>
      <c r="Z6721">
        <v>0.46373369876763276</v>
      </c>
      <c r="AA6721">
        <v>0</v>
      </c>
      <c r="AB6721">
        <v>427.04203274052128</v>
      </c>
      <c r="AC6721">
        <v>650.23832433253608</v>
      </c>
      <c r="AD6721">
        <v>0.81825137427424999</v>
      </c>
      <c r="AE6721">
        <v>4872.6771347884232</v>
      </c>
    </row>
    <row r="6722" spans="1:31" x14ac:dyDescent="0.25">
      <c r="A6722">
        <v>2263898</v>
      </c>
      <c r="B6722">
        <v>1</v>
      </c>
      <c r="C6722" t="s">
        <v>80</v>
      </c>
      <c r="D6722" t="s">
        <v>84</v>
      </c>
      <c r="E6722" t="s">
        <v>207</v>
      </c>
      <c r="F6722" t="s">
        <v>19501</v>
      </c>
      <c r="G6722" t="s">
        <v>2895</v>
      </c>
      <c r="H6722" t="s">
        <v>135</v>
      </c>
      <c r="I6722" t="s">
        <v>136</v>
      </c>
      <c r="J6722" t="s">
        <v>137</v>
      </c>
      <c r="K6722" t="s">
        <v>138</v>
      </c>
      <c r="L6722" t="s">
        <v>19502</v>
      </c>
      <c r="M6722" t="s">
        <v>19503</v>
      </c>
      <c r="N6722">
        <v>0.51972222199999996</v>
      </c>
      <c r="O6722">
        <v>0</v>
      </c>
      <c r="P6722">
        <v>858</v>
      </c>
      <c r="Q6722">
        <v>0</v>
      </c>
      <c r="R6722">
        <v>0</v>
      </c>
      <c r="S6722">
        <v>0</v>
      </c>
      <c r="T6722">
        <v>228</v>
      </c>
      <c r="U6722">
        <v>0</v>
      </c>
      <c r="V6722">
        <v>0</v>
      </c>
      <c r="W6722">
        <v>0</v>
      </c>
      <c r="X6722">
        <v>113.59008229047619</v>
      </c>
      <c r="Y6722">
        <v>0</v>
      </c>
      <c r="Z6722">
        <v>0</v>
      </c>
      <c r="AA6722">
        <v>0</v>
      </c>
      <c r="AB6722">
        <v>151.07065957858774</v>
      </c>
      <c r="AC6722">
        <v>0</v>
      </c>
      <c r="AD6722">
        <v>0</v>
      </c>
      <c r="AE6722">
        <v>264.66074186906394</v>
      </c>
    </row>
    <row r="6723" spans="1:31" x14ac:dyDescent="0.25">
      <c r="A6723">
        <v>2263956</v>
      </c>
      <c r="B6723">
        <v>1</v>
      </c>
      <c r="C6723" t="s">
        <v>80</v>
      </c>
      <c r="D6723" t="s">
        <v>94</v>
      </c>
      <c r="E6723" t="s">
        <v>145</v>
      </c>
      <c r="F6723" t="s">
        <v>2981</v>
      </c>
      <c r="G6723" t="s">
        <v>271</v>
      </c>
      <c r="H6723" t="s">
        <v>148</v>
      </c>
      <c r="I6723" t="s">
        <v>136</v>
      </c>
      <c r="J6723" t="s">
        <v>137</v>
      </c>
      <c r="K6723" t="s">
        <v>138</v>
      </c>
      <c r="L6723" t="s">
        <v>19504</v>
      </c>
      <c r="M6723" t="s">
        <v>19505</v>
      </c>
      <c r="N6723">
        <v>0.84305555499999996</v>
      </c>
      <c r="O6723">
        <v>0</v>
      </c>
      <c r="P6723">
        <v>0</v>
      </c>
      <c r="Q6723">
        <v>22</v>
      </c>
      <c r="R6723">
        <v>5</v>
      </c>
      <c r="S6723">
        <v>10</v>
      </c>
      <c r="T6723">
        <v>1</v>
      </c>
      <c r="U6723">
        <v>4</v>
      </c>
      <c r="V6723">
        <v>0</v>
      </c>
      <c r="W6723">
        <v>0</v>
      </c>
      <c r="X6723">
        <v>0</v>
      </c>
      <c r="Y6723">
        <v>874.21241990864553</v>
      </c>
      <c r="Z6723">
        <v>1.1650060528037749</v>
      </c>
      <c r="AA6723">
        <v>64.782613176565164</v>
      </c>
      <c r="AB6723">
        <v>1.5012270720037502</v>
      </c>
      <c r="AC6723">
        <v>850.32306712665547</v>
      </c>
      <c r="AD6723">
        <v>0</v>
      </c>
      <c r="AE6723">
        <v>1791.9843333366737</v>
      </c>
    </row>
    <row r="6724" spans="1:31" x14ac:dyDescent="0.25">
      <c r="A6724">
        <v>2264021</v>
      </c>
      <c r="B6724">
        <v>1</v>
      </c>
      <c r="C6724" t="s">
        <v>80</v>
      </c>
      <c r="D6724" t="s">
        <v>94</v>
      </c>
      <c r="E6724" t="s">
        <v>256</v>
      </c>
      <c r="F6724" t="s">
        <v>19506</v>
      </c>
      <c r="G6724" t="s">
        <v>4775</v>
      </c>
      <c r="H6724" t="s">
        <v>148</v>
      </c>
      <c r="I6724" t="s">
        <v>136</v>
      </c>
      <c r="J6724" t="s">
        <v>137</v>
      </c>
      <c r="K6724" t="s">
        <v>138</v>
      </c>
      <c r="L6724" t="s">
        <v>19507</v>
      </c>
      <c r="M6724" t="s">
        <v>19508</v>
      </c>
      <c r="N6724">
        <v>0.74666666599999998</v>
      </c>
      <c r="O6724">
        <v>0</v>
      </c>
      <c r="P6724">
        <v>110</v>
      </c>
      <c r="Q6724">
        <v>0</v>
      </c>
      <c r="R6724">
        <v>17</v>
      </c>
      <c r="S6724">
        <v>0</v>
      </c>
      <c r="T6724">
        <v>32</v>
      </c>
      <c r="U6724">
        <v>0</v>
      </c>
      <c r="V6724">
        <v>0</v>
      </c>
      <c r="W6724">
        <v>0</v>
      </c>
      <c r="X6724">
        <v>20.338592760942369</v>
      </c>
      <c r="Y6724">
        <v>0</v>
      </c>
      <c r="Z6724">
        <v>4.9799272581109237</v>
      </c>
      <c r="AA6724">
        <v>0</v>
      </c>
      <c r="AB6724">
        <v>23.88060908064989</v>
      </c>
      <c r="AC6724">
        <v>0</v>
      </c>
      <c r="AD6724">
        <v>0</v>
      </c>
      <c r="AE6724">
        <v>49.199129099703185</v>
      </c>
    </row>
    <row r="6725" spans="1:31" x14ac:dyDescent="0.25">
      <c r="A6725">
        <v>2264046</v>
      </c>
      <c r="B6725">
        <v>1</v>
      </c>
      <c r="C6725" t="s">
        <v>80</v>
      </c>
      <c r="D6725" t="s">
        <v>104</v>
      </c>
      <c r="E6725" t="s">
        <v>477</v>
      </c>
      <c r="F6725" t="s">
        <v>19509</v>
      </c>
      <c r="G6725" t="s">
        <v>147</v>
      </c>
      <c r="H6725" t="s">
        <v>148</v>
      </c>
      <c r="I6725" t="s">
        <v>136</v>
      </c>
      <c r="J6725" t="s">
        <v>137</v>
      </c>
      <c r="K6725" t="s">
        <v>138</v>
      </c>
      <c r="L6725" t="s">
        <v>19510</v>
      </c>
      <c r="M6725" t="s">
        <v>19511</v>
      </c>
      <c r="N6725">
        <v>0.28677666600000001</v>
      </c>
      <c r="O6725">
        <v>13</v>
      </c>
      <c r="P6725">
        <v>1047</v>
      </c>
      <c r="Q6725">
        <v>47</v>
      </c>
      <c r="R6725">
        <v>29</v>
      </c>
      <c r="S6725">
        <v>90</v>
      </c>
      <c r="T6725">
        <v>113</v>
      </c>
      <c r="U6725">
        <v>18</v>
      </c>
      <c r="V6725">
        <v>0</v>
      </c>
      <c r="W6725">
        <v>1.4484541417417871</v>
      </c>
      <c r="X6725">
        <v>85.512180357547464</v>
      </c>
      <c r="Y6725">
        <v>32.79900279230138</v>
      </c>
      <c r="Z6725">
        <v>3.7646719725986668</v>
      </c>
      <c r="AA6725">
        <v>520.04603693621084</v>
      </c>
      <c r="AB6725">
        <v>22.219616766967196</v>
      </c>
      <c r="AC6725">
        <v>581.19555188255913</v>
      </c>
      <c r="AD6725">
        <v>0</v>
      </c>
      <c r="AE6725">
        <v>1246.9855148499264</v>
      </c>
    </row>
    <row r="6726" spans="1:31" x14ac:dyDescent="0.25">
      <c r="A6726">
        <v>2264049</v>
      </c>
      <c r="B6726">
        <v>1</v>
      </c>
      <c r="C6726" t="s">
        <v>80</v>
      </c>
      <c r="D6726" t="s">
        <v>107</v>
      </c>
      <c r="E6726" t="s">
        <v>214</v>
      </c>
      <c r="F6726" t="s">
        <v>19512</v>
      </c>
      <c r="G6726" t="s">
        <v>241</v>
      </c>
      <c r="H6726" t="s">
        <v>135</v>
      </c>
      <c r="I6726" t="s">
        <v>136</v>
      </c>
      <c r="J6726" t="s">
        <v>137</v>
      </c>
      <c r="K6726" t="s">
        <v>138</v>
      </c>
      <c r="L6726" t="s">
        <v>19513</v>
      </c>
      <c r="M6726" t="s">
        <v>19514</v>
      </c>
      <c r="N6726">
        <v>1.3149999999999999</v>
      </c>
      <c r="O6726">
        <v>0</v>
      </c>
      <c r="P6726">
        <v>114</v>
      </c>
      <c r="Q6726">
        <v>0</v>
      </c>
      <c r="R6726">
        <v>0</v>
      </c>
      <c r="S6726">
        <v>0</v>
      </c>
      <c r="T6726">
        <v>1</v>
      </c>
      <c r="U6726">
        <v>0</v>
      </c>
      <c r="V6726">
        <v>0</v>
      </c>
      <c r="W6726">
        <v>0</v>
      </c>
      <c r="X6726">
        <v>61.627898570318173</v>
      </c>
      <c r="Y6726">
        <v>0</v>
      </c>
      <c r="Z6726">
        <v>0</v>
      </c>
      <c r="AA6726">
        <v>0</v>
      </c>
      <c r="AB6726">
        <v>8.7035151822666677E-4</v>
      </c>
      <c r="AC6726">
        <v>0</v>
      </c>
      <c r="AD6726">
        <v>0</v>
      </c>
      <c r="AE6726">
        <v>61.628768921836397</v>
      </c>
    </row>
    <row r="6727" spans="1:31" x14ac:dyDescent="0.25">
      <c r="A6727">
        <v>2264051</v>
      </c>
      <c r="B6727">
        <v>1</v>
      </c>
      <c r="C6727" t="s">
        <v>80</v>
      </c>
      <c r="D6727" t="s">
        <v>93</v>
      </c>
      <c r="E6727" t="s">
        <v>145</v>
      </c>
      <c r="F6727" t="s">
        <v>18999</v>
      </c>
      <c r="G6727" t="s">
        <v>147</v>
      </c>
      <c r="H6727" t="s">
        <v>148</v>
      </c>
      <c r="I6727" t="s">
        <v>136</v>
      </c>
      <c r="J6727" t="s">
        <v>137</v>
      </c>
      <c r="K6727" t="s">
        <v>138</v>
      </c>
      <c r="L6727" t="s">
        <v>19515</v>
      </c>
      <c r="M6727" t="s">
        <v>19516</v>
      </c>
      <c r="N6727">
        <v>0.66249999999999998</v>
      </c>
      <c r="O6727">
        <v>0</v>
      </c>
      <c r="P6727">
        <v>200</v>
      </c>
      <c r="Q6727">
        <v>1</v>
      </c>
      <c r="R6727">
        <v>80</v>
      </c>
      <c r="S6727">
        <v>5</v>
      </c>
      <c r="T6727">
        <v>79</v>
      </c>
      <c r="U6727">
        <v>0</v>
      </c>
      <c r="V6727">
        <v>0</v>
      </c>
      <c r="W6727">
        <v>0</v>
      </c>
      <c r="X6727">
        <v>38.880560077379229</v>
      </c>
      <c r="Y6727">
        <v>0.4023488114897778</v>
      </c>
      <c r="Z6727">
        <v>39.711705489513058</v>
      </c>
      <c r="AA6727">
        <v>12.956030725822947</v>
      </c>
      <c r="AB6727">
        <v>31.390537428052017</v>
      </c>
      <c r="AC6727">
        <v>0</v>
      </c>
      <c r="AD6727">
        <v>0</v>
      </c>
      <c r="AE6727">
        <v>123.34118253225702</v>
      </c>
    </row>
    <row r="6728" spans="1:31" x14ac:dyDescent="0.25">
      <c r="A6728">
        <v>2264054</v>
      </c>
      <c r="B6728">
        <v>1</v>
      </c>
      <c r="C6728" t="s">
        <v>80</v>
      </c>
      <c r="D6728" t="s">
        <v>97</v>
      </c>
      <c r="E6728" t="s">
        <v>256</v>
      </c>
      <c r="F6728" t="s">
        <v>19517</v>
      </c>
      <c r="G6728" t="s">
        <v>318</v>
      </c>
      <c r="H6728" t="s">
        <v>148</v>
      </c>
      <c r="I6728" t="s">
        <v>136</v>
      </c>
      <c r="J6728" t="s">
        <v>137</v>
      </c>
      <c r="K6728" t="s">
        <v>138</v>
      </c>
      <c r="L6728" t="s">
        <v>19518</v>
      </c>
      <c r="M6728" t="s">
        <v>19519</v>
      </c>
      <c r="N6728">
        <v>0.28638888800000001</v>
      </c>
      <c r="O6728">
        <v>0</v>
      </c>
      <c r="P6728">
        <v>136</v>
      </c>
      <c r="Q6728">
        <v>0</v>
      </c>
      <c r="R6728">
        <v>2</v>
      </c>
      <c r="S6728">
        <v>0</v>
      </c>
      <c r="T6728">
        <v>28</v>
      </c>
      <c r="U6728">
        <v>0</v>
      </c>
      <c r="V6728">
        <v>0</v>
      </c>
      <c r="W6728">
        <v>0</v>
      </c>
      <c r="X6728">
        <v>17.693258042571927</v>
      </c>
      <c r="Y6728">
        <v>0</v>
      </c>
      <c r="Z6728">
        <v>7.1021078293427766E-3</v>
      </c>
      <c r="AA6728">
        <v>0</v>
      </c>
      <c r="AB6728">
        <v>2.5073876184890165</v>
      </c>
      <c r="AC6728">
        <v>0</v>
      </c>
      <c r="AD6728">
        <v>0</v>
      </c>
      <c r="AE6728">
        <v>20.207747768890286</v>
      </c>
    </row>
    <row r="6729" spans="1:31" x14ac:dyDescent="0.25">
      <c r="A6729">
        <v>2264079</v>
      </c>
      <c r="B6729">
        <v>1</v>
      </c>
      <c r="C6729" t="s">
        <v>80</v>
      </c>
      <c r="D6729" t="s">
        <v>93</v>
      </c>
      <c r="E6729" t="s">
        <v>145</v>
      </c>
      <c r="F6729" t="s">
        <v>18999</v>
      </c>
      <c r="G6729" t="s">
        <v>147</v>
      </c>
      <c r="H6729" t="s">
        <v>148</v>
      </c>
      <c r="I6729" t="s">
        <v>136</v>
      </c>
      <c r="J6729" t="s">
        <v>137</v>
      </c>
      <c r="K6729" t="s">
        <v>138</v>
      </c>
      <c r="L6729" t="s">
        <v>19520</v>
      </c>
      <c r="M6729" t="s">
        <v>19521</v>
      </c>
      <c r="N6729">
        <v>1.6658333329999999</v>
      </c>
      <c r="O6729">
        <v>0</v>
      </c>
      <c r="P6729">
        <v>200</v>
      </c>
      <c r="Q6729">
        <v>1</v>
      </c>
      <c r="R6729">
        <v>80</v>
      </c>
      <c r="S6729">
        <v>5</v>
      </c>
      <c r="T6729">
        <v>79</v>
      </c>
      <c r="U6729">
        <v>0</v>
      </c>
      <c r="V6729">
        <v>0</v>
      </c>
      <c r="W6729">
        <v>0</v>
      </c>
      <c r="X6729">
        <v>101.36427901319765</v>
      </c>
      <c r="Y6729">
        <v>1.0064112680453334</v>
      </c>
      <c r="Z6729">
        <v>97.414767842430905</v>
      </c>
      <c r="AA6729">
        <v>31.835124234653673</v>
      </c>
      <c r="AB6729">
        <v>65.41223852224519</v>
      </c>
      <c r="AC6729">
        <v>0</v>
      </c>
      <c r="AD6729">
        <v>0</v>
      </c>
      <c r="AE6729">
        <v>297.03282088057279</v>
      </c>
    </row>
    <row r="6730" spans="1:31" x14ac:dyDescent="0.25">
      <c r="A6730">
        <v>2264126</v>
      </c>
      <c r="B6730">
        <v>1</v>
      </c>
      <c r="C6730" t="s">
        <v>80</v>
      </c>
      <c r="D6730" t="s">
        <v>93</v>
      </c>
      <c r="E6730" t="s">
        <v>145</v>
      </c>
      <c r="F6730" t="s">
        <v>18999</v>
      </c>
      <c r="G6730" t="s">
        <v>147</v>
      </c>
      <c r="H6730" t="s">
        <v>148</v>
      </c>
      <c r="I6730" t="s">
        <v>136</v>
      </c>
      <c r="J6730" t="s">
        <v>137</v>
      </c>
      <c r="K6730" t="s">
        <v>138</v>
      </c>
      <c r="L6730" t="s">
        <v>19522</v>
      </c>
      <c r="M6730" t="s">
        <v>19523</v>
      </c>
      <c r="N6730">
        <v>1.378333333</v>
      </c>
      <c r="O6730">
        <v>0</v>
      </c>
      <c r="P6730">
        <v>200</v>
      </c>
      <c r="Q6730">
        <v>1</v>
      </c>
      <c r="R6730">
        <v>80</v>
      </c>
      <c r="S6730">
        <v>5</v>
      </c>
      <c r="T6730">
        <v>79</v>
      </c>
      <c r="U6730">
        <v>0</v>
      </c>
      <c r="V6730">
        <v>0</v>
      </c>
      <c r="W6730">
        <v>0</v>
      </c>
      <c r="X6730">
        <v>77.533134197584843</v>
      </c>
      <c r="Y6730">
        <v>0.78893701560177787</v>
      </c>
      <c r="Z6730">
        <v>78.27406914108073</v>
      </c>
      <c r="AA6730">
        <v>24.626627863001765</v>
      </c>
      <c r="AB6730">
        <v>45.651090298670375</v>
      </c>
      <c r="AC6730">
        <v>0</v>
      </c>
      <c r="AD6730">
        <v>0</v>
      </c>
      <c r="AE6730">
        <v>226.87385851593947</v>
      </c>
    </row>
    <row r="6731" spans="1:31" x14ac:dyDescent="0.25">
      <c r="A6731">
        <v>2264137</v>
      </c>
      <c r="B6731">
        <v>1</v>
      </c>
      <c r="C6731" t="s">
        <v>80</v>
      </c>
      <c r="D6731" t="s">
        <v>83</v>
      </c>
      <c r="E6731" t="s">
        <v>256</v>
      </c>
      <c r="F6731" t="s">
        <v>6566</v>
      </c>
      <c r="G6731" t="s">
        <v>147</v>
      </c>
      <c r="H6731" t="s">
        <v>148</v>
      </c>
      <c r="I6731" t="s">
        <v>136</v>
      </c>
      <c r="J6731" t="s">
        <v>137</v>
      </c>
      <c r="K6731" t="s">
        <v>138</v>
      </c>
      <c r="L6731" t="s">
        <v>19524</v>
      </c>
      <c r="M6731" t="s">
        <v>19525</v>
      </c>
      <c r="N6731">
        <v>0.27944444400000001</v>
      </c>
      <c r="O6731">
        <v>0</v>
      </c>
      <c r="P6731">
        <v>132</v>
      </c>
      <c r="Q6731">
        <v>0</v>
      </c>
      <c r="R6731">
        <v>1</v>
      </c>
      <c r="S6731">
        <v>32</v>
      </c>
      <c r="T6731">
        <v>18</v>
      </c>
      <c r="U6731">
        <v>20</v>
      </c>
      <c r="V6731">
        <v>3</v>
      </c>
      <c r="W6731">
        <v>0</v>
      </c>
      <c r="X6731">
        <v>14.572360316150546</v>
      </c>
      <c r="Y6731">
        <v>0</v>
      </c>
      <c r="Z6731">
        <v>0.12521902515200001</v>
      </c>
      <c r="AA6731">
        <v>102.09275150973504</v>
      </c>
      <c r="AB6731">
        <v>4.078890023429711</v>
      </c>
      <c r="AC6731">
        <v>258.27180961466661</v>
      </c>
      <c r="AD6731">
        <v>27.585806205556938</v>
      </c>
      <c r="AE6731">
        <v>406.7268366946908</v>
      </c>
    </row>
    <row r="6732" spans="1:31" x14ac:dyDescent="0.25">
      <c r="A6732">
        <v>2264165</v>
      </c>
      <c r="B6732">
        <v>1</v>
      </c>
      <c r="C6732" t="s">
        <v>80</v>
      </c>
      <c r="D6732" t="s">
        <v>93</v>
      </c>
      <c r="E6732" t="s">
        <v>145</v>
      </c>
      <c r="F6732" t="s">
        <v>19526</v>
      </c>
      <c r="G6732" t="s">
        <v>366</v>
      </c>
      <c r="H6732" t="s">
        <v>148</v>
      </c>
      <c r="I6732" t="s">
        <v>136</v>
      </c>
      <c r="J6732" t="s">
        <v>137</v>
      </c>
      <c r="K6732" t="s">
        <v>172</v>
      </c>
      <c r="L6732" t="s">
        <v>19527</v>
      </c>
      <c r="M6732" t="s">
        <v>19528</v>
      </c>
      <c r="N6732">
        <v>2.3397222219999998</v>
      </c>
      <c r="O6732">
        <v>0</v>
      </c>
      <c r="P6732">
        <v>5970</v>
      </c>
      <c r="Q6732">
        <v>10</v>
      </c>
      <c r="R6732">
        <v>583</v>
      </c>
      <c r="S6732">
        <v>22</v>
      </c>
      <c r="T6732">
        <v>1427</v>
      </c>
      <c r="U6732">
        <v>9</v>
      </c>
      <c r="V6732">
        <v>4</v>
      </c>
      <c r="W6732">
        <v>0</v>
      </c>
      <c r="X6732">
        <v>2217.2317817888656</v>
      </c>
      <c r="Y6732">
        <v>10.827497853535048</v>
      </c>
      <c r="Z6732">
        <v>477.2772579717992</v>
      </c>
      <c r="AA6732">
        <v>459.25396521017672</v>
      </c>
      <c r="AB6732">
        <v>832.34963205035933</v>
      </c>
      <c r="AC6732">
        <v>1616.4710145448419</v>
      </c>
      <c r="AD6732">
        <v>199.40804616296242</v>
      </c>
      <c r="AE6732">
        <v>5812.8191955825405</v>
      </c>
    </row>
    <row r="6733" spans="1:31" x14ac:dyDescent="0.25">
      <c r="A6733">
        <v>2264169</v>
      </c>
      <c r="B6733">
        <v>1</v>
      </c>
      <c r="C6733" t="s">
        <v>80</v>
      </c>
      <c r="D6733" t="s">
        <v>87</v>
      </c>
      <c r="E6733" t="s">
        <v>145</v>
      </c>
      <c r="F6733" t="s">
        <v>19529</v>
      </c>
      <c r="G6733" t="s">
        <v>366</v>
      </c>
      <c r="H6733" t="s">
        <v>148</v>
      </c>
      <c r="I6733" t="s">
        <v>136</v>
      </c>
      <c r="J6733" t="s">
        <v>137</v>
      </c>
      <c r="K6733" t="s">
        <v>172</v>
      </c>
      <c r="L6733" t="s">
        <v>19530</v>
      </c>
      <c r="M6733" t="s">
        <v>19531</v>
      </c>
      <c r="N6733">
        <v>0.65194444399999996</v>
      </c>
      <c r="O6733">
        <v>0</v>
      </c>
      <c r="P6733">
        <v>3112</v>
      </c>
      <c r="Q6733">
        <v>0</v>
      </c>
      <c r="R6733">
        <v>0</v>
      </c>
      <c r="S6733">
        <v>2</v>
      </c>
      <c r="T6733">
        <v>101</v>
      </c>
      <c r="U6733">
        <v>0</v>
      </c>
      <c r="V6733">
        <v>2</v>
      </c>
      <c r="W6733">
        <v>0</v>
      </c>
      <c r="X6733">
        <v>586.49128179697584</v>
      </c>
      <c r="Y6733">
        <v>0</v>
      </c>
      <c r="Z6733">
        <v>0</v>
      </c>
      <c r="AA6733">
        <v>9.7826116306511182</v>
      </c>
      <c r="AB6733">
        <v>85.261524039738319</v>
      </c>
      <c r="AC6733">
        <v>0</v>
      </c>
      <c r="AD6733">
        <v>122.05357317334784</v>
      </c>
      <c r="AE6733">
        <v>803.58899064071306</v>
      </c>
    </row>
    <row r="6734" spans="1:31" x14ac:dyDescent="0.25">
      <c r="A6734">
        <v>2264185</v>
      </c>
      <c r="B6734">
        <v>1</v>
      </c>
      <c r="C6734" t="s">
        <v>80</v>
      </c>
      <c r="D6734" t="s">
        <v>108</v>
      </c>
      <c r="E6734" t="s">
        <v>163</v>
      </c>
      <c r="F6734" t="s">
        <v>19532</v>
      </c>
      <c r="G6734" t="s">
        <v>147</v>
      </c>
      <c r="H6734" t="s">
        <v>148</v>
      </c>
      <c r="I6734" t="s">
        <v>136</v>
      </c>
      <c r="J6734" t="s">
        <v>137</v>
      </c>
      <c r="K6734" t="s">
        <v>138</v>
      </c>
      <c r="L6734" t="s">
        <v>19533</v>
      </c>
      <c r="M6734" t="s">
        <v>19534</v>
      </c>
      <c r="N6734">
        <v>0.28083333300000002</v>
      </c>
      <c r="O6734">
        <v>0</v>
      </c>
      <c r="P6734">
        <v>122</v>
      </c>
      <c r="Q6734">
        <v>0</v>
      </c>
      <c r="R6734">
        <v>80</v>
      </c>
      <c r="S6734">
        <v>0</v>
      </c>
      <c r="T6734">
        <v>31</v>
      </c>
      <c r="U6734">
        <v>0</v>
      </c>
      <c r="V6734">
        <v>0</v>
      </c>
      <c r="W6734">
        <v>0</v>
      </c>
      <c r="X6734">
        <v>8.7652955558039132</v>
      </c>
      <c r="Y6734">
        <v>0</v>
      </c>
      <c r="Z6734">
        <v>11.323488994678522</v>
      </c>
      <c r="AA6734">
        <v>0</v>
      </c>
      <c r="AB6734">
        <v>5.3513309239473514</v>
      </c>
      <c r="AC6734">
        <v>0</v>
      </c>
      <c r="AD6734">
        <v>0</v>
      </c>
      <c r="AE6734">
        <v>25.440115474429788</v>
      </c>
    </row>
    <row r="6735" spans="1:31" x14ac:dyDescent="0.25">
      <c r="A6735">
        <v>2264186</v>
      </c>
      <c r="B6735">
        <v>1</v>
      </c>
      <c r="C6735" t="s">
        <v>81</v>
      </c>
      <c r="D6735" t="s">
        <v>123</v>
      </c>
      <c r="E6735" t="s">
        <v>256</v>
      </c>
      <c r="F6735" t="s">
        <v>19535</v>
      </c>
      <c r="G6735" t="s">
        <v>147</v>
      </c>
      <c r="H6735" t="s">
        <v>148</v>
      </c>
      <c r="I6735" t="s">
        <v>136</v>
      </c>
      <c r="J6735" t="s">
        <v>137</v>
      </c>
      <c r="K6735" t="s">
        <v>138</v>
      </c>
      <c r="L6735" t="s">
        <v>19536</v>
      </c>
      <c r="M6735" t="s">
        <v>19537</v>
      </c>
      <c r="N6735">
        <v>0.49111111099999999</v>
      </c>
      <c r="O6735">
        <v>14</v>
      </c>
      <c r="P6735">
        <v>1677</v>
      </c>
      <c r="Q6735">
        <v>53</v>
      </c>
      <c r="R6735">
        <v>175</v>
      </c>
      <c r="S6735">
        <v>29</v>
      </c>
      <c r="T6735">
        <v>203</v>
      </c>
      <c r="U6735">
        <v>4</v>
      </c>
      <c r="V6735">
        <v>1</v>
      </c>
      <c r="W6735">
        <v>1.8151120350539747</v>
      </c>
      <c r="X6735">
        <v>161.96652054759454</v>
      </c>
      <c r="Y6735">
        <v>17.901835587125287</v>
      </c>
      <c r="Z6735">
        <v>31.899164839282779</v>
      </c>
      <c r="AA6735">
        <v>81.703111120054274</v>
      </c>
      <c r="AB6735">
        <v>81.173199201222204</v>
      </c>
      <c r="AC6735">
        <v>31.122210214639271</v>
      </c>
      <c r="AD6735">
        <v>7.5248497756263327E-2</v>
      </c>
      <c r="AE6735">
        <v>407.65640204272859</v>
      </c>
    </row>
    <row r="6736" spans="1:31" x14ac:dyDescent="0.25">
      <c r="A6736">
        <v>2264213</v>
      </c>
      <c r="B6736">
        <v>1</v>
      </c>
      <c r="C6736" t="s">
        <v>81</v>
      </c>
      <c r="D6736" t="s">
        <v>122</v>
      </c>
      <c r="E6736" t="s">
        <v>207</v>
      </c>
      <c r="F6736" t="s">
        <v>19538</v>
      </c>
      <c r="G6736" t="s">
        <v>171</v>
      </c>
      <c r="H6736" t="s">
        <v>135</v>
      </c>
      <c r="I6736" t="s">
        <v>136</v>
      </c>
      <c r="J6736" t="s">
        <v>137</v>
      </c>
      <c r="K6736" t="s">
        <v>172</v>
      </c>
      <c r="L6736" t="s">
        <v>19539</v>
      </c>
      <c r="M6736" t="s">
        <v>19540</v>
      </c>
      <c r="N6736">
        <v>2.7725</v>
      </c>
      <c r="O6736">
        <v>0</v>
      </c>
      <c r="P6736">
        <v>398</v>
      </c>
      <c r="Q6736">
        <v>0</v>
      </c>
      <c r="R6736">
        <v>0</v>
      </c>
      <c r="S6736">
        <v>0</v>
      </c>
      <c r="T6736">
        <v>24</v>
      </c>
      <c r="U6736">
        <v>0</v>
      </c>
      <c r="V6736">
        <v>0</v>
      </c>
      <c r="W6736">
        <v>0</v>
      </c>
      <c r="X6736">
        <v>262.14539688098125</v>
      </c>
      <c r="Y6736">
        <v>0</v>
      </c>
      <c r="Z6736">
        <v>0</v>
      </c>
      <c r="AA6736">
        <v>0</v>
      </c>
      <c r="AB6736">
        <v>44.842964756028671</v>
      </c>
      <c r="AC6736">
        <v>0</v>
      </c>
      <c r="AD6736">
        <v>0</v>
      </c>
      <c r="AE6736">
        <v>306.98836163700992</v>
      </c>
    </row>
    <row r="6737" spans="1:31" x14ac:dyDescent="0.25">
      <c r="A6737">
        <v>2264214</v>
      </c>
      <c r="B6737">
        <v>1</v>
      </c>
      <c r="C6737" t="s">
        <v>80</v>
      </c>
      <c r="D6737" t="s">
        <v>108</v>
      </c>
      <c r="E6737" t="s">
        <v>163</v>
      </c>
      <c r="F6737" t="s">
        <v>19541</v>
      </c>
      <c r="G6737" t="s">
        <v>147</v>
      </c>
      <c r="H6737" t="s">
        <v>148</v>
      </c>
      <c r="I6737" t="s">
        <v>136</v>
      </c>
      <c r="J6737" t="s">
        <v>137</v>
      </c>
      <c r="K6737" t="s">
        <v>138</v>
      </c>
      <c r="L6737" t="s">
        <v>19542</v>
      </c>
      <c r="M6737" t="s">
        <v>19543</v>
      </c>
      <c r="N6737">
        <v>0.315</v>
      </c>
      <c r="O6737">
        <v>0</v>
      </c>
      <c r="P6737">
        <v>122</v>
      </c>
      <c r="Q6737">
        <v>0</v>
      </c>
      <c r="R6737">
        <v>80</v>
      </c>
      <c r="S6737">
        <v>0</v>
      </c>
      <c r="T6737">
        <v>31</v>
      </c>
      <c r="U6737">
        <v>0</v>
      </c>
      <c r="V6737">
        <v>0</v>
      </c>
      <c r="W6737">
        <v>0</v>
      </c>
      <c r="X6737">
        <v>10.309335691287149</v>
      </c>
      <c r="Y6737">
        <v>0</v>
      </c>
      <c r="Z6737">
        <v>11.7338483387664</v>
      </c>
      <c r="AA6737">
        <v>0</v>
      </c>
      <c r="AB6737">
        <v>6.963019873947899</v>
      </c>
      <c r="AC6737">
        <v>0</v>
      </c>
      <c r="AD6737">
        <v>0</v>
      </c>
      <c r="AE6737">
        <v>29.006203904001449</v>
      </c>
    </row>
    <row r="6738" spans="1:31" x14ac:dyDescent="0.25">
      <c r="A6738">
        <v>2264224</v>
      </c>
      <c r="B6738">
        <v>1</v>
      </c>
      <c r="C6738" t="s">
        <v>80</v>
      </c>
      <c r="D6738" t="s">
        <v>101</v>
      </c>
      <c r="E6738" t="s">
        <v>145</v>
      </c>
      <c r="F6738" t="s">
        <v>19544</v>
      </c>
      <c r="G6738" t="s">
        <v>271</v>
      </c>
      <c r="H6738" t="s">
        <v>148</v>
      </c>
      <c r="I6738" t="s">
        <v>136</v>
      </c>
      <c r="J6738" t="s">
        <v>137</v>
      </c>
      <c r="K6738" t="s">
        <v>138</v>
      </c>
      <c r="L6738" t="s">
        <v>19545</v>
      </c>
      <c r="M6738" t="s">
        <v>19546</v>
      </c>
      <c r="N6738">
        <v>5.0833333000000001E-2</v>
      </c>
      <c r="O6738">
        <v>1</v>
      </c>
      <c r="P6738">
        <v>3725</v>
      </c>
      <c r="Q6738">
        <v>0</v>
      </c>
      <c r="R6738">
        <v>1</v>
      </c>
      <c r="S6738">
        <v>12</v>
      </c>
      <c r="T6738">
        <v>692</v>
      </c>
      <c r="U6738">
        <v>0</v>
      </c>
      <c r="V6738">
        <v>0</v>
      </c>
      <c r="W6738">
        <v>0.26717959908786998</v>
      </c>
      <c r="X6738">
        <v>88.947464056376987</v>
      </c>
      <c r="Y6738">
        <v>0</v>
      </c>
      <c r="Z6738">
        <v>0</v>
      </c>
      <c r="AA6738">
        <v>14.648715508839034</v>
      </c>
      <c r="AB6738">
        <v>48.429558163360795</v>
      </c>
      <c r="AC6738">
        <v>0</v>
      </c>
      <c r="AD6738">
        <v>0</v>
      </c>
      <c r="AE6738">
        <v>152.29291732766467</v>
      </c>
    </row>
    <row r="6739" spans="1:31" x14ac:dyDescent="0.25">
      <c r="A6739">
        <v>2264226</v>
      </c>
      <c r="B6739">
        <v>1</v>
      </c>
      <c r="C6739" t="s">
        <v>81</v>
      </c>
      <c r="D6739" t="s">
        <v>118</v>
      </c>
      <c r="E6739" t="s">
        <v>151</v>
      </c>
      <c r="F6739" t="s">
        <v>19547</v>
      </c>
      <c r="G6739" t="s">
        <v>153</v>
      </c>
      <c r="H6739" t="s">
        <v>135</v>
      </c>
      <c r="I6739" t="s">
        <v>136</v>
      </c>
      <c r="J6739" t="s">
        <v>137</v>
      </c>
      <c r="K6739" t="s">
        <v>138</v>
      </c>
      <c r="L6739" t="s">
        <v>19548</v>
      </c>
      <c r="M6739" t="s">
        <v>19549</v>
      </c>
      <c r="N6739">
        <v>0.79638888799999996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60</v>
      </c>
      <c r="U6739">
        <v>0</v>
      </c>
      <c r="V6739">
        <v>2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48.031070645814324</v>
      </c>
      <c r="AC6739">
        <v>0</v>
      </c>
      <c r="AD6739">
        <v>25.993524361781006</v>
      </c>
      <c r="AE6739">
        <v>74.024595007595337</v>
      </c>
    </row>
    <row r="6740" spans="1:31" x14ac:dyDescent="0.25">
      <c r="A6740">
        <v>2264227</v>
      </c>
      <c r="B6740">
        <v>1</v>
      </c>
      <c r="C6740" t="s">
        <v>80</v>
      </c>
      <c r="D6740" t="s">
        <v>110</v>
      </c>
      <c r="E6740" t="s">
        <v>207</v>
      </c>
      <c r="F6740" t="s">
        <v>19550</v>
      </c>
      <c r="G6740" t="s">
        <v>1552</v>
      </c>
      <c r="H6740" t="s">
        <v>135</v>
      </c>
      <c r="I6740" t="s">
        <v>136</v>
      </c>
      <c r="J6740" t="s">
        <v>137</v>
      </c>
      <c r="K6740" t="s">
        <v>138</v>
      </c>
      <c r="L6740" t="s">
        <v>19551</v>
      </c>
      <c r="M6740" t="s">
        <v>19552</v>
      </c>
      <c r="N6740">
        <v>0.67500000000000004</v>
      </c>
      <c r="O6740">
        <v>0</v>
      </c>
      <c r="P6740">
        <v>601</v>
      </c>
      <c r="Q6740">
        <v>0</v>
      </c>
      <c r="R6740">
        <v>0</v>
      </c>
      <c r="S6740">
        <v>0</v>
      </c>
      <c r="T6740">
        <v>44</v>
      </c>
      <c r="U6740">
        <v>0</v>
      </c>
      <c r="V6740">
        <v>0</v>
      </c>
      <c r="W6740">
        <v>0</v>
      </c>
      <c r="X6740">
        <v>204.93526080094364</v>
      </c>
      <c r="Y6740">
        <v>0</v>
      </c>
      <c r="Z6740">
        <v>0</v>
      </c>
      <c r="AA6740">
        <v>0</v>
      </c>
      <c r="AB6740">
        <v>16.502761812240724</v>
      </c>
      <c r="AC6740">
        <v>0</v>
      </c>
      <c r="AD6740">
        <v>0</v>
      </c>
      <c r="AE6740">
        <v>221.43802261318436</v>
      </c>
    </row>
    <row r="6741" spans="1:31" x14ac:dyDescent="0.25">
      <c r="A6741">
        <v>2264236</v>
      </c>
      <c r="B6741">
        <v>1</v>
      </c>
      <c r="C6741" t="s">
        <v>80</v>
      </c>
      <c r="D6741" t="s">
        <v>95</v>
      </c>
      <c r="E6741" t="s">
        <v>477</v>
      </c>
      <c r="F6741" t="s">
        <v>19043</v>
      </c>
      <c r="G6741" t="s">
        <v>465</v>
      </c>
      <c r="H6741" t="s">
        <v>148</v>
      </c>
      <c r="I6741" t="s">
        <v>136</v>
      </c>
      <c r="J6741" t="s">
        <v>137</v>
      </c>
      <c r="K6741" t="s">
        <v>138</v>
      </c>
      <c r="L6741" t="s">
        <v>19553</v>
      </c>
      <c r="M6741" t="s">
        <v>19554</v>
      </c>
      <c r="N6741">
        <v>4.0975000000000001</v>
      </c>
      <c r="O6741">
        <v>30</v>
      </c>
      <c r="P6741">
        <v>4235</v>
      </c>
      <c r="Q6741">
        <v>32</v>
      </c>
      <c r="R6741">
        <v>11</v>
      </c>
      <c r="S6741">
        <v>67</v>
      </c>
      <c r="T6741">
        <v>344</v>
      </c>
      <c r="U6741">
        <v>2</v>
      </c>
      <c r="V6741">
        <v>0</v>
      </c>
      <c r="W6741">
        <v>166.09978433858586</v>
      </c>
      <c r="X6741">
        <v>8065.9323664429276</v>
      </c>
      <c r="Y6741">
        <v>381.54850124040308</v>
      </c>
      <c r="Z6741">
        <v>8.0648189836624802</v>
      </c>
      <c r="AA6741">
        <v>20844.924120263364</v>
      </c>
      <c r="AB6741">
        <v>1540.3089536448929</v>
      </c>
      <c r="AC6741">
        <v>2569.9531879120236</v>
      </c>
      <c r="AD6741">
        <v>0</v>
      </c>
      <c r="AE6741">
        <v>33576.831732825856</v>
      </c>
    </row>
    <row r="6742" spans="1:31" x14ac:dyDescent="0.25">
      <c r="A6742">
        <v>2264237</v>
      </c>
      <c r="B6742">
        <v>1</v>
      </c>
      <c r="C6742" t="s">
        <v>80</v>
      </c>
      <c r="D6742" t="s">
        <v>106</v>
      </c>
      <c r="E6742" t="s">
        <v>145</v>
      </c>
      <c r="F6742" t="s">
        <v>19357</v>
      </c>
      <c r="G6742" t="s">
        <v>366</v>
      </c>
      <c r="H6742" t="s">
        <v>148</v>
      </c>
      <c r="I6742" t="s">
        <v>136</v>
      </c>
      <c r="J6742" t="s">
        <v>137</v>
      </c>
      <c r="K6742" t="s">
        <v>172</v>
      </c>
      <c r="L6742" t="s">
        <v>10476</v>
      </c>
      <c r="M6742" t="s">
        <v>19555</v>
      </c>
      <c r="N6742">
        <v>9.4333333330000002</v>
      </c>
      <c r="O6742">
        <v>0</v>
      </c>
      <c r="P6742">
        <v>4</v>
      </c>
      <c r="Q6742">
        <v>57</v>
      </c>
      <c r="R6742">
        <v>227</v>
      </c>
      <c r="S6742">
        <v>16</v>
      </c>
      <c r="T6742">
        <v>43</v>
      </c>
      <c r="U6742">
        <v>0</v>
      </c>
      <c r="V6742">
        <v>0</v>
      </c>
      <c r="W6742">
        <v>0</v>
      </c>
      <c r="X6742">
        <v>18.67013324976373</v>
      </c>
      <c r="Y6742">
        <v>4331.1348017301407</v>
      </c>
      <c r="Z6742">
        <v>1596.6652105713217</v>
      </c>
      <c r="AA6742">
        <v>159.02374462412803</v>
      </c>
      <c r="AB6742">
        <v>670.8711271630209</v>
      </c>
      <c r="AC6742">
        <v>0</v>
      </c>
      <c r="AD6742">
        <v>0</v>
      </c>
      <c r="AE6742">
        <v>6776.3650173383758</v>
      </c>
    </row>
    <row r="6743" spans="1:31" x14ac:dyDescent="0.25">
      <c r="A6743">
        <v>2264239</v>
      </c>
      <c r="B6743">
        <v>1</v>
      </c>
      <c r="C6743" t="s">
        <v>80</v>
      </c>
      <c r="D6743" t="s">
        <v>85</v>
      </c>
      <c r="E6743" t="s">
        <v>207</v>
      </c>
      <c r="F6743" t="s">
        <v>19556</v>
      </c>
      <c r="G6743" t="s">
        <v>366</v>
      </c>
      <c r="H6743" t="s">
        <v>135</v>
      </c>
      <c r="I6743" t="s">
        <v>136</v>
      </c>
      <c r="J6743" t="s">
        <v>137</v>
      </c>
      <c r="K6743" t="s">
        <v>172</v>
      </c>
      <c r="L6743" t="s">
        <v>19557</v>
      </c>
      <c r="M6743" t="s">
        <v>19558</v>
      </c>
      <c r="N6743">
        <v>0.45750000000000002</v>
      </c>
      <c r="O6743">
        <v>0</v>
      </c>
      <c r="P6743">
        <v>903</v>
      </c>
      <c r="Q6743">
        <v>0</v>
      </c>
      <c r="R6743">
        <v>0</v>
      </c>
      <c r="S6743">
        <v>0</v>
      </c>
      <c r="T6743">
        <v>122</v>
      </c>
      <c r="U6743">
        <v>0</v>
      </c>
      <c r="V6743">
        <v>0</v>
      </c>
      <c r="W6743">
        <v>0</v>
      </c>
      <c r="X6743">
        <v>123.33879768159116</v>
      </c>
      <c r="Y6743">
        <v>0</v>
      </c>
      <c r="Z6743">
        <v>0</v>
      </c>
      <c r="AA6743">
        <v>0</v>
      </c>
      <c r="AB6743">
        <v>59.247123514612348</v>
      </c>
      <c r="AC6743">
        <v>0</v>
      </c>
      <c r="AD6743">
        <v>0</v>
      </c>
      <c r="AE6743">
        <v>182.58592119620351</v>
      </c>
    </row>
    <row r="6744" spans="1:31" x14ac:dyDescent="0.25">
      <c r="A6744">
        <v>2264244</v>
      </c>
      <c r="B6744">
        <v>1</v>
      </c>
      <c r="C6744" t="s">
        <v>80</v>
      </c>
      <c r="D6744" t="s">
        <v>93</v>
      </c>
      <c r="E6744" t="s">
        <v>256</v>
      </c>
      <c r="F6744" t="s">
        <v>19559</v>
      </c>
      <c r="G6744" t="s">
        <v>171</v>
      </c>
      <c r="H6744" t="s">
        <v>148</v>
      </c>
      <c r="I6744" t="s">
        <v>136</v>
      </c>
      <c r="J6744" t="s">
        <v>137</v>
      </c>
      <c r="K6744" t="s">
        <v>172</v>
      </c>
      <c r="L6744" t="s">
        <v>19560</v>
      </c>
      <c r="M6744" t="s">
        <v>19561</v>
      </c>
      <c r="N6744">
        <v>4.9711111109999999</v>
      </c>
      <c r="O6744">
        <v>0</v>
      </c>
      <c r="P6744">
        <v>777</v>
      </c>
      <c r="Q6744">
        <v>0</v>
      </c>
      <c r="R6744">
        <v>2</v>
      </c>
      <c r="S6744">
        <v>0</v>
      </c>
      <c r="T6744">
        <v>45</v>
      </c>
      <c r="U6744">
        <v>0</v>
      </c>
      <c r="V6744">
        <v>0</v>
      </c>
      <c r="W6744">
        <v>0</v>
      </c>
      <c r="X6744">
        <v>1141.7886665091655</v>
      </c>
      <c r="Y6744">
        <v>0</v>
      </c>
      <c r="Z6744">
        <v>6.4009164607895013</v>
      </c>
      <c r="AA6744">
        <v>0</v>
      </c>
      <c r="AB6744">
        <v>332.34394166846675</v>
      </c>
      <c r="AC6744">
        <v>0</v>
      </c>
      <c r="AD6744">
        <v>0</v>
      </c>
      <c r="AE6744">
        <v>1480.5335246384216</v>
      </c>
    </row>
    <row r="6745" spans="1:31" x14ac:dyDescent="0.25">
      <c r="A6745">
        <v>2264246</v>
      </c>
      <c r="B6745">
        <v>1</v>
      </c>
      <c r="C6745" t="s">
        <v>80</v>
      </c>
      <c r="D6745" t="s">
        <v>104</v>
      </c>
      <c r="E6745" t="s">
        <v>163</v>
      </c>
      <c r="F6745" t="s">
        <v>4542</v>
      </c>
      <c r="G6745" t="s">
        <v>171</v>
      </c>
      <c r="H6745" t="s">
        <v>148</v>
      </c>
      <c r="I6745" t="s">
        <v>136</v>
      </c>
      <c r="J6745" t="s">
        <v>137</v>
      </c>
      <c r="K6745" t="s">
        <v>172</v>
      </c>
      <c r="L6745" t="s">
        <v>19562</v>
      </c>
      <c r="M6745" t="s">
        <v>19563</v>
      </c>
      <c r="N6745">
        <v>8.8561111110000006</v>
      </c>
      <c r="O6745">
        <v>3</v>
      </c>
      <c r="P6745">
        <v>189</v>
      </c>
      <c r="Q6745">
        <v>20</v>
      </c>
      <c r="R6745">
        <v>241</v>
      </c>
      <c r="S6745">
        <v>15</v>
      </c>
      <c r="T6745">
        <v>67</v>
      </c>
      <c r="U6745">
        <v>4</v>
      </c>
      <c r="V6745">
        <v>0</v>
      </c>
      <c r="W6745">
        <v>374.81050843437919</v>
      </c>
      <c r="X6745">
        <v>567.73799579634453</v>
      </c>
      <c r="Y6745">
        <v>64.29116802889105</v>
      </c>
      <c r="Z6745">
        <v>527.84011952461947</v>
      </c>
      <c r="AA6745">
        <v>840.39993700794116</v>
      </c>
      <c r="AB6745">
        <v>859.63484975149913</v>
      </c>
      <c r="AC6745">
        <v>1940.5054781170943</v>
      </c>
      <c r="AD6745">
        <v>0</v>
      </c>
      <c r="AE6745">
        <v>5175.220056660768</v>
      </c>
    </row>
    <row r="6746" spans="1:31" x14ac:dyDescent="0.25">
      <c r="A6746">
        <v>2264250</v>
      </c>
      <c r="B6746">
        <v>1</v>
      </c>
      <c r="C6746" t="s">
        <v>81</v>
      </c>
      <c r="D6746" t="s">
        <v>112</v>
      </c>
      <c r="E6746" t="s">
        <v>256</v>
      </c>
      <c r="F6746" t="s">
        <v>19564</v>
      </c>
      <c r="G6746" t="s">
        <v>366</v>
      </c>
      <c r="H6746" t="s">
        <v>148</v>
      </c>
      <c r="I6746" t="s">
        <v>136</v>
      </c>
      <c r="J6746" t="s">
        <v>137</v>
      </c>
      <c r="K6746" t="s">
        <v>172</v>
      </c>
      <c r="L6746" t="s">
        <v>19565</v>
      </c>
      <c r="M6746" t="s">
        <v>10683</v>
      </c>
      <c r="N6746">
        <v>8.0280555549999999</v>
      </c>
      <c r="O6746">
        <v>0</v>
      </c>
      <c r="P6746">
        <v>66</v>
      </c>
      <c r="Q6746">
        <v>0</v>
      </c>
      <c r="R6746">
        <v>17</v>
      </c>
      <c r="S6746">
        <v>0</v>
      </c>
      <c r="T6746">
        <v>1</v>
      </c>
      <c r="U6746">
        <v>0</v>
      </c>
      <c r="V6746">
        <v>0</v>
      </c>
      <c r="W6746">
        <v>0</v>
      </c>
      <c r="X6746">
        <v>23.38296245457277</v>
      </c>
      <c r="Y6746">
        <v>0</v>
      </c>
      <c r="Z6746">
        <v>8.4199641581590239</v>
      </c>
      <c r="AA6746">
        <v>0</v>
      </c>
      <c r="AB6746">
        <v>281.72573258404185</v>
      </c>
      <c r="AC6746">
        <v>0</v>
      </c>
      <c r="AD6746">
        <v>0</v>
      </c>
      <c r="AE6746">
        <v>313.52865919677367</v>
      </c>
    </row>
    <row r="6747" spans="1:31" x14ac:dyDescent="0.25">
      <c r="A6747">
        <v>2264253</v>
      </c>
      <c r="B6747">
        <v>1</v>
      </c>
      <c r="C6747" t="s">
        <v>81</v>
      </c>
      <c r="D6747" t="s">
        <v>128</v>
      </c>
      <c r="E6747" t="s">
        <v>207</v>
      </c>
      <c r="F6747" t="s">
        <v>15554</v>
      </c>
      <c r="G6747" t="s">
        <v>171</v>
      </c>
      <c r="H6747" t="s">
        <v>135</v>
      </c>
      <c r="I6747" t="s">
        <v>136</v>
      </c>
      <c r="J6747" t="s">
        <v>137</v>
      </c>
      <c r="K6747" t="s">
        <v>172</v>
      </c>
      <c r="L6747" t="s">
        <v>19566</v>
      </c>
      <c r="M6747" t="s">
        <v>19567</v>
      </c>
      <c r="N6747">
        <v>8.3302777769999992</v>
      </c>
      <c r="O6747">
        <v>0</v>
      </c>
      <c r="P6747">
        <v>823</v>
      </c>
      <c r="Q6747">
        <v>0</v>
      </c>
      <c r="R6747">
        <v>0</v>
      </c>
      <c r="S6747">
        <v>0</v>
      </c>
      <c r="T6747">
        <v>41</v>
      </c>
      <c r="U6747">
        <v>0</v>
      </c>
      <c r="V6747">
        <v>0</v>
      </c>
      <c r="W6747">
        <v>0</v>
      </c>
      <c r="X6747">
        <v>1715.7429025499539</v>
      </c>
      <c r="Y6747">
        <v>0</v>
      </c>
      <c r="Z6747">
        <v>0</v>
      </c>
      <c r="AA6747">
        <v>0</v>
      </c>
      <c r="AB6747">
        <v>305.112484492237</v>
      </c>
      <c r="AC6747">
        <v>0</v>
      </c>
      <c r="AD6747">
        <v>0</v>
      </c>
      <c r="AE6747">
        <v>2020.8553870421908</v>
      </c>
    </row>
    <row r="6748" spans="1:31" x14ac:dyDescent="0.25">
      <c r="A6748">
        <v>2264257</v>
      </c>
      <c r="B6748">
        <v>1</v>
      </c>
      <c r="C6748" t="s">
        <v>81</v>
      </c>
      <c r="D6748" t="s">
        <v>128</v>
      </c>
      <c r="E6748" t="s">
        <v>256</v>
      </c>
      <c r="F6748" t="s">
        <v>19568</v>
      </c>
      <c r="G6748" t="s">
        <v>171</v>
      </c>
      <c r="H6748" t="s">
        <v>148</v>
      </c>
      <c r="I6748" t="s">
        <v>136</v>
      </c>
      <c r="J6748" t="s">
        <v>137</v>
      </c>
      <c r="K6748" t="s">
        <v>172</v>
      </c>
      <c r="L6748" t="s">
        <v>19569</v>
      </c>
      <c r="M6748" t="s">
        <v>19570</v>
      </c>
      <c r="N6748">
        <v>7.790277777</v>
      </c>
      <c r="O6748">
        <v>0</v>
      </c>
      <c r="P6748">
        <v>6430</v>
      </c>
      <c r="Q6748">
        <v>0</v>
      </c>
      <c r="R6748">
        <v>10</v>
      </c>
      <c r="S6748">
        <v>0</v>
      </c>
      <c r="T6748">
        <v>483</v>
      </c>
      <c r="U6748">
        <v>0</v>
      </c>
      <c r="V6748">
        <v>1</v>
      </c>
      <c r="W6748">
        <v>0</v>
      </c>
      <c r="X6748">
        <v>12182.844095595332</v>
      </c>
      <c r="Y6748">
        <v>0</v>
      </c>
      <c r="Z6748">
        <v>3.7781474161834843</v>
      </c>
      <c r="AA6748">
        <v>0</v>
      </c>
      <c r="AB6748">
        <v>3926.5422974371872</v>
      </c>
      <c r="AC6748">
        <v>0</v>
      </c>
      <c r="AD6748">
        <v>148.18667025822853</v>
      </c>
      <c r="AE6748">
        <v>16261.351210706931</v>
      </c>
    </row>
    <row r="6749" spans="1:31" x14ac:dyDescent="0.25">
      <c r="A6749">
        <v>2264261</v>
      </c>
      <c r="B6749">
        <v>1</v>
      </c>
      <c r="C6749" t="s">
        <v>80</v>
      </c>
      <c r="D6749" t="s">
        <v>82</v>
      </c>
      <c r="E6749" t="s">
        <v>256</v>
      </c>
      <c r="F6749" t="s">
        <v>19571</v>
      </c>
      <c r="G6749" t="s">
        <v>366</v>
      </c>
      <c r="H6749" t="s">
        <v>148</v>
      </c>
      <c r="I6749" t="s">
        <v>136</v>
      </c>
      <c r="J6749" t="s">
        <v>137</v>
      </c>
      <c r="K6749" t="s">
        <v>172</v>
      </c>
      <c r="L6749" t="s">
        <v>19572</v>
      </c>
      <c r="M6749" t="s">
        <v>19573</v>
      </c>
      <c r="N6749">
        <v>0.90361111100000002</v>
      </c>
      <c r="O6749">
        <v>0</v>
      </c>
      <c r="P6749">
        <v>1478</v>
      </c>
      <c r="Q6749">
        <v>0</v>
      </c>
      <c r="R6749">
        <v>0</v>
      </c>
      <c r="S6749">
        <v>0</v>
      </c>
      <c r="T6749">
        <v>102</v>
      </c>
      <c r="U6749">
        <v>0</v>
      </c>
      <c r="V6749">
        <v>0</v>
      </c>
      <c r="W6749">
        <v>0</v>
      </c>
      <c r="X6749">
        <v>549.66491346832402</v>
      </c>
      <c r="Y6749">
        <v>0</v>
      </c>
      <c r="Z6749">
        <v>0</v>
      </c>
      <c r="AA6749">
        <v>0</v>
      </c>
      <c r="AB6749">
        <v>83.687656935548475</v>
      </c>
      <c r="AC6749">
        <v>0</v>
      </c>
      <c r="AD6749">
        <v>0</v>
      </c>
      <c r="AE6749">
        <v>633.35257040387251</v>
      </c>
    </row>
    <row r="6750" spans="1:31" x14ac:dyDescent="0.25">
      <c r="A6750">
        <v>2264267</v>
      </c>
      <c r="B6750">
        <v>1</v>
      </c>
      <c r="C6750" t="s">
        <v>81</v>
      </c>
      <c r="D6750" t="s">
        <v>119</v>
      </c>
      <c r="E6750" t="s">
        <v>145</v>
      </c>
      <c r="F6750" t="s">
        <v>19574</v>
      </c>
      <c r="G6750" t="s">
        <v>271</v>
      </c>
      <c r="H6750" t="s">
        <v>148</v>
      </c>
      <c r="I6750" t="s">
        <v>136</v>
      </c>
      <c r="J6750" t="s">
        <v>137</v>
      </c>
      <c r="K6750" t="s">
        <v>172</v>
      </c>
      <c r="L6750" t="s">
        <v>19575</v>
      </c>
      <c r="M6750" t="s">
        <v>10328</v>
      </c>
      <c r="N6750">
        <v>9.5000000000000001E-2</v>
      </c>
      <c r="O6750">
        <v>0</v>
      </c>
      <c r="P6750">
        <v>1559</v>
      </c>
      <c r="Q6750">
        <v>76</v>
      </c>
      <c r="R6750">
        <v>341</v>
      </c>
      <c r="S6750">
        <v>10</v>
      </c>
      <c r="T6750">
        <v>92</v>
      </c>
      <c r="U6750">
        <v>0</v>
      </c>
      <c r="V6750">
        <v>0</v>
      </c>
      <c r="W6750">
        <v>0</v>
      </c>
      <c r="X6750">
        <v>24.014615360435752</v>
      </c>
      <c r="Y6750">
        <v>6.7955408526926409</v>
      </c>
      <c r="Z6750">
        <v>19.62044212425641</v>
      </c>
      <c r="AA6750">
        <v>10.278643304752862</v>
      </c>
      <c r="AB6750">
        <v>7.9423363944761709</v>
      </c>
      <c r="AC6750">
        <v>0</v>
      </c>
      <c r="AD6750">
        <v>0</v>
      </c>
      <c r="AE6750">
        <v>68.651578036613842</v>
      </c>
    </row>
    <row r="6751" spans="1:31" x14ac:dyDescent="0.25">
      <c r="A6751">
        <v>2264268</v>
      </c>
      <c r="B6751">
        <v>1</v>
      </c>
      <c r="C6751" t="s">
        <v>80</v>
      </c>
      <c r="D6751" t="s">
        <v>95</v>
      </c>
      <c r="E6751" t="s">
        <v>477</v>
      </c>
      <c r="F6751" t="s">
        <v>19576</v>
      </c>
      <c r="G6751" t="s">
        <v>314</v>
      </c>
      <c r="H6751" t="s">
        <v>148</v>
      </c>
      <c r="I6751" t="s">
        <v>136</v>
      </c>
      <c r="J6751" t="s">
        <v>137</v>
      </c>
      <c r="K6751" t="s">
        <v>138</v>
      </c>
      <c r="L6751" t="s">
        <v>19552</v>
      </c>
      <c r="M6751" t="s">
        <v>19577</v>
      </c>
      <c r="N6751">
        <v>1.3277777770000001</v>
      </c>
      <c r="O6751">
        <v>1</v>
      </c>
      <c r="P6751">
        <v>3725</v>
      </c>
      <c r="Q6751">
        <v>0</v>
      </c>
      <c r="R6751">
        <v>1</v>
      </c>
      <c r="S6751">
        <v>12</v>
      </c>
      <c r="T6751">
        <v>692</v>
      </c>
      <c r="U6751">
        <v>0</v>
      </c>
      <c r="V6751">
        <v>0</v>
      </c>
      <c r="W6751">
        <v>6.7720817541618796</v>
      </c>
      <c r="X6751">
        <v>2319.6090466374917</v>
      </c>
      <c r="Y6751">
        <v>0</v>
      </c>
      <c r="Z6751">
        <v>0</v>
      </c>
      <c r="AA6751">
        <v>384.35945476570367</v>
      </c>
      <c r="AB6751">
        <v>1317.6897223752203</v>
      </c>
      <c r="AC6751">
        <v>0</v>
      </c>
      <c r="AD6751">
        <v>0</v>
      </c>
      <c r="AE6751">
        <v>4028.4303055325772</v>
      </c>
    </row>
    <row r="6752" spans="1:31" x14ac:dyDescent="0.25">
      <c r="A6752">
        <v>2264271</v>
      </c>
      <c r="B6752">
        <v>1</v>
      </c>
      <c r="C6752" t="s">
        <v>81</v>
      </c>
      <c r="D6752" t="s">
        <v>119</v>
      </c>
      <c r="E6752" t="s">
        <v>256</v>
      </c>
      <c r="F6752" t="s">
        <v>19578</v>
      </c>
      <c r="G6752" t="s">
        <v>366</v>
      </c>
      <c r="H6752" t="s">
        <v>148</v>
      </c>
      <c r="I6752" t="s">
        <v>136</v>
      </c>
      <c r="J6752" t="s">
        <v>137</v>
      </c>
      <c r="K6752" t="s">
        <v>172</v>
      </c>
      <c r="L6752" t="s">
        <v>19579</v>
      </c>
      <c r="M6752" t="s">
        <v>19580</v>
      </c>
      <c r="N6752">
        <v>2.8061111109999999</v>
      </c>
      <c r="O6752">
        <v>0</v>
      </c>
      <c r="P6752">
        <v>94</v>
      </c>
      <c r="Q6752">
        <v>28</v>
      </c>
      <c r="R6752">
        <v>38</v>
      </c>
      <c r="S6752">
        <v>0</v>
      </c>
      <c r="T6752">
        <v>1</v>
      </c>
      <c r="U6752">
        <v>0</v>
      </c>
      <c r="V6752">
        <v>0</v>
      </c>
      <c r="W6752">
        <v>0</v>
      </c>
      <c r="X6752">
        <v>30.405324093336333</v>
      </c>
      <c r="Y6752">
        <v>86.869625962232874</v>
      </c>
      <c r="Z6752">
        <v>109.86332413715326</v>
      </c>
      <c r="AA6752">
        <v>0</v>
      </c>
      <c r="AB6752">
        <v>36.951123588398602</v>
      </c>
      <c r="AC6752">
        <v>0</v>
      </c>
      <c r="AD6752">
        <v>0</v>
      </c>
      <c r="AE6752">
        <v>264.08939778112108</v>
      </c>
    </row>
    <row r="6753" spans="1:31" x14ac:dyDescent="0.25">
      <c r="A6753">
        <v>2264276</v>
      </c>
      <c r="B6753">
        <v>1</v>
      </c>
      <c r="C6753" t="s">
        <v>81</v>
      </c>
      <c r="D6753" t="s">
        <v>128</v>
      </c>
      <c r="E6753" t="s">
        <v>207</v>
      </c>
      <c r="F6753" t="s">
        <v>19581</v>
      </c>
      <c r="G6753" t="s">
        <v>366</v>
      </c>
      <c r="H6753" t="s">
        <v>135</v>
      </c>
      <c r="I6753" t="s">
        <v>136</v>
      </c>
      <c r="J6753" t="s">
        <v>137</v>
      </c>
      <c r="K6753" t="s">
        <v>172</v>
      </c>
      <c r="L6753" t="s">
        <v>19582</v>
      </c>
      <c r="M6753" t="s">
        <v>19583</v>
      </c>
      <c r="N6753">
        <v>2.1438888880000002</v>
      </c>
      <c r="O6753">
        <v>0</v>
      </c>
      <c r="P6753">
        <v>396</v>
      </c>
      <c r="Q6753">
        <v>0</v>
      </c>
      <c r="R6753">
        <v>0</v>
      </c>
      <c r="S6753">
        <v>0</v>
      </c>
      <c r="T6753">
        <v>13</v>
      </c>
      <c r="U6753">
        <v>0</v>
      </c>
      <c r="V6753">
        <v>0</v>
      </c>
      <c r="W6753">
        <v>0</v>
      </c>
      <c r="X6753">
        <v>199.56454381359117</v>
      </c>
      <c r="Y6753">
        <v>0</v>
      </c>
      <c r="Z6753">
        <v>0</v>
      </c>
      <c r="AA6753">
        <v>0</v>
      </c>
      <c r="AB6753">
        <v>45.558236798907963</v>
      </c>
      <c r="AC6753">
        <v>0</v>
      </c>
      <c r="AD6753">
        <v>0</v>
      </c>
      <c r="AE6753">
        <v>245.12278061249913</v>
      </c>
    </row>
    <row r="6754" spans="1:31" x14ac:dyDescent="0.25">
      <c r="A6754">
        <v>2264313</v>
      </c>
      <c r="B6754">
        <v>1</v>
      </c>
      <c r="C6754" t="s">
        <v>80</v>
      </c>
      <c r="D6754" t="s">
        <v>85</v>
      </c>
      <c r="E6754" t="s">
        <v>207</v>
      </c>
      <c r="F6754" t="s">
        <v>19584</v>
      </c>
      <c r="G6754" t="s">
        <v>197</v>
      </c>
      <c r="H6754" t="s">
        <v>135</v>
      </c>
      <c r="I6754" t="s">
        <v>136</v>
      </c>
      <c r="J6754" t="s">
        <v>137</v>
      </c>
      <c r="K6754" t="s">
        <v>138</v>
      </c>
      <c r="L6754" t="s">
        <v>19585</v>
      </c>
      <c r="M6754" t="s">
        <v>19586</v>
      </c>
      <c r="N6754">
        <v>0.709166666</v>
      </c>
      <c r="O6754">
        <v>0</v>
      </c>
      <c r="P6754">
        <v>1247</v>
      </c>
      <c r="Q6754">
        <v>0</v>
      </c>
      <c r="R6754">
        <v>0</v>
      </c>
      <c r="S6754">
        <v>0</v>
      </c>
      <c r="T6754">
        <v>68</v>
      </c>
      <c r="U6754">
        <v>0</v>
      </c>
      <c r="V6754">
        <v>0</v>
      </c>
      <c r="W6754">
        <v>0</v>
      </c>
      <c r="X6754">
        <v>264.87778710616527</v>
      </c>
      <c r="Y6754">
        <v>0</v>
      </c>
      <c r="Z6754">
        <v>0</v>
      </c>
      <c r="AA6754">
        <v>0</v>
      </c>
      <c r="AB6754">
        <v>30.863027581689085</v>
      </c>
      <c r="AC6754">
        <v>0</v>
      </c>
      <c r="AD6754">
        <v>0</v>
      </c>
      <c r="AE6754">
        <v>295.74081468785437</v>
      </c>
    </row>
    <row r="6755" spans="1:31" x14ac:dyDescent="0.25">
      <c r="A6755">
        <v>2264318</v>
      </c>
      <c r="B6755">
        <v>1</v>
      </c>
      <c r="C6755" t="s">
        <v>80</v>
      </c>
      <c r="D6755" t="s">
        <v>98</v>
      </c>
      <c r="E6755" t="s">
        <v>163</v>
      </c>
      <c r="F6755" t="s">
        <v>6770</v>
      </c>
      <c r="G6755" t="s">
        <v>147</v>
      </c>
      <c r="H6755" t="s">
        <v>148</v>
      </c>
      <c r="I6755" t="s">
        <v>136</v>
      </c>
      <c r="J6755" t="s">
        <v>137</v>
      </c>
      <c r="K6755" t="s">
        <v>138</v>
      </c>
      <c r="L6755" t="s">
        <v>19587</v>
      </c>
      <c r="M6755" t="s">
        <v>19588</v>
      </c>
      <c r="N6755">
        <v>0.15583333299999999</v>
      </c>
      <c r="O6755">
        <v>0</v>
      </c>
      <c r="P6755">
        <v>1145</v>
      </c>
      <c r="Q6755">
        <v>2</v>
      </c>
      <c r="R6755">
        <v>131</v>
      </c>
      <c r="S6755">
        <v>7</v>
      </c>
      <c r="T6755">
        <v>277</v>
      </c>
      <c r="U6755">
        <v>0</v>
      </c>
      <c r="V6755">
        <v>0</v>
      </c>
      <c r="W6755">
        <v>0</v>
      </c>
      <c r="X6755">
        <v>26.606103761273388</v>
      </c>
      <c r="Y6755">
        <v>0.19760458701862998</v>
      </c>
      <c r="Z6755">
        <v>2.2265411267076725</v>
      </c>
      <c r="AA6755">
        <v>39.413816326868222</v>
      </c>
      <c r="AB6755">
        <v>21.337940282668686</v>
      </c>
      <c r="AC6755">
        <v>0</v>
      </c>
      <c r="AD6755">
        <v>0</v>
      </c>
      <c r="AE6755">
        <v>89.78200608453659</v>
      </c>
    </row>
    <row r="6756" spans="1:31" x14ac:dyDescent="0.25">
      <c r="A6756">
        <v>2264343</v>
      </c>
      <c r="B6756">
        <v>1</v>
      </c>
      <c r="C6756" t="s">
        <v>80</v>
      </c>
      <c r="D6756" t="s">
        <v>90</v>
      </c>
      <c r="E6756" t="s">
        <v>256</v>
      </c>
      <c r="F6756" t="s">
        <v>19589</v>
      </c>
      <c r="G6756" t="s">
        <v>318</v>
      </c>
      <c r="H6756" t="s">
        <v>148</v>
      </c>
      <c r="I6756" t="s">
        <v>136</v>
      </c>
      <c r="J6756" t="s">
        <v>137</v>
      </c>
      <c r="K6756" t="s">
        <v>138</v>
      </c>
      <c r="L6756" t="s">
        <v>19590</v>
      </c>
      <c r="M6756" t="s">
        <v>19591</v>
      </c>
      <c r="N6756">
        <v>5.6494444440000002</v>
      </c>
      <c r="O6756">
        <v>0</v>
      </c>
      <c r="P6756">
        <v>416</v>
      </c>
      <c r="Q6756">
        <v>0</v>
      </c>
      <c r="R6756">
        <v>0</v>
      </c>
      <c r="S6756">
        <v>0</v>
      </c>
      <c r="T6756">
        <v>19</v>
      </c>
      <c r="U6756">
        <v>0</v>
      </c>
      <c r="V6756">
        <v>0</v>
      </c>
      <c r="W6756">
        <v>0</v>
      </c>
      <c r="X6756">
        <v>861.20728719827059</v>
      </c>
      <c r="Y6756">
        <v>0</v>
      </c>
      <c r="Z6756">
        <v>0</v>
      </c>
      <c r="AA6756">
        <v>0</v>
      </c>
      <c r="AB6756">
        <v>89.614068703528574</v>
      </c>
      <c r="AC6756">
        <v>0</v>
      </c>
      <c r="AD6756">
        <v>0</v>
      </c>
      <c r="AE6756">
        <v>950.82135590179917</v>
      </c>
    </row>
    <row r="6757" spans="1:31" x14ac:dyDescent="0.25">
      <c r="A6757">
        <v>2264368</v>
      </c>
      <c r="B6757">
        <v>1</v>
      </c>
      <c r="C6757" t="s">
        <v>80</v>
      </c>
      <c r="D6757" t="s">
        <v>84</v>
      </c>
      <c r="E6757" t="s">
        <v>207</v>
      </c>
      <c r="F6757" t="s">
        <v>19592</v>
      </c>
      <c r="G6757" t="s">
        <v>366</v>
      </c>
      <c r="H6757" t="s">
        <v>135</v>
      </c>
      <c r="I6757" t="s">
        <v>136</v>
      </c>
      <c r="J6757" t="s">
        <v>137</v>
      </c>
      <c r="K6757" t="s">
        <v>172</v>
      </c>
      <c r="L6757" t="s">
        <v>19593</v>
      </c>
      <c r="M6757" t="s">
        <v>19594</v>
      </c>
      <c r="N6757">
        <v>1.4666666660000001</v>
      </c>
      <c r="O6757">
        <v>0</v>
      </c>
      <c r="P6757">
        <v>731</v>
      </c>
      <c r="Q6757">
        <v>0</v>
      </c>
      <c r="R6757">
        <v>0</v>
      </c>
      <c r="S6757">
        <v>0</v>
      </c>
      <c r="T6757">
        <v>81</v>
      </c>
      <c r="U6757">
        <v>0</v>
      </c>
      <c r="V6757">
        <v>0</v>
      </c>
      <c r="W6757">
        <v>0</v>
      </c>
      <c r="X6757">
        <v>301.50808265107565</v>
      </c>
      <c r="Y6757">
        <v>0</v>
      </c>
      <c r="Z6757">
        <v>0</v>
      </c>
      <c r="AA6757">
        <v>0</v>
      </c>
      <c r="AB6757">
        <v>104.99478289560111</v>
      </c>
      <c r="AC6757">
        <v>0</v>
      </c>
      <c r="AD6757">
        <v>0</v>
      </c>
      <c r="AE6757">
        <v>406.50286554667673</v>
      </c>
    </row>
    <row r="6758" spans="1:31" x14ac:dyDescent="0.25">
      <c r="A6758">
        <v>2264371</v>
      </c>
      <c r="B6758">
        <v>1</v>
      </c>
      <c r="C6758" t="s">
        <v>80</v>
      </c>
      <c r="D6758" t="s">
        <v>96</v>
      </c>
      <c r="E6758" t="s">
        <v>207</v>
      </c>
      <c r="F6758" t="s">
        <v>19595</v>
      </c>
      <c r="G6758" t="s">
        <v>176</v>
      </c>
      <c r="H6758" t="s">
        <v>135</v>
      </c>
      <c r="I6758" t="s">
        <v>136</v>
      </c>
      <c r="J6758" t="s">
        <v>137</v>
      </c>
      <c r="K6758" t="s">
        <v>138</v>
      </c>
      <c r="L6758" t="s">
        <v>19596</v>
      </c>
      <c r="M6758" t="s">
        <v>19597</v>
      </c>
      <c r="N6758">
        <v>2.9558333330000002</v>
      </c>
      <c r="O6758">
        <v>0</v>
      </c>
      <c r="P6758">
        <v>102</v>
      </c>
      <c r="Q6758">
        <v>0</v>
      </c>
      <c r="R6758">
        <v>4</v>
      </c>
      <c r="S6758">
        <v>0</v>
      </c>
      <c r="T6758">
        <v>32</v>
      </c>
      <c r="U6758">
        <v>0</v>
      </c>
      <c r="V6758">
        <v>0</v>
      </c>
      <c r="W6758">
        <v>0</v>
      </c>
      <c r="X6758">
        <v>298.72343402085949</v>
      </c>
      <c r="Y6758">
        <v>0</v>
      </c>
      <c r="Z6758">
        <v>2.2283675784905999</v>
      </c>
      <c r="AA6758">
        <v>0</v>
      </c>
      <c r="AB6758">
        <v>298.47511269543168</v>
      </c>
      <c r="AC6758">
        <v>0</v>
      </c>
      <c r="AD6758">
        <v>0</v>
      </c>
      <c r="AE6758">
        <v>599.42691429478168</v>
      </c>
    </row>
    <row r="6759" spans="1:31" x14ac:dyDescent="0.25">
      <c r="A6759">
        <v>2264384</v>
      </c>
      <c r="B6759">
        <v>1</v>
      </c>
      <c r="C6759" t="s">
        <v>80</v>
      </c>
      <c r="D6759" t="s">
        <v>101</v>
      </c>
      <c r="E6759" t="s">
        <v>163</v>
      </c>
      <c r="F6759" t="s">
        <v>19598</v>
      </c>
      <c r="G6759" t="s">
        <v>870</v>
      </c>
      <c r="H6759" t="s">
        <v>148</v>
      </c>
      <c r="I6759" t="s">
        <v>136</v>
      </c>
      <c r="J6759" t="s">
        <v>137</v>
      </c>
      <c r="K6759" t="s">
        <v>138</v>
      </c>
      <c r="L6759" t="s">
        <v>19599</v>
      </c>
      <c r="M6759" t="s">
        <v>19600</v>
      </c>
      <c r="N6759">
        <v>1.938055555</v>
      </c>
      <c r="O6759">
        <v>15</v>
      </c>
      <c r="P6759">
        <v>3233</v>
      </c>
      <c r="Q6759">
        <v>10</v>
      </c>
      <c r="R6759">
        <v>111</v>
      </c>
      <c r="S6759">
        <v>27</v>
      </c>
      <c r="T6759">
        <v>401</v>
      </c>
      <c r="U6759">
        <v>3</v>
      </c>
      <c r="V6759">
        <v>1</v>
      </c>
      <c r="W6759">
        <v>17.875592704165115</v>
      </c>
      <c r="X6759">
        <v>2751.1209695450848</v>
      </c>
      <c r="Y6759">
        <v>79.303948839946273</v>
      </c>
      <c r="Z6759">
        <v>46.988663169950151</v>
      </c>
      <c r="AA6759">
        <v>263.23558261839571</v>
      </c>
      <c r="AB6759">
        <v>1120.5419493193601</v>
      </c>
      <c r="AC6759">
        <v>539.73900211847126</v>
      </c>
      <c r="AD6759">
        <v>4.0847604738223966</v>
      </c>
      <c r="AE6759">
        <v>4822.8904687891963</v>
      </c>
    </row>
    <row r="6760" spans="1:31" x14ac:dyDescent="0.25">
      <c r="A6760">
        <v>2264404</v>
      </c>
      <c r="B6760">
        <v>1</v>
      </c>
      <c r="C6760" t="s">
        <v>81</v>
      </c>
      <c r="D6760" t="s">
        <v>119</v>
      </c>
      <c r="E6760" t="s">
        <v>145</v>
      </c>
      <c r="F6760" t="s">
        <v>19574</v>
      </c>
      <c r="G6760" t="s">
        <v>271</v>
      </c>
      <c r="H6760" t="s">
        <v>148</v>
      </c>
      <c r="I6760" t="s">
        <v>136</v>
      </c>
      <c r="J6760" t="s">
        <v>137</v>
      </c>
      <c r="K6760" t="s">
        <v>172</v>
      </c>
      <c r="L6760" t="s">
        <v>19601</v>
      </c>
      <c r="M6760" t="s">
        <v>19602</v>
      </c>
      <c r="N6760">
        <v>0.16</v>
      </c>
      <c r="O6760">
        <v>0</v>
      </c>
      <c r="P6760">
        <v>1653</v>
      </c>
      <c r="Q6760">
        <v>104</v>
      </c>
      <c r="R6760">
        <v>379</v>
      </c>
      <c r="S6760">
        <v>10</v>
      </c>
      <c r="T6760">
        <v>93</v>
      </c>
      <c r="U6760">
        <v>0</v>
      </c>
      <c r="V6760">
        <v>0</v>
      </c>
      <c r="W6760">
        <v>0</v>
      </c>
      <c r="X6760">
        <v>39.710362021456604</v>
      </c>
      <c r="Y6760">
        <v>14.51791561285839</v>
      </c>
      <c r="Z6760">
        <v>32.595720966718375</v>
      </c>
      <c r="AA6760">
        <v>15.926662445602561</v>
      </c>
      <c r="AB6760">
        <v>14.387828742124</v>
      </c>
      <c r="AC6760">
        <v>0</v>
      </c>
      <c r="AD6760">
        <v>0</v>
      </c>
      <c r="AE6760">
        <v>117.13848978875993</v>
      </c>
    </row>
    <row r="6761" spans="1:31" x14ac:dyDescent="0.25">
      <c r="A6761">
        <v>2264432</v>
      </c>
      <c r="B6761">
        <v>1</v>
      </c>
      <c r="C6761" t="s">
        <v>80</v>
      </c>
      <c r="D6761" t="s">
        <v>98</v>
      </c>
      <c r="E6761" t="s">
        <v>163</v>
      </c>
      <c r="F6761" t="s">
        <v>19603</v>
      </c>
      <c r="G6761" t="s">
        <v>147</v>
      </c>
      <c r="H6761" t="s">
        <v>148</v>
      </c>
      <c r="I6761" t="s">
        <v>136</v>
      </c>
      <c r="J6761" t="s">
        <v>137</v>
      </c>
      <c r="K6761" t="s">
        <v>138</v>
      </c>
      <c r="L6761" t="s">
        <v>19604</v>
      </c>
      <c r="M6761" t="s">
        <v>19605</v>
      </c>
      <c r="N6761">
        <v>1.4011111110000001</v>
      </c>
      <c r="O6761">
        <v>0</v>
      </c>
      <c r="P6761">
        <v>1145</v>
      </c>
      <c r="Q6761">
        <v>2</v>
      </c>
      <c r="R6761">
        <v>131</v>
      </c>
      <c r="S6761">
        <v>7</v>
      </c>
      <c r="T6761">
        <v>277</v>
      </c>
      <c r="U6761">
        <v>0</v>
      </c>
      <c r="V6761">
        <v>0</v>
      </c>
      <c r="W6761">
        <v>0</v>
      </c>
      <c r="X6761">
        <v>219.64857208108066</v>
      </c>
      <c r="Y6761">
        <v>1.6531796718003555</v>
      </c>
      <c r="Z6761">
        <v>15.059078045959732</v>
      </c>
      <c r="AA6761">
        <v>325.79036296254037</v>
      </c>
      <c r="AB6761">
        <v>175.26155914784593</v>
      </c>
      <c r="AC6761">
        <v>0</v>
      </c>
      <c r="AD6761">
        <v>0</v>
      </c>
      <c r="AE6761">
        <v>737.41275190922704</v>
      </c>
    </row>
    <row r="6762" spans="1:31" x14ac:dyDescent="0.25">
      <c r="A6762">
        <v>2264470</v>
      </c>
      <c r="B6762">
        <v>1</v>
      </c>
      <c r="C6762" t="s">
        <v>80</v>
      </c>
      <c r="D6762" t="s">
        <v>82</v>
      </c>
      <c r="E6762" t="s">
        <v>151</v>
      </c>
      <c r="F6762" t="s">
        <v>19606</v>
      </c>
      <c r="G6762" t="s">
        <v>160</v>
      </c>
      <c r="H6762" t="s">
        <v>135</v>
      </c>
      <c r="I6762" t="s">
        <v>136</v>
      </c>
      <c r="J6762" t="s">
        <v>137</v>
      </c>
      <c r="K6762" t="s">
        <v>138</v>
      </c>
      <c r="L6762" t="s">
        <v>19607</v>
      </c>
      <c r="M6762" t="s">
        <v>19608</v>
      </c>
      <c r="N6762">
        <v>3.0108333329999999</v>
      </c>
      <c r="O6762">
        <v>0</v>
      </c>
      <c r="P6762">
        <v>93</v>
      </c>
      <c r="Q6762">
        <v>0</v>
      </c>
      <c r="R6762">
        <v>0</v>
      </c>
      <c r="S6762">
        <v>0</v>
      </c>
      <c r="T6762">
        <v>1</v>
      </c>
      <c r="U6762">
        <v>0</v>
      </c>
      <c r="V6762">
        <v>0</v>
      </c>
      <c r="W6762">
        <v>0</v>
      </c>
      <c r="X6762">
        <v>41.115161393934635</v>
      </c>
      <c r="Y6762">
        <v>0</v>
      </c>
      <c r="Z6762">
        <v>0</v>
      </c>
      <c r="AA6762">
        <v>0</v>
      </c>
      <c r="AB6762">
        <v>4.1727363439416666E-3</v>
      </c>
      <c r="AC6762">
        <v>0</v>
      </c>
      <c r="AD6762">
        <v>0</v>
      </c>
      <c r="AE6762">
        <v>41.119334130278574</v>
      </c>
    </row>
    <row r="6763" spans="1:31" x14ac:dyDescent="0.25">
      <c r="A6763">
        <v>2264485</v>
      </c>
      <c r="B6763">
        <v>1</v>
      </c>
      <c r="C6763" t="s">
        <v>80</v>
      </c>
      <c r="D6763" t="s">
        <v>83</v>
      </c>
      <c r="E6763" t="s">
        <v>256</v>
      </c>
      <c r="F6763" t="s">
        <v>19609</v>
      </c>
      <c r="G6763" t="s">
        <v>147</v>
      </c>
      <c r="H6763" t="s">
        <v>148</v>
      </c>
      <c r="I6763" t="s">
        <v>136</v>
      </c>
      <c r="J6763" t="s">
        <v>137</v>
      </c>
      <c r="K6763" t="s">
        <v>138</v>
      </c>
      <c r="L6763" t="s">
        <v>19610</v>
      </c>
      <c r="M6763" t="s">
        <v>19611</v>
      </c>
      <c r="N6763">
        <v>0.58833333300000001</v>
      </c>
      <c r="O6763">
        <v>0</v>
      </c>
      <c r="P6763">
        <v>132</v>
      </c>
      <c r="Q6763">
        <v>0</v>
      </c>
      <c r="R6763">
        <v>1</v>
      </c>
      <c r="S6763">
        <v>19</v>
      </c>
      <c r="T6763">
        <v>18</v>
      </c>
      <c r="U6763">
        <v>13</v>
      </c>
      <c r="V6763">
        <v>3</v>
      </c>
      <c r="W6763">
        <v>0</v>
      </c>
      <c r="X6763">
        <v>27.656816024815619</v>
      </c>
      <c r="Y6763">
        <v>0</v>
      </c>
      <c r="Z6763">
        <v>0.20874120436715002</v>
      </c>
      <c r="AA6763">
        <v>252.586885103881</v>
      </c>
      <c r="AB6763">
        <v>16.269593208201776</v>
      </c>
      <c r="AC6763">
        <v>607.57879555828458</v>
      </c>
      <c r="AD6763">
        <v>133.46419097470547</v>
      </c>
      <c r="AE6763">
        <v>1037.7650220742555</v>
      </c>
    </row>
    <row r="6764" spans="1:31" x14ac:dyDescent="0.25">
      <c r="A6764">
        <v>2264512</v>
      </c>
      <c r="B6764">
        <v>1</v>
      </c>
      <c r="C6764" t="s">
        <v>80</v>
      </c>
      <c r="D6764" t="s">
        <v>83</v>
      </c>
      <c r="E6764" t="s">
        <v>256</v>
      </c>
      <c r="F6764" t="s">
        <v>19609</v>
      </c>
      <c r="G6764" t="s">
        <v>147</v>
      </c>
      <c r="H6764" t="s">
        <v>148</v>
      </c>
      <c r="I6764" t="s">
        <v>136</v>
      </c>
      <c r="J6764" t="s">
        <v>137</v>
      </c>
      <c r="K6764" t="s">
        <v>138</v>
      </c>
      <c r="L6764" t="s">
        <v>19612</v>
      </c>
      <c r="M6764" t="s">
        <v>19613</v>
      </c>
      <c r="N6764">
        <v>3.0263888880000001</v>
      </c>
      <c r="O6764">
        <v>0</v>
      </c>
      <c r="P6764">
        <v>132</v>
      </c>
      <c r="Q6764">
        <v>0</v>
      </c>
      <c r="R6764">
        <v>1</v>
      </c>
      <c r="S6764">
        <v>19</v>
      </c>
      <c r="T6764">
        <v>18</v>
      </c>
      <c r="U6764">
        <v>13</v>
      </c>
      <c r="V6764">
        <v>3</v>
      </c>
      <c r="W6764">
        <v>0</v>
      </c>
      <c r="X6764">
        <v>140.93242390732232</v>
      </c>
      <c r="Y6764">
        <v>0</v>
      </c>
      <c r="Z6764">
        <v>1.1637584819928166</v>
      </c>
      <c r="AA6764">
        <v>1165.3485002989614</v>
      </c>
      <c r="AB6764">
        <v>75.083466050171381</v>
      </c>
      <c r="AC6764">
        <v>2751.2186157553892</v>
      </c>
      <c r="AD6764">
        <v>621.13814078297059</v>
      </c>
      <c r="AE6764">
        <v>4754.8849052768073</v>
      </c>
    </row>
    <row r="6765" spans="1:31" x14ac:dyDescent="0.25">
      <c r="A6765">
        <v>2264527</v>
      </c>
      <c r="B6765">
        <v>1</v>
      </c>
      <c r="C6765" t="s">
        <v>81</v>
      </c>
      <c r="D6765" t="s">
        <v>128</v>
      </c>
      <c r="E6765" t="s">
        <v>163</v>
      </c>
      <c r="F6765" t="s">
        <v>19614</v>
      </c>
      <c r="G6765" t="s">
        <v>147</v>
      </c>
      <c r="H6765" t="s">
        <v>148</v>
      </c>
      <c r="I6765" t="s">
        <v>136</v>
      </c>
      <c r="J6765" t="s">
        <v>137</v>
      </c>
      <c r="K6765" t="s">
        <v>138</v>
      </c>
      <c r="L6765" t="s">
        <v>19615</v>
      </c>
      <c r="M6765" t="s">
        <v>19616</v>
      </c>
      <c r="N6765">
        <v>0.1575</v>
      </c>
      <c r="O6765">
        <v>7</v>
      </c>
      <c r="P6765">
        <v>1318</v>
      </c>
      <c r="Q6765">
        <v>23</v>
      </c>
      <c r="R6765">
        <v>19</v>
      </c>
      <c r="S6765">
        <v>22</v>
      </c>
      <c r="T6765">
        <v>113</v>
      </c>
      <c r="U6765">
        <v>1</v>
      </c>
      <c r="V6765">
        <v>0</v>
      </c>
      <c r="W6765">
        <v>0.36223574054598012</v>
      </c>
      <c r="X6765">
        <v>26.447217017087329</v>
      </c>
      <c r="Y6765">
        <v>10.34353950897771</v>
      </c>
      <c r="Z6765">
        <v>0.94098661746075007</v>
      </c>
      <c r="AA6765">
        <v>18.429045653981344</v>
      </c>
      <c r="AB6765">
        <v>9.022290787471027</v>
      </c>
      <c r="AC6765">
        <v>7.9654636097462461</v>
      </c>
      <c r="AD6765">
        <v>0</v>
      </c>
      <c r="AE6765">
        <v>73.510778935270395</v>
      </c>
    </row>
    <row r="6766" spans="1:31" x14ac:dyDescent="0.25">
      <c r="A6766">
        <v>2264551</v>
      </c>
      <c r="B6766">
        <v>1</v>
      </c>
      <c r="C6766" t="s">
        <v>80</v>
      </c>
      <c r="D6766" t="s">
        <v>96</v>
      </c>
      <c r="E6766" t="s">
        <v>145</v>
      </c>
      <c r="F6766" t="s">
        <v>19617</v>
      </c>
      <c r="G6766" t="s">
        <v>271</v>
      </c>
      <c r="H6766" t="s">
        <v>148</v>
      </c>
      <c r="I6766" t="s">
        <v>136</v>
      </c>
      <c r="J6766" t="s">
        <v>137</v>
      </c>
      <c r="K6766" t="s">
        <v>138</v>
      </c>
      <c r="L6766" t="s">
        <v>19618</v>
      </c>
      <c r="M6766" t="s">
        <v>19619</v>
      </c>
      <c r="N6766">
        <v>0.36027777700000002</v>
      </c>
      <c r="O6766">
        <v>3</v>
      </c>
      <c r="P6766">
        <v>1532</v>
      </c>
      <c r="Q6766">
        <v>0</v>
      </c>
      <c r="R6766">
        <v>1</v>
      </c>
      <c r="S6766">
        <v>4</v>
      </c>
      <c r="T6766">
        <v>87</v>
      </c>
      <c r="U6766">
        <v>0</v>
      </c>
      <c r="V6766">
        <v>0</v>
      </c>
      <c r="W6766">
        <v>18.616018084470184</v>
      </c>
      <c r="X6766">
        <v>159.68125066684752</v>
      </c>
      <c r="Y6766">
        <v>0</v>
      </c>
      <c r="Z6766">
        <v>3.0593056136496669E-2</v>
      </c>
      <c r="AA6766">
        <v>13.80408175445119</v>
      </c>
      <c r="AB6766">
        <v>29.770820329885314</v>
      </c>
      <c r="AC6766">
        <v>0</v>
      </c>
      <c r="AD6766">
        <v>0</v>
      </c>
      <c r="AE6766">
        <v>221.90276389179067</v>
      </c>
    </row>
    <row r="6767" spans="1:31" x14ac:dyDescent="0.25">
      <c r="A6767">
        <v>2264581</v>
      </c>
      <c r="B6767">
        <v>1</v>
      </c>
      <c r="C6767" t="s">
        <v>80</v>
      </c>
      <c r="D6767" t="s">
        <v>97</v>
      </c>
      <c r="E6767" t="s">
        <v>145</v>
      </c>
      <c r="F6767" t="s">
        <v>19620</v>
      </c>
      <c r="G6767" t="s">
        <v>147</v>
      </c>
      <c r="H6767" t="s">
        <v>148</v>
      </c>
      <c r="I6767" t="s">
        <v>136</v>
      </c>
      <c r="J6767" t="s">
        <v>137</v>
      </c>
      <c r="K6767" t="s">
        <v>138</v>
      </c>
      <c r="L6767" t="s">
        <v>19621</v>
      </c>
      <c r="M6767" t="s">
        <v>19622</v>
      </c>
      <c r="N6767">
        <v>0.778888888</v>
      </c>
      <c r="O6767">
        <v>0</v>
      </c>
      <c r="P6767">
        <v>252</v>
      </c>
      <c r="Q6767">
        <v>3</v>
      </c>
      <c r="R6767">
        <v>67</v>
      </c>
      <c r="S6767">
        <v>4</v>
      </c>
      <c r="T6767">
        <v>55</v>
      </c>
      <c r="U6767">
        <v>1</v>
      </c>
      <c r="V6767">
        <v>0</v>
      </c>
      <c r="W6767">
        <v>0</v>
      </c>
      <c r="X6767">
        <v>132.0255235964909</v>
      </c>
      <c r="Y6767">
        <v>3.6133463108895247</v>
      </c>
      <c r="Z6767">
        <v>22.822952768246363</v>
      </c>
      <c r="AA6767">
        <v>4.0446943144849641</v>
      </c>
      <c r="AB6767">
        <v>52.676646342310654</v>
      </c>
      <c r="AC6767">
        <v>4.8150047283890398</v>
      </c>
      <c r="AD6767">
        <v>0</v>
      </c>
      <c r="AE6767">
        <v>219.99816806081139</v>
      </c>
    </row>
    <row r="6768" spans="1:31" x14ac:dyDescent="0.25">
      <c r="A6768">
        <v>2264582</v>
      </c>
      <c r="B6768">
        <v>1</v>
      </c>
      <c r="C6768" t="s">
        <v>81</v>
      </c>
      <c r="D6768" t="s">
        <v>123</v>
      </c>
      <c r="E6768" t="s">
        <v>256</v>
      </c>
      <c r="F6768" t="s">
        <v>19623</v>
      </c>
      <c r="G6768" t="s">
        <v>147</v>
      </c>
      <c r="H6768" t="s">
        <v>148</v>
      </c>
      <c r="I6768" t="s">
        <v>136</v>
      </c>
      <c r="J6768" t="s">
        <v>137</v>
      </c>
      <c r="K6768" t="s">
        <v>138</v>
      </c>
      <c r="L6768" t="s">
        <v>19624</v>
      </c>
      <c r="M6768" t="s">
        <v>19625</v>
      </c>
      <c r="N6768">
        <v>0.99833333300000004</v>
      </c>
      <c r="O6768">
        <v>9</v>
      </c>
      <c r="P6768">
        <v>21</v>
      </c>
      <c r="Q6768">
        <v>197</v>
      </c>
      <c r="R6768">
        <v>275</v>
      </c>
      <c r="S6768">
        <v>50</v>
      </c>
      <c r="T6768">
        <v>53</v>
      </c>
      <c r="U6768">
        <v>2</v>
      </c>
      <c r="V6768">
        <v>0</v>
      </c>
      <c r="W6768">
        <v>2.2706950841515923</v>
      </c>
      <c r="X6768">
        <v>7.579842962585122</v>
      </c>
      <c r="Y6768">
        <v>81.744678922046845</v>
      </c>
      <c r="Z6768">
        <v>97.588675247152182</v>
      </c>
      <c r="AA6768">
        <v>187.16435997253171</v>
      </c>
      <c r="AB6768">
        <v>60.869032989516093</v>
      </c>
      <c r="AC6768">
        <v>760.32801690221095</v>
      </c>
      <c r="AD6768">
        <v>0</v>
      </c>
      <c r="AE6768">
        <v>1197.5453020801945</v>
      </c>
    </row>
    <row r="6769" spans="1:31" x14ac:dyDescent="0.25">
      <c r="A6769">
        <v>2264588</v>
      </c>
      <c r="B6769">
        <v>1</v>
      </c>
      <c r="C6769" t="s">
        <v>80</v>
      </c>
      <c r="D6769" t="s">
        <v>88</v>
      </c>
      <c r="E6769" t="s">
        <v>256</v>
      </c>
      <c r="F6769" t="s">
        <v>19626</v>
      </c>
      <c r="G6769" t="s">
        <v>264</v>
      </c>
      <c r="H6769" t="s">
        <v>148</v>
      </c>
      <c r="I6769" t="s">
        <v>136</v>
      </c>
      <c r="J6769" t="s">
        <v>3</v>
      </c>
      <c r="K6769" t="s">
        <v>138</v>
      </c>
      <c r="L6769" t="s">
        <v>19627</v>
      </c>
      <c r="M6769" t="s">
        <v>19628</v>
      </c>
      <c r="N6769">
        <v>2.7288888880000002</v>
      </c>
      <c r="O6769">
        <v>0</v>
      </c>
      <c r="P6769">
        <v>644</v>
      </c>
      <c r="Q6769">
        <v>0</v>
      </c>
      <c r="R6769">
        <v>0</v>
      </c>
      <c r="S6769">
        <v>15</v>
      </c>
      <c r="T6769">
        <v>184</v>
      </c>
      <c r="U6769">
        <v>10</v>
      </c>
      <c r="V6769">
        <v>2</v>
      </c>
      <c r="W6769">
        <v>0</v>
      </c>
      <c r="X6769">
        <v>852.82363087074623</v>
      </c>
      <c r="Y6769">
        <v>0</v>
      </c>
      <c r="Z6769">
        <v>0</v>
      </c>
      <c r="AA6769">
        <v>784.35379025142981</v>
      </c>
      <c r="AB6769">
        <v>643.12332931865421</v>
      </c>
      <c r="AC6769">
        <v>3505.6648783895221</v>
      </c>
      <c r="AD6769">
        <v>1214.023390128363</v>
      </c>
      <c r="AE6769">
        <v>6999.989018958715</v>
      </c>
    </row>
    <row r="6770" spans="1:31" x14ac:dyDescent="0.25">
      <c r="A6770">
        <v>2264604</v>
      </c>
      <c r="B6770">
        <v>1</v>
      </c>
      <c r="C6770" t="s">
        <v>81</v>
      </c>
      <c r="D6770" t="s">
        <v>123</v>
      </c>
      <c r="E6770" t="s">
        <v>477</v>
      </c>
      <c r="F6770" t="s">
        <v>19629</v>
      </c>
      <c r="G6770" t="s">
        <v>465</v>
      </c>
      <c r="H6770" t="s">
        <v>148</v>
      </c>
      <c r="I6770" t="s">
        <v>136</v>
      </c>
      <c r="J6770" t="s">
        <v>137</v>
      </c>
      <c r="K6770" t="s">
        <v>138</v>
      </c>
      <c r="L6770" t="s">
        <v>19630</v>
      </c>
      <c r="M6770" t="s">
        <v>19631</v>
      </c>
      <c r="N6770">
        <v>1.4369444440000001</v>
      </c>
      <c r="O6770">
        <v>9</v>
      </c>
      <c r="P6770">
        <v>21</v>
      </c>
      <c r="Q6770">
        <v>197</v>
      </c>
      <c r="R6770">
        <v>275</v>
      </c>
      <c r="S6770">
        <v>50</v>
      </c>
      <c r="T6770">
        <v>53</v>
      </c>
      <c r="U6770">
        <v>2</v>
      </c>
      <c r="V6770">
        <v>0</v>
      </c>
      <c r="W6770">
        <v>3.3860633971730385</v>
      </c>
      <c r="X6770">
        <v>10.780867483318824</v>
      </c>
      <c r="Y6770">
        <v>114.07888631135977</v>
      </c>
      <c r="Z6770">
        <v>146.97590770091799</v>
      </c>
      <c r="AA6770">
        <v>251.70358001074115</v>
      </c>
      <c r="AB6770">
        <v>81.822159020732983</v>
      </c>
      <c r="AC6770">
        <v>971.71425189911326</v>
      </c>
      <c r="AD6770">
        <v>0</v>
      </c>
      <c r="AE6770">
        <v>1580.4617158233571</v>
      </c>
    </row>
    <row r="6771" spans="1:31" x14ac:dyDescent="0.25">
      <c r="A6771">
        <v>2264622</v>
      </c>
      <c r="B6771">
        <v>1</v>
      </c>
      <c r="C6771" t="s">
        <v>80</v>
      </c>
      <c r="D6771" t="s">
        <v>100</v>
      </c>
      <c r="E6771" t="s">
        <v>145</v>
      </c>
      <c r="F6771" t="s">
        <v>19632</v>
      </c>
      <c r="G6771" t="s">
        <v>147</v>
      </c>
      <c r="H6771" t="s">
        <v>148</v>
      </c>
      <c r="I6771" t="s">
        <v>136</v>
      </c>
      <c r="J6771" t="s">
        <v>137</v>
      </c>
      <c r="K6771" t="s">
        <v>138</v>
      </c>
      <c r="L6771" t="s">
        <v>19633</v>
      </c>
      <c r="M6771" t="s">
        <v>19634</v>
      </c>
      <c r="N6771">
        <v>0.43111111099999999</v>
      </c>
      <c r="O6771">
        <v>1</v>
      </c>
      <c r="P6771">
        <v>425</v>
      </c>
      <c r="Q6771">
        <v>27</v>
      </c>
      <c r="R6771">
        <v>122</v>
      </c>
      <c r="S6771">
        <v>10</v>
      </c>
      <c r="T6771">
        <v>96</v>
      </c>
      <c r="U6771">
        <v>0</v>
      </c>
      <c r="V6771">
        <v>0</v>
      </c>
      <c r="W6771">
        <v>0.66515479758628449</v>
      </c>
      <c r="X6771">
        <v>51.186004045595809</v>
      </c>
      <c r="Y6771">
        <v>45.496566414708838</v>
      </c>
      <c r="Z6771">
        <v>28.848999191471975</v>
      </c>
      <c r="AA6771">
        <v>6.9052458740309319</v>
      </c>
      <c r="AB6771">
        <v>24.748210326041878</v>
      </c>
      <c r="AC6771">
        <v>0</v>
      </c>
      <c r="AD6771">
        <v>0</v>
      </c>
      <c r="AE6771">
        <v>157.85018064943571</v>
      </c>
    </row>
    <row r="6772" spans="1:31" x14ac:dyDescent="0.25">
      <c r="A6772">
        <v>2264632</v>
      </c>
      <c r="B6772">
        <v>1</v>
      </c>
      <c r="C6772" t="s">
        <v>81</v>
      </c>
      <c r="D6772" t="s">
        <v>123</v>
      </c>
      <c r="E6772" t="s">
        <v>145</v>
      </c>
      <c r="F6772" t="s">
        <v>19635</v>
      </c>
      <c r="G6772" t="s">
        <v>147</v>
      </c>
      <c r="H6772" t="s">
        <v>148</v>
      </c>
      <c r="I6772" t="s">
        <v>136</v>
      </c>
      <c r="J6772" t="s">
        <v>137</v>
      </c>
      <c r="K6772" t="s">
        <v>138</v>
      </c>
      <c r="L6772" t="s">
        <v>19636</v>
      </c>
      <c r="M6772" t="s">
        <v>19637</v>
      </c>
      <c r="N6772">
        <v>1.1713888880000001</v>
      </c>
      <c r="O6772">
        <v>7</v>
      </c>
      <c r="P6772">
        <v>588</v>
      </c>
      <c r="Q6772">
        <v>464</v>
      </c>
      <c r="R6772">
        <v>551</v>
      </c>
      <c r="S6772">
        <v>44</v>
      </c>
      <c r="T6772">
        <v>102</v>
      </c>
      <c r="U6772">
        <v>2</v>
      </c>
      <c r="V6772">
        <v>0</v>
      </c>
      <c r="W6772">
        <v>6.8717376071832321</v>
      </c>
      <c r="X6772">
        <v>124.58145988035101</v>
      </c>
      <c r="Y6772">
        <v>399.00888761573674</v>
      </c>
      <c r="Z6772">
        <v>308.93190754051653</v>
      </c>
      <c r="AA6772">
        <v>91.599330048106921</v>
      </c>
      <c r="AB6772">
        <v>74.084031319476935</v>
      </c>
      <c r="AC6772">
        <v>714.32538533160835</v>
      </c>
      <c r="AD6772">
        <v>0</v>
      </c>
      <c r="AE6772">
        <v>1719.4027393429797</v>
      </c>
    </row>
    <row r="6773" spans="1:31" x14ac:dyDescent="0.25">
      <c r="A6773">
        <v>2264638</v>
      </c>
      <c r="B6773">
        <v>1</v>
      </c>
      <c r="C6773" t="s">
        <v>80</v>
      </c>
      <c r="D6773" t="s">
        <v>97</v>
      </c>
      <c r="E6773" t="s">
        <v>145</v>
      </c>
      <c r="F6773" t="s">
        <v>19638</v>
      </c>
      <c r="G6773" t="s">
        <v>147</v>
      </c>
      <c r="H6773" t="s">
        <v>148</v>
      </c>
      <c r="I6773" t="s">
        <v>136</v>
      </c>
      <c r="J6773" t="s">
        <v>137</v>
      </c>
      <c r="K6773" t="s">
        <v>138</v>
      </c>
      <c r="L6773" t="s">
        <v>19639</v>
      </c>
      <c r="M6773" t="s">
        <v>19640</v>
      </c>
      <c r="N6773">
        <v>1.4244444439999999</v>
      </c>
      <c r="O6773">
        <v>6</v>
      </c>
      <c r="P6773">
        <v>623</v>
      </c>
      <c r="Q6773">
        <v>10</v>
      </c>
      <c r="R6773">
        <v>361</v>
      </c>
      <c r="S6773">
        <v>15</v>
      </c>
      <c r="T6773">
        <v>174</v>
      </c>
      <c r="U6773">
        <v>1</v>
      </c>
      <c r="V6773">
        <v>1</v>
      </c>
      <c r="W6773">
        <v>109.65933958789915</v>
      </c>
      <c r="X6773">
        <v>567.40325726636331</v>
      </c>
      <c r="Y6773">
        <v>70.956184951673578</v>
      </c>
      <c r="Z6773">
        <v>268.91573210161675</v>
      </c>
      <c r="AA6773">
        <v>351.36562190621925</v>
      </c>
      <c r="AB6773">
        <v>306.2563869200938</v>
      </c>
      <c r="AC6773">
        <v>23.211446486145419</v>
      </c>
      <c r="AD6773">
        <v>3.6427409756832194</v>
      </c>
      <c r="AE6773">
        <v>1701.4107101956943</v>
      </c>
    </row>
    <row r="6774" spans="1:31" x14ac:dyDescent="0.25">
      <c r="A6774">
        <v>2264645</v>
      </c>
      <c r="B6774">
        <v>1</v>
      </c>
      <c r="C6774" t="s">
        <v>80</v>
      </c>
      <c r="D6774" t="s">
        <v>90</v>
      </c>
      <c r="E6774" t="s">
        <v>151</v>
      </c>
      <c r="F6774" t="s">
        <v>14154</v>
      </c>
      <c r="G6774" t="s">
        <v>180</v>
      </c>
      <c r="H6774" t="s">
        <v>135</v>
      </c>
      <c r="I6774" t="s">
        <v>136</v>
      </c>
      <c r="J6774" t="s">
        <v>137</v>
      </c>
      <c r="K6774" t="s">
        <v>138</v>
      </c>
      <c r="L6774" t="s">
        <v>19641</v>
      </c>
      <c r="M6774" t="s">
        <v>19642</v>
      </c>
      <c r="N6774">
        <v>2.3138888880000001</v>
      </c>
      <c r="O6774">
        <v>0</v>
      </c>
      <c r="P6774">
        <v>167</v>
      </c>
      <c r="Q6774">
        <v>0</v>
      </c>
      <c r="R6774">
        <v>0</v>
      </c>
      <c r="S6774">
        <v>0</v>
      </c>
      <c r="T6774">
        <v>13</v>
      </c>
      <c r="U6774">
        <v>0</v>
      </c>
      <c r="V6774">
        <v>0</v>
      </c>
      <c r="W6774">
        <v>0</v>
      </c>
      <c r="X6774">
        <v>112.85937372072844</v>
      </c>
      <c r="Y6774">
        <v>0</v>
      </c>
      <c r="Z6774">
        <v>0</v>
      </c>
      <c r="AA6774">
        <v>0</v>
      </c>
      <c r="AB6774">
        <v>18.073339898255014</v>
      </c>
      <c r="AC6774">
        <v>0</v>
      </c>
      <c r="AD6774">
        <v>0</v>
      </c>
      <c r="AE6774">
        <v>130.93271361898346</v>
      </c>
    </row>
    <row r="6775" spans="1:31" x14ac:dyDescent="0.25">
      <c r="A6775">
        <v>2264652</v>
      </c>
      <c r="B6775">
        <v>1</v>
      </c>
      <c r="C6775" t="s">
        <v>80</v>
      </c>
      <c r="D6775" t="s">
        <v>83</v>
      </c>
      <c r="E6775" t="s">
        <v>151</v>
      </c>
      <c r="F6775" t="s">
        <v>19643</v>
      </c>
      <c r="G6775" t="s">
        <v>153</v>
      </c>
      <c r="H6775" t="s">
        <v>135</v>
      </c>
      <c r="I6775" t="s">
        <v>136</v>
      </c>
      <c r="J6775" t="s">
        <v>137</v>
      </c>
      <c r="K6775" t="s">
        <v>138</v>
      </c>
      <c r="L6775" t="s">
        <v>19644</v>
      </c>
      <c r="M6775" t="s">
        <v>19645</v>
      </c>
      <c r="N6775">
        <v>2.65</v>
      </c>
      <c r="O6775">
        <v>0</v>
      </c>
      <c r="P6775">
        <v>79</v>
      </c>
      <c r="Q6775">
        <v>0</v>
      </c>
      <c r="R6775">
        <v>0</v>
      </c>
      <c r="S6775">
        <v>0</v>
      </c>
      <c r="T6775">
        <v>15</v>
      </c>
      <c r="U6775">
        <v>0</v>
      </c>
      <c r="V6775">
        <v>0</v>
      </c>
      <c r="W6775">
        <v>0</v>
      </c>
      <c r="X6775">
        <v>92.83575386929391</v>
      </c>
      <c r="Y6775">
        <v>0</v>
      </c>
      <c r="Z6775">
        <v>0</v>
      </c>
      <c r="AA6775">
        <v>0</v>
      </c>
      <c r="AB6775">
        <v>46.329752281208847</v>
      </c>
      <c r="AC6775">
        <v>0</v>
      </c>
      <c r="AD6775">
        <v>0</v>
      </c>
      <c r="AE6775">
        <v>139.16550615050275</v>
      </c>
    </row>
    <row r="6776" spans="1:31" x14ac:dyDescent="0.25">
      <c r="A6776">
        <v>2264658</v>
      </c>
      <c r="B6776">
        <v>1</v>
      </c>
      <c r="C6776" t="s">
        <v>80</v>
      </c>
      <c r="D6776" t="s">
        <v>98</v>
      </c>
      <c r="E6776" t="s">
        <v>145</v>
      </c>
      <c r="F6776" t="s">
        <v>19646</v>
      </c>
      <c r="G6776" t="s">
        <v>147</v>
      </c>
      <c r="H6776" t="s">
        <v>148</v>
      </c>
      <c r="I6776" t="s">
        <v>136</v>
      </c>
      <c r="J6776" t="s">
        <v>137</v>
      </c>
      <c r="K6776" t="s">
        <v>138</v>
      </c>
      <c r="L6776" t="s">
        <v>19647</v>
      </c>
      <c r="M6776" t="s">
        <v>19648</v>
      </c>
      <c r="N6776">
        <v>1.236111111</v>
      </c>
      <c r="O6776">
        <v>2</v>
      </c>
      <c r="P6776">
        <v>1945</v>
      </c>
      <c r="Q6776">
        <v>107</v>
      </c>
      <c r="R6776">
        <v>445</v>
      </c>
      <c r="S6776">
        <v>53</v>
      </c>
      <c r="T6776">
        <v>534</v>
      </c>
      <c r="U6776">
        <v>6</v>
      </c>
      <c r="V6776">
        <v>0</v>
      </c>
      <c r="W6776">
        <v>1.2134937679249778</v>
      </c>
      <c r="X6776">
        <v>676.86135929941156</v>
      </c>
      <c r="Y6776">
        <v>118.77347706725878</v>
      </c>
      <c r="Z6776">
        <v>243.10662911873155</v>
      </c>
      <c r="AA6776">
        <v>126.20696257115566</v>
      </c>
      <c r="AB6776">
        <v>439.61988674794566</v>
      </c>
      <c r="AC6776">
        <v>264.59420647360355</v>
      </c>
      <c r="AD6776">
        <v>0</v>
      </c>
      <c r="AE6776">
        <v>1870.3760150460316</v>
      </c>
    </row>
    <row r="6777" spans="1:31" x14ac:dyDescent="0.25">
      <c r="A6777">
        <v>2264671</v>
      </c>
      <c r="B6777">
        <v>1</v>
      </c>
      <c r="C6777" t="s">
        <v>81</v>
      </c>
      <c r="D6777" t="s">
        <v>118</v>
      </c>
      <c r="E6777" t="s">
        <v>256</v>
      </c>
      <c r="F6777" t="s">
        <v>19649</v>
      </c>
      <c r="G6777" t="s">
        <v>147</v>
      </c>
      <c r="H6777" t="s">
        <v>148</v>
      </c>
      <c r="I6777" t="s">
        <v>136</v>
      </c>
      <c r="J6777" t="s">
        <v>137</v>
      </c>
      <c r="K6777" t="s">
        <v>138</v>
      </c>
      <c r="L6777" t="s">
        <v>19650</v>
      </c>
      <c r="M6777" t="s">
        <v>19651</v>
      </c>
      <c r="N6777">
        <v>0.752222222</v>
      </c>
      <c r="O6777">
        <v>0</v>
      </c>
      <c r="P6777">
        <v>1458</v>
      </c>
      <c r="Q6777">
        <v>0</v>
      </c>
      <c r="R6777">
        <v>0</v>
      </c>
      <c r="S6777">
        <v>0</v>
      </c>
      <c r="T6777">
        <v>47</v>
      </c>
      <c r="U6777">
        <v>0</v>
      </c>
      <c r="V6777">
        <v>0</v>
      </c>
      <c r="W6777">
        <v>0</v>
      </c>
      <c r="X6777">
        <v>265.46772710690612</v>
      </c>
      <c r="Y6777">
        <v>0</v>
      </c>
      <c r="Z6777">
        <v>0</v>
      </c>
      <c r="AA6777">
        <v>0</v>
      </c>
      <c r="AB6777">
        <v>15.58524418826584</v>
      </c>
      <c r="AC6777">
        <v>0</v>
      </c>
      <c r="AD6777">
        <v>0</v>
      </c>
      <c r="AE6777">
        <v>281.05297129517197</v>
      </c>
    </row>
    <row r="6778" spans="1:31" x14ac:dyDescent="0.25">
      <c r="A6778">
        <v>2264699</v>
      </c>
      <c r="B6778">
        <v>1</v>
      </c>
      <c r="C6778" t="s">
        <v>80</v>
      </c>
      <c r="D6778" t="s">
        <v>98</v>
      </c>
      <c r="E6778" t="s">
        <v>163</v>
      </c>
      <c r="F6778" t="s">
        <v>19652</v>
      </c>
      <c r="G6778" t="s">
        <v>147</v>
      </c>
      <c r="H6778" t="s">
        <v>148</v>
      </c>
      <c r="I6778" t="s">
        <v>136</v>
      </c>
      <c r="J6778" t="s">
        <v>137</v>
      </c>
      <c r="K6778" t="s">
        <v>138</v>
      </c>
      <c r="L6778" t="s">
        <v>19653</v>
      </c>
      <c r="M6778" t="s">
        <v>19654</v>
      </c>
      <c r="N6778">
        <v>4.5505555549999999</v>
      </c>
      <c r="O6778">
        <v>0</v>
      </c>
      <c r="P6778">
        <v>558</v>
      </c>
      <c r="Q6778">
        <v>14</v>
      </c>
      <c r="R6778">
        <v>38</v>
      </c>
      <c r="S6778">
        <v>5</v>
      </c>
      <c r="T6778">
        <v>96</v>
      </c>
      <c r="U6778">
        <v>0</v>
      </c>
      <c r="V6778">
        <v>0</v>
      </c>
      <c r="W6778">
        <v>0</v>
      </c>
      <c r="X6778">
        <v>383.57330657279783</v>
      </c>
      <c r="Y6778">
        <v>14.554413594294129</v>
      </c>
      <c r="Z6778">
        <v>12.910664668170888</v>
      </c>
      <c r="AA6778">
        <v>39.32599351333058</v>
      </c>
      <c r="AB6778">
        <v>116.84865554800049</v>
      </c>
      <c r="AC6778">
        <v>0</v>
      </c>
      <c r="AD6778">
        <v>0</v>
      </c>
      <c r="AE6778">
        <v>567.21303389659397</v>
      </c>
    </row>
    <row r="6779" spans="1:31" x14ac:dyDescent="0.25">
      <c r="A6779">
        <v>2264743</v>
      </c>
      <c r="B6779">
        <v>1</v>
      </c>
      <c r="C6779" t="s">
        <v>80</v>
      </c>
      <c r="D6779" t="s">
        <v>106</v>
      </c>
      <c r="E6779" t="s">
        <v>163</v>
      </c>
      <c r="F6779" t="s">
        <v>19655</v>
      </c>
      <c r="G6779" t="s">
        <v>6707</v>
      </c>
      <c r="H6779" t="s">
        <v>148</v>
      </c>
      <c r="I6779" t="s">
        <v>136</v>
      </c>
      <c r="J6779" t="s">
        <v>137</v>
      </c>
      <c r="K6779" t="s">
        <v>138</v>
      </c>
      <c r="L6779" t="s">
        <v>19656</v>
      </c>
      <c r="M6779" t="s">
        <v>19657</v>
      </c>
      <c r="N6779">
        <v>2.11</v>
      </c>
      <c r="O6779">
        <v>0</v>
      </c>
      <c r="P6779">
        <v>1</v>
      </c>
      <c r="Q6779">
        <v>37</v>
      </c>
      <c r="R6779">
        <v>153</v>
      </c>
      <c r="S6779">
        <v>10</v>
      </c>
      <c r="T6779">
        <v>28</v>
      </c>
      <c r="U6779">
        <v>0</v>
      </c>
      <c r="V6779">
        <v>0</v>
      </c>
      <c r="W6779">
        <v>0</v>
      </c>
      <c r="X6779">
        <v>0</v>
      </c>
      <c r="Y6779">
        <v>92.005278943387367</v>
      </c>
      <c r="Z6779">
        <v>263.99133515487233</v>
      </c>
      <c r="AA6779">
        <v>20.279160767364029</v>
      </c>
      <c r="AB6779">
        <v>51.805951831792335</v>
      </c>
      <c r="AC6779">
        <v>0</v>
      </c>
      <c r="AD6779">
        <v>0</v>
      </c>
      <c r="AE6779">
        <v>428.08172669741606</v>
      </c>
    </row>
    <row r="6780" spans="1:31" x14ac:dyDescent="0.25">
      <c r="A6780">
        <v>2264744</v>
      </c>
      <c r="B6780">
        <v>1</v>
      </c>
      <c r="C6780" t="s">
        <v>80</v>
      </c>
      <c r="D6780" t="s">
        <v>83</v>
      </c>
      <c r="E6780" t="s">
        <v>256</v>
      </c>
      <c r="F6780" t="s">
        <v>19658</v>
      </c>
      <c r="G6780" t="s">
        <v>147</v>
      </c>
      <c r="H6780" t="s">
        <v>148</v>
      </c>
      <c r="I6780" t="s">
        <v>136</v>
      </c>
      <c r="J6780" t="s">
        <v>137</v>
      </c>
      <c r="K6780" t="s">
        <v>138</v>
      </c>
      <c r="L6780" t="s">
        <v>19659</v>
      </c>
      <c r="M6780" t="s">
        <v>19660</v>
      </c>
      <c r="N6780">
        <v>0.67666666600000003</v>
      </c>
      <c r="O6780">
        <v>0</v>
      </c>
      <c r="P6780">
        <v>8541</v>
      </c>
      <c r="Q6780">
        <v>0</v>
      </c>
      <c r="R6780">
        <v>0</v>
      </c>
      <c r="S6780">
        <v>2</v>
      </c>
      <c r="T6780">
        <v>1416</v>
      </c>
      <c r="U6780">
        <v>2</v>
      </c>
      <c r="V6780">
        <v>7</v>
      </c>
      <c r="W6780">
        <v>0</v>
      </c>
      <c r="X6780">
        <v>2382.0937111782241</v>
      </c>
      <c r="Y6780">
        <v>0</v>
      </c>
      <c r="Z6780">
        <v>0</v>
      </c>
      <c r="AA6780">
        <v>38.442153213584717</v>
      </c>
      <c r="AB6780">
        <v>620.10162104775611</v>
      </c>
      <c r="AC6780">
        <v>1105.3995249302945</v>
      </c>
      <c r="AD6780">
        <v>77.367041403184075</v>
      </c>
      <c r="AE6780">
        <v>4223.4040517730436</v>
      </c>
    </row>
    <row r="6781" spans="1:31" x14ac:dyDescent="0.25">
      <c r="A6781">
        <v>2264746</v>
      </c>
      <c r="B6781">
        <v>1</v>
      </c>
      <c r="C6781" t="s">
        <v>81</v>
      </c>
      <c r="D6781" t="s">
        <v>113</v>
      </c>
      <c r="E6781" t="s">
        <v>145</v>
      </c>
      <c r="F6781" t="s">
        <v>19661</v>
      </c>
      <c r="G6781" t="s">
        <v>1761</v>
      </c>
      <c r="H6781" t="s">
        <v>148</v>
      </c>
      <c r="I6781" t="s">
        <v>136</v>
      </c>
      <c r="J6781" t="s">
        <v>137</v>
      </c>
      <c r="K6781" t="s">
        <v>138</v>
      </c>
      <c r="L6781" t="s">
        <v>19662</v>
      </c>
      <c r="M6781" t="s">
        <v>19663</v>
      </c>
      <c r="N6781">
        <v>4.8027777770000002</v>
      </c>
      <c r="O6781">
        <v>7</v>
      </c>
      <c r="P6781">
        <v>58</v>
      </c>
      <c r="Q6781">
        <v>33</v>
      </c>
      <c r="R6781">
        <v>372</v>
      </c>
      <c r="S6781">
        <v>5</v>
      </c>
      <c r="T6781">
        <v>15</v>
      </c>
      <c r="U6781">
        <v>0</v>
      </c>
      <c r="V6781">
        <v>0</v>
      </c>
      <c r="W6781">
        <v>15.85451695095848</v>
      </c>
      <c r="X6781">
        <v>20.287096270874226</v>
      </c>
      <c r="Y6781">
        <v>330.21724415177471</v>
      </c>
      <c r="Z6781">
        <v>1131.134157635242</v>
      </c>
      <c r="AA6781">
        <v>18.555899689438881</v>
      </c>
      <c r="AB6781">
        <v>146.62764024237541</v>
      </c>
      <c r="AC6781">
        <v>0</v>
      </c>
      <c r="AD6781">
        <v>0</v>
      </c>
      <c r="AE6781">
        <v>1662.6765549406637</v>
      </c>
    </row>
    <row r="6782" spans="1:31" x14ac:dyDescent="0.25">
      <c r="A6782">
        <v>2264756</v>
      </c>
      <c r="B6782">
        <v>1</v>
      </c>
      <c r="C6782" t="s">
        <v>80</v>
      </c>
      <c r="D6782" t="s">
        <v>107</v>
      </c>
      <c r="E6782" t="s">
        <v>207</v>
      </c>
      <c r="F6782" t="s">
        <v>19664</v>
      </c>
      <c r="G6782" t="s">
        <v>231</v>
      </c>
      <c r="H6782" t="s">
        <v>135</v>
      </c>
      <c r="I6782" t="s">
        <v>136</v>
      </c>
      <c r="J6782" t="s">
        <v>137</v>
      </c>
      <c r="K6782" t="s">
        <v>138</v>
      </c>
      <c r="L6782" t="s">
        <v>19665</v>
      </c>
      <c r="M6782" t="s">
        <v>19666</v>
      </c>
      <c r="N6782">
        <v>2.6927777769999999</v>
      </c>
      <c r="O6782">
        <v>0</v>
      </c>
      <c r="P6782">
        <v>313</v>
      </c>
      <c r="Q6782">
        <v>0</v>
      </c>
      <c r="R6782">
        <v>0</v>
      </c>
      <c r="S6782">
        <v>0</v>
      </c>
      <c r="T6782">
        <v>7</v>
      </c>
      <c r="U6782">
        <v>0</v>
      </c>
      <c r="V6782">
        <v>0</v>
      </c>
      <c r="W6782">
        <v>0</v>
      </c>
      <c r="X6782">
        <v>298.42882803298829</v>
      </c>
      <c r="Y6782">
        <v>0</v>
      </c>
      <c r="Z6782">
        <v>0</v>
      </c>
      <c r="AA6782">
        <v>0</v>
      </c>
      <c r="AB6782">
        <v>14.49059225095535</v>
      </c>
      <c r="AC6782">
        <v>0</v>
      </c>
      <c r="AD6782">
        <v>0</v>
      </c>
      <c r="AE6782">
        <v>312.91942028394362</v>
      </c>
    </row>
    <row r="6783" spans="1:31" x14ac:dyDescent="0.25">
      <c r="A6783">
        <v>2264768</v>
      </c>
      <c r="B6783">
        <v>1</v>
      </c>
      <c r="C6783" t="s">
        <v>80</v>
      </c>
      <c r="D6783" t="s">
        <v>100</v>
      </c>
      <c r="E6783" t="s">
        <v>207</v>
      </c>
      <c r="F6783" t="s">
        <v>19667</v>
      </c>
      <c r="G6783" t="s">
        <v>231</v>
      </c>
      <c r="H6783" t="s">
        <v>135</v>
      </c>
      <c r="I6783" t="s">
        <v>136</v>
      </c>
      <c r="J6783" t="s">
        <v>137</v>
      </c>
      <c r="K6783" t="s">
        <v>138</v>
      </c>
      <c r="L6783" t="s">
        <v>19668</v>
      </c>
      <c r="M6783" t="s">
        <v>19669</v>
      </c>
      <c r="N6783">
        <v>0.444722222</v>
      </c>
      <c r="O6783">
        <v>0</v>
      </c>
      <c r="P6783">
        <v>321</v>
      </c>
      <c r="Q6783">
        <v>0</v>
      </c>
      <c r="R6783">
        <v>4</v>
      </c>
      <c r="S6783">
        <v>0</v>
      </c>
      <c r="T6783">
        <v>20</v>
      </c>
      <c r="U6783">
        <v>0</v>
      </c>
      <c r="V6783">
        <v>0</v>
      </c>
      <c r="W6783">
        <v>0</v>
      </c>
      <c r="X6783">
        <v>34.26959822804853</v>
      </c>
      <c r="Y6783">
        <v>0</v>
      </c>
      <c r="Z6783">
        <v>0.94259562248817785</v>
      </c>
      <c r="AA6783">
        <v>0</v>
      </c>
      <c r="AB6783">
        <v>8.6304211031258191</v>
      </c>
      <c r="AC6783">
        <v>0</v>
      </c>
      <c r="AD6783">
        <v>0</v>
      </c>
      <c r="AE6783">
        <v>43.842614953662526</v>
      </c>
    </row>
    <row r="6784" spans="1:31" x14ac:dyDescent="0.25">
      <c r="A6784">
        <v>2264776</v>
      </c>
      <c r="B6784">
        <v>1</v>
      </c>
      <c r="C6784" t="s">
        <v>80</v>
      </c>
      <c r="D6784" t="s">
        <v>83</v>
      </c>
      <c r="E6784" t="s">
        <v>256</v>
      </c>
      <c r="F6784" t="s">
        <v>19670</v>
      </c>
      <c r="G6784" t="s">
        <v>147</v>
      </c>
      <c r="H6784" t="s">
        <v>148</v>
      </c>
      <c r="I6784" t="s">
        <v>136</v>
      </c>
      <c r="J6784" t="s">
        <v>137</v>
      </c>
      <c r="K6784" t="s">
        <v>138</v>
      </c>
      <c r="L6784" t="s">
        <v>19671</v>
      </c>
      <c r="M6784" t="s">
        <v>19672</v>
      </c>
      <c r="N6784">
        <v>0.338888888</v>
      </c>
      <c r="O6784">
        <v>0</v>
      </c>
      <c r="P6784">
        <v>935</v>
      </c>
      <c r="Q6784">
        <v>0</v>
      </c>
      <c r="R6784">
        <v>0</v>
      </c>
      <c r="S6784">
        <v>0</v>
      </c>
      <c r="T6784">
        <v>137</v>
      </c>
      <c r="U6784">
        <v>0</v>
      </c>
      <c r="V6784">
        <v>2</v>
      </c>
      <c r="W6784">
        <v>0</v>
      </c>
      <c r="X6784">
        <v>155.3042897506262</v>
      </c>
      <c r="Y6784">
        <v>0</v>
      </c>
      <c r="Z6784">
        <v>0</v>
      </c>
      <c r="AA6784">
        <v>0</v>
      </c>
      <c r="AB6784">
        <v>44.179583525819723</v>
      </c>
      <c r="AC6784">
        <v>0</v>
      </c>
      <c r="AD6784">
        <v>6.7205281170728277</v>
      </c>
      <c r="AE6784">
        <v>206.20440139351876</v>
      </c>
    </row>
    <row r="6785" spans="1:31" x14ac:dyDescent="0.25">
      <c r="A6785">
        <v>2264784</v>
      </c>
      <c r="B6785">
        <v>1</v>
      </c>
      <c r="C6785" t="s">
        <v>80</v>
      </c>
      <c r="D6785" t="s">
        <v>92</v>
      </c>
      <c r="E6785" t="s">
        <v>145</v>
      </c>
      <c r="F6785" t="s">
        <v>19673</v>
      </c>
      <c r="G6785" t="s">
        <v>147</v>
      </c>
      <c r="H6785" t="s">
        <v>148</v>
      </c>
      <c r="I6785" t="s">
        <v>136</v>
      </c>
      <c r="J6785" t="s">
        <v>137</v>
      </c>
      <c r="K6785" t="s">
        <v>138</v>
      </c>
      <c r="L6785" t="s">
        <v>19674</v>
      </c>
      <c r="M6785" t="s">
        <v>19675</v>
      </c>
      <c r="N6785">
        <v>0.513055555</v>
      </c>
      <c r="O6785">
        <v>1</v>
      </c>
      <c r="P6785">
        <v>7300</v>
      </c>
      <c r="Q6785">
        <v>0</v>
      </c>
      <c r="R6785">
        <v>83</v>
      </c>
      <c r="S6785">
        <v>10</v>
      </c>
      <c r="T6785">
        <v>747</v>
      </c>
      <c r="U6785">
        <v>0</v>
      </c>
      <c r="V6785">
        <v>0</v>
      </c>
      <c r="W6785">
        <v>8.8378627410987214</v>
      </c>
      <c r="X6785">
        <v>1133.16655925296</v>
      </c>
      <c r="Y6785">
        <v>0</v>
      </c>
      <c r="Z6785">
        <v>6.9878576603413549</v>
      </c>
      <c r="AA6785">
        <v>35.883974760259839</v>
      </c>
      <c r="AB6785">
        <v>206.64765024498487</v>
      </c>
      <c r="AC6785">
        <v>0</v>
      </c>
      <c r="AD6785">
        <v>0</v>
      </c>
      <c r="AE6785">
        <v>1391.5239046596448</v>
      </c>
    </row>
    <row r="6786" spans="1:31" x14ac:dyDescent="0.25">
      <c r="A6786">
        <v>2264790</v>
      </c>
      <c r="B6786">
        <v>1</v>
      </c>
      <c r="C6786" t="s">
        <v>80</v>
      </c>
      <c r="D6786" t="s">
        <v>83</v>
      </c>
      <c r="E6786" t="s">
        <v>256</v>
      </c>
      <c r="F6786" t="s">
        <v>19676</v>
      </c>
      <c r="G6786" t="s">
        <v>147</v>
      </c>
      <c r="H6786" t="s">
        <v>148</v>
      </c>
      <c r="I6786" t="s">
        <v>136</v>
      </c>
      <c r="J6786" t="s">
        <v>137</v>
      </c>
      <c r="K6786" t="s">
        <v>138</v>
      </c>
      <c r="L6786" t="s">
        <v>19677</v>
      </c>
      <c r="M6786" t="s">
        <v>19678</v>
      </c>
      <c r="N6786">
        <v>0.89111111099999996</v>
      </c>
      <c r="O6786">
        <v>0</v>
      </c>
      <c r="P6786">
        <v>6946</v>
      </c>
      <c r="Q6786">
        <v>0</v>
      </c>
      <c r="R6786">
        <v>0</v>
      </c>
      <c r="S6786">
        <v>2</v>
      </c>
      <c r="T6786">
        <v>1226</v>
      </c>
      <c r="U6786">
        <v>2</v>
      </c>
      <c r="V6786">
        <v>5</v>
      </c>
      <c r="W6786">
        <v>0</v>
      </c>
      <c r="X6786">
        <v>2404.2091058318319</v>
      </c>
      <c r="Y6786">
        <v>0</v>
      </c>
      <c r="Z6786">
        <v>0</v>
      </c>
      <c r="AA6786">
        <v>48.896485560596979</v>
      </c>
      <c r="AB6786">
        <v>600.771626182918</v>
      </c>
      <c r="AC6786">
        <v>1418.4558616206973</v>
      </c>
      <c r="AD6786">
        <v>78.468385088641767</v>
      </c>
      <c r="AE6786">
        <v>4550.8014642846856</v>
      </c>
    </row>
    <row r="6787" spans="1:31" x14ac:dyDescent="0.25">
      <c r="A6787">
        <v>2264795</v>
      </c>
      <c r="B6787">
        <v>1</v>
      </c>
      <c r="C6787" t="s">
        <v>80</v>
      </c>
      <c r="D6787" t="s">
        <v>103</v>
      </c>
      <c r="E6787" t="s">
        <v>207</v>
      </c>
      <c r="F6787" t="s">
        <v>19679</v>
      </c>
      <c r="G6787" t="s">
        <v>282</v>
      </c>
      <c r="H6787" t="s">
        <v>135</v>
      </c>
      <c r="I6787" t="s">
        <v>136</v>
      </c>
      <c r="J6787" t="s">
        <v>137</v>
      </c>
      <c r="K6787" t="s">
        <v>138</v>
      </c>
      <c r="L6787" t="s">
        <v>19680</v>
      </c>
      <c r="M6787" t="s">
        <v>19681</v>
      </c>
      <c r="N6787">
        <v>3.3711111109999998</v>
      </c>
      <c r="O6787">
        <v>0</v>
      </c>
      <c r="P6787">
        <v>261</v>
      </c>
      <c r="Q6787">
        <v>0</v>
      </c>
      <c r="R6787">
        <v>7</v>
      </c>
      <c r="S6787">
        <v>0</v>
      </c>
      <c r="T6787">
        <v>11</v>
      </c>
      <c r="U6787">
        <v>0</v>
      </c>
      <c r="V6787">
        <v>0</v>
      </c>
      <c r="W6787">
        <v>0</v>
      </c>
      <c r="X6787">
        <v>291.08877779783609</v>
      </c>
      <c r="Y6787">
        <v>0</v>
      </c>
      <c r="Z6787">
        <v>2.5595750053380151</v>
      </c>
      <c r="AA6787">
        <v>0</v>
      </c>
      <c r="AB6787">
        <v>12.062026100034515</v>
      </c>
      <c r="AC6787">
        <v>0</v>
      </c>
      <c r="AD6787">
        <v>0</v>
      </c>
      <c r="AE6787">
        <v>305.71037890320861</v>
      </c>
    </row>
    <row r="6788" spans="1:31" x14ac:dyDescent="0.25">
      <c r="A6788">
        <v>2264796</v>
      </c>
      <c r="B6788">
        <v>1</v>
      </c>
      <c r="C6788" t="s">
        <v>80</v>
      </c>
      <c r="D6788" t="s">
        <v>103</v>
      </c>
      <c r="E6788" t="s">
        <v>163</v>
      </c>
      <c r="F6788" t="s">
        <v>19682</v>
      </c>
      <c r="G6788" t="s">
        <v>147</v>
      </c>
      <c r="H6788" t="s">
        <v>148</v>
      </c>
      <c r="I6788" t="s">
        <v>136</v>
      </c>
      <c r="J6788" t="s">
        <v>137</v>
      </c>
      <c r="K6788" t="s">
        <v>138</v>
      </c>
      <c r="L6788" t="s">
        <v>19683</v>
      </c>
      <c r="M6788" t="s">
        <v>19684</v>
      </c>
      <c r="N6788">
        <v>1.129444444</v>
      </c>
      <c r="O6788">
        <v>3</v>
      </c>
      <c r="P6788">
        <v>1345</v>
      </c>
      <c r="Q6788">
        <v>7</v>
      </c>
      <c r="R6788">
        <v>225</v>
      </c>
      <c r="S6788">
        <v>23</v>
      </c>
      <c r="T6788">
        <v>516</v>
      </c>
      <c r="U6788">
        <v>2</v>
      </c>
      <c r="V6788">
        <v>1</v>
      </c>
      <c r="W6788">
        <v>0.9895440118308384</v>
      </c>
      <c r="X6788">
        <v>314.72564736602277</v>
      </c>
      <c r="Y6788">
        <v>24.400904735932695</v>
      </c>
      <c r="Z6788">
        <v>29.07129794673612</v>
      </c>
      <c r="AA6788">
        <v>89.563293397600589</v>
      </c>
      <c r="AB6788">
        <v>146.83458958465607</v>
      </c>
      <c r="AC6788">
        <v>51.744514290612884</v>
      </c>
      <c r="AD6788">
        <v>0.91216433727335944</v>
      </c>
      <c r="AE6788">
        <v>658.24195567066533</v>
      </c>
    </row>
    <row r="6789" spans="1:31" x14ac:dyDescent="0.25">
      <c r="A6789">
        <v>2264809</v>
      </c>
      <c r="B6789">
        <v>1</v>
      </c>
      <c r="C6789" t="s">
        <v>80</v>
      </c>
      <c r="D6789" t="s">
        <v>98</v>
      </c>
      <c r="E6789" t="s">
        <v>163</v>
      </c>
      <c r="F6789" t="s">
        <v>6770</v>
      </c>
      <c r="G6789" t="s">
        <v>147</v>
      </c>
      <c r="H6789" t="s">
        <v>148</v>
      </c>
      <c r="I6789" t="s">
        <v>136</v>
      </c>
      <c r="J6789" t="s">
        <v>137</v>
      </c>
      <c r="K6789" t="s">
        <v>138</v>
      </c>
      <c r="L6789" t="s">
        <v>19685</v>
      </c>
      <c r="M6789" t="s">
        <v>19686</v>
      </c>
      <c r="N6789">
        <v>1.7527777769999999</v>
      </c>
      <c r="O6789">
        <v>0</v>
      </c>
      <c r="P6789">
        <v>1145</v>
      </c>
      <c r="Q6789">
        <v>2</v>
      </c>
      <c r="R6789">
        <v>131</v>
      </c>
      <c r="S6789">
        <v>7</v>
      </c>
      <c r="T6789">
        <v>277</v>
      </c>
      <c r="U6789">
        <v>0</v>
      </c>
      <c r="V6789">
        <v>0</v>
      </c>
      <c r="W6789">
        <v>0</v>
      </c>
      <c r="X6789">
        <v>286.16484194130095</v>
      </c>
      <c r="Y6789">
        <v>2.0222003088790221</v>
      </c>
      <c r="Z6789">
        <v>21.179892560694462</v>
      </c>
      <c r="AA6789">
        <v>290.25958619593115</v>
      </c>
      <c r="AB6789">
        <v>113.92848897537408</v>
      </c>
      <c r="AC6789">
        <v>0</v>
      </c>
      <c r="AD6789">
        <v>0</v>
      </c>
      <c r="AE6789">
        <v>713.55500998217963</v>
      </c>
    </row>
    <row r="6790" spans="1:31" x14ac:dyDescent="0.25">
      <c r="A6790">
        <v>2264821</v>
      </c>
      <c r="B6790">
        <v>1</v>
      </c>
      <c r="C6790" t="s">
        <v>81</v>
      </c>
      <c r="D6790" t="s">
        <v>113</v>
      </c>
      <c r="E6790" t="s">
        <v>145</v>
      </c>
      <c r="F6790" t="s">
        <v>19687</v>
      </c>
      <c r="G6790" t="s">
        <v>147</v>
      </c>
      <c r="H6790" t="s">
        <v>148</v>
      </c>
      <c r="I6790" t="s">
        <v>136</v>
      </c>
      <c r="J6790" t="s">
        <v>137</v>
      </c>
      <c r="K6790" t="s">
        <v>138</v>
      </c>
      <c r="L6790" t="s">
        <v>19688</v>
      </c>
      <c r="M6790" t="s">
        <v>19689</v>
      </c>
      <c r="N6790">
        <v>2.7463888879999998</v>
      </c>
      <c r="O6790">
        <v>15</v>
      </c>
      <c r="P6790">
        <v>344</v>
      </c>
      <c r="Q6790">
        <v>152</v>
      </c>
      <c r="R6790">
        <v>166</v>
      </c>
      <c r="S6790">
        <v>21</v>
      </c>
      <c r="T6790">
        <v>29</v>
      </c>
      <c r="U6790">
        <v>1</v>
      </c>
      <c r="V6790">
        <v>0</v>
      </c>
      <c r="W6790">
        <v>16.638220180719578</v>
      </c>
      <c r="X6790">
        <v>224.75386690973889</v>
      </c>
      <c r="Y6790">
        <v>198.73417216565571</v>
      </c>
      <c r="Z6790">
        <v>134.27680370333766</v>
      </c>
      <c r="AA6790">
        <v>113.94220043371955</v>
      </c>
      <c r="AB6790">
        <v>27.003409788005044</v>
      </c>
      <c r="AC6790">
        <v>218.51197043987054</v>
      </c>
      <c r="AD6790">
        <v>0</v>
      </c>
      <c r="AE6790">
        <v>933.86064362104696</v>
      </c>
    </row>
    <row r="6791" spans="1:31" x14ac:dyDescent="0.25">
      <c r="A6791">
        <v>2264823</v>
      </c>
      <c r="B6791">
        <v>1</v>
      </c>
      <c r="C6791" t="s">
        <v>81</v>
      </c>
      <c r="D6791" t="s">
        <v>128</v>
      </c>
      <c r="E6791" t="s">
        <v>256</v>
      </c>
      <c r="F6791" t="s">
        <v>19690</v>
      </c>
      <c r="G6791" t="s">
        <v>147</v>
      </c>
      <c r="H6791" t="s">
        <v>148</v>
      </c>
      <c r="I6791" t="s">
        <v>136</v>
      </c>
      <c r="J6791" t="s">
        <v>137</v>
      </c>
      <c r="K6791" t="s">
        <v>138</v>
      </c>
      <c r="L6791" t="s">
        <v>19691</v>
      </c>
      <c r="M6791" t="s">
        <v>19692</v>
      </c>
      <c r="N6791">
        <v>0.26111111100000001</v>
      </c>
      <c r="O6791">
        <v>0</v>
      </c>
      <c r="P6791">
        <v>511</v>
      </c>
      <c r="Q6791">
        <v>1</v>
      </c>
      <c r="R6791">
        <v>13</v>
      </c>
      <c r="S6791">
        <v>1</v>
      </c>
      <c r="T6791">
        <v>44</v>
      </c>
      <c r="U6791">
        <v>0</v>
      </c>
      <c r="V6791">
        <v>0</v>
      </c>
      <c r="W6791">
        <v>0</v>
      </c>
      <c r="X6791">
        <v>23.93007220436937</v>
      </c>
      <c r="Y6791">
        <v>0.15259667348444447</v>
      </c>
      <c r="Z6791">
        <v>0.42301772536743193</v>
      </c>
      <c r="AA6791">
        <v>2.3058567113896649</v>
      </c>
      <c r="AB6791">
        <v>3.2183428731880626</v>
      </c>
      <c r="AC6791">
        <v>0</v>
      </c>
      <c r="AD6791">
        <v>0</v>
      </c>
      <c r="AE6791">
        <v>30.029886187798979</v>
      </c>
    </row>
    <row r="6792" spans="1:31" x14ac:dyDescent="0.25">
      <c r="A6792">
        <v>2264825</v>
      </c>
      <c r="B6792">
        <v>1</v>
      </c>
      <c r="C6792" t="s">
        <v>80</v>
      </c>
      <c r="D6792" t="s">
        <v>98</v>
      </c>
      <c r="E6792" t="s">
        <v>145</v>
      </c>
      <c r="F6792" t="s">
        <v>19693</v>
      </c>
      <c r="G6792" t="s">
        <v>147</v>
      </c>
      <c r="H6792" t="s">
        <v>148</v>
      </c>
      <c r="I6792" t="s">
        <v>136</v>
      </c>
      <c r="J6792" t="s">
        <v>137</v>
      </c>
      <c r="K6792" t="s">
        <v>138</v>
      </c>
      <c r="L6792" t="s">
        <v>19694</v>
      </c>
      <c r="M6792" t="s">
        <v>19695</v>
      </c>
      <c r="N6792">
        <v>0.72361111099999997</v>
      </c>
      <c r="O6792">
        <v>2</v>
      </c>
      <c r="P6792">
        <v>1945</v>
      </c>
      <c r="Q6792">
        <v>107</v>
      </c>
      <c r="R6792">
        <v>445</v>
      </c>
      <c r="S6792">
        <v>53</v>
      </c>
      <c r="T6792">
        <v>534</v>
      </c>
      <c r="U6792">
        <v>6</v>
      </c>
      <c r="V6792">
        <v>0</v>
      </c>
      <c r="W6792">
        <v>0.8775034866067557</v>
      </c>
      <c r="X6792">
        <v>425.30584748502594</v>
      </c>
      <c r="Y6792">
        <v>72.168787503805348</v>
      </c>
      <c r="Z6792">
        <v>136.58406659039252</v>
      </c>
      <c r="AA6792">
        <v>67.855257298899986</v>
      </c>
      <c r="AB6792">
        <v>175.80874164756378</v>
      </c>
      <c r="AC6792">
        <v>123.32387837619177</v>
      </c>
      <c r="AD6792">
        <v>0</v>
      </c>
      <c r="AE6792">
        <v>1001.9240823884861</v>
      </c>
    </row>
    <row r="6793" spans="1:31" x14ac:dyDescent="0.25">
      <c r="A6793">
        <v>2264843</v>
      </c>
      <c r="B6793">
        <v>1</v>
      </c>
      <c r="C6793" t="s">
        <v>80</v>
      </c>
      <c r="D6793" t="s">
        <v>104</v>
      </c>
      <c r="E6793" t="s">
        <v>163</v>
      </c>
      <c r="F6793" t="s">
        <v>18884</v>
      </c>
      <c r="G6793" t="s">
        <v>147</v>
      </c>
      <c r="H6793" t="s">
        <v>148</v>
      </c>
      <c r="I6793" t="s">
        <v>136</v>
      </c>
      <c r="J6793" t="s">
        <v>137</v>
      </c>
      <c r="K6793" t="s">
        <v>138</v>
      </c>
      <c r="L6793" t="s">
        <v>19696</v>
      </c>
      <c r="M6793" t="s">
        <v>19697</v>
      </c>
      <c r="N6793">
        <v>1.5861111109999999</v>
      </c>
      <c r="O6793">
        <v>12</v>
      </c>
      <c r="P6793">
        <v>219</v>
      </c>
      <c r="Q6793">
        <v>35</v>
      </c>
      <c r="R6793">
        <v>16</v>
      </c>
      <c r="S6793">
        <v>49</v>
      </c>
      <c r="T6793">
        <v>41</v>
      </c>
      <c r="U6793">
        <v>10</v>
      </c>
      <c r="V6793">
        <v>0</v>
      </c>
      <c r="W6793">
        <v>9.2269108276061118</v>
      </c>
      <c r="X6793">
        <v>146.7663814596535</v>
      </c>
      <c r="Y6793">
        <v>31.753908398895842</v>
      </c>
      <c r="Z6793">
        <v>6.5093394031442866</v>
      </c>
      <c r="AA6793">
        <v>330.91030948773255</v>
      </c>
      <c r="AB6793">
        <v>55.022245377188739</v>
      </c>
      <c r="AC6793">
        <v>1871.9844348845365</v>
      </c>
      <c r="AD6793">
        <v>0</v>
      </c>
      <c r="AE6793">
        <v>2452.1735298387575</v>
      </c>
    </row>
    <row r="6794" spans="1:31" x14ac:dyDescent="0.25">
      <c r="A6794">
        <v>2264858</v>
      </c>
      <c r="B6794">
        <v>1</v>
      </c>
      <c r="C6794" t="s">
        <v>80</v>
      </c>
      <c r="D6794" t="s">
        <v>96</v>
      </c>
      <c r="E6794" t="s">
        <v>132</v>
      </c>
      <c r="F6794" t="s">
        <v>19698</v>
      </c>
      <c r="G6794" t="s">
        <v>289</v>
      </c>
      <c r="H6794" t="s">
        <v>135</v>
      </c>
      <c r="I6794" t="s">
        <v>136</v>
      </c>
      <c r="J6794" t="s">
        <v>137</v>
      </c>
      <c r="K6794" t="s">
        <v>138</v>
      </c>
      <c r="L6794" t="s">
        <v>19699</v>
      </c>
      <c r="M6794" t="s">
        <v>19700</v>
      </c>
      <c r="N6794">
        <v>2.5708333329999999</v>
      </c>
      <c r="O6794">
        <v>0</v>
      </c>
      <c r="P6794">
        <v>3</v>
      </c>
      <c r="Q6794">
        <v>0</v>
      </c>
      <c r="R6794">
        <v>0</v>
      </c>
      <c r="S6794">
        <v>0</v>
      </c>
      <c r="T6794">
        <v>2</v>
      </c>
      <c r="U6794">
        <v>0</v>
      </c>
      <c r="V6794">
        <v>0</v>
      </c>
      <c r="W6794">
        <v>0</v>
      </c>
      <c r="X6794">
        <v>2.6330391768300117</v>
      </c>
      <c r="Y6794">
        <v>0</v>
      </c>
      <c r="Z6794">
        <v>0</v>
      </c>
      <c r="AA6794">
        <v>0</v>
      </c>
      <c r="AB6794">
        <v>11.054298824313268</v>
      </c>
      <c r="AC6794">
        <v>0</v>
      </c>
      <c r="AD6794">
        <v>0</v>
      </c>
      <c r="AE6794">
        <v>13.68733800114328</v>
      </c>
    </row>
    <row r="6795" spans="1:31" x14ac:dyDescent="0.25">
      <c r="A6795">
        <v>2264884</v>
      </c>
      <c r="B6795">
        <v>1</v>
      </c>
      <c r="C6795" t="s">
        <v>80</v>
      </c>
      <c r="D6795" t="s">
        <v>98</v>
      </c>
      <c r="E6795" t="s">
        <v>163</v>
      </c>
      <c r="F6795" t="s">
        <v>19652</v>
      </c>
      <c r="G6795" t="s">
        <v>147</v>
      </c>
      <c r="H6795" t="s">
        <v>148</v>
      </c>
      <c r="I6795" t="s">
        <v>136</v>
      </c>
      <c r="J6795" t="s">
        <v>137</v>
      </c>
      <c r="K6795" t="s">
        <v>138</v>
      </c>
      <c r="L6795" t="s">
        <v>19701</v>
      </c>
      <c r="M6795" t="s">
        <v>19702</v>
      </c>
      <c r="N6795">
        <v>1.9369444440000001</v>
      </c>
      <c r="O6795">
        <v>0</v>
      </c>
      <c r="P6795">
        <v>558</v>
      </c>
      <c r="Q6795">
        <v>14</v>
      </c>
      <c r="R6795">
        <v>38</v>
      </c>
      <c r="S6795">
        <v>5</v>
      </c>
      <c r="T6795">
        <v>96</v>
      </c>
      <c r="U6795">
        <v>0</v>
      </c>
      <c r="V6795">
        <v>0</v>
      </c>
      <c r="W6795">
        <v>0</v>
      </c>
      <c r="X6795">
        <v>148.53780864012919</v>
      </c>
      <c r="Y6795">
        <v>5.9315619885841837</v>
      </c>
      <c r="Z6795">
        <v>5.5775109788699373</v>
      </c>
      <c r="AA6795">
        <v>15.045597571994549</v>
      </c>
      <c r="AB6795">
        <v>39.146312654323914</v>
      </c>
      <c r="AC6795">
        <v>0</v>
      </c>
      <c r="AD6795">
        <v>0</v>
      </c>
      <c r="AE6795">
        <v>214.23879183390173</v>
      </c>
    </row>
    <row r="6796" spans="1:31" x14ac:dyDescent="0.25">
      <c r="A6796">
        <v>2264918</v>
      </c>
      <c r="B6796">
        <v>1</v>
      </c>
      <c r="C6796" t="s">
        <v>80</v>
      </c>
      <c r="D6796" t="s">
        <v>108</v>
      </c>
      <c r="E6796" t="s">
        <v>163</v>
      </c>
      <c r="F6796" t="s">
        <v>19703</v>
      </c>
      <c r="G6796" t="s">
        <v>147</v>
      </c>
      <c r="H6796" t="s">
        <v>148</v>
      </c>
      <c r="I6796" t="s">
        <v>136</v>
      </c>
      <c r="J6796" t="s">
        <v>137</v>
      </c>
      <c r="K6796" t="s">
        <v>138</v>
      </c>
      <c r="L6796" t="s">
        <v>19704</v>
      </c>
      <c r="M6796" t="s">
        <v>19705</v>
      </c>
      <c r="N6796">
        <v>0.81055555499999998</v>
      </c>
      <c r="O6796">
        <v>0</v>
      </c>
      <c r="P6796">
        <v>548</v>
      </c>
      <c r="Q6796">
        <v>0</v>
      </c>
      <c r="R6796">
        <v>80</v>
      </c>
      <c r="S6796">
        <v>1</v>
      </c>
      <c r="T6796">
        <v>77</v>
      </c>
      <c r="U6796">
        <v>0</v>
      </c>
      <c r="V6796">
        <v>0</v>
      </c>
      <c r="W6796">
        <v>0</v>
      </c>
      <c r="X6796">
        <v>53.381853362645117</v>
      </c>
      <c r="Y6796">
        <v>0</v>
      </c>
      <c r="Z6796">
        <v>6.8097599583431299</v>
      </c>
      <c r="AA6796">
        <v>0.86534689648049989</v>
      </c>
      <c r="AB6796">
        <v>16.482837033765758</v>
      </c>
      <c r="AC6796">
        <v>0</v>
      </c>
      <c r="AD6796">
        <v>0</v>
      </c>
      <c r="AE6796">
        <v>77.539797251234504</v>
      </c>
    </row>
    <row r="6797" spans="1:31" x14ac:dyDescent="0.25">
      <c r="A6797">
        <v>2264936</v>
      </c>
      <c r="B6797">
        <v>1</v>
      </c>
      <c r="C6797" t="s">
        <v>80</v>
      </c>
      <c r="D6797" t="s">
        <v>103</v>
      </c>
      <c r="E6797" t="s">
        <v>163</v>
      </c>
      <c r="F6797" t="s">
        <v>19682</v>
      </c>
      <c r="G6797" t="s">
        <v>147</v>
      </c>
      <c r="H6797" t="s">
        <v>148</v>
      </c>
      <c r="I6797" t="s">
        <v>136</v>
      </c>
      <c r="J6797" t="s">
        <v>137</v>
      </c>
      <c r="K6797" t="s">
        <v>138</v>
      </c>
      <c r="L6797" t="s">
        <v>19706</v>
      </c>
      <c r="M6797" t="s">
        <v>19707</v>
      </c>
      <c r="N6797">
        <v>0.72</v>
      </c>
      <c r="O6797">
        <v>3</v>
      </c>
      <c r="P6797">
        <v>1984</v>
      </c>
      <c r="Q6797">
        <v>21</v>
      </c>
      <c r="R6797">
        <v>271</v>
      </c>
      <c r="S6797">
        <v>28</v>
      </c>
      <c r="T6797">
        <v>646</v>
      </c>
      <c r="U6797">
        <v>2</v>
      </c>
      <c r="V6797">
        <v>1</v>
      </c>
      <c r="W6797">
        <v>0.42788440645775994</v>
      </c>
      <c r="X6797">
        <v>222.29418511494646</v>
      </c>
      <c r="Y6797">
        <v>16.7674819149216</v>
      </c>
      <c r="Z6797">
        <v>24.4922060682648</v>
      </c>
      <c r="AA6797">
        <v>54.462318243487182</v>
      </c>
      <c r="AB6797">
        <v>95.465102771220458</v>
      </c>
      <c r="AC6797">
        <v>54.077706207116634</v>
      </c>
      <c r="AD6797">
        <v>0.50877424190016007</v>
      </c>
      <c r="AE6797">
        <v>468.49565896831507</v>
      </c>
    </row>
    <row r="6798" spans="1:31" x14ac:dyDescent="0.25">
      <c r="A6798">
        <v>2264938</v>
      </c>
      <c r="B6798">
        <v>1</v>
      </c>
      <c r="C6798" t="s">
        <v>80</v>
      </c>
      <c r="D6798" t="s">
        <v>105</v>
      </c>
      <c r="E6798" t="s">
        <v>151</v>
      </c>
      <c r="F6798" t="s">
        <v>19708</v>
      </c>
      <c r="G6798" t="s">
        <v>153</v>
      </c>
      <c r="H6798" t="s">
        <v>135</v>
      </c>
      <c r="I6798" t="s">
        <v>136</v>
      </c>
      <c r="J6798" t="s">
        <v>137</v>
      </c>
      <c r="K6798" t="s">
        <v>138</v>
      </c>
      <c r="L6798" t="s">
        <v>19709</v>
      </c>
      <c r="M6798" t="s">
        <v>19710</v>
      </c>
      <c r="N6798">
        <v>1.5733333329999999</v>
      </c>
      <c r="O6798">
        <v>0</v>
      </c>
      <c r="P6798">
        <v>87</v>
      </c>
      <c r="Q6798">
        <v>0</v>
      </c>
      <c r="R6798">
        <v>0</v>
      </c>
      <c r="S6798">
        <v>0</v>
      </c>
      <c r="T6798">
        <v>1</v>
      </c>
      <c r="U6798">
        <v>0</v>
      </c>
      <c r="V6798">
        <v>0</v>
      </c>
      <c r="W6798">
        <v>0</v>
      </c>
      <c r="X6798">
        <v>31.659914853450822</v>
      </c>
      <c r="Y6798">
        <v>0</v>
      </c>
      <c r="Z6798">
        <v>0</v>
      </c>
      <c r="AA6798">
        <v>0</v>
      </c>
      <c r="AB6798">
        <v>0.48692111429457996</v>
      </c>
      <c r="AC6798">
        <v>0</v>
      </c>
      <c r="AD6798">
        <v>0</v>
      </c>
      <c r="AE6798">
        <v>32.146835967745403</v>
      </c>
    </row>
    <row r="6799" spans="1:31" x14ac:dyDescent="0.25">
      <c r="A6799">
        <v>2264958</v>
      </c>
      <c r="B6799">
        <v>1</v>
      </c>
      <c r="C6799" t="s">
        <v>80</v>
      </c>
      <c r="D6799" t="s">
        <v>106</v>
      </c>
      <c r="E6799" t="s">
        <v>163</v>
      </c>
      <c r="F6799" t="s">
        <v>19711</v>
      </c>
      <c r="G6799" t="s">
        <v>147</v>
      </c>
      <c r="H6799" t="s">
        <v>148</v>
      </c>
      <c r="I6799" t="s">
        <v>136</v>
      </c>
      <c r="J6799" t="s">
        <v>137</v>
      </c>
      <c r="K6799" t="s">
        <v>138</v>
      </c>
      <c r="L6799" t="s">
        <v>19712</v>
      </c>
      <c r="M6799" t="s">
        <v>19713</v>
      </c>
      <c r="N6799">
        <v>2.7280555550000001</v>
      </c>
      <c r="O6799">
        <v>0</v>
      </c>
      <c r="P6799">
        <v>1</v>
      </c>
      <c r="Q6799">
        <v>37</v>
      </c>
      <c r="R6799">
        <v>86</v>
      </c>
      <c r="S6799">
        <v>10</v>
      </c>
      <c r="T6799">
        <v>13</v>
      </c>
      <c r="U6799">
        <v>0</v>
      </c>
      <c r="V6799">
        <v>0</v>
      </c>
      <c r="W6799">
        <v>0</v>
      </c>
      <c r="X6799">
        <v>0</v>
      </c>
      <c r="Y6799">
        <v>110.14297240297304</v>
      </c>
      <c r="Z6799">
        <v>230.34865949626757</v>
      </c>
      <c r="AA6799">
        <v>21.964821655827144</v>
      </c>
      <c r="AB6799">
        <v>40.460019652678312</v>
      </c>
      <c r="AC6799">
        <v>0</v>
      </c>
      <c r="AD6799">
        <v>0</v>
      </c>
      <c r="AE6799">
        <v>402.91647320774609</v>
      </c>
    </row>
    <row r="6800" spans="1:31" x14ac:dyDescent="0.25">
      <c r="A6800">
        <v>2264959</v>
      </c>
      <c r="B6800">
        <v>1</v>
      </c>
      <c r="C6800" t="s">
        <v>80</v>
      </c>
      <c r="D6800" t="s">
        <v>108</v>
      </c>
      <c r="E6800" t="s">
        <v>207</v>
      </c>
      <c r="F6800" t="s">
        <v>19714</v>
      </c>
      <c r="G6800" t="s">
        <v>231</v>
      </c>
      <c r="H6800" t="s">
        <v>135</v>
      </c>
      <c r="I6800" t="s">
        <v>136</v>
      </c>
      <c r="J6800" t="s">
        <v>137</v>
      </c>
      <c r="K6800" t="s">
        <v>138</v>
      </c>
      <c r="L6800" t="s">
        <v>19715</v>
      </c>
      <c r="M6800" t="s">
        <v>19716</v>
      </c>
      <c r="N6800">
        <v>4.9141666659999999</v>
      </c>
      <c r="O6800">
        <v>0</v>
      </c>
      <c r="P6800">
        <v>329</v>
      </c>
      <c r="Q6800">
        <v>0</v>
      </c>
      <c r="R6800">
        <v>4</v>
      </c>
      <c r="S6800">
        <v>0</v>
      </c>
      <c r="T6800">
        <v>43</v>
      </c>
      <c r="U6800">
        <v>0</v>
      </c>
      <c r="V6800">
        <v>0</v>
      </c>
      <c r="W6800">
        <v>0</v>
      </c>
      <c r="X6800">
        <v>338.66450443021597</v>
      </c>
      <c r="Y6800">
        <v>0</v>
      </c>
      <c r="Z6800">
        <v>1.1026922552506873</v>
      </c>
      <c r="AA6800">
        <v>0</v>
      </c>
      <c r="AB6800">
        <v>102.46938325209337</v>
      </c>
      <c r="AC6800">
        <v>0</v>
      </c>
      <c r="AD6800">
        <v>0</v>
      </c>
      <c r="AE6800">
        <v>442.23657993756001</v>
      </c>
    </row>
    <row r="6801" spans="1:31" x14ac:dyDescent="0.25">
      <c r="A6801">
        <v>2264981</v>
      </c>
      <c r="B6801">
        <v>1</v>
      </c>
      <c r="C6801" t="s">
        <v>80</v>
      </c>
      <c r="D6801" t="s">
        <v>82</v>
      </c>
      <c r="E6801" t="s">
        <v>145</v>
      </c>
      <c r="F6801" t="s">
        <v>19717</v>
      </c>
      <c r="G6801" t="s">
        <v>271</v>
      </c>
      <c r="H6801" t="s">
        <v>148</v>
      </c>
      <c r="I6801" t="s">
        <v>704</v>
      </c>
      <c r="J6801" t="s">
        <v>137</v>
      </c>
      <c r="K6801" t="s">
        <v>138</v>
      </c>
      <c r="L6801" t="s">
        <v>19718</v>
      </c>
      <c r="M6801" t="s">
        <v>19719</v>
      </c>
      <c r="N6801">
        <v>1.6666666E-2</v>
      </c>
      <c r="O6801">
        <v>15</v>
      </c>
      <c r="P6801">
        <v>11148</v>
      </c>
      <c r="Q6801">
        <v>0</v>
      </c>
      <c r="R6801">
        <v>0</v>
      </c>
      <c r="S6801">
        <v>4</v>
      </c>
      <c r="T6801">
        <v>898</v>
      </c>
      <c r="U6801">
        <v>0</v>
      </c>
      <c r="V6801">
        <v>2</v>
      </c>
      <c r="W6801">
        <v>7.4758281844866672E-2</v>
      </c>
      <c r="X6801">
        <v>48.81233820152147</v>
      </c>
      <c r="Y6801">
        <v>0</v>
      </c>
      <c r="Z6801">
        <v>0</v>
      </c>
      <c r="AA6801">
        <v>5.3544523298933333E-2</v>
      </c>
      <c r="AB6801">
        <v>8.7597608548373831</v>
      </c>
      <c r="AC6801">
        <v>0</v>
      </c>
      <c r="AD6801">
        <v>0.18899543333838334</v>
      </c>
      <c r="AE6801">
        <v>57.889397294841032</v>
      </c>
    </row>
    <row r="6802" spans="1:31" x14ac:dyDescent="0.25">
      <c r="A6802">
        <v>2265013</v>
      </c>
      <c r="B6802">
        <v>1</v>
      </c>
      <c r="C6802" t="s">
        <v>80</v>
      </c>
      <c r="D6802" t="s">
        <v>99</v>
      </c>
      <c r="E6802" t="s">
        <v>145</v>
      </c>
      <c r="F6802" t="s">
        <v>19720</v>
      </c>
      <c r="G6802" t="s">
        <v>147</v>
      </c>
      <c r="H6802" t="s">
        <v>148</v>
      </c>
      <c r="I6802" t="s">
        <v>136</v>
      </c>
      <c r="J6802" t="s">
        <v>137</v>
      </c>
      <c r="K6802" t="s">
        <v>138</v>
      </c>
      <c r="L6802" t="s">
        <v>19721</v>
      </c>
      <c r="M6802" t="s">
        <v>19722</v>
      </c>
      <c r="N6802">
        <v>6.5833332999999994E-2</v>
      </c>
      <c r="O6802">
        <v>4</v>
      </c>
      <c r="P6802">
        <v>887</v>
      </c>
      <c r="Q6802">
        <v>13</v>
      </c>
      <c r="R6802">
        <v>117</v>
      </c>
      <c r="S6802">
        <v>19</v>
      </c>
      <c r="T6802">
        <v>66</v>
      </c>
      <c r="U6802">
        <v>0</v>
      </c>
      <c r="V6802">
        <v>4</v>
      </c>
      <c r="W6802">
        <v>0.98222860887632002</v>
      </c>
      <c r="X6802">
        <v>8.4566174314617264</v>
      </c>
      <c r="Y6802">
        <v>1.2468951428327326</v>
      </c>
      <c r="Z6802">
        <v>2.286370846343198</v>
      </c>
      <c r="AA6802">
        <v>1.8929473180339405</v>
      </c>
      <c r="AB6802">
        <v>1.0238271993682466</v>
      </c>
      <c r="AC6802">
        <v>0</v>
      </c>
      <c r="AD6802">
        <v>13.447896740976972</v>
      </c>
      <c r="AE6802">
        <v>29.336783287893134</v>
      </c>
    </row>
    <row r="6803" spans="1:31" x14ac:dyDescent="0.25">
      <c r="A6803">
        <v>2265034</v>
      </c>
      <c r="B6803">
        <v>1</v>
      </c>
      <c r="C6803" t="s">
        <v>81</v>
      </c>
      <c r="D6803" t="s">
        <v>127</v>
      </c>
      <c r="E6803" t="s">
        <v>256</v>
      </c>
      <c r="F6803" t="s">
        <v>19723</v>
      </c>
      <c r="G6803" t="s">
        <v>147</v>
      </c>
      <c r="H6803" t="s">
        <v>148</v>
      </c>
      <c r="I6803" t="s">
        <v>704</v>
      </c>
      <c r="J6803" t="s">
        <v>137</v>
      </c>
      <c r="K6803" t="s">
        <v>138</v>
      </c>
      <c r="L6803" t="s">
        <v>19724</v>
      </c>
      <c r="M6803" t="s">
        <v>19725</v>
      </c>
      <c r="N6803">
        <v>8.3333330000000001E-3</v>
      </c>
      <c r="O6803">
        <v>0</v>
      </c>
      <c r="P6803">
        <v>422</v>
      </c>
      <c r="Q6803">
        <v>12</v>
      </c>
      <c r="R6803">
        <v>33</v>
      </c>
      <c r="S6803">
        <v>3</v>
      </c>
      <c r="T6803">
        <v>34</v>
      </c>
      <c r="U6803">
        <v>4</v>
      </c>
      <c r="V6803">
        <v>0</v>
      </c>
      <c r="W6803">
        <v>0</v>
      </c>
      <c r="X6803">
        <v>0.6195543926018755</v>
      </c>
      <c r="Y6803">
        <v>4.7354342395758343E-2</v>
      </c>
      <c r="Z6803">
        <v>6.0520663531124994E-2</v>
      </c>
      <c r="AA6803">
        <v>1.9155830044041249</v>
      </c>
      <c r="AB6803">
        <v>0.21271019648458334</v>
      </c>
      <c r="AC6803">
        <v>0.49512428800005842</v>
      </c>
      <c r="AD6803">
        <v>0</v>
      </c>
      <c r="AE6803">
        <v>3.3508468874175255</v>
      </c>
    </row>
    <row r="6804" spans="1:31" x14ac:dyDescent="0.25">
      <c r="A6804">
        <v>2265041</v>
      </c>
      <c r="B6804">
        <v>1</v>
      </c>
      <c r="C6804" t="s">
        <v>80</v>
      </c>
      <c r="D6804" t="s">
        <v>108</v>
      </c>
      <c r="E6804" t="s">
        <v>151</v>
      </c>
      <c r="F6804" t="s">
        <v>19726</v>
      </c>
      <c r="G6804" t="s">
        <v>153</v>
      </c>
      <c r="H6804" t="s">
        <v>135</v>
      </c>
      <c r="I6804" t="s">
        <v>136</v>
      </c>
      <c r="J6804" t="s">
        <v>137</v>
      </c>
      <c r="K6804" t="s">
        <v>138</v>
      </c>
      <c r="L6804" t="s">
        <v>19727</v>
      </c>
      <c r="M6804" t="s">
        <v>19728</v>
      </c>
      <c r="N6804">
        <v>2.0108333329999999</v>
      </c>
      <c r="O6804">
        <v>0</v>
      </c>
      <c r="P6804">
        <v>37</v>
      </c>
      <c r="Q6804">
        <v>0</v>
      </c>
      <c r="R6804">
        <v>5</v>
      </c>
      <c r="S6804">
        <v>0</v>
      </c>
      <c r="T6804">
        <v>4</v>
      </c>
      <c r="U6804">
        <v>0</v>
      </c>
      <c r="V6804">
        <v>0</v>
      </c>
      <c r="W6804">
        <v>0</v>
      </c>
      <c r="X6804">
        <v>14.193996540395586</v>
      </c>
      <c r="Y6804">
        <v>0</v>
      </c>
      <c r="Z6804">
        <v>0.28953789369105865</v>
      </c>
      <c r="AA6804">
        <v>0</v>
      </c>
      <c r="AB6804">
        <v>3.4906295201086799</v>
      </c>
      <c r="AC6804">
        <v>0</v>
      </c>
      <c r="AD6804">
        <v>0</v>
      </c>
      <c r="AE6804">
        <v>17.974163954195326</v>
      </c>
    </row>
    <row r="6805" spans="1:31" x14ac:dyDescent="0.25">
      <c r="A6805">
        <v>2265054</v>
      </c>
      <c r="B6805">
        <v>1</v>
      </c>
      <c r="C6805" t="s">
        <v>81</v>
      </c>
      <c r="D6805" t="s">
        <v>122</v>
      </c>
      <c r="E6805" t="s">
        <v>256</v>
      </c>
      <c r="F6805" t="s">
        <v>19729</v>
      </c>
      <c r="G6805" t="s">
        <v>171</v>
      </c>
      <c r="H6805" t="s">
        <v>148</v>
      </c>
      <c r="I6805" t="s">
        <v>136</v>
      </c>
      <c r="J6805" t="s">
        <v>137</v>
      </c>
      <c r="K6805" t="s">
        <v>172</v>
      </c>
      <c r="L6805" t="s">
        <v>19730</v>
      </c>
      <c r="M6805" t="s">
        <v>19731</v>
      </c>
      <c r="N6805">
        <v>5.227777777</v>
      </c>
      <c r="O6805">
        <v>0</v>
      </c>
      <c r="P6805">
        <v>1655</v>
      </c>
      <c r="Q6805">
        <v>0</v>
      </c>
      <c r="R6805">
        <v>0</v>
      </c>
      <c r="S6805">
        <v>0</v>
      </c>
      <c r="T6805">
        <v>67</v>
      </c>
      <c r="U6805">
        <v>0</v>
      </c>
      <c r="V6805">
        <v>0</v>
      </c>
      <c r="W6805">
        <v>0</v>
      </c>
      <c r="X6805">
        <v>2155.7874430728225</v>
      </c>
      <c r="Y6805">
        <v>0</v>
      </c>
      <c r="Z6805">
        <v>0</v>
      </c>
      <c r="AA6805">
        <v>0</v>
      </c>
      <c r="AB6805">
        <v>232.68330043818116</v>
      </c>
      <c r="AC6805">
        <v>0</v>
      </c>
      <c r="AD6805">
        <v>0</v>
      </c>
      <c r="AE6805">
        <v>2388.4707435110035</v>
      </c>
    </row>
    <row r="6806" spans="1:31" x14ac:dyDescent="0.25">
      <c r="A6806">
        <v>2265066</v>
      </c>
      <c r="B6806">
        <v>1</v>
      </c>
      <c r="C6806" t="s">
        <v>80</v>
      </c>
      <c r="D6806" t="s">
        <v>94</v>
      </c>
      <c r="E6806" t="s">
        <v>477</v>
      </c>
      <c r="F6806" t="s">
        <v>10296</v>
      </c>
      <c r="G6806" t="s">
        <v>271</v>
      </c>
      <c r="H6806" t="s">
        <v>148</v>
      </c>
      <c r="I6806" t="s">
        <v>136</v>
      </c>
      <c r="J6806" t="s">
        <v>137</v>
      </c>
      <c r="K6806" t="s">
        <v>138</v>
      </c>
      <c r="L6806" t="s">
        <v>19732</v>
      </c>
      <c r="M6806" t="s">
        <v>19733</v>
      </c>
      <c r="N6806">
        <v>0.53257222199999998</v>
      </c>
      <c r="O6806">
        <v>0</v>
      </c>
      <c r="P6806">
        <v>12439</v>
      </c>
      <c r="Q6806">
        <v>9</v>
      </c>
      <c r="R6806">
        <v>166</v>
      </c>
      <c r="S6806">
        <v>35</v>
      </c>
      <c r="T6806">
        <v>943</v>
      </c>
      <c r="U6806">
        <v>0</v>
      </c>
      <c r="V6806">
        <v>1</v>
      </c>
      <c r="W6806">
        <v>0</v>
      </c>
      <c r="X6806">
        <v>2022.4931044906061</v>
      </c>
      <c r="Y6806">
        <v>1.5046955581802623</v>
      </c>
      <c r="Z6806">
        <v>32.788327290247182</v>
      </c>
      <c r="AA6806">
        <v>151.42730255960294</v>
      </c>
      <c r="AB6806">
        <v>652.53445326749272</v>
      </c>
      <c r="AC6806">
        <v>0</v>
      </c>
      <c r="AD6806">
        <v>13.19306663938869</v>
      </c>
      <c r="AE6806">
        <v>2873.9409498055179</v>
      </c>
    </row>
    <row r="6807" spans="1:31" x14ac:dyDescent="0.25">
      <c r="A6807">
        <v>2265070</v>
      </c>
      <c r="B6807">
        <v>1</v>
      </c>
      <c r="C6807" t="s">
        <v>80</v>
      </c>
      <c r="D6807" t="s">
        <v>97</v>
      </c>
      <c r="E6807" t="s">
        <v>145</v>
      </c>
      <c r="F6807" t="s">
        <v>15304</v>
      </c>
      <c r="G6807" t="s">
        <v>366</v>
      </c>
      <c r="H6807" t="s">
        <v>148</v>
      </c>
      <c r="I6807" t="s">
        <v>136</v>
      </c>
      <c r="J6807" t="s">
        <v>137</v>
      </c>
      <c r="K6807" t="s">
        <v>172</v>
      </c>
      <c r="L6807" t="s">
        <v>11581</v>
      </c>
      <c r="M6807" t="s">
        <v>19734</v>
      </c>
      <c r="N6807">
        <v>2.0591666659999999</v>
      </c>
      <c r="O6807">
        <v>0</v>
      </c>
      <c r="P6807">
        <v>982</v>
      </c>
      <c r="Q6807">
        <v>0</v>
      </c>
      <c r="R6807">
        <v>0</v>
      </c>
      <c r="S6807">
        <v>1</v>
      </c>
      <c r="T6807">
        <v>61</v>
      </c>
      <c r="U6807">
        <v>0</v>
      </c>
      <c r="V6807">
        <v>0</v>
      </c>
      <c r="W6807">
        <v>0</v>
      </c>
      <c r="X6807">
        <v>1036.306754574797</v>
      </c>
      <c r="Y6807">
        <v>0</v>
      </c>
      <c r="Z6807">
        <v>0</v>
      </c>
      <c r="AA6807">
        <v>54.484100033751901</v>
      </c>
      <c r="AB6807">
        <v>161.91586610911568</v>
      </c>
      <c r="AC6807">
        <v>0</v>
      </c>
      <c r="AD6807">
        <v>0</v>
      </c>
      <c r="AE6807">
        <v>1252.7067207176647</v>
      </c>
    </row>
    <row r="6808" spans="1:31" x14ac:dyDescent="0.25">
      <c r="A6808">
        <v>2265073</v>
      </c>
      <c r="B6808">
        <v>1</v>
      </c>
      <c r="C6808" t="s">
        <v>81</v>
      </c>
      <c r="D6808" t="s">
        <v>128</v>
      </c>
      <c r="E6808" t="s">
        <v>256</v>
      </c>
      <c r="F6808" t="s">
        <v>19735</v>
      </c>
      <c r="G6808" t="s">
        <v>171</v>
      </c>
      <c r="H6808" t="s">
        <v>148</v>
      </c>
      <c r="I6808" t="s">
        <v>136</v>
      </c>
      <c r="J6808" t="s">
        <v>137</v>
      </c>
      <c r="K6808" t="s">
        <v>172</v>
      </c>
      <c r="L6808" t="s">
        <v>19736</v>
      </c>
      <c r="M6808" t="s">
        <v>19737</v>
      </c>
      <c r="N6808">
        <v>6.8086111110000003</v>
      </c>
      <c r="O6808">
        <v>0</v>
      </c>
      <c r="P6808">
        <v>719</v>
      </c>
      <c r="Q6808">
        <v>0</v>
      </c>
      <c r="R6808">
        <v>1</v>
      </c>
      <c r="S6808">
        <v>0</v>
      </c>
      <c r="T6808">
        <v>100</v>
      </c>
      <c r="U6808">
        <v>0</v>
      </c>
      <c r="V6808">
        <v>0</v>
      </c>
      <c r="W6808">
        <v>0</v>
      </c>
      <c r="X6808">
        <v>1147.468083595817</v>
      </c>
      <c r="Y6808">
        <v>0</v>
      </c>
      <c r="Z6808">
        <v>2.5363843687343336E-2</v>
      </c>
      <c r="AA6808">
        <v>0</v>
      </c>
      <c r="AB6808">
        <v>580.97801833487028</v>
      </c>
      <c r="AC6808">
        <v>0</v>
      </c>
      <c r="AD6808">
        <v>0</v>
      </c>
      <c r="AE6808">
        <v>1728.4714657743746</v>
      </c>
    </row>
    <row r="6809" spans="1:31" x14ac:dyDescent="0.25">
      <c r="A6809">
        <v>2265077</v>
      </c>
      <c r="B6809">
        <v>1</v>
      </c>
      <c r="C6809" t="s">
        <v>81</v>
      </c>
      <c r="D6809" t="s">
        <v>118</v>
      </c>
      <c r="E6809" t="s">
        <v>163</v>
      </c>
      <c r="F6809" t="s">
        <v>19738</v>
      </c>
      <c r="G6809" t="s">
        <v>171</v>
      </c>
      <c r="H6809" t="s">
        <v>148</v>
      </c>
      <c r="I6809" t="s">
        <v>136</v>
      </c>
      <c r="J6809" t="s">
        <v>137</v>
      </c>
      <c r="K6809" t="s">
        <v>172</v>
      </c>
      <c r="L6809" t="s">
        <v>19739</v>
      </c>
      <c r="M6809" t="s">
        <v>19740</v>
      </c>
      <c r="N6809">
        <v>6.3869444440000001</v>
      </c>
      <c r="O6809">
        <v>1</v>
      </c>
      <c r="P6809">
        <v>318</v>
      </c>
      <c r="Q6809">
        <v>77</v>
      </c>
      <c r="R6809">
        <v>51</v>
      </c>
      <c r="S6809">
        <v>5</v>
      </c>
      <c r="T6809">
        <v>51</v>
      </c>
      <c r="U6809">
        <v>2</v>
      </c>
      <c r="V6809">
        <v>1</v>
      </c>
      <c r="W6809">
        <v>0.90653280745751885</v>
      </c>
      <c r="X6809">
        <v>520.17168629906428</v>
      </c>
      <c r="Y6809">
        <v>3527.5960961768692</v>
      </c>
      <c r="Z6809">
        <v>133.47691957735481</v>
      </c>
      <c r="AA6809">
        <v>19.167125372575462</v>
      </c>
      <c r="AB6809">
        <v>136.39210853655928</v>
      </c>
      <c r="AC6809">
        <v>894.08965237115945</v>
      </c>
      <c r="AD6809">
        <v>0.39827478616281253</v>
      </c>
      <c r="AE6809">
        <v>5232.198395927202</v>
      </c>
    </row>
    <row r="6810" spans="1:31" x14ac:dyDescent="0.25">
      <c r="A6810">
        <v>2265101</v>
      </c>
      <c r="B6810">
        <v>1</v>
      </c>
      <c r="C6810" t="s">
        <v>80</v>
      </c>
      <c r="D6810" t="s">
        <v>95</v>
      </c>
      <c r="E6810" t="s">
        <v>207</v>
      </c>
      <c r="F6810" t="s">
        <v>19741</v>
      </c>
      <c r="G6810" t="s">
        <v>1264</v>
      </c>
      <c r="H6810" t="s">
        <v>135</v>
      </c>
      <c r="I6810" t="s">
        <v>136</v>
      </c>
      <c r="J6810" t="s">
        <v>137</v>
      </c>
      <c r="K6810" t="s">
        <v>138</v>
      </c>
      <c r="L6810" t="s">
        <v>19742</v>
      </c>
      <c r="M6810" t="s">
        <v>19743</v>
      </c>
      <c r="N6810">
        <v>1.6</v>
      </c>
      <c r="O6810">
        <v>0</v>
      </c>
      <c r="P6810">
        <v>427</v>
      </c>
      <c r="Q6810">
        <v>0</v>
      </c>
      <c r="R6810">
        <v>2</v>
      </c>
      <c r="S6810">
        <v>0</v>
      </c>
      <c r="T6810">
        <v>43</v>
      </c>
      <c r="U6810">
        <v>0</v>
      </c>
      <c r="V6810">
        <v>0</v>
      </c>
      <c r="W6810">
        <v>0</v>
      </c>
      <c r="X6810">
        <v>190.39772371688937</v>
      </c>
      <c r="Y6810">
        <v>0</v>
      </c>
      <c r="Z6810">
        <v>1.0984640894769613</v>
      </c>
      <c r="AA6810">
        <v>0</v>
      </c>
      <c r="AB6810">
        <v>79.295589561415511</v>
      </c>
      <c r="AC6810">
        <v>0</v>
      </c>
      <c r="AD6810">
        <v>0</v>
      </c>
      <c r="AE6810">
        <v>270.79177736778183</v>
      </c>
    </row>
    <row r="6811" spans="1:31" x14ac:dyDescent="0.25">
      <c r="A6811">
        <v>2265104</v>
      </c>
      <c r="B6811">
        <v>1</v>
      </c>
      <c r="C6811" t="s">
        <v>81</v>
      </c>
      <c r="D6811" t="s">
        <v>128</v>
      </c>
      <c r="E6811" t="s">
        <v>151</v>
      </c>
      <c r="F6811" t="s">
        <v>19744</v>
      </c>
      <c r="G6811" t="s">
        <v>171</v>
      </c>
      <c r="H6811" t="s">
        <v>135</v>
      </c>
      <c r="I6811" t="s">
        <v>136</v>
      </c>
      <c r="J6811" t="s">
        <v>137</v>
      </c>
      <c r="K6811" t="s">
        <v>172</v>
      </c>
      <c r="L6811" t="s">
        <v>19745</v>
      </c>
      <c r="M6811" t="s">
        <v>19746</v>
      </c>
      <c r="N6811">
        <v>8.9244444440000006</v>
      </c>
      <c r="O6811">
        <v>0</v>
      </c>
      <c r="P6811">
        <v>538</v>
      </c>
      <c r="Q6811">
        <v>0</v>
      </c>
      <c r="R6811">
        <v>0</v>
      </c>
      <c r="S6811">
        <v>0</v>
      </c>
      <c r="T6811">
        <v>25</v>
      </c>
      <c r="U6811">
        <v>0</v>
      </c>
      <c r="V6811">
        <v>0</v>
      </c>
      <c r="W6811">
        <v>0</v>
      </c>
      <c r="X6811">
        <v>1034.5774098585648</v>
      </c>
      <c r="Y6811">
        <v>0</v>
      </c>
      <c r="Z6811">
        <v>0</v>
      </c>
      <c r="AA6811">
        <v>0</v>
      </c>
      <c r="AB6811">
        <v>148.66090685646896</v>
      </c>
      <c r="AC6811">
        <v>0</v>
      </c>
      <c r="AD6811">
        <v>0</v>
      </c>
      <c r="AE6811">
        <v>1183.2383167150338</v>
      </c>
    </row>
    <row r="6812" spans="1:31" x14ac:dyDescent="0.25">
      <c r="A6812">
        <v>2265111</v>
      </c>
      <c r="B6812">
        <v>1</v>
      </c>
      <c r="C6812" t="s">
        <v>80</v>
      </c>
      <c r="D6812" t="s">
        <v>108</v>
      </c>
      <c r="E6812" t="s">
        <v>145</v>
      </c>
      <c r="F6812" t="s">
        <v>19747</v>
      </c>
      <c r="G6812" t="s">
        <v>271</v>
      </c>
      <c r="H6812" t="s">
        <v>148</v>
      </c>
      <c r="I6812" t="s">
        <v>136</v>
      </c>
      <c r="J6812" t="s">
        <v>137</v>
      </c>
      <c r="K6812" t="s">
        <v>172</v>
      </c>
      <c r="L6812" t="s">
        <v>11614</v>
      </c>
      <c r="M6812" t="s">
        <v>19748</v>
      </c>
      <c r="N6812">
        <v>0.41527777700000001</v>
      </c>
      <c r="O6812">
        <v>0</v>
      </c>
      <c r="P6812">
        <v>2489</v>
      </c>
      <c r="Q6812">
        <v>0</v>
      </c>
      <c r="R6812">
        <v>115</v>
      </c>
      <c r="S6812">
        <v>4</v>
      </c>
      <c r="T6812">
        <v>317</v>
      </c>
      <c r="U6812">
        <v>3</v>
      </c>
      <c r="V6812">
        <v>0</v>
      </c>
      <c r="W6812">
        <v>0</v>
      </c>
      <c r="X6812">
        <v>265.79585511444981</v>
      </c>
      <c r="Y6812">
        <v>0</v>
      </c>
      <c r="Z6812">
        <v>7.6510561103931094</v>
      </c>
      <c r="AA6812">
        <v>36.984953580541784</v>
      </c>
      <c r="AB6812">
        <v>114.58411652676634</v>
      </c>
      <c r="AC6812">
        <v>48.725385470372366</v>
      </c>
      <c r="AD6812">
        <v>0</v>
      </c>
      <c r="AE6812">
        <v>473.74136680252337</v>
      </c>
    </row>
    <row r="6813" spans="1:31" x14ac:dyDescent="0.25">
      <c r="A6813">
        <v>2265125</v>
      </c>
      <c r="B6813">
        <v>1</v>
      </c>
      <c r="C6813" t="s">
        <v>80</v>
      </c>
      <c r="D6813" t="s">
        <v>111</v>
      </c>
      <c r="E6813" t="s">
        <v>207</v>
      </c>
      <c r="F6813" t="s">
        <v>19749</v>
      </c>
      <c r="G6813" t="s">
        <v>366</v>
      </c>
      <c r="H6813" t="s">
        <v>135</v>
      </c>
      <c r="I6813" t="s">
        <v>136</v>
      </c>
      <c r="J6813" t="s">
        <v>137</v>
      </c>
      <c r="K6813" t="s">
        <v>172</v>
      </c>
      <c r="L6813" t="s">
        <v>19750</v>
      </c>
      <c r="M6813" t="s">
        <v>19751</v>
      </c>
      <c r="N6813">
        <v>3.0444444439999998</v>
      </c>
      <c r="O6813">
        <v>0</v>
      </c>
      <c r="P6813">
        <v>376</v>
      </c>
      <c r="Q6813">
        <v>0</v>
      </c>
      <c r="R6813">
        <v>0</v>
      </c>
      <c r="S6813">
        <v>0</v>
      </c>
      <c r="T6813">
        <v>54</v>
      </c>
      <c r="U6813">
        <v>0</v>
      </c>
      <c r="V6813">
        <v>0</v>
      </c>
      <c r="W6813">
        <v>0</v>
      </c>
      <c r="X6813">
        <v>319.65598416758309</v>
      </c>
      <c r="Y6813">
        <v>0</v>
      </c>
      <c r="Z6813">
        <v>0</v>
      </c>
      <c r="AA6813">
        <v>0</v>
      </c>
      <c r="AB6813">
        <v>227.2237337808358</v>
      </c>
      <c r="AC6813">
        <v>0</v>
      </c>
      <c r="AD6813">
        <v>0</v>
      </c>
      <c r="AE6813">
        <v>546.87971794841883</v>
      </c>
    </row>
    <row r="6814" spans="1:31" x14ac:dyDescent="0.25">
      <c r="A6814">
        <v>2265144</v>
      </c>
      <c r="B6814">
        <v>1</v>
      </c>
      <c r="C6814" t="s">
        <v>80</v>
      </c>
      <c r="D6814" t="s">
        <v>106</v>
      </c>
      <c r="E6814" t="s">
        <v>145</v>
      </c>
      <c r="F6814" t="s">
        <v>19752</v>
      </c>
      <c r="G6814" t="s">
        <v>271</v>
      </c>
      <c r="H6814" t="s">
        <v>148</v>
      </c>
      <c r="I6814" t="s">
        <v>136</v>
      </c>
      <c r="J6814" t="s">
        <v>137</v>
      </c>
      <c r="K6814" t="s">
        <v>172</v>
      </c>
      <c r="L6814" t="s">
        <v>19753</v>
      </c>
      <c r="M6814" t="s">
        <v>19754</v>
      </c>
      <c r="N6814">
        <v>0.39388888799999999</v>
      </c>
      <c r="O6814">
        <v>0</v>
      </c>
      <c r="P6814">
        <v>5610</v>
      </c>
      <c r="Q6814">
        <v>0</v>
      </c>
      <c r="R6814">
        <v>17</v>
      </c>
      <c r="S6814">
        <v>1</v>
      </c>
      <c r="T6814">
        <v>788</v>
      </c>
      <c r="U6814">
        <v>0</v>
      </c>
      <c r="V6814">
        <v>4</v>
      </c>
      <c r="W6814">
        <v>0</v>
      </c>
      <c r="X6814">
        <v>501.24832273773762</v>
      </c>
      <c r="Y6814">
        <v>0</v>
      </c>
      <c r="Z6814">
        <v>1.6608606645428727</v>
      </c>
      <c r="AA6814">
        <v>1.0974990099469826</v>
      </c>
      <c r="AB6814">
        <v>208.01759404387104</v>
      </c>
      <c r="AC6814">
        <v>0</v>
      </c>
      <c r="AD6814">
        <v>55.226986606833407</v>
      </c>
      <c r="AE6814">
        <v>767.25126306293191</v>
      </c>
    </row>
    <row r="6815" spans="1:31" x14ac:dyDescent="0.25">
      <c r="A6815">
        <v>2265145</v>
      </c>
      <c r="B6815">
        <v>1</v>
      </c>
      <c r="C6815" t="s">
        <v>80</v>
      </c>
      <c r="D6815" t="s">
        <v>105</v>
      </c>
      <c r="E6815" t="s">
        <v>151</v>
      </c>
      <c r="F6815" t="s">
        <v>19755</v>
      </c>
      <c r="G6815" t="s">
        <v>153</v>
      </c>
      <c r="H6815" t="s">
        <v>135</v>
      </c>
      <c r="I6815" t="s">
        <v>136</v>
      </c>
      <c r="J6815" t="s">
        <v>137</v>
      </c>
      <c r="K6815" t="s">
        <v>138</v>
      </c>
      <c r="L6815" t="s">
        <v>19756</v>
      </c>
      <c r="M6815" t="s">
        <v>19757</v>
      </c>
      <c r="N6815">
        <v>1.1486111109999999</v>
      </c>
      <c r="O6815">
        <v>0</v>
      </c>
      <c r="P6815">
        <v>62</v>
      </c>
      <c r="Q6815">
        <v>0</v>
      </c>
      <c r="R6815">
        <v>0</v>
      </c>
      <c r="S6815">
        <v>0</v>
      </c>
      <c r="T6815">
        <v>18</v>
      </c>
      <c r="U6815">
        <v>0</v>
      </c>
      <c r="V6815">
        <v>0</v>
      </c>
      <c r="W6815">
        <v>0</v>
      </c>
      <c r="X6815">
        <v>21.211086056196471</v>
      </c>
      <c r="Y6815">
        <v>0</v>
      </c>
      <c r="Z6815">
        <v>0</v>
      </c>
      <c r="AA6815">
        <v>0</v>
      </c>
      <c r="AB6815">
        <v>10.357997419332012</v>
      </c>
      <c r="AC6815">
        <v>0</v>
      </c>
      <c r="AD6815">
        <v>0</v>
      </c>
      <c r="AE6815">
        <v>31.569083475528483</v>
      </c>
    </row>
    <row r="6816" spans="1:31" x14ac:dyDescent="0.25">
      <c r="A6816">
        <v>2265159</v>
      </c>
      <c r="B6816">
        <v>1</v>
      </c>
      <c r="C6816" t="s">
        <v>80</v>
      </c>
      <c r="D6816" t="s">
        <v>93</v>
      </c>
      <c r="E6816" t="s">
        <v>145</v>
      </c>
      <c r="F6816" t="s">
        <v>19758</v>
      </c>
      <c r="G6816" t="s">
        <v>147</v>
      </c>
      <c r="H6816" t="s">
        <v>148</v>
      </c>
      <c r="I6816" t="s">
        <v>136</v>
      </c>
      <c r="J6816" t="s">
        <v>137</v>
      </c>
      <c r="K6816" t="s">
        <v>138</v>
      </c>
      <c r="L6816" t="s">
        <v>19759</v>
      </c>
      <c r="M6816" t="s">
        <v>19760</v>
      </c>
      <c r="N6816">
        <v>0.53388888800000001</v>
      </c>
      <c r="O6816">
        <v>0</v>
      </c>
      <c r="P6816">
        <v>1622</v>
      </c>
      <c r="Q6816">
        <v>35</v>
      </c>
      <c r="R6816">
        <v>154</v>
      </c>
      <c r="S6816">
        <v>14</v>
      </c>
      <c r="T6816">
        <v>240</v>
      </c>
      <c r="U6816">
        <v>1</v>
      </c>
      <c r="V6816">
        <v>1</v>
      </c>
      <c r="W6816">
        <v>0</v>
      </c>
      <c r="X6816">
        <v>202.436751784672</v>
      </c>
      <c r="Y6816">
        <v>18.652984363708381</v>
      </c>
      <c r="Z6816">
        <v>45.919271382306718</v>
      </c>
      <c r="AA6816">
        <v>50.623317938757474</v>
      </c>
      <c r="AB6816">
        <v>67.065322016764782</v>
      </c>
      <c r="AC6816">
        <v>153.65592958917776</v>
      </c>
      <c r="AD6816">
        <v>13.86892012661416</v>
      </c>
      <c r="AE6816">
        <v>552.22249720200125</v>
      </c>
    </row>
    <row r="6817" spans="1:31" x14ac:dyDescent="0.25">
      <c r="A6817">
        <v>2265163</v>
      </c>
      <c r="B6817">
        <v>1</v>
      </c>
      <c r="C6817" t="s">
        <v>80</v>
      </c>
      <c r="D6817" t="s">
        <v>94</v>
      </c>
      <c r="E6817" t="s">
        <v>207</v>
      </c>
      <c r="F6817" t="s">
        <v>19761</v>
      </c>
      <c r="G6817" t="s">
        <v>197</v>
      </c>
      <c r="H6817" t="s">
        <v>135</v>
      </c>
      <c r="I6817" t="s">
        <v>136</v>
      </c>
      <c r="J6817" t="s">
        <v>137</v>
      </c>
      <c r="K6817" t="s">
        <v>138</v>
      </c>
      <c r="L6817" t="s">
        <v>19762</v>
      </c>
      <c r="M6817" t="s">
        <v>19763</v>
      </c>
      <c r="N6817">
        <v>0.393055555</v>
      </c>
      <c r="O6817">
        <v>0</v>
      </c>
      <c r="P6817">
        <v>599</v>
      </c>
      <c r="Q6817">
        <v>0</v>
      </c>
      <c r="R6817">
        <v>0</v>
      </c>
      <c r="S6817">
        <v>0</v>
      </c>
      <c r="T6817">
        <v>49</v>
      </c>
      <c r="U6817">
        <v>0</v>
      </c>
      <c r="V6817">
        <v>0</v>
      </c>
      <c r="W6817">
        <v>0</v>
      </c>
      <c r="X6817">
        <v>71.075732410970886</v>
      </c>
      <c r="Y6817">
        <v>0</v>
      </c>
      <c r="Z6817">
        <v>0</v>
      </c>
      <c r="AA6817">
        <v>0</v>
      </c>
      <c r="AB6817">
        <v>26.84683754127456</v>
      </c>
      <c r="AC6817">
        <v>0</v>
      </c>
      <c r="AD6817">
        <v>0</v>
      </c>
      <c r="AE6817">
        <v>97.922569952245453</v>
      </c>
    </row>
    <row r="6818" spans="1:31" x14ac:dyDescent="0.25">
      <c r="A6818">
        <v>2265164</v>
      </c>
      <c r="B6818">
        <v>1</v>
      </c>
      <c r="C6818" t="s">
        <v>81</v>
      </c>
      <c r="D6818" t="s">
        <v>128</v>
      </c>
      <c r="E6818" t="s">
        <v>207</v>
      </c>
      <c r="F6818" t="s">
        <v>19764</v>
      </c>
      <c r="G6818" t="s">
        <v>366</v>
      </c>
      <c r="H6818" t="s">
        <v>135</v>
      </c>
      <c r="I6818" t="s">
        <v>136</v>
      </c>
      <c r="J6818" t="s">
        <v>137</v>
      </c>
      <c r="K6818" t="s">
        <v>172</v>
      </c>
      <c r="L6818" t="s">
        <v>19765</v>
      </c>
      <c r="M6818" t="s">
        <v>19766</v>
      </c>
      <c r="N6818">
        <v>1.36</v>
      </c>
      <c r="O6818">
        <v>0</v>
      </c>
      <c r="P6818">
        <v>157</v>
      </c>
      <c r="Q6818">
        <v>0</v>
      </c>
      <c r="R6818">
        <v>0</v>
      </c>
      <c r="S6818">
        <v>0</v>
      </c>
      <c r="T6818">
        <v>1</v>
      </c>
      <c r="U6818">
        <v>0</v>
      </c>
      <c r="V6818">
        <v>0</v>
      </c>
      <c r="W6818">
        <v>0</v>
      </c>
      <c r="X6818">
        <v>64.287722625519748</v>
      </c>
      <c r="Y6818">
        <v>0</v>
      </c>
      <c r="Z6818">
        <v>0</v>
      </c>
      <c r="AA6818">
        <v>0</v>
      </c>
      <c r="AB6818">
        <v>2.0547380936407498</v>
      </c>
      <c r="AC6818">
        <v>0</v>
      </c>
      <c r="AD6818">
        <v>0</v>
      </c>
      <c r="AE6818">
        <v>66.342460719160499</v>
      </c>
    </row>
    <row r="6819" spans="1:31" x14ac:dyDescent="0.25">
      <c r="A6819">
        <v>2265173</v>
      </c>
      <c r="B6819">
        <v>1</v>
      </c>
      <c r="C6819" t="s">
        <v>80</v>
      </c>
      <c r="D6819" t="s">
        <v>83</v>
      </c>
      <c r="E6819" t="s">
        <v>256</v>
      </c>
      <c r="F6819" t="s">
        <v>19767</v>
      </c>
      <c r="G6819" t="s">
        <v>465</v>
      </c>
      <c r="H6819" t="s">
        <v>148</v>
      </c>
      <c r="I6819" t="s">
        <v>136</v>
      </c>
      <c r="J6819" t="s">
        <v>137</v>
      </c>
      <c r="K6819" t="s">
        <v>138</v>
      </c>
      <c r="L6819" t="s">
        <v>19768</v>
      </c>
      <c r="M6819" t="s">
        <v>19769</v>
      </c>
      <c r="N6819">
        <v>0.274166666</v>
      </c>
      <c r="O6819">
        <v>0</v>
      </c>
      <c r="P6819">
        <v>1455</v>
      </c>
      <c r="Q6819">
        <v>0</v>
      </c>
      <c r="R6819">
        <v>0</v>
      </c>
      <c r="S6819">
        <v>10</v>
      </c>
      <c r="T6819">
        <v>179</v>
      </c>
      <c r="U6819">
        <v>11</v>
      </c>
      <c r="V6819">
        <v>0</v>
      </c>
      <c r="W6819">
        <v>0</v>
      </c>
      <c r="X6819">
        <v>142.02143259863703</v>
      </c>
      <c r="Y6819">
        <v>0</v>
      </c>
      <c r="Z6819">
        <v>0</v>
      </c>
      <c r="AA6819">
        <v>70.205938692003912</v>
      </c>
      <c r="AB6819">
        <v>38.720678223839244</v>
      </c>
      <c r="AC6819">
        <v>193.50429378457821</v>
      </c>
      <c r="AD6819">
        <v>0</v>
      </c>
      <c r="AE6819">
        <v>444.45234329905838</v>
      </c>
    </row>
    <row r="6820" spans="1:31" x14ac:dyDescent="0.25">
      <c r="A6820">
        <v>2265175</v>
      </c>
      <c r="B6820">
        <v>1</v>
      </c>
      <c r="C6820" t="s">
        <v>80</v>
      </c>
      <c r="D6820" t="s">
        <v>97</v>
      </c>
      <c r="E6820" t="s">
        <v>151</v>
      </c>
      <c r="F6820" t="s">
        <v>19770</v>
      </c>
      <c r="G6820" t="s">
        <v>197</v>
      </c>
      <c r="H6820" t="s">
        <v>135</v>
      </c>
      <c r="I6820" t="s">
        <v>136</v>
      </c>
      <c r="J6820" t="s">
        <v>137</v>
      </c>
      <c r="K6820" t="s">
        <v>138</v>
      </c>
      <c r="L6820" t="s">
        <v>19771</v>
      </c>
      <c r="M6820" t="s">
        <v>19772</v>
      </c>
      <c r="N6820">
        <v>1.3844444440000001</v>
      </c>
      <c r="O6820">
        <v>0</v>
      </c>
      <c r="P6820">
        <v>66</v>
      </c>
      <c r="Q6820">
        <v>0</v>
      </c>
      <c r="R6820">
        <v>2</v>
      </c>
      <c r="S6820">
        <v>0</v>
      </c>
      <c r="T6820">
        <v>7</v>
      </c>
      <c r="U6820">
        <v>0</v>
      </c>
      <c r="V6820">
        <v>0</v>
      </c>
      <c r="W6820">
        <v>0</v>
      </c>
      <c r="X6820">
        <v>64.119479838940876</v>
      </c>
      <c r="Y6820">
        <v>0</v>
      </c>
      <c r="Z6820">
        <v>0.68577919551953836</v>
      </c>
      <c r="AA6820">
        <v>0</v>
      </c>
      <c r="AB6820">
        <v>2.7830070130270066</v>
      </c>
      <c r="AC6820">
        <v>0</v>
      </c>
      <c r="AD6820">
        <v>0</v>
      </c>
      <c r="AE6820">
        <v>67.588266047487423</v>
      </c>
    </row>
    <row r="6821" spans="1:31" x14ac:dyDescent="0.25">
      <c r="A6821">
        <v>2265188</v>
      </c>
      <c r="B6821">
        <v>1</v>
      </c>
      <c r="C6821" t="s">
        <v>80</v>
      </c>
      <c r="D6821" t="s">
        <v>92</v>
      </c>
      <c r="E6821" t="s">
        <v>214</v>
      </c>
      <c r="F6821" t="s">
        <v>19773</v>
      </c>
      <c r="G6821" t="s">
        <v>340</v>
      </c>
      <c r="H6821" t="s">
        <v>135</v>
      </c>
      <c r="I6821" t="s">
        <v>136</v>
      </c>
      <c r="J6821" t="s">
        <v>137</v>
      </c>
      <c r="K6821" t="s">
        <v>138</v>
      </c>
      <c r="L6821" t="s">
        <v>19774</v>
      </c>
      <c r="M6821" t="s">
        <v>19775</v>
      </c>
      <c r="N6821">
        <v>2.9080555549999998</v>
      </c>
      <c r="O6821">
        <v>0</v>
      </c>
      <c r="P6821">
        <v>32</v>
      </c>
      <c r="Q6821">
        <v>0</v>
      </c>
      <c r="R6821">
        <v>0</v>
      </c>
      <c r="S6821">
        <v>0</v>
      </c>
      <c r="T6821">
        <v>8</v>
      </c>
      <c r="U6821">
        <v>0</v>
      </c>
      <c r="V6821">
        <v>0</v>
      </c>
      <c r="W6821">
        <v>0</v>
      </c>
      <c r="X6821">
        <v>38.850657845567156</v>
      </c>
      <c r="Y6821">
        <v>0</v>
      </c>
      <c r="Z6821">
        <v>0</v>
      </c>
      <c r="AA6821">
        <v>0</v>
      </c>
      <c r="AB6821">
        <v>81.091448448288091</v>
      </c>
      <c r="AC6821">
        <v>0</v>
      </c>
      <c r="AD6821">
        <v>0</v>
      </c>
      <c r="AE6821">
        <v>119.94210629385525</v>
      </c>
    </row>
    <row r="6822" spans="1:31" x14ac:dyDescent="0.25">
      <c r="A6822">
        <v>2265193</v>
      </c>
      <c r="B6822">
        <v>1</v>
      </c>
      <c r="C6822" t="s">
        <v>80</v>
      </c>
      <c r="D6822" t="s">
        <v>98</v>
      </c>
      <c r="E6822" t="s">
        <v>163</v>
      </c>
      <c r="F6822" t="s">
        <v>6770</v>
      </c>
      <c r="G6822" t="s">
        <v>271</v>
      </c>
      <c r="H6822" t="s">
        <v>148</v>
      </c>
      <c r="I6822" t="s">
        <v>136</v>
      </c>
      <c r="J6822" t="s">
        <v>137</v>
      </c>
      <c r="K6822" t="s">
        <v>138</v>
      </c>
      <c r="L6822" t="s">
        <v>19776</v>
      </c>
      <c r="M6822" t="s">
        <v>19777</v>
      </c>
      <c r="N6822">
        <v>0.39833333300000001</v>
      </c>
      <c r="O6822">
        <v>0</v>
      </c>
      <c r="P6822">
        <v>1147</v>
      </c>
      <c r="Q6822">
        <v>2</v>
      </c>
      <c r="R6822">
        <v>131</v>
      </c>
      <c r="S6822">
        <v>7</v>
      </c>
      <c r="T6822">
        <v>277</v>
      </c>
      <c r="U6822">
        <v>0</v>
      </c>
      <c r="V6822">
        <v>0</v>
      </c>
      <c r="W6822">
        <v>0</v>
      </c>
      <c r="X6822">
        <v>58.229740081864975</v>
      </c>
      <c r="Y6822">
        <v>0.45081739261848003</v>
      </c>
      <c r="Z6822">
        <v>5.4604277548595048</v>
      </c>
      <c r="AA6822">
        <v>74.232033764700688</v>
      </c>
      <c r="AB6822">
        <v>39.951404737564609</v>
      </c>
      <c r="AC6822">
        <v>0</v>
      </c>
      <c r="AD6822">
        <v>0</v>
      </c>
      <c r="AE6822">
        <v>178.32442373160828</v>
      </c>
    </row>
    <row r="6823" spans="1:31" x14ac:dyDescent="0.25">
      <c r="A6823">
        <v>2265195</v>
      </c>
      <c r="B6823">
        <v>1</v>
      </c>
      <c r="C6823" t="s">
        <v>80</v>
      </c>
      <c r="D6823" t="s">
        <v>94</v>
      </c>
      <c r="E6823" t="s">
        <v>151</v>
      </c>
      <c r="F6823" t="s">
        <v>19778</v>
      </c>
      <c r="G6823" t="s">
        <v>197</v>
      </c>
      <c r="H6823" t="s">
        <v>135</v>
      </c>
      <c r="I6823" t="s">
        <v>136</v>
      </c>
      <c r="J6823" t="s">
        <v>137</v>
      </c>
      <c r="K6823" t="s">
        <v>138</v>
      </c>
      <c r="L6823" t="s">
        <v>19779</v>
      </c>
      <c r="M6823" t="s">
        <v>11301</v>
      </c>
      <c r="N6823">
        <v>0.46111111100000002</v>
      </c>
      <c r="O6823">
        <v>0</v>
      </c>
      <c r="P6823">
        <v>114</v>
      </c>
      <c r="Q6823">
        <v>0</v>
      </c>
      <c r="R6823">
        <v>0</v>
      </c>
      <c r="S6823">
        <v>0</v>
      </c>
      <c r="T6823">
        <v>1</v>
      </c>
      <c r="U6823">
        <v>0</v>
      </c>
      <c r="V6823">
        <v>1</v>
      </c>
      <c r="W6823">
        <v>0</v>
      </c>
      <c r="X6823">
        <v>9.5686652013808366</v>
      </c>
      <c r="Y6823">
        <v>0</v>
      </c>
      <c r="Z6823">
        <v>0</v>
      </c>
      <c r="AA6823">
        <v>0</v>
      </c>
      <c r="AB6823">
        <v>0.26363342280968616</v>
      </c>
      <c r="AC6823">
        <v>0</v>
      </c>
      <c r="AD6823">
        <v>9.2800886967012737</v>
      </c>
      <c r="AE6823">
        <v>19.112387320891798</v>
      </c>
    </row>
    <row r="6824" spans="1:31" x14ac:dyDescent="0.25">
      <c r="A6824">
        <v>2265196</v>
      </c>
      <c r="B6824">
        <v>1</v>
      </c>
      <c r="C6824" t="s">
        <v>80</v>
      </c>
      <c r="D6824" t="s">
        <v>104</v>
      </c>
      <c r="E6824" t="s">
        <v>132</v>
      </c>
      <c r="F6824" t="s">
        <v>19780</v>
      </c>
      <c r="G6824" t="s">
        <v>201</v>
      </c>
      <c r="H6824" t="s">
        <v>135</v>
      </c>
      <c r="I6824" t="s">
        <v>136</v>
      </c>
      <c r="J6824" t="s">
        <v>137</v>
      </c>
      <c r="K6824" t="s">
        <v>138</v>
      </c>
      <c r="L6824" t="s">
        <v>19781</v>
      </c>
      <c r="M6824" t="s">
        <v>19782</v>
      </c>
      <c r="N6824">
        <v>4.721944444</v>
      </c>
      <c r="O6824">
        <v>0</v>
      </c>
      <c r="P6824">
        <v>12</v>
      </c>
      <c r="Q6824">
        <v>0</v>
      </c>
      <c r="R6824">
        <v>0</v>
      </c>
      <c r="S6824">
        <v>0</v>
      </c>
      <c r="T6824">
        <v>1</v>
      </c>
      <c r="U6824">
        <v>0</v>
      </c>
      <c r="V6824">
        <v>0</v>
      </c>
      <c r="W6824">
        <v>0</v>
      </c>
      <c r="X6824">
        <v>14.985618432248181</v>
      </c>
      <c r="Y6824">
        <v>0</v>
      </c>
      <c r="Z6824">
        <v>0</v>
      </c>
      <c r="AA6824">
        <v>0</v>
      </c>
      <c r="AB6824">
        <v>6.6719962568542499</v>
      </c>
      <c r="AC6824">
        <v>0</v>
      </c>
      <c r="AD6824">
        <v>0</v>
      </c>
      <c r="AE6824">
        <v>21.657614689102431</v>
      </c>
    </row>
    <row r="6825" spans="1:31" x14ac:dyDescent="0.25">
      <c r="A6825">
        <v>2265242</v>
      </c>
      <c r="B6825">
        <v>1</v>
      </c>
      <c r="C6825" t="s">
        <v>81</v>
      </c>
      <c r="D6825" t="s">
        <v>128</v>
      </c>
      <c r="E6825" t="s">
        <v>207</v>
      </c>
      <c r="F6825" t="s">
        <v>19783</v>
      </c>
      <c r="G6825" t="s">
        <v>366</v>
      </c>
      <c r="H6825" t="s">
        <v>135</v>
      </c>
      <c r="I6825" t="s">
        <v>136</v>
      </c>
      <c r="J6825" t="s">
        <v>137</v>
      </c>
      <c r="K6825" t="s">
        <v>172</v>
      </c>
      <c r="L6825" t="s">
        <v>19784</v>
      </c>
      <c r="M6825" t="s">
        <v>19785</v>
      </c>
      <c r="N6825">
        <v>1.1105555549999999</v>
      </c>
      <c r="O6825">
        <v>0</v>
      </c>
      <c r="P6825">
        <v>198</v>
      </c>
      <c r="Q6825">
        <v>0</v>
      </c>
      <c r="R6825">
        <v>0</v>
      </c>
      <c r="S6825">
        <v>0</v>
      </c>
      <c r="T6825">
        <v>5</v>
      </c>
      <c r="U6825">
        <v>0</v>
      </c>
      <c r="V6825">
        <v>0</v>
      </c>
      <c r="W6825">
        <v>0</v>
      </c>
      <c r="X6825">
        <v>54.938419970105251</v>
      </c>
      <c r="Y6825">
        <v>0</v>
      </c>
      <c r="Z6825">
        <v>0</v>
      </c>
      <c r="AA6825">
        <v>0</v>
      </c>
      <c r="AB6825">
        <v>6.2913288583207461</v>
      </c>
      <c r="AC6825">
        <v>0</v>
      </c>
      <c r="AD6825">
        <v>0</v>
      </c>
      <c r="AE6825">
        <v>61.229748828425997</v>
      </c>
    </row>
    <row r="6826" spans="1:31" x14ac:dyDescent="0.25">
      <c r="A6826">
        <v>2265245</v>
      </c>
      <c r="B6826">
        <v>1</v>
      </c>
      <c r="C6826" t="s">
        <v>80</v>
      </c>
      <c r="D6826" t="s">
        <v>104</v>
      </c>
      <c r="E6826" t="s">
        <v>145</v>
      </c>
      <c r="F6826" t="s">
        <v>18800</v>
      </c>
      <c r="G6826" t="s">
        <v>465</v>
      </c>
      <c r="H6826" t="s">
        <v>148</v>
      </c>
      <c r="I6826" t="s">
        <v>136</v>
      </c>
      <c r="J6826" t="s">
        <v>137</v>
      </c>
      <c r="K6826" t="s">
        <v>138</v>
      </c>
      <c r="L6826" t="s">
        <v>19786</v>
      </c>
      <c r="M6826" t="s">
        <v>19787</v>
      </c>
      <c r="N6826">
        <v>6.6122222219999998</v>
      </c>
      <c r="O6826">
        <v>21</v>
      </c>
      <c r="P6826">
        <v>125</v>
      </c>
      <c r="Q6826">
        <v>148</v>
      </c>
      <c r="R6826">
        <v>310</v>
      </c>
      <c r="S6826">
        <v>46</v>
      </c>
      <c r="T6826">
        <v>83</v>
      </c>
      <c r="U6826">
        <v>16</v>
      </c>
      <c r="V6826">
        <v>0</v>
      </c>
      <c r="W6826">
        <v>35.061922898771336</v>
      </c>
      <c r="X6826">
        <v>158.57890752992085</v>
      </c>
      <c r="Y6826">
        <v>741.72459584818807</v>
      </c>
      <c r="Z6826">
        <v>470.14287347314166</v>
      </c>
      <c r="AA6826">
        <v>1019.1485158075564</v>
      </c>
      <c r="AB6826">
        <v>489.14217645895917</v>
      </c>
      <c r="AC6826">
        <v>8989.8868972686578</v>
      </c>
      <c r="AD6826">
        <v>0</v>
      </c>
      <c r="AE6826">
        <v>11903.685889285196</v>
      </c>
    </row>
    <row r="6827" spans="1:31" x14ac:dyDescent="0.25">
      <c r="A6827">
        <v>2265254</v>
      </c>
      <c r="B6827">
        <v>1</v>
      </c>
      <c r="C6827" t="s">
        <v>81</v>
      </c>
      <c r="D6827" t="s">
        <v>122</v>
      </c>
      <c r="E6827" t="s">
        <v>256</v>
      </c>
      <c r="F6827" t="s">
        <v>19788</v>
      </c>
      <c r="G6827" t="s">
        <v>171</v>
      </c>
      <c r="H6827" t="s">
        <v>148</v>
      </c>
      <c r="I6827" t="s">
        <v>136</v>
      </c>
      <c r="J6827" t="s">
        <v>137</v>
      </c>
      <c r="K6827" t="s">
        <v>172</v>
      </c>
      <c r="L6827" t="s">
        <v>19789</v>
      </c>
      <c r="M6827" t="s">
        <v>19790</v>
      </c>
      <c r="N6827">
        <v>3.7794444440000001</v>
      </c>
      <c r="O6827">
        <v>0</v>
      </c>
      <c r="P6827">
        <v>1655</v>
      </c>
      <c r="Q6827">
        <v>0</v>
      </c>
      <c r="R6827">
        <v>0</v>
      </c>
      <c r="S6827">
        <v>0</v>
      </c>
      <c r="T6827">
        <v>67</v>
      </c>
      <c r="U6827">
        <v>0</v>
      </c>
      <c r="V6827">
        <v>0</v>
      </c>
      <c r="W6827">
        <v>0</v>
      </c>
      <c r="X6827">
        <v>1434.2825129153273</v>
      </c>
      <c r="Y6827">
        <v>0</v>
      </c>
      <c r="Z6827">
        <v>0</v>
      </c>
      <c r="AA6827">
        <v>0</v>
      </c>
      <c r="AB6827">
        <v>149.00557741975055</v>
      </c>
      <c r="AC6827">
        <v>0</v>
      </c>
      <c r="AD6827">
        <v>0</v>
      </c>
      <c r="AE6827">
        <v>1583.2880903350779</v>
      </c>
    </row>
    <row r="6828" spans="1:31" x14ac:dyDescent="0.25">
      <c r="A6828">
        <v>2265256</v>
      </c>
      <c r="B6828">
        <v>1</v>
      </c>
      <c r="C6828" t="s">
        <v>80</v>
      </c>
      <c r="D6828" t="s">
        <v>108</v>
      </c>
      <c r="E6828" t="s">
        <v>151</v>
      </c>
      <c r="F6828" t="s">
        <v>19726</v>
      </c>
      <c r="G6828" t="s">
        <v>176</v>
      </c>
      <c r="H6828" t="s">
        <v>135</v>
      </c>
      <c r="I6828" t="s">
        <v>136</v>
      </c>
      <c r="J6828" t="s">
        <v>137</v>
      </c>
      <c r="K6828" t="s">
        <v>138</v>
      </c>
      <c r="L6828" t="s">
        <v>19791</v>
      </c>
      <c r="M6828" t="s">
        <v>19792</v>
      </c>
      <c r="N6828">
        <v>1.9688888879999999</v>
      </c>
      <c r="O6828">
        <v>0</v>
      </c>
      <c r="P6828">
        <v>37</v>
      </c>
      <c r="Q6828">
        <v>0</v>
      </c>
      <c r="R6828">
        <v>5</v>
      </c>
      <c r="S6828">
        <v>0</v>
      </c>
      <c r="T6828">
        <v>4</v>
      </c>
      <c r="U6828">
        <v>0</v>
      </c>
      <c r="V6828">
        <v>0</v>
      </c>
      <c r="W6828">
        <v>0</v>
      </c>
      <c r="X6828">
        <v>12.650860941052324</v>
      </c>
      <c r="Y6828">
        <v>0</v>
      </c>
      <c r="Z6828">
        <v>0.23357785983019166</v>
      </c>
      <c r="AA6828">
        <v>0</v>
      </c>
      <c r="AB6828">
        <v>3.1466302358653002</v>
      </c>
      <c r="AC6828">
        <v>0</v>
      </c>
      <c r="AD6828">
        <v>0</v>
      </c>
      <c r="AE6828">
        <v>16.031069036747816</v>
      </c>
    </row>
    <row r="6829" spans="1:31" x14ac:dyDescent="0.25">
      <c r="A6829">
        <v>2265287</v>
      </c>
      <c r="B6829">
        <v>1</v>
      </c>
      <c r="C6829" t="s">
        <v>80</v>
      </c>
      <c r="D6829" t="s">
        <v>99</v>
      </c>
      <c r="E6829" t="s">
        <v>207</v>
      </c>
      <c r="F6829" t="s">
        <v>19793</v>
      </c>
      <c r="G6829" t="s">
        <v>231</v>
      </c>
      <c r="H6829" t="s">
        <v>135</v>
      </c>
      <c r="I6829" t="s">
        <v>136</v>
      </c>
      <c r="J6829" t="s">
        <v>137</v>
      </c>
      <c r="K6829" t="s">
        <v>138</v>
      </c>
      <c r="L6829" t="s">
        <v>19794</v>
      </c>
      <c r="M6829" t="s">
        <v>19795</v>
      </c>
      <c r="N6829">
        <v>1.705833333</v>
      </c>
      <c r="O6829">
        <v>0</v>
      </c>
      <c r="P6829">
        <v>31</v>
      </c>
      <c r="Q6829">
        <v>0</v>
      </c>
      <c r="R6829">
        <v>0</v>
      </c>
      <c r="S6829">
        <v>0</v>
      </c>
      <c r="T6829">
        <v>3</v>
      </c>
      <c r="U6829">
        <v>0</v>
      </c>
      <c r="V6829">
        <v>0</v>
      </c>
      <c r="W6829">
        <v>0</v>
      </c>
      <c r="X6829">
        <v>16.999080850001043</v>
      </c>
      <c r="Y6829">
        <v>0</v>
      </c>
      <c r="Z6829">
        <v>0</v>
      </c>
      <c r="AA6829">
        <v>0</v>
      </c>
      <c r="AB6829">
        <v>30.668095519990892</v>
      </c>
      <c r="AC6829">
        <v>0</v>
      </c>
      <c r="AD6829">
        <v>0</v>
      </c>
      <c r="AE6829">
        <v>47.667176369991935</v>
      </c>
    </row>
    <row r="6830" spans="1:31" x14ac:dyDescent="0.25">
      <c r="A6830">
        <v>2265301</v>
      </c>
      <c r="B6830">
        <v>1</v>
      </c>
      <c r="C6830" t="s">
        <v>80</v>
      </c>
      <c r="D6830" t="s">
        <v>83</v>
      </c>
      <c r="E6830" t="s">
        <v>256</v>
      </c>
      <c r="F6830" t="s">
        <v>19796</v>
      </c>
      <c r="G6830" t="s">
        <v>201</v>
      </c>
      <c r="H6830" t="s">
        <v>148</v>
      </c>
      <c r="I6830" t="s">
        <v>136</v>
      </c>
      <c r="J6830" t="s">
        <v>3</v>
      </c>
      <c r="K6830" t="s">
        <v>138</v>
      </c>
      <c r="L6830" t="s">
        <v>19797</v>
      </c>
      <c r="M6830" t="s">
        <v>19798</v>
      </c>
      <c r="N6830">
        <v>2.8633333329999999</v>
      </c>
      <c r="O6830">
        <v>0</v>
      </c>
      <c r="P6830">
        <v>127</v>
      </c>
      <c r="Q6830">
        <v>0</v>
      </c>
      <c r="R6830">
        <v>0</v>
      </c>
      <c r="S6830">
        <v>8</v>
      </c>
      <c r="T6830">
        <v>24</v>
      </c>
      <c r="U6830">
        <v>5</v>
      </c>
      <c r="V6830">
        <v>2</v>
      </c>
      <c r="W6830">
        <v>0</v>
      </c>
      <c r="X6830">
        <v>103.87038773181877</v>
      </c>
      <c r="Y6830">
        <v>0</v>
      </c>
      <c r="Z6830">
        <v>0</v>
      </c>
      <c r="AA6830">
        <v>1095.4038858051033</v>
      </c>
      <c r="AB6830">
        <v>232.34535261693378</v>
      </c>
      <c r="AC6830">
        <v>1331.2630774929278</v>
      </c>
      <c r="AD6830">
        <v>7.3405162782954516</v>
      </c>
      <c r="AE6830">
        <v>2770.2232199250793</v>
      </c>
    </row>
    <row r="6831" spans="1:31" x14ac:dyDescent="0.25">
      <c r="A6831">
        <v>2265309</v>
      </c>
      <c r="B6831">
        <v>1</v>
      </c>
      <c r="C6831" t="s">
        <v>81</v>
      </c>
      <c r="D6831" t="s">
        <v>113</v>
      </c>
      <c r="E6831" t="s">
        <v>145</v>
      </c>
      <c r="F6831" t="s">
        <v>19799</v>
      </c>
      <c r="G6831" t="s">
        <v>147</v>
      </c>
      <c r="H6831" t="s">
        <v>148</v>
      </c>
      <c r="I6831" t="s">
        <v>136</v>
      </c>
      <c r="J6831" t="s">
        <v>137</v>
      </c>
      <c r="K6831" t="s">
        <v>138</v>
      </c>
      <c r="L6831" t="s">
        <v>19800</v>
      </c>
      <c r="M6831" t="s">
        <v>19801</v>
      </c>
      <c r="N6831">
        <v>1.3886111109999999</v>
      </c>
      <c r="O6831">
        <v>2</v>
      </c>
      <c r="P6831">
        <v>117</v>
      </c>
      <c r="Q6831">
        <v>4</v>
      </c>
      <c r="R6831">
        <v>23</v>
      </c>
      <c r="S6831">
        <v>9</v>
      </c>
      <c r="T6831">
        <v>20</v>
      </c>
      <c r="U6831">
        <v>5</v>
      </c>
      <c r="V6831">
        <v>1</v>
      </c>
      <c r="W6831">
        <v>0.60283598292364515</v>
      </c>
      <c r="X6831">
        <v>32.071082113819585</v>
      </c>
      <c r="Y6831">
        <v>15.998466465276596</v>
      </c>
      <c r="Z6831">
        <v>3.5280202970493821</v>
      </c>
      <c r="AA6831">
        <v>339.47549445984237</v>
      </c>
      <c r="AB6831">
        <v>51.580711440088642</v>
      </c>
      <c r="AC6831">
        <v>620.48761993405344</v>
      </c>
      <c r="AD6831">
        <v>4.7583093391354909</v>
      </c>
      <c r="AE6831">
        <v>1068.502540032189</v>
      </c>
    </row>
    <row r="6832" spans="1:31" x14ac:dyDescent="0.25">
      <c r="A6832">
        <v>2265319</v>
      </c>
      <c r="B6832">
        <v>1</v>
      </c>
      <c r="C6832" t="s">
        <v>80</v>
      </c>
      <c r="D6832" t="s">
        <v>106</v>
      </c>
      <c r="E6832" t="s">
        <v>163</v>
      </c>
      <c r="F6832" t="s">
        <v>19802</v>
      </c>
      <c r="G6832" t="s">
        <v>147</v>
      </c>
      <c r="H6832" t="s">
        <v>148</v>
      </c>
      <c r="I6832" t="s">
        <v>136</v>
      </c>
      <c r="J6832" t="s">
        <v>137</v>
      </c>
      <c r="K6832" t="s">
        <v>138</v>
      </c>
      <c r="L6832" t="s">
        <v>19803</v>
      </c>
      <c r="M6832" t="s">
        <v>19804</v>
      </c>
      <c r="N6832">
        <v>1.395</v>
      </c>
      <c r="O6832">
        <v>1</v>
      </c>
      <c r="P6832">
        <v>93</v>
      </c>
      <c r="Q6832">
        <v>7</v>
      </c>
      <c r="R6832">
        <v>52</v>
      </c>
      <c r="S6832">
        <v>9</v>
      </c>
      <c r="T6832">
        <v>31</v>
      </c>
      <c r="U6832">
        <v>0</v>
      </c>
      <c r="V6832">
        <v>0</v>
      </c>
      <c r="W6832">
        <v>0.17353831268666667</v>
      </c>
      <c r="X6832">
        <v>27.661052325418659</v>
      </c>
      <c r="Y6832">
        <v>57.143648837298791</v>
      </c>
      <c r="Z6832">
        <v>29.404047273367887</v>
      </c>
      <c r="AA6832">
        <v>31.493351699041085</v>
      </c>
      <c r="AB6832">
        <v>30.939418836779115</v>
      </c>
      <c r="AC6832">
        <v>0</v>
      </c>
      <c r="AD6832">
        <v>0</v>
      </c>
      <c r="AE6832">
        <v>176.8150572845922</v>
      </c>
    </row>
    <row r="6833" spans="1:31" x14ac:dyDescent="0.25">
      <c r="A6833">
        <v>2265335</v>
      </c>
      <c r="B6833">
        <v>1</v>
      </c>
      <c r="C6833" t="s">
        <v>80</v>
      </c>
      <c r="D6833" t="s">
        <v>82</v>
      </c>
      <c r="E6833" t="s">
        <v>207</v>
      </c>
      <c r="F6833" t="s">
        <v>19382</v>
      </c>
      <c r="G6833" t="s">
        <v>171</v>
      </c>
      <c r="H6833" t="s">
        <v>135</v>
      </c>
      <c r="I6833" t="s">
        <v>136</v>
      </c>
      <c r="J6833" t="s">
        <v>137</v>
      </c>
      <c r="K6833" t="s">
        <v>172</v>
      </c>
      <c r="L6833" t="s">
        <v>19805</v>
      </c>
      <c r="M6833" t="s">
        <v>19806</v>
      </c>
      <c r="N6833">
        <v>0.383611111</v>
      </c>
      <c r="O6833">
        <v>0</v>
      </c>
      <c r="P6833">
        <v>1232</v>
      </c>
      <c r="Q6833">
        <v>0</v>
      </c>
      <c r="R6833">
        <v>0</v>
      </c>
      <c r="S6833">
        <v>0</v>
      </c>
      <c r="T6833">
        <v>108</v>
      </c>
      <c r="U6833">
        <v>0</v>
      </c>
      <c r="V6833">
        <v>1</v>
      </c>
      <c r="W6833">
        <v>0</v>
      </c>
      <c r="X6833">
        <v>138.34253875898031</v>
      </c>
      <c r="Y6833">
        <v>0</v>
      </c>
      <c r="Z6833">
        <v>0</v>
      </c>
      <c r="AA6833">
        <v>0</v>
      </c>
      <c r="AB6833">
        <v>23.087477587460359</v>
      </c>
      <c r="AC6833">
        <v>0</v>
      </c>
      <c r="AD6833">
        <v>25.125576534420805</v>
      </c>
      <c r="AE6833">
        <v>186.5555928808615</v>
      </c>
    </row>
    <row r="6834" spans="1:31" x14ac:dyDescent="0.25">
      <c r="A6834">
        <v>2265349</v>
      </c>
      <c r="B6834">
        <v>1</v>
      </c>
      <c r="C6834" t="s">
        <v>80</v>
      </c>
      <c r="D6834" t="s">
        <v>105</v>
      </c>
      <c r="E6834" t="s">
        <v>145</v>
      </c>
      <c r="F6834" t="s">
        <v>19807</v>
      </c>
      <c r="G6834" t="s">
        <v>147</v>
      </c>
      <c r="H6834" t="s">
        <v>148</v>
      </c>
      <c r="I6834" t="s">
        <v>136</v>
      </c>
      <c r="J6834" t="s">
        <v>137</v>
      </c>
      <c r="K6834" t="s">
        <v>138</v>
      </c>
      <c r="L6834" t="s">
        <v>19808</v>
      </c>
      <c r="M6834" t="s">
        <v>19809</v>
      </c>
      <c r="N6834">
        <v>1.045833333</v>
      </c>
      <c r="O6834">
        <v>0</v>
      </c>
      <c r="P6834">
        <v>307</v>
      </c>
      <c r="Q6834">
        <v>0</v>
      </c>
      <c r="R6834">
        <v>4</v>
      </c>
      <c r="S6834">
        <v>2</v>
      </c>
      <c r="T6834">
        <v>16</v>
      </c>
      <c r="U6834">
        <v>0</v>
      </c>
      <c r="V6834">
        <v>0</v>
      </c>
      <c r="W6834">
        <v>0</v>
      </c>
      <c r="X6834">
        <v>78.3821351251826</v>
      </c>
      <c r="Y6834">
        <v>0</v>
      </c>
      <c r="Z6834">
        <v>2.0113402058749997E-3</v>
      </c>
      <c r="AA6834">
        <v>76.368932747627952</v>
      </c>
      <c r="AB6834">
        <v>7.2906097020692</v>
      </c>
      <c r="AC6834">
        <v>0</v>
      </c>
      <c r="AD6834">
        <v>0</v>
      </c>
      <c r="AE6834">
        <v>162.0436889150856</v>
      </c>
    </row>
    <row r="6835" spans="1:31" x14ac:dyDescent="0.25">
      <c r="A6835">
        <v>2265356</v>
      </c>
      <c r="B6835">
        <v>1</v>
      </c>
      <c r="C6835" t="s">
        <v>81</v>
      </c>
      <c r="D6835" t="s">
        <v>127</v>
      </c>
      <c r="E6835" t="s">
        <v>207</v>
      </c>
      <c r="F6835" t="s">
        <v>19810</v>
      </c>
      <c r="G6835" t="s">
        <v>366</v>
      </c>
      <c r="H6835" t="s">
        <v>135</v>
      </c>
      <c r="I6835" t="s">
        <v>136</v>
      </c>
      <c r="J6835" t="s">
        <v>137</v>
      </c>
      <c r="K6835" t="s">
        <v>172</v>
      </c>
      <c r="L6835" t="s">
        <v>19811</v>
      </c>
      <c r="M6835" t="s">
        <v>19812</v>
      </c>
      <c r="N6835">
        <v>1.2408333330000001</v>
      </c>
      <c r="O6835">
        <v>0</v>
      </c>
      <c r="P6835">
        <v>100</v>
      </c>
      <c r="Q6835">
        <v>0</v>
      </c>
      <c r="R6835">
        <v>0</v>
      </c>
      <c r="S6835">
        <v>0</v>
      </c>
      <c r="T6835">
        <v>24</v>
      </c>
      <c r="U6835">
        <v>0</v>
      </c>
      <c r="V6835">
        <v>0</v>
      </c>
      <c r="W6835">
        <v>0</v>
      </c>
      <c r="X6835">
        <v>25.117978038427125</v>
      </c>
      <c r="Y6835">
        <v>0</v>
      </c>
      <c r="Z6835">
        <v>0</v>
      </c>
      <c r="AA6835">
        <v>0</v>
      </c>
      <c r="AB6835">
        <v>16.89194752695354</v>
      </c>
      <c r="AC6835">
        <v>0</v>
      </c>
      <c r="AD6835">
        <v>0</v>
      </c>
      <c r="AE6835">
        <v>42.009925565380669</v>
      </c>
    </row>
    <row r="6836" spans="1:31" x14ac:dyDescent="0.25">
      <c r="A6836">
        <v>2265375</v>
      </c>
      <c r="B6836">
        <v>1</v>
      </c>
      <c r="C6836" t="s">
        <v>80</v>
      </c>
      <c r="D6836" t="s">
        <v>83</v>
      </c>
      <c r="E6836" t="s">
        <v>207</v>
      </c>
      <c r="F6836" t="s">
        <v>19813</v>
      </c>
      <c r="G6836" t="s">
        <v>171</v>
      </c>
      <c r="H6836" t="s">
        <v>135</v>
      </c>
      <c r="I6836" t="s">
        <v>136</v>
      </c>
      <c r="J6836" t="s">
        <v>137</v>
      </c>
      <c r="K6836" t="s">
        <v>172</v>
      </c>
      <c r="L6836" t="s">
        <v>19814</v>
      </c>
      <c r="M6836" t="s">
        <v>19815</v>
      </c>
      <c r="N6836">
        <v>4.0186111110000002</v>
      </c>
      <c r="O6836">
        <v>0</v>
      </c>
      <c r="P6836">
        <v>2</v>
      </c>
      <c r="Q6836">
        <v>0</v>
      </c>
      <c r="R6836">
        <v>0</v>
      </c>
      <c r="S6836">
        <v>0</v>
      </c>
      <c r="T6836">
        <v>127</v>
      </c>
      <c r="U6836">
        <v>0</v>
      </c>
      <c r="V6836">
        <v>14</v>
      </c>
      <c r="W6836">
        <v>0</v>
      </c>
      <c r="X6836">
        <v>2.3946876289095922</v>
      </c>
      <c r="Y6836">
        <v>0</v>
      </c>
      <c r="Z6836">
        <v>0</v>
      </c>
      <c r="AA6836">
        <v>0</v>
      </c>
      <c r="AB6836">
        <v>782.99915490981493</v>
      </c>
      <c r="AC6836">
        <v>0</v>
      </c>
      <c r="AD6836">
        <v>570.55726501334289</v>
      </c>
      <c r="AE6836">
        <v>1355.9511075520672</v>
      </c>
    </row>
    <row r="6837" spans="1:31" x14ac:dyDescent="0.25">
      <c r="A6837">
        <v>2265386</v>
      </c>
      <c r="B6837">
        <v>1</v>
      </c>
      <c r="C6837" t="s">
        <v>80</v>
      </c>
      <c r="D6837" t="s">
        <v>83</v>
      </c>
      <c r="E6837" t="s">
        <v>207</v>
      </c>
      <c r="F6837" t="s">
        <v>19816</v>
      </c>
      <c r="G6837" t="s">
        <v>314</v>
      </c>
      <c r="H6837" t="s">
        <v>135</v>
      </c>
      <c r="I6837" t="s">
        <v>136</v>
      </c>
      <c r="J6837" t="s">
        <v>137</v>
      </c>
      <c r="K6837" t="s">
        <v>138</v>
      </c>
      <c r="L6837" t="s">
        <v>19817</v>
      </c>
      <c r="M6837" t="s">
        <v>19818</v>
      </c>
      <c r="N6837">
        <v>1.799722222</v>
      </c>
      <c r="O6837">
        <v>0</v>
      </c>
      <c r="P6837">
        <v>654</v>
      </c>
      <c r="Q6837">
        <v>0</v>
      </c>
      <c r="R6837">
        <v>0</v>
      </c>
      <c r="S6837">
        <v>0</v>
      </c>
      <c r="T6837">
        <v>54</v>
      </c>
      <c r="U6837">
        <v>0</v>
      </c>
      <c r="V6837">
        <v>1</v>
      </c>
      <c r="W6837">
        <v>0</v>
      </c>
      <c r="X6837">
        <v>267.28338015095352</v>
      </c>
      <c r="Y6837">
        <v>0</v>
      </c>
      <c r="Z6837">
        <v>0</v>
      </c>
      <c r="AA6837">
        <v>0</v>
      </c>
      <c r="AB6837">
        <v>84.250995660483397</v>
      </c>
      <c r="AC6837">
        <v>0</v>
      </c>
      <c r="AD6837">
        <v>7.9548067101140276</v>
      </c>
      <c r="AE6837">
        <v>359.48918252155096</v>
      </c>
    </row>
    <row r="6838" spans="1:31" x14ac:dyDescent="0.25">
      <c r="A6838">
        <v>2265399</v>
      </c>
      <c r="B6838">
        <v>1</v>
      </c>
      <c r="C6838" t="s">
        <v>80</v>
      </c>
      <c r="D6838" t="s">
        <v>100</v>
      </c>
      <c r="E6838" t="s">
        <v>145</v>
      </c>
      <c r="F6838" t="s">
        <v>5894</v>
      </c>
      <c r="G6838" t="s">
        <v>147</v>
      </c>
      <c r="H6838" t="s">
        <v>148</v>
      </c>
      <c r="I6838" t="s">
        <v>136</v>
      </c>
      <c r="J6838" t="s">
        <v>137</v>
      </c>
      <c r="K6838" t="s">
        <v>138</v>
      </c>
      <c r="L6838" t="s">
        <v>19819</v>
      </c>
      <c r="M6838" t="s">
        <v>19820</v>
      </c>
      <c r="N6838">
        <v>0.52305555500000001</v>
      </c>
      <c r="O6838">
        <v>0</v>
      </c>
      <c r="P6838">
        <v>752</v>
      </c>
      <c r="Q6838">
        <v>2</v>
      </c>
      <c r="R6838">
        <v>35</v>
      </c>
      <c r="S6838">
        <v>10</v>
      </c>
      <c r="T6838">
        <v>113</v>
      </c>
      <c r="U6838">
        <v>6</v>
      </c>
      <c r="V6838">
        <v>4</v>
      </c>
      <c r="W6838">
        <v>0</v>
      </c>
      <c r="X6838">
        <v>151.31581150810169</v>
      </c>
      <c r="Y6838">
        <v>0.5463330276046805</v>
      </c>
      <c r="Z6838">
        <v>6.9888930854229088</v>
      </c>
      <c r="AA6838">
        <v>24.495567275198521</v>
      </c>
      <c r="AB6838">
        <v>72.579297281156471</v>
      </c>
      <c r="AC6838">
        <v>20.779605192788619</v>
      </c>
      <c r="AD6838">
        <v>32.526457611157895</v>
      </c>
      <c r="AE6838">
        <v>309.23196498143079</v>
      </c>
    </row>
    <row r="6839" spans="1:31" x14ac:dyDescent="0.25">
      <c r="A6839">
        <v>2265439</v>
      </c>
      <c r="B6839">
        <v>1</v>
      </c>
      <c r="C6839" t="s">
        <v>80</v>
      </c>
      <c r="D6839" t="s">
        <v>83</v>
      </c>
      <c r="E6839" t="s">
        <v>256</v>
      </c>
      <c r="F6839" t="s">
        <v>19821</v>
      </c>
      <c r="G6839" t="s">
        <v>756</v>
      </c>
      <c r="H6839" t="s">
        <v>148</v>
      </c>
      <c r="I6839" t="s">
        <v>136</v>
      </c>
      <c r="J6839" t="s">
        <v>137</v>
      </c>
      <c r="K6839" t="s">
        <v>138</v>
      </c>
      <c r="L6839" t="s">
        <v>19822</v>
      </c>
      <c r="M6839" t="s">
        <v>19823</v>
      </c>
      <c r="N6839">
        <v>1.183333333</v>
      </c>
      <c r="O6839">
        <v>0</v>
      </c>
      <c r="P6839">
        <v>621</v>
      </c>
      <c r="Q6839">
        <v>0</v>
      </c>
      <c r="R6839">
        <v>0</v>
      </c>
      <c r="S6839">
        <v>0</v>
      </c>
      <c r="T6839">
        <v>51</v>
      </c>
      <c r="U6839">
        <v>0</v>
      </c>
      <c r="V6839">
        <v>0</v>
      </c>
      <c r="W6839">
        <v>0</v>
      </c>
      <c r="X6839">
        <v>192.51532407869334</v>
      </c>
      <c r="Y6839">
        <v>0</v>
      </c>
      <c r="Z6839">
        <v>0</v>
      </c>
      <c r="AA6839">
        <v>0</v>
      </c>
      <c r="AB6839">
        <v>33.247874141107218</v>
      </c>
      <c r="AC6839">
        <v>0</v>
      </c>
      <c r="AD6839">
        <v>0</v>
      </c>
      <c r="AE6839">
        <v>225.76319821980056</v>
      </c>
    </row>
    <row r="6840" spans="1:31" x14ac:dyDescent="0.25">
      <c r="A6840">
        <v>2258098</v>
      </c>
      <c r="B6840">
        <v>1</v>
      </c>
      <c r="C6840" t="s">
        <v>81</v>
      </c>
      <c r="D6840" t="s">
        <v>124</v>
      </c>
      <c r="E6840" t="s">
        <v>132</v>
      </c>
      <c r="F6840" t="s">
        <v>19824</v>
      </c>
      <c r="G6840" t="s">
        <v>142</v>
      </c>
      <c r="H6840" t="s">
        <v>135</v>
      </c>
      <c r="I6840" t="s">
        <v>136</v>
      </c>
      <c r="J6840" t="s">
        <v>137</v>
      </c>
      <c r="K6840" t="s">
        <v>138</v>
      </c>
      <c r="L6840" t="s">
        <v>19825</v>
      </c>
      <c r="M6840" t="s">
        <v>19826</v>
      </c>
      <c r="N6840">
        <v>0.97972222200000003</v>
      </c>
      <c r="O6840">
        <v>0</v>
      </c>
      <c r="P6840">
        <v>1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0.2410176517633239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0.2410176517633239</v>
      </c>
    </row>
    <row r="6841" spans="1:31" x14ac:dyDescent="0.25">
      <c r="A6841">
        <v>2256054</v>
      </c>
      <c r="B6841">
        <v>1</v>
      </c>
      <c r="C6841" t="s">
        <v>81</v>
      </c>
      <c r="D6841" t="s">
        <v>112</v>
      </c>
      <c r="E6841" t="s">
        <v>256</v>
      </c>
      <c r="F6841" t="s">
        <v>19827</v>
      </c>
      <c r="G6841" t="s">
        <v>171</v>
      </c>
      <c r="H6841" t="s">
        <v>148</v>
      </c>
      <c r="I6841" t="s">
        <v>136</v>
      </c>
      <c r="J6841" t="s">
        <v>137</v>
      </c>
      <c r="K6841" t="s">
        <v>172</v>
      </c>
      <c r="L6841" t="s">
        <v>19828</v>
      </c>
      <c r="M6841" t="s">
        <v>19829</v>
      </c>
      <c r="N6841">
        <v>1.776944444</v>
      </c>
      <c r="O6841">
        <v>0</v>
      </c>
      <c r="P6841">
        <v>269</v>
      </c>
      <c r="Q6841">
        <v>0</v>
      </c>
      <c r="R6841">
        <v>8</v>
      </c>
      <c r="S6841">
        <v>1</v>
      </c>
      <c r="T6841">
        <v>36</v>
      </c>
      <c r="U6841">
        <v>0</v>
      </c>
      <c r="V6841">
        <v>0</v>
      </c>
      <c r="W6841">
        <v>0</v>
      </c>
      <c r="X6841">
        <v>107.4215727536299</v>
      </c>
      <c r="Y6841">
        <v>0</v>
      </c>
      <c r="Z6841">
        <v>5.9753627500297322</v>
      </c>
      <c r="AA6841">
        <v>3.109932762678</v>
      </c>
      <c r="AB6841">
        <v>98.497995250262775</v>
      </c>
      <c r="AC6841">
        <v>0</v>
      </c>
      <c r="AD6841">
        <v>0</v>
      </c>
      <c r="AE6841">
        <v>215.00486351660041</v>
      </c>
    </row>
    <row r="6842" spans="1:31" x14ac:dyDescent="0.25">
      <c r="A6842">
        <v>2256063</v>
      </c>
      <c r="B6842">
        <v>1</v>
      </c>
      <c r="C6842" t="s">
        <v>80</v>
      </c>
      <c r="D6842" t="s">
        <v>105</v>
      </c>
      <c r="E6842" t="s">
        <v>256</v>
      </c>
      <c r="F6842" t="s">
        <v>19830</v>
      </c>
      <c r="G6842" t="s">
        <v>171</v>
      </c>
      <c r="H6842" t="s">
        <v>148</v>
      </c>
      <c r="I6842" t="s">
        <v>136</v>
      </c>
      <c r="J6842" t="s">
        <v>137</v>
      </c>
      <c r="K6842" t="s">
        <v>172</v>
      </c>
      <c r="L6842" t="s">
        <v>19831</v>
      </c>
      <c r="M6842" t="s">
        <v>19832</v>
      </c>
      <c r="N6842">
        <v>1.6333333329999999</v>
      </c>
      <c r="O6842">
        <v>0</v>
      </c>
      <c r="P6842">
        <v>585</v>
      </c>
      <c r="Q6842">
        <v>0</v>
      </c>
      <c r="R6842">
        <v>0</v>
      </c>
      <c r="S6842">
        <v>0</v>
      </c>
      <c r="T6842">
        <v>65</v>
      </c>
      <c r="U6842">
        <v>0</v>
      </c>
      <c r="V6842">
        <v>0</v>
      </c>
      <c r="W6842">
        <v>0</v>
      </c>
      <c r="X6842">
        <v>291.13073571022454</v>
      </c>
      <c r="Y6842">
        <v>0</v>
      </c>
      <c r="Z6842">
        <v>0</v>
      </c>
      <c r="AA6842">
        <v>0</v>
      </c>
      <c r="AB6842">
        <v>228.31896903366965</v>
      </c>
      <c r="AC6842">
        <v>0</v>
      </c>
      <c r="AD6842">
        <v>0</v>
      </c>
      <c r="AE6842">
        <v>519.44970474389424</v>
      </c>
    </row>
    <row r="6843" spans="1:31" x14ac:dyDescent="0.25">
      <c r="A6843">
        <v>2256091</v>
      </c>
      <c r="B6843">
        <v>1</v>
      </c>
      <c r="C6843" t="s">
        <v>80</v>
      </c>
      <c r="D6843" t="s">
        <v>96</v>
      </c>
      <c r="E6843" t="s">
        <v>132</v>
      </c>
      <c r="F6843" t="s">
        <v>19833</v>
      </c>
      <c r="G6843" t="s">
        <v>289</v>
      </c>
      <c r="H6843" t="s">
        <v>135</v>
      </c>
      <c r="I6843" t="s">
        <v>136</v>
      </c>
      <c r="J6843" t="s">
        <v>137</v>
      </c>
      <c r="K6843" t="s">
        <v>138</v>
      </c>
      <c r="L6843" t="s">
        <v>19834</v>
      </c>
      <c r="M6843" t="s">
        <v>19835</v>
      </c>
      <c r="N6843">
        <v>3.6208333330000002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11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67.11047986059495</v>
      </c>
      <c r="AC6843">
        <v>0</v>
      </c>
      <c r="AD6843">
        <v>0</v>
      </c>
      <c r="AE6843">
        <v>67.11047986059495</v>
      </c>
    </row>
    <row r="6844" spans="1:31" x14ac:dyDescent="0.25">
      <c r="A6844">
        <v>2256094</v>
      </c>
      <c r="B6844">
        <v>1</v>
      </c>
      <c r="C6844" t="s">
        <v>80</v>
      </c>
      <c r="D6844" t="s">
        <v>103</v>
      </c>
      <c r="E6844" t="s">
        <v>145</v>
      </c>
      <c r="F6844" t="s">
        <v>19836</v>
      </c>
      <c r="G6844" t="s">
        <v>147</v>
      </c>
      <c r="H6844" t="s">
        <v>148</v>
      </c>
      <c r="I6844" t="s">
        <v>136</v>
      </c>
      <c r="J6844" t="s">
        <v>137</v>
      </c>
      <c r="K6844" t="s">
        <v>138</v>
      </c>
      <c r="L6844" t="s">
        <v>19837</v>
      </c>
      <c r="M6844" t="s">
        <v>19838</v>
      </c>
      <c r="N6844">
        <v>0.69750000000000001</v>
      </c>
      <c r="O6844">
        <v>0</v>
      </c>
      <c r="P6844">
        <v>11817</v>
      </c>
      <c r="Q6844">
        <v>0</v>
      </c>
      <c r="R6844">
        <v>48</v>
      </c>
      <c r="S6844">
        <v>5</v>
      </c>
      <c r="T6844">
        <v>721</v>
      </c>
      <c r="U6844">
        <v>0</v>
      </c>
      <c r="V6844">
        <v>1</v>
      </c>
      <c r="W6844">
        <v>0</v>
      </c>
      <c r="X6844">
        <v>2512.8950856014644</v>
      </c>
      <c r="Y6844">
        <v>0</v>
      </c>
      <c r="Z6844">
        <v>21.337069814868769</v>
      </c>
      <c r="AA6844">
        <v>83.710978773998463</v>
      </c>
      <c r="AB6844">
        <v>960.01582860209908</v>
      </c>
      <c r="AC6844">
        <v>0</v>
      </c>
      <c r="AD6844">
        <v>17.535668380900617</v>
      </c>
      <c r="AE6844">
        <v>3595.4946311733311</v>
      </c>
    </row>
    <row r="6845" spans="1:31" x14ac:dyDescent="0.25">
      <c r="A6845">
        <v>2256102</v>
      </c>
      <c r="B6845">
        <v>1</v>
      </c>
      <c r="C6845" t="s">
        <v>80</v>
      </c>
      <c r="D6845" t="s">
        <v>101</v>
      </c>
      <c r="E6845" t="s">
        <v>256</v>
      </c>
      <c r="F6845" t="s">
        <v>19839</v>
      </c>
      <c r="G6845" t="s">
        <v>171</v>
      </c>
      <c r="H6845" t="s">
        <v>148</v>
      </c>
      <c r="I6845" t="s">
        <v>136</v>
      </c>
      <c r="J6845" t="s">
        <v>137</v>
      </c>
      <c r="K6845" t="s">
        <v>172</v>
      </c>
      <c r="L6845" t="s">
        <v>19840</v>
      </c>
      <c r="M6845" t="s">
        <v>19841</v>
      </c>
      <c r="N6845">
        <v>6.5205555549999996</v>
      </c>
      <c r="O6845">
        <v>0</v>
      </c>
      <c r="P6845">
        <v>75</v>
      </c>
      <c r="Q6845">
        <v>0</v>
      </c>
      <c r="R6845">
        <v>1</v>
      </c>
      <c r="S6845">
        <v>0</v>
      </c>
      <c r="T6845">
        <v>32</v>
      </c>
      <c r="U6845">
        <v>0</v>
      </c>
      <c r="V6845">
        <v>1</v>
      </c>
      <c r="W6845">
        <v>0</v>
      </c>
      <c r="X6845">
        <v>165.54611602086325</v>
      </c>
      <c r="Y6845">
        <v>0</v>
      </c>
      <c r="Z6845">
        <v>7.1809885722435851</v>
      </c>
      <c r="AA6845">
        <v>0</v>
      </c>
      <c r="AB6845">
        <v>214.31361453244347</v>
      </c>
      <c r="AC6845">
        <v>0</v>
      </c>
      <c r="AD6845">
        <v>6.004883029773751</v>
      </c>
      <c r="AE6845">
        <v>393.04560215532405</v>
      </c>
    </row>
    <row r="6846" spans="1:31" x14ac:dyDescent="0.25">
      <c r="A6846">
        <v>2256105</v>
      </c>
      <c r="B6846">
        <v>1</v>
      </c>
      <c r="C6846" t="s">
        <v>81</v>
      </c>
      <c r="D6846" t="s">
        <v>112</v>
      </c>
      <c r="E6846" t="s">
        <v>207</v>
      </c>
      <c r="F6846" t="s">
        <v>19842</v>
      </c>
      <c r="G6846" t="s">
        <v>366</v>
      </c>
      <c r="H6846" t="s">
        <v>135</v>
      </c>
      <c r="I6846" t="s">
        <v>136</v>
      </c>
      <c r="J6846" t="s">
        <v>137</v>
      </c>
      <c r="K6846" t="s">
        <v>172</v>
      </c>
      <c r="L6846" t="s">
        <v>19843</v>
      </c>
      <c r="M6846" t="s">
        <v>19844</v>
      </c>
      <c r="N6846">
        <v>0.22916666599999999</v>
      </c>
      <c r="O6846">
        <v>0</v>
      </c>
      <c r="P6846">
        <v>636</v>
      </c>
      <c r="Q6846">
        <v>0</v>
      </c>
      <c r="R6846">
        <v>14</v>
      </c>
      <c r="S6846">
        <v>0</v>
      </c>
      <c r="T6846">
        <v>43</v>
      </c>
      <c r="U6846">
        <v>0</v>
      </c>
      <c r="V6846">
        <v>0</v>
      </c>
      <c r="W6846">
        <v>0</v>
      </c>
      <c r="X6846">
        <v>37.479429601387601</v>
      </c>
      <c r="Y6846">
        <v>0</v>
      </c>
      <c r="Z6846">
        <v>0.11629647705592693</v>
      </c>
      <c r="AA6846">
        <v>0</v>
      </c>
      <c r="AB6846">
        <v>13.257180967158749</v>
      </c>
      <c r="AC6846">
        <v>0</v>
      </c>
      <c r="AD6846">
        <v>0</v>
      </c>
      <c r="AE6846">
        <v>50.852907045602279</v>
      </c>
    </row>
    <row r="6847" spans="1:31" x14ac:dyDescent="0.25">
      <c r="A6847">
        <v>2256120</v>
      </c>
      <c r="B6847">
        <v>1</v>
      </c>
      <c r="C6847" t="s">
        <v>80</v>
      </c>
      <c r="D6847" t="s">
        <v>95</v>
      </c>
      <c r="E6847" t="s">
        <v>151</v>
      </c>
      <c r="F6847" t="s">
        <v>19845</v>
      </c>
      <c r="G6847" t="s">
        <v>160</v>
      </c>
      <c r="H6847" t="s">
        <v>135</v>
      </c>
      <c r="I6847" t="s">
        <v>136</v>
      </c>
      <c r="J6847" t="s">
        <v>137</v>
      </c>
      <c r="K6847" t="s">
        <v>138</v>
      </c>
      <c r="L6847" t="s">
        <v>19846</v>
      </c>
      <c r="M6847" t="s">
        <v>19847</v>
      </c>
      <c r="N6847">
        <v>3.3986111110000001</v>
      </c>
      <c r="O6847">
        <v>0</v>
      </c>
      <c r="P6847">
        <v>30</v>
      </c>
      <c r="Q6847">
        <v>0</v>
      </c>
      <c r="R6847">
        <v>0</v>
      </c>
      <c r="S6847">
        <v>0</v>
      </c>
      <c r="T6847">
        <v>2</v>
      </c>
      <c r="U6847">
        <v>0</v>
      </c>
      <c r="V6847">
        <v>0</v>
      </c>
      <c r="W6847">
        <v>0</v>
      </c>
      <c r="X6847">
        <v>32.136197476290874</v>
      </c>
      <c r="Y6847">
        <v>0</v>
      </c>
      <c r="Z6847">
        <v>0</v>
      </c>
      <c r="AA6847">
        <v>0</v>
      </c>
      <c r="AB6847">
        <v>2.1415569362953026</v>
      </c>
      <c r="AC6847">
        <v>0</v>
      </c>
      <c r="AD6847">
        <v>0</v>
      </c>
      <c r="AE6847">
        <v>34.277754412586177</v>
      </c>
    </row>
    <row r="6848" spans="1:31" x14ac:dyDescent="0.25">
      <c r="A6848">
        <v>2256126</v>
      </c>
      <c r="B6848">
        <v>1</v>
      </c>
      <c r="C6848" t="s">
        <v>81</v>
      </c>
      <c r="D6848" t="s">
        <v>112</v>
      </c>
      <c r="E6848" t="s">
        <v>256</v>
      </c>
      <c r="F6848" t="s">
        <v>19848</v>
      </c>
      <c r="G6848" t="s">
        <v>171</v>
      </c>
      <c r="H6848" t="s">
        <v>148</v>
      </c>
      <c r="I6848" t="s">
        <v>136</v>
      </c>
      <c r="J6848" t="s">
        <v>137</v>
      </c>
      <c r="K6848" t="s">
        <v>172</v>
      </c>
      <c r="L6848" t="s">
        <v>19849</v>
      </c>
      <c r="M6848" t="s">
        <v>19850</v>
      </c>
      <c r="N6848">
        <v>3.0866666660000002</v>
      </c>
      <c r="O6848">
        <v>0</v>
      </c>
      <c r="P6848">
        <v>1297</v>
      </c>
      <c r="Q6848">
        <v>0</v>
      </c>
      <c r="R6848">
        <v>5</v>
      </c>
      <c r="S6848">
        <v>0</v>
      </c>
      <c r="T6848">
        <v>34</v>
      </c>
      <c r="U6848">
        <v>0</v>
      </c>
      <c r="V6848">
        <v>0</v>
      </c>
      <c r="W6848">
        <v>0</v>
      </c>
      <c r="X6848">
        <v>956.44315813011099</v>
      </c>
      <c r="Y6848">
        <v>0</v>
      </c>
      <c r="Z6848">
        <v>0.23842071218835337</v>
      </c>
      <c r="AA6848">
        <v>0</v>
      </c>
      <c r="AB6848">
        <v>117.78349321699021</v>
      </c>
      <c r="AC6848">
        <v>0</v>
      </c>
      <c r="AD6848">
        <v>0</v>
      </c>
      <c r="AE6848">
        <v>1074.4650720592895</v>
      </c>
    </row>
    <row r="6849" spans="1:31" x14ac:dyDescent="0.25">
      <c r="A6849">
        <v>2256135</v>
      </c>
      <c r="B6849">
        <v>1</v>
      </c>
      <c r="C6849" t="s">
        <v>80</v>
      </c>
      <c r="D6849" t="s">
        <v>96</v>
      </c>
      <c r="E6849" t="s">
        <v>214</v>
      </c>
      <c r="F6849" t="s">
        <v>19851</v>
      </c>
      <c r="G6849" t="s">
        <v>241</v>
      </c>
      <c r="H6849" t="s">
        <v>135</v>
      </c>
      <c r="I6849" t="s">
        <v>136</v>
      </c>
      <c r="J6849" t="s">
        <v>137</v>
      </c>
      <c r="K6849" t="s">
        <v>138</v>
      </c>
      <c r="L6849" t="s">
        <v>19852</v>
      </c>
      <c r="M6849" t="s">
        <v>19853</v>
      </c>
      <c r="N6849">
        <v>1.955833333</v>
      </c>
      <c r="O6849">
        <v>0</v>
      </c>
      <c r="P6849">
        <v>43</v>
      </c>
      <c r="Q6849">
        <v>0</v>
      </c>
      <c r="R6849">
        <v>0</v>
      </c>
      <c r="S6849">
        <v>0</v>
      </c>
      <c r="T6849">
        <v>44</v>
      </c>
      <c r="U6849">
        <v>0</v>
      </c>
      <c r="V6849">
        <v>0</v>
      </c>
      <c r="W6849">
        <v>0</v>
      </c>
      <c r="X6849">
        <v>53.167367591769938</v>
      </c>
      <c r="Y6849">
        <v>0</v>
      </c>
      <c r="Z6849">
        <v>0</v>
      </c>
      <c r="AA6849">
        <v>0</v>
      </c>
      <c r="AB6849">
        <v>150.83610663793343</v>
      </c>
      <c r="AC6849">
        <v>0</v>
      </c>
      <c r="AD6849">
        <v>0</v>
      </c>
      <c r="AE6849">
        <v>204.00347422970336</v>
      </c>
    </row>
    <row r="6850" spans="1:31" x14ac:dyDescent="0.25">
      <c r="A6850">
        <v>2256179</v>
      </c>
      <c r="B6850">
        <v>1</v>
      </c>
      <c r="C6850" t="s">
        <v>81</v>
      </c>
      <c r="D6850" t="s">
        <v>122</v>
      </c>
      <c r="E6850" t="s">
        <v>145</v>
      </c>
      <c r="F6850" t="s">
        <v>19854</v>
      </c>
      <c r="G6850" t="s">
        <v>147</v>
      </c>
      <c r="H6850" t="s">
        <v>148</v>
      </c>
      <c r="I6850" t="s">
        <v>136</v>
      </c>
      <c r="J6850" t="s">
        <v>137</v>
      </c>
      <c r="K6850" t="s">
        <v>138</v>
      </c>
      <c r="L6850" t="s">
        <v>19855</v>
      </c>
      <c r="M6850" t="s">
        <v>19856</v>
      </c>
      <c r="N6850">
        <v>0.73583333299999998</v>
      </c>
      <c r="O6850">
        <v>1</v>
      </c>
      <c r="P6850">
        <v>274</v>
      </c>
      <c r="Q6850">
        <v>1</v>
      </c>
      <c r="R6850">
        <v>12</v>
      </c>
      <c r="S6850">
        <v>14</v>
      </c>
      <c r="T6850">
        <v>51</v>
      </c>
      <c r="U6850">
        <v>9</v>
      </c>
      <c r="V6850">
        <v>0</v>
      </c>
      <c r="W6850">
        <v>9.5962774272323317E-2</v>
      </c>
      <c r="X6850">
        <v>46.242096071043456</v>
      </c>
      <c r="Y6850">
        <v>0.10762386043002668</v>
      </c>
      <c r="Z6850">
        <v>0.78324115388867843</v>
      </c>
      <c r="AA6850">
        <v>248.62518571170102</v>
      </c>
      <c r="AB6850">
        <v>61.029428564595889</v>
      </c>
      <c r="AC6850">
        <v>5250.0911684734347</v>
      </c>
      <c r="AD6850">
        <v>0</v>
      </c>
      <c r="AE6850">
        <v>5606.974706609366</v>
      </c>
    </row>
    <row r="6851" spans="1:31" x14ac:dyDescent="0.25">
      <c r="A6851">
        <v>2256191</v>
      </c>
      <c r="B6851">
        <v>1</v>
      </c>
      <c r="C6851" t="s">
        <v>81</v>
      </c>
      <c r="D6851" t="s">
        <v>126</v>
      </c>
      <c r="E6851" t="s">
        <v>163</v>
      </c>
      <c r="F6851" t="s">
        <v>19857</v>
      </c>
      <c r="G6851" t="s">
        <v>147</v>
      </c>
      <c r="H6851" t="s">
        <v>148</v>
      </c>
      <c r="I6851" t="s">
        <v>136</v>
      </c>
      <c r="J6851" t="s">
        <v>137</v>
      </c>
      <c r="K6851" t="s">
        <v>138</v>
      </c>
      <c r="L6851" t="s">
        <v>19858</v>
      </c>
      <c r="M6851" t="s">
        <v>19859</v>
      </c>
      <c r="N6851">
        <v>0.62388888799999997</v>
      </c>
      <c r="O6851">
        <v>2</v>
      </c>
      <c r="P6851">
        <v>285</v>
      </c>
      <c r="Q6851">
        <v>35</v>
      </c>
      <c r="R6851">
        <v>113</v>
      </c>
      <c r="S6851">
        <v>9</v>
      </c>
      <c r="T6851">
        <v>29</v>
      </c>
      <c r="U6851">
        <v>0</v>
      </c>
      <c r="V6851">
        <v>2</v>
      </c>
      <c r="W6851">
        <v>0.40938497738863666</v>
      </c>
      <c r="X6851">
        <v>21.085130814002454</v>
      </c>
      <c r="Y6851">
        <v>86.246221273385146</v>
      </c>
      <c r="Z6851">
        <v>12.759624294164302</v>
      </c>
      <c r="AA6851">
        <v>34.2290247240798</v>
      </c>
      <c r="AB6851">
        <v>91.690174475179077</v>
      </c>
      <c r="AC6851">
        <v>0</v>
      </c>
      <c r="AD6851">
        <v>1.2210751870151111</v>
      </c>
      <c r="AE6851">
        <v>247.64063574521452</v>
      </c>
    </row>
    <row r="6852" spans="1:31" x14ac:dyDescent="0.25">
      <c r="A6852">
        <v>2256192</v>
      </c>
      <c r="B6852">
        <v>1</v>
      </c>
      <c r="C6852" t="s">
        <v>81</v>
      </c>
      <c r="D6852" t="s">
        <v>118</v>
      </c>
      <c r="E6852" t="s">
        <v>151</v>
      </c>
      <c r="F6852" t="s">
        <v>19860</v>
      </c>
      <c r="G6852" t="s">
        <v>201</v>
      </c>
      <c r="H6852" t="s">
        <v>135</v>
      </c>
      <c r="I6852" t="s">
        <v>136</v>
      </c>
      <c r="J6852" t="s">
        <v>3</v>
      </c>
      <c r="K6852" t="s">
        <v>138</v>
      </c>
      <c r="L6852" t="s">
        <v>19861</v>
      </c>
      <c r="M6852" t="s">
        <v>19862</v>
      </c>
      <c r="N6852">
        <v>6.8758333330000001</v>
      </c>
      <c r="O6852">
        <v>0</v>
      </c>
      <c r="P6852">
        <v>85</v>
      </c>
      <c r="Q6852">
        <v>0</v>
      </c>
      <c r="R6852">
        <v>1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77.605274363047073</v>
      </c>
      <c r="Y6852">
        <v>0</v>
      </c>
      <c r="Z6852">
        <v>4.0588384116671117</v>
      </c>
      <c r="AA6852">
        <v>0</v>
      </c>
      <c r="AB6852">
        <v>0</v>
      </c>
      <c r="AC6852">
        <v>0</v>
      </c>
      <c r="AD6852">
        <v>0</v>
      </c>
      <c r="AE6852">
        <v>81.664112774714184</v>
      </c>
    </row>
    <row r="6853" spans="1:31" x14ac:dyDescent="0.25">
      <c r="A6853">
        <v>2256202</v>
      </c>
      <c r="B6853">
        <v>1</v>
      </c>
      <c r="C6853" t="s">
        <v>81</v>
      </c>
      <c r="D6853" t="s">
        <v>119</v>
      </c>
      <c r="E6853" t="s">
        <v>207</v>
      </c>
      <c r="F6853" t="s">
        <v>19863</v>
      </c>
      <c r="G6853" t="s">
        <v>160</v>
      </c>
      <c r="H6853" t="s">
        <v>135</v>
      </c>
      <c r="I6853" t="s">
        <v>136</v>
      </c>
      <c r="J6853" t="s">
        <v>137</v>
      </c>
      <c r="K6853" t="s">
        <v>138</v>
      </c>
      <c r="L6853" t="s">
        <v>19864</v>
      </c>
      <c r="M6853" t="s">
        <v>19865</v>
      </c>
      <c r="N6853">
        <v>1.3547222219999999</v>
      </c>
      <c r="O6853">
        <v>0</v>
      </c>
      <c r="P6853">
        <v>10</v>
      </c>
      <c r="Q6853">
        <v>0</v>
      </c>
      <c r="R6853">
        <v>6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0.98654381950465286</v>
      </c>
      <c r="Y6853">
        <v>0</v>
      </c>
      <c r="Z6853">
        <v>4.371609193549479</v>
      </c>
      <c r="AA6853">
        <v>0</v>
      </c>
      <c r="AB6853">
        <v>0</v>
      </c>
      <c r="AC6853">
        <v>0</v>
      </c>
      <c r="AD6853">
        <v>0</v>
      </c>
      <c r="AE6853">
        <v>5.3581530130541317</v>
      </c>
    </row>
    <row r="6854" spans="1:31" x14ac:dyDescent="0.25">
      <c r="A6854">
        <v>2256205</v>
      </c>
      <c r="B6854">
        <v>1</v>
      </c>
      <c r="C6854" t="s">
        <v>81</v>
      </c>
      <c r="D6854" t="s">
        <v>113</v>
      </c>
      <c r="E6854" t="s">
        <v>163</v>
      </c>
      <c r="F6854" t="s">
        <v>19866</v>
      </c>
      <c r="G6854" t="s">
        <v>147</v>
      </c>
      <c r="H6854" t="s">
        <v>148</v>
      </c>
      <c r="I6854" t="s">
        <v>136</v>
      </c>
      <c r="J6854" t="s">
        <v>137</v>
      </c>
      <c r="K6854" t="s">
        <v>138</v>
      </c>
      <c r="L6854" t="s">
        <v>19867</v>
      </c>
      <c r="M6854" t="s">
        <v>19868</v>
      </c>
      <c r="N6854">
        <v>1.116944444</v>
      </c>
      <c r="O6854">
        <v>0</v>
      </c>
      <c r="P6854">
        <v>432</v>
      </c>
      <c r="Q6854">
        <v>2</v>
      </c>
      <c r="R6854">
        <v>30</v>
      </c>
      <c r="S6854">
        <v>7</v>
      </c>
      <c r="T6854">
        <v>12</v>
      </c>
      <c r="U6854">
        <v>0</v>
      </c>
      <c r="V6854">
        <v>0</v>
      </c>
      <c r="W6854">
        <v>0</v>
      </c>
      <c r="X6854">
        <v>50.657163749183432</v>
      </c>
      <c r="Y6854">
        <v>10.576190272868939</v>
      </c>
      <c r="Z6854">
        <v>4.2017600683201772</v>
      </c>
      <c r="AA6854">
        <v>27.73382317157558</v>
      </c>
      <c r="AB6854">
        <v>3.0305038320783004</v>
      </c>
      <c r="AC6854">
        <v>0</v>
      </c>
      <c r="AD6854">
        <v>0</v>
      </c>
      <c r="AE6854">
        <v>96.199441094026426</v>
      </c>
    </row>
    <row r="6855" spans="1:31" x14ac:dyDescent="0.25">
      <c r="A6855">
        <v>2256212</v>
      </c>
      <c r="B6855">
        <v>1</v>
      </c>
      <c r="C6855" t="s">
        <v>81</v>
      </c>
      <c r="D6855" t="s">
        <v>128</v>
      </c>
      <c r="E6855" t="s">
        <v>151</v>
      </c>
      <c r="F6855" t="s">
        <v>19869</v>
      </c>
      <c r="G6855" t="s">
        <v>153</v>
      </c>
      <c r="H6855" t="s">
        <v>135</v>
      </c>
      <c r="I6855" t="s">
        <v>136</v>
      </c>
      <c r="J6855" t="s">
        <v>137</v>
      </c>
      <c r="K6855" t="s">
        <v>138</v>
      </c>
      <c r="L6855" t="s">
        <v>19870</v>
      </c>
      <c r="M6855" t="s">
        <v>19871</v>
      </c>
      <c r="N6855">
        <v>1.4341666660000001</v>
      </c>
      <c r="O6855">
        <v>0</v>
      </c>
      <c r="P6855">
        <v>276</v>
      </c>
      <c r="Q6855">
        <v>0</v>
      </c>
      <c r="R6855">
        <v>0</v>
      </c>
      <c r="S6855">
        <v>0</v>
      </c>
      <c r="T6855">
        <v>24</v>
      </c>
      <c r="U6855">
        <v>0</v>
      </c>
      <c r="V6855">
        <v>0</v>
      </c>
      <c r="W6855">
        <v>0</v>
      </c>
      <c r="X6855">
        <v>95.918541752440348</v>
      </c>
      <c r="Y6855">
        <v>0</v>
      </c>
      <c r="Z6855">
        <v>0</v>
      </c>
      <c r="AA6855">
        <v>0</v>
      </c>
      <c r="AB6855">
        <v>23.692619623995647</v>
      </c>
      <c r="AC6855">
        <v>0</v>
      </c>
      <c r="AD6855">
        <v>0</v>
      </c>
      <c r="AE6855">
        <v>119.611161376436</v>
      </c>
    </row>
    <row r="6856" spans="1:31" x14ac:dyDescent="0.25">
      <c r="A6856">
        <v>2256225</v>
      </c>
      <c r="B6856">
        <v>1</v>
      </c>
      <c r="C6856" t="s">
        <v>81</v>
      </c>
      <c r="D6856" t="s">
        <v>113</v>
      </c>
      <c r="E6856" t="s">
        <v>256</v>
      </c>
      <c r="F6856" t="s">
        <v>19872</v>
      </c>
      <c r="G6856" t="s">
        <v>147</v>
      </c>
      <c r="H6856" t="s">
        <v>148</v>
      </c>
      <c r="I6856" t="s">
        <v>136</v>
      </c>
      <c r="J6856" t="s">
        <v>137</v>
      </c>
      <c r="K6856" t="s">
        <v>138</v>
      </c>
      <c r="L6856" t="s">
        <v>19873</v>
      </c>
      <c r="M6856" t="s">
        <v>19874</v>
      </c>
      <c r="N6856">
        <v>0.896666666</v>
      </c>
      <c r="O6856">
        <v>0</v>
      </c>
      <c r="P6856">
        <v>759</v>
      </c>
      <c r="Q6856">
        <v>1</v>
      </c>
      <c r="R6856">
        <v>24</v>
      </c>
      <c r="S6856">
        <v>1</v>
      </c>
      <c r="T6856">
        <v>102</v>
      </c>
      <c r="U6856">
        <v>1</v>
      </c>
      <c r="V6856">
        <v>0</v>
      </c>
      <c r="W6856">
        <v>0</v>
      </c>
      <c r="X6856">
        <v>101.35182425893366</v>
      </c>
      <c r="Y6856">
        <v>0.21422982485898001</v>
      </c>
      <c r="Z6856">
        <v>3.9408980334859551</v>
      </c>
      <c r="AA6856">
        <v>12.954117649534201</v>
      </c>
      <c r="AB6856">
        <v>72.887531564942634</v>
      </c>
      <c r="AC6856">
        <v>212.72929994426892</v>
      </c>
      <c r="AD6856">
        <v>0</v>
      </c>
      <c r="AE6856">
        <v>404.07790127602436</v>
      </c>
    </row>
    <row r="6857" spans="1:31" x14ac:dyDescent="0.25">
      <c r="A6857">
        <v>2256226</v>
      </c>
      <c r="B6857">
        <v>1</v>
      </c>
      <c r="C6857" t="s">
        <v>81</v>
      </c>
      <c r="D6857" t="s">
        <v>127</v>
      </c>
      <c r="E6857" t="s">
        <v>256</v>
      </c>
      <c r="F6857" t="s">
        <v>19723</v>
      </c>
      <c r="G6857" t="s">
        <v>147</v>
      </c>
      <c r="H6857" t="s">
        <v>148</v>
      </c>
      <c r="I6857" t="s">
        <v>136</v>
      </c>
      <c r="J6857" t="s">
        <v>137</v>
      </c>
      <c r="K6857" t="s">
        <v>138</v>
      </c>
      <c r="L6857" t="s">
        <v>19875</v>
      </c>
      <c r="M6857" t="s">
        <v>19876</v>
      </c>
      <c r="N6857">
        <v>0.18694444399999999</v>
      </c>
      <c r="O6857">
        <v>0</v>
      </c>
      <c r="P6857">
        <v>422</v>
      </c>
      <c r="Q6857">
        <v>12</v>
      </c>
      <c r="R6857">
        <v>33</v>
      </c>
      <c r="S6857">
        <v>3</v>
      </c>
      <c r="T6857">
        <v>34</v>
      </c>
      <c r="U6857">
        <v>4</v>
      </c>
      <c r="V6857">
        <v>0</v>
      </c>
      <c r="W6857">
        <v>0</v>
      </c>
      <c r="X6857">
        <v>14.912511703052774</v>
      </c>
      <c r="Y6857">
        <v>0.89071964851576035</v>
      </c>
      <c r="Z6857">
        <v>1.0187325804718683</v>
      </c>
      <c r="AA6857">
        <v>56.952072018739933</v>
      </c>
      <c r="AB6857">
        <v>6.7161521324023425</v>
      </c>
      <c r="AC6857">
        <v>16.657303045096356</v>
      </c>
      <c r="AD6857">
        <v>0</v>
      </c>
      <c r="AE6857">
        <v>97.147491128279029</v>
      </c>
    </row>
    <row r="6858" spans="1:31" x14ac:dyDescent="0.25">
      <c r="A6858">
        <v>2256238</v>
      </c>
      <c r="B6858">
        <v>1</v>
      </c>
      <c r="C6858" t="s">
        <v>80</v>
      </c>
      <c r="D6858" t="s">
        <v>86</v>
      </c>
      <c r="E6858" t="s">
        <v>145</v>
      </c>
      <c r="F6858" t="s">
        <v>19877</v>
      </c>
      <c r="G6858" t="s">
        <v>147</v>
      </c>
      <c r="H6858" t="s">
        <v>148</v>
      </c>
      <c r="I6858" t="s">
        <v>136</v>
      </c>
      <c r="J6858" t="s">
        <v>137</v>
      </c>
      <c r="K6858" t="s">
        <v>138</v>
      </c>
      <c r="L6858" t="s">
        <v>19878</v>
      </c>
      <c r="M6858" t="s">
        <v>19879</v>
      </c>
      <c r="N6858">
        <v>1.133888888</v>
      </c>
      <c r="O6858">
        <v>0</v>
      </c>
      <c r="P6858">
        <v>2285</v>
      </c>
      <c r="Q6858">
        <v>0</v>
      </c>
      <c r="R6858">
        <v>0</v>
      </c>
      <c r="S6858">
        <v>3</v>
      </c>
      <c r="T6858">
        <v>308</v>
      </c>
      <c r="U6858">
        <v>0</v>
      </c>
      <c r="V6858">
        <v>1</v>
      </c>
      <c r="W6858">
        <v>0</v>
      </c>
      <c r="X6858">
        <v>760.81734415369806</v>
      </c>
      <c r="Y6858">
        <v>0</v>
      </c>
      <c r="Z6858">
        <v>0</v>
      </c>
      <c r="AA6858">
        <v>248.98604025680447</v>
      </c>
      <c r="AB6858">
        <v>364.92455921402973</v>
      </c>
      <c r="AC6858">
        <v>0</v>
      </c>
      <c r="AD6858">
        <v>17.866500158976571</v>
      </c>
      <c r="AE6858">
        <v>1392.5944437835087</v>
      </c>
    </row>
    <row r="6859" spans="1:31" x14ac:dyDescent="0.25">
      <c r="A6859">
        <v>2256245</v>
      </c>
      <c r="B6859">
        <v>1</v>
      </c>
      <c r="C6859" t="s">
        <v>81</v>
      </c>
      <c r="D6859" t="s">
        <v>112</v>
      </c>
      <c r="E6859" t="s">
        <v>256</v>
      </c>
      <c r="F6859" t="s">
        <v>19880</v>
      </c>
      <c r="G6859" t="s">
        <v>147</v>
      </c>
      <c r="H6859" t="s">
        <v>148</v>
      </c>
      <c r="I6859" t="s">
        <v>136</v>
      </c>
      <c r="J6859" t="s">
        <v>137</v>
      </c>
      <c r="K6859" t="s">
        <v>138</v>
      </c>
      <c r="L6859" t="s">
        <v>19881</v>
      </c>
      <c r="M6859" t="s">
        <v>19882</v>
      </c>
      <c r="N6859">
        <v>0.23611111100000001</v>
      </c>
      <c r="O6859">
        <v>0</v>
      </c>
      <c r="P6859">
        <v>303</v>
      </c>
      <c r="Q6859">
        <v>17</v>
      </c>
      <c r="R6859">
        <v>97</v>
      </c>
      <c r="S6859">
        <v>22</v>
      </c>
      <c r="T6859">
        <v>281</v>
      </c>
      <c r="U6859">
        <v>5</v>
      </c>
      <c r="V6859">
        <v>0</v>
      </c>
      <c r="W6859">
        <v>0</v>
      </c>
      <c r="X6859">
        <v>15.01222836109784</v>
      </c>
      <c r="Y6859">
        <v>1.1319164820301388</v>
      </c>
      <c r="Z6859">
        <v>6.7814728400615536</v>
      </c>
      <c r="AA6859">
        <v>32.262883627930819</v>
      </c>
      <c r="AB6859">
        <v>61.577390942297967</v>
      </c>
      <c r="AC6859">
        <v>278.17370032818582</v>
      </c>
      <c r="AD6859">
        <v>0</v>
      </c>
      <c r="AE6859">
        <v>394.93959258160413</v>
      </c>
    </row>
    <row r="6860" spans="1:31" x14ac:dyDescent="0.25">
      <c r="A6860">
        <v>2256280</v>
      </c>
      <c r="B6860">
        <v>1</v>
      </c>
      <c r="C6860" t="s">
        <v>80</v>
      </c>
      <c r="D6860" t="s">
        <v>84</v>
      </c>
      <c r="E6860" t="s">
        <v>207</v>
      </c>
      <c r="F6860" t="s">
        <v>19883</v>
      </c>
      <c r="G6860" t="s">
        <v>314</v>
      </c>
      <c r="H6860" t="s">
        <v>135</v>
      </c>
      <c r="I6860" t="s">
        <v>136</v>
      </c>
      <c r="J6860" t="s">
        <v>137</v>
      </c>
      <c r="K6860" t="s">
        <v>138</v>
      </c>
      <c r="L6860" t="s">
        <v>19884</v>
      </c>
      <c r="M6860" t="s">
        <v>19885</v>
      </c>
      <c r="N6860">
        <v>0.39472222200000001</v>
      </c>
      <c r="O6860">
        <v>0</v>
      </c>
      <c r="P6860">
        <v>599</v>
      </c>
      <c r="Q6860">
        <v>0</v>
      </c>
      <c r="R6860">
        <v>0</v>
      </c>
      <c r="S6860">
        <v>0</v>
      </c>
      <c r="T6860">
        <v>19</v>
      </c>
      <c r="U6860">
        <v>0</v>
      </c>
      <c r="V6860">
        <v>0</v>
      </c>
      <c r="W6860">
        <v>0</v>
      </c>
      <c r="X6860">
        <v>67.139696664560176</v>
      </c>
      <c r="Y6860">
        <v>0</v>
      </c>
      <c r="Z6860">
        <v>0</v>
      </c>
      <c r="AA6860">
        <v>0</v>
      </c>
      <c r="AB6860">
        <v>12.161724536455065</v>
      </c>
      <c r="AC6860">
        <v>0</v>
      </c>
      <c r="AD6860">
        <v>0</v>
      </c>
      <c r="AE6860">
        <v>79.301421201015245</v>
      </c>
    </row>
    <row r="6861" spans="1:31" x14ac:dyDescent="0.25">
      <c r="A6861">
        <v>2256282</v>
      </c>
      <c r="B6861">
        <v>1</v>
      </c>
      <c r="C6861" t="s">
        <v>80</v>
      </c>
      <c r="D6861" t="s">
        <v>83</v>
      </c>
      <c r="E6861" t="s">
        <v>207</v>
      </c>
      <c r="F6861" t="s">
        <v>19886</v>
      </c>
      <c r="G6861" t="s">
        <v>314</v>
      </c>
      <c r="H6861" t="s">
        <v>135</v>
      </c>
      <c r="I6861" t="s">
        <v>136</v>
      </c>
      <c r="J6861" t="s">
        <v>137</v>
      </c>
      <c r="K6861" t="s">
        <v>138</v>
      </c>
      <c r="L6861" t="s">
        <v>19887</v>
      </c>
      <c r="M6861" t="s">
        <v>19888</v>
      </c>
      <c r="N6861">
        <v>0.78166666600000001</v>
      </c>
      <c r="O6861">
        <v>0</v>
      </c>
      <c r="P6861">
        <v>332</v>
      </c>
      <c r="Q6861">
        <v>0</v>
      </c>
      <c r="R6861">
        <v>0</v>
      </c>
      <c r="S6861">
        <v>0</v>
      </c>
      <c r="T6861">
        <v>53</v>
      </c>
      <c r="U6861">
        <v>0</v>
      </c>
      <c r="V6861">
        <v>1</v>
      </c>
      <c r="W6861">
        <v>0</v>
      </c>
      <c r="X6861">
        <v>93.530159095730951</v>
      </c>
      <c r="Y6861">
        <v>0</v>
      </c>
      <c r="Z6861">
        <v>0</v>
      </c>
      <c r="AA6861">
        <v>0</v>
      </c>
      <c r="AB6861">
        <v>57.387567572361597</v>
      </c>
      <c r="AC6861">
        <v>0</v>
      </c>
      <c r="AD6861">
        <v>20.341591595707172</v>
      </c>
      <c r="AE6861">
        <v>171.25931826379971</v>
      </c>
    </row>
    <row r="6862" spans="1:31" x14ac:dyDescent="0.25">
      <c r="A6862">
        <v>2256338</v>
      </c>
      <c r="B6862">
        <v>1</v>
      </c>
      <c r="C6862" t="s">
        <v>80</v>
      </c>
      <c r="D6862" t="s">
        <v>96</v>
      </c>
      <c r="E6862" t="s">
        <v>214</v>
      </c>
      <c r="F6862" t="s">
        <v>19889</v>
      </c>
      <c r="G6862" t="s">
        <v>153</v>
      </c>
      <c r="H6862" t="s">
        <v>135</v>
      </c>
      <c r="I6862" t="s">
        <v>136</v>
      </c>
      <c r="J6862" t="s">
        <v>137</v>
      </c>
      <c r="K6862" t="s">
        <v>138</v>
      </c>
      <c r="L6862" t="s">
        <v>19890</v>
      </c>
      <c r="M6862" t="s">
        <v>19891</v>
      </c>
      <c r="N6862">
        <v>2.2819444440000001</v>
      </c>
      <c r="O6862">
        <v>0</v>
      </c>
      <c r="P6862">
        <v>111</v>
      </c>
      <c r="Q6862">
        <v>0</v>
      </c>
      <c r="R6862">
        <v>0</v>
      </c>
      <c r="S6862">
        <v>0</v>
      </c>
      <c r="T6862">
        <v>22</v>
      </c>
      <c r="U6862">
        <v>0</v>
      </c>
      <c r="V6862">
        <v>0</v>
      </c>
      <c r="W6862">
        <v>0</v>
      </c>
      <c r="X6862">
        <v>120.98336684489155</v>
      </c>
      <c r="Y6862">
        <v>0</v>
      </c>
      <c r="Z6862">
        <v>0</v>
      </c>
      <c r="AA6862">
        <v>0</v>
      </c>
      <c r="AB6862">
        <v>63.69467861128625</v>
      </c>
      <c r="AC6862">
        <v>0</v>
      </c>
      <c r="AD6862">
        <v>0</v>
      </c>
      <c r="AE6862">
        <v>184.67804545617781</v>
      </c>
    </row>
    <row r="6863" spans="1:31" x14ac:dyDescent="0.25">
      <c r="A6863">
        <v>2256388</v>
      </c>
      <c r="B6863">
        <v>1</v>
      </c>
      <c r="C6863" t="s">
        <v>80</v>
      </c>
      <c r="D6863" t="s">
        <v>101</v>
      </c>
      <c r="E6863" t="s">
        <v>256</v>
      </c>
      <c r="F6863" t="s">
        <v>19839</v>
      </c>
      <c r="G6863" t="s">
        <v>543</v>
      </c>
      <c r="H6863" t="s">
        <v>148</v>
      </c>
      <c r="I6863" t="s">
        <v>136</v>
      </c>
      <c r="J6863" t="s">
        <v>137</v>
      </c>
      <c r="K6863" t="s">
        <v>138</v>
      </c>
      <c r="L6863" t="s">
        <v>19892</v>
      </c>
      <c r="M6863" t="s">
        <v>19893</v>
      </c>
      <c r="N6863">
        <v>0.45388888799999999</v>
      </c>
      <c r="O6863">
        <v>0</v>
      </c>
      <c r="P6863">
        <v>75</v>
      </c>
      <c r="Q6863">
        <v>0</v>
      </c>
      <c r="R6863">
        <v>1</v>
      </c>
      <c r="S6863">
        <v>0</v>
      </c>
      <c r="T6863">
        <v>32</v>
      </c>
      <c r="U6863">
        <v>0</v>
      </c>
      <c r="V6863">
        <v>1</v>
      </c>
      <c r="W6863">
        <v>0</v>
      </c>
      <c r="X6863">
        <v>12.080308180363337</v>
      </c>
      <c r="Y6863">
        <v>0</v>
      </c>
      <c r="Z6863">
        <v>0.5570963120725333</v>
      </c>
      <c r="AA6863">
        <v>0</v>
      </c>
      <c r="AB6863">
        <v>8.0867353897848702</v>
      </c>
      <c r="AC6863">
        <v>0</v>
      </c>
      <c r="AD6863">
        <v>0.18359456466797</v>
      </c>
      <c r="AE6863">
        <v>20.907734446888711</v>
      </c>
    </row>
    <row r="6864" spans="1:31" x14ac:dyDescent="0.25">
      <c r="A6864">
        <v>2256401</v>
      </c>
      <c r="B6864">
        <v>1</v>
      </c>
      <c r="C6864" t="s">
        <v>80</v>
      </c>
      <c r="D6864" t="s">
        <v>85</v>
      </c>
      <c r="E6864" t="s">
        <v>132</v>
      </c>
      <c r="F6864" t="s">
        <v>19894</v>
      </c>
      <c r="G6864" t="s">
        <v>289</v>
      </c>
      <c r="H6864" t="s">
        <v>135</v>
      </c>
      <c r="I6864" t="s">
        <v>136</v>
      </c>
      <c r="J6864" t="s">
        <v>137</v>
      </c>
      <c r="K6864" t="s">
        <v>138</v>
      </c>
      <c r="L6864" t="s">
        <v>19895</v>
      </c>
      <c r="M6864" t="s">
        <v>19896</v>
      </c>
      <c r="N6864">
        <v>0.49805555499999998</v>
      </c>
      <c r="O6864">
        <v>0</v>
      </c>
      <c r="P6864">
        <v>13</v>
      </c>
      <c r="Q6864">
        <v>0</v>
      </c>
      <c r="R6864">
        <v>0</v>
      </c>
      <c r="S6864">
        <v>0</v>
      </c>
      <c r="T6864">
        <v>3</v>
      </c>
      <c r="U6864">
        <v>0</v>
      </c>
      <c r="V6864">
        <v>0</v>
      </c>
      <c r="W6864">
        <v>0</v>
      </c>
      <c r="X6864">
        <v>1.4358452119930469</v>
      </c>
      <c r="Y6864">
        <v>0</v>
      </c>
      <c r="Z6864">
        <v>0</v>
      </c>
      <c r="AA6864">
        <v>0</v>
      </c>
      <c r="AB6864">
        <v>1.1597933587793987</v>
      </c>
      <c r="AC6864">
        <v>0</v>
      </c>
      <c r="AD6864">
        <v>0</v>
      </c>
      <c r="AE6864">
        <v>2.5956385707724454</v>
      </c>
    </row>
    <row r="6865" spans="1:31" x14ac:dyDescent="0.25">
      <c r="A6865">
        <v>2256402</v>
      </c>
      <c r="B6865">
        <v>1</v>
      </c>
      <c r="C6865" t="s">
        <v>80</v>
      </c>
      <c r="D6865" t="s">
        <v>82</v>
      </c>
      <c r="E6865" t="s">
        <v>207</v>
      </c>
      <c r="F6865" t="s">
        <v>19897</v>
      </c>
      <c r="G6865" t="s">
        <v>314</v>
      </c>
      <c r="H6865" t="s">
        <v>135</v>
      </c>
      <c r="I6865" t="s">
        <v>136</v>
      </c>
      <c r="J6865" t="s">
        <v>137</v>
      </c>
      <c r="K6865" t="s">
        <v>138</v>
      </c>
      <c r="L6865" t="s">
        <v>19898</v>
      </c>
      <c r="M6865" t="s">
        <v>19899</v>
      </c>
      <c r="N6865">
        <v>1.0475000000000001</v>
      </c>
      <c r="O6865">
        <v>0</v>
      </c>
      <c r="P6865">
        <v>574</v>
      </c>
      <c r="Q6865">
        <v>0</v>
      </c>
      <c r="R6865">
        <v>0</v>
      </c>
      <c r="S6865">
        <v>0</v>
      </c>
      <c r="T6865">
        <v>253</v>
      </c>
      <c r="U6865">
        <v>0</v>
      </c>
      <c r="V6865">
        <v>0</v>
      </c>
      <c r="W6865">
        <v>0</v>
      </c>
      <c r="X6865">
        <v>233.05952485113809</v>
      </c>
      <c r="Y6865">
        <v>0</v>
      </c>
      <c r="Z6865">
        <v>0</v>
      </c>
      <c r="AA6865">
        <v>0</v>
      </c>
      <c r="AB6865">
        <v>237.05885423759614</v>
      </c>
      <c r="AC6865">
        <v>0</v>
      </c>
      <c r="AD6865">
        <v>0</v>
      </c>
      <c r="AE6865">
        <v>470.11837908873423</v>
      </c>
    </row>
    <row r="6866" spans="1:31" x14ac:dyDescent="0.25">
      <c r="A6866">
        <v>2256421</v>
      </c>
      <c r="B6866">
        <v>1</v>
      </c>
      <c r="C6866" t="s">
        <v>80</v>
      </c>
      <c r="D6866" t="s">
        <v>106</v>
      </c>
      <c r="E6866" t="s">
        <v>145</v>
      </c>
      <c r="F6866" t="s">
        <v>19900</v>
      </c>
      <c r="G6866" t="s">
        <v>271</v>
      </c>
      <c r="H6866" t="s">
        <v>148</v>
      </c>
      <c r="I6866" t="s">
        <v>136</v>
      </c>
      <c r="J6866" t="s">
        <v>137</v>
      </c>
      <c r="K6866" t="s">
        <v>172</v>
      </c>
      <c r="L6866" t="s">
        <v>19901</v>
      </c>
      <c r="M6866" t="s">
        <v>19902</v>
      </c>
      <c r="N6866">
        <v>9.1388888000000001E-2</v>
      </c>
      <c r="O6866">
        <v>0</v>
      </c>
      <c r="P6866">
        <v>989</v>
      </c>
      <c r="Q6866">
        <v>0</v>
      </c>
      <c r="R6866">
        <v>1</v>
      </c>
      <c r="S6866">
        <v>1</v>
      </c>
      <c r="T6866">
        <v>900</v>
      </c>
      <c r="U6866">
        <v>0</v>
      </c>
      <c r="V6866">
        <v>0</v>
      </c>
      <c r="W6866">
        <v>0</v>
      </c>
      <c r="X6866">
        <v>21.506119510368556</v>
      </c>
      <c r="Y6866">
        <v>0</v>
      </c>
      <c r="Z6866">
        <v>6.8240273787777779E-4</v>
      </c>
      <c r="AA6866">
        <v>1.1183629569571045</v>
      </c>
      <c r="AB6866">
        <v>16.661994032452554</v>
      </c>
      <c r="AC6866">
        <v>0</v>
      </c>
      <c r="AD6866">
        <v>0</v>
      </c>
      <c r="AE6866">
        <v>39.28715890251609</v>
      </c>
    </row>
    <row r="6867" spans="1:31" x14ac:dyDescent="0.25">
      <c r="A6867">
        <v>2256425</v>
      </c>
      <c r="B6867">
        <v>1</v>
      </c>
      <c r="C6867" t="s">
        <v>80</v>
      </c>
      <c r="D6867" t="s">
        <v>84</v>
      </c>
      <c r="E6867" t="s">
        <v>145</v>
      </c>
      <c r="F6867" t="s">
        <v>19903</v>
      </c>
      <c r="G6867" t="s">
        <v>271</v>
      </c>
      <c r="H6867" t="s">
        <v>148</v>
      </c>
      <c r="I6867" t="s">
        <v>136</v>
      </c>
      <c r="J6867" t="s">
        <v>137</v>
      </c>
      <c r="K6867" t="s">
        <v>172</v>
      </c>
      <c r="L6867" t="s">
        <v>19904</v>
      </c>
      <c r="M6867" t="s">
        <v>19905</v>
      </c>
      <c r="N6867">
        <v>5.8055555000000002E-2</v>
      </c>
      <c r="O6867">
        <v>0</v>
      </c>
      <c r="P6867">
        <v>9498</v>
      </c>
      <c r="Q6867">
        <v>0</v>
      </c>
      <c r="R6867">
        <v>0</v>
      </c>
      <c r="S6867">
        <v>1</v>
      </c>
      <c r="T6867">
        <v>2666</v>
      </c>
      <c r="U6867">
        <v>0</v>
      </c>
      <c r="V6867">
        <v>31</v>
      </c>
      <c r="W6867">
        <v>0</v>
      </c>
      <c r="X6867">
        <v>135.94210274677977</v>
      </c>
      <c r="Y6867">
        <v>0</v>
      </c>
      <c r="Z6867">
        <v>0</v>
      </c>
      <c r="AA6867">
        <v>6.0728024337749993E-2</v>
      </c>
      <c r="AB6867">
        <v>68.723285860184092</v>
      </c>
      <c r="AC6867">
        <v>0</v>
      </c>
      <c r="AD6867">
        <v>24.129452308135097</v>
      </c>
      <c r="AE6867">
        <v>228.85556893943669</v>
      </c>
    </row>
    <row r="6868" spans="1:31" x14ac:dyDescent="0.25">
      <c r="A6868">
        <v>2256433</v>
      </c>
      <c r="B6868">
        <v>1</v>
      </c>
      <c r="C6868" t="s">
        <v>81</v>
      </c>
      <c r="D6868" t="s">
        <v>112</v>
      </c>
      <c r="E6868" t="s">
        <v>163</v>
      </c>
      <c r="F6868" t="s">
        <v>19906</v>
      </c>
      <c r="G6868" t="s">
        <v>147</v>
      </c>
      <c r="H6868" t="s">
        <v>148</v>
      </c>
      <c r="I6868" t="s">
        <v>136</v>
      </c>
      <c r="J6868" t="s">
        <v>137</v>
      </c>
      <c r="K6868" t="s">
        <v>138</v>
      </c>
      <c r="L6868" t="s">
        <v>19907</v>
      </c>
      <c r="M6868" t="s">
        <v>19908</v>
      </c>
      <c r="N6868">
        <v>2.3027777770000002</v>
      </c>
      <c r="O6868">
        <v>0</v>
      </c>
      <c r="P6868">
        <v>1032</v>
      </c>
      <c r="Q6868">
        <v>103</v>
      </c>
      <c r="R6868">
        <v>63</v>
      </c>
      <c r="S6868">
        <v>5</v>
      </c>
      <c r="T6868">
        <v>215</v>
      </c>
      <c r="U6868">
        <v>1</v>
      </c>
      <c r="V6868">
        <v>4</v>
      </c>
      <c r="W6868">
        <v>0</v>
      </c>
      <c r="X6868">
        <v>454.45241392304547</v>
      </c>
      <c r="Y6868">
        <v>30.568378816501649</v>
      </c>
      <c r="Z6868">
        <v>10.666748634677742</v>
      </c>
      <c r="AA6868">
        <v>47.903366827743852</v>
      </c>
      <c r="AB6868">
        <v>224.31079781580189</v>
      </c>
      <c r="AC6868">
        <v>34.80296360717783</v>
      </c>
      <c r="AD6868">
        <v>136.79970719903113</v>
      </c>
      <c r="AE6868">
        <v>939.50437682397944</v>
      </c>
    </row>
    <row r="6869" spans="1:31" x14ac:dyDescent="0.25">
      <c r="A6869">
        <v>2256441</v>
      </c>
      <c r="B6869">
        <v>1</v>
      </c>
      <c r="C6869" t="s">
        <v>80</v>
      </c>
      <c r="D6869" t="s">
        <v>106</v>
      </c>
      <c r="E6869" t="s">
        <v>163</v>
      </c>
      <c r="F6869" t="s">
        <v>19909</v>
      </c>
      <c r="G6869" t="s">
        <v>147</v>
      </c>
      <c r="H6869" t="s">
        <v>148</v>
      </c>
      <c r="I6869" t="s">
        <v>704</v>
      </c>
      <c r="J6869" t="s">
        <v>137</v>
      </c>
      <c r="K6869" t="s">
        <v>138</v>
      </c>
      <c r="L6869" t="s">
        <v>19910</v>
      </c>
      <c r="M6869" t="s">
        <v>19911</v>
      </c>
      <c r="N6869">
        <v>1.6666666E-2</v>
      </c>
      <c r="O6869">
        <v>1</v>
      </c>
      <c r="P6869">
        <v>1290</v>
      </c>
      <c r="Q6869">
        <v>79</v>
      </c>
      <c r="R6869">
        <v>136</v>
      </c>
      <c r="S6869">
        <v>22</v>
      </c>
      <c r="T6869">
        <v>171</v>
      </c>
      <c r="U6869">
        <v>2</v>
      </c>
      <c r="V6869">
        <v>0</v>
      </c>
      <c r="W6869">
        <v>5.7995121903999993E-3</v>
      </c>
      <c r="X6869">
        <v>5.8898777466673344</v>
      </c>
      <c r="Y6869">
        <v>3.3858659379160665</v>
      </c>
      <c r="Z6869">
        <v>1.3779960167013339</v>
      </c>
      <c r="AA6869">
        <v>0.97102702626133364</v>
      </c>
      <c r="AB6869">
        <v>2.560721563878432</v>
      </c>
      <c r="AC6869">
        <v>3.6419942201442836</v>
      </c>
      <c r="AD6869">
        <v>0</v>
      </c>
      <c r="AE6869">
        <v>17.833282023759182</v>
      </c>
    </row>
    <row r="6870" spans="1:31" x14ac:dyDescent="0.25">
      <c r="A6870">
        <v>2256445</v>
      </c>
      <c r="B6870">
        <v>1</v>
      </c>
      <c r="C6870" t="s">
        <v>80</v>
      </c>
      <c r="D6870" t="s">
        <v>90</v>
      </c>
      <c r="E6870" t="s">
        <v>151</v>
      </c>
      <c r="F6870" t="s">
        <v>19912</v>
      </c>
      <c r="G6870" t="s">
        <v>171</v>
      </c>
      <c r="H6870" t="s">
        <v>135</v>
      </c>
      <c r="I6870" t="s">
        <v>136</v>
      </c>
      <c r="J6870" t="s">
        <v>137</v>
      </c>
      <c r="K6870" t="s">
        <v>172</v>
      </c>
      <c r="L6870" t="s">
        <v>19913</v>
      </c>
      <c r="M6870" t="s">
        <v>19914</v>
      </c>
      <c r="N6870">
        <v>6.7383333329999999</v>
      </c>
      <c r="O6870">
        <v>0</v>
      </c>
      <c r="P6870">
        <v>77</v>
      </c>
      <c r="Q6870">
        <v>0</v>
      </c>
      <c r="R6870">
        <v>0</v>
      </c>
      <c r="S6870">
        <v>0</v>
      </c>
      <c r="T6870">
        <v>21</v>
      </c>
      <c r="U6870">
        <v>0</v>
      </c>
      <c r="V6870">
        <v>0</v>
      </c>
      <c r="W6870">
        <v>0</v>
      </c>
      <c r="X6870">
        <v>207.71590496489293</v>
      </c>
      <c r="Y6870">
        <v>0</v>
      </c>
      <c r="Z6870">
        <v>0</v>
      </c>
      <c r="AA6870">
        <v>0</v>
      </c>
      <c r="AB6870">
        <v>97.201305456919698</v>
      </c>
      <c r="AC6870">
        <v>0</v>
      </c>
      <c r="AD6870">
        <v>0</v>
      </c>
      <c r="AE6870">
        <v>304.91721042181263</v>
      </c>
    </row>
    <row r="6871" spans="1:31" x14ac:dyDescent="0.25">
      <c r="A6871">
        <v>2256449</v>
      </c>
      <c r="B6871">
        <v>1</v>
      </c>
      <c r="C6871" t="s">
        <v>81</v>
      </c>
      <c r="D6871" t="s">
        <v>112</v>
      </c>
      <c r="E6871" t="s">
        <v>163</v>
      </c>
      <c r="F6871" t="s">
        <v>19915</v>
      </c>
      <c r="G6871" t="s">
        <v>366</v>
      </c>
      <c r="H6871" t="s">
        <v>148</v>
      </c>
      <c r="I6871" t="s">
        <v>136</v>
      </c>
      <c r="J6871" t="s">
        <v>137</v>
      </c>
      <c r="K6871" t="s">
        <v>172</v>
      </c>
      <c r="L6871" t="s">
        <v>19916</v>
      </c>
      <c r="M6871" t="s">
        <v>19917</v>
      </c>
      <c r="N6871">
        <v>9.5105555549999998</v>
      </c>
      <c r="O6871">
        <v>0</v>
      </c>
      <c r="P6871">
        <v>456</v>
      </c>
      <c r="Q6871">
        <v>11</v>
      </c>
      <c r="R6871">
        <v>132</v>
      </c>
      <c r="S6871">
        <v>5</v>
      </c>
      <c r="T6871">
        <v>82</v>
      </c>
      <c r="U6871">
        <v>1</v>
      </c>
      <c r="V6871">
        <v>0</v>
      </c>
      <c r="W6871">
        <v>0</v>
      </c>
      <c r="X6871">
        <v>983.89662714587973</v>
      </c>
      <c r="Y6871">
        <v>61.351279169064689</v>
      </c>
      <c r="Z6871">
        <v>87.246507148798841</v>
      </c>
      <c r="AA6871">
        <v>291.77509391093764</v>
      </c>
      <c r="AB6871">
        <v>154.2483665505014</v>
      </c>
      <c r="AC6871">
        <v>6.8347292311052668</v>
      </c>
      <c r="AD6871">
        <v>0</v>
      </c>
      <c r="AE6871">
        <v>1585.3526031562876</v>
      </c>
    </row>
    <row r="6872" spans="1:31" x14ac:dyDescent="0.25">
      <c r="A6872">
        <v>2256451</v>
      </c>
      <c r="B6872">
        <v>1</v>
      </c>
      <c r="C6872" t="s">
        <v>80</v>
      </c>
      <c r="D6872" t="s">
        <v>107</v>
      </c>
      <c r="E6872" t="s">
        <v>256</v>
      </c>
      <c r="F6872" t="s">
        <v>19918</v>
      </c>
      <c r="G6872" t="s">
        <v>171</v>
      </c>
      <c r="H6872" t="s">
        <v>148</v>
      </c>
      <c r="I6872" t="s">
        <v>136</v>
      </c>
      <c r="J6872" t="s">
        <v>137</v>
      </c>
      <c r="K6872" t="s">
        <v>172</v>
      </c>
      <c r="L6872" t="s">
        <v>19919</v>
      </c>
      <c r="M6872" t="s">
        <v>19920</v>
      </c>
      <c r="N6872">
        <v>5.4736111110000003</v>
      </c>
      <c r="O6872">
        <v>0</v>
      </c>
      <c r="P6872">
        <v>1320</v>
      </c>
      <c r="Q6872">
        <v>0</v>
      </c>
      <c r="R6872">
        <v>0</v>
      </c>
      <c r="S6872">
        <v>0</v>
      </c>
      <c r="T6872">
        <v>34</v>
      </c>
      <c r="U6872">
        <v>0</v>
      </c>
      <c r="V6872">
        <v>2</v>
      </c>
      <c r="W6872">
        <v>0</v>
      </c>
      <c r="X6872">
        <v>980.40831935015558</v>
      </c>
      <c r="Y6872">
        <v>0</v>
      </c>
      <c r="Z6872">
        <v>0</v>
      </c>
      <c r="AA6872">
        <v>0</v>
      </c>
      <c r="AB6872">
        <v>342.34403543606123</v>
      </c>
      <c r="AC6872">
        <v>0</v>
      </c>
      <c r="AD6872">
        <v>4.7632815166426692</v>
      </c>
      <c r="AE6872">
        <v>1327.5156363028593</v>
      </c>
    </row>
    <row r="6873" spans="1:31" x14ac:dyDescent="0.25">
      <c r="A6873">
        <v>2256456</v>
      </c>
      <c r="B6873">
        <v>1</v>
      </c>
      <c r="C6873" t="s">
        <v>81</v>
      </c>
      <c r="D6873" t="s">
        <v>113</v>
      </c>
      <c r="E6873" t="s">
        <v>256</v>
      </c>
      <c r="F6873" t="s">
        <v>19921</v>
      </c>
      <c r="G6873" t="s">
        <v>171</v>
      </c>
      <c r="H6873" t="s">
        <v>148</v>
      </c>
      <c r="I6873" t="s">
        <v>136</v>
      </c>
      <c r="J6873" t="s">
        <v>137</v>
      </c>
      <c r="K6873" t="s">
        <v>172</v>
      </c>
      <c r="L6873" t="s">
        <v>19922</v>
      </c>
      <c r="M6873" t="s">
        <v>19923</v>
      </c>
      <c r="N6873">
        <v>3.2813888879999999</v>
      </c>
      <c r="O6873">
        <v>0</v>
      </c>
      <c r="P6873">
        <v>2121</v>
      </c>
      <c r="Q6873">
        <v>0</v>
      </c>
      <c r="R6873">
        <v>3</v>
      </c>
      <c r="S6873">
        <v>0</v>
      </c>
      <c r="T6873">
        <v>213</v>
      </c>
      <c r="U6873">
        <v>0</v>
      </c>
      <c r="V6873">
        <v>0</v>
      </c>
      <c r="W6873">
        <v>0</v>
      </c>
      <c r="X6873">
        <v>2081.7069317624087</v>
      </c>
      <c r="Y6873">
        <v>0</v>
      </c>
      <c r="Z6873">
        <v>0.54444289151255143</v>
      </c>
      <c r="AA6873">
        <v>0</v>
      </c>
      <c r="AB6873">
        <v>733.68813417118906</v>
      </c>
      <c r="AC6873">
        <v>0</v>
      </c>
      <c r="AD6873">
        <v>0</v>
      </c>
      <c r="AE6873">
        <v>2815.9395088251104</v>
      </c>
    </row>
    <row r="6874" spans="1:31" x14ac:dyDescent="0.25">
      <c r="A6874">
        <v>2256459</v>
      </c>
      <c r="B6874">
        <v>1</v>
      </c>
      <c r="C6874" t="s">
        <v>80</v>
      </c>
      <c r="D6874" t="s">
        <v>104</v>
      </c>
      <c r="E6874" t="s">
        <v>163</v>
      </c>
      <c r="F6874" t="s">
        <v>4542</v>
      </c>
      <c r="G6874" t="s">
        <v>271</v>
      </c>
      <c r="H6874" t="s">
        <v>148</v>
      </c>
      <c r="I6874" t="s">
        <v>136</v>
      </c>
      <c r="J6874" t="s">
        <v>137</v>
      </c>
      <c r="K6874" t="s">
        <v>172</v>
      </c>
      <c r="L6874" t="s">
        <v>19924</v>
      </c>
      <c r="M6874" t="s">
        <v>19925</v>
      </c>
      <c r="N6874">
        <v>0.58666666599999995</v>
      </c>
      <c r="O6874">
        <v>3</v>
      </c>
      <c r="P6874">
        <v>179</v>
      </c>
      <c r="Q6874">
        <v>20</v>
      </c>
      <c r="R6874">
        <v>224</v>
      </c>
      <c r="S6874">
        <v>15</v>
      </c>
      <c r="T6874">
        <v>63</v>
      </c>
      <c r="U6874">
        <v>4</v>
      </c>
      <c r="V6874">
        <v>0</v>
      </c>
      <c r="W6874">
        <v>27.635681681344</v>
      </c>
      <c r="X6874">
        <v>38.33552741618621</v>
      </c>
      <c r="Y6874">
        <v>4.7021367949429873</v>
      </c>
      <c r="Z6874">
        <v>36.35067089459519</v>
      </c>
      <c r="AA6874">
        <v>62.892197444996491</v>
      </c>
      <c r="AB6874">
        <v>59.854251133284947</v>
      </c>
      <c r="AC6874">
        <v>144.10635844990003</v>
      </c>
      <c r="AD6874">
        <v>0</v>
      </c>
      <c r="AE6874">
        <v>373.87682381524985</v>
      </c>
    </row>
    <row r="6875" spans="1:31" x14ac:dyDescent="0.25">
      <c r="A6875">
        <v>2256463</v>
      </c>
      <c r="B6875">
        <v>1</v>
      </c>
      <c r="C6875" t="s">
        <v>81</v>
      </c>
      <c r="D6875" t="s">
        <v>128</v>
      </c>
      <c r="E6875" t="s">
        <v>256</v>
      </c>
      <c r="F6875" t="s">
        <v>19926</v>
      </c>
      <c r="G6875" t="s">
        <v>147</v>
      </c>
      <c r="H6875" t="s">
        <v>148</v>
      </c>
      <c r="I6875" t="s">
        <v>704</v>
      </c>
      <c r="J6875" t="s">
        <v>137</v>
      </c>
      <c r="K6875" t="s">
        <v>138</v>
      </c>
      <c r="L6875" t="s">
        <v>19927</v>
      </c>
      <c r="M6875" t="s">
        <v>19928</v>
      </c>
      <c r="N6875">
        <v>1.3888888E-2</v>
      </c>
      <c r="O6875">
        <v>0</v>
      </c>
      <c r="P6875">
        <v>539</v>
      </c>
      <c r="Q6875">
        <v>3</v>
      </c>
      <c r="R6875">
        <v>28</v>
      </c>
      <c r="S6875">
        <v>3</v>
      </c>
      <c r="T6875">
        <v>66</v>
      </c>
      <c r="U6875">
        <v>0</v>
      </c>
      <c r="V6875">
        <v>0</v>
      </c>
      <c r="W6875">
        <v>0</v>
      </c>
      <c r="X6875">
        <v>1.590134067046389</v>
      </c>
      <c r="Y6875">
        <v>2.8921604870833333E-2</v>
      </c>
      <c r="Z6875">
        <v>0.129744675909375</v>
      </c>
      <c r="AA6875">
        <v>4.9410571824499996E-2</v>
      </c>
      <c r="AB6875">
        <v>0.67476265848468053</v>
      </c>
      <c r="AC6875">
        <v>0</v>
      </c>
      <c r="AD6875">
        <v>0</v>
      </c>
      <c r="AE6875">
        <v>2.472973578135778</v>
      </c>
    </row>
    <row r="6876" spans="1:31" x14ac:dyDescent="0.25">
      <c r="A6876">
        <v>2256464</v>
      </c>
      <c r="B6876">
        <v>1</v>
      </c>
      <c r="C6876" t="s">
        <v>80</v>
      </c>
      <c r="D6876" t="s">
        <v>105</v>
      </c>
      <c r="E6876" t="s">
        <v>256</v>
      </c>
      <c r="F6876" t="s">
        <v>19929</v>
      </c>
      <c r="G6876" t="s">
        <v>171</v>
      </c>
      <c r="H6876" t="s">
        <v>148</v>
      </c>
      <c r="I6876" t="s">
        <v>136</v>
      </c>
      <c r="J6876" t="s">
        <v>137</v>
      </c>
      <c r="K6876" t="s">
        <v>172</v>
      </c>
      <c r="L6876" t="s">
        <v>19930</v>
      </c>
      <c r="M6876" t="s">
        <v>19931</v>
      </c>
      <c r="N6876">
        <v>3.0350000000000001</v>
      </c>
      <c r="O6876">
        <v>0</v>
      </c>
      <c r="P6876">
        <v>485</v>
      </c>
      <c r="Q6876">
        <v>0</v>
      </c>
      <c r="R6876">
        <v>0</v>
      </c>
      <c r="S6876">
        <v>0</v>
      </c>
      <c r="T6876">
        <v>9</v>
      </c>
      <c r="U6876">
        <v>0</v>
      </c>
      <c r="V6876">
        <v>0</v>
      </c>
      <c r="W6876">
        <v>0</v>
      </c>
      <c r="X6876">
        <v>452.96397091943868</v>
      </c>
      <c r="Y6876">
        <v>0</v>
      </c>
      <c r="Z6876">
        <v>0</v>
      </c>
      <c r="AA6876">
        <v>0</v>
      </c>
      <c r="AB6876">
        <v>44.925487717161019</v>
      </c>
      <c r="AC6876">
        <v>0</v>
      </c>
      <c r="AD6876">
        <v>0</v>
      </c>
      <c r="AE6876">
        <v>497.88945863659967</v>
      </c>
    </row>
    <row r="6877" spans="1:31" x14ac:dyDescent="0.25">
      <c r="A6877">
        <v>2256479</v>
      </c>
      <c r="B6877">
        <v>1</v>
      </c>
      <c r="C6877" t="s">
        <v>81</v>
      </c>
      <c r="D6877" t="s">
        <v>128</v>
      </c>
      <c r="E6877" t="s">
        <v>163</v>
      </c>
      <c r="F6877" t="s">
        <v>19932</v>
      </c>
      <c r="G6877" t="s">
        <v>147</v>
      </c>
      <c r="H6877" t="s">
        <v>148</v>
      </c>
      <c r="I6877" t="s">
        <v>136</v>
      </c>
      <c r="J6877" t="s">
        <v>137</v>
      </c>
      <c r="K6877" t="s">
        <v>138</v>
      </c>
      <c r="L6877" t="s">
        <v>19933</v>
      </c>
      <c r="M6877" t="s">
        <v>19934</v>
      </c>
      <c r="N6877">
        <v>1.1558333329999999</v>
      </c>
      <c r="O6877">
        <v>0</v>
      </c>
      <c r="P6877">
        <v>704</v>
      </c>
      <c r="Q6877">
        <v>0</v>
      </c>
      <c r="R6877">
        <v>0</v>
      </c>
      <c r="S6877">
        <v>0</v>
      </c>
      <c r="T6877">
        <v>15</v>
      </c>
      <c r="U6877">
        <v>0</v>
      </c>
      <c r="V6877">
        <v>0</v>
      </c>
      <c r="W6877">
        <v>0</v>
      </c>
      <c r="X6877">
        <v>261.45569762693458</v>
      </c>
      <c r="Y6877">
        <v>0</v>
      </c>
      <c r="Z6877">
        <v>0</v>
      </c>
      <c r="AA6877">
        <v>0</v>
      </c>
      <c r="AB6877">
        <v>31.446236337073071</v>
      </c>
      <c r="AC6877">
        <v>0</v>
      </c>
      <c r="AD6877">
        <v>0</v>
      </c>
      <c r="AE6877">
        <v>292.90193396400764</v>
      </c>
    </row>
    <row r="6878" spans="1:31" x14ac:dyDescent="0.25">
      <c r="A6878">
        <v>2256480</v>
      </c>
      <c r="B6878">
        <v>1</v>
      </c>
      <c r="C6878" t="s">
        <v>81</v>
      </c>
      <c r="D6878" t="s">
        <v>127</v>
      </c>
      <c r="E6878" t="s">
        <v>163</v>
      </c>
      <c r="F6878" t="s">
        <v>19935</v>
      </c>
      <c r="G6878" t="s">
        <v>147</v>
      </c>
      <c r="H6878" t="s">
        <v>148</v>
      </c>
      <c r="I6878" t="s">
        <v>704</v>
      </c>
      <c r="J6878" t="s">
        <v>137</v>
      </c>
      <c r="K6878" t="s">
        <v>138</v>
      </c>
      <c r="L6878" t="s">
        <v>19936</v>
      </c>
      <c r="M6878" t="s">
        <v>19937</v>
      </c>
      <c r="N6878">
        <v>1.1666665999999999E-2</v>
      </c>
      <c r="O6878">
        <v>2</v>
      </c>
      <c r="P6878">
        <v>1299</v>
      </c>
      <c r="Q6878">
        <v>31</v>
      </c>
      <c r="R6878">
        <v>83</v>
      </c>
      <c r="S6878">
        <v>12</v>
      </c>
      <c r="T6878">
        <v>106</v>
      </c>
      <c r="U6878">
        <v>2</v>
      </c>
      <c r="V6878">
        <v>0</v>
      </c>
      <c r="W6878">
        <v>4.3508831445800006E-3</v>
      </c>
      <c r="X6878">
        <v>2.5691680415771776</v>
      </c>
      <c r="Y6878">
        <v>0.24202738339132499</v>
      </c>
      <c r="Z6878">
        <v>0.17923175631229171</v>
      </c>
      <c r="AA6878">
        <v>1.0172484642342516</v>
      </c>
      <c r="AB6878">
        <v>0.62667373499694823</v>
      </c>
      <c r="AC6878">
        <v>4.6539985931250007E-2</v>
      </c>
      <c r="AD6878">
        <v>0</v>
      </c>
      <c r="AE6878">
        <v>4.6852402495878236</v>
      </c>
    </row>
    <row r="6879" spans="1:31" x14ac:dyDescent="0.25">
      <c r="A6879">
        <v>2256487</v>
      </c>
      <c r="B6879">
        <v>1</v>
      </c>
      <c r="C6879" t="s">
        <v>80</v>
      </c>
      <c r="D6879" t="s">
        <v>95</v>
      </c>
      <c r="E6879" t="s">
        <v>151</v>
      </c>
      <c r="F6879" t="s">
        <v>19938</v>
      </c>
      <c r="G6879" t="s">
        <v>366</v>
      </c>
      <c r="H6879" t="s">
        <v>135</v>
      </c>
      <c r="I6879" t="s">
        <v>136</v>
      </c>
      <c r="J6879" t="s">
        <v>137</v>
      </c>
      <c r="K6879" t="s">
        <v>172</v>
      </c>
      <c r="L6879" t="s">
        <v>19939</v>
      </c>
      <c r="M6879" t="s">
        <v>19940</v>
      </c>
      <c r="N6879">
        <v>2.715833333</v>
      </c>
      <c r="O6879">
        <v>0</v>
      </c>
      <c r="P6879">
        <v>163</v>
      </c>
      <c r="Q6879">
        <v>0</v>
      </c>
      <c r="R6879">
        <v>0</v>
      </c>
      <c r="S6879">
        <v>0</v>
      </c>
      <c r="T6879">
        <v>5</v>
      </c>
      <c r="U6879">
        <v>0</v>
      </c>
      <c r="V6879">
        <v>0</v>
      </c>
      <c r="W6879">
        <v>0</v>
      </c>
      <c r="X6879">
        <v>130.55431897265836</v>
      </c>
      <c r="Y6879">
        <v>0</v>
      </c>
      <c r="Z6879">
        <v>0</v>
      </c>
      <c r="AA6879">
        <v>0</v>
      </c>
      <c r="AB6879">
        <v>6.5210018708208013</v>
      </c>
      <c r="AC6879">
        <v>0</v>
      </c>
      <c r="AD6879">
        <v>0</v>
      </c>
      <c r="AE6879">
        <v>137.07532084347918</v>
      </c>
    </row>
    <row r="6880" spans="1:31" x14ac:dyDescent="0.25">
      <c r="A6880">
        <v>2256492</v>
      </c>
      <c r="B6880">
        <v>1</v>
      </c>
      <c r="C6880" t="s">
        <v>80</v>
      </c>
      <c r="D6880" t="s">
        <v>87</v>
      </c>
      <c r="E6880" t="s">
        <v>207</v>
      </c>
      <c r="F6880" t="s">
        <v>19941</v>
      </c>
      <c r="G6880" t="s">
        <v>366</v>
      </c>
      <c r="H6880" t="s">
        <v>135</v>
      </c>
      <c r="I6880" t="s">
        <v>136</v>
      </c>
      <c r="J6880" t="s">
        <v>137</v>
      </c>
      <c r="K6880" t="s">
        <v>172</v>
      </c>
      <c r="L6880" t="s">
        <v>19942</v>
      </c>
      <c r="M6880" t="s">
        <v>19943</v>
      </c>
      <c r="N6880">
        <v>7.3844444439999997</v>
      </c>
      <c r="O6880">
        <v>0</v>
      </c>
      <c r="P6880">
        <v>474</v>
      </c>
      <c r="Q6880">
        <v>0</v>
      </c>
      <c r="R6880">
        <v>0</v>
      </c>
      <c r="S6880">
        <v>0</v>
      </c>
      <c r="T6880">
        <v>20</v>
      </c>
      <c r="U6880">
        <v>0</v>
      </c>
      <c r="V6880">
        <v>3</v>
      </c>
      <c r="W6880">
        <v>0</v>
      </c>
      <c r="X6880">
        <v>1165.8355525088823</v>
      </c>
      <c r="Y6880">
        <v>0</v>
      </c>
      <c r="Z6880">
        <v>0</v>
      </c>
      <c r="AA6880">
        <v>0</v>
      </c>
      <c r="AB6880">
        <v>127.99499187957825</v>
      </c>
      <c r="AC6880">
        <v>0</v>
      </c>
      <c r="AD6880">
        <v>233.38189749215371</v>
      </c>
      <c r="AE6880">
        <v>1527.2124418806143</v>
      </c>
    </row>
    <row r="6881" spans="1:31" x14ac:dyDescent="0.25">
      <c r="A6881">
        <v>2256495</v>
      </c>
      <c r="B6881">
        <v>1</v>
      </c>
      <c r="C6881" t="s">
        <v>80</v>
      </c>
      <c r="D6881" t="s">
        <v>107</v>
      </c>
      <c r="E6881" t="s">
        <v>145</v>
      </c>
      <c r="F6881" t="s">
        <v>19944</v>
      </c>
      <c r="G6881" t="s">
        <v>366</v>
      </c>
      <c r="H6881" t="s">
        <v>148</v>
      </c>
      <c r="I6881" t="s">
        <v>136</v>
      </c>
      <c r="J6881" t="s">
        <v>137</v>
      </c>
      <c r="K6881" t="s">
        <v>172</v>
      </c>
      <c r="L6881" t="s">
        <v>19945</v>
      </c>
      <c r="M6881" t="s">
        <v>19946</v>
      </c>
      <c r="N6881">
        <v>2.863888888</v>
      </c>
      <c r="O6881">
        <v>1</v>
      </c>
      <c r="P6881">
        <v>240</v>
      </c>
      <c r="Q6881">
        <v>67</v>
      </c>
      <c r="R6881">
        <v>106</v>
      </c>
      <c r="S6881">
        <v>25</v>
      </c>
      <c r="T6881">
        <v>33</v>
      </c>
      <c r="U6881">
        <v>2</v>
      </c>
      <c r="V6881">
        <v>0</v>
      </c>
      <c r="W6881">
        <v>0.75613943305299613</v>
      </c>
      <c r="X6881">
        <v>99.419685464414243</v>
      </c>
      <c r="Y6881">
        <v>1074.2057117130764</v>
      </c>
      <c r="Z6881">
        <v>109.00115160371782</v>
      </c>
      <c r="AA6881">
        <v>1325.7125968257326</v>
      </c>
      <c r="AB6881">
        <v>67.999275019194059</v>
      </c>
      <c r="AC6881">
        <v>505.80346783218602</v>
      </c>
      <c r="AD6881">
        <v>0</v>
      </c>
      <c r="AE6881">
        <v>3182.8980278913741</v>
      </c>
    </row>
    <row r="6882" spans="1:31" x14ac:dyDescent="0.25">
      <c r="A6882">
        <v>2256499</v>
      </c>
      <c r="B6882">
        <v>1</v>
      </c>
      <c r="C6882" t="s">
        <v>80</v>
      </c>
      <c r="D6882" t="s">
        <v>105</v>
      </c>
      <c r="E6882" t="s">
        <v>145</v>
      </c>
      <c r="F6882" t="s">
        <v>19947</v>
      </c>
      <c r="G6882" t="s">
        <v>171</v>
      </c>
      <c r="H6882" t="s">
        <v>148</v>
      </c>
      <c r="I6882" t="s">
        <v>136</v>
      </c>
      <c r="J6882" t="s">
        <v>137</v>
      </c>
      <c r="K6882" t="s">
        <v>172</v>
      </c>
      <c r="L6882" t="s">
        <v>19948</v>
      </c>
      <c r="M6882" t="s">
        <v>19949</v>
      </c>
      <c r="N6882">
        <v>4.7638888880000003</v>
      </c>
      <c r="O6882">
        <v>0</v>
      </c>
      <c r="P6882">
        <v>1550</v>
      </c>
      <c r="Q6882">
        <v>0</v>
      </c>
      <c r="R6882">
        <v>0</v>
      </c>
      <c r="S6882">
        <v>0</v>
      </c>
      <c r="T6882">
        <v>62</v>
      </c>
      <c r="U6882">
        <v>0</v>
      </c>
      <c r="V6882">
        <v>0</v>
      </c>
      <c r="W6882">
        <v>0</v>
      </c>
      <c r="X6882">
        <v>2418.6849294172275</v>
      </c>
      <c r="Y6882">
        <v>0</v>
      </c>
      <c r="Z6882">
        <v>0</v>
      </c>
      <c r="AA6882">
        <v>0</v>
      </c>
      <c r="AB6882">
        <v>329.64693137825975</v>
      </c>
      <c r="AC6882">
        <v>0</v>
      </c>
      <c r="AD6882">
        <v>0</v>
      </c>
      <c r="AE6882">
        <v>2748.331860795487</v>
      </c>
    </row>
    <row r="6883" spans="1:31" x14ac:dyDescent="0.25">
      <c r="A6883">
        <v>2256507</v>
      </c>
      <c r="B6883">
        <v>1</v>
      </c>
      <c r="C6883" t="s">
        <v>80</v>
      </c>
      <c r="D6883" t="s">
        <v>105</v>
      </c>
      <c r="E6883" t="s">
        <v>207</v>
      </c>
      <c r="F6883" t="s">
        <v>19950</v>
      </c>
      <c r="G6883" t="s">
        <v>171</v>
      </c>
      <c r="H6883" t="s">
        <v>135</v>
      </c>
      <c r="I6883" t="s">
        <v>136</v>
      </c>
      <c r="J6883" t="s">
        <v>137</v>
      </c>
      <c r="K6883" t="s">
        <v>172</v>
      </c>
      <c r="L6883" t="s">
        <v>19951</v>
      </c>
      <c r="M6883" t="s">
        <v>19952</v>
      </c>
      <c r="N6883">
        <v>1.1205555549999999</v>
      </c>
      <c r="O6883">
        <v>0</v>
      </c>
      <c r="P6883">
        <v>250</v>
      </c>
      <c r="Q6883">
        <v>0</v>
      </c>
      <c r="R6883">
        <v>0</v>
      </c>
      <c r="S6883">
        <v>0</v>
      </c>
      <c r="T6883">
        <v>10</v>
      </c>
      <c r="U6883">
        <v>0</v>
      </c>
      <c r="V6883">
        <v>0</v>
      </c>
      <c r="W6883">
        <v>0</v>
      </c>
      <c r="X6883">
        <v>97.345233467088505</v>
      </c>
      <c r="Y6883">
        <v>0</v>
      </c>
      <c r="Z6883">
        <v>0</v>
      </c>
      <c r="AA6883">
        <v>0</v>
      </c>
      <c r="AB6883">
        <v>4.8400041518878751</v>
      </c>
      <c r="AC6883">
        <v>0</v>
      </c>
      <c r="AD6883">
        <v>0</v>
      </c>
      <c r="AE6883">
        <v>102.18523761897637</v>
      </c>
    </row>
    <row r="6884" spans="1:31" x14ac:dyDescent="0.25">
      <c r="A6884">
        <v>2256539</v>
      </c>
      <c r="B6884">
        <v>1</v>
      </c>
      <c r="C6884" t="s">
        <v>80</v>
      </c>
      <c r="D6884" t="s">
        <v>102</v>
      </c>
      <c r="E6884" t="s">
        <v>145</v>
      </c>
      <c r="F6884" t="s">
        <v>19953</v>
      </c>
      <c r="G6884" t="s">
        <v>366</v>
      </c>
      <c r="H6884" t="s">
        <v>148</v>
      </c>
      <c r="I6884" t="s">
        <v>136</v>
      </c>
      <c r="J6884" t="s">
        <v>137</v>
      </c>
      <c r="K6884" t="s">
        <v>172</v>
      </c>
      <c r="L6884" t="s">
        <v>19954</v>
      </c>
      <c r="M6884" t="s">
        <v>19955</v>
      </c>
      <c r="N6884">
        <v>1.8208333329999999</v>
      </c>
      <c r="O6884">
        <v>1</v>
      </c>
      <c r="P6884">
        <v>1034</v>
      </c>
      <c r="Q6884">
        <v>2</v>
      </c>
      <c r="R6884">
        <v>13</v>
      </c>
      <c r="S6884">
        <v>4</v>
      </c>
      <c r="T6884">
        <v>71</v>
      </c>
      <c r="U6884">
        <v>0</v>
      </c>
      <c r="V6884">
        <v>0</v>
      </c>
      <c r="W6884">
        <v>0.95758193135785463</v>
      </c>
      <c r="X6884">
        <v>279.08897033280647</v>
      </c>
      <c r="Y6884">
        <v>1.0828461999759786</v>
      </c>
      <c r="Z6884">
        <v>2.8221082912755948</v>
      </c>
      <c r="AA6884">
        <v>12.424253512419</v>
      </c>
      <c r="AB6884">
        <v>59.858739150259815</v>
      </c>
      <c r="AC6884">
        <v>0</v>
      </c>
      <c r="AD6884">
        <v>0</v>
      </c>
      <c r="AE6884">
        <v>356.23449941809469</v>
      </c>
    </row>
    <row r="6885" spans="1:31" x14ac:dyDescent="0.25">
      <c r="A6885">
        <v>2256561</v>
      </c>
      <c r="B6885">
        <v>1</v>
      </c>
      <c r="C6885" t="s">
        <v>81</v>
      </c>
      <c r="D6885" t="s">
        <v>127</v>
      </c>
      <c r="E6885" t="s">
        <v>132</v>
      </c>
      <c r="F6885" t="s">
        <v>19956</v>
      </c>
      <c r="G6885" t="s">
        <v>184</v>
      </c>
      <c r="H6885" t="s">
        <v>135</v>
      </c>
      <c r="I6885" t="s">
        <v>136</v>
      </c>
      <c r="J6885" t="s">
        <v>137</v>
      </c>
      <c r="K6885" t="s">
        <v>138</v>
      </c>
      <c r="L6885" t="s">
        <v>19957</v>
      </c>
      <c r="M6885" t="s">
        <v>19958</v>
      </c>
      <c r="N6885">
        <v>1.7722222219999999</v>
      </c>
      <c r="O6885">
        <v>0</v>
      </c>
      <c r="P6885">
        <v>13</v>
      </c>
      <c r="Q6885">
        <v>0</v>
      </c>
      <c r="R6885">
        <v>0</v>
      </c>
      <c r="S6885">
        <v>0</v>
      </c>
      <c r="T6885">
        <v>2</v>
      </c>
      <c r="U6885">
        <v>0</v>
      </c>
      <c r="V6885">
        <v>0</v>
      </c>
      <c r="W6885">
        <v>0</v>
      </c>
      <c r="X6885">
        <v>4.5074809844449826</v>
      </c>
      <c r="Y6885">
        <v>0</v>
      </c>
      <c r="Z6885">
        <v>0</v>
      </c>
      <c r="AA6885">
        <v>0</v>
      </c>
      <c r="AB6885">
        <v>3.4856974873291282</v>
      </c>
      <c r="AC6885">
        <v>0</v>
      </c>
      <c r="AD6885">
        <v>0</v>
      </c>
      <c r="AE6885">
        <v>7.9931784717741108</v>
      </c>
    </row>
    <row r="6886" spans="1:31" x14ac:dyDescent="0.25">
      <c r="A6886">
        <v>2256563</v>
      </c>
      <c r="B6886">
        <v>1</v>
      </c>
      <c r="C6886" t="s">
        <v>80</v>
      </c>
      <c r="D6886" t="s">
        <v>83</v>
      </c>
      <c r="E6886" t="s">
        <v>151</v>
      </c>
      <c r="F6886" t="s">
        <v>19959</v>
      </c>
      <c r="G6886" t="s">
        <v>160</v>
      </c>
      <c r="H6886" t="s">
        <v>135</v>
      </c>
      <c r="I6886" t="s">
        <v>136</v>
      </c>
      <c r="J6886" t="s">
        <v>137</v>
      </c>
      <c r="K6886" t="s">
        <v>138</v>
      </c>
      <c r="L6886" t="s">
        <v>19960</v>
      </c>
      <c r="M6886" t="s">
        <v>19961</v>
      </c>
      <c r="N6886">
        <v>3.000555555</v>
      </c>
      <c r="O6886">
        <v>0</v>
      </c>
      <c r="P6886">
        <v>174</v>
      </c>
      <c r="Q6886">
        <v>0</v>
      </c>
      <c r="R6886">
        <v>0</v>
      </c>
      <c r="S6886">
        <v>0</v>
      </c>
      <c r="T6886">
        <v>16</v>
      </c>
      <c r="U6886">
        <v>0</v>
      </c>
      <c r="V6886">
        <v>0</v>
      </c>
      <c r="W6886">
        <v>0</v>
      </c>
      <c r="X6886">
        <v>255.19030813896657</v>
      </c>
      <c r="Y6886">
        <v>0</v>
      </c>
      <c r="Z6886">
        <v>0</v>
      </c>
      <c r="AA6886">
        <v>0</v>
      </c>
      <c r="AB6886">
        <v>52.027181101754039</v>
      </c>
      <c r="AC6886">
        <v>0</v>
      </c>
      <c r="AD6886">
        <v>0</v>
      </c>
      <c r="AE6886">
        <v>307.21748924072062</v>
      </c>
    </row>
    <row r="6887" spans="1:31" x14ac:dyDescent="0.25">
      <c r="A6887">
        <v>2256576</v>
      </c>
      <c r="B6887">
        <v>1</v>
      </c>
      <c r="C6887" t="s">
        <v>80</v>
      </c>
      <c r="D6887" t="s">
        <v>104</v>
      </c>
      <c r="E6887" t="s">
        <v>207</v>
      </c>
      <c r="F6887" t="s">
        <v>19469</v>
      </c>
      <c r="G6887" t="s">
        <v>171</v>
      </c>
      <c r="H6887" t="s">
        <v>135</v>
      </c>
      <c r="I6887" t="s">
        <v>136</v>
      </c>
      <c r="J6887" t="s">
        <v>137</v>
      </c>
      <c r="K6887" t="s">
        <v>172</v>
      </c>
      <c r="L6887" t="s">
        <v>19962</v>
      </c>
      <c r="M6887" t="s">
        <v>19963</v>
      </c>
      <c r="N6887">
        <v>4.4083333329999999</v>
      </c>
      <c r="O6887">
        <v>0</v>
      </c>
      <c r="P6887">
        <v>606</v>
      </c>
      <c r="Q6887">
        <v>0</v>
      </c>
      <c r="R6887">
        <v>0</v>
      </c>
      <c r="S6887">
        <v>0</v>
      </c>
      <c r="T6887">
        <v>45</v>
      </c>
      <c r="U6887">
        <v>0</v>
      </c>
      <c r="V6887">
        <v>0</v>
      </c>
      <c r="W6887">
        <v>0</v>
      </c>
      <c r="X6887">
        <v>672.34419037312944</v>
      </c>
      <c r="Y6887">
        <v>0</v>
      </c>
      <c r="Z6887">
        <v>0</v>
      </c>
      <c r="AA6887">
        <v>0</v>
      </c>
      <c r="AB6887">
        <v>238.6832579750008</v>
      </c>
      <c r="AC6887">
        <v>0</v>
      </c>
      <c r="AD6887">
        <v>0</v>
      </c>
      <c r="AE6887">
        <v>911.02744834813029</v>
      </c>
    </row>
    <row r="6888" spans="1:31" x14ac:dyDescent="0.25">
      <c r="A6888">
        <v>2256590</v>
      </c>
      <c r="B6888">
        <v>1</v>
      </c>
      <c r="C6888" t="s">
        <v>81</v>
      </c>
      <c r="D6888" t="s">
        <v>127</v>
      </c>
      <c r="E6888" t="s">
        <v>151</v>
      </c>
      <c r="F6888" t="s">
        <v>19964</v>
      </c>
      <c r="G6888" t="s">
        <v>282</v>
      </c>
      <c r="H6888" t="s">
        <v>135</v>
      </c>
      <c r="I6888" t="s">
        <v>136</v>
      </c>
      <c r="J6888" t="s">
        <v>137</v>
      </c>
      <c r="K6888" t="s">
        <v>138</v>
      </c>
      <c r="L6888" t="s">
        <v>19965</v>
      </c>
      <c r="M6888" t="s">
        <v>19966</v>
      </c>
      <c r="N6888">
        <v>2.417777777</v>
      </c>
      <c r="O6888">
        <v>0</v>
      </c>
      <c r="P6888">
        <v>181</v>
      </c>
      <c r="Q6888">
        <v>0</v>
      </c>
      <c r="R6888">
        <v>1</v>
      </c>
      <c r="S6888">
        <v>0</v>
      </c>
      <c r="T6888">
        <v>19</v>
      </c>
      <c r="U6888">
        <v>0</v>
      </c>
      <c r="V6888">
        <v>0</v>
      </c>
      <c r="W6888">
        <v>0</v>
      </c>
      <c r="X6888">
        <v>114.69931671293861</v>
      </c>
      <c r="Y6888">
        <v>0</v>
      </c>
      <c r="Z6888">
        <v>3.1861747023992879</v>
      </c>
      <c r="AA6888">
        <v>0</v>
      </c>
      <c r="AB6888">
        <v>38.084173313663648</v>
      </c>
      <c r="AC6888">
        <v>0</v>
      </c>
      <c r="AD6888">
        <v>0</v>
      </c>
      <c r="AE6888">
        <v>155.96966472900155</v>
      </c>
    </row>
    <row r="6889" spans="1:31" x14ac:dyDescent="0.25">
      <c r="A6889">
        <v>2256602</v>
      </c>
      <c r="B6889">
        <v>1</v>
      </c>
      <c r="C6889" t="s">
        <v>80</v>
      </c>
      <c r="D6889" t="s">
        <v>93</v>
      </c>
      <c r="E6889" t="s">
        <v>145</v>
      </c>
      <c r="F6889" t="s">
        <v>19967</v>
      </c>
      <c r="G6889" t="s">
        <v>366</v>
      </c>
      <c r="H6889" t="s">
        <v>148</v>
      </c>
      <c r="I6889" t="s">
        <v>136</v>
      </c>
      <c r="J6889" t="s">
        <v>137</v>
      </c>
      <c r="K6889" t="s">
        <v>172</v>
      </c>
      <c r="L6889" t="s">
        <v>19968</v>
      </c>
      <c r="M6889" t="s">
        <v>19969</v>
      </c>
      <c r="N6889">
        <v>1.2136111110000001</v>
      </c>
      <c r="O6889">
        <v>0</v>
      </c>
      <c r="P6889">
        <v>7360</v>
      </c>
      <c r="Q6889">
        <v>0</v>
      </c>
      <c r="R6889">
        <v>3</v>
      </c>
      <c r="S6889">
        <v>4</v>
      </c>
      <c r="T6889">
        <v>492</v>
      </c>
      <c r="U6889">
        <v>0</v>
      </c>
      <c r="V6889">
        <v>0</v>
      </c>
      <c r="W6889">
        <v>0</v>
      </c>
      <c r="X6889">
        <v>2492.5877793888858</v>
      </c>
      <c r="Y6889">
        <v>0</v>
      </c>
      <c r="Z6889">
        <v>2.5742071417636931</v>
      </c>
      <c r="AA6889">
        <v>40.445991132612214</v>
      </c>
      <c r="AB6889">
        <v>616.70165816545705</v>
      </c>
      <c r="AC6889">
        <v>0</v>
      </c>
      <c r="AD6889">
        <v>0</v>
      </c>
      <c r="AE6889">
        <v>3152.3096358287185</v>
      </c>
    </row>
    <row r="6890" spans="1:31" x14ac:dyDescent="0.25">
      <c r="A6890">
        <v>2256622</v>
      </c>
      <c r="B6890">
        <v>1</v>
      </c>
      <c r="C6890" t="s">
        <v>80</v>
      </c>
      <c r="D6890" t="s">
        <v>84</v>
      </c>
      <c r="E6890" t="s">
        <v>151</v>
      </c>
      <c r="F6890" t="s">
        <v>19970</v>
      </c>
      <c r="G6890" t="s">
        <v>555</v>
      </c>
      <c r="H6890" t="s">
        <v>135</v>
      </c>
      <c r="I6890" t="s">
        <v>136</v>
      </c>
      <c r="J6890" t="s">
        <v>137</v>
      </c>
      <c r="K6890" t="s">
        <v>138</v>
      </c>
      <c r="L6890" t="s">
        <v>19971</v>
      </c>
      <c r="M6890" t="s">
        <v>19972</v>
      </c>
      <c r="N6890">
        <v>1.388055555</v>
      </c>
      <c r="O6890">
        <v>0</v>
      </c>
      <c r="P6890">
        <v>277</v>
      </c>
      <c r="Q6890">
        <v>0</v>
      </c>
      <c r="R6890">
        <v>0</v>
      </c>
      <c r="S6890">
        <v>0</v>
      </c>
      <c r="T6890">
        <v>1</v>
      </c>
      <c r="U6890">
        <v>0</v>
      </c>
      <c r="V6890">
        <v>0</v>
      </c>
      <c r="W6890">
        <v>0</v>
      </c>
      <c r="X6890">
        <v>103.79352198238648</v>
      </c>
      <c r="Y6890">
        <v>0</v>
      </c>
      <c r="Z6890">
        <v>0</v>
      </c>
      <c r="AA6890">
        <v>0</v>
      </c>
      <c r="AB6890">
        <v>2.3228216340105003</v>
      </c>
      <c r="AC6890">
        <v>0</v>
      </c>
      <c r="AD6890">
        <v>0</v>
      </c>
      <c r="AE6890">
        <v>106.11634361639697</v>
      </c>
    </row>
    <row r="6891" spans="1:31" x14ac:dyDescent="0.25">
      <c r="A6891">
        <v>2256630</v>
      </c>
      <c r="B6891">
        <v>1</v>
      </c>
      <c r="C6891" t="s">
        <v>80</v>
      </c>
      <c r="D6891" t="s">
        <v>92</v>
      </c>
      <c r="E6891" t="s">
        <v>214</v>
      </c>
      <c r="F6891" t="s">
        <v>19973</v>
      </c>
      <c r="G6891" t="s">
        <v>241</v>
      </c>
      <c r="H6891" t="s">
        <v>135</v>
      </c>
      <c r="I6891" t="s">
        <v>136</v>
      </c>
      <c r="J6891" t="s">
        <v>137</v>
      </c>
      <c r="K6891" t="s">
        <v>138</v>
      </c>
      <c r="L6891" t="s">
        <v>19974</v>
      </c>
      <c r="M6891" t="s">
        <v>19975</v>
      </c>
      <c r="N6891">
        <v>2.858055555</v>
      </c>
      <c r="O6891">
        <v>0</v>
      </c>
      <c r="P6891">
        <v>85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78.572784328534738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78.572784328534738</v>
      </c>
    </row>
    <row r="6892" spans="1:31" x14ac:dyDescent="0.25">
      <c r="A6892">
        <v>2256635</v>
      </c>
      <c r="B6892">
        <v>1</v>
      </c>
      <c r="C6892" t="s">
        <v>80</v>
      </c>
      <c r="D6892" t="s">
        <v>93</v>
      </c>
      <c r="E6892" t="s">
        <v>256</v>
      </c>
      <c r="F6892" t="s">
        <v>19976</v>
      </c>
      <c r="G6892" t="s">
        <v>147</v>
      </c>
      <c r="H6892" t="s">
        <v>148</v>
      </c>
      <c r="I6892" t="s">
        <v>704</v>
      </c>
      <c r="J6892" t="s">
        <v>137</v>
      </c>
      <c r="K6892" t="s">
        <v>138</v>
      </c>
      <c r="L6892" t="s">
        <v>19977</v>
      </c>
      <c r="M6892" t="s">
        <v>19978</v>
      </c>
      <c r="N6892">
        <v>1.6111111000000001E-2</v>
      </c>
      <c r="O6892">
        <v>0</v>
      </c>
      <c r="P6892">
        <v>4177</v>
      </c>
      <c r="Q6892">
        <v>0</v>
      </c>
      <c r="R6892">
        <v>0</v>
      </c>
      <c r="S6892">
        <v>4</v>
      </c>
      <c r="T6892">
        <v>326</v>
      </c>
      <c r="U6892">
        <v>0</v>
      </c>
      <c r="V6892">
        <v>0</v>
      </c>
      <c r="W6892">
        <v>0</v>
      </c>
      <c r="X6892">
        <v>18.760248713444049</v>
      </c>
      <c r="Y6892">
        <v>0</v>
      </c>
      <c r="Z6892">
        <v>0</v>
      </c>
      <c r="AA6892">
        <v>0.52091487121092273</v>
      </c>
      <c r="AB6892">
        <v>5.4235155013366265</v>
      </c>
      <c r="AC6892">
        <v>0</v>
      </c>
      <c r="AD6892">
        <v>0</v>
      </c>
      <c r="AE6892">
        <v>24.7046790859916</v>
      </c>
    </row>
    <row r="6893" spans="1:31" x14ac:dyDescent="0.25">
      <c r="A6893">
        <v>2256663</v>
      </c>
      <c r="B6893">
        <v>1</v>
      </c>
      <c r="C6893" t="s">
        <v>81</v>
      </c>
      <c r="D6893" t="s">
        <v>128</v>
      </c>
      <c r="E6893" t="s">
        <v>207</v>
      </c>
      <c r="F6893" t="s">
        <v>19979</v>
      </c>
      <c r="G6893" t="s">
        <v>231</v>
      </c>
      <c r="H6893" t="s">
        <v>135</v>
      </c>
      <c r="I6893" t="s">
        <v>136</v>
      </c>
      <c r="J6893" t="s">
        <v>137</v>
      </c>
      <c r="K6893" t="s">
        <v>138</v>
      </c>
      <c r="L6893" t="s">
        <v>19980</v>
      </c>
      <c r="M6893" t="s">
        <v>19981</v>
      </c>
      <c r="N6893">
        <v>1.538611111</v>
      </c>
      <c r="O6893">
        <v>0</v>
      </c>
      <c r="P6893">
        <v>618</v>
      </c>
      <c r="Q6893">
        <v>0</v>
      </c>
      <c r="R6893">
        <v>0</v>
      </c>
      <c r="S6893">
        <v>0</v>
      </c>
      <c r="T6893">
        <v>27</v>
      </c>
      <c r="U6893">
        <v>0</v>
      </c>
      <c r="V6893">
        <v>1</v>
      </c>
      <c r="W6893">
        <v>0</v>
      </c>
      <c r="X6893">
        <v>253.07375120370884</v>
      </c>
      <c r="Y6893">
        <v>0</v>
      </c>
      <c r="Z6893">
        <v>0</v>
      </c>
      <c r="AA6893">
        <v>0</v>
      </c>
      <c r="AB6893">
        <v>47.781012218525781</v>
      </c>
      <c r="AC6893">
        <v>0</v>
      </c>
      <c r="AD6893">
        <v>33.334802149580568</v>
      </c>
      <c r="AE6893">
        <v>334.18956557181519</v>
      </c>
    </row>
    <row r="6894" spans="1:31" x14ac:dyDescent="0.25">
      <c r="A6894">
        <v>2256724</v>
      </c>
      <c r="B6894">
        <v>1</v>
      </c>
      <c r="C6894" t="s">
        <v>80</v>
      </c>
      <c r="D6894" t="s">
        <v>104</v>
      </c>
      <c r="E6894" t="s">
        <v>163</v>
      </c>
      <c r="F6894" t="s">
        <v>19982</v>
      </c>
      <c r="G6894" t="s">
        <v>271</v>
      </c>
      <c r="H6894" t="s">
        <v>148</v>
      </c>
      <c r="I6894" t="s">
        <v>136</v>
      </c>
      <c r="J6894" t="s">
        <v>137</v>
      </c>
      <c r="K6894" t="s">
        <v>172</v>
      </c>
      <c r="L6894" t="s">
        <v>19983</v>
      </c>
      <c r="M6894" t="s">
        <v>19984</v>
      </c>
      <c r="N6894">
        <v>0.71805555499999996</v>
      </c>
      <c r="O6894">
        <v>3</v>
      </c>
      <c r="P6894">
        <v>189</v>
      </c>
      <c r="Q6894">
        <v>20</v>
      </c>
      <c r="R6894">
        <v>241</v>
      </c>
      <c r="S6894">
        <v>15</v>
      </c>
      <c r="T6894">
        <v>67</v>
      </c>
      <c r="U6894">
        <v>4</v>
      </c>
      <c r="V6894">
        <v>0</v>
      </c>
      <c r="W6894">
        <v>35.27872332372764</v>
      </c>
      <c r="X6894">
        <v>46.3488684937331</v>
      </c>
      <c r="Y6894">
        <v>5.0675959364970087</v>
      </c>
      <c r="Z6894">
        <v>46.173374654631409</v>
      </c>
      <c r="AA6894">
        <v>54.286610653936641</v>
      </c>
      <c r="AB6894">
        <v>53.726017231161187</v>
      </c>
      <c r="AC6894">
        <v>100.33882106034486</v>
      </c>
      <c r="AD6894">
        <v>0</v>
      </c>
      <c r="AE6894">
        <v>341.22001135403184</v>
      </c>
    </row>
    <row r="6895" spans="1:31" x14ac:dyDescent="0.25">
      <c r="A6895">
        <v>2256728</v>
      </c>
      <c r="B6895">
        <v>1</v>
      </c>
      <c r="C6895" t="s">
        <v>80</v>
      </c>
      <c r="D6895" t="s">
        <v>92</v>
      </c>
      <c r="E6895" t="s">
        <v>132</v>
      </c>
      <c r="F6895" t="s">
        <v>19985</v>
      </c>
      <c r="G6895" t="s">
        <v>134</v>
      </c>
      <c r="H6895" t="s">
        <v>135</v>
      </c>
      <c r="I6895" t="s">
        <v>136</v>
      </c>
      <c r="J6895" t="s">
        <v>137</v>
      </c>
      <c r="K6895" t="s">
        <v>138</v>
      </c>
      <c r="L6895" t="s">
        <v>19986</v>
      </c>
      <c r="M6895" t="s">
        <v>19987</v>
      </c>
      <c r="N6895">
        <v>0.81361111100000005</v>
      </c>
      <c r="O6895">
        <v>0</v>
      </c>
      <c r="P6895">
        <v>1</v>
      </c>
      <c r="Q6895">
        <v>0</v>
      </c>
      <c r="R6895">
        <v>0</v>
      </c>
      <c r="S6895">
        <v>0</v>
      </c>
      <c r="T6895">
        <v>12</v>
      </c>
      <c r="U6895">
        <v>0</v>
      </c>
      <c r="V6895">
        <v>0</v>
      </c>
      <c r="W6895">
        <v>0</v>
      </c>
      <c r="X6895">
        <v>0.12470851220638057</v>
      </c>
      <c r="Y6895">
        <v>0</v>
      </c>
      <c r="Z6895">
        <v>0</v>
      </c>
      <c r="AA6895">
        <v>0</v>
      </c>
      <c r="AB6895">
        <v>5.0506734830396933</v>
      </c>
      <c r="AC6895">
        <v>0</v>
      </c>
      <c r="AD6895">
        <v>0</v>
      </c>
      <c r="AE6895">
        <v>5.1753819952460738</v>
      </c>
    </row>
    <row r="6896" spans="1:31" x14ac:dyDescent="0.25">
      <c r="A6896">
        <v>2256806</v>
      </c>
      <c r="B6896">
        <v>1</v>
      </c>
      <c r="C6896" t="s">
        <v>80</v>
      </c>
      <c r="D6896" t="s">
        <v>85</v>
      </c>
      <c r="E6896" t="s">
        <v>256</v>
      </c>
      <c r="F6896" t="s">
        <v>19988</v>
      </c>
      <c r="G6896" t="s">
        <v>271</v>
      </c>
      <c r="H6896" t="s">
        <v>148</v>
      </c>
      <c r="I6896" t="s">
        <v>136</v>
      </c>
      <c r="J6896" t="s">
        <v>137</v>
      </c>
      <c r="K6896" t="s">
        <v>172</v>
      </c>
      <c r="L6896" t="s">
        <v>19989</v>
      </c>
      <c r="M6896" t="s">
        <v>19990</v>
      </c>
      <c r="N6896">
        <v>0.108611111</v>
      </c>
      <c r="O6896">
        <v>0</v>
      </c>
      <c r="P6896">
        <v>681</v>
      </c>
      <c r="Q6896">
        <v>0</v>
      </c>
      <c r="R6896">
        <v>0</v>
      </c>
      <c r="S6896">
        <v>1</v>
      </c>
      <c r="T6896">
        <v>118</v>
      </c>
      <c r="U6896">
        <v>0</v>
      </c>
      <c r="V6896">
        <v>0</v>
      </c>
      <c r="W6896">
        <v>0</v>
      </c>
      <c r="X6896">
        <v>19.812470203124331</v>
      </c>
      <c r="Y6896">
        <v>0</v>
      </c>
      <c r="Z6896">
        <v>0</v>
      </c>
      <c r="AA6896">
        <v>0.11342864047725</v>
      </c>
      <c r="AB6896">
        <v>85.581988403714305</v>
      </c>
      <c r="AC6896">
        <v>0</v>
      </c>
      <c r="AD6896">
        <v>0</v>
      </c>
      <c r="AE6896">
        <v>105.50788724731589</v>
      </c>
    </row>
    <row r="6897" spans="1:31" x14ac:dyDescent="0.25">
      <c r="A6897">
        <v>2256814</v>
      </c>
      <c r="B6897">
        <v>1</v>
      </c>
      <c r="C6897" t="s">
        <v>80</v>
      </c>
      <c r="D6897" t="s">
        <v>85</v>
      </c>
      <c r="E6897" t="s">
        <v>256</v>
      </c>
      <c r="F6897" t="s">
        <v>19991</v>
      </c>
      <c r="G6897" t="s">
        <v>271</v>
      </c>
      <c r="H6897" t="s">
        <v>148</v>
      </c>
      <c r="I6897" t="s">
        <v>136</v>
      </c>
      <c r="J6897" t="s">
        <v>137</v>
      </c>
      <c r="K6897" t="s">
        <v>172</v>
      </c>
      <c r="L6897" t="s">
        <v>19992</v>
      </c>
      <c r="M6897" t="s">
        <v>19993</v>
      </c>
      <c r="N6897">
        <v>0.51138888800000004</v>
      </c>
      <c r="O6897">
        <v>0</v>
      </c>
      <c r="P6897">
        <v>1541</v>
      </c>
      <c r="Q6897">
        <v>0</v>
      </c>
      <c r="R6897">
        <v>0</v>
      </c>
      <c r="S6897">
        <v>0</v>
      </c>
      <c r="T6897">
        <v>81</v>
      </c>
      <c r="U6897">
        <v>0</v>
      </c>
      <c r="V6897">
        <v>0</v>
      </c>
      <c r="W6897">
        <v>0</v>
      </c>
      <c r="X6897">
        <v>188.94086988727003</v>
      </c>
      <c r="Y6897">
        <v>0</v>
      </c>
      <c r="Z6897">
        <v>0</v>
      </c>
      <c r="AA6897">
        <v>0</v>
      </c>
      <c r="AB6897">
        <v>19.940769073707123</v>
      </c>
      <c r="AC6897">
        <v>0</v>
      </c>
      <c r="AD6897">
        <v>0</v>
      </c>
      <c r="AE6897">
        <v>208.88163896097714</v>
      </c>
    </row>
    <row r="6898" spans="1:31" x14ac:dyDescent="0.25">
      <c r="A6898">
        <v>2256821</v>
      </c>
      <c r="B6898">
        <v>1</v>
      </c>
      <c r="C6898" t="s">
        <v>80</v>
      </c>
      <c r="D6898" t="s">
        <v>88</v>
      </c>
      <c r="E6898" t="s">
        <v>256</v>
      </c>
      <c r="F6898" t="s">
        <v>19994</v>
      </c>
      <c r="G6898" t="s">
        <v>271</v>
      </c>
      <c r="H6898" t="s">
        <v>148</v>
      </c>
      <c r="I6898" t="s">
        <v>136</v>
      </c>
      <c r="J6898" t="s">
        <v>137</v>
      </c>
      <c r="K6898" t="s">
        <v>172</v>
      </c>
      <c r="L6898" t="s">
        <v>19995</v>
      </c>
      <c r="M6898" t="s">
        <v>19996</v>
      </c>
      <c r="N6898">
        <v>0.43472222199999999</v>
      </c>
      <c r="O6898">
        <v>0</v>
      </c>
      <c r="P6898">
        <v>2696</v>
      </c>
      <c r="Q6898">
        <v>0</v>
      </c>
      <c r="R6898">
        <v>0</v>
      </c>
      <c r="S6898">
        <v>1</v>
      </c>
      <c r="T6898">
        <v>92</v>
      </c>
      <c r="U6898">
        <v>0</v>
      </c>
      <c r="V6898">
        <v>0</v>
      </c>
      <c r="W6898">
        <v>0</v>
      </c>
      <c r="X6898">
        <v>287.0198393663494</v>
      </c>
      <c r="Y6898">
        <v>0</v>
      </c>
      <c r="Z6898">
        <v>0</v>
      </c>
      <c r="AA6898">
        <v>8.8609124358206834</v>
      </c>
      <c r="AB6898">
        <v>20.739160947364894</v>
      </c>
      <c r="AC6898">
        <v>0</v>
      </c>
      <c r="AD6898">
        <v>0</v>
      </c>
      <c r="AE6898">
        <v>316.61991274953499</v>
      </c>
    </row>
    <row r="6899" spans="1:31" x14ac:dyDescent="0.25">
      <c r="A6899">
        <v>2256856</v>
      </c>
      <c r="B6899">
        <v>1</v>
      </c>
      <c r="C6899" t="s">
        <v>81</v>
      </c>
      <c r="D6899" t="s">
        <v>112</v>
      </c>
      <c r="E6899" t="s">
        <v>145</v>
      </c>
      <c r="F6899" t="s">
        <v>19997</v>
      </c>
      <c r="G6899" t="s">
        <v>147</v>
      </c>
      <c r="H6899" t="s">
        <v>148</v>
      </c>
      <c r="I6899" t="s">
        <v>136</v>
      </c>
      <c r="J6899" t="s">
        <v>137</v>
      </c>
      <c r="K6899" t="s">
        <v>138</v>
      </c>
      <c r="L6899" t="s">
        <v>19998</v>
      </c>
      <c r="M6899" t="s">
        <v>19999</v>
      </c>
      <c r="N6899">
        <v>0.39944444400000001</v>
      </c>
      <c r="O6899">
        <v>1</v>
      </c>
      <c r="P6899">
        <v>4997</v>
      </c>
      <c r="Q6899">
        <v>672</v>
      </c>
      <c r="R6899">
        <v>760</v>
      </c>
      <c r="S6899">
        <v>83</v>
      </c>
      <c r="T6899">
        <v>904</v>
      </c>
      <c r="U6899">
        <v>13</v>
      </c>
      <c r="V6899">
        <v>9</v>
      </c>
      <c r="W6899">
        <v>2.670373148961333E-2</v>
      </c>
      <c r="X6899">
        <v>320.92062039132554</v>
      </c>
      <c r="Y6899">
        <v>61.654395376903089</v>
      </c>
      <c r="Z6899">
        <v>38.748655552834499</v>
      </c>
      <c r="AA6899">
        <v>104.83077181859196</v>
      </c>
      <c r="AB6899">
        <v>148.28250477097902</v>
      </c>
      <c r="AC6899">
        <v>247.61281978303163</v>
      </c>
      <c r="AD6899">
        <v>127.53996784714437</v>
      </c>
      <c r="AE6899">
        <v>1049.6164392722999</v>
      </c>
    </row>
    <row r="6900" spans="1:31" x14ac:dyDescent="0.25">
      <c r="A6900">
        <v>2256860</v>
      </c>
      <c r="B6900">
        <v>1</v>
      </c>
      <c r="C6900" t="s">
        <v>80</v>
      </c>
      <c r="D6900" t="s">
        <v>82</v>
      </c>
      <c r="E6900" t="s">
        <v>207</v>
      </c>
      <c r="F6900" t="s">
        <v>20000</v>
      </c>
      <c r="G6900" t="s">
        <v>366</v>
      </c>
      <c r="H6900" t="s">
        <v>135</v>
      </c>
      <c r="I6900" t="s">
        <v>136</v>
      </c>
      <c r="J6900" t="s">
        <v>137</v>
      </c>
      <c r="K6900" t="s">
        <v>172</v>
      </c>
      <c r="L6900" t="s">
        <v>20001</v>
      </c>
      <c r="M6900" t="s">
        <v>20002</v>
      </c>
      <c r="N6900">
        <v>4.7113888880000001</v>
      </c>
      <c r="O6900">
        <v>0</v>
      </c>
      <c r="P6900">
        <v>149</v>
      </c>
      <c r="Q6900">
        <v>0</v>
      </c>
      <c r="R6900">
        <v>0</v>
      </c>
      <c r="S6900">
        <v>0</v>
      </c>
      <c r="T6900">
        <v>308</v>
      </c>
      <c r="U6900">
        <v>0</v>
      </c>
      <c r="V6900">
        <v>0</v>
      </c>
      <c r="W6900">
        <v>0</v>
      </c>
      <c r="X6900">
        <v>244.57105891047314</v>
      </c>
      <c r="Y6900">
        <v>0</v>
      </c>
      <c r="Z6900">
        <v>0</v>
      </c>
      <c r="AA6900">
        <v>0</v>
      </c>
      <c r="AB6900">
        <v>1205.3582512911987</v>
      </c>
      <c r="AC6900">
        <v>0</v>
      </c>
      <c r="AD6900">
        <v>0</v>
      </c>
      <c r="AE6900">
        <v>1449.9293102016718</v>
      </c>
    </row>
    <row r="6901" spans="1:31" x14ac:dyDescent="0.25">
      <c r="A6901">
        <v>2256869</v>
      </c>
      <c r="B6901">
        <v>1</v>
      </c>
      <c r="C6901" t="s">
        <v>81</v>
      </c>
      <c r="D6901" t="s">
        <v>128</v>
      </c>
      <c r="E6901" t="s">
        <v>151</v>
      </c>
      <c r="F6901" t="s">
        <v>18650</v>
      </c>
      <c r="G6901" t="s">
        <v>171</v>
      </c>
      <c r="H6901" t="s">
        <v>135</v>
      </c>
      <c r="I6901" t="s">
        <v>136</v>
      </c>
      <c r="J6901" t="s">
        <v>137</v>
      </c>
      <c r="K6901" t="s">
        <v>172</v>
      </c>
      <c r="L6901" t="s">
        <v>20003</v>
      </c>
      <c r="M6901" t="s">
        <v>20004</v>
      </c>
      <c r="N6901">
        <v>8.2094444440000007</v>
      </c>
      <c r="O6901">
        <v>0</v>
      </c>
      <c r="P6901">
        <v>144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260.84616611173675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260.84616611173675</v>
      </c>
    </row>
    <row r="6902" spans="1:31" x14ac:dyDescent="0.25">
      <c r="A6902">
        <v>2256870</v>
      </c>
      <c r="B6902">
        <v>1</v>
      </c>
      <c r="C6902" t="s">
        <v>81</v>
      </c>
      <c r="D6902" t="s">
        <v>112</v>
      </c>
      <c r="E6902" t="s">
        <v>145</v>
      </c>
      <c r="F6902" t="s">
        <v>14959</v>
      </c>
      <c r="G6902" t="s">
        <v>366</v>
      </c>
      <c r="H6902" t="s">
        <v>148</v>
      </c>
      <c r="I6902" t="s">
        <v>136</v>
      </c>
      <c r="J6902" t="s">
        <v>137</v>
      </c>
      <c r="K6902" t="s">
        <v>172</v>
      </c>
      <c r="L6902" t="s">
        <v>20005</v>
      </c>
      <c r="M6902" t="s">
        <v>20006</v>
      </c>
      <c r="N6902">
        <v>7.7486111109999998</v>
      </c>
      <c r="O6902">
        <v>3</v>
      </c>
      <c r="P6902">
        <v>940</v>
      </c>
      <c r="Q6902">
        <v>101</v>
      </c>
      <c r="R6902">
        <v>321</v>
      </c>
      <c r="S6902">
        <v>15</v>
      </c>
      <c r="T6902">
        <v>118</v>
      </c>
      <c r="U6902">
        <v>1</v>
      </c>
      <c r="V6902">
        <v>0</v>
      </c>
      <c r="W6902">
        <v>3.1261025434790422</v>
      </c>
      <c r="X6902">
        <v>949.58936773648566</v>
      </c>
      <c r="Y6902">
        <v>468.51811170131782</v>
      </c>
      <c r="Z6902">
        <v>377.86146797663514</v>
      </c>
      <c r="AA6902">
        <v>539.28998446453454</v>
      </c>
      <c r="AB6902">
        <v>258.82630114560789</v>
      </c>
      <c r="AC6902">
        <v>25.666343917732782</v>
      </c>
      <c r="AD6902">
        <v>0</v>
      </c>
      <c r="AE6902">
        <v>2622.8776794857927</v>
      </c>
    </row>
    <row r="6903" spans="1:31" x14ac:dyDescent="0.25">
      <c r="A6903">
        <v>2256871</v>
      </c>
      <c r="B6903">
        <v>1</v>
      </c>
      <c r="C6903" t="s">
        <v>80</v>
      </c>
      <c r="D6903" t="s">
        <v>94</v>
      </c>
      <c r="E6903" t="s">
        <v>145</v>
      </c>
      <c r="F6903" t="s">
        <v>20007</v>
      </c>
      <c r="G6903" t="s">
        <v>147</v>
      </c>
      <c r="H6903" t="s">
        <v>148</v>
      </c>
      <c r="I6903" t="s">
        <v>136</v>
      </c>
      <c r="J6903" t="s">
        <v>137</v>
      </c>
      <c r="K6903" t="s">
        <v>138</v>
      </c>
      <c r="L6903" t="s">
        <v>20008</v>
      </c>
      <c r="M6903" t="s">
        <v>20009</v>
      </c>
      <c r="N6903">
        <v>0.30083333299999998</v>
      </c>
      <c r="O6903">
        <v>0</v>
      </c>
      <c r="P6903">
        <v>227</v>
      </c>
      <c r="Q6903">
        <v>0</v>
      </c>
      <c r="R6903">
        <v>49</v>
      </c>
      <c r="S6903">
        <v>1</v>
      </c>
      <c r="T6903">
        <v>40</v>
      </c>
      <c r="U6903">
        <v>1</v>
      </c>
      <c r="V6903">
        <v>0</v>
      </c>
      <c r="W6903">
        <v>0</v>
      </c>
      <c r="X6903">
        <v>21.177667451238509</v>
      </c>
      <c r="Y6903">
        <v>0</v>
      </c>
      <c r="Z6903">
        <v>9.407805664787567</v>
      </c>
      <c r="AA6903">
        <v>0.41418232505999997</v>
      </c>
      <c r="AB6903">
        <v>5.8806405575109952</v>
      </c>
      <c r="AC6903">
        <v>0.42389717440000002</v>
      </c>
      <c r="AD6903">
        <v>0</v>
      </c>
      <c r="AE6903">
        <v>37.304193172997067</v>
      </c>
    </row>
    <row r="6904" spans="1:31" x14ac:dyDescent="0.25">
      <c r="A6904">
        <v>2256875</v>
      </c>
      <c r="B6904">
        <v>1</v>
      </c>
      <c r="C6904" t="s">
        <v>81</v>
      </c>
      <c r="D6904" t="s">
        <v>123</v>
      </c>
      <c r="E6904" t="s">
        <v>256</v>
      </c>
      <c r="F6904" t="s">
        <v>20010</v>
      </c>
      <c r="G6904" t="s">
        <v>171</v>
      </c>
      <c r="H6904" t="s">
        <v>148</v>
      </c>
      <c r="I6904" t="s">
        <v>136</v>
      </c>
      <c r="J6904" t="s">
        <v>137</v>
      </c>
      <c r="K6904" t="s">
        <v>172</v>
      </c>
      <c r="L6904" t="s">
        <v>20011</v>
      </c>
      <c r="M6904" t="s">
        <v>20012</v>
      </c>
      <c r="N6904">
        <v>7.1463888879999997</v>
      </c>
      <c r="O6904">
        <v>0</v>
      </c>
      <c r="P6904">
        <v>1664</v>
      </c>
      <c r="Q6904">
        <v>0</v>
      </c>
      <c r="R6904">
        <v>1</v>
      </c>
      <c r="S6904">
        <v>2</v>
      </c>
      <c r="T6904">
        <v>106</v>
      </c>
      <c r="U6904">
        <v>0</v>
      </c>
      <c r="V6904">
        <v>1</v>
      </c>
      <c r="W6904">
        <v>0</v>
      </c>
      <c r="X6904">
        <v>2412.6731223901124</v>
      </c>
      <c r="Y6904">
        <v>0</v>
      </c>
      <c r="Z6904">
        <v>1.3212708179555555E-3</v>
      </c>
      <c r="AA6904">
        <v>0</v>
      </c>
      <c r="AB6904">
        <v>369.24636372166106</v>
      </c>
      <c r="AC6904">
        <v>0</v>
      </c>
      <c r="AD6904">
        <v>35.824516266070823</v>
      </c>
      <c r="AE6904">
        <v>2817.7453236486626</v>
      </c>
    </row>
    <row r="6905" spans="1:31" x14ac:dyDescent="0.25">
      <c r="A6905">
        <v>2256876</v>
      </c>
      <c r="B6905">
        <v>1</v>
      </c>
      <c r="C6905" t="s">
        <v>80</v>
      </c>
      <c r="D6905" t="s">
        <v>104</v>
      </c>
      <c r="E6905" t="s">
        <v>163</v>
      </c>
      <c r="F6905" t="s">
        <v>20013</v>
      </c>
      <c r="G6905" t="s">
        <v>171</v>
      </c>
      <c r="H6905" t="s">
        <v>148</v>
      </c>
      <c r="I6905" t="s">
        <v>136</v>
      </c>
      <c r="J6905" t="s">
        <v>137</v>
      </c>
      <c r="K6905" t="s">
        <v>172</v>
      </c>
      <c r="L6905" t="s">
        <v>20014</v>
      </c>
      <c r="M6905" t="s">
        <v>20015</v>
      </c>
      <c r="N6905">
        <v>8.4297222220000005</v>
      </c>
      <c r="O6905">
        <v>3</v>
      </c>
      <c r="P6905">
        <v>189</v>
      </c>
      <c r="Q6905">
        <v>20</v>
      </c>
      <c r="R6905">
        <v>241</v>
      </c>
      <c r="S6905">
        <v>15</v>
      </c>
      <c r="T6905">
        <v>67</v>
      </c>
      <c r="U6905">
        <v>4</v>
      </c>
      <c r="V6905">
        <v>0</v>
      </c>
      <c r="W6905">
        <v>342.3584756344049</v>
      </c>
      <c r="X6905">
        <v>481.99243641435095</v>
      </c>
      <c r="Y6905">
        <v>60.680309619718464</v>
      </c>
      <c r="Z6905">
        <v>560.13111210008981</v>
      </c>
      <c r="AA6905">
        <v>643.56810441548009</v>
      </c>
      <c r="AB6905">
        <v>662.38355381319832</v>
      </c>
      <c r="AC6905">
        <v>1297.4530474548612</v>
      </c>
      <c r="AD6905">
        <v>0</v>
      </c>
      <c r="AE6905">
        <v>4048.5670394521039</v>
      </c>
    </row>
    <row r="6906" spans="1:31" x14ac:dyDescent="0.25">
      <c r="A6906">
        <v>2256889</v>
      </c>
      <c r="B6906">
        <v>1</v>
      </c>
      <c r="C6906" t="s">
        <v>80</v>
      </c>
      <c r="D6906" t="s">
        <v>93</v>
      </c>
      <c r="E6906" t="s">
        <v>207</v>
      </c>
      <c r="F6906" t="s">
        <v>20016</v>
      </c>
      <c r="G6906" t="s">
        <v>171</v>
      </c>
      <c r="H6906" t="s">
        <v>135</v>
      </c>
      <c r="I6906" t="s">
        <v>136</v>
      </c>
      <c r="J6906" t="s">
        <v>137</v>
      </c>
      <c r="K6906" t="s">
        <v>172</v>
      </c>
      <c r="L6906" t="s">
        <v>20017</v>
      </c>
      <c r="M6906" t="s">
        <v>20018</v>
      </c>
      <c r="N6906">
        <v>7.3244444440000001</v>
      </c>
      <c r="O6906">
        <v>0</v>
      </c>
      <c r="P6906">
        <v>97</v>
      </c>
      <c r="Q6906">
        <v>0</v>
      </c>
      <c r="R6906">
        <v>8</v>
      </c>
      <c r="S6906">
        <v>0</v>
      </c>
      <c r="T6906">
        <v>6</v>
      </c>
      <c r="U6906">
        <v>0</v>
      </c>
      <c r="V6906">
        <v>1</v>
      </c>
      <c r="W6906">
        <v>0</v>
      </c>
      <c r="X6906">
        <v>127.00444288973236</v>
      </c>
      <c r="Y6906">
        <v>0</v>
      </c>
      <c r="Z6906">
        <v>11.004643100006655</v>
      </c>
      <c r="AA6906">
        <v>0</v>
      </c>
      <c r="AB6906">
        <v>27.536271576343658</v>
      </c>
      <c r="AC6906">
        <v>0</v>
      </c>
      <c r="AD6906">
        <v>100.81629505092442</v>
      </c>
      <c r="AE6906">
        <v>266.36165261700711</v>
      </c>
    </row>
    <row r="6907" spans="1:31" x14ac:dyDescent="0.25">
      <c r="A6907">
        <v>2256892</v>
      </c>
      <c r="B6907">
        <v>1</v>
      </c>
      <c r="C6907" t="s">
        <v>80</v>
      </c>
      <c r="D6907" t="s">
        <v>82</v>
      </c>
      <c r="E6907" t="s">
        <v>207</v>
      </c>
      <c r="F6907" t="s">
        <v>19234</v>
      </c>
      <c r="G6907" t="s">
        <v>366</v>
      </c>
      <c r="H6907" t="s">
        <v>135</v>
      </c>
      <c r="I6907" t="s">
        <v>136</v>
      </c>
      <c r="J6907" t="s">
        <v>137</v>
      </c>
      <c r="K6907" t="s">
        <v>172</v>
      </c>
      <c r="L6907" t="s">
        <v>20019</v>
      </c>
      <c r="M6907" t="s">
        <v>20020</v>
      </c>
      <c r="N6907">
        <v>0.54611111099999998</v>
      </c>
      <c r="O6907">
        <v>0</v>
      </c>
      <c r="P6907">
        <v>483</v>
      </c>
      <c r="Q6907">
        <v>0</v>
      </c>
      <c r="R6907">
        <v>0</v>
      </c>
      <c r="S6907">
        <v>0</v>
      </c>
      <c r="T6907">
        <v>46</v>
      </c>
      <c r="U6907">
        <v>0</v>
      </c>
      <c r="V6907">
        <v>0</v>
      </c>
      <c r="W6907">
        <v>0</v>
      </c>
      <c r="X6907">
        <v>94.189935284369795</v>
      </c>
      <c r="Y6907">
        <v>0</v>
      </c>
      <c r="Z6907">
        <v>0</v>
      </c>
      <c r="AA6907">
        <v>0</v>
      </c>
      <c r="AB6907">
        <v>14.491929167821795</v>
      </c>
      <c r="AC6907">
        <v>0</v>
      </c>
      <c r="AD6907">
        <v>0</v>
      </c>
      <c r="AE6907">
        <v>108.68186445219159</v>
      </c>
    </row>
    <row r="6908" spans="1:31" x14ac:dyDescent="0.25">
      <c r="A6908">
        <v>2256894</v>
      </c>
      <c r="B6908">
        <v>1</v>
      </c>
      <c r="C6908" t="s">
        <v>81</v>
      </c>
      <c r="D6908" t="s">
        <v>123</v>
      </c>
      <c r="E6908" t="s">
        <v>151</v>
      </c>
      <c r="F6908" t="s">
        <v>20021</v>
      </c>
      <c r="G6908" t="s">
        <v>366</v>
      </c>
      <c r="H6908" t="s">
        <v>135</v>
      </c>
      <c r="I6908" t="s">
        <v>136</v>
      </c>
      <c r="J6908" t="s">
        <v>137</v>
      </c>
      <c r="K6908" t="s">
        <v>172</v>
      </c>
      <c r="L6908" t="s">
        <v>20022</v>
      </c>
      <c r="M6908" t="s">
        <v>20023</v>
      </c>
      <c r="N6908">
        <v>1.6569444440000001</v>
      </c>
      <c r="O6908">
        <v>0</v>
      </c>
      <c r="P6908">
        <v>212</v>
      </c>
      <c r="Q6908">
        <v>0</v>
      </c>
      <c r="R6908">
        <v>0</v>
      </c>
      <c r="S6908">
        <v>0</v>
      </c>
      <c r="T6908">
        <v>19</v>
      </c>
      <c r="U6908">
        <v>0</v>
      </c>
      <c r="V6908">
        <v>1</v>
      </c>
      <c r="W6908">
        <v>0</v>
      </c>
      <c r="X6908">
        <v>79.160903442837508</v>
      </c>
      <c r="Y6908">
        <v>0</v>
      </c>
      <c r="Z6908">
        <v>0</v>
      </c>
      <c r="AA6908">
        <v>0</v>
      </c>
      <c r="AB6908">
        <v>45.721415245030926</v>
      </c>
      <c r="AC6908">
        <v>0</v>
      </c>
      <c r="AD6908">
        <v>6.5365937788453028</v>
      </c>
      <c r="AE6908">
        <v>131.41891246671375</v>
      </c>
    </row>
    <row r="6909" spans="1:31" x14ac:dyDescent="0.25">
      <c r="A6909">
        <v>2256908</v>
      </c>
      <c r="B6909">
        <v>1</v>
      </c>
      <c r="C6909" t="s">
        <v>80</v>
      </c>
      <c r="D6909" t="s">
        <v>105</v>
      </c>
      <c r="E6909" t="s">
        <v>256</v>
      </c>
      <c r="F6909" t="s">
        <v>20024</v>
      </c>
      <c r="G6909" t="s">
        <v>171</v>
      </c>
      <c r="H6909" t="s">
        <v>148</v>
      </c>
      <c r="I6909" t="s">
        <v>136</v>
      </c>
      <c r="J6909" t="s">
        <v>137</v>
      </c>
      <c r="K6909" t="s">
        <v>172</v>
      </c>
      <c r="L6909" t="s">
        <v>20025</v>
      </c>
      <c r="M6909" t="s">
        <v>20026</v>
      </c>
      <c r="N6909">
        <v>6.2575000000000003</v>
      </c>
      <c r="O6909">
        <v>0</v>
      </c>
      <c r="P6909">
        <v>485</v>
      </c>
      <c r="Q6909">
        <v>0</v>
      </c>
      <c r="R6909">
        <v>0</v>
      </c>
      <c r="S6909">
        <v>0</v>
      </c>
      <c r="T6909">
        <v>9</v>
      </c>
      <c r="U6909">
        <v>0</v>
      </c>
      <c r="V6909">
        <v>0</v>
      </c>
      <c r="W6909">
        <v>0</v>
      </c>
      <c r="X6909">
        <v>781.54993283440945</v>
      </c>
      <c r="Y6909">
        <v>0</v>
      </c>
      <c r="Z6909">
        <v>0</v>
      </c>
      <c r="AA6909">
        <v>0</v>
      </c>
      <c r="AB6909">
        <v>66.952944750710643</v>
      </c>
      <c r="AC6909">
        <v>0</v>
      </c>
      <c r="AD6909">
        <v>0</v>
      </c>
      <c r="AE6909">
        <v>848.50287758512013</v>
      </c>
    </row>
    <row r="6910" spans="1:31" x14ac:dyDescent="0.25">
      <c r="A6910">
        <v>2256921</v>
      </c>
      <c r="B6910">
        <v>1</v>
      </c>
      <c r="C6910" t="s">
        <v>80</v>
      </c>
      <c r="D6910" t="s">
        <v>83</v>
      </c>
      <c r="E6910" t="s">
        <v>477</v>
      </c>
      <c r="F6910" t="s">
        <v>20027</v>
      </c>
      <c r="G6910" t="s">
        <v>147</v>
      </c>
      <c r="H6910" t="s">
        <v>479</v>
      </c>
      <c r="I6910" t="s">
        <v>136</v>
      </c>
      <c r="J6910" t="s">
        <v>137</v>
      </c>
      <c r="K6910" t="s">
        <v>138</v>
      </c>
      <c r="L6910" t="s">
        <v>20028</v>
      </c>
      <c r="M6910" t="s">
        <v>20029</v>
      </c>
      <c r="N6910">
        <v>0.79777777699999997</v>
      </c>
      <c r="O6910">
        <v>0</v>
      </c>
      <c r="P6910">
        <v>16518</v>
      </c>
      <c r="Q6910">
        <v>0</v>
      </c>
      <c r="R6910">
        <v>1</v>
      </c>
      <c r="S6910">
        <v>25</v>
      </c>
      <c r="T6910">
        <v>4955</v>
      </c>
      <c r="U6910">
        <v>15</v>
      </c>
      <c r="V6910">
        <v>24</v>
      </c>
      <c r="W6910">
        <v>0</v>
      </c>
      <c r="X6910">
        <v>4761.2754667852232</v>
      </c>
      <c r="Y6910">
        <v>0</v>
      </c>
      <c r="Z6910">
        <v>0.23721356723641335</v>
      </c>
      <c r="AA6910">
        <v>805.14014774827274</v>
      </c>
      <c r="AB6910">
        <v>4218.2068650963674</v>
      </c>
      <c r="AC6910">
        <v>600.32051968540839</v>
      </c>
      <c r="AD6910">
        <v>191.74483240126065</v>
      </c>
      <c r="AE6910">
        <v>10576.92504528377</v>
      </c>
    </row>
    <row r="6911" spans="1:31" x14ac:dyDescent="0.25">
      <c r="A6911">
        <v>2256953</v>
      </c>
      <c r="B6911">
        <v>1</v>
      </c>
      <c r="C6911" t="s">
        <v>80</v>
      </c>
      <c r="D6911" t="s">
        <v>93</v>
      </c>
      <c r="E6911" t="s">
        <v>145</v>
      </c>
      <c r="F6911" t="s">
        <v>20030</v>
      </c>
      <c r="G6911" t="s">
        <v>20031</v>
      </c>
      <c r="H6911" t="s">
        <v>148</v>
      </c>
      <c r="I6911" t="s">
        <v>136</v>
      </c>
      <c r="J6911" t="s">
        <v>137</v>
      </c>
      <c r="K6911" t="s">
        <v>138</v>
      </c>
      <c r="L6911" t="s">
        <v>20032</v>
      </c>
      <c r="M6911" t="s">
        <v>20033</v>
      </c>
      <c r="N6911">
        <v>0.38250000000000001</v>
      </c>
      <c r="O6911">
        <v>0</v>
      </c>
      <c r="P6911">
        <v>1051</v>
      </c>
      <c r="Q6911">
        <v>20</v>
      </c>
      <c r="R6911">
        <v>339</v>
      </c>
      <c r="S6911">
        <v>13</v>
      </c>
      <c r="T6911">
        <v>188</v>
      </c>
      <c r="U6911">
        <v>0</v>
      </c>
      <c r="V6911">
        <v>0</v>
      </c>
      <c r="W6911">
        <v>0</v>
      </c>
      <c r="X6911">
        <v>69.20287858033285</v>
      </c>
      <c r="Y6911">
        <v>7.9602643167967129</v>
      </c>
      <c r="Z6911">
        <v>100.78891745185021</v>
      </c>
      <c r="AA6911">
        <v>16.522282681720565</v>
      </c>
      <c r="AB6911">
        <v>48.600168872274033</v>
      </c>
      <c r="AC6911">
        <v>0</v>
      </c>
      <c r="AD6911">
        <v>0</v>
      </c>
      <c r="AE6911">
        <v>243.07451190297436</v>
      </c>
    </row>
    <row r="6912" spans="1:31" x14ac:dyDescent="0.25">
      <c r="A6912">
        <v>2256975</v>
      </c>
      <c r="B6912">
        <v>1</v>
      </c>
      <c r="C6912" t="s">
        <v>81</v>
      </c>
      <c r="D6912" t="s">
        <v>120</v>
      </c>
      <c r="E6912" t="s">
        <v>145</v>
      </c>
      <c r="F6912" t="s">
        <v>20034</v>
      </c>
      <c r="G6912" t="s">
        <v>147</v>
      </c>
      <c r="H6912" t="s">
        <v>148</v>
      </c>
      <c r="I6912" t="s">
        <v>136</v>
      </c>
      <c r="J6912" t="s">
        <v>137</v>
      </c>
      <c r="K6912" t="s">
        <v>138</v>
      </c>
      <c r="L6912" t="s">
        <v>20035</v>
      </c>
      <c r="M6912" t="s">
        <v>20036</v>
      </c>
      <c r="N6912">
        <v>0.70722222199999996</v>
      </c>
      <c r="O6912">
        <v>2</v>
      </c>
      <c r="P6912">
        <v>2141</v>
      </c>
      <c r="Q6912">
        <v>163</v>
      </c>
      <c r="R6912">
        <v>134</v>
      </c>
      <c r="S6912">
        <v>18</v>
      </c>
      <c r="T6912">
        <v>263</v>
      </c>
      <c r="U6912">
        <v>0</v>
      </c>
      <c r="V6912">
        <v>1</v>
      </c>
      <c r="W6912">
        <v>0.43267212150874279</v>
      </c>
      <c r="X6912">
        <v>232.77211052351782</v>
      </c>
      <c r="Y6912">
        <v>53.22767993922777</v>
      </c>
      <c r="Z6912">
        <v>47.652523417733924</v>
      </c>
      <c r="AA6912">
        <v>21.907154896272868</v>
      </c>
      <c r="AB6912">
        <v>503.61148214890414</v>
      </c>
      <c r="AC6912">
        <v>0</v>
      </c>
      <c r="AD6912">
        <v>7.1027364616475575E-2</v>
      </c>
      <c r="AE6912">
        <v>859.67465041178173</v>
      </c>
    </row>
    <row r="6913" spans="1:31" x14ac:dyDescent="0.25">
      <c r="A6913">
        <v>2256985</v>
      </c>
      <c r="B6913">
        <v>1</v>
      </c>
      <c r="C6913" t="s">
        <v>80</v>
      </c>
      <c r="D6913" t="s">
        <v>105</v>
      </c>
      <c r="E6913" t="s">
        <v>207</v>
      </c>
      <c r="F6913" t="s">
        <v>20037</v>
      </c>
      <c r="G6913" t="s">
        <v>314</v>
      </c>
      <c r="H6913" t="s">
        <v>135</v>
      </c>
      <c r="I6913" t="s">
        <v>136</v>
      </c>
      <c r="J6913" t="s">
        <v>137</v>
      </c>
      <c r="K6913" t="s">
        <v>138</v>
      </c>
      <c r="L6913" t="s">
        <v>20038</v>
      </c>
      <c r="M6913" t="s">
        <v>20039</v>
      </c>
      <c r="N6913">
        <v>1.1044444440000001</v>
      </c>
      <c r="O6913">
        <v>0</v>
      </c>
      <c r="P6913">
        <v>241</v>
      </c>
      <c r="Q6913">
        <v>0</v>
      </c>
      <c r="R6913">
        <v>0</v>
      </c>
      <c r="S6913">
        <v>0</v>
      </c>
      <c r="T6913">
        <v>9</v>
      </c>
      <c r="U6913">
        <v>0</v>
      </c>
      <c r="V6913">
        <v>0</v>
      </c>
      <c r="W6913">
        <v>0</v>
      </c>
      <c r="X6913">
        <v>68.065983282550334</v>
      </c>
      <c r="Y6913">
        <v>0</v>
      </c>
      <c r="Z6913">
        <v>0</v>
      </c>
      <c r="AA6913">
        <v>0</v>
      </c>
      <c r="AB6913">
        <v>13.221590563344696</v>
      </c>
      <c r="AC6913">
        <v>0</v>
      </c>
      <c r="AD6913">
        <v>0</v>
      </c>
      <c r="AE6913">
        <v>81.287573845895025</v>
      </c>
    </row>
    <row r="6914" spans="1:31" x14ac:dyDescent="0.25">
      <c r="A6914">
        <v>2256986</v>
      </c>
      <c r="B6914">
        <v>1</v>
      </c>
      <c r="C6914" t="s">
        <v>80</v>
      </c>
      <c r="D6914" t="s">
        <v>82</v>
      </c>
      <c r="E6914" t="s">
        <v>207</v>
      </c>
      <c r="F6914" t="s">
        <v>20040</v>
      </c>
      <c r="G6914" t="s">
        <v>366</v>
      </c>
      <c r="H6914" t="s">
        <v>135</v>
      </c>
      <c r="I6914" t="s">
        <v>136</v>
      </c>
      <c r="J6914" t="s">
        <v>137</v>
      </c>
      <c r="K6914" t="s">
        <v>172</v>
      </c>
      <c r="L6914" t="s">
        <v>20041</v>
      </c>
      <c r="M6914" t="s">
        <v>20042</v>
      </c>
      <c r="N6914">
        <v>1.457222222</v>
      </c>
      <c r="O6914">
        <v>0</v>
      </c>
      <c r="P6914">
        <v>443</v>
      </c>
      <c r="Q6914">
        <v>0</v>
      </c>
      <c r="R6914">
        <v>0</v>
      </c>
      <c r="S6914">
        <v>0</v>
      </c>
      <c r="T6914">
        <v>145</v>
      </c>
      <c r="U6914">
        <v>0</v>
      </c>
      <c r="V6914">
        <v>0</v>
      </c>
      <c r="W6914">
        <v>0</v>
      </c>
      <c r="X6914">
        <v>228.80692409766738</v>
      </c>
      <c r="Y6914">
        <v>0</v>
      </c>
      <c r="Z6914">
        <v>0</v>
      </c>
      <c r="AA6914">
        <v>0</v>
      </c>
      <c r="AB6914">
        <v>147.2671230573095</v>
      </c>
      <c r="AC6914">
        <v>0</v>
      </c>
      <c r="AD6914">
        <v>0</v>
      </c>
      <c r="AE6914">
        <v>376.07404715497688</v>
      </c>
    </row>
    <row r="6915" spans="1:31" x14ac:dyDescent="0.25">
      <c r="A6915">
        <v>2256989</v>
      </c>
      <c r="B6915">
        <v>1</v>
      </c>
      <c r="C6915" t="s">
        <v>80</v>
      </c>
      <c r="D6915" t="s">
        <v>99</v>
      </c>
      <c r="E6915" t="s">
        <v>145</v>
      </c>
      <c r="F6915" t="s">
        <v>20043</v>
      </c>
      <c r="G6915" t="s">
        <v>147</v>
      </c>
      <c r="H6915" t="s">
        <v>148</v>
      </c>
      <c r="I6915" t="s">
        <v>136</v>
      </c>
      <c r="J6915" t="s">
        <v>137</v>
      </c>
      <c r="K6915" t="s">
        <v>138</v>
      </c>
      <c r="L6915" t="s">
        <v>20044</v>
      </c>
      <c r="M6915" t="s">
        <v>20045</v>
      </c>
      <c r="N6915">
        <v>0.12888888800000001</v>
      </c>
      <c r="O6915">
        <v>19</v>
      </c>
      <c r="P6915">
        <v>12049</v>
      </c>
      <c r="Q6915">
        <v>15</v>
      </c>
      <c r="R6915">
        <v>302</v>
      </c>
      <c r="S6915">
        <v>65</v>
      </c>
      <c r="T6915">
        <v>1402</v>
      </c>
      <c r="U6915">
        <v>2</v>
      </c>
      <c r="V6915">
        <v>17</v>
      </c>
      <c r="W6915">
        <v>17.931724137912891</v>
      </c>
      <c r="X6915">
        <v>407.05456024576694</v>
      </c>
      <c r="Y6915">
        <v>2.6617020285770443</v>
      </c>
      <c r="Z6915">
        <v>10.97257505777082</v>
      </c>
      <c r="AA6915">
        <v>65.00820391172644</v>
      </c>
      <c r="AB6915">
        <v>157.94310820139583</v>
      </c>
      <c r="AC6915">
        <v>2.6183219732151741</v>
      </c>
      <c r="AD6915">
        <v>121.21616646970773</v>
      </c>
      <c r="AE6915">
        <v>785.40636202607288</v>
      </c>
    </row>
    <row r="6916" spans="1:31" x14ac:dyDescent="0.25">
      <c r="A6916">
        <v>2256994</v>
      </c>
      <c r="B6916">
        <v>1</v>
      </c>
      <c r="C6916" t="s">
        <v>80</v>
      </c>
      <c r="D6916" t="s">
        <v>99</v>
      </c>
      <c r="E6916" t="s">
        <v>145</v>
      </c>
      <c r="F6916" t="s">
        <v>20046</v>
      </c>
      <c r="G6916" t="s">
        <v>147</v>
      </c>
      <c r="H6916" t="s">
        <v>148</v>
      </c>
      <c r="I6916" t="s">
        <v>136</v>
      </c>
      <c r="J6916" t="s">
        <v>137</v>
      </c>
      <c r="K6916" t="s">
        <v>138</v>
      </c>
      <c r="L6916" t="s">
        <v>20045</v>
      </c>
      <c r="M6916" t="s">
        <v>20047</v>
      </c>
      <c r="N6916">
        <v>0.447222222</v>
      </c>
      <c r="O6916">
        <v>9</v>
      </c>
      <c r="P6916">
        <v>4531</v>
      </c>
      <c r="Q6916">
        <v>14</v>
      </c>
      <c r="R6916">
        <v>175</v>
      </c>
      <c r="S6916">
        <v>28</v>
      </c>
      <c r="T6916">
        <v>564</v>
      </c>
      <c r="U6916">
        <v>0</v>
      </c>
      <c r="V6916">
        <v>10</v>
      </c>
      <c r="W6916">
        <v>27.22021682384667</v>
      </c>
      <c r="X6916">
        <v>554.64754464288205</v>
      </c>
      <c r="Y6916">
        <v>9.1277787573023339</v>
      </c>
      <c r="Z6916">
        <v>17.542452611102448</v>
      </c>
      <c r="AA6916">
        <v>35.419492430368706</v>
      </c>
      <c r="AB6916">
        <v>218.69028843675025</v>
      </c>
      <c r="AC6916">
        <v>0</v>
      </c>
      <c r="AD6916">
        <v>327.1215010080407</v>
      </c>
      <c r="AE6916">
        <v>1189.7692747102933</v>
      </c>
    </row>
    <row r="6917" spans="1:31" x14ac:dyDescent="0.25">
      <c r="A6917">
        <v>2256996</v>
      </c>
      <c r="B6917">
        <v>1</v>
      </c>
      <c r="C6917" t="s">
        <v>80</v>
      </c>
      <c r="D6917" t="s">
        <v>107</v>
      </c>
      <c r="E6917" t="s">
        <v>145</v>
      </c>
      <c r="F6917" t="s">
        <v>20048</v>
      </c>
      <c r="G6917" t="s">
        <v>147</v>
      </c>
      <c r="H6917" t="s">
        <v>148</v>
      </c>
      <c r="I6917" t="s">
        <v>136</v>
      </c>
      <c r="J6917" t="s">
        <v>137</v>
      </c>
      <c r="K6917" t="s">
        <v>138</v>
      </c>
      <c r="L6917" t="s">
        <v>20049</v>
      </c>
      <c r="M6917" t="s">
        <v>20050</v>
      </c>
      <c r="N6917">
        <v>0.266666666</v>
      </c>
      <c r="O6917">
        <v>16</v>
      </c>
      <c r="P6917">
        <v>8700</v>
      </c>
      <c r="Q6917">
        <v>21</v>
      </c>
      <c r="R6917">
        <v>86</v>
      </c>
      <c r="S6917">
        <v>31</v>
      </c>
      <c r="T6917">
        <v>536</v>
      </c>
      <c r="U6917">
        <v>0</v>
      </c>
      <c r="V6917">
        <v>11</v>
      </c>
      <c r="W6917">
        <v>34.220849834560006</v>
      </c>
      <c r="X6917">
        <v>349.19268684369604</v>
      </c>
      <c r="Y6917">
        <v>2.8363512941573332</v>
      </c>
      <c r="Z6917">
        <v>17.740681270301604</v>
      </c>
      <c r="AA6917">
        <v>28.337707218097059</v>
      </c>
      <c r="AB6917">
        <v>111.21661073202569</v>
      </c>
      <c r="AC6917">
        <v>0</v>
      </c>
      <c r="AD6917">
        <v>5.8138234946560008</v>
      </c>
      <c r="AE6917">
        <v>549.35871068749373</v>
      </c>
    </row>
    <row r="6918" spans="1:31" x14ac:dyDescent="0.25">
      <c r="A6918">
        <v>2257000</v>
      </c>
      <c r="B6918">
        <v>1</v>
      </c>
      <c r="C6918" t="s">
        <v>81</v>
      </c>
      <c r="D6918" t="s">
        <v>128</v>
      </c>
      <c r="E6918" t="s">
        <v>207</v>
      </c>
      <c r="F6918" t="s">
        <v>20051</v>
      </c>
      <c r="G6918" t="s">
        <v>171</v>
      </c>
      <c r="H6918" t="s">
        <v>135</v>
      </c>
      <c r="I6918" t="s">
        <v>136</v>
      </c>
      <c r="J6918" t="s">
        <v>137</v>
      </c>
      <c r="K6918" t="s">
        <v>172</v>
      </c>
      <c r="L6918" t="s">
        <v>20052</v>
      </c>
      <c r="M6918" t="s">
        <v>20053</v>
      </c>
      <c r="N6918">
        <v>3.6363888879999999</v>
      </c>
      <c r="O6918">
        <v>0</v>
      </c>
      <c r="P6918">
        <v>505</v>
      </c>
      <c r="Q6918">
        <v>0</v>
      </c>
      <c r="R6918">
        <v>0</v>
      </c>
      <c r="S6918">
        <v>0</v>
      </c>
      <c r="T6918">
        <v>19</v>
      </c>
      <c r="U6918">
        <v>0</v>
      </c>
      <c r="V6918">
        <v>0</v>
      </c>
      <c r="W6918">
        <v>0</v>
      </c>
      <c r="X6918">
        <v>370.34580086751998</v>
      </c>
      <c r="Y6918">
        <v>0</v>
      </c>
      <c r="Z6918">
        <v>0</v>
      </c>
      <c r="AA6918">
        <v>0</v>
      </c>
      <c r="AB6918">
        <v>70.903895394027828</v>
      </c>
      <c r="AC6918">
        <v>0</v>
      </c>
      <c r="AD6918">
        <v>0</v>
      </c>
      <c r="AE6918">
        <v>441.2496962615478</v>
      </c>
    </row>
    <row r="6919" spans="1:31" x14ac:dyDescent="0.25">
      <c r="A6919">
        <v>2257008</v>
      </c>
      <c r="B6919">
        <v>1</v>
      </c>
      <c r="C6919" t="s">
        <v>80</v>
      </c>
      <c r="D6919" t="s">
        <v>84</v>
      </c>
      <c r="E6919" t="s">
        <v>477</v>
      </c>
      <c r="F6919" t="s">
        <v>20054</v>
      </c>
      <c r="G6919" t="s">
        <v>201</v>
      </c>
      <c r="H6919" t="s">
        <v>148</v>
      </c>
      <c r="I6919" t="s">
        <v>136</v>
      </c>
      <c r="J6919" t="s">
        <v>3</v>
      </c>
      <c r="K6919" t="s">
        <v>138</v>
      </c>
      <c r="L6919" t="s">
        <v>20055</v>
      </c>
      <c r="M6919" t="s">
        <v>20056</v>
      </c>
      <c r="N6919">
        <v>0.68222222200000004</v>
      </c>
      <c r="O6919">
        <v>0</v>
      </c>
      <c r="P6919">
        <v>3515</v>
      </c>
      <c r="Q6919">
        <v>0</v>
      </c>
      <c r="R6919">
        <v>0</v>
      </c>
      <c r="S6919">
        <v>1</v>
      </c>
      <c r="T6919">
        <v>545</v>
      </c>
      <c r="U6919">
        <v>0</v>
      </c>
      <c r="V6919">
        <v>0</v>
      </c>
      <c r="W6919">
        <v>0</v>
      </c>
      <c r="X6919">
        <v>564.4476414514221</v>
      </c>
      <c r="Y6919">
        <v>0</v>
      </c>
      <c r="Z6919">
        <v>0</v>
      </c>
      <c r="AA6919">
        <v>0.84375579262799993</v>
      </c>
      <c r="AB6919">
        <v>401.13441941665178</v>
      </c>
      <c r="AC6919">
        <v>0</v>
      </c>
      <c r="AD6919">
        <v>0</v>
      </c>
      <c r="AE6919">
        <v>966.42581666070191</v>
      </c>
    </row>
    <row r="6920" spans="1:31" x14ac:dyDescent="0.25">
      <c r="A6920">
        <v>2257027</v>
      </c>
      <c r="B6920">
        <v>1</v>
      </c>
      <c r="C6920" t="s">
        <v>81</v>
      </c>
      <c r="D6920" t="s">
        <v>119</v>
      </c>
      <c r="E6920" t="s">
        <v>256</v>
      </c>
      <c r="F6920" t="s">
        <v>17258</v>
      </c>
      <c r="G6920" t="s">
        <v>543</v>
      </c>
      <c r="H6920" t="s">
        <v>148</v>
      </c>
      <c r="I6920" t="s">
        <v>136</v>
      </c>
      <c r="J6920" t="s">
        <v>137</v>
      </c>
      <c r="K6920" t="s">
        <v>138</v>
      </c>
      <c r="L6920" t="s">
        <v>20057</v>
      </c>
      <c r="M6920" t="s">
        <v>20058</v>
      </c>
      <c r="N6920">
        <v>2.2425000000000002</v>
      </c>
      <c r="O6920">
        <v>0</v>
      </c>
      <c r="P6920">
        <v>24</v>
      </c>
      <c r="Q6920">
        <v>0</v>
      </c>
      <c r="R6920">
        <v>24</v>
      </c>
      <c r="S6920">
        <v>6</v>
      </c>
      <c r="T6920">
        <v>1</v>
      </c>
      <c r="U6920">
        <v>0</v>
      </c>
      <c r="V6920">
        <v>0</v>
      </c>
      <c r="W6920">
        <v>0</v>
      </c>
      <c r="X6920">
        <v>10.803784738864373</v>
      </c>
      <c r="Y6920">
        <v>0</v>
      </c>
      <c r="Z6920">
        <v>24.585356978466454</v>
      </c>
      <c r="AA6920">
        <v>40.852636121158085</v>
      </c>
      <c r="AB6920">
        <v>2.0731983628622778E-2</v>
      </c>
      <c r="AC6920">
        <v>0</v>
      </c>
      <c r="AD6920">
        <v>0</v>
      </c>
      <c r="AE6920">
        <v>76.262509822117536</v>
      </c>
    </row>
    <row r="6921" spans="1:31" x14ac:dyDescent="0.25">
      <c r="A6921">
        <v>2257036</v>
      </c>
      <c r="B6921">
        <v>1</v>
      </c>
      <c r="C6921" t="s">
        <v>80</v>
      </c>
      <c r="D6921" t="s">
        <v>84</v>
      </c>
      <c r="E6921" t="s">
        <v>207</v>
      </c>
      <c r="F6921" t="s">
        <v>19501</v>
      </c>
      <c r="G6921" t="s">
        <v>201</v>
      </c>
      <c r="H6921" t="s">
        <v>135</v>
      </c>
      <c r="I6921" t="s">
        <v>136</v>
      </c>
      <c r="J6921" t="s">
        <v>3</v>
      </c>
      <c r="K6921" t="s">
        <v>138</v>
      </c>
      <c r="L6921" t="s">
        <v>20059</v>
      </c>
      <c r="M6921" t="s">
        <v>20060</v>
      </c>
      <c r="N6921">
        <v>4.341388888</v>
      </c>
      <c r="O6921">
        <v>0</v>
      </c>
      <c r="P6921">
        <v>860</v>
      </c>
      <c r="Q6921">
        <v>0</v>
      </c>
      <c r="R6921">
        <v>0</v>
      </c>
      <c r="S6921">
        <v>0</v>
      </c>
      <c r="T6921">
        <v>228</v>
      </c>
      <c r="U6921">
        <v>0</v>
      </c>
      <c r="V6921">
        <v>0</v>
      </c>
      <c r="W6921">
        <v>0</v>
      </c>
      <c r="X6921">
        <v>870.9622984115789</v>
      </c>
      <c r="Y6921">
        <v>0</v>
      </c>
      <c r="Z6921">
        <v>0</v>
      </c>
      <c r="AA6921">
        <v>0</v>
      </c>
      <c r="AB6921">
        <v>868.20547713680503</v>
      </c>
      <c r="AC6921">
        <v>0</v>
      </c>
      <c r="AD6921">
        <v>0</v>
      </c>
      <c r="AE6921">
        <v>1739.1677755483838</v>
      </c>
    </row>
    <row r="6922" spans="1:31" x14ac:dyDescent="0.25">
      <c r="A6922">
        <v>2257038</v>
      </c>
      <c r="B6922">
        <v>1</v>
      </c>
      <c r="C6922" t="s">
        <v>80</v>
      </c>
      <c r="D6922" t="s">
        <v>103</v>
      </c>
      <c r="E6922" t="s">
        <v>207</v>
      </c>
      <c r="F6922" t="s">
        <v>20061</v>
      </c>
      <c r="G6922" t="s">
        <v>231</v>
      </c>
      <c r="H6922" t="s">
        <v>135</v>
      </c>
      <c r="I6922" t="s">
        <v>136</v>
      </c>
      <c r="J6922" t="s">
        <v>137</v>
      </c>
      <c r="K6922" t="s">
        <v>138</v>
      </c>
      <c r="L6922" t="s">
        <v>20062</v>
      </c>
      <c r="M6922" t="s">
        <v>20063</v>
      </c>
      <c r="N6922">
        <v>0.587777777</v>
      </c>
      <c r="O6922">
        <v>0</v>
      </c>
      <c r="P6922">
        <v>146</v>
      </c>
      <c r="Q6922">
        <v>0</v>
      </c>
      <c r="R6922">
        <v>0</v>
      </c>
      <c r="S6922">
        <v>0</v>
      </c>
      <c r="T6922">
        <v>10</v>
      </c>
      <c r="U6922">
        <v>0</v>
      </c>
      <c r="V6922">
        <v>0</v>
      </c>
      <c r="W6922">
        <v>0</v>
      </c>
      <c r="X6922">
        <v>24.055663669114988</v>
      </c>
      <c r="Y6922">
        <v>0</v>
      </c>
      <c r="Z6922">
        <v>0</v>
      </c>
      <c r="AA6922">
        <v>0</v>
      </c>
      <c r="AB6922">
        <v>4.2189191653247233</v>
      </c>
      <c r="AC6922">
        <v>0</v>
      </c>
      <c r="AD6922">
        <v>0</v>
      </c>
      <c r="AE6922">
        <v>28.274582834439713</v>
      </c>
    </row>
    <row r="6923" spans="1:31" x14ac:dyDescent="0.25">
      <c r="A6923">
        <v>2257049</v>
      </c>
      <c r="B6923">
        <v>1</v>
      </c>
      <c r="C6923" t="s">
        <v>80</v>
      </c>
      <c r="D6923" t="s">
        <v>107</v>
      </c>
      <c r="E6923" t="s">
        <v>163</v>
      </c>
      <c r="F6923" t="s">
        <v>14885</v>
      </c>
      <c r="G6923" t="s">
        <v>147</v>
      </c>
      <c r="H6923" t="s">
        <v>148</v>
      </c>
      <c r="I6923" t="s">
        <v>136</v>
      </c>
      <c r="J6923" t="s">
        <v>137</v>
      </c>
      <c r="K6923" t="s">
        <v>138</v>
      </c>
      <c r="L6923" t="s">
        <v>20064</v>
      </c>
      <c r="M6923" t="s">
        <v>20065</v>
      </c>
      <c r="N6923">
        <v>1.548611111</v>
      </c>
      <c r="O6923">
        <v>3</v>
      </c>
      <c r="P6923">
        <v>461</v>
      </c>
      <c r="Q6923">
        <v>3</v>
      </c>
      <c r="R6923">
        <v>10</v>
      </c>
      <c r="S6923">
        <v>11</v>
      </c>
      <c r="T6923">
        <v>46</v>
      </c>
      <c r="U6923">
        <v>0</v>
      </c>
      <c r="V6923">
        <v>0</v>
      </c>
      <c r="W6923">
        <v>0.30755383272294279</v>
      </c>
      <c r="X6923">
        <v>118.14308604966263</v>
      </c>
      <c r="Y6923">
        <v>617.87738415388571</v>
      </c>
      <c r="Z6923">
        <v>3.3597510443422278</v>
      </c>
      <c r="AA6923">
        <v>819.99964283425334</v>
      </c>
      <c r="AB6923">
        <v>25.228541981034279</v>
      </c>
      <c r="AC6923">
        <v>0</v>
      </c>
      <c r="AD6923">
        <v>0</v>
      </c>
      <c r="AE6923">
        <v>1584.9159598959011</v>
      </c>
    </row>
    <row r="6924" spans="1:31" x14ac:dyDescent="0.25">
      <c r="A6924">
        <v>2257062</v>
      </c>
      <c r="B6924">
        <v>1</v>
      </c>
      <c r="C6924" t="s">
        <v>81</v>
      </c>
      <c r="D6924" t="s">
        <v>119</v>
      </c>
      <c r="E6924" t="s">
        <v>145</v>
      </c>
      <c r="F6924" t="s">
        <v>20066</v>
      </c>
      <c r="G6924" t="s">
        <v>147</v>
      </c>
      <c r="H6924" t="s">
        <v>148</v>
      </c>
      <c r="I6924" t="s">
        <v>136</v>
      </c>
      <c r="J6924" t="s">
        <v>137</v>
      </c>
      <c r="K6924" t="s">
        <v>138</v>
      </c>
      <c r="L6924" t="s">
        <v>20067</v>
      </c>
      <c r="M6924" t="s">
        <v>20068</v>
      </c>
      <c r="N6924">
        <v>0.236666666</v>
      </c>
      <c r="O6924">
        <v>3</v>
      </c>
      <c r="P6924">
        <v>2721</v>
      </c>
      <c r="Q6924">
        <v>29</v>
      </c>
      <c r="R6924">
        <v>551</v>
      </c>
      <c r="S6924">
        <v>17</v>
      </c>
      <c r="T6924">
        <v>282</v>
      </c>
      <c r="U6924">
        <v>0</v>
      </c>
      <c r="V6924">
        <v>3</v>
      </c>
      <c r="W6924">
        <v>0.15435970505116667</v>
      </c>
      <c r="X6924">
        <v>61.04883578874847</v>
      </c>
      <c r="Y6924">
        <v>2.3675193675692001</v>
      </c>
      <c r="Z6924">
        <v>18.62765064777318</v>
      </c>
      <c r="AA6924">
        <v>11.677078806670501</v>
      </c>
      <c r="AB6924">
        <v>34.157347795568477</v>
      </c>
      <c r="AC6924">
        <v>0</v>
      </c>
      <c r="AD6924">
        <v>0.78880912907708001</v>
      </c>
      <c r="AE6924">
        <v>128.82160124045805</v>
      </c>
    </row>
    <row r="6925" spans="1:31" x14ac:dyDescent="0.25">
      <c r="A6925">
        <v>2257069</v>
      </c>
      <c r="B6925">
        <v>1</v>
      </c>
      <c r="C6925" t="s">
        <v>80</v>
      </c>
      <c r="D6925" t="s">
        <v>104</v>
      </c>
      <c r="E6925" t="s">
        <v>163</v>
      </c>
      <c r="F6925" t="s">
        <v>8198</v>
      </c>
      <c r="G6925" t="s">
        <v>147</v>
      </c>
      <c r="H6925" t="s">
        <v>148</v>
      </c>
      <c r="I6925" t="s">
        <v>136</v>
      </c>
      <c r="J6925" t="s">
        <v>137</v>
      </c>
      <c r="K6925" t="s">
        <v>138</v>
      </c>
      <c r="L6925" t="s">
        <v>20069</v>
      </c>
      <c r="M6925" t="s">
        <v>20070</v>
      </c>
      <c r="N6925">
        <v>1.4552777770000001</v>
      </c>
      <c r="O6925">
        <v>7</v>
      </c>
      <c r="P6925">
        <v>376</v>
      </c>
      <c r="Q6925">
        <v>13</v>
      </c>
      <c r="R6925">
        <v>20</v>
      </c>
      <c r="S6925">
        <v>17</v>
      </c>
      <c r="T6925">
        <v>52</v>
      </c>
      <c r="U6925">
        <v>0</v>
      </c>
      <c r="V6925">
        <v>0</v>
      </c>
      <c r="W6925">
        <v>9.630024475261143</v>
      </c>
      <c r="X6925">
        <v>93.540366305260477</v>
      </c>
      <c r="Y6925">
        <v>5.4201319115615831</v>
      </c>
      <c r="Z6925">
        <v>4.9809046945288014</v>
      </c>
      <c r="AA6925">
        <v>34.114090467005859</v>
      </c>
      <c r="AB6925">
        <v>18.261030712306056</v>
      </c>
      <c r="AC6925">
        <v>0</v>
      </c>
      <c r="AD6925">
        <v>0</v>
      </c>
      <c r="AE6925">
        <v>165.94654856592391</v>
      </c>
    </row>
    <row r="6926" spans="1:31" x14ac:dyDescent="0.25">
      <c r="A6926">
        <v>2257078</v>
      </c>
      <c r="B6926">
        <v>1</v>
      </c>
      <c r="C6926" t="s">
        <v>80</v>
      </c>
      <c r="D6926" t="s">
        <v>96</v>
      </c>
      <c r="E6926" t="s">
        <v>256</v>
      </c>
      <c r="F6926" t="s">
        <v>20071</v>
      </c>
      <c r="G6926" t="s">
        <v>147</v>
      </c>
      <c r="H6926" t="s">
        <v>148</v>
      </c>
      <c r="I6926" t="s">
        <v>136</v>
      </c>
      <c r="J6926" t="s">
        <v>137</v>
      </c>
      <c r="K6926" t="s">
        <v>138</v>
      </c>
      <c r="L6926" t="s">
        <v>20072</v>
      </c>
      <c r="M6926" t="s">
        <v>20073</v>
      </c>
      <c r="N6926">
        <v>1.311666666</v>
      </c>
      <c r="O6926">
        <v>0</v>
      </c>
      <c r="P6926">
        <v>114</v>
      </c>
      <c r="Q6926">
        <v>0</v>
      </c>
      <c r="R6926">
        <v>3</v>
      </c>
      <c r="S6926">
        <v>0</v>
      </c>
      <c r="T6926">
        <v>6</v>
      </c>
      <c r="U6926">
        <v>0</v>
      </c>
      <c r="V6926">
        <v>0</v>
      </c>
      <c r="W6926">
        <v>0</v>
      </c>
      <c r="X6926">
        <v>191.94598754256828</v>
      </c>
      <c r="Y6926">
        <v>0</v>
      </c>
      <c r="Z6926">
        <v>9.6690828307899171E-2</v>
      </c>
      <c r="AA6926">
        <v>0</v>
      </c>
      <c r="AB6926">
        <v>5.9300446779941556</v>
      </c>
      <c r="AC6926">
        <v>0</v>
      </c>
      <c r="AD6926">
        <v>0</v>
      </c>
      <c r="AE6926">
        <v>197.97272304887031</v>
      </c>
    </row>
    <row r="6927" spans="1:31" x14ac:dyDescent="0.25">
      <c r="A6927">
        <v>2257080</v>
      </c>
      <c r="B6927">
        <v>1</v>
      </c>
      <c r="C6927" t="s">
        <v>80</v>
      </c>
      <c r="D6927" t="s">
        <v>101</v>
      </c>
      <c r="E6927" t="s">
        <v>151</v>
      </c>
      <c r="F6927" t="s">
        <v>20074</v>
      </c>
      <c r="G6927" t="s">
        <v>153</v>
      </c>
      <c r="H6927" t="s">
        <v>135</v>
      </c>
      <c r="I6927" t="s">
        <v>136</v>
      </c>
      <c r="J6927" t="s">
        <v>137</v>
      </c>
      <c r="K6927" t="s">
        <v>138</v>
      </c>
      <c r="L6927" t="s">
        <v>20075</v>
      </c>
      <c r="M6927" t="s">
        <v>20076</v>
      </c>
      <c r="N6927">
        <v>1.069722222</v>
      </c>
      <c r="O6927">
        <v>0</v>
      </c>
      <c r="P6927">
        <v>79</v>
      </c>
      <c r="Q6927">
        <v>0</v>
      </c>
      <c r="R6927">
        <v>0</v>
      </c>
      <c r="S6927">
        <v>0</v>
      </c>
      <c r="T6927">
        <v>12</v>
      </c>
      <c r="U6927">
        <v>0</v>
      </c>
      <c r="V6927">
        <v>0</v>
      </c>
      <c r="W6927">
        <v>0</v>
      </c>
      <c r="X6927">
        <v>16.131482954881452</v>
      </c>
      <c r="Y6927">
        <v>0</v>
      </c>
      <c r="Z6927">
        <v>0</v>
      </c>
      <c r="AA6927">
        <v>0</v>
      </c>
      <c r="AB6927">
        <v>27.064714251964794</v>
      </c>
      <c r="AC6927">
        <v>0</v>
      </c>
      <c r="AD6927">
        <v>0</v>
      </c>
      <c r="AE6927">
        <v>43.19619720684625</v>
      </c>
    </row>
    <row r="6928" spans="1:31" x14ac:dyDescent="0.25">
      <c r="A6928">
        <v>2257082</v>
      </c>
      <c r="B6928">
        <v>1</v>
      </c>
      <c r="C6928" t="s">
        <v>80</v>
      </c>
      <c r="D6928" t="s">
        <v>93</v>
      </c>
      <c r="E6928" t="s">
        <v>145</v>
      </c>
      <c r="F6928" t="s">
        <v>20077</v>
      </c>
      <c r="G6928" t="s">
        <v>147</v>
      </c>
      <c r="H6928" t="s">
        <v>148</v>
      </c>
      <c r="I6928" t="s">
        <v>704</v>
      </c>
      <c r="J6928" t="s">
        <v>137</v>
      </c>
      <c r="K6928" t="s">
        <v>138</v>
      </c>
      <c r="L6928" t="s">
        <v>20078</v>
      </c>
      <c r="M6928" t="s">
        <v>20079</v>
      </c>
      <c r="N6928">
        <v>1.1111111E-2</v>
      </c>
      <c r="O6928">
        <v>0</v>
      </c>
      <c r="P6928">
        <v>157</v>
      </c>
      <c r="Q6928">
        <v>6</v>
      </c>
      <c r="R6928">
        <v>75</v>
      </c>
      <c r="S6928">
        <v>8</v>
      </c>
      <c r="T6928">
        <v>38</v>
      </c>
      <c r="U6928">
        <v>0</v>
      </c>
      <c r="V6928">
        <v>0</v>
      </c>
      <c r="W6928">
        <v>0</v>
      </c>
      <c r="X6928">
        <v>0.3224436980799999</v>
      </c>
      <c r="Y6928">
        <v>1.7177904163400003E-2</v>
      </c>
      <c r="Z6928">
        <v>0.52761788104656704</v>
      </c>
      <c r="AA6928">
        <v>0.26943133880043335</v>
      </c>
      <c r="AB6928">
        <v>0.29214229034686673</v>
      </c>
      <c r="AC6928">
        <v>0</v>
      </c>
      <c r="AD6928">
        <v>0</v>
      </c>
      <c r="AE6928">
        <v>1.4288131124372669</v>
      </c>
    </row>
    <row r="6929" spans="1:31" x14ac:dyDescent="0.25">
      <c r="A6929">
        <v>2257087</v>
      </c>
      <c r="B6929">
        <v>1</v>
      </c>
      <c r="C6929" t="s">
        <v>81</v>
      </c>
      <c r="D6929" t="s">
        <v>119</v>
      </c>
      <c r="E6929" t="s">
        <v>145</v>
      </c>
      <c r="F6929" t="s">
        <v>18690</v>
      </c>
      <c r="G6929" t="s">
        <v>147</v>
      </c>
      <c r="H6929" t="s">
        <v>148</v>
      </c>
      <c r="I6929" t="s">
        <v>136</v>
      </c>
      <c r="J6929" t="s">
        <v>137</v>
      </c>
      <c r="K6929" t="s">
        <v>138</v>
      </c>
      <c r="L6929" t="s">
        <v>20080</v>
      </c>
      <c r="M6929" t="s">
        <v>20081</v>
      </c>
      <c r="N6929">
        <v>0.3</v>
      </c>
      <c r="O6929">
        <v>3</v>
      </c>
      <c r="P6929">
        <v>2721</v>
      </c>
      <c r="Q6929">
        <v>29</v>
      </c>
      <c r="R6929">
        <v>550</v>
      </c>
      <c r="S6929">
        <v>17</v>
      </c>
      <c r="T6929">
        <v>282</v>
      </c>
      <c r="U6929">
        <v>0</v>
      </c>
      <c r="V6929">
        <v>3</v>
      </c>
      <c r="W6929">
        <v>0.21775269172920003</v>
      </c>
      <c r="X6929">
        <v>79.596583510445626</v>
      </c>
      <c r="Y6929">
        <v>3.0510079802639996</v>
      </c>
      <c r="Z6929">
        <v>25.615479904063186</v>
      </c>
      <c r="AA6929">
        <v>14.578517921650201</v>
      </c>
      <c r="AB6929">
        <v>42.284800130167206</v>
      </c>
      <c r="AC6929">
        <v>0</v>
      </c>
      <c r="AD6929">
        <v>0.82682399993849998</v>
      </c>
      <c r="AE6929">
        <v>166.17096613825794</v>
      </c>
    </row>
    <row r="6930" spans="1:31" x14ac:dyDescent="0.25">
      <c r="A6930">
        <v>2257096</v>
      </c>
      <c r="B6930">
        <v>1</v>
      </c>
      <c r="C6930" t="s">
        <v>81</v>
      </c>
      <c r="D6930" t="s">
        <v>123</v>
      </c>
      <c r="E6930" t="s">
        <v>256</v>
      </c>
      <c r="F6930" t="s">
        <v>20082</v>
      </c>
      <c r="G6930" t="s">
        <v>147</v>
      </c>
      <c r="H6930" t="s">
        <v>148</v>
      </c>
      <c r="I6930" t="s">
        <v>136</v>
      </c>
      <c r="J6930" t="s">
        <v>137</v>
      </c>
      <c r="K6930" t="s">
        <v>138</v>
      </c>
      <c r="L6930" t="s">
        <v>20083</v>
      </c>
      <c r="M6930" t="s">
        <v>20084</v>
      </c>
      <c r="N6930">
        <v>0.45527777699999999</v>
      </c>
      <c r="O6930">
        <v>0</v>
      </c>
      <c r="P6930">
        <v>1664</v>
      </c>
      <c r="Q6930">
        <v>0</v>
      </c>
      <c r="R6930">
        <v>1</v>
      </c>
      <c r="S6930">
        <v>2</v>
      </c>
      <c r="T6930">
        <v>106</v>
      </c>
      <c r="U6930">
        <v>0</v>
      </c>
      <c r="V6930">
        <v>1</v>
      </c>
      <c r="W6930">
        <v>0</v>
      </c>
      <c r="X6930">
        <v>147.86517201922544</v>
      </c>
      <c r="Y6930">
        <v>0</v>
      </c>
      <c r="Z6930">
        <v>8.7046952639166682E-5</v>
      </c>
      <c r="AA6930">
        <v>0</v>
      </c>
      <c r="AB6930">
        <v>20.520328439503164</v>
      </c>
      <c r="AC6930">
        <v>0</v>
      </c>
      <c r="AD6930">
        <v>1.2242633276397334</v>
      </c>
      <c r="AE6930">
        <v>169.60985083332099</v>
      </c>
    </row>
    <row r="6931" spans="1:31" x14ac:dyDescent="0.25">
      <c r="A6931">
        <v>2257101</v>
      </c>
      <c r="B6931">
        <v>1</v>
      </c>
      <c r="C6931" t="s">
        <v>80</v>
      </c>
      <c r="D6931" t="s">
        <v>95</v>
      </c>
      <c r="E6931" t="s">
        <v>477</v>
      </c>
      <c r="F6931" t="s">
        <v>19043</v>
      </c>
      <c r="G6931" t="s">
        <v>147</v>
      </c>
      <c r="H6931" t="s">
        <v>148</v>
      </c>
      <c r="I6931" t="s">
        <v>136</v>
      </c>
      <c r="J6931" t="s">
        <v>137</v>
      </c>
      <c r="K6931" t="s">
        <v>138</v>
      </c>
      <c r="L6931" t="s">
        <v>20085</v>
      </c>
      <c r="M6931" t="s">
        <v>20086</v>
      </c>
      <c r="N6931">
        <v>0.181388888</v>
      </c>
      <c r="O6931">
        <v>30</v>
      </c>
      <c r="P6931">
        <v>4228</v>
      </c>
      <c r="Q6931">
        <v>32</v>
      </c>
      <c r="R6931">
        <v>11</v>
      </c>
      <c r="S6931">
        <v>67</v>
      </c>
      <c r="T6931">
        <v>342</v>
      </c>
      <c r="U6931">
        <v>2</v>
      </c>
      <c r="V6931">
        <v>0</v>
      </c>
      <c r="W6931">
        <v>6.826400584358165</v>
      </c>
      <c r="X6931">
        <v>288.5814474929785</v>
      </c>
      <c r="Y6931">
        <v>14.943747345694131</v>
      </c>
      <c r="Z6931">
        <v>0.35464615741931999</v>
      </c>
      <c r="AA6931">
        <v>602.26613230656517</v>
      </c>
      <c r="AB6931">
        <v>43.467263618030969</v>
      </c>
      <c r="AC6931">
        <v>48.666331762896803</v>
      </c>
      <c r="AD6931">
        <v>0</v>
      </c>
      <c r="AE6931">
        <v>1005.105969267943</v>
      </c>
    </row>
    <row r="6932" spans="1:31" x14ac:dyDescent="0.25">
      <c r="A6932">
        <v>2257118</v>
      </c>
      <c r="B6932">
        <v>1</v>
      </c>
      <c r="C6932" t="s">
        <v>80</v>
      </c>
      <c r="D6932" t="s">
        <v>85</v>
      </c>
      <c r="E6932" t="s">
        <v>207</v>
      </c>
      <c r="F6932" t="s">
        <v>20087</v>
      </c>
      <c r="G6932" t="s">
        <v>201</v>
      </c>
      <c r="H6932" t="s">
        <v>135</v>
      </c>
      <c r="I6932" t="s">
        <v>136</v>
      </c>
      <c r="J6932" t="s">
        <v>3</v>
      </c>
      <c r="K6932" t="s">
        <v>138</v>
      </c>
      <c r="L6932" t="s">
        <v>20088</v>
      </c>
      <c r="M6932" t="s">
        <v>20089</v>
      </c>
      <c r="N6932">
        <v>3.1122222220000002</v>
      </c>
      <c r="O6932">
        <v>0</v>
      </c>
      <c r="P6932">
        <v>835</v>
      </c>
      <c r="Q6932">
        <v>0</v>
      </c>
      <c r="R6932">
        <v>0</v>
      </c>
      <c r="S6932">
        <v>0</v>
      </c>
      <c r="T6932">
        <v>98</v>
      </c>
      <c r="U6932">
        <v>0</v>
      </c>
      <c r="V6932">
        <v>2</v>
      </c>
      <c r="W6932">
        <v>0</v>
      </c>
      <c r="X6932">
        <v>918.71032441926582</v>
      </c>
      <c r="Y6932">
        <v>0</v>
      </c>
      <c r="Z6932">
        <v>0</v>
      </c>
      <c r="AA6932">
        <v>0</v>
      </c>
      <c r="AB6932">
        <v>160.63409392790319</v>
      </c>
      <c r="AC6932">
        <v>0</v>
      </c>
      <c r="AD6932">
        <v>11.0362313290308</v>
      </c>
      <c r="AE6932">
        <v>1090.3806496761999</v>
      </c>
    </row>
    <row r="6933" spans="1:31" x14ac:dyDescent="0.25">
      <c r="A6933">
        <v>2257123</v>
      </c>
      <c r="B6933">
        <v>1</v>
      </c>
      <c r="C6933" t="s">
        <v>80</v>
      </c>
      <c r="D6933" t="s">
        <v>90</v>
      </c>
      <c r="E6933" t="s">
        <v>207</v>
      </c>
      <c r="F6933" t="s">
        <v>20090</v>
      </c>
      <c r="G6933" t="s">
        <v>314</v>
      </c>
      <c r="H6933" t="s">
        <v>135</v>
      </c>
      <c r="I6933" t="s">
        <v>136</v>
      </c>
      <c r="J6933" t="s">
        <v>137</v>
      </c>
      <c r="K6933" t="s">
        <v>138</v>
      </c>
      <c r="L6933" t="s">
        <v>20091</v>
      </c>
      <c r="M6933" t="s">
        <v>20092</v>
      </c>
      <c r="N6933">
        <v>0.28000000000000003</v>
      </c>
      <c r="O6933">
        <v>0</v>
      </c>
      <c r="P6933">
        <v>671</v>
      </c>
      <c r="Q6933">
        <v>0</v>
      </c>
      <c r="R6933">
        <v>0</v>
      </c>
      <c r="S6933">
        <v>0</v>
      </c>
      <c r="T6933">
        <v>113</v>
      </c>
      <c r="U6933">
        <v>0</v>
      </c>
      <c r="V6933">
        <v>0</v>
      </c>
      <c r="W6933">
        <v>0</v>
      </c>
      <c r="X6933">
        <v>59.103424103894483</v>
      </c>
      <c r="Y6933">
        <v>0</v>
      </c>
      <c r="Z6933">
        <v>0</v>
      </c>
      <c r="AA6933">
        <v>0</v>
      </c>
      <c r="AB6933">
        <v>11.98488914888496</v>
      </c>
      <c r="AC6933">
        <v>0</v>
      </c>
      <c r="AD6933">
        <v>0</v>
      </c>
      <c r="AE6933">
        <v>71.088313252779443</v>
      </c>
    </row>
    <row r="6934" spans="1:31" x14ac:dyDescent="0.25">
      <c r="A6934">
        <v>2257176</v>
      </c>
      <c r="B6934">
        <v>1</v>
      </c>
      <c r="C6934" t="s">
        <v>80</v>
      </c>
      <c r="D6934" t="s">
        <v>87</v>
      </c>
      <c r="E6934" t="s">
        <v>145</v>
      </c>
      <c r="F6934" t="s">
        <v>20093</v>
      </c>
      <c r="G6934" t="s">
        <v>147</v>
      </c>
      <c r="H6934" t="s">
        <v>148</v>
      </c>
      <c r="I6934" t="s">
        <v>136</v>
      </c>
      <c r="J6934" t="s">
        <v>137</v>
      </c>
      <c r="K6934" t="s">
        <v>138</v>
      </c>
      <c r="L6934" t="s">
        <v>20094</v>
      </c>
      <c r="M6934" t="s">
        <v>20095</v>
      </c>
      <c r="N6934">
        <v>0.75</v>
      </c>
      <c r="O6934">
        <v>0</v>
      </c>
      <c r="P6934">
        <v>7797</v>
      </c>
      <c r="Q6934">
        <v>0</v>
      </c>
      <c r="R6934">
        <v>0</v>
      </c>
      <c r="S6934">
        <v>11</v>
      </c>
      <c r="T6934">
        <v>1817</v>
      </c>
      <c r="U6934">
        <v>5</v>
      </c>
      <c r="V6934">
        <v>13</v>
      </c>
      <c r="W6934">
        <v>0</v>
      </c>
      <c r="X6934">
        <v>1989.378154591305</v>
      </c>
      <c r="Y6934">
        <v>0</v>
      </c>
      <c r="Z6934">
        <v>0</v>
      </c>
      <c r="AA6934">
        <v>1574.4967294374628</v>
      </c>
      <c r="AB6934">
        <v>849.65800779578717</v>
      </c>
      <c r="AC6934">
        <v>101.39549489640362</v>
      </c>
      <c r="AD6934">
        <v>45.8736345343575</v>
      </c>
      <c r="AE6934">
        <v>4560.8020212553165</v>
      </c>
    </row>
    <row r="6935" spans="1:31" x14ac:dyDescent="0.25">
      <c r="A6935">
        <v>2257188</v>
      </c>
      <c r="B6935">
        <v>1</v>
      </c>
      <c r="C6935" t="s">
        <v>80</v>
      </c>
      <c r="D6935" t="s">
        <v>87</v>
      </c>
      <c r="E6935" t="s">
        <v>145</v>
      </c>
      <c r="F6935" t="s">
        <v>20096</v>
      </c>
      <c r="G6935" t="s">
        <v>147</v>
      </c>
      <c r="H6935" t="s">
        <v>148</v>
      </c>
      <c r="I6935" t="s">
        <v>136</v>
      </c>
      <c r="J6935" t="s">
        <v>137</v>
      </c>
      <c r="K6935" t="s">
        <v>138</v>
      </c>
      <c r="L6935" t="s">
        <v>20094</v>
      </c>
      <c r="M6935" t="s">
        <v>20097</v>
      </c>
      <c r="N6935">
        <v>0.96611111100000002</v>
      </c>
      <c r="O6935">
        <v>0</v>
      </c>
      <c r="P6935">
        <v>7499</v>
      </c>
      <c r="Q6935">
        <v>0</v>
      </c>
      <c r="R6935">
        <v>0</v>
      </c>
      <c r="S6935">
        <v>9</v>
      </c>
      <c r="T6935">
        <v>1752</v>
      </c>
      <c r="U6935">
        <v>5</v>
      </c>
      <c r="V6935">
        <v>13</v>
      </c>
      <c r="W6935">
        <v>0</v>
      </c>
      <c r="X6935">
        <v>2453.7150272573986</v>
      </c>
      <c r="Y6935">
        <v>0</v>
      </c>
      <c r="Z6935">
        <v>0</v>
      </c>
      <c r="AA6935">
        <v>234.58360672505012</v>
      </c>
      <c r="AB6935">
        <v>1040.839209860105</v>
      </c>
      <c r="AC6935">
        <v>130.56684374472812</v>
      </c>
      <c r="AD6935">
        <v>59.042200903262774</v>
      </c>
      <c r="AE6935">
        <v>3918.7468884905443</v>
      </c>
    </row>
    <row r="6936" spans="1:31" x14ac:dyDescent="0.25">
      <c r="A6936">
        <v>2257216</v>
      </c>
      <c r="B6936">
        <v>1</v>
      </c>
      <c r="C6936" t="s">
        <v>80</v>
      </c>
      <c r="D6936" t="s">
        <v>90</v>
      </c>
      <c r="E6936" t="s">
        <v>256</v>
      </c>
      <c r="F6936" t="s">
        <v>20098</v>
      </c>
      <c r="G6936" t="s">
        <v>147</v>
      </c>
      <c r="H6936" t="s">
        <v>148</v>
      </c>
      <c r="I6936" t="s">
        <v>136</v>
      </c>
      <c r="J6936" t="s">
        <v>137</v>
      </c>
      <c r="K6936" t="s">
        <v>138</v>
      </c>
      <c r="L6936" t="s">
        <v>20099</v>
      </c>
      <c r="M6936" t="s">
        <v>20100</v>
      </c>
      <c r="N6936">
        <v>1.5022222220000001</v>
      </c>
      <c r="O6936">
        <v>0</v>
      </c>
      <c r="P6936">
        <v>999</v>
      </c>
      <c r="Q6936">
        <v>0</v>
      </c>
      <c r="R6936">
        <v>0</v>
      </c>
      <c r="S6936">
        <v>0</v>
      </c>
      <c r="T6936">
        <v>20</v>
      </c>
      <c r="U6936">
        <v>0</v>
      </c>
      <c r="V6936">
        <v>0</v>
      </c>
      <c r="W6936">
        <v>0</v>
      </c>
      <c r="X6936">
        <v>566.29951922703901</v>
      </c>
      <c r="Y6936">
        <v>0</v>
      </c>
      <c r="Z6936">
        <v>0</v>
      </c>
      <c r="AA6936">
        <v>0</v>
      </c>
      <c r="AB6936">
        <v>14.24145351577312</v>
      </c>
      <c r="AC6936">
        <v>0</v>
      </c>
      <c r="AD6936">
        <v>0</v>
      </c>
      <c r="AE6936">
        <v>580.54097274281219</v>
      </c>
    </row>
    <row r="6937" spans="1:31" x14ac:dyDescent="0.25">
      <c r="A6937">
        <v>2257225</v>
      </c>
      <c r="B6937">
        <v>1</v>
      </c>
      <c r="C6937" t="s">
        <v>80</v>
      </c>
      <c r="D6937" t="s">
        <v>85</v>
      </c>
      <c r="E6937" t="s">
        <v>207</v>
      </c>
      <c r="F6937" t="s">
        <v>20087</v>
      </c>
      <c r="G6937" t="s">
        <v>1264</v>
      </c>
      <c r="H6937" t="s">
        <v>135</v>
      </c>
      <c r="I6937" t="s">
        <v>136</v>
      </c>
      <c r="J6937" t="s">
        <v>137</v>
      </c>
      <c r="K6937" t="s">
        <v>138</v>
      </c>
      <c r="L6937" t="s">
        <v>20101</v>
      </c>
      <c r="M6937" t="s">
        <v>20102</v>
      </c>
      <c r="N6937">
        <v>1.3163888880000001</v>
      </c>
      <c r="O6937">
        <v>0</v>
      </c>
      <c r="P6937">
        <v>835</v>
      </c>
      <c r="Q6937">
        <v>0</v>
      </c>
      <c r="R6937">
        <v>0</v>
      </c>
      <c r="S6937">
        <v>0</v>
      </c>
      <c r="T6937">
        <v>98</v>
      </c>
      <c r="U6937">
        <v>0</v>
      </c>
      <c r="V6937">
        <v>2</v>
      </c>
      <c r="W6937">
        <v>0</v>
      </c>
      <c r="X6937">
        <v>367.13408328303939</v>
      </c>
      <c r="Y6937">
        <v>0</v>
      </c>
      <c r="Z6937">
        <v>0</v>
      </c>
      <c r="AA6937">
        <v>0</v>
      </c>
      <c r="AB6937">
        <v>56.351297014061991</v>
      </c>
      <c r="AC6937">
        <v>0</v>
      </c>
      <c r="AD6937">
        <v>4.553288499855177</v>
      </c>
      <c r="AE6937">
        <v>428.03866879695653</v>
      </c>
    </row>
    <row r="6938" spans="1:31" x14ac:dyDescent="0.25">
      <c r="A6938">
        <v>2257235</v>
      </c>
      <c r="B6938">
        <v>1</v>
      </c>
      <c r="C6938" t="s">
        <v>80</v>
      </c>
      <c r="D6938" t="s">
        <v>82</v>
      </c>
      <c r="E6938" t="s">
        <v>145</v>
      </c>
      <c r="F6938" t="s">
        <v>20103</v>
      </c>
      <c r="G6938" t="s">
        <v>756</v>
      </c>
      <c r="H6938" t="s">
        <v>148</v>
      </c>
      <c r="I6938" t="s">
        <v>136</v>
      </c>
      <c r="J6938" t="s">
        <v>137</v>
      </c>
      <c r="K6938" t="s">
        <v>138</v>
      </c>
      <c r="L6938" t="s">
        <v>20104</v>
      </c>
      <c r="M6938" t="s">
        <v>20105</v>
      </c>
      <c r="N6938">
        <v>1.0261111110000001</v>
      </c>
      <c r="O6938">
        <v>0</v>
      </c>
      <c r="P6938">
        <v>4547</v>
      </c>
      <c r="Q6938">
        <v>0</v>
      </c>
      <c r="R6938">
        <v>0</v>
      </c>
      <c r="S6938">
        <v>1</v>
      </c>
      <c r="T6938">
        <v>1088</v>
      </c>
      <c r="U6938">
        <v>0</v>
      </c>
      <c r="V6938">
        <v>2</v>
      </c>
      <c r="W6938">
        <v>0</v>
      </c>
      <c r="X6938">
        <v>1262.3090373279722</v>
      </c>
      <c r="Y6938">
        <v>0</v>
      </c>
      <c r="Z6938">
        <v>0</v>
      </c>
      <c r="AA6938">
        <v>1.09182840753525</v>
      </c>
      <c r="AB6938">
        <v>558.83858599240443</v>
      </c>
      <c r="AC6938">
        <v>0</v>
      </c>
      <c r="AD6938">
        <v>50.268130226107431</v>
      </c>
      <c r="AE6938">
        <v>1872.5075819540193</v>
      </c>
    </row>
    <row r="6939" spans="1:31" x14ac:dyDescent="0.25">
      <c r="A6939">
        <v>2257240</v>
      </c>
      <c r="B6939">
        <v>1</v>
      </c>
      <c r="C6939" t="s">
        <v>80</v>
      </c>
      <c r="D6939" t="s">
        <v>87</v>
      </c>
      <c r="E6939" t="s">
        <v>145</v>
      </c>
      <c r="F6939" t="s">
        <v>20106</v>
      </c>
      <c r="G6939" t="s">
        <v>271</v>
      </c>
      <c r="H6939" t="s">
        <v>148</v>
      </c>
      <c r="I6939" t="s">
        <v>704</v>
      </c>
      <c r="J6939" t="s">
        <v>137</v>
      </c>
      <c r="K6939" t="s">
        <v>138</v>
      </c>
      <c r="L6939" t="s">
        <v>20107</v>
      </c>
      <c r="M6939" t="s">
        <v>20108</v>
      </c>
      <c r="N6939">
        <v>4.8333332999999999E-2</v>
      </c>
      <c r="O6939">
        <v>0</v>
      </c>
      <c r="P6939">
        <v>10677</v>
      </c>
      <c r="Q6939">
        <v>0</v>
      </c>
      <c r="R6939">
        <v>0</v>
      </c>
      <c r="S6939">
        <v>3</v>
      </c>
      <c r="T6939">
        <v>1047</v>
      </c>
      <c r="U6939">
        <v>0</v>
      </c>
      <c r="V6939">
        <v>2</v>
      </c>
      <c r="W6939">
        <v>0</v>
      </c>
      <c r="X6939">
        <v>153.09974435912119</v>
      </c>
      <c r="Y6939">
        <v>0</v>
      </c>
      <c r="Z6939">
        <v>0</v>
      </c>
      <c r="AA6939">
        <v>3.9715809729627036</v>
      </c>
      <c r="AB6939">
        <v>32.757238709832734</v>
      </c>
      <c r="AC6939">
        <v>0</v>
      </c>
      <c r="AD6939">
        <v>6.2533733841852932</v>
      </c>
      <c r="AE6939">
        <v>196.08193742610192</v>
      </c>
    </row>
    <row r="6940" spans="1:31" x14ac:dyDescent="0.25">
      <c r="A6940">
        <v>2257253</v>
      </c>
      <c r="B6940">
        <v>1</v>
      </c>
      <c r="C6940" t="s">
        <v>80</v>
      </c>
      <c r="D6940" t="s">
        <v>82</v>
      </c>
      <c r="E6940" t="s">
        <v>145</v>
      </c>
      <c r="F6940" t="s">
        <v>20109</v>
      </c>
      <c r="G6940" t="s">
        <v>756</v>
      </c>
      <c r="H6940" t="s">
        <v>148</v>
      </c>
      <c r="I6940" t="s">
        <v>136</v>
      </c>
      <c r="J6940" t="s">
        <v>137</v>
      </c>
      <c r="K6940" t="s">
        <v>138</v>
      </c>
      <c r="L6940" t="s">
        <v>20110</v>
      </c>
      <c r="M6940" t="s">
        <v>20111</v>
      </c>
      <c r="N6940">
        <v>0.83305555499999995</v>
      </c>
      <c r="O6940">
        <v>13</v>
      </c>
      <c r="P6940">
        <v>3002</v>
      </c>
      <c r="Q6940">
        <v>0</v>
      </c>
      <c r="R6940">
        <v>0</v>
      </c>
      <c r="S6940">
        <v>2</v>
      </c>
      <c r="T6940">
        <v>490</v>
      </c>
      <c r="U6940">
        <v>0</v>
      </c>
      <c r="V6940">
        <v>3</v>
      </c>
      <c r="W6940">
        <v>4.1794042778580467</v>
      </c>
      <c r="X6940">
        <v>755.75799035914986</v>
      </c>
      <c r="Y6940">
        <v>0</v>
      </c>
      <c r="Z6940">
        <v>0</v>
      </c>
      <c r="AA6940">
        <v>1.0488093922863753</v>
      </c>
      <c r="AB6940">
        <v>329.17298935381865</v>
      </c>
      <c r="AC6940">
        <v>0</v>
      </c>
      <c r="AD6940">
        <v>43.089432792575572</v>
      </c>
      <c r="AE6940">
        <v>1133.2486261756883</v>
      </c>
    </row>
    <row r="6941" spans="1:31" x14ac:dyDescent="0.25">
      <c r="A6941">
        <v>2257268</v>
      </c>
      <c r="B6941">
        <v>1</v>
      </c>
      <c r="C6941" t="s">
        <v>80</v>
      </c>
      <c r="D6941" t="s">
        <v>97</v>
      </c>
      <c r="E6941" t="s">
        <v>145</v>
      </c>
      <c r="F6941" t="s">
        <v>2926</v>
      </c>
      <c r="G6941" t="s">
        <v>147</v>
      </c>
      <c r="H6941" t="s">
        <v>148</v>
      </c>
      <c r="I6941" t="s">
        <v>136</v>
      </c>
      <c r="J6941" t="s">
        <v>137</v>
      </c>
      <c r="K6941" t="s">
        <v>138</v>
      </c>
      <c r="L6941" t="s">
        <v>20112</v>
      </c>
      <c r="M6941" t="s">
        <v>20113</v>
      </c>
      <c r="N6941">
        <v>1.207222222</v>
      </c>
      <c r="O6941">
        <v>9</v>
      </c>
      <c r="P6941">
        <v>2007</v>
      </c>
      <c r="Q6941">
        <v>0</v>
      </c>
      <c r="R6941">
        <v>29</v>
      </c>
      <c r="S6941">
        <v>5</v>
      </c>
      <c r="T6941">
        <v>196</v>
      </c>
      <c r="U6941">
        <v>0</v>
      </c>
      <c r="V6941">
        <v>1</v>
      </c>
      <c r="W6941">
        <v>413.0006287562955</v>
      </c>
      <c r="X6941">
        <v>1094.5655727336859</v>
      </c>
      <c r="Y6941">
        <v>0</v>
      </c>
      <c r="Z6941">
        <v>17.992865949101272</v>
      </c>
      <c r="AA6941">
        <v>76.334450854666713</v>
      </c>
      <c r="AB6941">
        <v>103.19121725650794</v>
      </c>
      <c r="AC6941">
        <v>0</v>
      </c>
      <c r="AD6941">
        <v>0.79565414635347076</v>
      </c>
      <c r="AE6941">
        <v>1705.880389696611</v>
      </c>
    </row>
    <row r="6942" spans="1:31" x14ac:dyDescent="0.25">
      <c r="A6942">
        <v>2275868</v>
      </c>
      <c r="B6942">
        <v>1</v>
      </c>
      <c r="C6942" t="s">
        <v>80</v>
      </c>
      <c r="D6942" t="s">
        <v>87</v>
      </c>
      <c r="E6942" t="s">
        <v>145</v>
      </c>
      <c r="F6942" t="s">
        <v>15150</v>
      </c>
      <c r="G6942" t="s">
        <v>147</v>
      </c>
      <c r="H6942" t="s">
        <v>148</v>
      </c>
      <c r="I6942" t="s">
        <v>136</v>
      </c>
      <c r="J6942" t="s">
        <v>137</v>
      </c>
      <c r="K6942" t="s">
        <v>138</v>
      </c>
      <c r="L6942" t="s">
        <v>20114</v>
      </c>
      <c r="M6942" t="s">
        <v>20115</v>
      </c>
      <c r="N6942">
        <v>0.73333333300000003</v>
      </c>
      <c r="O6942">
        <v>0</v>
      </c>
      <c r="P6942">
        <v>1293</v>
      </c>
      <c r="Q6942">
        <v>0</v>
      </c>
      <c r="R6942">
        <v>0</v>
      </c>
      <c r="S6942">
        <v>0</v>
      </c>
      <c r="T6942">
        <v>65</v>
      </c>
      <c r="U6942">
        <v>0</v>
      </c>
      <c r="V6942">
        <v>0</v>
      </c>
      <c r="W6942">
        <v>0</v>
      </c>
      <c r="X6942">
        <v>309.28310595422352</v>
      </c>
      <c r="Y6942">
        <v>0</v>
      </c>
      <c r="Z6942">
        <v>0</v>
      </c>
      <c r="AA6942">
        <v>0</v>
      </c>
      <c r="AB6942">
        <v>20.730945364054744</v>
      </c>
      <c r="AC6942">
        <v>0</v>
      </c>
      <c r="AD6942">
        <v>0</v>
      </c>
      <c r="AE6942">
        <v>330.01405131827823</v>
      </c>
    </row>
    <row r="6943" spans="1:31" x14ac:dyDescent="0.25">
      <c r="A6943">
        <v>2275873</v>
      </c>
      <c r="B6943">
        <v>1</v>
      </c>
      <c r="C6943" t="s">
        <v>80</v>
      </c>
      <c r="D6943" t="s">
        <v>87</v>
      </c>
      <c r="E6943" t="s">
        <v>145</v>
      </c>
      <c r="F6943" t="s">
        <v>20116</v>
      </c>
      <c r="G6943" t="s">
        <v>147</v>
      </c>
      <c r="H6943" t="s">
        <v>148</v>
      </c>
      <c r="I6943" t="s">
        <v>136</v>
      </c>
      <c r="J6943" t="s">
        <v>137</v>
      </c>
      <c r="K6943" t="s">
        <v>138</v>
      </c>
      <c r="L6943" t="s">
        <v>20114</v>
      </c>
      <c r="M6943" t="s">
        <v>20115</v>
      </c>
      <c r="N6943">
        <v>0.73333333300000003</v>
      </c>
      <c r="O6943">
        <v>0</v>
      </c>
      <c r="P6943">
        <v>2012</v>
      </c>
      <c r="Q6943">
        <v>0</v>
      </c>
      <c r="R6943">
        <v>1</v>
      </c>
      <c r="S6943">
        <v>9</v>
      </c>
      <c r="T6943">
        <v>92</v>
      </c>
      <c r="U6943">
        <v>0</v>
      </c>
      <c r="V6943">
        <v>0</v>
      </c>
      <c r="W6943">
        <v>0</v>
      </c>
      <c r="X6943">
        <v>508.16809187073954</v>
      </c>
      <c r="Y6943">
        <v>0</v>
      </c>
      <c r="Z6943">
        <v>2.1205484055766666E-2</v>
      </c>
      <c r="AA6943">
        <v>46.685061278992499</v>
      </c>
      <c r="AB6943">
        <v>67.609448593637879</v>
      </c>
      <c r="AC6943">
        <v>0</v>
      </c>
      <c r="AD6943">
        <v>0</v>
      </c>
      <c r="AE6943">
        <v>622.4838072274257</v>
      </c>
    </row>
    <row r="6944" spans="1:31" x14ac:dyDescent="0.25">
      <c r="A6944">
        <v>2275874</v>
      </c>
      <c r="B6944">
        <v>1</v>
      </c>
      <c r="C6944" t="s">
        <v>80</v>
      </c>
      <c r="D6944" t="s">
        <v>87</v>
      </c>
      <c r="E6944" t="s">
        <v>145</v>
      </c>
      <c r="F6944" t="s">
        <v>20117</v>
      </c>
      <c r="G6944" t="s">
        <v>147</v>
      </c>
      <c r="H6944" t="s">
        <v>148</v>
      </c>
      <c r="I6944" t="s">
        <v>136</v>
      </c>
      <c r="J6944" t="s">
        <v>137</v>
      </c>
      <c r="K6944" t="s">
        <v>138</v>
      </c>
      <c r="L6944" t="s">
        <v>20114</v>
      </c>
      <c r="M6944" t="s">
        <v>20115</v>
      </c>
      <c r="N6944">
        <v>0.73333333300000003</v>
      </c>
      <c r="O6944">
        <v>0</v>
      </c>
      <c r="P6944">
        <v>539</v>
      </c>
      <c r="Q6944">
        <v>0</v>
      </c>
      <c r="R6944">
        <v>0</v>
      </c>
      <c r="S6944">
        <v>7</v>
      </c>
      <c r="T6944">
        <v>86</v>
      </c>
      <c r="U6944">
        <v>1</v>
      </c>
      <c r="V6944">
        <v>7</v>
      </c>
      <c r="W6944">
        <v>0</v>
      </c>
      <c r="X6944">
        <v>170.68243935051817</v>
      </c>
      <c r="Y6944">
        <v>0</v>
      </c>
      <c r="Z6944">
        <v>0</v>
      </c>
      <c r="AA6944">
        <v>73.028160811331247</v>
      </c>
      <c r="AB6944">
        <v>170.57042598723606</v>
      </c>
      <c r="AC6944">
        <v>7.749228362788033</v>
      </c>
      <c r="AD6944">
        <v>57.951892186264153</v>
      </c>
      <c r="AE6944">
        <v>479.98214669813768</v>
      </c>
    </row>
    <row r="6945" spans="1:31" x14ac:dyDescent="0.25">
      <c r="A6945">
        <v>2265509</v>
      </c>
      <c r="B6945">
        <v>1</v>
      </c>
      <c r="C6945" t="s">
        <v>80</v>
      </c>
      <c r="D6945" t="s">
        <v>87</v>
      </c>
      <c r="E6945" t="s">
        <v>145</v>
      </c>
      <c r="F6945" t="s">
        <v>20118</v>
      </c>
      <c r="G6945" t="s">
        <v>271</v>
      </c>
      <c r="H6945" t="s">
        <v>148</v>
      </c>
      <c r="I6945" t="s">
        <v>704</v>
      </c>
      <c r="J6945" t="s">
        <v>137</v>
      </c>
      <c r="K6945" t="s">
        <v>172</v>
      </c>
      <c r="L6945" t="s">
        <v>20119</v>
      </c>
      <c r="M6945" t="s">
        <v>20120</v>
      </c>
      <c r="N6945">
        <v>4.6388888000000003E-2</v>
      </c>
      <c r="O6945">
        <v>0</v>
      </c>
      <c r="P6945">
        <v>2018</v>
      </c>
      <c r="Q6945">
        <v>0</v>
      </c>
      <c r="R6945">
        <v>1</v>
      </c>
      <c r="S6945">
        <v>9</v>
      </c>
      <c r="T6945">
        <v>85</v>
      </c>
      <c r="U6945">
        <v>0</v>
      </c>
      <c r="V6945">
        <v>0</v>
      </c>
      <c r="W6945">
        <v>0</v>
      </c>
      <c r="X6945">
        <v>24.328951619601916</v>
      </c>
      <c r="Y6945">
        <v>0</v>
      </c>
      <c r="Z6945">
        <v>1.100740311913889E-3</v>
      </c>
      <c r="AA6945">
        <v>2.3398541973426075</v>
      </c>
      <c r="AB6945">
        <v>2.9948547890010202</v>
      </c>
      <c r="AC6945">
        <v>0</v>
      </c>
      <c r="AD6945">
        <v>0</v>
      </c>
      <c r="AE6945">
        <v>29.664761346257457</v>
      </c>
    </row>
    <row r="6946" spans="1:31" x14ac:dyDescent="0.25">
      <c r="A6946">
        <v>2265526</v>
      </c>
      <c r="B6946">
        <v>1</v>
      </c>
      <c r="C6946" t="s">
        <v>80</v>
      </c>
      <c r="D6946" t="s">
        <v>98</v>
      </c>
      <c r="E6946" t="s">
        <v>163</v>
      </c>
      <c r="F6946" t="s">
        <v>19603</v>
      </c>
      <c r="G6946" t="s">
        <v>147</v>
      </c>
      <c r="H6946" t="s">
        <v>148</v>
      </c>
      <c r="I6946" t="s">
        <v>136</v>
      </c>
      <c r="J6946" t="s">
        <v>137</v>
      </c>
      <c r="K6946" t="s">
        <v>138</v>
      </c>
      <c r="L6946" t="s">
        <v>20121</v>
      </c>
      <c r="M6946" t="s">
        <v>20122</v>
      </c>
      <c r="N6946">
        <v>0.46805555500000001</v>
      </c>
      <c r="O6946">
        <v>0</v>
      </c>
      <c r="P6946">
        <v>1132</v>
      </c>
      <c r="Q6946">
        <v>2</v>
      </c>
      <c r="R6946">
        <v>131</v>
      </c>
      <c r="S6946">
        <v>7</v>
      </c>
      <c r="T6946">
        <v>277</v>
      </c>
      <c r="U6946">
        <v>0</v>
      </c>
      <c r="V6946">
        <v>0</v>
      </c>
      <c r="W6946">
        <v>0</v>
      </c>
      <c r="X6946">
        <v>56.730062126918682</v>
      </c>
      <c r="Y6946">
        <v>0.46970889876034444</v>
      </c>
      <c r="Z6946">
        <v>4.6184935144751984</v>
      </c>
      <c r="AA6946">
        <v>63.210876997959275</v>
      </c>
      <c r="AB6946">
        <v>24.839590396441711</v>
      </c>
      <c r="AC6946">
        <v>0</v>
      </c>
      <c r="AD6946">
        <v>0</v>
      </c>
      <c r="AE6946">
        <v>149.8687319345552</v>
      </c>
    </row>
    <row r="6947" spans="1:31" x14ac:dyDescent="0.25">
      <c r="A6947">
        <v>2265552</v>
      </c>
      <c r="B6947">
        <v>1</v>
      </c>
      <c r="C6947" t="s">
        <v>80</v>
      </c>
      <c r="D6947" t="s">
        <v>107</v>
      </c>
      <c r="E6947" t="s">
        <v>151</v>
      </c>
      <c r="F6947" t="s">
        <v>20123</v>
      </c>
      <c r="G6947" t="s">
        <v>153</v>
      </c>
      <c r="H6947" t="s">
        <v>135</v>
      </c>
      <c r="I6947" t="s">
        <v>136</v>
      </c>
      <c r="J6947" t="s">
        <v>137</v>
      </c>
      <c r="K6947" t="s">
        <v>138</v>
      </c>
      <c r="L6947" t="s">
        <v>20124</v>
      </c>
      <c r="M6947" t="s">
        <v>20125</v>
      </c>
      <c r="N6947">
        <v>0.60250000000000004</v>
      </c>
      <c r="O6947">
        <v>0</v>
      </c>
      <c r="P6947">
        <v>76</v>
      </c>
      <c r="Q6947">
        <v>0</v>
      </c>
      <c r="R6947">
        <v>0</v>
      </c>
      <c r="S6947">
        <v>0</v>
      </c>
      <c r="T6947">
        <v>10</v>
      </c>
      <c r="U6947">
        <v>0</v>
      </c>
      <c r="V6947">
        <v>0</v>
      </c>
      <c r="W6947">
        <v>0</v>
      </c>
      <c r="X6947">
        <v>9.3713269172119205</v>
      </c>
      <c r="Y6947">
        <v>0</v>
      </c>
      <c r="Z6947">
        <v>0</v>
      </c>
      <c r="AA6947">
        <v>0</v>
      </c>
      <c r="AB6947">
        <v>2.9610660370757538</v>
      </c>
      <c r="AC6947">
        <v>0</v>
      </c>
      <c r="AD6947">
        <v>0</v>
      </c>
      <c r="AE6947">
        <v>12.332392954287673</v>
      </c>
    </row>
    <row r="6948" spans="1:31" x14ac:dyDescent="0.25">
      <c r="A6948">
        <v>2265565</v>
      </c>
      <c r="B6948">
        <v>1</v>
      </c>
      <c r="C6948" t="s">
        <v>80</v>
      </c>
      <c r="D6948" t="s">
        <v>108</v>
      </c>
      <c r="E6948" t="s">
        <v>163</v>
      </c>
      <c r="F6948" t="s">
        <v>19703</v>
      </c>
      <c r="G6948" t="s">
        <v>147</v>
      </c>
      <c r="H6948" t="s">
        <v>148</v>
      </c>
      <c r="I6948" t="s">
        <v>136</v>
      </c>
      <c r="J6948" t="s">
        <v>137</v>
      </c>
      <c r="K6948" t="s">
        <v>138</v>
      </c>
      <c r="L6948" t="s">
        <v>20126</v>
      </c>
      <c r="M6948" t="s">
        <v>20127</v>
      </c>
      <c r="N6948">
        <v>1.917777777</v>
      </c>
      <c r="O6948">
        <v>0</v>
      </c>
      <c r="P6948">
        <v>548</v>
      </c>
      <c r="Q6948">
        <v>0</v>
      </c>
      <c r="R6948">
        <v>80</v>
      </c>
      <c r="S6948">
        <v>1</v>
      </c>
      <c r="T6948">
        <v>77</v>
      </c>
      <c r="U6948">
        <v>0</v>
      </c>
      <c r="V6948">
        <v>0</v>
      </c>
      <c r="W6948">
        <v>0</v>
      </c>
      <c r="X6948">
        <v>106.86155549184234</v>
      </c>
      <c r="Y6948">
        <v>0</v>
      </c>
      <c r="Z6948">
        <v>16.790182842834227</v>
      </c>
      <c r="AA6948">
        <v>1.86169190408775</v>
      </c>
      <c r="AB6948">
        <v>38.284163838959522</v>
      </c>
      <c r="AC6948">
        <v>0</v>
      </c>
      <c r="AD6948">
        <v>0</v>
      </c>
      <c r="AE6948">
        <v>163.79759407772383</v>
      </c>
    </row>
    <row r="6949" spans="1:31" x14ac:dyDescent="0.25">
      <c r="A6949">
        <v>2265569</v>
      </c>
      <c r="B6949">
        <v>1</v>
      </c>
      <c r="C6949" t="s">
        <v>80</v>
      </c>
      <c r="D6949" t="s">
        <v>104</v>
      </c>
      <c r="E6949" t="s">
        <v>145</v>
      </c>
      <c r="F6949" t="s">
        <v>18800</v>
      </c>
      <c r="G6949" t="s">
        <v>870</v>
      </c>
      <c r="H6949" t="s">
        <v>148</v>
      </c>
      <c r="I6949" t="s">
        <v>136</v>
      </c>
      <c r="J6949" t="s">
        <v>137</v>
      </c>
      <c r="K6949" t="s">
        <v>138</v>
      </c>
      <c r="L6949" t="s">
        <v>20128</v>
      </c>
      <c r="M6949" t="s">
        <v>20129</v>
      </c>
      <c r="N6949">
        <v>7.1675000000000004</v>
      </c>
      <c r="O6949">
        <v>21</v>
      </c>
      <c r="P6949">
        <v>124</v>
      </c>
      <c r="Q6949">
        <v>148</v>
      </c>
      <c r="R6949">
        <v>310</v>
      </c>
      <c r="S6949">
        <v>46</v>
      </c>
      <c r="T6949">
        <v>83</v>
      </c>
      <c r="U6949">
        <v>16</v>
      </c>
      <c r="V6949">
        <v>0</v>
      </c>
      <c r="W6949">
        <v>36.136198961270878</v>
      </c>
      <c r="X6949">
        <v>154.72446345992128</v>
      </c>
      <c r="Y6949">
        <v>823.52342515191015</v>
      </c>
      <c r="Z6949">
        <v>526.50998492274198</v>
      </c>
      <c r="AA6949">
        <v>958.82579937621756</v>
      </c>
      <c r="AB6949">
        <v>427.88719803103976</v>
      </c>
      <c r="AC6949">
        <v>6321.9764455638797</v>
      </c>
      <c r="AD6949">
        <v>0</v>
      </c>
      <c r="AE6949">
        <v>9249.5835154669803</v>
      </c>
    </row>
    <row r="6950" spans="1:31" x14ac:dyDescent="0.25">
      <c r="A6950">
        <v>2265594</v>
      </c>
      <c r="B6950">
        <v>1</v>
      </c>
      <c r="C6950" t="s">
        <v>81</v>
      </c>
      <c r="D6950" t="s">
        <v>123</v>
      </c>
      <c r="E6950" t="s">
        <v>477</v>
      </c>
      <c r="F6950" t="s">
        <v>20130</v>
      </c>
      <c r="G6950" t="s">
        <v>147</v>
      </c>
      <c r="H6950" t="s">
        <v>148</v>
      </c>
      <c r="I6950" t="s">
        <v>136</v>
      </c>
      <c r="J6950" t="s">
        <v>137</v>
      </c>
      <c r="K6950" t="s">
        <v>138</v>
      </c>
      <c r="L6950" t="s">
        <v>20131</v>
      </c>
      <c r="M6950" t="s">
        <v>20132</v>
      </c>
      <c r="N6950">
        <v>2.1191666659999999</v>
      </c>
      <c r="O6950">
        <v>0</v>
      </c>
      <c r="P6950">
        <v>13</v>
      </c>
      <c r="Q6950">
        <v>1</v>
      </c>
      <c r="R6950">
        <v>2</v>
      </c>
      <c r="S6950">
        <v>9</v>
      </c>
      <c r="T6950">
        <v>168</v>
      </c>
      <c r="U6950">
        <v>11</v>
      </c>
      <c r="V6950">
        <v>3</v>
      </c>
      <c r="W6950">
        <v>0</v>
      </c>
      <c r="X6950">
        <v>5.320739371454267</v>
      </c>
      <c r="Y6950">
        <v>3.2414655432274664</v>
      </c>
      <c r="Z6950">
        <v>9.3413547867130404</v>
      </c>
      <c r="AA6950">
        <v>2117.7928038154837</v>
      </c>
      <c r="AB6950">
        <v>326.97948627329731</v>
      </c>
      <c r="AC6950">
        <v>1816.6695007228661</v>
      </c>
      <c r="AD6950">
        <v>19.016681265916599</v>
      </c>
      <c r="AE6950">
        <v>4298.3620317789582</v>
      </c>
    </row>
    <row r="6951" spans="1:31" x14ac:dyDescent="0.25">
      <c r="A6951">
        <v>2265602</v>
      </c>
      <c r="B6951">
        <v>1</v>
      </c>
      <c r="C6951" t="s">
        <v>80</v>
      </c>
      <c r="D6951" t="s">
        <v>93</v>
      </c>
      <c r="E6951" t="s">
        <v>256</v>
      </c>
      <c r="F6951" t="s">
        <v>20133</v>
      </c>
      <c r="G6951" t="s">
        <v>171</v>
      </c>
      <c r="H6951" t="s">
        <v>148</v>
      </c>
      <c r="I6951" t="s">
        <v>136</v>
      </c>
      <c r="J6951" t="s">
        <v>137</v>
      </c>
      <c r="K6951" t="s">
        <v>172</v>
      </c>
      <c r="L6951" t="s">
        <v>20134</v>
      </c>
      <c r="M6951" t="s">
        <v>20135</v>
      </c>
      <c r="N6951">
        <v>9.2169444439999992</v>
      </c>
      <c r="O6951">
        <v>0</v>
      </c>
      <c r="P6951">
        <v>195</v>
      </c>
      <c r="Q6951">
        <v>0</v>
      </c>
      <c r="R6951">
        <v>3</v>
      </c>
      <c r="S6951">
        <v>0</v>
      </c>
      <c r="T6951">
        <v>63</v>
      </c>
      <c r="U6951">
        <v>0</v>
      </c>
      <c r="V6951">
        <v>0</v>
      </c>
      <c r="W6951">
        <v>0</v>
      </c>
      <c r="X6951">
        <v>407.17808703922685</v>
      </c>
      <c r="Y6951">
        <v>0</v>
      </c>
      <c r="Z6951">
        <v>16.258433167316245</v>
      </c>
      <c r="AA6951">
        <v>0</v>
      </c>
      <c r="AB6951">
        <v>273.78285923769283</v>
      </c>
      <c r="AC6951">
        <v>0</v>
      </c>
      <c r="AD6951">
        <v>0</v>
      </c>
      <c r="AE6951">
        <v>697.21937944423598</v>
      </c>
    </row>
    <row r="6952" spans="1:31" x14ac:dyDescent="0.25">
      <c r="A6952">
        <v>2265610</v>
      </c>
      <c r="B6952">
        <v>1</v>
      </c>
      <c r="C6952" t="s">
        <v>81</v>
      </c>
      <c r="D6952" t="s">
        <v>118</v>
      </c>
      <c r="E6952" t="s">
        <v>256</v>
      </c>
      <c r="F6952" t="s">
        <v>20136</v>
      </c>
      <c r="G6952" t="s">
        <v>366</v>
      </c>
      <c r="H6952" t="s">
        <v>148</v>
      </c>
      <c r="I6952" t="s">
        <v>136</v>
      </c>
      <c r="J6952" t="s">
        <v>137</v>
      </c>
      <c r="K6952" t="s">
        <v>172</v>
      </c>
      <c r="L6952" t="s">
        <v>20137</v>
      </c>
      <c r="M6952" t="s">
        <v>20138</v>
      </c>
      <c r="N6952">
        <v>8.3152777770000004</v>
      </c>
      <c r="O6952">
        <v>2</v>
      </c>
      <c r="P6952">
        <v>1945</v>
      </c>
      <c r="Q6952">
        <v>13</v>
      </c>
      <c r="R6952">
        <v>40</v>
      </c>
      <c r="S6952">
        <v>14</v>
      </c>
      <c r="T6952">
        <v>229</v>
      </c>
      <c r="U6952">
        <v>3</v>
      </c>
      <c r="V6952">
        <v>0</v>
      </c>
      <c r="W6952">
        <v>13.741148186456606</v>
      </c>
      <c r="X6952">
        <v>3160.2972649551407</v>
      </c>
      <c r="Y6952">
        <v>64.670350963738457</v>
      </c>
      <c r="Z6952">
        <v>144.71643614819757</v>
      </c>
      <c r="AA6952">
        <v>1378.5834360433741</v>
      </c>
      <c r="AB6952">
        <v>845.59409897381249</v>
      </c>
      <c r="AC6952">
        <v>2346.4054573139811</v>
      </c>
      <c r="AD6952">
        <v>0</v>
      </c>
      <c r="AE6952">
        <v>7954.0081925847016</v>
      </c>
    </row>
    <row r="6953" spans="1:31" x14ac:dyDescent="0.25">
      <c r="A6953">
        <v>2265616</v>
      </c>
      <c r="B6953">
        <v>1</v>
      </c>
      <c r="C6953" t="s">
        <v>81</v>
      </c>
      <c r="D6953" t="s">
        <v>123</v>
      </c>
      <c r="E6953" t="s">
        <v>145</v>
      </c>
      <c r="F6953" t="s">
        <v>20139</v>
      </c>
      <c r="G6953" t="s">
        <v>366</v>
      </c>
      <c r="H6953" t="s">
        <v>148</v>
      </c>
      <c r="I6953" t="s">
        <v>136</v>
      </c>
      <c r="J6953" t="s">
        <v>137</v>
      </c>
      <c r="K6953" t="s">
        <v>172</v>
      </c>
      <c r="L6953" t="s">
        <v>20140</v>
      </c>
      <c r="M6953" t="s">
        <v>20141</v>
      </c>
      <c r="N6953">
        <v>9.2097222219999999</v>
      </c>
      <c r="O6953">
        <v>0</v>
      </c>
      <c r="P6953">
        <v>2324</v>
      </c>
      <c r="Q6953">
        <v>0</v>
      </c>
      <c r="R6953">
        <v>56</v>
      </c>
      <c r="S6953">
        <v>4</v>
      </c>
      <c r="T6953">
        <v>120</v>
      </c>
      <c r="U6953">
        <v>7</v>
      </c>
      <c r="V6953">
        <v>1</v>
      </c>
      <c r="W6953">
        <v>0</v>
      </c>
      <c r="X6953">
        <v>4903.0943095611628</v>
      </c>
      <c r="Y6953">
        <v>0</v>
      </c>
      <c r="Z6953">
        <v>159.94898277559204</v>
      </c>
      <c r="AA6953">
        <v>1288.482116879565</v>
      </c>
      <c r="AB6953">
        <v>585.06622354428828</v>
      </c>
      <c r="AC6953">
        <v>1565.3527066231736</v>
      </c>
      <c r="AD6953">
        <v>20.543364013502988</v>
      </c>
      <c r="AE6953">
        <v>8522.4877033972862</v>
      </c>
    </row>
    <row r="6954" spans="1:31" x14ac:dyDescent="0.25">
      <c r="A6954">
        <v>2265617</v>
      </c>
      <c r="B6954">
        <v>1</v>
      </c>
      <c r="C6954" t="s">
        <v>81</v>
      </c>
      <c r="D6954" t="s">
        <v>128</v>
      </c>
      <c r="E6954" t="s">
        <v>145</v>
      </c>
      <c r="F6954" t="s">
        <v>20142</v>
      </c>
      <c r="G6954" t="s">
        <v>171</v>
      </c>
      <c r="H6954" t="s">
        <v>148</v>
      </c>
      <c r="I6954" t="s">
        <v>136</v>
      </c>
      <c r="J6954" t="s">
        <v>137</v>
      </c>
      <c r="K6954" t="s">
        <v>172</v>
      </c>
      <c r="L6954" t="s">
        <v>20143</v>
      </c>
      <c r="M6954" t="s">
        <v>20144</v>
      </c>
      <c r="N6954">
        <v>5.7633333330000003</v>
      </c>
      <c r="O6954">
        <v>0</v>
      </c>
      <c r="P6954">
        <v>10553</v>
      </c>
      <c r="Q6954">
        <v>0</v>
      </c>
      <c r="R6954">
        <v>0</v>
      </c>
      <c r="S6954">
        <v>5</v>
      </c>
      <c r="T6954">
        <v>764</v>
      </c>
      <c r="U6954">
        <v>0</v>
      </c>
      <c r="V6954">
        <v>1</v>
      </c>
      <c r="W6954">
        <v>0</v>
      </c>
      <c r="X6954">
        <v>12842.621945897614</v>
      </c>
      <c r="Y6954">
        <v>0</v>
      </c>
      <c r="Z6954">
        <v>0</v>
      </c>
      <c r="AA6954">
        <v>1133.4464470938431</v>
      </c>
      <c r="AB6954">
        <v>5056.1190730735234</v>
      </c>
      <c r="AC6954">
        <v>0</v>
      </c>
      <c r="AD6954">
        <v>41.367504622395082</v>
      </c>
      <c r="AE6954">
        <v>19073.554970687375</v>
      </c>
    </row>
    <row r="6955" spans="1:31" x14ac:dyDescent="0.25">
      <c r="A6955">
        <v>2265619</v>
      </c>
      <c r="B6955">
        <v>1</v>
      </c>
      <c r="C6955" t="s">
        <v>80</v>
      </c>
      <c r="D6955" t="s">
        <v>83</v>
      </c>
      <c r="E6955" t="s">
        <v>256</v>
      </c>
      <c r="F6955" t="s">
        <v>19767</v>
      </c>
      <c r="G6955" t="s">
        <v>147</v>
      </c>
      <c r="H6955" t="s">
        <v>148</v>
      </c>
      <c r="I6955" t="s">
        <v>704</v>
      </c>
      <c r="J6955" t="s">
        <v>137</v>
      </c>
      <c r="K6955" t="s">
        <v>138</v>
      </c>
      <c r="L6955" t="s">
        <v>20145</v>
      </c>
      <c r="M6955" t="s">
        <v>20146</v>
      </c>
      <c r="N6955">
        <v>2.8611111000000002E-2</v>
      </c>
      <c r="O6955">
        <v>0</v>
      </c>
      <c r="P6955">
        <v>1453</v>
      </c>
      <c r="Q6955">
        <v>0</v>
      </c>
      <c r="R6955">
        <v>0</v>
      </c>
      <c r="S6955">
        <v>10</v>
      </c>
      <c r="T6955">
        <v>179</v>
      </c>
      <c r="U6955">
        <v>11</v>
      </c>
      <c r="V6955">
        <v>0</v>
      </c>
      <c r="W6955">
        <v>0</v>
      </c>
      <c r="X6955">
        <v>13.098146106515362</v>
      </c>
      <c r="Y6955">
        <v>0</v>
      </c>
      <c r="Z6955">
        <v>0</v>
      </c>
      <c r="AA6955">
        <v>5.8948089535659713</v>
      </c>
      <c r="AB6955">
        <v>2.8627302387516007</v>
      </c>
      <c r="AC6955">
        <v>11.301761030646828</v>
      </c>
      <c r="AD6955">
        <v>0</v>
      </c>
      <c r="AE6955">
        <v>33.157446329479761</v>
      </c>
    </row>
    <row r="6956" spans="1:31" x14ac:dyDescent="0.25">
      <c r="A6956">
        <v>2265620</v>
      </c>
      <c r="B6956">
        <v>1</v>
      </c>
      <c r="C6956" t="s">
        <v>80</v>
      </c>
      <c r="D6956" t="s">
        <v>83</v>
      </c>
      <c r="E6956" t="s">
        <v>256</v>
      </c>
      <c r="F6956" t="s">
        <v>20147</v>
      </c>
      <c r="G6956" t="s">
        <v>366</v>
      </c>
      <c r="H6956" t="s">
        <v>148</v>
      </c>
      <c r="I6956" t="s">
        <v>136</v>
      </c>
      <c r="J6956" t="s">
        <v>137</v>
      </c>
      <c r="K6956" t="s">
        <v>172</v>
      </c>
      <c r="L6956" t="s">
        <v>20148</v>
      </c>
      <c r="M6956" t="s">
        <v>20149</v>
      </c>
      <c r="N6956">
        <v>3.4125000000000001</v>
      </c>
      <c r="O6956">
        <v>0</v>
      </c>
      <c r="P6956">
        <v>1453</v>
      </c>
      <c r="Q6956">
        <v>0</v>
      </c>
      <c r="R6956">
        <v>0</v>
      </c>
      <c r="S6956">
        <v>10</v>
      </c>
      <c r="T6956">
        <v>179</v>
      </c>
      <c r="U6956">
        <v>11</v>
      </c>
      <c r="V6956">
        <v>0</v>
      </c>
      <c r="W6956">
        <v>0</v>
      </c>
      <c r="X6956">
        <v>1557.2175992395357</v>
      </c>
      <c r="Y6956">
        <v>0</v>
      </c>
      <c r="Z6956">
        <v>0</v>
      </c>
      <c r="AA6956">
        <v>702.95896225017896</v>
      </c>
      <c r="AB6956">
        <v>343.09605502345255</v>
      </c>
      <c r="AC6956">
        <v>1291.6653172150079</v>
      </c>
      <c r="AD6956">
        <v>0</v>
      </c>
      <c r="AE6956">
        <v>3894.9379337281753</v>
      </c>
    </row>
    <row r="6957" spans="1:31" x14ac:dyDescent="0.25">
      <c r="A6957">
        <v>2265622</v>
      </c>
      <c r="B6957">
        <v>1</v>
      </c>
      <c r="C6957" t="s">
        <v>81</v>
      </c>
      <c r="D6957" t="s">
        <v>112</v>
      </c>
      <c r="E6957" t="s">
        <v>145</v>
      </c>
      <c r="F6957" t="s">
        <v>8868</v>
      </c>
      <c r="G6957" t="s">
        <v>366</v>
      </c>
      <c r="H6957" t="s">
        <v>148</v>
      </c>
      <c r="I6957" t="s">
        <v>136</v>
      </c>
      <c r="J6957" t="s">
        <v>137</v>
      </c>
      <c r="K6957" t="s">
        <v>172</v>
      </c>
      <c r="L6957" t="s">
        <v>20150</v>
      </c>
      <c r="M6957" t="s">
        <v>20151</v>
      </c>
      <c r="N6957">
        <v>7.7741666660000002</v>
      </c>
      <c r="O6957">
        <v>0</v>
      </c>
      <c r="P6957">
        <v>885</v>
      </c>
      <c r="Q6957">
        <v>2</v>
      </c>
      <c r="R6957">
        <v>71</v>
      </c>
      <c r="S6957">
        <v>8</v>
      </c>
      <c r="T6957">
        <v>30</v>
      </c>
      <c r="U6957">
        <v>0</v>
      </c>
      <c r="V6957">
        <v>0</v>
      </c>
      <c r="W6957">
        <v>0</v>
      </c>
      <c r="X6957">
        <v>442.7493043340063</v>
      </c>
      <c r="Y6957">
        <v>83.11180327263537</v>
      </c>
      <c r="Z6957">
        <v>75.560434115982105</v>
      </c>
      <c r="AA6957">
        <v>101.2859117619842</v>
      </c>
      <c r="AB6957">
        <v>49.449825477254649</v>
      </c>
      <c r="AC6957">
        <v>0</v>
      </c>
      <c r="AD6957">
        <v>0</v>
      </c>
      <c r="AE6957">
        <v>752.15727896186252</v>
      </c>
    </row>
    <row r="6958" spans="1:31" x14ac:dyDescent="0.25">
      <c r="A6958">
        <v>2265629</v>
      </c>
      <c r="B6958">
        <v>1</v>
      </c>
      <c r="C6958" t="s">
        <v>80</v>
      </c>
      <c r="D6958" t="s">
        <v>106</v>
      </c>
      <c r="E6958" t="s">
        <v>163</v>
      </c>
      <c r="F6958" t="s">
        <v>19655</v>
      </c>
      <c r="G6958" t="s">
        <v>366</v>
      </c>
      <c r="H6958" t="s">
        <v>148</v>
      </c>
      <c r="I6958" t="s">
        <v>136</v>
      </c>
      <c r="J6958" t="s">
        <v>137</v>
      </c>
      <c r="K6958" t="s">
        <v>172</v>
      </c>
      <c r="L6958" t="s">
        <v>20152</v>
      </c>
      <c r="M6958" t="s">
        <v>20153</v>
      </c>
      <c r="N6958">
        <v>8.3422222220000002</v>
      </c>
      <c r="O6958">
        <v>0</v>
      </c>
      <c r="P6958">
        <v>1</v>
      </c>
      <c r="Q6958">
        <v>37</v>
      </c>
      <c r="R6958">
        <v>153</v>
      </c>
      <c r="S6958">
        <v>10</v>
      </c>
      <c r="T6958">
        <v>28</v>
      </c>
      <c r="U6958">
        <v>0</v>
      </c>
      <c r="V6958">
        <v>0</v>
      </c>
      <c r="W6958">
        <v>0</v>
      </c>
      <c r="X6958">
        <v>0</v>
      </c>
      <c r="Y6958">
        <v>333.46606446484907</v>
      </c>
      <c r="Z6958">
        <v>1072.6228609497909</v>
      </c>
      <c r="AA6958">
        <v>67.947386001772472</v>
      </c>
      <c r="AB6958">
        <v>200.15503974411811</v>
      </c>
      <c r="AC6958">
        <v>0</v>
      </c>
      <c r="AD6958">
        <v>0</v>
      </c>
      <c r="AE6958">
        <v>1674.1913511605305</v>
      </c>
    </row>
    <row r="6959" spans="1:31" x14ac:dyDescent="0.25">
      <c r="A6959">
        <v>2265631</v>
      </c>
      <c r="B6959">
        <v>1</v>
      </c>
      <c r="C6959" t="s">
        <v>81</v>
      </c>
      <c r="D6959" t="s">
        <v>119</v>
      </c>
      <c r="E6959" t="s">
        <v>145</v>
      </c>
      <c r="F6959" t="s">
        <v>15957</v>
      </c>
      <c r="G6959" t="s">
        <v>147</v>
      </c>
      <c r="H6959" t="s">
        <v>148</v>
      </c>
      <c r="I6959" t="s">
        <v>136</v>
      </c>
      <c r="J6959" t="s">
        <v>137</v>
      </c>
      <c r="K6959" t="s">
        <v>138</v>
      </c>
      <c r="L6959" t="s">
        <v>20154</v>
      </c>
      <c r="M6959" t="s">
        <v>20155</v>
      </c>
      <c r="N6959">
        <v>0.115555555</v>
      </c>
      <c r="O6959">
        <v>0</v>
      </c>
      <c r="P6959">
        <v>2599</v>
      </c>
      <c r="Q6959">
        <v>153</v>
      </c>
      <c r="R6959">
        <v>332</v>
      </c>
      <c r="S6959">
        <v>9</v>
      </c>
      <c r="T6959">
        <v>197</v>
      </c>
      <c r="U6959">
        <v>0</v>
      </c>
      <c r="V6959">
        <v>2</v>
      </c>
      <c r="W6959">
        <v>0</v>
      </c>
      <c r="X6959">
        <v>47.964586531574177</v>
      </c>
      <c r="Y6959">
        <v>50.531561916877614</v>
      </c>
      <c r="Z6959">
        <v>51.632730915432141</v>
      </c>
      <c r="AA6959">
        <v>3.6180552442992533</v>
      </c>
      <c r="AB6959">
        <v>7.131190327698782</v>
      </c>
      <c r="AC6959">
        <v>0</v>
      </c>
      <c r="AD6959">
        <v>0.82235918341592884</v>
      </c>
      <c r="AE6959">
        <v>161.7004841192979</v>
      </c>
    </row>
    <row r="6960" spans="1:31" x14ac:dyDescent="0.25">
      <c r="A6960">
        <v>2265642</v>
      </c>
      <c r="B6960">
        <v>1</v>
      </c>
      <c r="C6960" t="s">
        <v>80</v>
      </c>
      <c r="D6960" t="s">
        <v>83</v>
      </c>
      <c r="E6960" t="s">
        <v>151</v>
      </c>
      <c r="F6960" t="s">
        <v>20156</v>
      </c>
      <c r="G6960" t="s">
        <v>171</v>
      </c>
      <c r="H6960" t="s">
        <v>135</v>
      </c>
      <c r="I6960" t="s">
        <v>136</v>
      </c>
      <c r="J6960" t="s">
        <v>137</v>
      </c>
      <c r="K6960" t="s">
        <v>172</v>
      </c>
      <c r="L6960" t="s">
        <v>20157</v>
      </c>
      <c r="M6960" t="s">
        <v>20158</v>
      </c>
      <c r="N6960">
        <v>4.307222222</v>
      </c>
      <c r="O6960">
        <v>0</v>
      </c>
      <c r="P6960">
        <v>109</v>
      </c>
      <c r="Q6960">
        <v>0</v>
      </c>
      <c r="R6960">
        <v>0</v>
      </c>
      <c r="S6960">
        <v>0</v>
      </c>
      <c r="T6960">
        <v>9</v>
      </c>
      <c r="U6960">
        <v>0</v>
      </c>
      <c r="V6960">
        <v>0</v>
      </c>
      <c r="W6960">
        <v>0</v>
      </c>
      <c r="X6960">
        <v>116.24639395089012</v>
      </c>
      <c r="Y6960">
        <v>0</v>
      </c>
      <c r="Z6960">
        <v>0</v>
      </c>
      <c r="AA6960">
        <v>0</v>
      </c>
      <c r="AB6960">
        <v>86.447666985316971</v>
      </c>
      <c r="AC6960">
        <v>0</v>
      </c>
      <c r="AD6960">
        <v>0</v>
      </c>
      <c r="AE6960">
        <v>202.69406093620711</v>
      </c>
    </row>
    <row r="6961" spans="1:31" x14ac:dyDescent="0.25">
      <c r="A6961">
        <v>2265644</v>
      </c>
      <c r="B6961">
        <v>1</v>
      </c>
      <c r="C6961" t="s">
        <v>80</v>
      </c>
      <c r="D6961" t="s">
        <v>83</v>
      </c>
      <c r="E6961" t="s">
        <v>207</v>
      </c>
      <c r="F6961" t="s">
        <v>20159</v>
      </c>
      <c r="G6961" t="s">
        <v>171</v>
      </c>
      <c r="H6961" t="s">
        <v>135</v>
      </c>
      <c r="I6961" t="s">
        <v>136</v>
      </c>
      <c r="J6961" t="s">
        <v>137</v>
      </c>
      <c r="K6961" t="s">
        <v>172</v>
      </c>
      <c r="L6961" t="s">
        <v>20160</v>
      </c>
      <c r="M6961" t="s">
        <v>20161</v>
      </c>
      <c r="N6961">
        <v>4.2191666659999996</v>
      </c>
      <c r="O6961">
        <v>0</v>
      </c>
      <c r="P6961">
        <v>224</v>
      </c>
      <c r="Q6961">
        <v>0</v>
      </c>
      <c r="R6961">
        <v>0</v>
      </c>
      <c r="S6961">
        <v>0</v>
      </c>
      <c r="T6961">
        <v>16</v>
      </c>
      <c r="U6961">
        <v>0</v>
      </c>
      <c r="V6961">
        <v>0</v>
      </c>
      <c r="W6961">
        <v>0</v>
      </c>
      <c r="X6961">
        <v>205.30456264904407</v>
      </c>
      <c r="Y6961">
        <v>0</v>
      </c>
      <c r="Z6961">
        <v>0</v>
      </c>
      <c r="AA6961">
        <v>0</v>
      </c>
      <c r="AB6961">
        <v>57.098265391179147</v>
      </c>
      <c r="AC6961">
        <v>0</v>
      </c>
      <c r="AD6961">
        <v>0</v>
      </c>
      <c r="AE6961">
        <v>262.4028280402232</v>
      </c>
    </row>
    <row r="6962" spans="1:31" x14ac:dyDescent="0.25">
      <c r="A6962">
        <v>2265658</v>
      </c>
      <c r="B6962">
        <v>1</v>
      </c>
      <c r="C6962" t="s">
        <v>80</v>
      </c>
      <c r="D6962" t="s">
        <v>95</v>
      </c>
      <c r="E6962" t="s">
        <v>256</v>
      </c>
      <c r="F6962" t="s">
        <v>20162</v>
      </c>
      <c r="G6962" t="s">
        <v>318</v>
      </c>
      <c r="H6962" t="s">
        <v>148</v>
      </c>
      <c r="I6962" t="s">
        <v>136</v>
      </c>
      <c r="J6962" t="s">
        <v>137</v>
      </c>
      <c r="K6962" t="s">
        <v>138</v>
      </c>
      <c r="L6962" t="s">
        <v>20163</v>
      </c>
      <c r="M6962" t="s">
        <v>20164</v>
      </c>
      <c r="N6962">
        <v>1.438055555</v>
      </c>
      <c r="O6962">
        <v>0</v>
      </c>
      <c r="P6962">
        <v>542</v>
      </c>
      <c r="Q6962">
        <v>0</v>
      </c>
      <c r="R6962">
        <v>1</v>
      </c>
      <c r="S6962">
        <v>2</v>
      </c>
      <c r="T6962">
        <v>57</v>
      </c>
      <c r="U6962">
        <v>0</v>
      </c>
      <c r="V6962">
        <v>0</v>
      </c>
      <c r="W6962">
        <v>0</v>
      </c>
      <c r="X6962">
        <v>175.68536523401551</v>
      </c>
      <c r="Y6962">
        <v>0</v>
      </c>
      <c r="Z6962">
        <v>2.8010090598116666E-3</v>
      </c>
      <c r="AA6962">
        <v>3.1239714925879305</v>
      </c>
      <c r="AB6962">
        <v>81.59517484850133</v>
      </c>
      <c r="AC6962">
        <v>0</v>
      </c>
      <c r="AD6962">
        <v>0</v>
      </c>
      <c r="AE6962">
        <v>260.40731258416463</v>
      </c>
    </row>
    <row r="6963" spans="1:31" x14ac:dyDescent="0.25">
      <c r="A6963">
        <v>2265662</v>
      </c>
      <c r="B6963">
        <v>1</v>
      </c>
      <c r="C6963" t="s">
        <v>81</v>
      </c>
      <c r="D6963" t="s">
        <v>127</v>
      </c>
      <c r="E6963" t="s">
        <v>163</v>
      </c>
      <c r="F6963" t="s">
        <v>19935</v>
      </c>
      <c r="G6963" t="s">
        <v>147</v>
      </c>
      <c r="H6963" t="s">
        <v>148</v>
      </c>
      <c r="I6963" t="s">
        <v>704</v>
      </c>
      <c r="J6963" t="s">
        <v>137</v>
      </c>
      <c r="K6963" t="s">
        <v>138</v>
      </c>
      <c r="L6963" t="s">
        <v>20165</v>
      </c>
      <c r="M6963" t="s">
        <v>20166</v>
      </c>
      <c r="N6963">
        <v>1.1111111E-2</v>
      </c>
      <c r="O6963">
        <v>2</v>
      </c>
      <c r="P6963">
        <v>1301</v>
      </c>
      <c r="Q6963">
        <v>31</v>
      </c>
      <c r="R6963">
        <v>83</v>
      </c>
      <c r="S6963">
        <v>12</v>
      </c>
      <c r="T6963">
        <v>106</v>
      </c>
      <c r="U6963">
        <v>2</v>
      </c>
      <c r="V6963">
        <v>0</v>
      </c>
      <c r="W6963">
        <v>3.9424948261222222E-3</v>
      </c>
      <c r="X6963">
        <v>1.8716168719617126</v>
      </c>
      <c r="Y6963">
        <v>0.20784569293669999</v>
      </c>
      <c r="Z6963">
        <v>0.16577154183651116</v>
      </c>
      <c r="AA6963">
        <v>0.58003004729562224</v>
      </c>
      <c r="AB6963">
        <v>0.32429899996608896</v>
      </c>
      <c r="AC6963">
        <v>1.5581912579266667E-2</v>
      </c>
      <c r="AD6963">
        <v>0</v>
      </c>
      <c r="AE6963">
        <v>3.1690875614020237</v>
      </c>
    </row>
    <row r="6964" spans="1:31" x14ac:dyDescent="0.25">
      <c r="A6964">
        <v>2265667</v>
      </c>
      <c r="B6964">
        <v>1</v>
      </c>
      <c r="C6964" t="s">
        <v>81</v>
      </c>
      <c r="D6964" t="s">
        <v>123</v>
      </c>
      <c r="E6964" t="s">
        <v>256</v>
      </c>
      <c r="F6964" t="s">
        <v>20167</v>
      </c>
      <c r="G6964" t="s">
        <v>147</v>
      </c>
      <c r="H6964" t="s">
        <v>148</v>
      </c>
      <c r="I6964" t="s">
        <v>704</v>
      </c>
      <c r="J6964" t="s">
        <v>137</v>
      </c>
      <c r="K6964" t="s">
        <v>138</v>
      </c>
      <c r="L6964" t="s">
        <v>20168</v>
      </c>
      <c r="M6964" t="s">
        <v>20169</v>
      </c>
      <c r="N6964">
        <v>2.8055554999999999E-2</v>
      </c>
      <c r="O6964">
        <v>2</v>
      </c>
      <c r="P6964">
        <v>7424</v>
      </c>
      <c r="Q6964">
        <v>16</v>
      </c>
      <c r="R6964">
        <v>148</v>
      </c>
      <c r="S6964">
        <v>8</v>
      </c>
      <c r="T6964">
        <v>414</v>
      </c>
      <c r="U6964">
        <v>1</v>
      </c>
      <c r="V6964">
        <v>2</v>
      </c>
      <c r="W6964">
        <v>9.9562078171883343E-3</v>
      </c>
      <c r="X6964">
        <v>41.832105679998314</v>
      </c>
      <c r="Y6964">
        <v>0.43491598318039809</v>
      </c>
      <c r="Z6964">
        <v>1.22535498059133</v>
      </c>
      <c r="AA6964">
        <v>2.1958697461401662</v>
      </c>
      <c r="AB6964">
        <v>6.6359868863888529</v>
      </c>
      <c r="AC6964">
        <v>3.3544935043178889E-2</v>
      </c>
      <c r="AD6964">
        <v>7.8412808632405004E-2</v>
      </c>
      <c r="AE6964">
        <v>52.44614722779184</v>
      </c>
    </row>
    <row r="6965" spans="1:31" x14ac:dyDescent="0.25">
      <c r="A6965">
        <v>2265689</v>
      </c>
      <c r="B6965">
        <v>1</v>
      </c>
      <c r="C6965" t="s">
        <v>80</v>
      </c>
      <c r="D6965" t="s">
        <v>93</v>
      </c>
      <c r="E6965" t="s">
        <v>207</v>
      </c>
      <c r="F6965" t="s">
        <v>20170</v>
      </c>
      <c r="G6965" t="s">
        <v>171</v>
      </c>
      <c r="H6965" t="s">
        <v>135</v>
      </c>
      <c r="I6965" t="s">
        <v>136</v>
      </c>
      <c r="J6965" t="s">
        <v>137</v>
      </c>
      <c r="K6965" t="s">
        <v>172</v>
      </c>
      <c r="L6965" t="s">
        <v>20171</v>
      </c>
      <c r="M6965" t="s">
        <v>20172</v>
      </c>
      <c r="N6965">
        <v>7.4652777769999998</v>
      </c>
      <c r="O6965">
        <v>0</v>
      </c>
      <c r="P6965">
        <v>781</v>
      </c>
      <c r="Q6965">
        <v>0</v>
      </c>
      <c r="R6965">
        <v>0</v>
      </c>
      <c r="S6965">
        <v>0</v>
      </c>
      <c r="T6965">
        <v>44</v>
      </c>
      <c r="U6965">
        <v>0</v>
      </c>
      <c r="V6965">
        <v>0</v>
      </c>
      <c r="W6965">
        <v>0</v>
      </c>
      <c r="X6965">
        <v>1373.1080705221723</v>
      </c>
      <c r="Y6965">
        <v>0</v>
      </c>
      <c r="Z6965">
        <v>0</v>
      </c>
      <c r="AA6965">
        <v>0</v>
      </c>
      <c r="AB6965">
        <v>374.31584620066423</v>
      </c>
      <c r="AC6965">
        <v>0</v>
      </c>
      <c r="AD6965">
        <v>0</v>
      </c>
      <c r="AE6965">
        <v>1747.4239167228366</v>
      </c>
    </row>
    <row r="6966" spans="1:31" x14ac:dyDescent="0.25">
      <c r="A6966">
        <v>2265706</v>
      </c>
      <c r="B6966">
        <v>1</v>
      </c>
      <c r="C6966" t="s">
        <v>81</v>
      </c>
      <c r="D6966" t="s">
        <v>123</v>
      </c>
      <c r="E6966" t="s">
        <v>256</v>
      </c>
      <c r="F6966" t="s">
        <v>20173</v>
      </c>
      <c r="G6966" t="s">
        <v>366</v>
      </c>
      <c r="H6966" t="s">
        <v>148</v>
      </c>
      <c r="I6966" t="s">
        <v>136</v>
      </c>
      <c r="J6966" t="s">
        <v>137</v>
      </c>
      <c r="K6966" t="s">
        <v>172</v>
      </c>
      <c r="L6966" t="s">
        <v>20174</v>
      </c>
      <c r="M6966" t="s">
        <v>20175</v>
      </c>
      <c r="N6966">
        <v>2.5811111109999998</v>
      </c>
      <c r="O6966">
        <v>0</v>
      </c>
      <c r="P6966">
        <v>5</v>
      </c>
      <c r="Q6966">
        <v>0</v>
      </c>
      <c r="R6966">
        <v>0</v>
      </c>
      <c r="S6966">
        <v>0</v>
      </c>
      <c r="T6966">
        <v>567</v>
      </c>
      <c r="U6966">
        <v>1</v>
      </c>
      <c r="V6966">
        <v>11</v>
      </c>
      <c r="W6966">
        <v>0</v>
      </c>
      <c r="X6966">
        <v>5.5224098225922864</v>
      </c>
      <c r="Y6966">
        <v>0</v>
      </c>
      <c r="Z6966">
        <v>0</v>
      </c>
      <c r="AA6966">
        <v>0</v>
      </c>
      <c r="AB6966">
        <v>658.03673282957209</v>
      </c>
      <c r="AC6966">
        <v>29.332782211494347</v>
      </c>
      <c r="AD6966">
        <v>331.17432792182342</v>
      </c>
      <c r="AE6966">
        <v>1024.066252785482</v>
      </c>
    </row>
    <row r="6967" spans="1:31" x14ac:dyDescent="0.25">
      <c r="A6967">
        <v>2265713</v>
      </c>
      <c r="B6967">
        <v>1</v>
      </c>
      <c r="C6967" t="s">
        <v>80</v>
      </c>
      <c r="D6967" t="s">
        <v>90</v>
      </c>
      <c r="E6967" t="s">
        <v>151</v>
      </c>
      <c r="F6967" t="s">
        <v>20176</v>
      </c>
      <c r="G6967" t="s">
        <v>314</v>
      </c>
      <c r="H6967" t="s">
        <v>135</v>
      </c>
      <c r="I6967" t="s">
        <v>136</v>
      </c>
      <c r="J6967" t="s">
        <v>137</v>
      </c>
      <c r="K6967" t="s">
        <v>138</v>
      </c>
      <c r="L6967" t="s">
        <v>20177</v>
      </c>
      <c r="M6967" t="s">
        <v>20178</v>
      </c>
      <c r="N6967">
        <v>0.127222222</v>
      </c>
      <c r="O6967">
        <v>0</v>
      </c>
      <c r="P6967">
        <v>1</v>
      </c>
      <c r="Q6967">
        <v>0</v>
      </c>
      <c r="R6967">
        <v>0</v>
      </c>
      <c r="S6967">
        <v>0</v>
      </c>
      <c r="T6967">
        <v>222</v>
      </c>
      <c r="U6967">
        <v>0</v>
      </c>
      <c r="V6967">
        <v>0</v>
      </c>
      <c r="W6967">
        <v>0</v>
      </c>
      <c r="X6967">
        <v>0.29440868298285283</v>
      </c>
      <c r="Y6967">
        <v>0</v>
      </c>
      <c r="Z6967">
        <v>0</v>
      </c>
      <c r="AA6967">
        <v>0</v>
      </c>
      <c r="AB6967">
        <v>14.842367961702159</v>
      </c>
      <c r="AC6967">
        <v>0</v>
      </c>
      <c r="AD6967">
        <v>0</v>
      </c>
      <c r="AE6967">
        <v>15.136776644685012</v>
      </c>
    </row>
    <row r="6968" spans="1:31" x14ac:dyDescent="0.25">
      <c r="A6968">
        <v>2265720</v>
      </c>
      <c r="B6968">
        <v>1</v>
      </c>
      <c r="C6968" t="s">
        <v>81</v>
      </c>
      <c r="D6968" t="s">
        <v>123</v>
      </c>
      <c r="E6968" t="s">
        <v>256</v>
      </c>
      <c r="F6968" t="s">
        <v>20179</v>
      </c>
      <c r="G6968" t="s">
        <v>147</v>
      </c>
      <c r="H6968" t="s">
        <v>148</v>
      </c>
      <c r="I6968" t="s">
        <v>704</v>
      </c>
      <c r="J6968" t="s">
        <v>137</v>
      </c>
      <c r="K6968" t="s">
        <v>138</v>
      </c>
      <c r="L6968" t="s">
        <v>20180</v>
      </c>
      <c r="M6968" t="s">
        <v>20181</v>
      </c>
      <c r="N6968">
        <v>8.0555550000000007E-3</v>
      </c>
      <c r="O6968">
        <v>0</v>
      </c>
      <c r="P6968">
        <v>3</v>
      </c>
      <c r="Q6968">
        <v>1</v>
      </c>
      <c r="R6968">
        <v>1</v>
      </c>
      <c r="S6968">
        <v>6</v>
      </c>
      <c r="T6968">
        <v>139</v>
      </c>
      <c r="U6968">
        <v>11</v>
      </c>
      <c r="V6968">
        <v>3</v>
      </c>
      <c r="W6968">
        <v>0</v>
      </c>
      <c r="X6968">
        <v>4.3747870176211109E-3</v>
      </c>
      <c r="Y6968">
        <v>1.1016807500651109E-2</v>
      </c>
      <c r="Z6968">
        <v>5.2587644638500014E-4</v>
      </c>
      <c r="AA6968">
        <v>3.8784668694678803</v>
      </c>
      <c r="AB6968">
        <v>0.75345063532744849</v>
      </c>
      <c r="AC6968">
        <v>6.419160869485391</v>
      </c>
      <c r="AD6968">
        <v>6.6691122503969441E-2</v>
      </c>
      <c r="AE6968">
        <v>11.133686967749346</v>
      </c>
    </row>
    <row r="6969" spans="1:31" x14ac:dyDescent="0.25">
      <c r="A6969">
        <v>2265721</v>
      </c>
      <c r="B6969">
        <v>1</v>
      </c>
      <c r="C6969" t="s">
        <v>81</v>
      </c>
      <c r="D6969" t="s">
        <v>128</v>
      </c>
      <c r="E6969" t="s">
        <v>145</v>
      </c>
      <c r="F6969" t="s">
        <v>20182</v>
      </c>
      <c r="G6969" t="s">
        <v>171</v>
      </c>
      <c r="H6969" t="s">
        <v>148</v>
      </c>
      <c r="I6969" t="s">
        <v>136</v>
      </c>
      <c r="J6969" t="s">
        <v>137</v>
      </c>
      <c r="K6969" t="s">
        <v>172</v>
      </c>
      <c r="L6969" t="s">
        <v>20183</v>
      </c>
      <c r="M6969" t="s">
        <v>20184</v>
      </c>
      <c r="N6969">
        <v>2.8116666659999998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70</v>
      </c>
      <c r="U6969">
        <v>0</v>
      </c>
      <c r="V6969">
        <v>1</v>
      </c>
      <c r="W6969">
        <v>0</v>
      </c>
      <c r="X6969">
        <v>1.0603042469230701</v>
      </c>
      <c r="Y6969">
        <v>0</v>
      </c>
      <c r="Z6969">
        <v>0</v>
      </c>
      <c r="AA6969">
        <v>0</v>
      </c>
      <c r="AB6969">
        <v>123.16167217202795</v>
      </c>
      <c r="AC6969">
        <v>0</v>
      </c>
      <c r="AD6969">
        <v>3.5791666502474602</v>
      </c>
      <c r="AE6969">
        <v>127.80114306919847</v>
      </c>
    </row>
    <row r="6970" spans="1:31" x14ac:dyDescent="0.25">
      <c r="A6970">
        <v>2265779</v>
      </c>
      <c r="B6970">
        <v>1</v>
      </c>
      <c r="C6970" t="s">
        <v>80</v>
      </c>
      <c r="D6970" t="s">
        <v>82</v>
      </c>
      <c r="E6970" t="s">
        <v>151</v>
      </c>
      <c r="F6970" t="s">
        <v>19076</v>
      </c>
      <c r="G6970" t="s">
        <v>153</v>
      </c>
      <c r="H6970" t="s">
        <v>135</v>
      </c>
      <c r="I6970" t="s">
        <v>136</v>
      </c>
      <c r="J6970" t="s">
        <v>137</v>
      </c>
      <c r="K6970" t="s">
        <v>138</v>
      </c>
      <c r="L6970" t="s">
        <v>20185</v>
      </c>
      <c r="M6970" t="s">
        <v>20186</v>
      </c>
      <c r="N6970">
        <v>1.008611111</v>
      </c>
      <c r="O6970">
        <v>0</v>
      </c>
      <c r="P6970">
        <v>218</v>
      </c>
      <c r="Q6970">
        <v>0</v>
      </c>
      <c r="R6970">
        <v>0</v>
      </c>
      <c r="S6970">
        <v>0</v>
      </c>
      <c r="T6970">
        <v>6</v>
      </c>
      <c r="U6970">
        <v>0</v>
      </c>
      <c r="V6970">
        <v>0</v>
      </c>
      <c r="W6970">
        <v>0</v>
      </c>
      <c r="X6970">
        <v>57.937535003982191</v>
      </c>
      <c r="Y6970">
        <v>0</v>
      </c>
      <c r="Z6970">
        <v>0</v>
      </c>
      <c r="AA6970">
        <v>0</v>
      </c>
      <c r="AB6970">
        <v>2.9563264253565556E-2</v>
      </c>
      <c r="AC6970">
        <v>0</v>
      </c>
      <c r="AD6970">
        <v>0</v>
      </c>
      <c r="AE6970">
        <v>57.967098268235759</v>
      </c>
    </row>
    <row r="6971" spans="1:31" x14ac:dyDescent="0.25">
      <c r="A6971">
        <v>2265786</v>
      </c>
      <c r="B6971">
        <v>1</v>
      </c>
      <c r="C6971" t="s">
        <v>81</v>
      </c>
      <c r="D6971" t="s">
        <v>123</v>
      </c>
      <c r="E6971" t="s">
        <v>256</v>
      </c>
      <c r="F6971" t="s">
        <v>20187</v>
      </c>
      <c r="G6971" t="s">
        <v>147</v>
      </c>
      <c r="H6971" t="s">
        <v>148</v>
      </c>
      <c r="I6971" t="s">
        <v>136</v>
      </c>
      <c r="J6971" t="s">
        <v>137</v>
      </c>
      <c r="K6971" t="s">
        <v>138</v>
      </c>
      <c r="L6971" t="s">
        <v>20188</v>
      </c>
      <c r="M6971" t="s">
        <v>20189</v>
      </c>
      <c r="N6971">
        <v>4.7838888879999999</v>
      </c>
      <c r="O6971">
        <v>9</v>
      </c>
      <c r="P6971">
        <v>12</v>
      </c>
      <c r="Q6971">
        <v>196</v>
      </c>
      <c r="R6971">
        <v>139</v>
      </c>
      <c r="S6971">
        <v>48</v>
      </c>
      <c r="T6971">
        <v>21</v>
      </c>
      <c r="U6971">
        <v>0</v>
      </c>
      <c r="V6971">
        <v>0</v>
      </c>
      <c r="W6971">
        <v>12.1726438788326</v>
      </c>
      <c r="X6971">
        <v>23.882109499416615</v>
      </c>
      <c r="Y6971">
        <v>308.63645378581492</v>
      </c>
      <c r="Z6971">
        <v>296.82662119927568</v>
      </c>
      <c r="AA6971">
        <v>430.36630025487665</v>
      </c>
      <c r="AB6971">
        <v>50.730324701396718</v>
      </c>
      <c r="AC6971">
        <v>0</v>
      </c>
      <c r="AD6971">
        <v>0</v>
      </c>
      <c r="AE6971">
        <v>1122.6144533196132</v>
      </c>
    </row>
    <row r="6972" spans="1:31" x14ac:dyDescent="0.25">
      <c r="A6972">
        <v>2265797</v>
      </c>
      <c r="B6972">
        <v>1</v>
      </c>
      <c r="C6972" t="s">
        <v>81</v>
      </c>
      <c r="D6972" t="s">
        <v>127</v>
      </c>
      <c r="E6972" t="s">
        <v>207</v>
      </c>
      <c r="F6972" t="s">
        <v>20190</v>
      </c>
      <c r="G6972" t="s">
        <v>231</v>
      </c>
      <c r="H6972" t="s">
        <v>135</v>
      </c>
      <c r="I6972" t="s">
        <v>136</v>
      </c>
      <c r="J6972" t="s">
        <v>137</v>
      </c>
      <c r="K6972" t="s">
        <v>138</v>
      </c>
      <c r="L6972" t="s">
        <v>20191</v>
      </c>
      <c r="M6972" t="s">
        <v>20192</v>
      </c>
      <c r="N6972">
        <v>4.0563888879999999</v>
      </c>
      <c r="O6972">
        <v>0</v>
      </c>
      <c r="P6972">
        <v>0</v>
      </c>
      <c r="Q6972">
        <v>0</v>
      </c>
      <c r="R6972">
        <v>26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24.86413456424345</v>
      </c>
      <c r="AA6972">
        <v>0</v>
      </c>
      <c r="AB6972">
        <v>0</v>
      </c>
      <c r="AC6972">
        <v>0</v>
      </c>
      <c r="AD6972">
        <v>0</v>
      </c>
      <c r="AE6972">
        <v>24.86413456424345</v>
      </c>
    </row>
    <row r="6973" spans="1:31" x14ac:dyDescent="0.25">
      <c r="A6973">
        <v>2265800</v>
      </c>
      <c r="B6973">
        <v>1</v>
      </c>
      <c r="C6973" t="s">
        <v>81</v>
      </c>
      <c r="D6973" t="s">
        <v>113</v>
      </c>
      <c r="E6973" t="s">
        <v>145</v>
      </c>
      <c r="F6973" t="s">
        <v>20193</v>
      </c>
      <c r="G6973" t="s">
        <v>147</v>
      </c>
      <c r="H6973" t="s">
        <v>148</v>
      </c>
      <c r="I6973" t="s">
        <v>136</v>
      </c>
      <c r="J6973" t="s">
        <v>137</v>
      </c>
      <c r="K6973" t="s">
        <v>138</v>
      </c>
      <c r="L6973" t="s">
        <v>20194</v>
      </c>
      <c r="M6973" t="s">
        <v>20195</v>
      </c>
      <c r="N6973">
        <v>0.317222222</v>
      </c>
      <c r="O6973">
        <v>6</v>
      </c>
      <c r="P6973">
        <v>1239</v>
      </c>
      <c r="Q6973">
        <v>53</v>
      </c>
      <c r="R6973">
        <v>398</v>
      </c>
      <c r="S6973">
        <v>45</v>
      </c>
      <c r="T6973">
        <v>435</v>
      </c>
      <c r="U6973">
        <v>20</v>
      </c>
      <c r="V6973">
        <v>6</v>
      </c>
      <c r="W6973">
        <v>0.24466747090870444</v>
      </c>
      <c r="X6973">
        <v>55.717194359570918</v>
      </c>
      <c r="Y6973">
        <v>17.904573210332565</v>
      </c>
      <c r="Z6973">
        <v>37.395512671244674</v>
      </c>
      <c r="AA6973">
        <v>133.86773204696772</v>
      </c>
      <c r="AB6973">
        <v>72.622885407280364</v>
      </c>
      <c r="AC6973">
        <v>318.17132026291745</v>
      </c>
      <c r="AD6973">
        <v>2.1996997560564835</v>
      </c>
      <c r="AE6973">
        <v>638.12358518527878</v>
      </c>
    </row>
    <row r="6974" spans="1:31" x14ac:dyDescent="0.25">
      <c r="A6974">
        <v>2265831</v>
      </c>
      <c r="B6974">
        <v>1</v>
      </c>
      <c r="C6974" t="s">
        <v>81</v>
      </c>
      <c r="D6974" t="s">
        <v>113</v>
      </c>
      <c r="E6974" t="s">
        <v>145</v>
      </c>
      <c r="F6974" t="s">
        <v>19799</v>
      </c>
      <c r="G6974" t="s">
        <v>465</v>
      </c>
      <c r="H6974" t="s">
        <v>148</v>
      </c>
      <c r="I6974" t="s">
        <v>136</v>
      </c>
      <c r="J6974" t="s">
        <v>137</v>
      </c>
      <c r="K6974" t="s">
        <v>138</v>
      </c>
      <c r="L6974" t="s">
        <v>20196</v>
      </c>
      <c r="M6974" t="s">
        <v>20197</v>
      </c>
      <c r="N6974">
        <v>2.435277777</v>
      </c>
      <c r="O6974">
        <v>2</v>
      </c>
      <c r="P6974">
        <v>117</v>
      </c>
      <c r="Q6974">
        <v>4</v>
      </c>
      <c r="R6974">
        <v>23</v>
      </c>
      <c r="S6974">
        <v>9</v>
      </c>
      <c r="T6974">
        <v>20</v>
      </c>
      <c r="U6974">
        <v>5</v>
      </c>
      <c r="V6974">
        <v>1</v>
      </c>
      <c r="W6974">
        <v>1.3432019707022551</v>
      </c>
      <c r="X6974">
        <v>60.595260884108569</v>
      </c>
      <c r="Y6974">
        <v>27.832759904829288</v>
      </c>
      <c r="Z6974">
        <v>6.7252746005363884</v>
      </c>
      <c r="AA6974">
        <v>528.62086974821989</v>
      </c>
      <c r="AB6974">
        <v>62.699586896782357</v>
      </c>
      <c r="AC6974">
        <v>527.67697072491433</v>
      </c>
      <c r="AD6974">
        <v>3.6832087756412157</v>
      </c>
      <c r="AE6974">
        <v>1219.1771335057342</v>
      </c>
    </row>
    <row r="6975" spans="1:31" x14ac:dyDescent="0.25">
      <c r="A6975">
        <v>2265844</v>
      </c>
      <c r="B6975">
        <v>1</v>
      </c>
      <c r="C6975" t="s">
        <v>81</v>
      </c>
      <c r="D6975" t="s">
        <v>112</v>
      </c>
      <c r="E6975" t="s">
        <v>145</v>
      </c>
      <c r="F6975" t="s">
        <v>20198</v>
      </c>
      <c r="G6975" t="s">
        <v>147</v>
      </c>
      <c r="H6975" t="s">
        <v>148</v>
      </c>
      <c r="I6975" t="s">
        <v>136</v>
      </c>
      <c r="J6975" t="s">
        <v>137</v>
      </c>
      <c r="K6975" t="s">
        <v>138</v>
      </c>
      <c r="L6975" t="s">
        <v>20199</v>
      </c>
      <c r="M6975" t="s">
        <v>20200</v>
      </c>
      <c r="N6975">
        <v>1.2527777769999999</v>
      </c>
      <c r="O6975">
        <v>3</v>
      </c>
      <c r="P6975">
        <v>0</v>
      </c>
      <c r="Q6975">
        <v>27</v>
      </c>
      <c r="R6975">
        <v>11</v>
      </c>
      <c r="S6975">
        <v>5</v>
      </c>
      <c r="T6975">
        <v>1</v>
      </c>
      <c r="U6975">
        <v>3</v>
      </c>
      <c r="V6975">
        <v>0</v>
      </c>
      <c r="W6975">
        <v>7.1970436070162238</v>
      </c>
      <c r="X6975">
        <v>0</v>
      </c>
      <c r="Y6975">
        <v>26.163482048558425</v>
      </c>
      <c r="Z6975">
        <v>13.508274302384866</v>
      </c>
      <c r="AA6975">
        <v>3.4230518301991513</v>
      </c>
      <c r="AB6975">
        <v>0.29481439090505696</v>
      </c>
      <c r="AC6975">
        <v>10.992427041360695</v>
      </c>
      <c r="AD6975">
        <v>0</v>
      </c>
      <c r="AE6975">
        <v>61.579093220424411</v>
      </c>
    </row>
    <row r="6976" spans="1:31" x14ac:dyDescent="0.25">
      <c r="A6976">
        <v>2265845</v>
      </c>
      <c r="B6976">
        <v>1</v>
      </c>
      <c r="C6976" t="s">
        <v>81</v>
      </c>
      <c r="D6976" t="s">
        <v>118</v>
      </c>
      <c r="E6976" t="s">
        <v>163</v>
      </c>
      <c r="F6976" t="s">
        <v>20201</v>
      </c>
      <c r="G6976" t="s">
        <v>147</v>
      </c>
      <c r="H6976" t="s">
        <v>148</v>
      </c>
      <c r="I6976" t="s">
        <v>136</v>
      </c>
      <c r="J6976" t="s">
        <v>137</v>
      </c>
      <c r="K6976" t="s">
        <v>138</v>
      </c>
      <c r="L6976" t="s">
        <v>20202</v>
      </c>
      <c r="M6976" t="s">
        <v>20203</v>
      </c>
      <c r="N6976">
        <v>0.58944444399999996</v>
      </c>
      <c r="O6976">
        <v>0</v>
      </c>
      <c r="P6976">
        <v>1179</v>
      </c>
      <c r="Q6976">
        <v>3</v>
      </c>
      <c r="R6976">
        <v>58</v>
      </c>
      <c r="S6976">
        <v>3</v>
      </c>
      <c r="T6976">
        <v>94</v>
      </c>
      <c r="U6976">
        <v>0</v>
      </c>
      <c r="V6976">
        <v>1</v>
      </c>
      <c r="W6976">
        <v>0</v>
      </c>
      <c r="X6976">
        <v>131.53818900074879</v>
      </c>
      <c r="Y6976">
        <v>1.2392402225373933</v>
      </c>
      <c r="Z6976">
        <v>10.984821808606902</v>
      </c>
      <c r="AA6976">
        <v>10.1354664672774</v>
      </c>
      <c r="AB6976">
        <v>23.09242819097846</v>
      </c>
      <c r="AC6976">
        <v>0</v>
      </c>
      <c r="AD6976">
        <v>1.6726941624678058</v>
      </c>
      <c r="AE6976">
        <v>178.66283985261677</v>
      </c>
    </row>
    <row r="6977" spans="1:31" x14ac:dyDescent="0.25">
      <c r="A6977">
        <v>2265876</v>
      </c>
      <c r="B6977">
        <v>1</v>
      </c>
      <c r="C6977" t="s">
        <v>80</v>
      </c>
      <c r="D6977" t="s">
        <v>105</v>
      </c>
      <c r="E6977" t="s">
        <v>256</v>
      </c>
      <c r="F6977" t="s">
        <v>20204</v>
      </c>
      <c r="G6977" t="s">
        <v>318</v>
      </c>
      <c r="H6977" t="s">
        <v>148</v>
      </c>
      <c r="I6977" t="s">
        <v>136</v>
      </c>
      <c r="J6977" t="s">
        <v>137</v>
      </c>
      <c r="K6977" t="s">
        <v>138</v>
      </c>
      <c r="L6977" t="s">
        <v>20205</v>
      </c>
      <c r="M6977" t="s">
        <v>20206</v>
      </c>
      <c r="N6977">
        <v>2.4905555549999998</v>
      </c>
      <c r="O6977">
        <v>0</v>
      </c>
      <c r="P6977">
        <v>78</v>
      </c>
      <c r="Q6977">
        <v>0</v>
      </c>
      <c r="R6977">
        <v>0</v>
      </c>
      <c r="S6977">
        <v>0</v>
      </c>
      <c r="T6977">
        <v>2</v>
      </c>
      <c r="U6977">
        <v>0</v>
      </c>
      <c r="V6977">
        <v>0</v>
      </c>
      <c r="W6977">
        <v>0</v>
      </c>
      <c r="X6977">
        <v>51.764842802171977</v>
      </c>
      <c r="Y6977">
        <v>0</v>
      </c>
      <c r="Z6977">
        <v>0</v>
      </c>
      <c r="AA6977">
        <v>0</v>
      </c>
      <c r="AB6977">
        <v>2.4858808589876729</v>
      </c>
      <c r="AC6977">
        <v>0</v>
      </c>
      <c r="AD6977">
        <v>0</v>
      </c>
      <c r="AE6977">
        <v>54.250723661159647</v>
      </c>
    </row>
    <row r="6978" spans="1:31" x14ac:dyDescent="0.25">
      <c r="A6978">
        <v>2265915</v>
      </c>
      <c r="B6978">
        <v>1</v>
      </c>
      <c r="C6978" t="s">
        <v>81</v>
      </c>
      <c r="D6978" t="s">
        <v>120</v>
      </c>
      <c r="E6978" t="s">
        <v>163</v>
      </c>
      <c r="F6978" t="s">
        <v>20207</v>
      </c>
      <c r="G6978" t="s">
        <v>147</v>
      </c>
      <c r="H6978" t="s">
        <v>148</v>
      </c>
      <c r="I6978" t="s">
        <v>136</v>
      </c>
      <c r="J6978" t="s">
        <v>137</v>
      </c>
      <c r="K6978" t="s">
        <v>138</v>
      </c>
      <c r="L6978" t="s">
        <v>20208</v>
      </c>
      <c r="M6978" t="s">
        <v>20209</v>
      </c>
      <c r="N6978">
        <v>0.46833333300000002</v>
      </c>
      <c r="O6978">
        <v>0</v>
      </c>
      <c r="P6978">
        <v>3308</v>
      </c>
      <c r="Q6978">
        <v>206</v>
      </c>
      <c r="R6978">
        <v>160</v>
      </c>
      <c r="S6978">
        <v>37</v>
      </c>
      <c r="T6978">
        <v>324</v>
      </c>
      <c r="U6978">
        <v>2</v>
      </c>
      <c r="V6978">
        <v>0</v>
      </c>
      <c r="W6978">
        <v>0</v>
      </c>
      <c r="X6978">
        <v>341.10017165453479</v>
      </c>
      <c r="Y6978">
        <v>46.491349113640631</v>
      </c>
      <c r="Z6978">
        <v>27.204082140019828</v>
      </c>
      <c r="AA6978">
        <v>97.124872926615993</v>
      </c>
      <c r="AB6978">
        <v>42.213234636772306</v>
      </c>
      <c r="AC6978">
        <v>8.4452971478290504</v>
      </c>
      <c r="AD6978">
        <v>0</v>
      </c>
      <c r="AE6978">
        <v>562.57900761941255</v>
      </c>
    </row>
    <row r="6979" spans="1:31" x14ac:dyDescent="0.25">
      <c r="A6979">
        <v>2265919</v>
      </c>
      <c r="B6979">
        <v>1</v>
      </c>
      <c r="C6979" t="s">
        <v>81</v>
      </c>
      <c r="D6979" t="s">
        <v>128</v>
      </c>
      <c r="E6979" t="s">
        <v>151</v>
      </c>
      <c r="F6979" t="s">
        <v>20210</v>
      </c>
      <c r="G6979" t="s">
        <v>153</v>
      </c>
      <c r="H6979" t="s">
        <v>135</v>
      </c>
      <c r="I6979" t="s">
        <v>136</v>
      </c>
      <c r="J6979" t="s">
        <v>137</v>
      </c>
      <c r="K6979" t="s">
        <v>138</v>
      </c>
      <c r="L6979" t="s">
        <v>20211</v>
      </c>
      <c r="M6979" t="s">
        <v>20212</v>
      </c>
      <c r="N6979">
        <v>4.1747222219999998</v>
      </c>
      <c r="O6979">
        <v>0</v>
      </c>
      <c r="P6979">
        <v>31</v>
      </c>
      <c r="Q6979">
        <v>0</v>
      </c>
      <c r="R6979">
        <v>0</v>
      </c>
      <c r="S6979">
        <v>0</v>
      </c>
      <c r="T6979">
        <v>4</v>
      </c>
      <c r="U6979">
        <v>0</v>
      </c>
      <c r="V6979">
        <v>0</v>
      </c>
      <c r="W6979">
        <v>0</v>
      </c>
      <c r="X6979">
        <v>18.533477996482727</v>
      </c>
      <c r="Y6979">
        <v>0</v>
      </c>
      <c r="Z6979">
        <v>0</v>
      </c>
      <c r="AA6979">
        <v>0</v>
      </c>
      <c r="AB6979">
        <v>7.280722464918</v>
      </c>
      <c r="AC6979">
        <v>0</v>
      </c>
      <c r="AD6979">
        <v>0</v>
      </c>
      <c r="AE6979">
        <v>25.814200461400727</v>
      </c>
    </row>
    <row r="6980" spans="1:31" x14ac:dyDescent="0.25">
      <c r="A6980">
        <v>2265924</v>
      </c>
      <c r="B6980">
        <v>1</v>
      </c>
      <c r="C6980" t="s">
        <v>80</v>
      </c>
      <c r="D6980" t="s">
        <v>105</v>
      </c>
      <c r="E6980" t="s">
        <v>145</v>
      </c>
      <c r="F6980" t="s">
        <v>19807</v>
      </c>
      <c r="G6980" t="s">
        <v>147</v>
      </c>
      <c r="H6980" t="s">
        <v>148</v>
      </c>
      <c r="I6980" t="s">
        <v>136</v>
      </c>
      <c r="J6980" t="s">
        <v>137</v>
      </c>
      <c r="K6980" t="s">
        <v>138</v>
      </c>
      <c r="L6980" t="s">
        <v>20213</v>
      </c>
      <c r="M6980" t="s">
        <v>20214</v>
      </c>
      <c r="N6980">
        <v>1.0925</v>
      </c>
      <c r="O6980">
        <v>0</v>
      </c>
      <c r="P6980">
        <v>307</v>
      </c>
      <c r="Q6980">
        <v>0</v>
      </c>
      <c r="R6980">
        <v>4</v>
      </c>
      <c r="S6980">
        <v>2</v>
      </c>
      <c r="T6980">
        <v>16</v>
      </c>
      <c r="U6980">
        <v>0</v>
      </c>
      <c r="V6980">
        <v>0</v>
      </c>
      <c r="W6980">
        <v>0</v>
      </c>
      <c r="X6980">
        <v>94.610656273865672</v>
      </c>
      <c r="Y6980">
        <v>0</v>
      </c>
      <c r="Z6980">
        <v>1.9474003698527775E-3</v>
      </c>
      <c r="AA6980">
        <v>75.332818838564407</v>
      </c>
      <c r="AB6980">
        <v>5.2970118288072268</v>
      </c>
      <c r="AC6980">
        <v>0</v>
      </c>
      <c r="AD6980">
        <v>0</v>
      </c>
      <c r="AE6980">
        <v>175.24243434160718</v>
      </c>
    </row>
    <row r="6981" spans="1:31" x14ac:dyDescent="0.25">
      <c r="A6981">
        <v>2265965</v>
      </c>
      <c r="B6981">
        <v>1</v>
      </c>
      <c r="C6981" t="s">
        <v>80</v>
      </c>
      <c r="D6981" t="s">
        <v>96</v>
      </c>
      <c r="E6981" t="s">
        <v>145</v>
      </c>
      <c r="F6981" t="s">
        <v>20215</v>
      </c>
      <c r="G6981" t="s">
        <v>147</v>
      </c>
      <c r="H6981" t="s">
        <v>148</v>
      </c>
      <c r="I6981" t="s">
        <v>704</v>
      </c>
      <c r="J6981" t="s">
        <v>137</v>
      </c>
      <c r="K6981" t="s">
        <v>138</v>
      </c>
      <c r="L6981" t="s">
        <v>20216</v>
      </c>
      <c r="M6981" t="s">
        <v>20217</v>
      </c>
      <c r="N6981">
        <v>3.3888887999999999E-2</v>
      </c>
      <c r="O6981">
        <v>3</v>
      </c>
      <c r="P6981">
        <v>4520</v>
      </c>
      <c r="Q6981">
        <v>1</v>
      </c>
      <c r="R6981">
        <v>219</v>
      </c>
      <c r="S6981">
        <v>8</v>
      </c>
      <c r="T6981">
        <v>469</v>
      </c>
      <c r="U6981">
        <v>1</v>
      </c>
      <c r="V6981">
        <v>0</v>
      </c>
      <c r="W6981">
        <v>1.3599843068144091</v>
      </c>
      <c r="X6981">
        <v>127.68821288373063</v>
      </c>
      <c r="Y6981">
        <v>3.1495561307065004E-2</v>
      </c>
      <c r="Z6981">
        <v>3.8719737408331176</v>
      </c>
      <c r="AA6981">
        <v>3.3823492608955386</v>
      </c>
      <c r="AB6981">
        <v>12.273777769501038</v>
      </c>
      <c r="AC6981">
        <v>4.2931378063677778E-2</v>
      </c>
      <c r="AD6981">
        <v>0</v>
      </c>
      <c r="AE6981">
        <v>148.65072490114548</v>
      </c>
    </row>
    <row r="6982" spans="1:31" x14ac:dyDescent="0.25">
      <c r="A6982">
        <v>2265966</v>
      </c>
      <c r="B6982">
        <v>1</v>
      </c>
      <c r="C6982" t="s">
        <v>80</v>
      </c>
      <c r="D6982" t="s">
        <v>99</v>
      </c>
      <c r="E6982" t="s">
        <v>207</v>
      </c>
      <c r="F6982" t="s">
        <v>20218</v>
      </c>
      <c r="G6982" t="s">
        <v>231</v>
      </c>
      <c r="H6982" t="s">
        <v>135</v>
      </c>
      <c r="I6982" t="s">
        <v>136</v>
      </c>
      <c r="J6982" t="s">
        <v>137</v>
      </c>
      <c r="K6982" t="s">
        <v>138</v>
      </c>
      <c r="L6982" t="s">
        <v>20219</v>
      </c>
      <c r="M6982" t="s">
        <v>20220</v>
      </c>
      <c r="N6982">
        <v>2.85</v>
      </c>
      <c r="O6982">
        <v>0</v>
      </c>
      <c r="P6982">
        <v>45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13.335586353848862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13.335586353848862</v>
      </c>
    </row>
    <row r="6983" spans="1:31" x14ac:dyDescent="0.25">
      <c r="A6983">
        <v>2265977</v>
      </c>
      <c r="B6983">
        <v>1</v>
      </c>
      <c r="C6983" t="s">
        <v>81</v>
      </c>
      <c r="D6983" t="s">
        <v>112</v>
      </c>
      <c r="E6983" t="s">
        <v>145</v>
      </c>
      <c r="F6983" t="s">
        <v>17107</v>
      </c>
      <c r="G6983" t="s">
        <v>147</v>
      </c>
      <c r="H6983" t="s">
        <v>148</v>
      </c>
      <c r="I6983" t="s">
        <v>136</v>
      </c>
      <c r="J6983" t="s">
        <v>137</v>
      </c>
      <c r="K6983" t="s">
        <v>138</v>
      </c>
      <c r="L6983" t="s">
        <v>20221</v>
      </c>
      <c r="M6983" t="s">
        <v>20222</v>
      </c>
      <c r="N6983">
        <v>0.50805555499999999</v>
      </c>
      <c r="O6983">
        <v>1</v>
      </c>
      <c r="P6983">
        <v>2</v>
      </c>
      <c r="Q6983">
        <v>49</v>
      </c>
      <c r="R6983">
        <v>80</v>
      </c>
      <c r="S6983">
        <v>4</v>
      </c>
      <c r="T6983">
        <v>3</v>
      </c>
      <c r="U6983">
        <v>1</v>
      </c>
      <c r="V6983">
        <v>0</v>
      </c>
      <c r="W6983">
        <v>0.20981672989655809</v>
      </c>
      <c r="X6983">
        <v>0.3176576821844328</v>
      </c>
      <c r="Y6983">
        <v>9.9419501589741781</v>
      </c>
      <c r="Z6983">
        <v>22.442772378817011</v>
      </c>
      <c r="AA6983">
        <v>1.1016454954240074</v>
      </c>
      <c r="AB6983">
        <v>12.951033189010969</v>
      </c>
      <c r="AC6983">
        <v>0</v>
      </c>
      <c r="AD6983">
        <v>0</v>
      </c>
      <c r="AE6983">
        <v>46.964875634307162</v>
      </c>
    </row>
    <row r="6984" spans="1:31" x14ac:dyDescent="0.25">
      <c r="A6984">
        <v>2265978</v>
      </c>
      <c r="B6984">
        <v>1</v>
      </c>
      <c r="C6984" t="s">
        <v>80</v>
      </c>
      <c r="D6984" t="s">
        <v>98</v>
      </c>
      <c r="E6984" t="s">
        <v>163</v>
      </c>
      <c r="F6984" t="s">
        <v>19603</v>
      </c>
      <c r="G6984" t="s">
        <v>147</v>
      </c>
      <c r="H6984" t="s">
        <v>148</v>
      </c>
      <c r="I6984" t="s">
        <v>136</v>
      </c>
      <c r="J6984" t="s">
        <v>137</v>
      </c>
      <c r="K6984" t="s">
        <v>138</v>
      </c>
      <c r="L6984" t="s">
        <v>20223</v>
      </c>
      <c r="M6984" t="s">
        <v>20224</v>
      </c>
      <c r="N6984">
        <v>0.13388888800000001</v>
      </c>
      <c r="O6984">
        <v>0</v>
      </c>
      <c r="P6984">
        <v>1132</v>
      </c>
      <c r="Q6984">
        <v>2</v>
      </c>
      <c r="R6984">
        <v>131</v>
      </c>
      <c r="S6984">
        <v>7</v>
      </c>
      <c r="T6984">
        <v>277</v>
      </c>
      <c r="U6984">
        <v>0</v>
      </c>
      <c r="V6984">
        <v>0</v>
      </c>
      <c r="W6984">
        <v>0</v>
      </c>
      <c r="X6984">
        <v>20.604372136822612</v>
      </c>
      <c r="Y6984">
        <v>0.14888777756495333</v>
      </c>
      <c r="Z6984">
        <v>1.5333825594293469</v>
      </c>
      <c r="AA6984">
        <v>20.822127518010142</v>
      </c>
      <c r="AB6984">
        <v>8.0651353773033421</v>
      </c>
      <c r="AC6984">
        <v>0</v>
      </c>
      <c r="AD6984">
        <v>0</v>
      </c>
      <c r="AE6984">
        <v>51.173905369130395</v>
      </c>
    </row>
    <row r="6985" spans="1:31" x14ac:dyDescent="0.25">
      <c r="A6985">
        <v>2265981</v>
      </c>
      <c r="B6985">
        <v>1</v>
      </c>
      <c r="C6985" t="s">
        <v>81</v>
      </c>
      <c r="D6985" t="s">
        <v>120</v>
      </c>
      <c r="E6985" t="s">
        <v>256</v>
      </c>
      <c r="F6985" t="s">
        <v>20225</v>
      </c>
      <c r="G6985" t="s">
        <v>147</v>
      </c>
      <c r="H6985" t="s">
        <v>148</v>
      </c>
      <c r="I6985" t="s">
        <v>704</v>
      </c>
      <c r="J6985" t="s">
        <v>137</v>
      </c>
      <c r="K6985" t="s">
        <v>138</v>
      </c>
      <c r="L6985" t="s">
        <v>20226</v>
      </c>
      <c r="M6985" t="s">
        <v>20227</v>
      </c>
      <c r="N6985">
        <v>1.0555554999999999E-2</v>
      </c>
      <c r="O6985">
        <v>1</v>
      </c>
      <c r="P6985">
        <v>1172</v>
      </c>
      <c r="Q6985">
        <v>89</v>
      </c>
      <c r="R6985">
        <v>65</v>
      </c>
      <c r="S6985">
        <v>21</v>
      </c>
      <c r="T6985">
        <v>66</v>
      </c>
      <c r="U6985">
        <v>2</v>
      </c>
      <c r="V6985">
        <v>0</v>
      </c>
      <c r="W6985">
        <v>1.377190172467778E-3</v>
      </c>
      <c r="X6985">
        <v>2.1205905278635164</v>
      </c>
      <c r="Y6985">
        <v>0.39306982787690176</v>
      </c>
      <c r="Z6985">
        <v>0.17566355851073331</v>
      </c>
      <c r="AA6985">
        <v>0.44004557818737949</v>
      </c>
      <c r="AB6985">
        <v>0.3097295965909323</v>
      </c>
      <c r="AC6985">
        <v>0.22909714995185831</v>
      </c>
      <c r="AD6985">
        <v>0</v>
      </c>
      <c r="AE6985">
        <v>3.6695734291537891</v>
      </c>
    </row>
    <row r="6986" spans="1:31" x14ac:dyDescent="0.25">
      <c r="A6986">
        <v>2265983</v>
      </c>
      <c r="B6986">
        <v>1</v>
      </c>
      <c r="C6986" t="s">
        <v>80</v>
      </c>
      <c r="D6986" t="s">
        <v>96</v>
      </c>
      <c r="E6986" t="s">
        <v>145</v>
      </c>
      <c r="F6986" t="s">
        <v>20215</v>
      </c>
      <c r="G6986" t="s">
        <v>147</v>
      </c>
      <c r="H6986" t="s">
        <v>148</v>
      </c>
      <c r="I6986" t="s">
        <v>704</v>
      </c>
      <c r="J6986" t="s">
        <v>137</v>
      </c>
      <c r="K6986" t="s">
        <v>138</v>
      </c>
      <c r="L6986" t="s">
        <v>20228</v>
      </c>
      <c r="M6986" t="s">
        <v>12219</v>
      </c>
      <c r="N6986">
        <v>2.2222222E-2</v>
      </c>
      <c r="O6986">
        <v>3</v>
      </c>
      <c r="P6986">
        <v>4520</v>
      </c>
      <c r="Q6986">
        <v>1</v>
      </c>
      <c r="R6986">
        <v>219</v>
      </c>
      <c r="S6986">
        <v>8</v>
      </c>
      <c r="T6986">
        <v>469</v>
      </c>
      <c r="U6986">
        <v>1</v>
      </c>
      <c r="V6986">
        <v>0</v>
      </c>
      <c r="W6986">
        <v>0.89179298807502239</v>
      </c>
      <c r="X6986">
        <v>83.729975661462234</v>
      </c>
      <c r="Y6986">
        <v>2.06528270866E-2</v>
      </c>
      <c r="Z6986">
        <v>2.5389991743168006</v>
      </c>
      <c r="AA6986">
        <v>2.2179339415708448</v>
      </c>
      <c r="AB6986">
        <v>8.0483788652465975</v>
      </c>
      <c r="AC6986">
        <v>2.8151723320444445E-2</v>
      </c>
      <c r="AD6986">
        <v>0</v>
      </c>
      <c r="AE6986">
        <v>97.475885181078539</v>
      </c>
    </row>
    <row r="6987" spans="1:31" x14ac:dyDescent="0.25">
      <c r="A6987">
        <v>2265986</v>
      </c>
      <c r="B6987">
        <v>1</v>
      </c>
      <c r="C6987" t="s">
        <v>80</v>
      </c>
      <c r="D6987" t="s">
        <v>88</v>
      </c>
      <c r="E6987" t="s">
        <v>214</v>
      </c>
      <c r="F6987" t="s">
        <v>20229</v>
      </c>
      <c r="G6987" t="s">
        <v>153</v>
      </c>
      <c r="H6987" t="s">
        <v>135</v>
      </c>
      <c r="I6987" t="s">
        <v>136</v>
      </c>
      <c r="J6987" t="s">
        <v>137</v>
      </c>
      <c r="K6987" t="s">
        <v>138</v>
      </c>
      <c r="L6987" t="s">
        <v>20230</v>
      </c>
      <c r="M6987" t="s">
        <v>20231</v>
      </c>
      <c r="N6987">
        <v>1.0747222219999999</v>
      </c>
      <c r="O6987">
        <v>0</v>
      </c>
      <c r="P6987">
        <v>253</v>
      </c>
      <c r="Q6987">
        <v>0</v>
      </c>
      <c r="R6987">
        <v>0</v>
      </c>
      <c r="S6987">
        <v>0</v>
      </c>
      <c r="T6987">
        <v>37</v>
      </c>
      <c r="U6987">
        <v>0</v>
      </c>
      <c r="V6987">
        <v>0</v>
      </c>
      <c r="W6987">
        <v>0</v>
      </c>
      <c r="X6987">
        <v>86.626549765835364</v>
      </c>
      <c r="Y6987">
        <v>0</v>
      </c>
      <c r="Z6987">
        <v>0</v>
      </c>
      <c r="AA6987">
        <v>0</v>
      </c>
      <c r="AB6987">
        <v>22.225793647281527</v>
      </c>
      <c r="AC6987">
        <v>0</v>
      </c>
      <c r="AD6987">
        <v>0</v>
      </c>
      <c r="AE6987">
        <v>108.8523434131169</v>
      </c>
    </row>
    <row r="6988" spans="1:31" x14ac:dyDescent="0.25">
      <c r="A6988">
        <v>2265990</v>
      </c>
      <c r="B6988">
        <v>1</v>
      </c>
      <c r="C6988" t="s">
        <v>80</v>
      </c>
      <c r="D6988" t="s">
        <v>96</v>
      </c>
      <c r="E6988" t="s">
        <v>145</v>
      </c>
      <c r="F6988" t="s">
        <v>20232</v>
      </c>
      <c r="G6988" t="s">
        <v>147</v>
      </c>
      <c r="H6988" t="s">
        <v>148</v>
      </c>
      <c r="I6988" t="s">
        <v>136</v>
      </c>
      <c r="J6988" t="s">
        <v>137</v>
      </c>
      <c r="K6988" t="s">
        <v>138</v>
      </c>
      <c r="L6988" t="s">
        <v>20233</v>
      </c>
      <c r="M6988" t="s">
        <v>20234</v>
      </c>
      <c r="N6988">
        <v>0.38194444399999999</v>
      </c>
      <c r="O6988">
        <v>3</v>
      </c>
      <c r="P6988">
        <v>4520</v>
      </c>
      <c r="Q6988">
        <v>1</v>
      </c>
      <c r="R6988">
        <v>219</v>
      </c>
      <c r="S6988">
        <v>8</v>
      </c>
      <c r="T6988">
        <v>469</v>
      </c>
      <c r="U6988">
        <v>1</v>
      </c>
      <c r="V6988">
        <v>0</v>
      </c>
      <c r="W6988">
        <v>15.327691982539445</v>
      </c>
      <c r="X6988">
        <v>1439.1089566813621</v>
      </c>
      <c r="Y6988">
        <v>0.35497046555093748</v>
      </c>
      <c r="Z6988">
        <v>43.639048308569997</v>
      </c>
      <c r="AA6988">
        <v>38.120739620748886</v>
      </c>
      <c r="AB6988">
        <v>138.33151174642629</v>
      </c>
      <c r="AC6988">
        <v>0.48385774457013886</v>
      </c>
      <c r="AD6988">
        <v>0</v>
      </c>
      <c r="AE6988">
        <v>1675.3667765497676</v>
      </c>
    </row>
    <row r="6989" spans="1:31" x14ac:dyDescent="0.25">
      <c r="A6989">
        <v>2266007</v>
      </c>
      <c r="B6989">
        <v>1</v>
      </c>
      <c r="C6989" t="s">
        <v>80</v>
      </c>
      <c r="D6989" t="s">
        <v>110</v>
      </c>
      <c r="E6989" t="s">
        <v>151</v>
      </c>
      <c r="F6989" t="s">
        <v>20235</v>
      </c>
      <c r="G6989" t="s">
        <v>153</v>
      </c>
      <c r="H6989" t="s">
        <v>135</v>
      </c>
      <c r="I6989" t="s">
        <v>136</v>
      </c>
      <c r="J6989" t="s">
        <v>137</v>
      </c>
      <c r="K6989" t="s">
        <v>138</v>
      </c>
      <c r="L6989" t="s">
        <v>20236</v>
      </c>
      <c r="M6989" t="s">
        <v>20237</v>
      </c>
      <c r="N6989">
        <v>0.47972222199999998</v>
      </c>
      <c r="O6989">
        <v>0</v>
      </c>
      <c r="P6989">
        <v>148</v>
      </c>
      <c r="Q6989">
        <v>0</v>
      </c>
      <c r="R6989">
        <v>0</v>
      </c>
      <c r="S6989">
        <v>0</v>
      </c>
      <c r="T6989">
        <v>25</v>
      </c>
      <c r="U6989">
        <v>0</v>
      </c>
      <c r="V6989">
        <v>0</v>
      </c>
      <c r="W6989">
        <v>0</v>
      </c>
      <c r="X6989">
        <v>31.995261534166765</v>
      </c>
      <c r="Y6989">
        <v>0</v>
      </c>
      <c r="Z6989">
        <v>0</v>
      </c>
      <c r="AA6989">
        <v>0</v>
      </c>
      <c r="AB6989">
        <v>4.7028919272183822</v>
      </c>
      <c r="AC6989">
        <v>0</v>
      </c>
      <c r="AD6989">
        <v>0</v>
      </c>
      <c r="AE6989">
        <v>36.698153461385147</v>
      </c>
    </row>
    <row r="6990" spans="1:31" x14ac:dyDescent="0.25">
      <c r="A6990">
        <v>2266008</v>
      </c>
      <c r="B6990">
        <v>1</v>
      </c>
      <c r="C6990" t="s">
        <v>80</v>
      </c>
      <c r="D6990" t="s">
        <v>96</v>
      </c>
      <c r="E6990" t="s">
        <v>145</v>
      </c>
      <c r="F6990" t="s">
        <v>20238</v>
      </c>
      <c r="G6990" t="s">
        <v>147</v>
      </c>
      <c r="H6990" t="s">
        <v>148</v>
      </c>
      <c r="I6990" t="s">
        <v>136</v>
      </c>
      <c r="J6990" t="s">
        <v>137</v>
      </c>
      <c r="K6990" t="s">
        <v>138</v>
      </c>
      <c r="L6990" t="s">
        <v>20239</v>
      </c>
      <c r="M6990" t="s">
        <v>20240</v>
      </c>
      <c r="N6990">
        <v>0.85416666600000002</v>
      </c>
      <c r="O6990">
        <v>3</v>
      </c>
      <c r="P6990">
        <v>1860</v>
      </c>
      <c r="Q6990">
        <v>1</v>
      </c>
      <c r="R6990">
        <v>206</v>
      </c>
      <c r="S6990">
        <v>5</v>
      </c>
      <c r="T6990">
        <v>206</v>
      </c>
      <c r="U6990">
        <v>1</v>
      </c>
      <c r="V6990">
        <v>0</v>
      </c>
      <c r="W6990">
        <v>32.579083014151209</v>
      </c>
      <c r="X6990">
        <v>1870.9578327388228</v>
      </c>
      <c r="Y6990">
        <v>0.76104391881424249</v>
      </c>
      <c r="Z6990">
        <v>87.725756048937839</v>
      </c>
      <c r="AA6990">
        <v>62.129395074830938</v>
      </c>
      <c r="AB6990">
        <v>131.28778495849178</v>
      </c>
      <c r="AC6990">
        <v>1.0926498683735333</v>
      </c>
      <c r="AD6990">
        <v>0</v>
      </c>
      <c r="AE6990">
        <v>2186.5335456224225</v>
      </c>
    </row>
    <row r="6991" spans="1:31" x14ac:dyDescent="0.25">
      <c r="A6991">
        <v>2266065</v>
      </c>
      <c r="B6991">
        <v>1</v>
      </c>
      <c r="C6991" t="s">
        <v>81</v>
      </c>
      <c r="D6991" t="s">
        <v>123</v>
      </c>
      <c r="E6991" t="s">
        <v>256</v>
      </c>
      <c r="F6991" t="s">
        <v>20241</v>
      </c>
      <c r="G6991" t="s">
        <v>147</v>
      </c>
      <c r="H6991" t="s">
        <v>148</v>
      </c>
      <c r="I6991" t="s">
        <v>136</v>
      </c>
      <c r="J6991" t="s">
        <v>137</v>
      </c>
      <c r="K6991" t="s">
        <v>138</v>
      </c>
      <c r="L6991" t="s">
        <v>20242</v>
      </c>
      <c r="M6991" t="s">
        <v>20243</v>
      </c>
      <c r="N6991">
        <v>3.1305555549999999</v>
      </c>
      <c r="O6991">
        <v>0</v>
      </c>
      <c r="P6991">
        <v>1271</v>
      </c>
      <c r="Q6991">
        <v>0</v>
      </c>
      <c r="R6991">
        <v>0</v>
      </c>
      <c r="S6991">
        <v>3</v>
      </c>
      <c r="T6991">
        <v>100</v>
      </c>
      <c r="U6991">
        <v>0</v>
      </c>
      <c r="V6991">
        <v>1</v>
      </c>
      <c r="W6991">
        <v>0</v>
      </c>
      <c r="X6991">
        <v>795.59295692458329</v>
      </c>
      <c r="Y6991">
        <v>0</v>
      </c>
      <c r="Z6991">
        <v>0</v>
      </c>
      <c r="AA6991">
        <v>13.427116964217474</v>
      </c>
      <c r="AB6991">
        <v>187.06699588714312</v>
      </c>
      <c r="AC6991">
        <v>0</v>
      </c>
      <c r="AD6991">
        <v>2.6871533886989178</v>
      </c>
      <c r="AE6991">
        <v>998.77422316464276</v>
      </c>
    </row>
    <row r="6992" spans="1:31" x14ac:dyDescent="0.25">
      <c r="A6992">
        <v>2266086</v>
      </c>
      <c r="B6992">
        <v>1</v>
      </c>
      <c r="C6992" t="s">
        <v>81</v>
      </c>
      <c r="D6992" t="s">
        <v>128</v>
      </c>
      <c r="E6992" t="s">
        <v>145</v>
      </c>
      <c r="F6992" t="s">
        <v>20244</v>
      </c>
      <c r="G6992" t="s">
        <v>147</v>
      </c>
      <c r="H6992" t="s">
        <v>148</v>
      </c>
      <c r="I6992" t="s">
        <v>136</v>
      </c>
      <c r="J6992" t="s">
        <v>137</v>
      </c>
      <c r="K6992" t="s">
        <v>138</v>
      </c>
      <c r="L6992" t="s">
        <v>20245</v>
      </c>
      <c r="M6992" t="s">
        <v>20246</v>
      </c>
      <c r="N6992">
        <v>0.58916666600000001</v>
      </c>
      <c r="O6992">
        <v>20</v>
      </c>
      <c r="P6992">
        <v>3137</v>
      </c>
      <c r="Q6992">
        <v>116</v>
      </c>
      <c r="R6992">
        <v>205</v>
      </c>
      <c r="S6992">
        <v>34</v>
      </c>
      <c r="T6992">
        <v>379</v>
      </c>
      <c r="U6992">
        <v>4</v>
      </c>
      <c r="V6992">
        <v>1</v>
      </c>
      <c r="W6992">
        <v>2.5669262950986544</v>
      </c>
      <c r="X6992">
        <v>270.67068782421944</v>
      </c>
      <c r="Y6992">
        <v>30.84588934328703</v>
      </c>
      <c r="Z6992">
        <v>15.68577930107276</v>
      </c>
      <c r="AA6992">
        <v>208.81687880804958</v>
      </c>
      <c r="AB6992">
        <v>53.724734936640623</v>
      </c>
      <c r="AC6992">
        <v>7.138450945688442</v>
      </c>
      <c r="AD6992">
        <v>0.21285939221514</v>
      </c>
      <c r="AE6992">
        <v>589.6622068462716</v>
      </c>
    </row>
    <row r="6993" spans="1:31" x14ac:dyDescent="0.25">
      <c r="A6993">
        <v>2266090</v>
      </c>
      <c r="B6993">
        <v>1</v>
      </c>
      <c r="C6993" t="s">
        <v>80</v>
      </c>
      <c r="D6993" t="s">
        <v>97</v>
      </c>
      <c r="E6993" t="s">
        <v>151</v>
      </c>
      <c r="F6993" t="s">
        <v>19335</v>
      </c>
      <c r="G6993" t="s">
        <v>153</v>
      </c>
      <c r="H6993" t="s">
        <v>135</v>
      </c>
      <c r="I6993" t="s">
        <v>136</v>
      </c>
      <c r="J6993" t="s">
        <v>137</v>
      </c>
      <c r="K6993" t="s">
        <v>138</v>
      </c>
      <c r="L6993" t="s">
        <v>20247</v>
      </c>
      <c r="M6993" t="s">
        <v>20248</v>
      </c>
      <c r="N6993">
        <v>1.1511111110000001</v>
      </c>
      <c r="O6993">
        <v>0</v>
      </c>
      <c r="P6993">
        <v>176</v>
      </c>
      <c r="Q6993">
        <v>0</v>
      </c>
      <c r="R6993">
        <v>0</v>
      </c>
      <c r="S6993">
        <v>0</v>
      </c>
      <c r="T6993">
        <v>5</v>
      </c>
      <c r="U6993">
        <v>0</v>
      </c>
      <c r="V6993">
        <v>0</v>
      </c>
      <c r="W6993">
        <v>0</v>
      </c>
      <c r="X6993">
        <v>78.610836609135475</v>
      </c>
      <c r="Y6993">
        <v>0</v>
      </c>
      <c r="Z6993">
        <v>0</v>
      </c>
      <c r="AA6993">
        <v>0</v>
      </c>
      <c r="AB6993">
        <v>3.6867239812157493</v>
      </c>
      <c r="AC6993">
        <v>0</v>
      </c>
      <c r="AD6993">
        <v>0</v>
      </c>
      <c r="AE6993">
        <v>82.297560590351225</v>
      </c>
    </row>
    <row r="6994" spans="1:31" x14ac:dyDescent="0.25">
      <c r="A6994">
        <v>2266097</v>
      </c>
      <c r="B6994">
        <v>1</v>
      </c>
      <c r="C6994" t="s">
        <v>81</v>
      </c>
      <c r="D6994" t="s">
        <v>128</v>
      </c>
      <c r="E6994" t="s">
        <v>256</v>
      </c>
      <c r="F6994" t="s">
        <v>20249</v>
      </c>
      <c r="G6994" t="s">
        <v>9390</v>
      </c>
      <c r="H6994" t="s">
        <v>148</v>
      </c>
      <c r="I6994" t="s">
        <v>136</v>
      </c>
      <c r="J6994" t="s">
        <v>137</v>
      </c>
      <c r="K6994" t="s">
        <v>138</v>
      </c>
      <c r="L6994" t="s">
        <v>20250</v>
      </c>
      <c r="M6994" t="s">
        <v>20251</v>
      </c>
      <c r="N6994">
        <v>2.8111111110000002</v>
      </c>
      <c r="O6994">
        <v>0</v>
      </c>
      <c r="P6994">
        <v>511</v>
      </c>
      <c r="Q6994">
        <v>1</v>
      </c>
      <c r="R6994">
        <v>13</v>
      </c>
      <c r="S6994">
        <v>1</v>
      </c>
      <c r="T6994">
        <v>43</v>
      </c>
      <c r="U6994">
        <v>0</v>
      </c>
      <c r="V6994">
        <v>0</v>
      </c>
      <c r="W6994">
        <v>0</v>
      </c>
      <c r="X6994">
        <v>190.34553024915857</v>
      </c>
      <c r="Y6994">
        <v>1.4240221233577777</v>
      </c>
      <c r="Z6994">
        <v>3.4917918088712994</v>
      </c>
      <c r="AA6994">
        <v>20.560623437360761</v>
      </c>
      <c r="AB6994">
        <v>28.203802900831818</v>
      </c>
      <c r="AC6994">
        <v>0</v>
      </c>
      <c r="AD6994">
        <v>0</v>
      </c>
      <c r="AE6994">
        <v>244.02577051958025</v>
      </c>
    </row>
    <row r="6995" spans="1:31" x14ac:dyDescent="0.25">
      <c r="A6995">
        <v>2266101</v>
      </c>
      <c r="B6995">
        <v>1</v>
      </c>
      <c r="C6995" t="s">
        <v>80</v>
      </c>
      <c r="D6995" t="s">
        <v>107</v>
      </c>
      <c r="E6995" t="s">
        <v>207</v>
      </c>
      <c r="F6995" t="s">
        <v>20252</v>
      </c>
      <c r="G6995" t="s">
        <v>231</v>
      </c>
      <c r="H6995" t="s">
        <v>135</v>
      </c>
      <c r="I6995" t="s">
        <v>136</v>
      </c>
      <c r="J6995" t="s">
        <v>137</v>
      </c>
      <c r="K6995" t="s">
        <v>138</v>
      </c>
      <c r="L6995" t="s">
        <v>20253</v>
      </c>
      <c r="M6995" t="s">
        <v>20254</v>
      </c>
      <c r="N6995">
        <v>1.0594444439999999</v>
      </c>
      <c r="O6995">
        <v>0</v>
      </c>
      <c r="P6995">
        <v>186</v>
      </c>
      <c r="Q6995">
        <v>0</v>
      </c>
      <c r="R6995">
        <v>0</v>
      </c>
      <c r="S6995">
        <v>0</v>
      </c>
      <c r="T6995">
        <v>13</v>
      </c>
      <c r="U6995">
        <v>0</v>
      </c>
      <c r="V6995">
        <v>0</v>
      </c>
      <c r="W6995">
        <v>0</v>
      </c>
      <c r="X6995">
        <v>32.687325609697211</v>
      </c>
      <c r="Y6995">
        <v>0</v>
      </c>
      <c r="Z6995">
        <v>0</v>
      </c>
      <c r="AA6995">
        <v>0</v>
      </c>
      <c r="AB6995">
        <v>6.8988747544500342</v>
      </c>
      <c r="AC6995">
        <v>0</v>
      </c>
      <c r="AD6995">
        <v>0</v>
      </c>
      <c r="AE6995">
        <v>39.586200364147246</v>
      </c>
    </row>
    <row r="6996" spans="1:31" x14ac:dyDescent="0.25">
      <c r="A6996">
        <v>2266142</v>
      </c>
      <c r="B6996">
        <v>1</v>
      </c>
      <c r="C6996" t="s">
        <v>80</v>
      </c>
      <c r="D6996" t="s">
        <v>98</v>
      </c>
      <c r="E6996" t="s">
        <v>145</v>
      </c>
      <c r="F6996" t="s">
        <v>20255</v>
      </c>
      <c r="G6996" t="s">
        <v>147</v>
      </c>
      <c r="H6996" t="s">
        <v>148</v>
      </c>
      <c r="I6996" t="s">
        <v>136</v>
      </c>
      <c r="J6996" t="s">
        <v>137</v>
      </c>
      <c r="K6996" t="s">
        <v>138</v>
      </c>
      <c r="L6996" t="s">
        <v>20256</v>
      </c>
      <c r="M6996" t="s">
        <v>20257</v>
      </c>
      <c r="N6996">
        <v>0.56555555499999999</v>
      </c>
      <c r="O6996">
        <v>2</v>
      </c>
      <c r="P6996">
        <v>1944</v>
      </c>
      <c r="Q6996">
        <v>107</v>
      </c>
      <c r="R6996">
        <v>444</v>
      </c>
      <c r="S6996">
        <v>53</v>
      </c>
      <c r="T6996">
        <v>535</v>
      </c>
      <c r="U6996">
        <v>6</v>
      </c>
      <c r="V6996">
        <v>0</v>
      </c>
      <c r="W6996">
        <v>0.48165590924017782</v>
      </c>
      <c r="X6996">
        <v>298.15840281649901</v>
      </c>
      <c r="Y6996">
        <v>65.163318492756844</v>
      </c>
      <c r="Z6996">
        <v>113.5942509337099</v>
      </c>
      <c r="AA6996">
        <v>63.660526055314769</v>
      </c>
      <c r="AB6996">
        <v>202.06777366131331</v>
      </c>
      <c r="AC6996">
        <v>138.17699919000336</v>
      </c>
      <c r="AD6996">
        <v>0</v>
      </c>
      <c r="AE6996">
        <v>881.30292705883733</v>
      </c>
    </row>
    <row r="6997" spans="1:31" x14ac:dyDescent="0.25">
      <c r="A6997">
        <v>2266152</v>
      </c>
      <c r="B6997">
        <v>1</v>
      </c>
      <c r="C6997" t="s">
        <v>81</v>
      </c>
      <c r="D6997" t="s">
        <v>113</v>
      </c>
      <c r="E6997" t="s">
        <v>145</v>
      </c>
      <c r="F6997" t="s">
        <v>20258</v>
      </c>
      <c r="G6997" t="s">
        <v>147</v>
      </c>
      <c r="H6997" t="s">
        <v>148</v>
      </c>
      <c r="I6997" t="s">
        <v>136</v>
      </c>
      <c r="J6997" t="s">
        <v>137</v>
      </c>
      <c r="K6997" t="s">
        <v>138</v>
      </c>
      <c r="L6997" t="s">
        <v>20259</v>
      </c>
      <c r="M6997" t="s">
        <v>20260</v>
      </c>
      <c r="N6997">
        <v>0.12916666600000001</v>
      </c>
      <c r="O6997">
        <v>2</v>
      </c>
      <c r="P6997">
        <v>2711</v>
      </c>
      <c r="Q6997">
        <v>44</v>
      </c>
      <c r="R6997">
        <v>814</v>
      </c>
      <c r="S6997">
        <v>22</v>
      </c>
      <c r="T6997">
        <v>189</v>
      </c>
      <c r="U6997">
        <v>0</v>
      </c>
      <c r="V6997">
        <v>2</v>
      </c>
      <c r="W6997">
        <v>0.11479960168250003</v>
      </c>
      <c r="X6997">
        <v>60.981161868271172</v>
      </c>
      <c r="Y6997">
        <v>9.0729704413717016</v>
      </c>
      <c r="Z6997">
        <v>31.734135177157956</v>
      </c>
      <c r="AA6997">
        <v>64.752953533429533</v>
      </c>
      <c r="AB6997">
        <v>20.15275010596115</v>
      </c>
      <c r="AC6997">
        <v>0</v>
      </c>
      <c r="AD6997">
        <v>0.53799826423655839</v>
      </c>
      <c r="AE6997">
        <v>187.34676899211058</v>
      </c>
    </row>
    <row r="6998" spans="1:31" x14ac:dyDescent="0.25">
      <c r="A6998">
        <v>2266158</v>
      </c>
      <c r="B6998">
        <v>1</v>
      </c>
      <c r="C6998" t="s">
        <v>81</v>
      </c>
      <c r="D6998" t="s">
        <v>123</v>
      </c>
      <c r="E6998" t="s">
        <v>163</v>
      </c>
      <c r="F6998" t="s">
        <v>20261</v>
      </c>
      <c r="G6998" t="s">
        <v>147</v>
      </c>
      <c r="H6998" t="s">
        <v>148</v>
      </c>
      <c r="I6998" t="s">
        <v>136</v>
      </c>
      <c r="J6998" t="s">
        <v>137</v>
      </c>
      <c r="K6998" t="s">
        <v>138</v>
      </c>
      <c r="L6998" t="s">
        <v>20262</v>
      </c>
      <c r="M6998" t="s">
        <v>20263</v>
      </c>
      <c r="N6998">
        <v>0.79916666599999997</v>
      </c>
      <c r="O6998">
        <v>3</v>
      </c>
      <c r="P6998">
        <v>359</v>
      </c>
      <c r="Q6998">
        <v>255</v>
      </c>
      <c r="R6998">
        <v>72</v>
      </c>
      <c r="S6998">
        <v>20</v>
      </c>
      <c r="T6998">
        <v>41</v>
      </c>
      <c r="U6998">
        <v>0</v>
      </c>
      <c r="V6998">
        <v>0</v>
      </c>
      <c r="W6998">
        <v>0.89904056801897902</v>
      </c>
      <c r="X6998">
        <v>38.79540626290018</v>
      </c>
      <c r="Y6998">
        <v>143.69297789344813</v>
      </c>
      <c r="Z6998">
        <v>24.875142532787809</v>
      </c>
      <c r="AA6998">
        <v>8.4796362605797295</v>
      </c>
      <c r="AB6998">
        <v>21.037845158349679</v>
      </c>
      <c r="AC6998">
        <v>0</v>
      </c>
      <c r="AD6998">
        <v>0</v>
      </c>
      <c r="AE6998">
        <v>237.7800486760845</v>
      </c>
    </row>
    <row r="6999" spans="1:31" x14ac:dyDescent="0.25">
      <c r="A6999">
        <v>2266167</v>
      </c>
      <c r="B6999">
        <v>1</v>
      </c>
      <c r="C6999" t="s">
        <v>80</v>
      </c>
      <c r="D6999" t="s">
        <v>107</v>
      </c>
      <c r="E6999" t="s">
        <v>151</v>
      </c>
      <c r="F6999" t="s">
        <v>20123</v>
      </c>
      <c r="G6999" t="s">
        <v>153</v>
      </c>
      <c r="H6999" t="s">
        <v>135</v>
      </c>
      <c r="I6999" t="s">
        <v>136</v>
      </c>
      <c r="J6999" t="s">
        <v>137</v>
      </c>
      <c r="K6999" t="s">
        <v>138</v>
      </c>
      <c r="L6999" t="s">
        <v>20264</v>
      </c>
      <c r="M6999" t="s">
        <v>20265</v>
      </c>
      <c r="N6999">
        <v>1.5041666659999999</v>
      </c>
      <c r="O6999">
        <v>0</v>
      </c>
      <c r="P6999">
        <v>76</v>
      </c>
      <c r="Q6999">
        <v>0</v>
      </c>
      <c r="R6999">
        <v>0</v>
      </c>
      <c r="S6999">
        <v>0</v>
      </c>
      <c r="T6999">
        <v>10</v>
      </c>
      <c r="U6999">
        <v>0</v>
      </c>
      <c r="V6999">
        <v>0</v>
      </c>
      <c r="W6999">
        <v>0</v>
      </c>
      <c r="X6999">
        <v>29.660622041997257</v>
      </c>
      <c r="Y6999">
        <v>0</v>
      </c>
      <c r="Z6999">
        <v>0</v>
      </c>
      <c r="AA6999">
        <v>0</v>
      </c>
      <c r="AB6999">
        <v>16.802423443175002</v>
      </c>
      <c r="AC6999">
        <v>0</v>
      </c>
      <c r="AD6999">
        <v>0</v>
      </c>
      <c r="AE6999">
        <v>46.463045485172259</v>
      </c>
    </row>
    <row r="7000" spans="1:31" x14ac:dyDescent="0.25">
      <c r="A7000">
        <v>2266177</v>
      </c>
      <c r="B7000">
        <v>1</v>
      </c>
      <c r="C7000" t="s">
        <v>81</v>
      </c>
      <c r="D7000" t="s">
        <v>113</v>
      </c>
      <c r="E7000" t="s">
        <v>256</v>
      </c>
      <c r="F7000" t="s">
        <v>16631</v>
      </c>
      <c r="G7000" t="s">
        <v>171</v>
      </c>
      <c r="H7000" t="s">
        <v>148</v>
      </c>
      <c r="I7000" t="s">
        <v>136</v>
      </c>
      <c r="J7000" t="s">
        <v>137</v>
      </c>
      <c r="K7000" t="s">
        <v>172</v>
      </c>
      <c r="L7000" t="s">
        <v>20266</v>
      </c>
      <c r="M7000" t="s">
        <v>20267</v>
      </c>
      <c r="N7000">
        <v>9.4416666659999997</v>
      </c>
      <c r="O7000">
        <v>0</v>
      </c>
      <c r="P7000">
        <v>381</v>
      </c>
      <c r="Q7000">
        <v>2</v>
      </c>
      <c r="R7000">
        <v>61</v>
      </c>
      <c r="S7000">
        <v>0</v>
      </c>
      <c r="T7000">
        <v>31</v>
      </c>
      <c r="U7000">
        <v>0</v>
      </c>
      <c r="V7000">
        <v>1</v>
      </c>
      <c r="W7000">
        <v>0</v>
      </c>
      <c r="X7000">
        <v>834.54350847748572</v>
      </c>
      <c r="Y7000">
        <v>103.86077017915719</v>
      </c>
      <c r="Z7000">
        <v>159.94296520525637</v>
      </c>
      <c r="AA7000">
        <v>0</v>
      </c>
      <c r="AB7000">
        <v>193.50379278035626</v>
      </c>
      <c r="AC7000">
        <v>0</v>
      </c>
      <c r="AD7000">
        <v>4.1526452092720421</v>
      </c>
      <c r="AE7000">
        <v>1296.0036818515275</v>
      </c>
    </row>
    <row r="7001" spans="1:31" x14ac:dyDescent="0.25">
      <c r="A7001">
        <v>2266179</v>
      </c>
      <c r="B7001">
        <v>1</v>
      </c>
      <c r="C7001" t="s">
        <v>81</v>
      </c>
      <c r="D7001" t="s">
        <v>118</v>
      </c>
      <c r="E7001" t="s">
        <v>151</v>
      </c>
      <c r="F7001" t="s">
        <v>20268</v>
      </c>
      <c r="G7001" t="s">
        <v>366</v>
      </c>
      <c r="H7001" t="s">
        <v>135</v>
      </c>
      <c r="I7001" t="s">
        <v>136</v>
      </c>
      <c r="J7001" t="s">
        <v>137</v>
      </c>
      <c r="K7001" t="s">
        <v>172</v>
      </c>
      <c r="L7001" t="s">
        <v>20269</v>
      </c>
      <c r="M7001" t="s">
        <v>20270</v>
      </c>
      <c r="N7001">
        <v>4.4780555550000001</v>
      </c>
      <c r="O7001">
        <v>0</v>
      </c>
      <c r="P7001">
        <v>195</v>
      </c>
      <c r="Q7001">
        <v>0</v>
      </c>
      <c r="R7001">
        <v>0</v>
      </c>
      <c r="S7001">
        <v>0</v>
      </c>
      <c r="T7001">
        <v>17</v>
      </c>
      <c r="U7001">
        <v>0</v>
      </c>
      <c r="V7001">
        <v>0</v>
      </c>
      <c r="W7001">
        <v>0</v>
      </c>
      <c r="X7001">
        <v>221.08605993578541</v>
      </c>
      <c r="Y7001">
        <v>0</v>
      </c>
      <c r="Z7001">
        <v>0</v>
      </c>
      <c r="AA7001">
        <v>0</v>
      </c>
      <c r="AB7001">
        <v>49.036708067549945</v>
      </c>
      <c r="AC7001">
        <v>0</v>
      </c>
      <c r="AD7001">
        <v>0</v>
      </c>
      <c r="AE7001">
        <v>270.12276800333535</v>
      </c>
    </row>
    <row r="7002" spans="1:31" x14ac:dyDescent="0.25">
      <c r="A7002">
        <v>2266183</v>
      </c>
      <c r="B7002">
        <v>1</v>
      </c>
      <c r="C7002" t="s">
        <v>80</v>
      </c>
      <c r="D7002" t="s">
        <v>93</v>
      </c>
      <c r="E7002" t="s">
        <v>207</v>
      </c>
      <c r="F7002" t="s">
        <v>20271</v>
      </c>
      <c r="G7002" t="s">
        <v>171</v>
      </c>
      <c r="H7002" t="s">
        <v>135</v>
      </c>
      <c r="I7002" t="s">
        <v>136</v>
      </c>
      <c r="J7002" t="s">
        <v>137</v>
      </c>
      <c r="K7002" t="s">
        <v>172</v>
      </c>
      <c r="L7002" t="s">
        <v>20272</v>
      </c>
      <c r="M7002" t="s">
        <v>20273</v>
      </c>
      <c r="N7002">
        <v>8.1697222220000008</v>
      </c>
      <c r="O7002">
        <v>0</v>
      </c>
      <c r="P7002">
        <v>898</v>
      </c>
      <c r="Q7002">
        <v>0</v>
      </c>
      <c r="R7002">
        <v>1</v>
      </c>
      <c r="S7002">
        <v>0</v>
      </c>
      <c r="T7002">
        <v>39</v>
      </c>
      <c r="U7002">
        <v>0</v>
      </c>
      <c r="V7002">
        <v>0</v>
      </c>
      <c r="W7002">
        <v>0</v>
      </c>
      <c r="X7002">
        <v>2103.4427218106093</v>
      </c>
      <c r="Y7002">
        <v>0</v>
      </c>
      <c r="Z7002">
        <v>8.7565549381402565</v>
      </c>
      <c r="AA7002">
        <v>0</v>
      </c>
      <c r="AB7002">
        <v>195.98724534311006</v>
      </c>
      <c r="AC7002">
        <v>0</v>
      </c>
      <c r="AD7002">
        <v>0</v>
      </c>
      <c r="AE7002">
        <v>2308.1865220918594</v>
      </c>
    </row>
    <row r="7003" spans="1:31" x14ac:dyDescent="0.25">
      <c r="A7003">
        <v>2266189</v>
      </c>
      <c r="B7003">
        <v>1</v>
      </c>
      <c r="C7003" t="s">
        <v>80</v>
      </c>
      <c r="D7003" t="s">
        <v>105</v>
      </c>
      <c r="E7003" t="s">
        <v>207</v>
      </c>
      <c r="F7003" t="s">
        <v>20274</v>
      </c>
      <c r="G7003" t="s">
        <v>171</v>
      </c>
      <c r="H7003" t="s">
        <v>135</v>
      </c>
      <c r="I7003" t="s">
        <v>136</v>
      </c>
      <c r="J7003" t="s">
        <v>137</v>
      </c>
      <c r="K7003" t="s">
        <v>172</v>
      </c>
      <c r="L7003" t="s">
        <v>20275</v>
      </c>
      <c r="M7003" t="s">
        <v>20276</v>
      </c>
      <c r="N7003">
        <v>7.5036111109999997</v>
      </c>
      <c r="O7003">
        <v>0</v>
      </c>
      <c r="P7003">
        <v>828</v>
      </c>
      <c r="Q7003">
        <v>0</v>
      </c>
      <c r="R7003">
        <v>0</v>
      </c>
      <c r="S7003">
        <v>0</v>
      </c>
      <c r="T7003">
        <v>13</v>
      </c>
      <c r="U7003">
        <v>0</v>
      </c>
      <c r="V7003">
        <v>0</v>
      </c>
      <c r="W7003">
        <v>0</v>
      </c>
      <c r="X7003">
        <v>1691.1148286943787</v>
      </c>
      <c r="Y7003">
        <v>0</v>
      </c>
      <c r="Z7003">
        <v>0</v>
      </c>
      <c r="AA7003">
        <v>0</v>
      </c>
      <c r="AB7003">
        <v>173.96520368228047</v>
      </c>
      <c r="AC7003">
        <v>0</v>
      </c>
      <c r="AD7003">
        <v>0</v>
      </c>
      <c r="AE7003">
        <v>1865.0800323766591</v>
      </c>
    </row>
    <row r="7004" spans="1:31" x14ac:dyDescent="0.25">
      <c r="A7004">
        <v>2266194</v>
      </c>
      <c r="B7004">
        <v>1</v>
      </c>
      <c r="C7004" t="s">
        <v>81</v>
      </c>
      <c r="D7004" t="s">
        <v>125</v>
      </c>
      <c r="E7004" t="s">
        <v>163</v>
      </c>
      <c r="F7004" t="s">
        <v>20277</v>
      </c>
      <c r="G7004" t="s">
        <v>147</v>
      </c>
      <c r="H7004" t="s">
        <v>148</v>
      </c>
      <c r="I7004" t="s">
        <v>136</v>
      </c>
      <c r="J7004" t="s">
        <v>137</v>
      </c>
      <c r="K7004" t="s">
        <v>138</v>
      </c>
      <c r="L7004" t="s">
        <v>20278</v>
      </c>
      <c r="M7004" t="s">
        <v>20279</v>
      </c>
      <c r="N7004">
        <v>0.37694444399999999</v>
      </c>
      <c r="O7004">
        <v>0</v>
      </c>
      <c r="P7004">
        <v>413</v>
      </c>
      <c r="Q7004">
        <v>23</v>
      </c>
      <c r="R7004">
        <v>53</v>
      </c>
      <c r="S7004">
        <v>2</v>
      </c>
      <c r="T7004">
        <v>36</v>
      </c>
      <c r="U7004">
        <v>0</v>
      </c>
      <c r="V7004">
        <v>0</v>
      </c>
      <c r="W7004">
        <v>0</v>
      </c>
      <c r="X7004">
        <v>29.25064880662865</v>
      </c>
      <c r="Y7004">
        <v>15.138255630654408</v>
      </c>
      <c r="Z7004">
        <v>5.5568264160882821</v>
      </c>
      <c r="AA7004">
        <v>7.351472924346135</v>
      </c>
      <c r="AB7004">
        <v>9.8322877572220211</v>
      </c>
      <c r="AC7004">
        <v>0</v>
      </c>
      <c r="AD7004">
        <v>0</v>
      </c>
      <c r="AE7004">
        <v>67.129491534939504</v>
      </c>
    </row>
    <row r="7005" spans="1:31" x14ac:dyDescent="0.25">
      <c r="A7005">
        <v>2266198</v>
      </c>
      <c r="B7005">
        <v>1</v>
      </c>
      <c r="C7005" t="s">
        <v>80</v>
      </c>
      <c r="D7005" t="s">
        <v>90</v>
      </c>
      <c r="E7005" t="s">
        <v>151</v>
      </c>
      <c r="F7005" t="s">
        <v>13718</v>
      </c>
      <c r="G7005" t="s">
        <v>171</v>
      </c>
      <c r="H7005" t="s">
        <v>135</v>
      </c>
      <c r="I7005" t="s">
        <v>136</v>
      </c>
      <c r="J7005" t="s">
        <v>137</v>
      </c>
      <c r="K7005" t="s">
        <v>172</v>
      </c>
      <c r="L7005" t="s">
        <v>20280</v>
      </c>
      <c r="M7005" t="s">
        <v>20281</v>
      </c>
      <c r="N7005">
        <v>6.9997222219999999</v>
      </c>
      <c r="O7005">
        <v>0</v>
      </c>
      <c r="P7005">
        <v>89</v>
      </c>
      <c r="Q7005">
        <v>0</v>
      </c>
      <c r="R7005">
        <v>0</v>
      </c>
      <c r="S7005">
        <v>0</v>
      </c>
      <c r="T7005">
        <v>1</v>
      </c>
      <c r="U7005">
        <v>0</v>
      </c>
      <c r="V7005">
        <v>0</v>
      </c>
      <c r="W7005">
        <v>0</v>
      </c>
      <c r="X7005">
        <v>153.57231675494936</v>
      </c>
      <c r="Y7005">
        <v>0</v>
      </c>
      <c r="Z7005">
        <v>0</v>
      </c>
      <c r="AA7005">
        <v>0</v>
      </c>
      <c r="AB7005">
        <v>3.821594636046997</v>
      </c>
      <c r="AC7005">
        <v>0</v>
      </c>
      <c r="AD7005">
        <v>0</v>
      </c>
      <c r="AE7005">
        <v>157.39391139099635</v>
      </c>
    </row>
    <row r="7006" spans="1:31" x14ac:dyDescent="0.25">
      <c r="A7006">
        <v>2266199</v>
      </c>
      <c r="B7006">
        <v>1</v>
      </c>
      <c r="C7006" t="s">
        <v>80</v>
      </c>
      <c r="D7006" t="s">
        <v>93</v>
      </c>
      <c r="E7006" t="s">
        <v>207</v>
      </c>
      <c r="F7006" t="s">
        <v>20170</v>
      </c>
      <c r="G7006" t="s">
        <v>171</v>
      </c>
      <c r="H7006" t="s">
        <v>135</v>
      </c>
      <c r="I7006" t="s">
        <v>136</v>
      </c>
      <c r="J7006" t="s">
        <v>137</v>
      </c>
      <c r="K7006" t="s">
        <v>172</v>
      </c>
      <c r="L7006" t="s">
        <v>20282</v>
      </c>
      <c r="M7006" t="s">
        <v>20283</v>
      </c>
      <c r="N7006">
        <v>7.8111111109999998</v>
      </c>
      <c r="O7006">
        <v>0</v>
      </c>
      <c r="P7006">
        <v>781</v>
      </c>
      <c r="Q7006">
        <v>0</v>
      </c>
      <c r="R7006">
        <v>0</v>
      </c>
      <c r="S7006">
        <v>0</v>
      </c>
      <c r="T7006">
        <v>44</v>
      </c>
      <c r="U7006">
        <v>0</v>
      </c>
      <c r="V7006">
        <v>0</v>
      </c>
      <c r="W7006">
        <v>0</v>
      </c>
      <c r="X7006">
        <v>1609.7518419071926</v>
      </c>
      <c r="Y7006">
        <v>0</v>
      </c>
      <c r="Z7006">
        <v>0</v>
      </c>
      <c r="AA7006">
        <v>0</v>
      </c>
      <c r="AB7006">
        <v>634.38297883519124</v>
      </c>
      <c r="AC7006">
        <v>0</v>
      </c>
      <c r="AD7006">
        <v>0</v>
      </c>
      <c r="AE7006">
        <v>2244.1348207423839</v>
      </c>
    </row>
    <row r="7007" spans="1:31" x14ac:dyDescent="0.25">
      <c r="A7007">
        <v>2266207</v>
      </c>
      <c r="B7007">
        <v>1</v>
      </c>
      <c r="C7007" t="s">
        <v>81</v>
      </c>
      <c r="D7007" t="s">
        <v>112</v>
      </c>
      <c r="E7007" t="s">
        <v>145</v>
      </c>
      <c r="F7007" t="s">
        <v>20284</v>
      </c>
      <c r="G7007" t="s">
        <v>271</v>
      </c>
      <c r="H7007" t="s">
        <v>148</v>
      </c>
      <c r="I7007" t="s">
        <v>704</v>
      </c>
      <c r="J7007" t="s">
        <v>137</v>
      </c>
      <c r="K7007" t="s">
        <v>138</v>
      </c>
      <c r="L7007" t="s">
        <v>20285</v>
      </c>
      <c r="M7007" t="s">
        <v>20286</v>
      </c>
      <c r="N7007">
        <v>3.9444444000000002E-2</v>
      </c>
      <c r="O7007">
        <v>0</v>
      </c>
      <c r="P7007">
        <v>1283</v>
      </c>
      <c r="Q7007">
        <v>5</v>
      </c>
      <c r="R7007">
        <v>39</v>
      </c>
      <c r="S7007">
        <v>8</v>
      </c>
      <c r="T7007">
        <v>69</v>
      </c>
      <c r="U7007">
        <v>1</v>
      </c>
      <c r="V7007">
        <v>1</v>
      </c>
      <c r="W7007">
        <v>0</v>
      </c>
      <c r="X7007">
        <v>3.7179707784052582</v>
      </c>
      <c r="Y7007">
        <v>1.2822394410822222</v>
      </c>
      <c r="Z7007">
        <v>0.13473456039653997</v>
      </c>
      <c r="AA7007">
        <v>1.1722858959429765</v>
      </c>
      <c r="AB7007">
        <v>1.4012368682567722</v>
      </c>
      <c r="AC7007">
        <v>1.0239839128956667E-2</v>
      </c>
      <c r="AD7007">
        <v>1.6935588211253887E-2</v>
      </c>
      <c r="AE7007">
        <v>7.7356429714239798</v>
      </c>
    </row>
    <row r="7008" spans="1:31" x14ac:dyDescent="0.25">
      <c r="A7008">
        <v>2266214</v>
      </c>
      <c r="B7008">
        <v>1</v>
      </c>
      <c r="C7008" t="s">
        <v>80</v>
      </c>
      <c r="D7008" t="s">
        <v>94</v>
      </c>
      <c r="E7008" t="s">
        <v>207</v>
      </c>
      <c r="F7008" t="s">
        <v>20287</v>
      </c>
      <c r="G7008" t="s">
        <v>366</v>
      </c>
      <c r="H7008" t="s">
        <v>135</v>
      </c>
      <c r="I7008" t="s">
        <v>136</v>
      </c>
      <c r="J7008" t="s">
        <v>137</v>
      </c>
      <c r="K7008" t="s">
        <v>172</v>
      </c>
      <c r="L7008" t="s">
        <v>20288</v>
      </c>
      <c r="M7008" t="s">
        <v>20289</v>
      </c>
      <c r="N7008">
        <v>2.9516666659999999</v>
      </c>
      <c r="O7008">
        <v>0</v>
      </c>
      <c r="P7008">
        <v>206</v>
      </c>
      <c r="Q7008">
        <v>0</v>
      </c>
      <c r="R7008">
        <v>0</v>
      </c>
      <c r="S7008">
        <v>0</v>
      </c>
      <c r="T7008">
        <v>10</v>
      </c>
      <c r="U7008">
        <v>0</v>
      </c>
      <c r="V7008">
        <v>0</v>
      </c>
      <c r="W7008">
        <v>0</v>
      </c>
      <c r="X7008">
        <v>147.9708844819823</v>
      </c>
      <c r="Y7008">
        <v>0</v>
      </c>
      <c r="Z7008">
        <v>0</v>
      </c>
      <c r="AA7008">
        <v>0</v>
      </c>
      <c r="AB7008">
        <v>21.88543783757088</v>
      </c>
      <c r="AC7008">
        <v>0</v>
      </c>
      <c r="AD7008">
        <v>0</v>
      </c>
      <c r="AE7008">
        <v>169.85632231955319</v>
      </c>
    </row>
    <row r="7009" spans="1:31" x14ac:dyDescent="0.25">
      <c r="A7009">
        <v>2266259</v>
      </c>
      <c r="B7009">
        <v>1</v>
      </c>
      <c r="C7009" t="s">
        <v>81</v>
      </c>
      <c r="D7009" t="s">
        <v>123</v>
      </c>
      <c r="E7009" t="s">
        <v>256</v>
      </c>
      <c r="F7009" t="s">
        <v>20290</v>
      </c>
      <c r="G7009" t="s">
        <v>171</v>
      </c>
      <c r="H7009" t="s">
        <v>148</v>
      </c>
      <c r="I7009" t="s">
        <v>136</v>
      </c>
      <c r="J7009" t="s">
        <v>137</v>
      </c>
      <c r="K7009" t="s">
        <v>172</v>
      </c>
      <c r="L7009" t="s">
        <v>20291</v>
      </c>
      <c r="M7009" t="s">
        <v>20292</v>
      </c>
      <c r="N7009">
        <v>9.2438888880000007</v>
      </c>
      <c r="O7009">
        <v>0</v>
      </c>
      <c r="P7009">
        <v>4130</v>
      </c>
      <c r="Q7009">
        <v>0</v>
      </c>
      <c r="R7009">
        <v>1</v>
      </c>
      <c r="S7009">
        <v>0</v>
      </c>
      <c r="T7009">
        <v>191</v>
      </c>
      <c r="U7009">
        <v>0</v>
      </c>
      <c r="V7009">
        <v>1</v>
      </c>
      <c r="W7009">
        <v>0</v>
      </c>
      <c r="X7009">
        <v>8135.8095677885794</v>
      </c>
      <c r="Y7009">
        <v>0</v>
      </c>
      <c r="Z7009">
        <v>0</v>
      </c>
      <c r="AA7009">
        <v>0</v>
      </c>
      <c r="AB7009">
        <v>1350.4378784603928</v>
      </c>
      <c r="AC7009">
        <v>0</v>
      </c>
      <c r="AD7009">
        <v>42.096439839714286</v>
      </c>
      <c r="AE7009">
        <v>9528.3438860886854</v>
      </c>
    </row>
    <row r="7010" spans="1:31" x14ac:dyDescent="0.25">
      <c r="A7010">
        <v>2266261</v>
      </c>
      <c r="B7010">
        <v>1</v>
      </c>
      <c r="C7010" t="s">
        <v>80</v>
      </c>
      <c r="D7010" t="s">
        <v>84</v>
      </c>
      <c r="E7010" t="s">
        <v>256</v>
      </c>
      <c r="F7010" t="s">
        <v>20293</v>
      </c>
      <c r="G7010" t="s">
        <v>4775</v>
      </c>
      <c r="H7010" t="s">
        <v>148</v>
      </c>
      <c r="I7010" t="s">
        <v>136</v>
      </c>
      <c r="J7010" t="s">
        <v>137</v>
      </c>
      <c r="K7010" t="s">
        <v>138</v>
      </c>
      <c r="L7010" t="s">
        <v>20294</v>
      </c>
      <c r="M7010" t="s">
        <v>20295</v>
      </c>
      <c r="N7010">
        <v>0.26</v>
      </c>
      <c r="O7010">
        <v>0</v>
      </c>
      <c r="P7010">
        <v>524</v>
      </c>
      <c r="Q7010">
        <v>0</v>
      </c>
      <c r="R7010">
        <v>0</v>
      </c>
      <c r="S7010">
        <v>0</v>
      </c>
      <c r="T7010">
        <v>31</v>
      </c>
      <c r="U7010">
        <v>0</v>
      </c>
      <c r="V7010">
        <v>0</v>
      </c>
      <c r="W7010">
        <v>0</v>
      </c>
      <c r="X7010">
        <v>38.772062480671778</v>
      </c>
      <c r="Y7010">
        <v>0</v>
      </c>
      <c r="Z7010">
        <v>0</v>
      </c>
      <c r="AA7010">
        <v>0</v>
      </c>
      <c r="AB7010">
        <v>8.0004129678460032</v>
      </c>
      <c r="AC7010">
        <v>0</v>
      </c>
      <c r="AD7010">
        <v>0</v>
      </c>
      <c r="AE7010">
        <v>46.772475448517781</v>
      </c>
    </row>
    <row r="7011" spans="1:31" x14ac:dyDescent="0.25">
      <c r="A7011">
        <v>2266275</v>
      </c>
      <c r="B7011">
        <v>1</v>
      </c>
      <c r="C7011" t="s">
        <v>80</v>
      </c>
      <c r="D7011" t="s">
        <v>89</v>
      </c>
      <c r="E7011" t="s">
        <v>132</v>
      </c>
      <c r="F7011" t="s">
        <v>20296</v>
      </c>
      <c r="G7011" t="s">
        <v>153</v>
      </c>
      <c r="H7011" t="s">
        <v>135</v>
      </c>
      <c r="I7011" t="s">
        <v>136</v>
      </c>
      <c r="J7011" t="s">
        <v>137</v>
      </c>
      <c r="K7011" t="s">
        <v>138</v>
      </c>
      <c r="L7011" t="s">
        <v>20297</v>
      </c>
      <c r="M7011" t="s">
        <v>20298</v>
      </c>
      <c r="N7011">
        <v>0.40694444400000002</v>
      </c>
      <c r="O7011">
        <v>0</v>
      </c>
      <c r="P7011">
        <v>10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2.4151434331956101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2.4151434331956101</v>
      </c>
    </row>
    <row r="7012" spans="1:31" x14ac:dyDescent="0.25">
      <c r="A7012">
        <v>2266280</v>
      </c>
      <c r="B7012">
        <v>1</v>
      </c>
      <c r="C7012" t="s">
        <v>81</v>
      </c>
      <c r="D7012" t="s">
        <v>128</v>
      </c>
      <c r="E7012" t="s">
        <v>207</v>
      </c>
      <c r="F7012" t="s">
        <v>20299</v>
      </c>
      <c r="G7012" t="s">
        <v>366</v>
      </c>
      <c r="H7012" t="s">
        <v>135</v>
      </c>
      <c r="I7012" t="s">
        <v>136</v>
      </c>
      <c r="J7012" t="s">
        <v>137</v>
      </c>
      <c r="K7012" t="s">
        <v>172</v>
      </c>
      <c r="L7012" t="s">
        <v>20300</v>
      </c>
      <c r="M7012" t="s">
        <v>20301</v>
      </c>
      <c r="N7012">
        <v>1.7961111110000001</v>
      </c>
      <c r="O7012">
        <v>0</v>
      </c>
      <c r="P7012">
        <v>314</v>
      </c>
      <c r="Q7012">
        <v>0</v>
      </c>
      <c r="R7012">
        <v>0</v>
      </c>
      <c r="S7012">
        <v>0</v>
      </c>
      <c r="T7012">
        <v>1</v>
      </c>
      <c r="U7012">
        <v>0</v>
      </c>
      <c r="V7012">
        <v>0</v>
      </c>
      <c r="W7012">
        <v>0</v>
      </c>
      <c r="X7012">
        <v>132.5170185269742</v>
      </c>
      <c r="Y7012">
        <v>0</v>
      </c>
      <c r="Z7012">
        <v>0</v>
      </c>
      <c r="AA7012">
        <v>0</v>
      </c>
      <c r="AB7012">
        <v>5.6494043089019916</v>
      </c>
      <c r="AC7012">
        <v>0</v>
      </c>
      <c r="AD7012">
        <v>0</v>
      </c>
      <c r="AE7012">
        <v>138.16642283587618</v>
      </c>
    </row>
    <row r="7013" spans="1:31" x14ac:dyDescent="0.25">
      <c r="A7013">
        <v>2266298</v>
      </c>
      <c r="B7013">
        <v>1</v>
      </c>
      <c r="C7013" t="s">
        <v>81</v>
      </c>
      <c r="D7013" t="s">
        <v>112</v>
      </c>
      <c r="E7013" t="s">
        <v>145</v>
      </c>
      <c r="F7013" t="s">
        <v>20302</v>
      </c>
      <c r="G7013" t="s">
        <v>147</v>
      </c>
      <c r="H7013" t="s">
        <v>148</v>
      </c>
      <c r="I7013" t="s">
        <v>136</v>
      </c>
      <c r="J7013" t="s">
        <v>137</v>
      </c>
      <c r="K7013" t="s">
        <v>138</v>
      </c>
      <c r="L7013" t="s">
        <v>20303</v>
      </c>
      <c r="M7013" t="s">
        <v>20304</v>
      </c>
      <c r="N7013">
        <v>6.1111111000000003E-2</v>
      </c>
      <c r="O7013">
        <v>1</v>
      </c>
      <c r="P7013">
        <v>824</v>
      </c>
      <c r="Q7013">
        <v>93</v>
      </c>
      <c r="R7013">
        <v>148</v>
      </c>
      <c r="S7013">
        <v>15</v>
      </c>
      <c r="T7013">
        <v>97</v>
      </c>
      <c r="U7013">
        <v>0</v>
      </c>
      <c r="V7013">
        <v>1</v>
      </c>
      <c r="W7013">
        <v>2.4543999003333334E-3</v>
      </c>
      <c r="X7013">
        <v>11.630771602416837</v>
      </c>
      <c r="Y7013">
        <v>35.094055857689298</v>
      </c>
      <c r="Z7013">
        <v>7.8961174619215155</v>
      </c>
      <c r="AA7013">
        <v>5.5486476893745333</v>
      </c>
      <c r="AB7013">
        <v>2.5607081364168338</v>
      </c>
      <c r="AC7013">
        <v>0</v>
      </c>
      <c r="AD7013">
        <v>1.1676930162640113</v>
      </c>
      <c r="AE7013">
        <v>63.900448163983363</v>
      </c>
    </row>
    <row r="7014" spans="1:31" x14ac:dyDescent="0.25">
      <c r="A7014">
        <v>2266299</v>
      </c>
      <c r="B7014">
        <v>1</v>
      </c>
      <c r="C7014" t="s">
        <v>80</v>
      </c>
      <c r="D7014" t="s">
        <v>85</v>
      </c>
      <c r="E7014" t="s">
        <v>214</v>
      </c>
      <c r="F7014" t="s">
        <v>20305</v>
      </c>
      <c r="G7014" t="s">
        <v>314</v>
      </c>
      <c r="H7014" t="s">
        <v>135</v>
      </c>
      <c r="I7014" t="s">
        <v>136</v>
      </c>
      <c r="J7014" t="s">
        <v>137</v>
      </c>
      <c r="K7014" t="s">
        <v>138</v>
      </c>
      <c r="L7014" t="s">
        <v>20306</v>
      </c>
      <c r="M7014" t="s">
        <v>20307</v>
      </c>
      <c r="N7014">
        <v>1.7569444439999999</v>
      </c>
      <c r="O7014">
        <v>0</v>
      </c>
      <c r="P7014">
        <v>148</v>
      </c>
      <c r="Q7014">
        <v>0</v>
      </c>
      <c r="R7014">
        <v>0</v>
      </c>
      <c r="S7014">
        <v>0</v>
      </c>
      <c r="T7014">
        <v>8</v>
      </c>
      <c r="U7014">
        <v>0</v>
      </c>
      <c r="V7014">
        <v>1</v>
      </c>
      <c r="W7014">
        <v>0</v>
      </c>
      <c r="X7014">
        <v>92.198511139572545</v>
      </c>
      <c r="Y7014">
        <v>0</v>
      </c>
      <c r="Z7014">
        <v>0</v>
      </c>
      <c r="AA7014">
        <v>0</v>
      </c>
      <c r="AB7014">
        <v>19.935867142825781</v>
      </c>
      <c r="AC7014">
        <v>0</v>
      </c>
      <c r="AD7014">
        <v>355.30300116655542</v>
      </c>
      <c r="AE7014">
        <v>467.43737944895372</v>
      </c>
    </row>
    <row r="7015" spans="1:31" x14ac:dyDescent="0.25">
      <c r="A7015">
        <v>2266334</v>
      </c>
      <c r="B7015">
        <v>1</v>
      </c>
      <c r="C7015" t="s">
        <v>80</v>
      </c>
      <c r="D7015" t="s">
        <v>86</v>
      </c>
      <c r="E7015" t="s">
        <v>256</v>
      </c>
      <c r="F7015" t="s">
        <v>20308</v>
      </c>
      <c r="G7015" t="s">
        <v>4775</v>
      </c>
      <c r="H7015" t="s">
        <v>148</v>
      </c>
      <c r="I7015" t="s">
        <v>136</v>
      </c>
      <c r="J7015" t="s">
        <v>137</v>
      </c>
      <c r="K7015" t="s">
        <v>138</v>
      </c>
      <c r="L7015" t="s">
        <v>20309</v>
      </c>
      <c r="M7015" t="s">
        <v>20310</v>
      </c>
      <c r="N7015">
        <v>0.52694444399999996</v>
      </c>
      <c r="O7015">
        <v>0</v>
      </c>
      <c r="P7015">
        <v>369</v>
      </c>
      <c r="Q7015">
        <v>0</v>
      </c>
      <c r="R7015">
        <v>0</v>
      </c>
      <c r="S7015">
        <v>0</v>
      </c>
      <c r="T7015">
        <v>22</v>
      </c>
      <c r="U7015">
        <v>0</v>
      </c>
      <c r="V7015">
        <v>0</v>
      </c>
      <c r="W7015">
        <v>0</v>
      </c>
      <c r="X7015">
        <v>66.019253347473551</v>
      </c>
      <c r="Y7015">
        <v>0</v>
      </c>
      <c r="Z7015">
        <v>0</v>
      </c>
      <c r="AA7015">
        <v>0</v>
      </c>
      <c r="AB7015">
        <v>8.6420375050155567</v>
      </c>
      <c r="AC7015">
        <v>0</v>
      </c>
      <c r="AD7015">
        <v>0</v>
      </c>
      <c r="AE7015">
        <v>74.661290852489103</v>
      </c>
    </row>
    <row r="7016" spans="1:31" x14ac:dyDescent="0.25">
      <c r="A7016">
        <v>2266344</v>
      </c>
      <c r="B7016">
        <v>1</v>
      </c>
      <c r="C7016" t="s">
        <v>81</v>
      </c>
      <c r="D7016" t="s">
        <v>113</v>
      </c>
      <c r="E7016" t="s">
        <v>145</v>
      </c>
      <c r="F7016" t="s">
        <v>15324</v>
      </c>
      <c r="G7016" t="s">
        <v>147</v>
      </c>
      <c r="H7016" t="s">
        <v>148</v>
      </c>
      <c r="I7016" t="s">
        <v>704</v>
      </c>
      <c r="J7016" t="s">
        <v>137</v>
      </c>
      <c r="K7016" t="s">
        <v>138</v>
      </c>
      <c r="L7016" t="s">
        <v>20311</v>
      </c>
      <c r="M7016" t="s">
        <v>20312</v>
      </c>
      <c r="N7016">
        <v>1.6666666E-2</v>
      </c>
      <c r="O7016">
        <v>15</v>
      </c>
      <c r="P7016">
        <v>344</v>
      </c>
      <c r="Q7016">
        <v>152</v>
      </c>
      <c r="R7016">
        <v>166</v>
      </c>
      <c r="S7016">
        <v>21</v>
      </c>
      <c r="T7016">
        <v>29</v>
      </c>
      <c r="U7016">
        <v>1</v>
      </c>
      <c r="V7016">
        <v>0</v>
      </c>
      <c r="W7016">
        <v>7.0061587466666686E-2</v>
      </c>
      <c r="X7016">
        <v>1.2824161291234335</v>
      </c>
      <c r="Y7016">
        <v>1.1549044752542486</v>
      </c>
      <c r="Z7016">
        <v>0.77102180858106639</v>
      </c>
      <c r="AA7016">
        <v>0.94036054747489994</v>
      </c>
      <c r="AB7016">
        <v>0.31000743614720006</v>
      </c>
      <c r="AC7016">
        <v>2.389061894968</v>
      </c>
      <c r="AD7016">
        <v>0</v>
      </c>
      <c r="AE7016">
        <v>6.9178338790155145</v>
      </c>
    </row>
    <row r="7017" spans="1:31" x14ac:dyDescent="0.25">
      <c r="A7017">
        <v>2266348</v>
      </c>
      <c r="B7017">
        <v>1</v>
      </c>
      <c r="C7017" t="s">
        <v>81</v>
      </c>
      <c r="D7017" t="s">
        <v>122</v>
      </c>
      <c r="E7017" t="s">
        <v>163</v>
      </c>
      <c r="F7017" t="s">
        <v>18762</v>
      </c>
      <c r="G7017" t="s">
        <v>147</v>
      </c>
      <c r="H7017" t="s">
        <v>148</v>
      </c>
      <c r="I7017" t="s">
        <v>136</v>
      </c>
      <c r="J7017" t="s">
        <v>137</v>
      </c>
      <c r="K7017" t="s">
        <v>138</v>
      </c>
      <c r="L7017" t="s">
        <v>20313</v>
      </c>
      <c r="M7017" t="s">
        <v>20314</v>
      </c>
      <c r="N7017">
        <v>0.81666666600000004</v>
      </c>
      <c r="O7017">
        <v>1</v>
      </c>
      <c r="P7017">
        <v>513</v>
      </c>
      <c r="Q7017">
        <v>4</v>
      </c>
      <c r="R7017">
        <v>0</v>
      </c>
      <c r="S7017">
        <v>3</v>
      </c>
      <c r="T7017">
        <v>21</v>
      </c>
      <c r="U7017">
        <v>1</v>
      </c>
      <c r="V7017">
        <v>0</v>
      </c>
      <c r="W7017">
        <v>7.6107298444418353E-2</v>
      </c>
      <c r="X7017">
        <v>34.393040754950668</v>
      </c>
      <c r="Y7017">
        <v>2.8186833675390135</v>
      </c>
      <c r="Z7017">
        <v>0</v>
      </c>
      <c r="AA7017">
        <v>11.585694055646234</v>
      </c>
      <c r="AB7017">
        <v>6.2806328424837634</v>
      </c>
      <c r="AC7017">
        <v>6.059264927659525</v>
      </c>
      <c r="AD7017">
        <v>0</v>
      </c>
      <c r="AE7017">
        <v>61.213423246723629</v>
      </c>
    </row>
    <row r="7018" spans="1:31" x14ac:dyDescent="0.25">
      <c r="A7018">
        <v>2266374</v>
      </c>
      <c r="B7018">
        <v>1</v>
      </c>
      <c r="C7018" t="s">
        <v>81</v>
      </c>
      <c r="D7018" t="s">
        <v>128</v>
      </c>
      <c r="E7018" t="s">
        <v>207</v>
      </c>
      <c r="F7018" t="s">
        <v>20315</v>
      </c>
      <c r="G7018" t="s">
        <v>366</v>
      </c>
      <c r="H7018" t="s">
        <v>135</v>
      </c>
      <c r="I7018" t="s">
        <v>136</v>
      </c>
      <c r="J7018" t="s">
        <v>137</v>
      </c>
      <c r="K7018" t="s">
        <v>172</v>
      </c>
      <c r="L7018" t="s">
        <v>20316</v>
      </c>
      <c r="M7018" t="s">
        <v>20317</v>
      </c>
      <c r="N7018">
        <v>4.5538888880000004</v>
      </c>
      <c r="O7018">
        <v>0</v>
      </c>
      <c r="P7018">
        <v>271</v>
      </c>
      <c r="Q7018">
        <v>0</v>
      </c>
      <c r="R7018">
        <v>0</v>
      </c>
      <c r="S7018">
        <v>0</v>
      </c>
      <c r="T7018">
        <v>5</v>
      </c>
      <c r="U7018">
        <v>0</v>
      </c>
      <c r="V7018">
        <v>0</v>
      </c>
      <c r="W7018">
        <v>0</v>
      </c>
      <c r="X7018">
        <v>233.45274670284556</v>
      </c>
      <c r="Y7018">
        <v>0</v>
      </c>
      <c r="Z7018">
        <v>0</v>
      </c>
      <c r="AA7018">
        <v>0</v>
      </c>
      <c r="AB7018">
        <v>31.404629634101727</v>
      </c>
      <c r="AC7018">
        <v>0</v>
      </c>
      <c r="AD7018">
        <v>0</v>
      </c>
      <c r="AE7018">
        <v>264.85737633694731</v>
      </c>
    </row>
    <row r="7019" spans="1:31" x14ac:dyDescent="0.25">
      <c r="A7019">
        <v>2266384</v>
      </c>
      <c r="B7019">
        <v>1</v>
      </c>
      <c r="C7019" t="s">
        <v>80</v>
      </c>
      <c r="D7019" t="s">
        <v>90</v>
      </c>
      <c r="E7019" t="s">
        <v>151</v>
      </c>
      <c r="F7019" t="s">
        <v>20318</v>
      </c>
      <c r="G7019" t="s">
        <v>153</v>
      </c>
      <c r="H7019" t="s">
        <v>135</v>
      </c>
      <c r="I7019" t="s">
        <v>136</v>
      </c>
      <c r="J7019" t="s">
        <v>137</v>
      </c>
      <c r="K7019" t="s">
        <v>138</v>
      </c>
      <c r="L7019" t="s">
        <v>20319</v>
      </c>
      <c r="M7019" t="s">
        <v>20320</v>
      </c>
      <c r="N7019">
        <v>3.5719444440000001</v>
      </c>
      <c r="O7019">
        <v>0</v>
      </c>
      <c r="P7019">
        <v>30</v>
      </c>
      <c r="Q7019">
        <v>0</v>
      </c>
      <c r="R7019">
        <v>0</v>
      </c>
      <c r="S7019">
        <v>0</v>
      </c>
      <c r="T7019">
        <v>58</v>
      </c>
      <c r="U7019">
        <v>0</v>
      </c>
      <c r="V7019">
        <v>1</v>
      </c>
      <c r="W7019">
        <v>0</v>
      </c>
      <c r="X7019">
        <v>26.229729201762929</v>
      </c>
      <c r="Y7019">
        <v>0</v>
      </c>
      <c r="Z7019">
        <v>0</v>
      </c>
      <c r="AA7019">
        <v>0</v>
      </c>
      <c r="AB7019">
        <v>235.71017948539969</v>
      </c>
      <c r="AC7019">
        <v>0</v>
      </c>
      <c r="AD7019">
        <v>280.21652622211548</v>
      </c>
      <c r="AE7019">
        <v>542.15643490927812</v>
      </c>
    </row>
    <row r="7020" spans="1:31" x14ac:dyDescent="0.25">
      <c r="A7020">
        <v>2266387</v>
      </c>
      <c r="B7020">
        <v>1</v>
      </c>
      <c r="C7020" t="s">
        <v>80</v>
      </c>
      <c r="D7020" t="s">
        <v>95</v>
      </c>
      <c r="E7020" t="s">
        <v>145</v>
      </c>
      <c r="F7020" t="s">
        <v>20321</v>
      </c>
      <c r="G7020" t="s">
        <v>147</v>
      </c>
      <c r="H7020" t="s">
        <v>148</v>
      </c>
      <c r="I7020" t="s">
        <v>136</v>
      </c>
      <c r="J7020" t="s">
        <v>137</v>
      </c>
      <c r="K7020" t="s">
        <v>138</v>
      </c>
      <c r="L7020" t="s">
        <v>20322</v>
      </c>
      <c r="M7020" t="s">
        <v>20323</v>
      </c>
      <c r="N7020">
        <v>1.101388888</v>
      </c>
      <c r="O7020">
        <v>5</v>
      </c>
      <c r="P7020">
        <v>705</v>
      </c>
      <c r="Q7020">
        <v>26</v>
      </c>
      <c r="R7020">
        <v>8</v>
      </c>
      <c r="S7020">
        <v>30</v>
      </c>
      <c r="T7020">
        <v>41</v>
      </c>
      <c r="U7020">
        <v>0</v>
      </c>
      <c r="V7020">
        <v>0</v>
      </c>
      <c r="W7020">
        <v>3.9014248028580498</v>
      </c>
      <c r="X7020">
        <v>213.00907772205679</v>
      </c>
      <c r="Y7020">
        <v>105.61660624252244</v>
      </c>
      <c r="Z7020">
        <v>3.1362375135208711</v>
      </c>
      <c r="AA7020">
        <v>267.43773655227585</v>
      </c>
      <c r="AB7020">
        <v>38.746469042321117</v>
      </c>
      <c r="AC7020">
        <v>0</v>
      </c>
      <c r="AD7020">
        <v>0</v>
      </c>
      <c r="AE7020">
        <v>631.84755187555515</v>
      </c>
    </row>
    <row r="7021" spans="1:31" x14ac:dyDescent="0.25">
      <c r="A7021">
        <v>2266419</v>
      </c>
      <c r="B7021">
        <v>1</v>
      </c>
      <c r="C7021" t="s">
        <v>80</v>
      </c>
      <c r="D7021" t="s">
        <v>91</v>
      </c>
      <c r="E7021" t="s">
        <v>151</v>
      </c>
      <c r="F7021" t="s">
        <v>20324</v>
      </c>
      <c r="G7021" t="s">
        <v>310</v>
      </c>
      <c r="H7021" t="s">
        <v>135</v>
      </c>
      <c r="I7021" t="s">
        <v>136</v>
      </c>
      <c r="J7021" t="s">
        <v>137</v>
      </c>
      <c r="K7021" t="s">
        <v>138</v>
      </c>
      <c r="L7021" t="s">
        <v>20325</v>
      </c>
      <c r="M7021" t="s">
        <v>20326</v>
      </c>
      <c r="N7021">
        <v>1.4636111110000001</v>
      </c>
      <c r="O7021">
        <v>0</v>
      </c>
      <c r="P7021">
        <v>62</v>
      </c>
      <c r="Q7021">
        <v>0</v>
      </c>
      <c r="R7021">
        <v>0</v>
      </c>
      <c r="S7021">
        <v>0</v>
      </c>
      <c r="T7021">
        <v>1</v>
      </c>
      <c r="U7021">
        <v>0</v>
      </c>
      <c r="V7021">
        <v>0</v>
      </c>
      <c r="W7021">
        <v>0</v>
      </c>
      <c r="X7021">
        <v>19.063579946452577</v>
      </c>
      <c r="Y7021">
        <v>0</v>
      </c>
      <c r="Z7021">
        <v>0</v>
      </c>
      <c r="AA7021">
        <v>0</v>
      </c>
      <c r="AB7021">
        <v>4.3399434414211484</v>
      </c>
      <c r="AC7021">
        <v>0</v>
      </c>
      <c r="AD7021">
        <v>0</v>
      </c>
      <c r="AE7021">
        <v>23.403523387873726</v>
      </c>
    </row>
    <row r="7022" spans="1:31" x14ac:dyDescent="0.25">
      <c r="A7022">
        <v>2266446</v>
      </c>
      <c r="B7022">
        <v>1</v>
      </c>
      <c r="C7022" t="s">
        <v>80</v>
      </c>
      <c r="D7022" t="s">
        <v>92</v>
      </c>
      <c r="E7022" t="s">
        <v>163</v>
      </c>
      <c r="F7022" t="s">
        <v>20327</v>
      </c>
      <c r="G7022" t="s">
        <v>147</v>
      </c>
      <c r="H7022" t="s">
        <v>148</v>
      </c>
      <c r="I7022" t="s">
        <v>136</v>
      </c>
      <c r="J7022" t="s">
        <v>137</v>
      </c>
      <c r="K7022" t="s">
        <v>138</v>
      </c>
      <c r="L7022" t="s">
        <v>20328</v>
      </c>
      <c r="M7022" t="s">
        <v>20329</v>
      </c>
      <c r="N7022">
        <v>0.40583333300000002</v>
      </c>
      <c r="O7022">
        <v>17</v>
      </c>
      <c r="P7022">
        <v>2335</v>
      </c>
      <c r="Q7022">
        <v>3</v>
      </c>
      <c r="R7022">
        <v>26</v>
      </c>
      <c r="S7022">
        <v>15</v>
      </c>
      <c r="T7022">
        <v>206</v>
      </c>
      <c r="U7022">
        <v>1</v>
      </c>
      <c r="V7022">
        <v>1</v>
      </c>
      <c r="W7022">
        <v>57.954029805152921</v>
      </c>
      <c r="X7022">
        <v>234.10885650250358</v>
      </c>
      <c r="Y7022">
        <v>2.7316255401069252</v>
      </c>
      <c r="Z7022">
        <v>2.0748788054328067</v>
      </c>
      <c r="AA7022">
        <v>27.856371947297895</v>
      </c>
      <c r="AB7022">
        <v>54.844823025415764</v>
      </c>
      <c r="AC7022">
        <v>0.84193403216211005</v>
      </c>
      <c r="AD7022">
        <v>0</v>
      </c>
      <c r="AE7022">
        <v>380.41251965807197</v>
      </c>
    </row>
    <row r="7023" spans="1:31" x14ac:dyDescent="0.25">
      <c r="A7023">
        <v>2266525</v>
      </c>
      <c r="B7023">
        <v>1</v>
      </c>
      <c r="C7023" t="s">
        <v>80</v>
      </c>
      <c r="D7023" t="s">
        <v>83</v>
      </c>
      <c r="E7023" t="s">
        <v>207</v>
      </c>
      <c r="F7023" t="s">
        <v>19816</v>
      </c>
      <c r="G7023" t="s">
        <v>314</v>
      </c>
      <c r="H7023" t="s">
        <v>135</v>
      </c>
      <c r="I7023" t="s">
        <v>136</v>
      </c>
      <c r="J7023" t="s">
        <v>137</v>
      </c>
      <c r="K7023" t="s">
        <v>138</v>
      </c>
      <c r="L7023" t="s">
        <v>20330</v>
      </c>
      <c r="M7023" t="s">
        <v>20331</v>
      </c>
      <c r="N7023">
        <v>0.256111111</v>
      </c>
      <c r="O7023">
        <v>0</v>
      </c>
      <c r="P7023">
        <v>654</v>
      </c>
      <c r="Q7023">
        <v>0</v>
      </c>
      <c r="R7023">
        <v>0</v>
      </c>
      <c r="S7023">
        <v>0</v>
      </c>
      <c r="T7023">
        <v>54</v>
      </c>
      <c r="U7023">
        <v>0</v>
      </c>
      <c r="V7023">
        <v>1</v>
      </c>
      <c r="W7023">
        <v>0</v>
      </c>
      <c r="X7023">
        <v>35.347126487423864</v>
      </c>
      <c r="Y7023">
        <v>0</v>
      </c>
      <c r="Z7023">
        <v>0</v>
      </c>
      <c r="AA7023">
        <v>0</v>
      </c>
      <c r="AB7023">
        <v>13.918365030228674</v>
      </c>
      <c r="AC7023">
        <v>0</v>
      </c>
      <c r="AD7023">
        <v>2.9731450660411669</v>
      </c>
      <c r="AE7023">
        <v>52.238636583693705</v>
      </c>
    </row>
    <row r="7024" spans="1:31" x14ac:dyDescent="0.25">
      <c r="A7024">
        <v>2266529</v>
      </c>
      <c r="B7024">
        <v>1</v>
      </c>
      <c r="C7024" t="s">
        <v>80</v>
      </c>
      <c r="D7024" t="s">
        <v>83</v>
      </c>
      <c r="E7024" t="s">
        <v>477</v>
      </c>
      <c r="F7024" t="s">
        <v>20332</v>
      </c>
      <c r="G7024" t="s">
        <v>147</v>
      </c>
      <c r="H7024" t="s">
        <v>148</v>
      </c>
      <c r="I7024" t="s">
        <v>136</v>
      </c>
      <c r="J7024" t="s">
        <v>137</v>
      </c>
      <c r="K7024" t="s">
        <v>138</v>
      </c>
      <c r="L7024" t="s">
        <v>20333</v>
      </c>
      <c r="M7024" t="s">
        <v>20334</v>
      </c>
      <c r="N7024">
        <v>0.16790638799999999</v>
      </c>
      <c r="O7024">
        <v>6</v>
      </c>
      <c r="P7024">
        <v>559</v>
      </c>
      <c r="Q7024">
        <v>27</v>
      </c>
      <c r="R7024">
        <v>95</v>
      </c>
      <c r="S7024">
        <v>12</v>
      </c>
      <c r="T7024">
        <v>289</v>
      </c>
      <c r="U7024">
        <v>7</v>
      </c>
      <c r="V7024">
        <v>22</v>
      </c>
      <c r="W7024">
        <v>0.8259977566136647</v>
      </c>
      <c r="X7024">
        <v>27.146218915913391</v>
      </c>
      <c r="Y7024">
        <v>8.126580487423265</v>
      </c>
      <c r="Z7024">
        <v>6.8223166016846273</v>
      </c>
      <c r="AA7024">
        <v>15.87415452248498</v>
      </c>
      <c r="AB7024">
        <v>60.447305423750876</v>
      </c>
      <c r="AC7024">
        <v>46.126395682590861</v>
      </c>
      <c r="AD7024">
        <v>92.55159171823108</v>
      </c>
      <c r="AE7024">
        <v>257.92056110869277</v>
      </c>
    </row>
    <row r="7025" spans="1:31" x14ac:dyDescent="0.25">
      <c r="A7025">
        <v>2266530</v>
      </c>
      <c r="B7025">
        <v>1</v>
      </c>
      <c r="C7025" t="s">
        <v>80</v>
      </c>
      <c r="D7025" t="s">
        <v>110</v>
      </c>
      <c r="E7025" t="s">
        <v>207</v>
      </c>
      <c r="F7025" t="s">
        <v>20335</v>
      </c>
      <c r="G7025" t="s">
        <v>314</v>
      </c>
      <c r="H7025" t="s">
        <v>135</v>
      </c>
      <c r="I7025" t="s">
        <v>136</v>
      </c>
      <c r="J7025" t="s">
        <v>137</v>
      </c>
      <c r="K7025" t="s">
        <v>138</v>
      </c>
      <c r="L7025" t="s">
        <v>20336</v>
      </c>
      <c r="M7025" t="s">
        <v>20337</v>
      </c>
      <c r="N7025">
        <v>0.66749999999999998</v>
      </c>
      <c r="O7025">
        <v>0</v>
      </c>
      <c r="P7025">
        <v>269</v>
      </c>
      <c r="Q7025">
        <v>0</v>
      </c>
      <c r="R7025">
        <v>0</v>
      </c>
      <c r="S7025">
        <v>0</v>
      </c>
      <c r="T7025">
        <v>16</v>
      </c>
      <c r="U7025">
        <v>0</v>
      </c>
      <c r="V7025">
        <v>0</v>
      </c>
      <c r="W7025">
        <v>0</v>
      </c>
      <c r="X7025">
        <v>65.14394426646092</v>
      </c>
      <c r="Y7025">
        <v>0</v>
      </c>
      <c r="Z7025">
        <v>0</v>
      </c>
      <c r="AA7025">
        <v>0</v>
      </c>
      <c r="AB7025">
        <v>7.227633743998517</v>
      </c>
      <c r="AC7025">
        <v>0</v>
      </c>
      <c r="AD7025">
        <v>0</v>
      </c>
      <c r="AE7025">
        <v>72.371578010459444</v>
      </c>
    </row>
    <row r="7026" spans="1:31" x14ac:dyDescent="0.25">
      <c r="A7026">
        <v>2266551</v>
      </c>
      <c r="B7026">
        <v>1</v>
      </c>
      <c r="C7026" t="s">
        <v>80</v>
      </c>
      <c r="D7026" t="s">
        <v>95</v>
      </c>
      <c r="E7026" t="s">
        <v>151</v>
      </c>
      <c r="F7026" t="s">
        <v>20338</v>
      </c>
      <c r="G7026" t="s">
        <v>314</v>
      </c>
      <c r="H7026" t="s">
        <v>135</v>
      </c>
      <c r="I7026" t="s">
        <v>136</v>
      </c>
      <c r="J7026" t="s">
        <v>137</v>
      </c>
      <c r="K7026" t="s">
        <v>138</v>
      </c>
      <c r="L7026" t="s">
        <v>20339</v>
      </c>
      <c r="M7026" t="s">
        <v>20340</v>
      </c>
      <c r="N7026">
        <v>0.92916666599999997</v>
      </c>
      <c r="O7026">
        <v>0</v>
      </c>
      <c r="P7026">
        <v>138</v>
      </c>
      <c r="Q7026">
        <v>0</v>
      </c>
      <c r="R7026">
        <v>0</v>
      </c>
      <c r="S7026">
        <v>0</v>
      </c>
      <c r="T7026">
        <v>12</v>
      </c>
      <c r="U7026">
        <v>0</v>
      </c>
      <c r="V7026">
        <v>0</v>
      </c>
      <c r="W7026">
        <v>0</v>
      </c>
      <c r="X7026">
        <v>32.082004222422199</v>
      </c>
      <c r="Y7026">
        <v>0</v>
      </c>
      <c r="Z7026">
        <v>0</v>
      </c>
      <c r="AA7026">
        <v>0</v>
      </c>
      <c r="AB7026">
        <v>14.254602414441747</v>
      </c>
      <c r="AC7026">
        <v>0</v>
      </c>
      <c r="AD7026">
        <v>0</v>
      </c>
      <c r="AE7026">
        <v>46.336606636863948</v>
      </c>
    </row>
    <row r="7027" spans="1:31" x14ac:dyDescent="0.25">
      <c r="A7027">
        <v>2266559</v>
      </c>
      <c r="B7027">
        <v>1</v>
      </c>
      <c r="C7027" t="s">
        <v>80</v>
      </c>
      <c r="D7027" t="s">
        <v>93</v>
      </c>
      <c r="E7027" t="s">
        <v>151</v>
      </c>
      <c r="F7027" t="s">
        <v>20341</v>
      </c>
      <c r="G7027" t="s">
        <v>160</v>
      </c>
      <c r="H7027" t="s">
        <v>135</v>
      </c>
      <c r="I7027" t="s">
        <v>136</v>
      </c>
      <c r="J7027" t="s">
        <v>137</v>
      </c>
      <c r="K7027" t="s">
        <v>138</v>
      </c>
      <c r="L7027" t="s">
        <v>20342</v>
      </c>
      <c r="M7027" t="s">
        <v>20343</v>
      </c>
      <c r="N7027">
        <v>2.4897222220000002</v>
      </c>
      <c r="O7027">
        <v>0</v>
      </c>
      <c r="P7027">
        <v>82</v>
      </c>
      <c r="Q7027">
        <v>0</v>
      </c>
      <c r="R7027">
        <v>0</v>
      </c>
      <c r="S7027">
        <v>0</v>
      </c>
      <c r="T7027">
        <v>4</v>
      </c>
      <c r="U7027">
        <v>0</v>
      </c>
      <c r="V7027">
        <v>0</v>
      </c>
      <c r="W7027">
        <v>0</v>
      </c>
      <c r="X7027">
        <v>49.770167619498068</v>
      </c>
      <c r="Y7027">
        <v>0</v>
      </c>
      <c r="Z7027">
        <v>0</v>
      </c>
      <c r="AA7027">
        <v>0</v>
      </c>
      <c r="AB7027">
        <v>2.6256320900134393</v>
      </c>
      <c r="AC7027">
        <v>0</v>
      </c>
      <c r="AD7027">
        <v>0</v>
      </c>
      <c r="AE7027">
        <v>52.395799709511508</v>
      </c>
    </row>
    <row r="7028" spans="1:31" x14ac:dyDescent="0.25">
      <c r="A7028">
        <v>2266562</v>
      </c>
      <c r="B7028">
        <v>1</v>
      </c>
      <c r="C7028" t="s">
        <v>80</v>
      </c>
      <c r="D7028" t="s">
        <v>93</v>
      </c>
      <c r="E7028" t="s">
        <v>151</v>
      </c>
      <c r="F7028" t="s">
        <v>13519</v>
      </c>
      <c r="G7028" t="s">
        <v>153</v>
      </c>
      <c r="H7028" t="s">
        <v>135</v>
      </c>
      <c r="I7028" t="s">
        <v>136</v>
      </c>
      <c r="J7028" t="s">
        <v>137</v>
      </c>
      <c r="K7028" t="s">
        <v>138</v>
      </c>
      <c r="L7028" t="s">
        <v>20344</v>
      </c>
      <c r="M7028" t="s">
        <v>20345</v>
      </c>
      <c r="N7028">
        <v>0.98361111099999998</v>
      </c>
      <c r="O7028">
        <v>0</v>
      </c>
      <c r="P7028">
        <v>235</v>
      </c>
      <c r="Q7028">
        <v>0</v>
      </c>
      <c r="R7028">
        <v>0</v>
      </c>
      <c r="S7028">
        <v>0</v>
      </c>
      <c r="T7028">
        <v>20</v>
      </c>
      <c r="U7028">
        <v>0</v>
      </c>
      <c r="V7028">
        <v>0</v>
      </c>
      <c r="W7028">
        <v>0</v>
      </c>
      <c r="X7028">
        <v>57.17145331828349</v>
      </c>
      <c r="Y7028">
        <v>0</v>
      </c>
      <c r="Z7028">
        <v>0</v>
      </c>
      <c r="AA7028">
        <v>0</v>
      </c>
      <c r="AB7028">
        <v>29.500332459816182</v>
      </c>
      <c r="AC7028">
        <v>0</v>
      </c>
      <c r="AD7028">
        <v>0</v>
      </c>
      <c r="AE7028">
        <v>86.671785778099675</v>
      </c>
    </row>
    <row r="7029" spans="1:31" x14ac:dyDescent="0.25">
      <c r="A7029">
        <v>2266567</v>
      </c>
      <c r="B7029">
        <v>1</v>
      </c>
      <c r="C7029" t="s">
        <v>81</v>
      </c>
      <c r="D7029" t="s">
        <v>120</v>
      </c>
      <c r="E7029" t="s">
        <v>163</v>
      </c>
      <c r="F7029" t="s">
        <v>20346</v>
      </c>
      <c r="G7029" t="s">
        <v>147</v>
      </c>
      <c r="H7029" t="s">
        <v>148</v>
      </c>
      <c r="I7029" t="s">
        <v>136</v>
      </c>
      <c r="J7029" t="s">
        <v>137</v>
      </c>
      <c r="K7029" t="s">
        <v>138</v>
      </c>
      <c r="L7029" t="s">
        <v>20347</v>
      </c>
      <c r="M7029" t="s">
        <v>20348</v>
      </c>
      <c r="N7029">
        <v>0.53638888799999995</v>
      </c>
      <c r="O7029">
        <v>0</v>
      </c>
      <c r="P7029">
        <v>3310</v>
      </c>
      <c r="Q7029">
        <v>206</v>
      </c>
      <c r="R7029">
        <v>160</v>
      </c>
      <c r="S7029">
        <v>37</v>
      </c>
      <c r="T7029">
        <v>324</v>
      </c>
      <c r="U7029">
        <v>2</v>
      </c>
      <c r="V7029">
        <v>0</v>
      </c>
      <c r="W7029">
        <v>0</v>
      </c>
      <c r="X7029">
        <v>387.76184460060574</v>
      </c>
      <c r="Y7029">
        <v>52.145932016737063</v>
      </c>
      <c r="Z7029">
        <v>32.687614156336458</v>
      </c>
      <c r="AA7029">
        <v>125.04125294209952</v>
      </c>
      <c r="AB7029">
        <v>68.907901415424234</v>
      </c>
      <c r="AC7029">
        <v>20.639161188444032</v>
      </c>
      <c r="AD7029">
        <v>0</v>
      </c>
      <c r="AE7029">
        <v>687.18370631964706</v>
      </c>
    </row>
    <row r="7030" spans="1:31" x14ac:dyDescent="0.25">
      <c r="A7030">
        <v>2266571</v>
      </c>
      <c r="B7030">
        <v>1</v>
      </c>
      <c r="C7030" t="s">
        <v>80</v>
      </c>
      <c r="D7030" t="s">
        <v>90</v>
      </c>
      <c r="E7030" t="s">
        <v>151</v>
      </c>
      <c r="F7030" t="s">
        <v>14154</v>
      </c>
      <c r="G7030" t="s">
        <v>180</v>
      </c>
      <c r="H7030" t="s">
        <v>135</v>
      </c>
      <c r="I7030" t="s">
        <v>136</v>
      </c>
      <c r="J7030" t="s">
        <v>137</v>
      </c>
      <c r="K7030" t="s">
        <v>138</v>
      </c>
      <c r="L7030" t="s">
        <v>20349</v>
      </c>
      <c r="M7030" t="s">
        <v>20350</v>
      </c>
      <c r="N7030">
        <v>3.0844444439999998</v>
      </c>
      <c r="O7030">
        <v>0</v>
      </c>
      <c r="P7030">
        <v>167</v>
      </c>
      <c r="Q7030">
        <v>0</v>
      </c>
      <c r="R7030">
        <v>0</v>
      </c>
      <c r="S7030">
        <v>0</v>
      </c>
      <c r="T7030">
        <v>13</v>
      </c>
      <c r="U7030">
        <v>0</v>
      </c>
      <c r="V7030">
        <v>0</v>
      </c>
      <c r="W7030">
        <v>0</v>
      </c>
      <c r="X7030">
        <v>155.48246960471738</v>
      </c>
      <c r="Y7030">
        <v>0</v>
      </c>
      <c r="Z7030">
        <v>0</v>
      </c>
      <c r="AA7030">
        <v>0</v>
      </c>
      <c r="AB7030">
        <v>18.818431182584128</v>
      </c>
      <c r="AC7030">
        <v>0</v>
      </c>
      <c r="AD7030">
        <v>0</v>
      </c>
      <c r="AE7030">
        <v>174.30090078730152</v>
      </c>
    </row>
    <row r="7031" spans="1:31" x14ac:dyDescent="0.25">
      <c r="A7031">
        <v>2266577</v>
      </c>
      <c r="B7031">
        <v>1</v>
      </c>
      <c r="C7031" t="s">
        <v>80</v>
      </c>
      <c r="D7031" t="s">
        <v>110</v>
      </c>
      <c r="E7031" t="s">
        <v>207</v>
      </c>
      <c r="F7031" t="s">
        <v>20335</v>
      </c>
      <c r="G7031" t="s">
        <v>314</v>
      </c>
      <c r="H7031" t="s">
        <v>135</v>
      </c>
      <c r="I7031" t="s">
        <v>136</v>
      </c>
      <c r="J7031" t="s">
        <v>137</v>
      </c>
      <c r="K7031" t="s">
        <v>138</v>
      </c>
      <c r="L7031" t="s">
        <v>20351</v>
      </c>
      <c r="M7031" t="s">
        <v>20352</v>
      </c>
      <c r="N7031">
        <v>0.70722222199999996</v>
      </c>
      <c r="O7031">
        <v>0</v>
      </c>
      <c r="P7031">
        <v>269</v>
      </c>
      <c r="Q7031">
        <v>0</v>
      </c>
      <c r="R7031">
        <v>0</v>
      </c>
      <c r="S7031">
        <v>0</v>
      </c>
      <c r="T7031">
        <v>16</v>
      </c>
      <c r="U7031">
        <v>0</v>
      </c>
      <c r="V7031">
        <v>0</v>
      </c>
      <c r="W7031">
        <v>0</v>
      </c>
      <c r="X7031">
        <v>79.756354834707523</v>
      </c>
      <c r="Y7031">
        <v>0</v>
      </c>
      <c r="Z7031">
        <v>0</v>
      </c>
      <c r="AA7031">
        <v>0</v>
      </c>
      <c r="AB7031">
        <v>6.5528363703891213</v>
      </c>
      <c r="AC7031">
        <v>0</v>
      </c>
      <c r="AD7031">
        <v>0</v>
      </c>
      <c r="AE7031">
        <v>86.309191205096639</v>
      </c>
    </row>
    <row r="7032" spans="1:31" x14ac:dyDescent="0.25">
      <c r="A7032">
        <v>2266582</v>
      </c>
      <c r="B7032">
        <v>1</v>
      </c>
      <c r="C7032" t="s">
        <v>81</v>
      </c>
      <c r="D7032" t="s">
        <v>120</v>
      </c>
      <c r="E7032" t="s">
        <v>163</v>
      </c>
      <c r="F7032" t="s">
        <v>20353</v>
      </c>
      <c r="G7032" t="s">
        <v>147</v>
      </c>
      <c r="H7032" t="s">
        <v>148</v>
      </c>
      <c r="I7032" t="s">
        <v>136</v>
      </c>
      <c r="J7032" t="s">
        <v>137</v>
      </c>
      <c r="K7032" t="s">
        <v>138</v>
      </c>
      <c r="L7032" t="s">
        <v>20354</v>
      </c>
      <c r="M7032" t="s">
        <v>20355</v>
      </c>
      <c r="N7032">
        <v>0.86055555500000003</v>
      </c>
      <c r="O7032">
        <v>0</v>
      </c>
      <c r="P7032">
        <v>836</v>
      </c>
      <c r="Q7032">
        <v>1</v>
      </c>
      <c r="R7032">
        <v>8</v>
      </c>
      <c r="S7032">
        <v>0</v>
      </c>
      <c r="T7032">
        <v>98</v>
      </c>
      <c r="U7032">
        <v>0</v>
      </c>
      <c r="V7032">
        <v>0</v>
      </c>
      <c r="W7032">
        <v>0</v>
      </c>
      <c r="X7032">
        <v>159.68399254753737</v>
      </c>
      <c r="Y7032">
        <v>0</v>
      </c>
      <c r="Z7032">
        <v>0.6577490285078611</v>
      </c>
      <c r="AA7032">
        <v>0</v>
      </c>
      <c r="AB7032">
        <v>32.012105824278834</v>
      </c>
      <c r="AC7032">
        <v>0</v>
      </c>
      <c r="AD7032">
        <v>0</v>
      </c>
      <c r="AE7032">
        <v>192.35384740032407</v>
      </c>
    </row>
    <row r="7033" spans="1:31" x14ac:dyDescent="0.25">
      <c r="A7033">
        <v>2266611</v>
      </c>
      <c r="B7033">
        <v>1</v>
      </c>
      <c r="C7033" t="s">
        <v>80</v>
      </c>
      <c r="D7033" t="s">
        <v>100</v>
      </c>
      <c r="E7033" t="s">
        <v>207</v>
      </c>
      <c r="F7033" t="s">
        <v>20356</v>
      </c>
      <c r="G7033" t="s">
        <v>314</v>
      </c>
      <c r="H7033" t="s">
        <v>135</v>
      </c>
      <c r="I7033" t="s">
        <v>136</v>
      </c>
      <c r="J7033" t="s">
        <v>137</v>
      </c>
      <c r="K7033" t="s">
        <v>138</v>
      </c>
      <c r="L7033" t="s">
        <v>20357</v>
      </c>
      <c r="M7033" t="s">
        <v>20358</v>
      </c>
      <c r="N7033">
        <v>2.0386111109999998</v>
      </c>
      <c r="O7033">
        <v>0</v>
      </c>
      <c r="P7033">
        <v>247</v>
      </c>
      <c r="Q7033">
        <v>0</v>
      </c>
      <c r="R7033">
        <v>0</v>
      </c>
      <c r="S7033">
        <v>0</v>
      </c>
      <c r="T7033">
        <v>208</v>
      </c>
      <c r="U7033">
        <v>0</v>
      </c>
      <c r="V7033">
        <v>0</v>
      </c>
      <c r="W7033">
        <v>0</v>
      </c>
      <c r="X7033">
        <v>144.58859469986425</v>
      </c>
      <c r="Y7033">
        <v>0</v>
      </c>
      <c r="Z7033">
        <v>0</v>
      </c>
      <c r="AA7033">
        <v>0</v>
      </c>
      <c r="AB7033">
        <v>210.71662379355433</v>
      </c>
      <c r="AC7033">
        <v>0</v>
      </c>
      <c r="AD7033">
        <v>0</v>
      </c>
      <c r="AE7033">
        <v>355.30521849341858</v>
      </c>
    </row>
    <row r="7034" spans="1:31" x14ac:dyDescent="0.25">
      <c r="A7034">
        <v>2266615</v>
      </c>
      <c r="B7034">
        <v>1</v>
      </c>
      <c r="C7034" t="s">
        <v>80</v>
      </c>
      <c r="D7034" t="s">
        <v>94</v>
      </c>
      <c r="E7034" t="s">
        <v>151</v>
      </c>
      <c r="F7034" t="s">
        <v>20359</v>
      </c>
      <c r="G7034" t="s">
        <v>314</v>
      </c>
      <c r="H7034" t="s">
        <v>135</v>
      </c>
      <c r="I7034" t="s">
        <v>136</v>
      </c>
      <c r="J7034" t="s">
        <v>137</v>
      </c>
      <c r="K7034" t="s">
        <v>138</v>
      </c>
      <c r="L7034" t="s">
        <v>20360</v>
      </c>
      <c r="M7034" t="s">
        <v>20361</v>
      </c>
      <c r="N7034">
        <v>0.45750000000000002</v>
      </c>
      <c r="O7034">
        <v>0</v>
      </c>
      <c r="P7034">
        <v>91</v>
      </c>
      <c r="Q7034">
        <v>0</v>
      </c>
      <c r="R7034">
        <v>0</v>
      </c>
      <c r="S7034">
        <v>0</v>
      </c>
      <c r="T7034">
        <v>8</v>
      </c>
      <c r="U7034">
        <v>0</v>
      </c>
      <c r="V7034">
        <v>0</v>
      </c>
      <c r="W7034">
        <v>0</v>
      </c>
      <c r="X7034">
        <v>13.683059191090379</v>
      </c>
      <c r="Y7034">
        <v>0</v>
      </c>
      <c r="Z7034">
        <v>0</v>
      </c>
      <c r="AA7034">
        <v>0</v>
      </c>
      <c r="AB7034">
        <v>0.8649569310795292</v>
      </c>
      <c r="AC7034">
        <v>0</v>
      </c>
      <c r="AD7034">
        <v>0</v>
      </c>
      <c r="AE7034">
        <v>14.548016122169908</v>
      </c>
    </row>
    <row r="7035" spans="1:31" x14ac:dyDescent="0.25">
      <c r="A7035">
        <v>2266631</v>
      </c>
      <c r="B7035">
        <v>1</v>
      </c>
      <c r="C7035" t="s">
        <v>80</v>
      </c>
      <c r="D7035" t="s">
        <v>96</v>
      </c>
      <c r="E7035" t="s">
        <v>132</v>
      </c>
      <c r="F7035" t="s">
        <v>20362</v>
      </c>
      <c r="G7035" t="s">
        <v>142</v>
      </c>
      <c r="H7035" t="s">
        <v>135</v>
      </c>
      <c r="I7035" t="s">
        <v>136</v>
      </c>
      <c r="J7035" t="s">
        <v>137</v>
      </c>
      <c r="K7035" t="s">
        <v>138</v>
      </c>
      <c r="L7035" t="s">
        <v>20363</v>
      </c>
      <c r="M7035" t="s">
        <v>20364</v>
      </c>
      <c r="N7035">
        <v>1.4141666660000001</v>
      </c>
      <c r="O7035">
        <v>0</v>
      </c>
      <c r="P7035">
        <v>1</v>
      </c>
      <c r="Q7035">
        <v>0</v>
      </c>
      <c r="R7035">
        <v>0</v>
      </c>
      <c r="S7035">
        <v>0</v>
      </c>
      <c r="T7035">
        <v>1</v>
      </c>
      <c r="U7035">
        <v>0</v>
      </c>
      <c r="V7035">
        <v>0</v>
      </c>
      <c r="W7035">
        <v>0</v>
      </c>
      <c r="X7035">
        <v>1.1101544468329896</v>
      </c>
      <c r="Y7035">
        <v>0</v>
      </c>
      <c r="Z7035">
        <v>0</v>
      </c>
      <c r="AA7035">
        <v>0</v>
      </c>
      <c r="AB7035">
        <v>1.3590447418012499</v>
      </c>
      <c r="AC7035">
        <v>0</v>
      </c>
      <c r="AD7035">
        <v>0</v>
      </c>
      <c r="AE7035">
        <v>2.4691991886342395</v>
      </c>
    </row>
    <row r="7036" spans="1:31" x14ac:dyDescent="0.25">
      <c r="A7036">
        <v>2266653</v>
      </c>
      <c r="B7036">
        <v>1</v>
      </c>
      <c r="C7036" t="s">
        <v>80</v>
      </c>
      <c r="D7036" t="s">
        <v>82</v>
      </c>
      <c r="E7036" t="s">
        <v>151</v>
      </c>
      <c r="F7036" t="s">
        <v>19606</v>
      </c>
      <c r="G7036" t="s">
        <v>160</v>
      </c>
      <c r="H7036" t="s">
        <v>135</v>
      </c>
      <c r="I7036" t="s">
        <v>136</v>
      </c>
      <c r="J7036" t="s">
        <v>137</v>
      </c>
      <c r="K7036" t="s">
        <v>138</v>
      </c>
      <c r="L7036" t="s">
        <v>20365</v>
      </c>
      <c r="M7036" t="s">
        <v>20366</v>
      </c>
      <c r="N7036">
        <v>4.937777777</v>
      </c>
      <c r="O7036">
        <v>0</v>
      </c>
      <c r="P7036">
        <v>92</v>
      </c>
      <c r="Q7036">
        <v>0</v>
      </c>
      <c r="R7036">
        <v>0</v>
      </c>
      <c r="S7036">
        <v>0</v>
      </c>
      <c r="T7036">
        <v>1</v>
      </c>
      <c r="U7036">
        <v>0</v>
      </c>
      <c r="V7036">
        <v>0</v>
      </c>
      <c r="W7036">
        <v>0</v>
      </c>
      <c r="X7036">
        <v>58.923283569310257</v>
      </c>
      <c r="Y7036">
        <v>0</v>
      </c>
      <c r="Z7036">
        <v>0</v>
      </c>
      <c r="AA7036">
        <v>0</v>
      </c>
      <c r="AB7036">
        <v>3.3574656357900001E-3</v>
      </c>
      <c r="AC7036">
        <v>0</v>
      </c>
      <c r="AD7036">
        <v>0</v>
      </c>
      <c r="AE7036">
        <v>58.926641034946044</v>
      </c>
    </row>
    <row r="7037" spans="1:31" x14ac:dyDescent="0.25">
      <c r="A7037">
        <v>2257287</v>
      </c>
      <c r="B7037">
        <v>1</v>
      </c>
      <c r="C7037" t="s">
        <v>80</v>
      </c>
      <c r="D7037" t="s">
        <v>85</v>
      </c>
      <c r="E7037" t="s">
        <v>256</v>
      </c>
      <c r="F7037" t="s">
        <v>19988</v>
      </c>
      <c r="G7037" t="s">
        <v>271</v>
      </c>
      <c r="H7037" t="s">
        <v>148</v>
      </c>
      <c r="I7037" t="s">
        <v>136</v>
      </c>
      <c r="J7037" t="s">
        <v>137</v>
      </c>
      <c r="K7037" t="s">
        <v>172</v>
      </c>
      <c r="L7037" t="s">
        <v>20367</v>
      </c>
      <c r="M7037" t="s">
        <v>20368</v>
      </c>
      <c r="N7037">
        <v>0.29833333299999998</v>
      </c>
      <c r="O7037">
        <v>0</v>
      </c>
      <c r="P7037">
        <v>681</v>
      </c>
      <c r="Q7037">
        <v>0</v>
      </c>
      <c r="R7037">
        <v>0</v>
      </c>
      <c r="S7037">
        <v>1</v>
      </c>
      <c r="T7037">
        <v>118</v>
      </c>
      <c r="U7037">
        <v>0</v>
      </c>
      <c r="V7037">
        <v>0</v>
      </c>
      <c r="W7037">
        <v>0</v>
      </c>
      <c r="X7037">
        <v>49.545911602229992</v>
      </c>
      <c r="Y7037">
        <v>0</v>
      </c>
      <c r="Z7037">
        <v>0</v>
      </c>
      <c r="AA7037">
        <v>0.288746919657</v>
      </c>
      <c r="AB7037">
        <v>213.75272107894924</v>
      </c>
      <c r="AC7037">
        <v>0</v>
      </c>
      <c r="AD7037">
        <v>0</v>
      </c>
      <c r="AE7037">
        <v>263.58737960083624</v>
      </c>
    </row>
    <row r="7038" spans="1:31" x14ac:dyDescent="0.25">
      <c r="A7038">
        <v>2257291</v>
      </c>
      <c r="B7038">
        <v>1</v>
      </c>
      <c r="C7038" t="s">
        <v>80</v>
      </c>
      <c r="D7038" t="s">
        <v>97</v>
      </c>
      <c r="E7038" t="s">
        <v>145</v>
      </c>
      <c r="F7038" t="s">
        <v>20369</v>
      </c>
      <c r="G7038" t="s">
        <v>147</v>
      </c>
      <c r="H7038" t="s">
        <v>148</v>
      </c>
      <c r="I7038" t="s">
        <v>136</v>
      </c>
      <c r="J7038" t="s">
        <v>137</v>
      </c>
      <c r="K7038" t="s">
        <v>138</v>
      </c>
      <c r="L7038" t="s">
        <v>20370</v>
      </c>
      <c r="M7038" t="s">
        <v>20371</v>
      </c>
      <c r="N7038">
        <v>0.43333333299999999</v>
      </c>
      <c r="O7038">
        <v>2</v>
      </c>
      <c r="P7038">
        <v>1041</v>
      </c>
      <c r="Q7038">
        <v>0</v>
      </c>
      <c r="R7038">
        <v>48</v>
      </c>
      <c r="S7038">
        <v>0</v>
      </c>
      <c r="T7038">
        <v>112</v>
      </c>
      <c r="U7038">
        <v>0</v>
      </c>
      <c r="V7038">
        <v>0</v>
      </c>
      <c r="W7038">
        <v>30.673160631930664</v>
      </c>
      <c r="X7038">
        <v>206.38119523539748</v>
      </c>
      <c r="Y7038">
        <v>0</v>
      </c>
      <c r="Z7038">
        <v>6.1533965987626154</v>
      </c>
      <c r="AA7038">
        <v>0</v>
      </c>
      <c r="AB7038">
        <v>32.929604098632097</v>
      </c>
      <c r="AC7038">
        <v>0</v>
      </c>
      <c r="AD7038">
        <v>0</v>
      </c>
      <c r="AE7038">
        <v>276.13735656472284</v>
      </c>
    </row>
    <row r="7039" spans="1:31" x14ac:dyDescent="0.25">
      <c r="A7039">
        <v>2257294</v>
      </c>
      <c r="B7039">
        <v>1</v>
      </c>
      <c r="C7039" t="s">
        <v>80</v>
      </c>
      <c r="D7039" t="s">
        <v>108</v>
      </c>
      <c r="E7039" t="s">
        <v>256</v>
      </c>
      <c r="F7039" t="s">
        <v>20372</v>
      </c>
      <c r="G7039" t="s">
        <v>10336</v>
      </c>
      <c r="H7039" t="s">
        <v>148</v>
      </c>
      <c r="I7039" t="s">
        <v>136</v>
      </c>
      <c r="J7039" t="s">
        <v>137</v>
      </c>
      <c r="K7039" t="s">
        <v>138</v>
      </c>
      <c r="L7039" t="s">
        <v>20373</v>
      </c>
      <c r="M7039" t="s">
        <v>20374</v>
      </c>
      <c r="N7039">
        <v>1.236111111</v>
      </c>
      <c r="O7039">
        <v>0</v>
      </c>
      <c r="P7039">
        <v>177</v>
      </c>
      <c r="Q7039">
        <v>0</v>
      </c>
      <c r="R7039">
        <v>8</v>
      </c>
      <c r="S7039">
        <v>0</v>
      </c>
      <c r="T7039">
        <v>12</v>
      </c>
      <c r="U7039">
        <v>0</v>
      </c>
      <c r="V7039">
        <v>0</v>
      </c>
      <c r="W7039">
        <v>0</v>
      </c>
      <c r="X7039">
        <v>53.385857369748379</v>
      </c>
      <c r="Y7039">
        <v>0</v>
      </c>
      <c r="Z7039">
        <v>0.95927799928194002</v>
      </c>
      <c r="AA7039">
        <v>0</v>
      </c>
      <c r="AB7039">
        <v>3.4819198733455621</v>
      </c>
      <c r="AC7039">
        <v>0</v>
      </c>
      <c r="AD7039">
        <v>0</v>
      </c>
      <c r="AE7039">
        <v>57.827055242375877</v>
      </c>
    </row>
    <row r="7040" spans="1:31" x14ac:dyDescent="0.25">
      <c r="A7040">
        <v>2257307</v>
      </c>
      <c r="B7040">
        <v>1</v>
      </c>
      <c r="C7040" t="s">
        <v>81</v>
      </c>
      <c r="D7040" t="s">
        <v>112</v>
      </c>
      <c r="E7040" t="s">
        <v>145</v>
      </c>
      <c r="F7040" t="s">
        <v>20375</v>
      </c>
      <c r="G7040" t="s">
        <v>147</v>
      </c>
      <c r="H7040" t="s">
        <v>148</v>
      </c>
      <c r="I7040" t="s">
        <v>136</v>
      </c>
      <c r="J7040" t="s">
        <v>137</v>
      </c>
      <c r="K7040" t="s">
        <v>138</v>
      </c>
      <c r="L7040" t="s">
        <v>20376</v>
      </c>
      <c r="M7040" t="s">
        <v>20377</v>
      </c>
      <c r="N7040">
        <v>0.44083333299999999</v>
      </c>
      <c r="O7040">
        <v>1</v>
      </c>
      <c r="P7040">
        <v>2715</v>
      </c>
      <c r="Q7040">
        <v>56</v>
      </c>
      <c r="R7040">
        <v>582</v>
      </c>
      <c r="S7040">
        <v>16</v>
      </c>
      <c r="T7040">
        <v>380</v>
      </c>
      <c r="U7040">
        <v>4</v>
      </c>
      <c r="V7040">
        <v>3</v>
      </c>
      <c r="W7040">
        <v>0.12208121784670668</v>
      </c>
      <c r="X7040">
        <v>195.79448740568992</v>
      </c>
      <c r="Y7040">
        <v>10.158236967152311</v>
      </c>
      <c r="Z7040">
        <v>29.545942790832758</v>
      </c>
      <c r="AA7040">
        <v>26.261914669207727</v>
      </c>
      <c r="AB7040">
        <v>42.780763659841561</v>
      </c>
      <c r="AC7040">
        <v>23.315664122282769</v>
      </c>
      <c r="AD7040">
        <v>20.912858885571211</v>
      </c>
      <c r="AE7040">
        <v>348.891949718425</v>
      </c>
    </row>
    <row r="7041" spans="1:31" x14ac:dyDescent="0.25">
      <c r="A7041">
        <v>2257308</v>
      </c>
      <c r="B7041">
        <v>1</v>
      </c>
      <c r="C7041" t="s">
        <v>80</v>
      </c>
      <c r="D7041" t="s">
        <v>92</v>
      </c>
      <c r="E7041" t="s">
        <v>163</v>
      </c>
      <c r="F7041" t="s">
        <v>20378</v>
      </c>
      <c r="G7041" t="s">
        <v>314</v>
      </c>
      <c r="H7041" t="s">
        <v>148</v>
      </c>
      <c r="I7041" t="s">
        <v>136</v>
      </c>
      <c r="J7041" t="s">
        <v>137</v>
      </c>
      <c r="K7041" t="s">
        <v>138</v>
      </c>
      <c r="L7041" t="s">
        <v>20379</v>
      </c>
      <c r="M7041" t="s">
        <v>20380</v>
      </c>
      <c r="N7041">
        <v>0.92305555500000003</v>
      </c>
      <c r="O7041">
        <v>17</v>
      </c>
      <c r="P7041">
        <v>2338</v>
      </c>
      <c r="Q7041">
        <v>3</v>
      </c>
      <c r="R7041">
        <v>26</v>
      </c>
      <c r="S7041">
        <v>15</v>
      </c>
      <c r="T7041">
        <v>206</v>
      </c>
      <c r="U7041">
        <v>1</v>
      </c>
      <c r="V7041">
        <v>1</v>
      </c>
      <c r="W7041">
        <v>122.18610839300217</v>
      </c>
      <c r="X7041">
        <v>463.41024423282676</v>
      </c>
      <c r="Y7041">
        <v>5.6479581301485444</v>
      </c>
      <c r="Z7041">
        <v>4.4493065994162775</v>
      </c>
      <c r="AA7041">
        <v>40.751418649261964</v>
      </c>
      <c r="AB7041">
        <v>59.722258347527728</v>
      </c>
      <c r="AC7041">
        <v>0.6363122273003825</v>
      </c>
      <c r="AD7041">
        <v>0</v>
      </c>
      <c r="AE7041">
        <v>696.80360657948393</v>
      </c>
    </row>
    <row r="7042" spans="1:31" x14ac:dyDescent="0.25">
      <c r="A7042">
        <v>2257320</v>
      </c>
      <c r="B7042">
        <v>1</v>
      </c>
      <c r="C7042" t="s">
        <v>80</v>
      </c>
      <c r="D7042" t="s">
        <v>97</v>
      </c>
      <c r="E7042" t="s">
        <v>163</v>
      </c>
      <c r="F7042" t="s">
        <v>20381</v>
      </c>
      <c r="G7042" t="s">
        <v>147</v>
      </c>
      <c r="H7042" t="s">
        <v>148</v>
      </c>
      <c r="I7042" t="s">
        <v>136</v>
      </c>
      <c r="J7042" t="s">
        <v>137</v>
      </c>
      <c r="K7042" t="s">
        <v>138</v>
      </c>
      <c r="L7042" t="s">
        <v>20382</v>
      </c>
      <c r="M7042" t="s">
        <v>20383</v>
      </c>
      <c r="N7042">
        <v>1.7297222219999999</v>
      </c>
      <c r="O7042">
        <v>0</v>
      </c>
      <c r="P7042">
        <v>2110</v>
      </c>
      <c r="Q7042">
        <v>0</v>
      </c>
      <c r="R7042">
        <v>80</v>
      </c>
      <c r="S7042">
        <v>8</v>
      </c>
      <c r="T7042">
        <v>313</v>
      </c>
      <c r="U7042">
        <v>0</v>
      </c>
      <c r="V7042">
        <v>1</v>
      </c>
      <c r="W7042">
        <v>0</v>
      </c>
      <c r="X7042">
        <v>1545.3579144697239</v>
      </c>
      <c r="Y7042">
        <v>0</v>
      </c>
      <c r="Z7042">
        <v>52.511515630259552</v>
      </c>
      <c r="AA7042">
        <v>94.114788694598559</v>
      </c>
      <c r="AB7042">
        <v>379.94131352942082</v>
      </c>
      <c r="AC7042">
        <v>0</v>
      </c>
      <c r="AD7042">
        <v>1.6051206585224556</v>
      </c>
      <c r="AE7042">
        <v>2073.5306529825252</v>
      </c>
    </row>
    <row r="7043" spans="1:31" x14ac:dyDescent="0.25">
      <c r="A7043">
        <v>2257337</v>
      </c>
      <c r="B7043">
        <v>1</v>
      </c>
      <c r="C7043" t="s">
        <v>80</v>
      </c>
      <c r="D7043" t="s">
        <v>97</v>
      </c>
      <c r="E7043" t="s">
        <v>256</v>
      </c>
      <c r="F7043" t="s">
        <v>20384</v>
      </c>
      <c r="G7043" t="s">
        <v>465</v>
      </c>
      <c r="H7043" t="s">
        <v>148</v>
      </c>
      <c r="I7043" t="s">
        <v>136</v>
      </c>
      <c r="J7043" t="s">
        <v>137</v>
      </c>
      <c r="K7043" t="s">
        <v>138</v>
      </c>
      <c r="L7043" t="s">
        <v>20385</v>
      </c>
      <c r="M7043" t="s">
        <v>20386</v>
      </c>
      <c r="N7043">
        <v>2.295555555</v>
      </c>
      <c r="O7043">
        <v>0</v>
      </c>
      <c r="P7043">
        <v>560</v>
      </c>
      <c r="Q7043">
        <v>0</v>
      </c>
      <c r="R7043">
        <v>5</v>
      </c>
      <c r="S7043">
        <v>0</v>
      </c>
      <c r="T7043">
        <v>60</v>
      </c>
      <c r="U7043">
        <v>0</v>
      </c>
      <c r="V7043">
        <v>0</v>
      </c>
      <c r="W7043">
        <v>0</v>
      </c>
      <c r="X7043">
        <v>490.94273866940347</v>
      </c>
      <c r="Y7043">
        <v>0</v>
      </c>
      <c r="Z7043">
        <v>0.98428566804177609</v>
      </c>
      <c r="AA7043">
        <v>0</v>
      </c>
      <c r="AB7043">
        <v>100.3671927907596</v>
      </c>
      <c r="AC7043">
        <v>0</v>
      </c>
      <c r="AD7043">
        <v>0</v>
      </c>
      <c r="AE7043">
        <v>592.29421712820488</v>
      </c>
    </row>
    <row r="7044" spans="1:31" x14ac:dyDescent="0.25">
      <c r="A7044">
        <v>2257373</v>
      </c>
      <c r="B7044">
        <v>1</v>
      </c>
      <c r="C7044" t="s">
        <v>81</v>
      </c>
      <c r="D7044" t="s">
        <v>118</v>
      </c>
      <c r="E7044" t="s">
        <v>145</v>
      </c>
      <c r="F7044" t="s">
        <v>20387</v>
      </c>
      <c r="G7044" t="s">
        <v>366</v>
      </c>
      <c r="H7044" t="s">
        <v>148</v>
      </c>
      <c r="I7044" t="s">
        <v>136</v>
      </c>
      <c r="J7044" t="s">
        <v>137</v>
      </c>
      <c r="K7044" t="s">
        <v>172</v>
      </c>
      <c r="L7044" t="s">
        <v>20388</v>
      </c>
      <c r="M7044" t="s">
        <v>20389</v>
      </c>
      <c r="N7044">
        <v>6.4555555550000001</v>
      </c>
      <c r="O7044">
        <v>0</v>
      </c>
      <c r="P7044">
        <v>890</v>
      </c>
      <c r="Q7044">
        <v>0</v>
      </c>
      <c r="R7044">
        <v>43</v>
      </c>
      <c r="S7044">
        <v>0</v>
      </c>
      <c r="T7044">
        <v>674</v>
      </c>
      <c r="U7044">
        <v>3</v>
      </c>
      <c r="V7044">
        <v>14</v>
      </c>
      <c r="W7044">
        <v>0</v>
      </c>
      <c r="X7044">
        <v>1336.5263730444801</v>
      </c>
      <c r="Y7044">
        <v>0</v>
      </c>
      <c r="Z7044">
        <v>57.232350696362772</v>
      </c>
      <c r="AA7044">
        <v>0</v>
      </c>
      <c r="AB7044">
        <v>2474.7495815333059</v>
      </c>
      <c r="AC7044">
        <v>861.86957687722168</v>
      </c>
      <c r="AD7044">
        <v>575.75852928334837</v>
      </c>
      <c r="AE7044">
        <v>5306.1364114347189</v>
      </c>
    </row>
    <row r="7045" spans="1:31" x14ac:dyDescent="0.25">
      <c r="A7045">
        <v>2257374</v>
      </c>
      <c r="B7045">
        <v>1</v>
      </c>
      <c r="C7045" t="s">
        <v>81</v>
      </c>
      <c r="D7045" t="s">
        <v>118</v>
      </c>
      <c r="E7045" t="s">
        <v>145</v>
      </c>
      <c r="F7045" t="s">
        <v>20390</v>
      </c>
      <c r="G7045" t="s">
        <v>366</v>
      </c>
      <c r="H7045" t="s">
        <v>148</v>
      </c>
      <c r="I7045" t="s">
        <v>136</v>
      </c>
      <c r="J7045" t="s">
        <v>137</v>
      </c>
      <c r="K7045" t="s">
        <v>172</v>
      </c>
      <c r="L7045" t="s">
        <v>20391</v>
      </c>
      <c r="M7045" t="s">
        <v>20392</v>
      </c>
      <c r="N7045">
        <v>6.4130555549999997</v>
      </c>
      <c r="O7045">
        <v>0</v>
      </c>
      <c r="P7045">
        <v>21104</v>
      </c>
      <c r="Q7045">
        <v>1</v>
      </c>
      <c r="R7045">
        <v>73</v>
      </c>
      <c r="S7045">
        <v>65</v>
      </c>
      <c r="T7045">
        <v>2783</v>
      </c>
      <c r="U7045">
        <v>2</v>
      </c>
      <c r="V7045">
        <v>10</v>
      </c>
      <c r="W7045">
        <v>0</v>
      </c>
      <c r="X7045">
        <v>34986.979972020941</v>
      </c>
      <c r="Y7045">
        <v>0</v>
      </c>
      <c r="Z7045">
        <v>163.77670114464095</v>
      </c>
      <c r="AA7045">
        <v>13499.015103505255</v>
      </c>
      <c r="AB7045">
        <v>9799.1134693228614</v>
      </c>
      <c r="AC7045">
        <v>464.1447869161733</v>
      </c>
      <c r="AD7045">
        <v>382.01260017459549</v>
      </c>
      <c r="AE7045">
        <v>59295.042633084464</v>
      </c>
    </row>
    <row r="7046" spans="1:31" x14ac:dyDescent="0.25">
      <c r="A7046">
        <v>2257395</v>
      </c>
      <c r="B7046">
        <v>1</v>
      </c>
      <c r="C7046" t="s">
        <v>81</v>
      </c>
      <c r="D7046" t="s">
        <v>112</v>
      </c>
      <c r="E7046" t="s">
        <v>256</v>
      </c>
      <c r="F7046" t="s">
        <v>20393</v>
      </c>
      <c r="G7046" t="s">
        <v>171</v>
      </c>
      <c r="H7046" t="s">
        <v>148</v>
      </c>
      <c r="I7046" t="s">
        <v>136</v>
      </c>
      <c r="J7046" t="s">
        <v>137</v>
      </c>
      <c r="K7046" t="s">
        <v>172</v>
      </c>
      <c r="L7046" t="s">
        <v>20394</v>
      </c>
      <c r="M7046" t="s">
        <v>20395</v>
      </c>
      <c r="N7046">
        <v>7.8155555550000004</v>
      </c>
      <c r="O7046">
        <v>0</v>
      </c>
      <c r="P7046">
        <v>284</v>
      </c>
      <c r="Q7046">
        <v>0</v>
      </c>
      <c r="R7046">
        <v>0</v>
      </c>
      <c r="S7046">
        <v>0</v>
      </c>
      <c r="T7046">
        <v>63</v>
      </c>
      <c r="U7046">
        <v>0</v>
      </c>
      <c r="V7046">
        <v>0</v>
      </c>
      <c r="W7046">
        <v>0</v>
      </c>
      <c r="X7046">
        <v>408.93704187215508</v>
      </c>
      <c r="Y7046">
        <v>0</v>
      </c>
      <c r="Z7046">
        <v>0</v>
      </c>
      <c r="AA7046">
        <v>0</v>
      </c>
      <c r="AB7046">
        <v>348.05497481901307</v>
      </c>
      <c r="AC7046">
        <v>0</v>
      </c>
      <c r="AD7046">
        <v>0</v>
      </c>
      <c r="AE7046">
        <v>756.99201669116815</v>
      </c>
    </row>
    <row r="7047" spans="1:31" x14ac:dyDescent="0.25">
      <c r="A7047">
        <v>2257398</v>
      </c>
      <c r="B7047">
        <v>1</v>
      </c>
      <c r="C7047" t="s">
        <v>81</v>
      </c>
      <c r="D7047" t="s">
        <v>123</v>
      </c>
      <c r="E7047" t="s">
        <v>256</v>
      </c>
      <c r="F7047" t="s">
        <v>2911</v>
      </c>
      <c r="G7047" t="s">
        <v>171</v>
      </c>
      <c r="H7047" t="s">
        <v>148</v>
      </c>
      <c r="I7047" t="s">
        <v>136</v>
      </c>
      <c r="J7047" t="s">
        <v>137</v>
      </c>
      <c r="K7047" t="s">
        <v>172</v>
      </c>
      <c r="L7047" t="s">
        <v>20396</v>
      </c>
      <c r="M7047" t="s">
        <v>20397</v>
      </c>
      <c r="N7047">
        <v>7.6680555549999996</v>
      </c>
      <c r="O7047">
        <v>0</v>
      </c>
      <c r="P7047">
        <v>3603</v>
      </c>
      <c r="Q7047">
        <v>0</v>
      </c>
      <c r="R7047">
        <v>0</v>
      </c>
      <c r="S7047">
        <v>0</v>
      </c>
      <c r="T7047">
        <v>178</v>
      </c>
      <c r="U7047">
        <v>0</v>
      </c>
      <c r="V7047">
        <v>1</v>
      </c>
      <c r="W7047">
        <v>0</v>
      </c>
      <c r="X7047">
        <v>5103.7294122994817</v>
      </c>
      <c r="Y7047">
        <v>0</v>
      </c>
      <c r="Z7047">
        <v>0</v>
      </c>
      <c r="AA7047">
        <v>0</v>
      </c>
      <c r="AB7047">
        <v>663.97145166165603</v>
      </c>
      <c r="AC7047">
        <v>0</v>
      </c>
      <c r="AD7047">
        <v>10.227772044220726</v>
      </c>
      <c r="AE7047">
        <v>5777.9286360053584</v>
      </c>
    </row>
    <row r="7048" spans="1:31" x14ac:dyDescent="0.25">
      <c r="A7048">
        <v>2257406</v>
      </c>
      <c r="B7048">
        <v>1</v>
      </c>
      <c r="C7048" t="s">
        <v>81</v>
      </c>
      <c r="D7048" t="s">
        <v>112</v>
      </c>
      <c r="E7048" t="s">
        <v>145</v>
      </c>
      <c r="F7048" t="s">
        <v>14959</v>
      </c>
      <c r="G7048" t="s">
        <v>366</v>
      </c>
      <c r="H7048" t="s">
        <v>148</v>
      </c>
      <c r="I7048" t="s">
        <v>136</v>
      </c>
      <c r="J7048" t="s">
        <v>137</v>
      </c>
      <c r="K7048" t="s">
        <v>172</v>
      </c>
      <c r="L7048" t="s">
        <v>20398</v>
      </c>
      <c r="M7048" t="s">
        <v>20399</v>
      </c>
      <c r="N7048">
        <v>8.7177777770000002</v>
      </c>
      <c r="O7048">
        <v>3</v>
      </c>
      <c r="P7048">
        <v>940</v>
      </c>
      <c r="Q7048">
        <v>101</v>
      </c>
      <c r="R7048">
        <v>321</v>
      </c>
      <c r="S7048">
        <v>15</v>
      </c>
      <c r="T7048">
        <v>118</v>
      </c>
      <c r="U7048">
        <v>1</v>
      </c>
      <c r="V7048">
        <v>0</v>
      </c>
      <c r="W7048">
        <v>3.5645821082802396</v>
      </c>
      <c r="X7048">
        <v>971.36100628515067</v>
      </c>
      <c r="Y7048">
        <v>494.5926942548212</v>
      </c>
      <c r="Z7048">
        <v>399.61081864554461</v>
      </c>
      <c r="AA7048">
        <v>488.47897009008898</v>
      </c>
      <c r="AB7048">
        <v>206.80811297363442</v>
      </c>
      <c r="AC7048">
        <v>14.16636487060183</v>
      </c>
      <c r="AD7048">
        <v>0</v>
      </c>
      <c r="AE7048">
        <v>2578.5825492281215</v>
      </c>
    </row>
    <row r="7049" spans="1:31" x14ac:dyDescent="0.25">
      <c r="A7049">
        <v>2257410</v>
      </c>
      <c r="B7049">
        <v>1</v>
      </c>
      <c r="C7049" t="s">
        <v>81</v>
      </c>
      <c r="D7049" t="s">
        <v>117</v>
      </c>
      <c r="E7049" t="s">
        <v>145</v>
      </c>
      <c r="F7049" t="s">
        <v>20400</v>
      </c>
      <c r="G7049" t="s">
        <v>147</v>
      </c>
      <c r="H7049" t="s">
        <v>148</v>
      </c>
      <c r="I7049" t="s">
        <v>136</v>
      </c>
      <c r="J7049" t="s">
        <v>137</v>
      </c>
      <c r="K7049" t="s">
        <v>138</v>
      </c>
      <c r="L7049" t="s">
        <v>20401</v>
      </c>
      <c r="M7049" t="s">
        <v>20402</v>
      </c>
      <c r="N7049">
        <v>0.230555555</v>
      </c>
      <c r="O7049">
        <v>2</v>
      </c>
      <c r="P7049">
        <v>538</v>
      </c>
      <c r="Q7049">
        <v>12</v>
      </c>
      <c r="R7049">
        <v>38</v>
      </c>
      <c r="S7049">
        <v>11</v>
      </c>
      <c r="T7049">
        <v>22</v>
      </c>
      <c r="U7049">
        <v>1</v>
      </c>
      <c r="V7049">
        <v>0</v>
      </c>
      <c r="W7049">
        <v>0.2859208088241556</v>
      </c>
      <c r="X7049">
        <v>10.996259716281337</v>
      </c>
      <c r="Y7049">
        <v>0.97514730718483345</v>
      </c>
      <c r="Z7049">
        <v>1.4261843107236392</v>
      </c>
      <c r="AA7049">
        <v>5.3068353178350254</v>
      </c>
      <c r="AB7049">
        <v>1.9928374687490054</v>
      </c>
      <c r="AC7049">
        <v>0.51185368381352514</v>
      </c>
      <c r="AD7049">
        <v>0</v>
      </c>
      <c r="AE7049">
        <v>21.49503861341152</v>
      </c>
    </row>
    <row r="7050" spans="1:31" x14ac:dyDescent="0.25">
      <c r="A7050">
        <v>2257412</v>
      </c>
      <c r="B7050">
        <v>1</v>
      </c>
      <c r="C7050" t="s">
        <v>81</v>
      </c>
      <c r="D7050" t="s">
        <v>119</v>
      </c>
      <c r="E7050" t="s">
        <v>163</v>
      </c>
      <c r="F7050" t="s">
        <v>16544</v>
      </c>
      <c r="G7050" t="s">
        <v>147</v>
      </c>
      <c r="H7050" t="s">
        <v>148</v>
      </c>
      <c r="I7050" t="s">
        <v>136</v>
      </c>
      <c r="J7050" t="s">
        <v>137</v>
      </c>
      <c r="K7050" t="s">
        <v>138</v>
      </c>
      <c r="L7050" t="s">
        <v>20403</v>
      </c>
      <c r="M7050" t="s">
        <v>20404</v>
      </c>
      <c r="N7050">
        <v>0.98861111099999999</v>
      </c>
      <c r="O7050">
        <v>0</v>
      </c>
      <c r="P7050">
        <v>982</v>
      </c>
      <c r="Q7050">
        <v>66</v>
      </c>
      <c r="R7050">
        <v>59</v>
      </c>
      <c r="S7050">
        <v>4</v>
      </c>
      <c r="T7050">
        <v>72</v>
      </c>
      <c r="U7050">
        <v>0</v>
      </c>
      <c r="V7050">
        <v>2</v>
      </c>
      <c r="W7050">
        <v>0</v>
      </c>
      <c r="X7050">
        <v>116.00348686782969</v>
      </c>
      <c r="Y7050">
        <v>78.595730133371106</v>
      </c>
      <c r="Z7050">
        <v>59.374743061858084</v>
      </c>
      <c r="AA7050">
        <v>11.028876320856359</v>
      </c>
      <c r="AB7050">
        <v>24.67589863212984</v>
      </c>
      <c r="AC7050">
        <v>0</v>
      </c>
      <c r="AD7050">
        <v>7.0704027267057201</v>
      </c>
      <c r="AE7050">
        <v>296.74913774275075</v>
      </c>
    </row>
    <row r="7051" spans="1:31" x14ac:dyDescent="0.25">
      <c r="A7051">
        <v>2257413</v>
      </c>
      <c r="B7051">
        <v>1</v>
      </c>
      <c r="C7051" t="s">
        <v>81</v>
      </c>
      <c r="D7051" t="s">
        <v>123</v>
      </c>
      <c r="E7051" t="s">
        <v>207</v>
      </c>
      <c r="F7051" t="s">
        <v>20405</v>
      </c>
      <c r="G7051" t="s">
        <v>171</v>
      </c>
      <c r="H7051" t="s">
        <v>135</v>
      </c>
      <c r="I7051" t="s">
        <v>136</v>
      </c>
      <c r="J7051" t="s">
        <v>137</v>
      </c>
      <c r="K7051" t="s">
        <v>172</v>
      </c>
      <c r="L7051" t="s">
        <v>20406</v>
      </c>
      <c r="M7051" t="s">
        <v>20407</v>
      </c>
      <c r="N7051">
        <v>7.2622222220000001</v>
      </c>
      <c r="O7051">
        <v>0</v>
      </c>
      <c r="P7051">
        <v>513</v>
      </c>
      <c r="Q7051">
        <v>0</v>
      </c>
      <c r="R7051">
        <v>0</v>
      </c>
      <c r="S7051">
        <v>0</v>
      </c>
      <c r="T7051">
        <v>34</v>
      </c>
      <c r="U7051">
        <v>0</v>
      </c>
      <c r="V7051">
        <v>1</v>
      </c>
      <c r="W7051">
        <v>0</v>
      </c>
      <c r="X7051">
        <v>669.47186901706095</v>
      </c>
      <c r="Y7051">
        <v>0</v>
      </c>
      <c r="Z7051">
        <v>0</v>
      </c>
      <c r="AA7051">
        <v>0</v>
      </c>
      <c r="AB7051">
        <v>57.193181108421712</v>
      </c>
      <c r="AC7051">
        <v>0</v>
      </c>
      <c r="AD7051">
        <v>9.6402483995536787</v>
      </c>
      <c r="AE7051">
        <v>736.30529852503639</v>
      </c>
    </row>
    <row r="7052" spans="1:31" x14ac:dyDescent="0.25">
      <c r="A7052">
        <v>2257424</v>
      </c>
      <c r="B7052">
        <v>1</v>
      </c>
      <c r="C7052" t="s">
        <v>81</v>
      </c>
      <c r="D7052" t="s">
        <v>115</v>
      </c>
      <c r="E7052" t="s">
        <v>163</v>
      </c>
      <c r="F7052" t="s">
        <v>16930</v>
      </c>
      <c r="G7052" t="s">
        <v>147</v>
      </c>
      <c r="H7052" t="s">
        <v>148</v>
      </c>
      <c r="I7052" t="s">
        <v>704</v>
      </c>
      <c r="J7052" t="s">
        <v>137</v>
      </c>
      <c r="K7052" t="s">
        <v>138</v>
      </c>
      <c r="L7052" t="s">
        <v>20408</v>
      </c>
      <c r="M7052" t="s">
        <v>20409</v>
      </c>
      <c r="N7052">
        <v>1.3888888E-2</v>
      </c>
      <c r="O7052">
        <v>0</v>
      </c>
      <c r="P7052">
        <v>2337</v>
      </c>
      <c r="Q7052">
        <v>8</v>
      </c>
      <c r="R7052">
        <v>159</v>
      </c>
      <c r="S7052">
        <v>15</v>
      </c>
      <c r="T7052">
        <v>180</v>
      </c>
      <c r="U7052">
        <v>0</v>
      </c>
      <c r="V7052">
        <v>1</v>
      </c>
      <c r="W7052">
        <v>0</v>
      </c>
      <c r="X7052">
        <v>2.247658192673212</v>
      </c>
      <c r="Y7052">
        <v>0.13055098620466665</v>
      </c>
      <c r="Z7052">
        <v>0.30519979579361095</v>
      </c>
      <c r="AA7052">
        <v>0.80644757432340286</v>
      </c>
      <c r="AB7052">
        <v>0.4342489771946525</v>
      </c>
      <c r="AC7052">
        <v>0</v>
      </c>
      <c r="AD7052">
        <v>2.380217415277778E-5</v>
      </c>
      <c r="AE7052">
        <v>3.9241293283636982</v>
      </c>
    </row>
    <row r="7053" spans="1:31" x14ac:dyDescent="0.25">
      <c r="A7053">
        <v>2257427</v>
      </c>
      <c r="B7053">
        <v>1</v>
      </c>
      <c r="C7053" t="s">
        <v>80</v>
      </c>
      <c r="D7053" t="s">
        <v>97</v>
      </c>
      <c r="E7053" t="s">
        <v>145</v>
      </c>
      <c r="F7053" t="s">
        <v>20410</v>
      </c>
      <c r="G7053" t="s">
        <v>314</v>
      </c>
      <c r="H7053" t="s">
        <v>148</v>
      </c>
      <c r="I7053" t="s">
        <v>136</v>
      </c>
      <c r="J7053" t="s">
        <v>137</v>
      </c>
      <c r="K7053" t="s">
        <v>138</v>
      </c>
      <c r="L7053" t="s">
        <v>20411</v>
      </c>
      <c r="M7053" t="s">
        <v>20412</v>
      </c>
      <c r="N7053">
        <v>2.497222222</v>
      </c>
      <c r="O7053">
        <v>0</v>
      </c>
      <c r="P7053">
        <v>3449</v>
      </c>
      <c r="Q7053">
        <v>0</v>
      </c>
      <c r="R7053">
        <v>10</v>
      </c>
      <c r="S7053">
        <v>5</v>
      </c>
      <c r="T7053">
        <v>376</v>
      </c>
      <c r="U7053">
        <v>0</v>
      </c>
      <c r="V7053">
        <v>0</v>
      </c>
      <c r="W7053">
        <v>0</v>
      </c>
      <c r="X7053">
        <v>3163.4396087700989</v>
      </c>
      <c r="Y7053">
        <v>0</v>
      </c>
      <c r="Z7053">
        <v>5.1728082536814188</v>
      </c>
      <c r="AA7053">
        <v>299.9778410877085</v>
      </c>
      <c r="AB7053">
        <v>771.36146751980596</v>
      </c>
      <c r="AC7053">
        <v>0</v>
      </c>
      <c r="AD7053">
        <v>0</v>
      </c>
      <c r="AE7053">
        <v>4239.9517256312947</v>
      </c>
    </row>
    <row r="7054" spans="1:31" x14ac:dyDescent="0.25">
      <c r="A7054">
        <v>2257433</v>
      </c>
      <c r="B7054">
        <v>1</v>
      </c>
      <c r="C7054" t="s">
        <v>80</v>
      </c>
      <c r="D7054" t="s">
        <v>83</v>
      </c>
      <c r="E7054" t="s">
        <v>256</v>
      </c>
      <c r="F7054" t="s">
        <v>20413</v>
      </c>
      <c r="G7054" t="s">
        <v>171</v>
      </c>
      <c r="H7054" t="s">
        <v>148</v>
      </c>
      <c r="I7054" t="s">
        <v>136</v>
      </c>
      <c r="J7054" t="s">
        <v>137</v>
      </c>
      <c r="K7054" t="s">
        <v>172</v>
      </c>
      <c r="L7054" t="s">
        <v>834</v>
      </c>
      <c r="M7054" t="s">
        <v>20414</v>
      </c>
      <c r="N7054">
        <v>4.5972222220000001</v>
      </c>
      <c r="O7054">
        <v>0</v>
      </c>
      <c r="P7054">
        <v>215</v>
      </c>
      <c r="Q7054">
        <v>0</v>
      </c>
      <c r="R7054">
        <v>0</v>
      </c>
      <c r="S7054">
        <v>0</v>
      </c>
      <c r="T7054">
        <v>279</v>
      </c>
      <c r="U7054">
        <v>0</v>
      </c>
      <c r="V7054">
        <v>18</v>
      </c>
      <c r="W7054">
        <v>0</v>
      </c>
      <c r="X7054">
        <v>310.63934964583297</v>
      </c>
      <c r="Y7054">
        <v>0</v>
      </c>
      <c r="Z7054">
        <v>0</v>
      </c>
      <c r="AA7054">
        <v>0</v>
      </c>
      <c r="AB7054">
        <v>1717.381667786228</v>
      </c>
      <c r="AC7054">
        <v>0</v>
      </c>
      <c r="AD7054">
        <v>1012.2509537822943</v>
      </c>
      <c r="AE7054">
        <v>3040.2719712143553</v>
      </c>
    </row>
    <row r="7055" spans="1:31" x14ac:dyDescent="0.25">
      <c r="A7055">
        <v>2257447</v>
      </c>
      <c r="B7055">
        <v>1</v>
      </c>
      <c r="C7055" t="s">
        <v>80</v>
      </c>
      <c r="D7055" t="s">
        <v>104</v>
      </c>
      <c r="E7055" t="s">
        <v>145</v>
      </c>
      <c r="F7055" t="s">
        <v>20415</v>
      </c>
      <c r="G7055" t="s">
        <v>147</v>
      </c>
      <c r="H7055" t="s">
        <v>148</v>
      </c>
      <c r="I7055" t="s">
        <v>136</v>
      </c>
      <c r="J7055" t="s">
        <v>137</v>
      </c>
      <c r="K7055" t="s">
        <v>138</v>
      </c>
      <c r="L7055" t="s">
        <v>20416</v>
      </c>
      <c r="M7055" t="s">
        <v>20417</v>
      </c>
      <c r="N7055">
        <v>0.64583333300000001</v>
      </c>
      <c r="O7055">
        <v>3</v>
      </c>
      <c r="P7055">
        <v>1032</v>
      </c>
      <c r="Q7055">
        <v>26</v>
      </c>
      <c r="R7055">
        <v>51</v>
      </c>
      <c r="S7055">
        <v>15</v>
      </c>
      <c r="T7055">
        <v>237</v>
      </c>
      <c r="U7055">
        <v>2</v>
      </c>
      <c r="V7055">
        <v>0</v>
      </c>
      <c r="W7055">
        <v>1.1000898830897501</v>
      </c>
      <c r="X7055">
        <v>168.0382072812599</v>
      </c>
      <c r="Y7055">
        <v>41.176106731245149</v>
      </c>
      <c r="Z7055">
        <v>18.29496895194363</v>
      </c>
      <c r="AA7055">
        <v>57.432420031577301</v>
      </c>
      <c r="AB7055">
        <v>84.069891868042063</v>
      </c>
      <c r="AC7055">
        <v>56.861419576838998</v>
      </c>
      <c r="AD7055">
        <v>0</v>
      </c>
      <c r="AE7055">
        <v>426.97310432399678</v>
      </c>
    </row>
    <row r="7056" spans="1:31" x14ac:dyDescent="0.25">
      <c r="A7056">
        <v>2257469</v>
      </c>
      <c r="B7056">
        <v>1</v>
      </c>
      <c r="C7056" t="s">
        <v>80</v>
      </c>
      <c r="D7056" t="s">
        <v>97</v>
      </c>
      <c r="E7056" t="s">
        <v>145</v>
      </c>
      <c r="F7056" t="s">
        <v>20418</v>
      </c>
      <c r="G7056" t="s">
        <v>147</v>
      </c>
      <c r="H7056" t="s">
        <v>148</v>
      </c>
      <c r="I7056" t="s">
        <v>136</v>
      </c>
      <c r="J7056" t="s">
        <v>137</v>
      </c>
      <c r="K7056" t="s">
        <v>138</v>
      </c>
      <c r="L7056" t="s">
        <v>20419</v>
      </c>
      <c r="M7056" t="s">
        <v>20420</v>
      </c>
      <c r="N7056">
        <v>0.11027777699999999</v>
      </c>
      <c r="O7056">
        <v>6</v>
      </c>
      <c r="P7056">
        <v>536</v>
      </c>
      <c r="Q7056">
        <v>10</v>
      </c>
      <c r="R7056">
        <v>329</v>
      </c>
      <c r="S7056">
        <v>15</v>
      </c>
      <c r="T7056">
        <v>155</v>
      </c>
      <c r="U7056">
        <v>1</v>
      </c>
      <c r="V7056">
        <v>1</v>
      </c>
      <c r="W7056">
        <v>8.6043404562026247</v>
      </c>
      <c r="X7056">
        <v>34.921641579375816</v>
      </c>
      <c r="Y7056">
        <v>5.4362342477399608</v>
      </c>
      <c r="Z7056">
        <v>21.161257195861669</v>
      </c>
      <c r="AA7056">
        <v>21.593725946823646</v>
      </c>
      <c r="AB7056">
        <v>15.730855193031573</v>
      </c>
      <c r="AC7056">
        <v>0.79933069269191104</v>
      </c>
      <c r="AD7056">
        <v>9.9357349781692791E-2</v>
      </c>
      <c r="AE7056">
        <v>108.34674266150888</v>
      </c>
    </row>
    <row r="7057" spans="1:31" x14ac:dyDescent="0.25">
      <c r="A7057">
        <v>2257491</v>
      </c>
      <c r="B7057">
        <v>1</v>
      </c>
      <c r="C7057" t="s">
        <v>81</v>
      </c>
      <c r="D7057" t="s">
        <v>118</v>
      </c>
      <c r="E7057" t="s">
        <v>163</v>
      </c>
      <c r="F7057" t="s">
        <v>20421</v>
      </c>
      <c r="G7057" t="s">
        <v>147</v>
      </c>
      <c r="H7057" t="s">
        <v>148</v>
      </c>
      <c r="I7057" t="s">
        <v>136</v>
      </c>
      <c r="J7057" t="s">
        <v>137</v>
      </c>
      <c r="K7057" t="s">
        <v>138</v>
      </c>
      <c r="L7057" t="s">
        <v>20422</v>
      </c>
      <c r="M7057" t="s">
        <v>20423</v>
      </c>
      <c r="N7057">
        <v>0.47333333300000002</v>
      </c>
      <c r="O7057">
        <v>23</v>
      </c>
      <c r="P7057">
        <v>6826</v>
      </c>
      <c r="Q7057">
        <v>309</v>
      </c>
      <c r="R7057">
        <v>474</v>
      </c>
      <c r="S7057">
        <v>80</v>
      </c>
      <c r="T7057">
        <v>694</v>
      </c>
      <c r="U7057">
        <v>26</v>
      </c>
      <c r="V7057">
        <v>1</v>
      </c>
      <c r="W7057">
        <v>4.0158455659100802</v>
      </c>
      <c r="X7057">
        <v>551.95180651316014</v>
      </c>
      <c r="Y7057">
        <v>128.86017981439625</v>
      </c>
      <c r="Z7057">
        <v>102.72344642625919</v>
      </c>
      <c r="AA7057">
        <v>227.13010459611272</v>
      </c>
      <c r="AB7057">
        <v>151.44874545135329</v>
      </c>
      <c r="AC7057">
        <v>639.78360277678314</v>
      </c>
      <c r="AD7057">
        <v>1.7843749394146258</v>
      </c>
      <c r="AE7057">
        <v>1807.6981060833896</v>
      </c>
    </row>
    <row r="7058" spans="1:31" x14ac:dyDescent="0.25">
      <c r="A7058">
        <v>2257501</v>
      </c>
      <c r="B7058">
        <v>1</v>
      </c>
      <c r="C7058" t="s">
        <v>81</v>
      </c>
      <c r="D7058" t="s">
        <v>118</v>
      </c>
      <c r="E7058" t="s">
        <v>163</v>
      </c>
      <c r="F7058" t="s">
        <v>20421</v>
      </c>
      <c r="G7058" t="s">
        <v>147</v>
      </c>
      <c r="H7058" t="s">
        <v>148</v>
      </c>
      <c r="I7058" t="s">
        <v>136</v>
      </c>
      <c r="J7058" t="s">
        <v>137</v>
      </c>
      <c r="K7058" t="s">
        <v>138</v>
      </c>
      <c r="L7058" t="s">
        <v>20424</v>
      </c>
      <c r="M7058" t="s">
        <v>20425</v>
      </c>
      <c r="N7058">
        <v>0.37472222199999999</v>
      </c>
      <c r="O7058">
        <v>23</v>
      </c>
      <c r="P7058">
        <v>6826</v>
      </c>
      <c r="Q7058">
        <v>309</v>
      </c>
      <c r="R7058">
        <v>474</v>
      </c>
      <c r="S7058">
        <v>80</v>
      </c>
      <c r="T7058">
        <v>694</v>
      </c>
      <c r="U7058">
        <v>26</v>
      </c>
      <c r="V7058">
        <v>1</v>
      </c>
      <c r="W7058">
        <v>3.1295264553128681</v>
      </c>
      <c r="X7058">
        <v>435.56290453619181</v>
      </c>
      <c r="Y7058">
        <v>101.41438244476127</v>
      </c>
      <c r="Z7058">
        <v>80.344560086757497</v>
      </c>
      <c r="AA7058">
        <v>179.04408199548959</v>
      </c>
      <c r="AB7058">
        <v>118.8807204380977</v>
      </c>
      <c r="AC7058">
        <v>508.02080057562921</v>
      </c>
      <c r="AD7058">
        <v>1.3888392701040413</v>
      </c>
      <c r="AE7058">
        <v>1427.7858158023439</v>
      </c>
    </row>
    <row r="7059" spans="1:31" x14ac:dyDescent="0.25">
      <c r="A7059">
        <v>2257513</v>
      </c>
      <c r="B7059">
        <v>1</v>
      </c>
      <c r="C7059" t="s">
        <v>80</v>
      </c>
      <c r="D7059" t="s">
        <v>106</v>
      </c>
      <c r="E7059" t="s">
        <v>145</v>
      </c>
      <c r="F7059" t="s">
        <v>18702</v>
      </c>
      <c r="G7059" t="s">
        <v>147</v>
      </c>
      <c r="H7059" t="s">
        <v>148</v>
      </c>
      <c r="I7059" t="s">
        <v>136</v>
      </c>
      <c r="J7059" t="s">
        <v>137</v>
      </c>
      <c r="K7059" t="s">
        <v>138</v>
      </c>
      <c r="L7059" t="s">
        <v>20426</v>
      </c>
      <c r="M7059" t="s">
        <v>20427</v>
      </c>
      <c r="N7059">
        <v>0.52444444400000001</v>
      </c>
      <c r="O7059">
        <v>0</v>
      </c>
      <c r="P7059">
        <v>4</v>
      </c>
      <c r="Q7059">
        <v>57</v>
      </c>
      <c r="R7059">
        <v>228</v>
      </c>
      <c r="S7059">
        <v>16</v>
      </c>
      <c r="T7059">
        <v>43</v>
      </c>
      <c r="U7059">
        <v>0</v>
      </c>
      <c r="V7059">
        <v>0</v>
      </c>
      <c r="W7059">
        <v>0</v>
      </c>
      <c r="X7059">
        <v>0.84951473726593785</v>
      </c>
      <c r="Y7059">
        <v>221.2905668128459</v>
      </c>
      <c r="Z7059">
        <v>93.616472475406056</v>
      </c>
      <c r="AA7059">
        <v>5.9172487588890537</v>
      </c>
      <c r="AB7059">
        <v>22.363555759975139</v>
      </c>
      <c r="AC7059">
        <v>0</v>
      </c>
      <c r="AD7059">
        <v>0</v>
      </c>
      <c r="AE7059">
        <v>344.03735854438207</v>
      </c>
    </row>
    <row r="7060" spans="1:31" x14ac:dyDescent="0.25">
      <c r="A7060">
        <v>2257524</v>
      </c>
      <c r="B7060">
        <v>1</v>
      </c>
      <c r="C7060" t="s">
        <v>80</v>
      </c>
      <c r="D7060" t="s">
        <v>83</v>
      </c>
      <c r="E7060" t="s">
        <v>207</v>
      </c>
      <c r="F7060" t="s">
        <v>20428</v>
      </c>
      <c r="G7060" t="s">
        <v>171</v>
      </c>
      <c r="H7060" t="s">
        <v>135</v>
      </c>
      <c r="I7060" t="s">
        <v>136</v>
      </c>
      <c r="J7060" t="s">
        <v>137</v>
      </c>
      <c r="K7060" t="s">
        <v>172</v>
      </c>
      <c r="L7060" t="s">
        <v>20429</v>
      </c>
      <c r="M7060" t="s">
        <v>20430</v>
      </c>
      <c r="N7060">
        <v>3.892222222</v>
      </c>
      <c r="O7060">
        <v>0</v>
      </c>
      <c r="P7060">
        <v>440</v>
      </c>
      <c r="Q7060">
        <v>0</v>
      </c>
      <c r="R7060">
        <v>4</v>
      </c>
      <c r="S7060">
        <v>0</v>
      </c>
      <c r="T7060">
        <v>74</v>
      </c>
      <c r="U7060">
        <v>0</v>
      </c>
      <c r="V7060">
        <v>1</v>
      </c>
      <c r="W7060">
        <v>0</v>
      </c>
      <c r="X7060">
        <v>500.24559818818517</v>
      </c>
      <c r="Y7060">
        <v>0</v>
      </c>
      <c r="Z7060">
        <v>33.191646820391988</v>
      </c>
      <c r="AA7060">
        <v>0</v>
      </c>
      <c r="AB7060">
        <v>380.77439427381086</v>
      </c>
      <c r="AC7060">
        <v>0</v>
      </c>
      <c r="AD7060">
        <v>71.539794871212138</v>
      </c>
      <c r="AE7060">
        <v>985.75143415360014</v>
      </c>
    </row>
    <row r="7061" spans="1:31" x14ac:dyDescent="0.25">
      <c r="A7061">
        <v>2257527</v>
      </c>
      <c r="B7061">
        <v>1</v>
      </c>
      <c r="C7061" t="s">
        <v>81</v>
      </c>
      <c r="D7061" t="s">
        <v>118</v>
      </c>
      <c r="E7061" t="s">
        <v>163</v>
      </c>
      <c r="F7061" t="s">
        <v>20421</v>
      </c>
      <c r="G7061" t="s">
        <v>147</v>
      </c>
      <c r="H7061" t="s">
        <v>148</v>
      </c>
      <c r="I7061" t="s">
        <v>136</v>
      </c>
      <c r="J7061" t="s">
        <v>137</v>
      </c>
      <c r="K7061" t="s">
        <v>138</v>
      </c>
      <c r="L7061" t="s">
        <v>20431</v>
      </c>
      <c r="M7061" t="s">
        <v>20432</v>
      </c>
      <c r="N7061">
        <v>0.824722222</v>
      </c>
      <c r="O7061">
        <v>23</v>
      </c>
      <c r="P7061">
        <v>6826</v>
      </c>
      <c r="Q7061">
        <v>309</v>
      </c>
      <c r="R7061">
        <v>474</v>
      </c>
      <c r="S7061">
        <v>80</v>
      </c>
      <c r="T7061">
        <v>694</v>
      </c>
      <c r="U7061">
        <v>26</v>
      </c>
      <c r="V7061">
        <v>1</v>
      </c>
      <c r="W7061">
        <v>6.6006466745140102</v>
      </c>
      <c r="X7061">
        <v>947.74486181822374</v>
      </c>
      <c r="Y7061">
        <v>223.43452868954626</v>
      </c>
      <c r="Z7061">
        <v>166.78262768990024</v>
      </c>
      <c r="AA7061">
        <v>395.95750556179257</v>
      </c>
      <c r="AB7061">
        <v>257.70494153046695</v>
      </c>
      <c r="AC7061">
        <v>1161.2996538577261</v>
      </c>
      <c r="AD7061">
        <v>2.9709325452458493</v>
      </c>
      <c r="AE7061">
        <v>3162.4956983674156</v>
      </c>
    </row>
    <row r="7062" spans="1:31" x14ac:dyDescent="0.25">
      <c r="A7062">
        <v>2257561</v>
      </c>
      <c r="B7062">
        <v>1</v>
      </c>
      <c r="C7062" t="s">
        <v>81</v>
      </c>
      <c r="D7062" t="s">
        <v>120</v>
      </c>
      <c r="E7062" t="s">
        <v>163</v>
      </c>
      <c r="F7062" t="s">
        <v>20433</v>
      </c>
      <c r="G7062" t="s">
        <v>147</v>
      </c>
      <c r="H7062" t="s">
        <v>148</v>
      </c>
      <c r="I7062" t="s">
        <v>136</v>
      </c>
      <c r="J7062" t="s">
        <v>137</v>
      </c>
      <c r="K7062" t="s">
        <v>138</v>
      </c>
      <c r="L7062" t="s">
        <v>20434</v>
      </c>
      <c r="M7062" t="s">
        <v>20435</v>
      </c>
      <c r="N7062">
        <v>0.52</v>
      </c>
      <c r="O7062">
        <v>0</v>
      </c>
      <c r="P7062">
        <v>75</v>
      </c>
      <c r="Q7062">
        <v>38</v>
      </c>
      <c r="R7062">
        <v>2</v>
      </c>
      <c r="S7062">
        <v>14</v>
      </c>
      <c r="T7062">
        <v>3</v>
      </c>
      <c r="U7062">
        <v>0</v>
      </c>
      <c r="V7062">
        <v>0</v>
      </c>
      <c r="W7062">
        <v>0</v>
      </c>
      <c r="X7062">
        <v>10.192738935751475</v>
      </c>
      <c r="Y7062">
        <v>10.378950403208899</v>
      </c>
      <c r="Z7062">
        <v>0.29025838142967775</v>
      </c>
      <c r="AA7062">
        <v>15.692559140367724</v>
      </c>
      <c r="AB7062">
        <v>9.613450362496001E-2</v>
      </c>
      <c r="AC7062">
        <v>0</v>
      </c>
      <c r="AD7062">
        <v>0</v>
      </c>
      <c r="AE7062">
        <v>36.650641364382736</v>
      </c>
    </row>
    <row r="7063" spans="1:31" x14ac:dyDescent="0.25">
      <c r="A7063">
        <v>2257562</v>
      </c>
      <c r="B7063">
        <v>1</v>
      </c>
      <c r="C7063" t="s">
        <v>81</v>
      </c>
      <c r="D7063" t="s">
        <v>118</v>
      </c>
      <c r="E7063" t="s">
        <v>145</v>
      </c>
      <c r="F7063" t="s">
        <v>20390</v>
      </c>
      <c r="G7063" t="s">
        <v>366</v>
      </c>
      <c r="H7063" t="s">
        <v>148</v>
      </c>
      <c r="I7063" t="s">
        <v>136</v>
      </c>
      <c r="J7063" t="s">
        <v>137</v>
      </c>
      <c r="K7063" t="s">
        <v>172</v>
      </c>
      <c r="L7063" t="s">
        <v>20436</v>
      </c>
      <c r="M7063" t="s">
        <v>20437</v>
      </c>
      <c r="N7063">
        <v>1.4044444439999999</v>
      </c>
      <c r="O7063">
        <v>0</v>
      </c>
      <c r="P7063">
        <v>21104</v>
      </c>
      <c r="Q7063">
        <v>1</v>
      </c>
      <c r="R7063">
        <v>73</v>
      </c>
      <c r="S7063">
        <v>65</v>
      </c>
      <c r="T7063">
        <v>2783</v>
      </c>
      <c r="U7063">
        <v>2</v>
      </c>
      <c r="V7063">
        <v>10</v>
      </c>
      <c r="W7063">
        <v>0</v>
      </c>
      <c r="X7063">
        <v>7509.0929912699785</v>
      </c>
      <c r="Y7063">
        <v>0</v>
      </c>
      <c r="Z7063">
        <v>32.551851387367293</v>
      </c>
      <c r="AA7063">
        <v>2894.5257418198253</v>
      </c>
      <c r="AB7063">
        <v>2061.6000164604743</v>
      </c>
      <c r="AC7063">
        <v>96.369871498092508</v>
      </c>
      <c r="AD7063">
        <v>74.563096425247451</v>
      </c>
      <c r="AE7063">
        <v>12668.703568860985</v>
      </c>
    </row>
    <row r="7064" spans="1:31" x14ac:dyDescent="0.25">
      <c r="A7064">
        <v>2257563</v>
      </c>
      <c r="B7064">
        <v>1</v>
      </c>
      <c r="C7064" t="s">
        <v>81</v>
      </c>
      <c r="D7064" t="s">
        <v>118</v>
      </c>
      <c r="E7064" t="s">
        <v>145</v>
      </c>
      <c r="F7064" t="s">
        <v>20387</v>
      </c>
      <c r="G7064" t="s">
        <v>366</v>
      </c>
      <c r="H7064" t="s">
        <v>148</v>
      </c>
      <c r="I7064" t="s">
        <v>136</v>
      </c>
      <c r="J7064" t="s">
        <v>137</v>
      </c>
      <c r="K7064" t="s">
        <v>172</v>
      </c>
      <c r="L7064" t="s">
        <v>20438</v>
      </c>
      <c r="M7064" t="s">
        <v>20439</v>
      </c>
      <c r="N7064">
        <v>1.657777777</v>
      </c>
      <c r="O7064">
        <v>0</v>
      </c>
      <c r="P7064">
        <v>890</v>
      </c>
      <c r="Q7064">
        <v>0</v>
      </c>
      <c r="R7064">
        <v>43</v>
      </c>
      <c r="S7064">
        <v>0</v>
      </c>
      <c r="T7064">
        <v>674</v>
      </c>
      <c r="U7064">
        <v>3</v>
      </c>
      <c r="V7064">
        <v>14</v>
      </c>
      <c r="W7064">
        <v>0</v>
      </c>
      <c r="X7064">
        <v>336.5472989800507</v>
      </c>
      <c r="Y7064">
        <v>0</v>
      </c>
      <c r="Z7064">
        <v>13.317300839681144</v>
      </c>
      <c r="AA7064">
        <v>0</v>
      </c>
      <c r="AB7064">
        <v>606.74028192645517</v>
      </c>
      <c r="AC7064">
        <v>207.4729607366923</v>
      </c>
      <c r="AD7064">
        <v>130.31272915335501</v>
      </c>
      <c r="AE7064">
        <v>1294.3905716362342</v>
      </c>
    </row>
    <row r="7065" spans="1:31" x14ac:dyDescent="0.25">
      <c r="A7065">
        <v>2257573</v>
      </c>
      <c r="B7065">
        <v>1</v>
      </c>
      <c r="C7065" t="s">
        <v>81</v>
      </c>
      <c r="D7065" t="s">
        <v>122</v>
      </c>
      <c r="E7065" t="s">
        <v>256</v>
      </c>
      <c r="F7065" t="s">
        <v>20440</v>
      </c>
      <c r="G7065" t="s">
        <v>318</v>
      </c>
      <c r="H7065" t="s">
        <v>148</v>
      </c>
      <c r="I7065" t="s">
        <v>136</v>
      </c>
      <c r="J7065" t="s">
        <v>137</v>
      </c>
      <c r="K7065" t="s">
        <v>138</v>
      </c>
      <c r="L7065" t="s">
        <v>20441</v>
      </c>
      <c r="M7065" t="s">
        <v>20442</v>
      </c>
      <c r="N7065">
        <v>0.97027777699999995</v>
      </c>
      <c r="O7065">
        <v>0</v>
      </c>
      <c r="P7065">
        <v>123</v>
      </c>
      <c r="Q7065">
        <v>0</v>
      </c>
      <c r="R7065">
        <v>0</v>
      </c>
      <c r="S7065">
        <v>0</v>
      </c>
      <c r="T7065">
        <v>12</v>
      </c>
      <c r="U7065">
        <v>0</v>
      </c>
      <c r="V7065">
        <v>0</v>
      </c>
      <c r="W7065">
        <v>0</v>
      </c>
      <c r="X7065">
        <v>21.954359765160291</v>
      </c>
      <c r="Y7065">
        <v>0</v>
      </c>
      <c r="Z7065">
        <v>0</v>
      </c>
      <c r="AA7065">
        <v>0</v>
      </c>
      <c r="AB7065">
        <v>11.246110419746181</v>
      </c>
      <c r="AC7065">
        <v>0</v>
      </c>
      <c r="AD7065">
        <v>0</v>
      </c>
      <c r="AE7065">
        <v>33.200470184906472</v>
      </c>
    </row>
    <row r="7066" spans="1:31" x14ac:dyDescent="0.25">
      <c r="A7066">
        <v>2257588</v>
      </c>
      <c r="B7066">
        <v>1</v>
      </c>
      <c r="C7066" t="s">
        <v>80</v>
      </c>
      <c r="D7066" t="s">
        <v>100</v>
      </c>
      <c r="E7066" t="s">
        <v>145</v>
      </c>
      <c r="F7066" t="s">
        <v>20443</v>
      </c>
      <c r="G7066" t="s">
        <v>147</v>
      </c>
      <c r="H7066" t="s">
        <v>148</v>
      </c>
      <c r="I7066" t="s">
        <v>136</v>
      </c>
      <c r="J7066" t="s">
        <v>137</v>
      </c>
      <c r="K7066" t="s">
        <v>138</v>
      </c>
      <c r="L7066" t="s">
        <v>20444</v>
      </c>
      <c r="M7066" t="s">
        <v>20445</v>
      </c>
      <c r="N7066">
        <v>0.25083333299999999</v>
      </c>
      <c r="O7066">
        <v>0</v>
      </c>
      <c r="P7066">
        <v>1651</v>
      </c>
      <c r="Q7066">
        <v>0</v>
      </c>
      <c r="R7066">
        <v>12</v>
      </c>
      <c r="S7066">
        <v>5</v>
      </c>
      <c r="T7066">
        <v>249</v>
      </c>
      <c r="U7066">
        <v>0</v>
      </c>
      <c r="V7066">
        <v>0</v>
      </c>
      <c r="W7066">
        <v>0</v>
      </c>
      <c r="X7066">
        <v>67.369960197343019</v>
      </c>
      <c r="Y7066">
        <v>0</v>
      </c>
      <c r="Z7066">
        <v>0.4167718849384533</v>
      </c>
      <c r="AA7066">
        <v>4.3735863248206508</v>
      </c>
      <c r="AB7066">
        <v>41.085966344932068</v>
      </c>
      <c r="AC7066">
        <v>0</v>
      </c>
      <c r="AD7066">
        <v>0</v>
      </c>
      <c r="AE7066">
        <v>113.2462847520342</v>
      </c>
    </row>
    <row r="7067" spans="1:31" x14ac:dyDescent="0.25">
      <c r="A7067">
        <v>2257593</v>
      </c>
      <c r="B7067">
        <v>1</v>
      </c>
      <c r="C7067" t="s">
        <v>80</v>
      </c>
      <c r="D7067" t="s">
        <v>83</v>
      </c>
      <c r="E7067" t="s">
        <v>256</v>
      </c>
      <c r="F7067" t="s">
        <v>20446</v>
      </c>
      <c r="G7067" t="s">
        <v>318</v>
      </c>
      <c r="H7067" t="s">
        <v>148</v>
      </c>
      <c r="I7067" t="s">
        <v>136</v>
      </c>
      <c r="J7067" t="s">
        <v>137</v>
      </c>
      <c r="K7067" t="s">
        <v>138</v>
      </c>
      <c r="L7067" t="s">
        <v>20447</v>
      </c>
      <c r="M7067" t="s">
        <v>20448</v>
      </c>
      <c r="N7067">
        <v>1.546944444</v>
      </c>
      <c r="O7067">
        <v>0</v>
      </c>
      <c r="P7067">
        <v>15</v>
      </c>
      <c r="Q7067">
        <v>0</v>
      </c>
      <c r="R7067">
        <v>0</v>
      </c>
      <c r="S7067">
        <v>0</v>
      </c>
      <c r="T7067">
        <v>284</v>
      </c>
      <c r="U7067">
        <v>0</v>
      </c>
      <c r="V7067">
        <v>7</v>
      </c>
      <c r="W7067">
        <v>0</v>
      </c>
      <c r="X7067">
        <v>11.417186250483079</v>
      </c>
      <c r="Y7067">
        <v>0</v>
      </c>
      <c r="Z7067">
        <v>0</v>
      </c>
      <c r="AA7067">
        <v>0</v>
      </c>
      <c r="AB7067">
        <v>368.97027955264628</v>
      </c>
      <c r="AC7067">
        <v>0</v>
      </c>
      <c r="AD7067">
        <v>131.39847882011236</v>
      </c>
      <c r="AE7067">
        <v>511.78594462324173</v>
      </c>
    </row>
    <row r="7068" spans="1:31" x14ac:dyDescent="0.25">
      <c r="A7068">
        <v>2257594</v>
      </c>
      <c r="B7068">
        <v>1</v>
      </c>
      <c r="C7068" t="s">
        <v>81</v>
      </c>
      <c r="D7068" t="s">
        <v>122</v>
      </c>
      <c r="E7068" t="s">
        <v>256</v>
      </c>
      <c r="F7068" t="s">
        <v>20449</v>
      </c>
      <c r="G7068" t="s">
        <v>314</v>
      </c>
      <c r="H7068" t="s">
        <v>148</v>
      </c>
      <c r="I7068" t="s">
        <v>136</v>
      </c>
      <c r="J7068" t="s">
        <v>137</v>
      </c>
      <c r="K7068" t="s">
        <v>138</v>
      </c>
      <c r="L7068" t="s">
        <v>20450</v>
      </c>
      <c r="M7068" t="s">
        <v>20451</v>
      </c>
      <c r="N7068">
        <v>0.41305555500000002</v>
      </c>
      <c r="O7068">
        <v>0</v>
      </c>
      <c r="P7068">
        <v>123</v>
      </c>
      <c r="Q7068">
        <v>0</v>
      </c>
      <c r="R7068">
        <v>0</v>
      </c>
      <c r="S7068">
        <v>7</v>
      </c>
      <c r="T7068">
        <v>12</v>
      </c>
      <c r="U7068">
        <v>5</v>
      </c>
      <c r="V7068">
        <v>0</v>
      </c>
      <c r="W7068">
        <v>0</v>
      </c>
      <c r="X7068">
        <v>9.351297302612906</v>
      </c>
      <c r="Y7068">
        <v>0</v>
      </c>
      <c r="Z7068">
        <v>0</v>
      </c>
      <c r="AA7068">
        <v>16.729732324171291</v>
      </c>
      <c r="AB7068">
        <v>4.6418630326130152</v>
      </c>
      <c r="AC7068">
        <v>31.02226519724794</v>
      </c>
      <c r="AD7068">
        <v>0</v>
      </c>
      <c r="AE7068">
        <v>61.74515785664515</v>
      </c>
    </row>
    <row r="7069" spans="1:31" x14ac:dyDescent="0.25">
      <c r="A7069">
        <v>2257606</v>
      </c>
      <c r="B7069">
        <v>1</v>
      </c>
      <c r="C7069" t="s">
        <v>81</v>
      </c>
      <c r="D7069" t="s">
        <v>120</v>
      </c>
      <c r="E7069" t="s">
        <v>256</v>
      </c>
      <c r="F7069" t="s">
        <v>20452</v>
      </c>
      <c r="G7069" t="s">
        <v>147</v>
      </c>
      <c r="H7069" t="s">
        <v>148</v>
      </c>
      <c r="I7069" t="s">
        <v>136</v>
      </c>
      <c r="J7069" t="s">
        <v>137</v>
      </c>
      <c r="K7069" t="s">
        <v>138</v>
      </c>
      <c r="L7069" t="s">
        <v>20453</v>
      </c>
      <c r="M7069" t="s">
        <v>20454</v>
      </c>
      <c r="N7069">
        <v>0.30583333299999999</v>
      </c>
      <c r="O7069">
        <v>0</v>
      </c>
      <c r="P7069">
        <v>2038</v>
      </c>
      <c r="Q7069">
        <v>23</v>
      </c>
      <c r="R7069">
        <v>26</v>
      </c>
      <c r="S7069">
        <v>12</v>
      </c>
      <c r="T7069">
        <v>402</v>
      </c>
      <c r="U7069">
        <v>4</v>
      </c>
      <c r="V7069">
        <v>7</v>
      </c>
      <c r="W7069">
        <v>0</v>
      </c>
      <c r="X7069">
        <v>119.11478934129806</v>
      </c>
      <c r="Y7069">
        <v>4.1395072861374844</v>
      </c>
      <c r="Z7069">
        <v>0.81797960405911674</v>
      </c>
      <c r="AA7069">
        <v>15.285523932029147</v>
      </c>
      <c r="AB7069">
        <v>75.850222774752993</v>
      </c>
      <c r="AC7069">
        <v>41.45002291161282</v>
      </c>
      <c r="AD7069">
        <v>39.561624945627486</v>
      </c>
      <c r="AE7069">
        <v>296.21967079551712</v>
      </c>
    </row>
    <row r="7070" spans="1:31" x14ac:dyDescent="0.25">
      <c r="A7070">
        <v>2257611</v>
      </c>
      <c r="B7070">
        <v>1</v>
      </c>
      <c r="C7070" t="s">
        <v>81</v>
      </c>
      <c r="D7070" t="s">
        <v>128</v>
      </c>
      <c r="E7070" t="s">
        <v>151</v>
      </c>
      <c r="F7070" t="s">
        <v>20455</v>
      </c>
      <c r="G7070" t="s">
        <v>153</v>
      </c>
      <c r="H7070" t="s">
        <v>135</v>
      </c>
      <c r="I7070" t="s">
        <v>136</v>
      </c>
      <c r="J7070" t="s">
        <v>137</v>
      </c>
      <c r="K7070" t="s">
        <v>138</v>
      </c>
      <c r="L7070" t="s">
        <v>20456</v>
      </c>
      <c r="M7070" t="s">
        <v>20457</v>
      </c>
      <c r="N7070">
        <v>1.642222222</v>
      </c>
      <c r="O7070">
        <v>0</v>
      </c>
      <c r="P7070">
        <v>78</v>
      </c>
      <c r="Q7070">
        <v>0</v>
      </c>
      <c r="R7070">
        <v>0</v>
      </c>
      <c r="S7070">
        <v>0</v>
      </c>
      <c r="T7070">
        <v>9</v>
      </c>
      <c r="U7070">
        <v>0</v>
      </c>
      <c r="V7070">
        <v>0</v>
      </c>
      <c r="W7070">
        <v>0</v>
      </c>
      <c r="X7070">
        <v>16.500489796001744</v>
      </c>
      <c r="Y7070">
        <v>0</v>
      </c>
      <c r="Z7070">
        <v>0</v>
      </c>
      <c r="AA7070">
        <v>0</v>
      </c>
      <c r="AB7070">
        <v>3.4435545453875198</v>
      </c>
      <c r="AC7070">
        <v>0</v>
      </c>
      <c r="AD7070">
        <v>0</v>
      </c>
      <c r="AE7070">
        <v>19.944044341389265</v>
      </c>
    </row>
    <row r="7071" spans="1:31" x14ac:dyDescent="0.25">
      <c r="A7071">
        <v>2257619</v>
      </c>
      <c r="B7071">
        <v>1</v>
      </c>
      <c r="C7071" t="s">
        <v>81</v>
      </c>
      <c r="D7071" t="s">
        <v>116</v>
      </c>
      <c r="E7071" t="s">
        <v>145</v>
      </c>
      <c r="F7071" t="s">
        <v>20458</v>
      </c>
      <c r="G7071" t="s">
        <v>147</v>
      </c>
      <c r="H7071" t="s">
        <v>148</v>
      </c>
      <c r="I7071" t="s">
        <v>136</v>
      </c>
      <c r="J7071" t="s">
        <v>137</v>
      </c>
      <c r="K7071" t="s">
        <v>138</v>
      </c>
      <c r="L7071" t="s">
        <v>20459</v>
      </c>
      <c r="M7071" t="s">
        <v>20460</v>
      </c>
      <c r="N7071">
        <v>0.245277777</v>
      </c>
      <c r="O7071">
        <v>8</v>
      </c>
      <c r="P7071">
        <v>4476</v>
      </c>
      <c r="Q7071">
        <v>533</v>
      </c>
      <c r="R7071">
        <v>447</v>
      </c>
      <c r="S7071">
        <v>54</v>
      </c>
      <c r="T7071">
        <v>510</v>
      </c>
      <c r="U7071">
        <v>5</v>
      </c>
      <c r="V7071">
        <v>0</v>
      </c>
      <c r="W7071">
        <v>0.18684928460360695</v>
      </c>
      <c r="X7071">
        <v>112.28695463730399</v>
      </c>
      <c r="Y7071">
        <v>51.033544413118946</v>
      </c>
      <c r="Z7071">
        <v>11.566898995704003</v>
      </c>
      <c r="AA7071">
        <v>51.172305019221277</v>
      </c>
      <c r="AB7071">
        <v>28.42806719481796</v>
      </c>
      <c r="AC7071">
        <v>5.7526323270346884</v>
      </c>
      <c r="AD7071">
        <v>0</v>
      </c>
      <c r="AE7071">
        <v>260.42725187180451</v>
      </c>
    </row>
    <row r="7072" spans="1:31" x14ac:dyDescent="0.25">
      <c r="A7072">
        <v>2257620</v>
      </c>
      <c r="B7072">
        <v>1</v>
      </c>
      <c r="C7072" t="s">
        <v>81</v>
      </c>
      <c r="D7072" t="s">
        <v>127</v>
      </c>
      <c r="E7072" t="s">
        <v>163</v>
      </c>
      <c r="F7072" t="s">
        <v>18891</v>
      </c>
      <c r="G7072" t="s">
        <v>147</v>
      </c>
      <c r="H7072" t="s">
        <v>148</v>
      </c>
      <c r="I7072" t="s">
        <v>136</v>
      </c>
      <c r="J7072" t="s">
        <v>137</v>
      </c>
      <c r="K7072" t="s">
        <v>138</v>
      </c>
      <c r="L7072" t="s">
        <v>20461</v>
      </c>
      <c r="M7072" t="s">
        <v>20462</v>
      </c>
      <c r="N7072">
        <v>1.5972222220000001</v>
      </c>
      <c r="O7072">
        <v>0</v>
      </c>
      <c r="P7072">
        <v>75</v>
      </c>
      <c r="Q7072">
        <v>38</v>
      </c>
      <c r="R7072">
        <v>2</v>
      </c>
      <c r="S7072">
        <v>14</v>
      </c>
      <c r="T7072">
        <v>3</v>
      </c>
      <c r="U7072">
        <v>0</v>
      </c>
      <c r="V7072">
        <v>0</v>
      </c>
      <c r="W7072">
        <v>0</v>
      </c>
      <c r="X7072">
        <v>32.695918566813269</v>
      </c>
      <c r="Y7072">
        <v>33.214288133932683</v>
      </c>
      <c r="Z7072">
        <v>0.9538042702727223</v>
      </c>
      <c r="AA7072">
        <v>48.427762512927998</v>
      </c>
      <c r="AB7072">
        <v>0.26651165412816669</v>
      </c>
      <c r="AC7072">
        <v>0</v>
      </c>
      <c r="AD7072">
        <v>0</v>
      </c>
      <c r="AE7072">
        <v>115.55828513807485</v>
      </c>
    </row>
    <row r="7073" spans="1:31" x14ac:dyDescent="0.25">
      <c r="A7073">
        <v>2257625</v>
      </c>
      <c r="B7073">
        <v>1</v>
      </c>
      <c r="C7073" t="s">
        <v>80</v>
      </c>
      <c r="D7073" t="s">
        <v>97</v>
      </c>
      <c r="E7073" t="s">
        <v>163</v>
      </c>
      <c r="F7073" t="s">
        <v>15393</v>
      </c>
      <c r="G7073" t="s">
        <v>147</v>
      </c>
      <c r="H7073" t="s">
        <v>148</v>
      </c>
      <c r="I7073" t="s">
        <v>136</v>
      </c>
      <c r="J7073" t="s">
        <v>137</v>
      </c>
      <c r="K7073" t="s">
        <v>138</v>
      </c>
      <c r="L7073" t="s">
        <v>20463</v>
      </c>
      <c r="M7073" t="s">
        <v>20464</v>
      </c>
      <c r="N7073">
        <v>0.42472222199999998</v>
      </c>
      <c r="O7073">
        <v>3</v>
      </c>
      <c r="P7073">
        <v>362</v>
      </c>
      <c r="Q7073">
        <v>5</v>
      </c>
      <c r="R7073">
        <v>67</v>
      </c>
      <c r="S7073">
        <v>11</v>
      </c>
      <c r="T7073">
        <v>44</v>
      </c>
      <c r="U7073">
        <v>0</v>
      </c>
      <c r="V7073">
        <v>0</v>
      </c>
      <c r="W7073">
        <v>107.96050508397352</v>
      </c>
      <c r="X7073">
        <v>80.611937303362822</v>
      </c>
      <c r="Y7073">
        <v>173.10873090129519</v>
      </c>
      <c r="Z7073">
        <v>3.6776262531332597</v>
      </c>
      <c r="AA7073">
        <v>104.68652423411221</v>
      </c>
      <c r="AB7073">
        <v>18.842290092668211</v>
      </c>
      <c r="AC7073">
        <v>0</v>
      </c>
      <c r="AD7073">
        <v>0</v>
      </c>
      <c r="AE7073">
        <v>488.8876138685452</v>
      </c>
    </row>
    <row r="7074" spans="1:31" x14ac:dyDescent="0.25">
      <c r="A7074">
        <v>2257637</v>
      </c>
      <c r="B7074">
        <v>1</v>
      </c>
      <c r="C7074" t="s">
        <v>80</v>
      </c>
      <c r="D7074" t="s">
        <v>106</v>
      </c>
      <c r="E7074" t="s">
        <v>207</v>
      </c>
      <c r="F7074" t="s">
        <v>20465</v>
      </c>
      <c r="G7074" t="s">
        <v>231</v>
      </c>
      <c r="H7074" t="s">
        <v>135</v>
      </c>
      <c r="I7074" t="s">
        <v>136</v>
      </c>
      <c r="J7074" t="s">
        <v>137</v>
      </c>
      <c r="K7074" t="s">
        <v>138</v>
      </c>
      <c r="L7074" t="s">
        <v>20466</v>
      </c>
      <c r="M7074" t="s">
        <v>20467</v>
      </c>
      <c r="N7074">
        <v>4.8005555549999999</v>
      </c>
      <c r="O7074">
        <v>0</v>
      </c>
      <c r="P7074">
        <v>12</v>
      </c>
      <c r="Q7074">
        <v>0</v>
      </c>
      <c r="R7074">
        <v>5</v>
      </c>
      <c r="S7074">
        <v>0</v>
      </c>
      <c r="T7074">
        <v>5</v>
      </c>
      <c r="U7074">
        <v>0</v>
      </c>
      <c r="V7074">
        <v>0</v>
      </c>
      <c r="W7074">
        <v>0</v>
      </c>
      <c r="X7074">
        <v>13.364716651450854</v>
      </c>
      <c r="Y7074">
        <v>0</v>
      </c>
      <c r="Z7074">
        <v>0.80011633587554876</v>
      </c>
      <c r="AA7074">
        <v>0</v>
      </c>
      <c r="AB7074">
        <v>16.79345975037722</v>
      </c>
      <c r="AC7074">
        <v>0</v>
      </c>
      <c r="AD7074">
        <v>0</v>
      </c>
      <c r="AE7074">
        <v>30.958292737703623</v>
      </c>
    </row>
    <row r="7075" spans="1:31" x14ac:dyDescent="0.25">
      <c r="A7075">
        <v>2257643</v>
      </c>
      <c r="B7075">
        <v>1</v>
      </c>
      <c r="C7075" t="s">
        <v>81</v>
      </c>
      <c r="D7075" t="s">
        <v>119</v>
      </c>
      <c r="E7075" t="s">
        <v>145</v>
      </c>
      <c r="F7075" t="s">
        <v>18690</v>
      </c>
      <c r="G7075" t="s">
        <v>147</v>
      </c>
      <c r="H7075" t="s">
        <v>148</v>
      </c>
      <c r="I7075" t="s">
        <v>136</v>
      </c>
      <c r="J7075" t="s">
        <v>137</v>
      </c>
      <c r="K7075" t="s">
        <v>138</v>
      </c>
      <c r="L7075" t="s">
        <v>20468</v>
      </c>
      <c r="M7075" t="s">
        <v>20469</v>
      </c>
      <c r="N7075">
        <v>0.82861111099999996</v>
      </c>
      <c r="O7075">
        <v>3</v>
      </c>
      <c r="P7075">
        <v>2716</v>
      </c>
      <c r="Q7075">
        <v>29</v>
      </c>
      <c r="R7075">
        <v>551</v>
      </c>
      <c r="S7075">
        <v>17</v>
      </c>
      <c r="T7075">
        <v>282</v>
      </c>
      <c r="U7075">
        <v>0</v>
      </c>
      <c r="V7075">
        <v>3</v>
      </c>
      <c r="W7075">
        <v>0.63898448634104332</v>
      </c>
      <c r="X7075">
        <v>219.91805721695272</v>
      </c>
      <c r="Y7075">
        <v>8.1584047103065362</v>
      </c>
      <c r="Z7075">
        <v>67.088478036320936</v>
      </c>
      <c r="AA7075">
        <v>36.127834815194355</v>
      </c>
      <c r="AB7075">
        <v>84.961220910498724</v>
      </c>
      <c r="AC7075">
        <v>0</v>
      </c>
      <c r="AD7075">
        <v>1.3827418134857561</v>
      </c>
      <c r="AE7075">
        <v>418.27572198910008</v>
      </c>
    </row>
    <row r="7076" spans="1:31" x14ac:dyDescent="0.25">
      <c r="A7076">
        <v>2257676</v>
      </c>
      <c r="B7076">
        <v>1</v>
      </c>
      <c r="C7076" t="s">
        <v>81</v>
      </c>
      <c r="D7076" t="s">
        <v>113</v>
      </c>
      <c r="E7076" t="s">
        <v>207</v>
      </c>
      <c r="F7076" t="s">
        <v>20470</v>
      </c>
      <c r="G7076" t="s">
        <v>314</v>
      </c>
      <c r="H7076" t="s">
        <v>135</v>
      </c>
      <c r="I7076" t="s">
        <v>136</v>
      </c>
      <c r="J7076" t="s">
        <v>137</v>
      </c>
      <c r="K7076" t="s">
        <v>138</v>
      </c>
      <c r="L7076" t="s">
        <v>20471</v>
      </c>
      <c r="M7076" t="s">
        <v>20472</v>
      </c>
      <c r="N7076">
        <v>0.28749999999999998</v>
      </c>
      <c r="O7076">
        <v>0</v>
      </c>
      <c r="P7076">
        <v>46</v>
      </c>
      <c r="Q7076">
        <v>1</v>
      </c>
      <c r="R7076">
        <v>17</v>
      </c>
      <c r="S7076">
        <v>0</v>
      </c>
      <c r="T7076">
        <v>2</v>
      </c>
      <c r="U7076">
        <v>0</v>
      </c>
      <c r="V7076">
        <v>0</v>
      </c>
      <c r="W7076">
        <v>0</v>
      </c>
      <c r="X7076">
        <v>2.0542169763861184</v>
      </c>
      <c r="Y7076">
        <v>0.89563471443107767</v>
      </c>
      <c r="Z7076">
        <v>1.8821805523708659</v>
      </c>
      <c r="AA7076">
        <v>0</v>
      </c>
      <c r="AB7076">
        <v>0.29343863080461807</v>
      </c>
      <c r="AC7076">
        <v>0</v>
      </c>
      <c r="AD7076">
        <v>0</v>
      </c>
      <c r="AE7076">
        <v>5.12547087399268</v>
      </c>
    </row>
    <row r="7077" spans="1:31" x14ac:dyDescent="0.25">
      <c r="A7077">
        <v>2257695</v>
      </c>
      <c r="B7077">
        <v>1</v>
      </c>
      <c r="C7077" t="s">
        <v>80</v>
      </c>
      <c r="D7077" t="s">
        <v>106</v>
      </c>
      <c r="E7077" t="s">
        <v>145</v>
      </c>
      <c r="F7077" t="s">
        <v>20473</v>
      </c>
      <c r="G7077" t="s">
        <v>147</v>
      </c>
      <c r="H7077" t="s">
        <v>148</v>
      </c>
      <c r="I7077" t="s">
        <v>136</v>
      </c>
      <c r="J7077" t="s">
        <v>137</v>
      </c>
      <c r="K7077" t="s">
        <v>138</v>
      </c>
      <c r="L7077" t="s">
        <v>20474</v>
      </c>
      <c r="M7077" t="s">
        <v>20475</v>
      </c>
      <c r="N7077">
        <v>0.68861111100000005</v>
      </c>
      <c r="O7077">
        <v>2</v>
      </c>
      <c r="P7077">
        <v>45</v>
      </c>
      <c r="Q7077">
        <v>39</v>
      </c>
      <c r="R7077">
        <v>172</v>
      </c>
      <c r="S7077">
        <v>7</v>
      </c>
      <c r="T7077">
        <v>33</v>
      </c>
      <c r="U7077">
        <v>0</v>
      </c>
      <c r="V7077">
        <v>0</v>
      </c>
      <c r="W7077">
        <v>0.44019316237218309</v>
      </c>
      <c r="X7077">
        <v>12.176793970002715</v>
      </c>
      <c r="Y7077">
        <v>136.36372714681517</v>
      </c>
      <c r="Z7077">
        <v>153.55127890648203</v>
      </c>
      <c r="AA7077">
        <v>34.29664528825343</v>
      </c>
      <c r="AB7077">
        <v>12.78612988945007</v>
      </c>
      <c r="AC7077">
        <v>0</v>
      </c>
      <c r="AD7077">
        <v>0</v>
      </c>
      <c r="AE7077">
        <v>349.61476836337562</v>
      </c>
    </row>
    <row r="7078" spans="1:31" x14ac:dyDescent="0.25">
      <c r="A7078">
        <v>2257696</v>
      </c>
      <c r="B7078">
        <v>1</v>
      </c>
      <c r="C7078" t="s">
        <v>81</v>
      </c>
      <c r="D7078" t="s">
        <v>127</v>
      </c>
      <c r="E7078" t="s">
        <v>214</v>
      </c>
      <c r="F7078" t="s">
        <v>20476</v>
      </c>
      <c r="G7078" t="s">
        <v>241</v>
      </c>
      <c r="H7078" t="s">
        <v>135</v>
      </c>
      <c r="I7078" t="s">
        <v>136</v>
      </c>
      <c r="J7078" t="s">
        <v>137</v>
      </c>
      <c r="K7078" t="s">
        <v>138</v>
      </c>
      <c r="L7078" t="s">
        <v>20477</v>
      </c>
      <c r="M7078" t="s">
        <v>20478</v>
      </c>
      <c r="N7078">
        <v>2.6219444439999999</v>
      </c>
      <c r="O7078">
        <v>0</v>
      </c>
      <c r="P7078">
        <v>44</v>
      </c>
      <c r="Q7078">
        <v>0</v>
      </c>
      <c r="R7078">
        <v>0</v>
      </c>
      <c r="S7078">
        <v>0</v>
      </c>
      <c r="T7078">
        <v>2</v>
      </c>
      <c r="U7078">
        <v>0</v>
      </c>
      <c r="V7078">
        <v>0</v>
      </c>
      <c r="W7078">
        <v>0</v>
      </c>
      <c r="X7078">
        <v>47.435765581589749</v>
      </c>
      <c r="Y7078">
        <v>0</v>
      </c>
      <c r="Z7078">
        <v>0</v>
      </c>
      <c r="AA7078">
        <v>0</v>
      </c>
      <c r="AB7078">
        <v>10.371226664411044</v>
      </c>
      <c r="AC7078">
        <v>0</v>
      </c>
      <c r="AD7078">
        <v>0</v>
      </c>
      <c r="AE7078">
        <v>57.806992246000789</v>
      </c>
    </row>
    <row r="7079" spans="1:31" x14ac:dyDescent="0.25">
      <c r="A7079">
        <v>2257714</v>
      </c>
      <c r="B7079">
        <v>1</v>
      </c>
      <c r="C7079" t="s">
        <v>80</v>
      </c>
      <c r="D7079" t="s">
        <v>92</v>
      </c>
      <c r="E7079" t="s">
        <v>145</v>
      </c>
      <c r="F7079" t="s">
        <v>20479</v>
      </c>
      <c r="G7079" t="s">
        <v>314</v>
      </c>
      <c r="H7079" t="s">
        <v>148</v>
      </c>
      <c r="I7079" t="s">
        <v>136</v>
      </c>
      <c r="J7079" t="s">
        <v>137</v>
      </c>
      <c r="K7079" t="s">
        <v>138</v>
      </c>
      <c r="L7079" t="s">
        <v>20480</v>
      </c>
      <c r="M7079" t="s">
        <v>20481</v>
      </c>
      <c r="N7079">
        <v>0.38611111100000001</v>
      </c>
      <c r="O7079">
        <v>0</v>
      </c>
      <c r="P7079">
        <v>355</v>
      </c>
      <c r="Q7079">
        <v>0</v>
      </c>
      <c r="R7079">
        <v>3</v>
      </c>
      <c r="S7079">
        <v>8</v>
      </c>
      <c r="T7079">
        <v>16</v>
      </c>
      <c r="U7079">
        <v>0</v>
      </c>
      <c r="V7079">
        <v>1</v>
      </c>
      <c r="W7079">
        <v>0</v>
      </c>
      <c r="X7079">
        <v>57.347906611943181</v>
      </c>
      <c r="Y7079">
        <v>0</v>
      </c>
      <c r="Z7079">
        <v>1.2908737331769999</v>
      </c>
      <c r="AA7079">
        <v>50.607885373315277</v>
      </c>
      <c r="AB7079">
        <v>3.0879898534554178</v>
      </c>
      <c r="AC7079">
        <v>0</v>
      </c>
      <c r="AD7079">
        <v>0.14504750689395557</v>
      </c>
      <c r="AE7079">
        <v>112.47970307878482</v>
      </c>
    </row>
    <row r="7080" spans="1:31" x14ac:dyDescent="0.25">
      <c r="A7080">
        <v>2257722</v>
      </c>
      <c r="B7080">
        <v>1</v>
      </c>
      <c r="C7080" t="s">
        <v>81</v>
      </c>
      <c r="D7080" t="s">
        <v>118</v>
      </c>
      <c r="E7080" t="s">
        <v>151</v>
      </c>
      <c r="F7080" t="s">
        <v>20482</v>
      </c>
      <c r="G7080" t="s">
        <v>180</v>
      </c>
      <c r="H7080" t="s">
        <v>135</v>
      </c>
      <c r="I7080" t="s">
        <v>136</v>
      </c>
      <c r="J7080" t="s">
        <v>137</v>
      </c>
      <c r="K7080" t="s">
        <v>138</v>
      </c>
      <c r="L7080" t="s">
        <v>20483</v>
      </c>
      <c r="M7080" t="s">
        <v>20484</v>
      </c>
      <c r="N7080">
        <v>0.95833333300000001</v>
      </c>
      <c r="O7080">
        <v>0</v>
      </c>
      <c r="P7080">
        <v>254</v>
      </c>
      <c r="Q7080">
        <v>0</v>
      </c>
      <c r="R7080">
        <v>0</v>
      </c>
      <c r="S7080">
        <v>0</v>
      </c>
      <c r="T7080">
        <v>5</v>
      </c>
      <c r="U7080">
        <v>0</v>
      </c>
      <c r="V7080">
        <v>0</v>
      </c>
      <c r="W7080">
        <v>0</v>
      </c>
      <c r="X7080">
        <v>60.069380285220952</v>
      </c>
      <c r="Y7080">
        <v>0</v>
      </c>
      <c r="Z7080">
        <v>0</v>
      </c>
      <c r="AA7080">
        <v>0</v>
      </c>
      <c r="AB7080">
        <v>0.97627121600916666</v>
      </c>
      <c r="AC7080">
        <v>0</v>
      </c>
      <c r="AD7080">
        <v>0</v>
      </c>
      <c r="AE7080">
        <v>61.045651501230118</v>
      </c>
    </row>
    <row r="7081" spans="1:31" x14ac:dyDescent="0.25">
      <c r="A7081">
        <v>2257733</v>
      </c>
      <c r="B7081">
        <v>1</v>
      </c>
      <c r="C7081" t="s">
        <v>80</v>
      </c>
      <c r="D7081" t="s">
        <v>94</v>
      </c>
      <c r="E7081" t="s">
        <v>256</v>
      </c>
      <c r="F7081" t="s">
        <v>20485</v>
      </c>
      <c r="G7081" t="s">
        <v>147</v>
      </c>
      <c r="H7081" t="s">
        <v>148</v>
      </c>
      <c r="I7081" t="s">
        <v>136</v>
      </c>
      <c r="J7081" t="s">
        <v>137</v>
      </c>
      <c r="K7081" t="s">
        <v>138</v>
      </c>
      <c r="L7081" t="s">
        <v>20486</v>
      </c>
      <c r="M7081" t="s">
        <v>20487</v>
      </c>
      <c r="N7081">
        <v>0.60805555499999997</v>
      </c>
      <c r="O7081">
        <v>0</v>
      </c>
      <c r="P7081">
        <v>1942</v>
      </c>
      <c r="Q7081">
        <v>0</v>
      </c>
      <c r="R7081">
        <v>0</v>
      </c>
      <c r="S7081">
        <v>0</v>
      </c>
      <c r="T7081">
        <v>47</v>
      </c>
      <c r="U7081">
        <v>0</v>
      </c>
      <c r="V7081">
        <v>0</v>
      </c>
      <c r="W7081">
        <v>0</v>
      </c>
      <c r="X7081">
        <v>400.04261107945968</v>
      </c>
      <c r="Y7081">
        <v>0</v>
      </c>
      <c r="Z7081">
        <v>0</v>
      </c>
      <c r="AA7081">
        <v>0</v>
      </c>
      <c r="AB7081">
        <v>10.228309799717378</v>
      </c>
      <c r="AC7081">
        <v>0</v>
      </c>
      <c r="AD7081">
        <v>0</v>
      </c>
      <c r="AE7081">
        <v>410.27092087917703</v>
      </c>
    </row>
    <row r="7082" spans="1:31" x14ac:dyDescent="0.25">
      <c r="A7082">
        <v>2257736</v>
      </c>
      <c r="B7082">
        <v>1</v>
      </c>
      <c r="C7082" t="s">
        <v>80</v>
      </c>
      <c r="D7082" t="s">
        <v>92</v>
      </c>
      <c r="E7082" t="s">
        <v>256</v>
      </c>
      <c r="F7082" t="s">
        <v>20488</v>
      </c>
      <c r="G7082" t="s">
        <v>318</v>
      </c>
      <c r="H7082" t="s">
        <v>148</v>
      </c>
      <c r="I7082" t="s">
        <v>136</v>
      </c>
      <c r="J7082" t="s">
        <v>137</v>
      </c>
      <c r="K7082" t="s">
        <v>138</v>
      </c>
      <c r="L7082" t="s">
        <v>20489</v>
      </c>
      <c r="M7082" t="s">
        <v>20490</v>
      </c>
      <c r="N7082">
        <v>2.0847222219999999</v>
      </c>
      <c r="O7082">
        <v>0</v>
      </c>
      <c r="P7082">
        <v>256</v>
      </c>
      <c r="Q7082">
        <v>0</v>
      </c>
      <c r="R7082">
        <v>1</v>
      </c>
      <c r="S7082">
        <v>3</v>
      </c>
      <c r="T7082">
        <v>8</v>
      </c>
      <c r="U7082">
        <v>0</v>
      </c>
      <c r="V7082">
        <v>1</v>
      </c>
      <c r="W7082">
        <v>0</v>
      </c>
      <c r="X7082">
        <v>207.2717570218357</v>
      </c>
      <c r="Y7082">
        <v>0</v>
      </c>
      <c r="Z7082">
        <v>5.7563394852976995</v>
      </c>
      <c r="AA7082">
        <v>208.63620550029694</v>
      </c>
      <c r="AB7082">
        <v>10.27215069959731</v>
      </c>
      <c r="AC7082">
        <v>0</v>
      </c>
      <c r="AD7082">
        <v>0.77786656007421329</v>
      </c>
      <c r="AE7082">
        <v>432.71431926710187</v>
      </c>
    </row>
    <row r="7083" spans="1:31" x14ac:dyDescent="0.25">
      <c r="A7083">
        <v>2257753</v>
      </c>
      <c r="B7083">
        <v>1</v>
      </c>
      <c r="C7083" t="s">
        <v>80</v>
      </c>
      <c r="D7083" t="s">
        <v>97</v>
      </c>
      <c r="E7083" t="s">
        <v>145</v>
      </c>
      <c r="F7083" t="s">
        <v>20491</v>
      </c>
      <c r="G7083" t="s">
        <v>147</v>
      </c>
      <c r="H7083" t="s">
        <v>148</v>
      </c>
      <c r="I7083" t="s">
        <v>136</v>
      </c>
      <c r="J7083" t="s">
        <v>137</v>
      </c>
      <c r="K7083" t="s">
        <v>138</v>
      </c>
      <c r="L7083" t="s">
        <v>20492</v>
      </c>
      <c r="M7083" t="s">
        <v>20493</v>
      </c>
      <c r="N7083">
        <v>8.0833332999999993E-2</v>
      </c>
      <c r="O7083">
        <v>19</v>
      </c>
      <c r="P7083">
        <v>12063</v>
      </c>
      <c r="Q7083">
        <v>15</v>
      </c>
      <c r="R7083">
        <v>299</v>
      </c>
      <c r="S7083">
        <v>55</v>
      </c>
      <c r="T7083">
        <v>1397</v>
      </c>
      <c r="U7083">
        <v>2</v>
      </c>
      <c r="V7083">
        <v>17</v>
      </c>
      <c r="W7083">
        <v>13.368961466954872</v>
      </c>
      <c r="X7083">
        <v>262.2739658128242</v>
      </c>
      <c r="Y7083">
        <v>1.5025966745297259</v>
      </c>
      <c r="Z7083">
        <v>5.3694413011541133</v>
      </c>
      <c r="AA7083">
        <v>19.916373597745377</v>
      </c>
      <c r="AB7083">
        <v>57.48867117909689</v>
      </c>
      <c r="AC7083">
        <v>0.6616557886746367</v>
      </c>
      <c r="AD7083">
        <v>23.511191120957633</v>
      </c>
      <c r="AE7083">
        <v>384.0928569419375</v>
      </c>
    </row>
    <row r="7084" spans="1:31" x14ac:dyDescent="0.25">
      <c r="A7084">
        <v>2257773</v>
      </c>
      <c r="B7084">
        <v>1</v>
      </c>
      <c r="C7084" t="s">
        <v>81</v>
      </c>
      <c r="D7084" t="s">
        <v>119</v>
      </c>
      <c r="E7084" t="s">
        <v>145</v>
      </c>
      <c r="F7084" t="s">
        <v>20066</v>
      </c>
      <c r="G7084" t="s">
        <v>314</v>
      </c>
      <c r="H7084" t="s">
        <v>148</v>
      </c>
      <c r="I7084" t="s">
        <v>136</v>
      </c>
      <c r="J7084" t="s">
        <v>137</v>
      </c>
      <c r="K7084" t="s">
        <v>138</v>
      </c>
      <c r="L7084" t="s">
        <v>20494</v>
      </c>
      <c r="M7084" t="s">
        <v>20495</v>
      </c>
      <c r="N7084">
        <v>0.79277777699999996</v>
      </c>
      <c r="O7084">
        <v>3</v>
      </c>
      <c r="P7084">
        <v>2704</v>
      </c>
      <c r="Q7084">
        <v>29</v>
      </c>
      <c r="R7084">
        <v>551</v>
      </c>
      <c r="S7084">
        <v>16</v>
      </c>
      <c r="T7084">
        <v>282</v>
      </c>
      <c r="U7084">
        <v>0</v>
      </c>
      <c r="V7084">
        <v>3</v>
      </c>
      <c r="W7084">
        <v>0.53922347396632597</v>
      </c>
      <c r="X7084">
        <v>203.90295167644999</v>
      </c>
      <c r="Y7084">
        <v>7.4432991441671792</v>
      </c>
      <c r="Z7084">
        <v>45.675207323226608</v>
      </c>
      <c r="AA7084">
        <v>33.031710754805019</v>
      </c>
      <c r="AB7084">
        <v>72.376040838574369</v>
      </c>
      <c r="AC7084">
        <v>0</v>
      </c>
      <c r="AD7084">
        <v>1.2881397518594995</v>
      </c>
      <c r="AE7084">
        <v>364.25657296304905</v>
      </c>
    </row>
    <row r="7085" spans="1:31" x14ac:dyDescent="0.25">
      <c r="A7085">
        <v>2266708</v>
      </c>
      <c r="B7085">
        <v>1</v>
      </c>
      <c r="C7085" t="s">
        <v>81</v>
      </c>
      <c r="D7085" t="s">
        <v>125</v>
      </c>
      <c r="E7085" t="s">
        <v>163</v>
      </c>
      <c r="F7085" t="s">
        <v>20496</v>
      </c>
      <c r="G7085" t="s">
        <v>147</v>
      </c>
      <c r="H7085" t="s">
        <v>148</v>
      </c>
      <c r="I7085" t="s">
        <v>136</v>
      </c>
      <c r="J7085" t="s">
        <v>137</v>
      </c>
      <c r="K7085" t="s">
        <v>138</v>
      </c>
      <c r="L7085" t="s">
        <v>20497</v>
      </c>
      <c r="M7085" t="s">
        <v>20498</v>
      </c>
      <c r="N7085">
        <v>4.1563888880000004</v>
      </c>
      <c r="O7085">
        <v>0</v>
      </c>
      <c r="P7085">
        <v>413</v>
      </c>
      <c r="Q7085">
        <v>23</v>
      </c>
      <c r="R7085">
        <v>53</v>
      </c>
      <c r="S7085">
        <v>2</v>
      </c>
      <c r="T7085">
        <v>36</v>
      </c>
      <c r="U7085">
        <v>0</v>
      </c>
      <c r="V7085">
        <v>0</v>
      </c>
      <c r="W7085">
        <v>0</v>
      </c>
      <c r="X7085">
        <v>292.81485871433443</v>
      </c>
      <c r="Y7085">
        <v>163.13018864602864</v>
      </c>
      <c r="Z7085">
        <v>63.019730523261323</v>
      </c>
      <c r="AA7085">
        <v>60.175794372605502</v>
      </c>
      <c r="AB7085">
        <v>71.730673486407881</v>
      </c>
      <c r="AC7085">
        <v>0</v>
      </c>
      <c r="AD7085">
        <v>0</v>
      </c>
      <c r="AE7085">
        <v>650.87124574263783</v>
      </c>
    </row>
    <row r="7086" spans="1:31" x14ac:dyDescent="0.25">
      <c r="A7086">
        <v>2266710</v>
      </c>
      <c r="B7086">
        <v>1</v>
      </c>
      <c r="C7086" t="s">
        <v>80</v>
      </c>
      <c r="D7086" t="s">
        <v>107</v>
      </c>
      <c r="E7086" t="s">
        <v>207</v>
      </c>
      <c r="F7086" t="s">
        <v>20252</v>
      </c>
      <c r="G7086" t="s">
        <v>231</v>
      </c>
      <c r="H7086" t="s">
        <v>135</v>
      </c>
      <c r="I7086" t="s">
        <v>136</v>
      </c>
      <c r="J7086" t="s">
        <v>137</v>
      </c>
      <c r="K7086" t="s">
        <v>138</v>
      </c>
      <c r="L7086" t="s">
        <v>20499</v>
      </c>
      <c r="M7086" t="s">
        <v>20500</v>
      </c>
      <c r="N7086">
        <v>1.393888888</v>
      </c>
      <c r="O7086">
        <v>0</v>
      </c>
      <c r="P7086">
        <v>186</v>
      </c>
      <c r="Q7086">
        <v>0</v>
      </c>
      <c r="R7086">
        <v>0</v>
      </c>
      <c r="S7086">
        <v>0</v>
      </c>
      <c r="T7086">
        <v>13</v>
      </c>
      <c r="U7086">
        <v>0</v>
      </c>
      <c r="V7086">
        <v>0</v>
      </c>
      <c r="W7086">
        <v>0</v>
      </c>
      <c r="X7086">
        <v>46.149619213209853</v>
      </c>
      <c r="Y7086">
        <v>0</v>
      </c>
      <c r="Z7086">
        <v>0</v>
      </c>
      <c r="AA7086">
        <v>0</v>
      </c>
      <c r="AB7086">
        <v>10.745903872257884</v>
      </c>
      <c r="AC7086">
        <v>0</v>
      </c>
      <c r="AD7086">
        <v>0</v>
      </c>
      <c r="AE7086">
        <v>56.895523085467737</v>
      </c>
    </row>
    <row r="7087" spans="1:31" x14ac:dyDescent="0.25">
      <c r="A7087">
        <v>2266713</v>
      </c>
      <c r="B7087">
        <v>1</v>
      </c>
      <c r="C7087" t="s">
        <v>80</v>
      </c>
      <c r="D7087" t="s">
        <v>106</v>
      </c>
      <c r="E7087" t="s">
        <v>163</v>
      </c>
      <c r="F7087" t="s">
        <v>20501</v>
      </c>
      <c r="G7087" t="s">
        <v>147</v>
      </c>
      <c r="H7087" t="s">
        <v>148</v>
      </c>
      <c r="I7087" t="s">
        <v>136</v>
      </c>
      <c r="J7087" t="s">
        <v>137</v>
      </c>
      <c r="K7087" t="s">
        <v>138</v>
      </c>
      <c r="L7087" t="s">
        <v>20502</v>
      </c>
      <c r="M7087" t="s">
        <v>20503</v>
      </c>
      <c r="N7087">
        <v>0.760833333</v>
      </c>
      <c r="O7087">
        <v>0</v>
      </c>
      <c r="P7087">
        <v>240</v>
      </c>
      <c r="Q7087">
        <v>60</v>
      </c>
      <c r="R7087">
        <v>39</v>
      </c>
      <c r="S7087">
        <v>19</v>
      </c>
      <c r="T7087">
        <v>35</v>
      </c>
      <c r="U7087">
        <v>1</v>
      </c>
      <c r="V7087">
        <v>0</v>
      </c>
      <c r="W7087">
        <v>0</v>
      </c>
      <c r="X7087">
        <v>26.125718766388353</v>
      </c>
      <c r="Y7087">
        <v>11.520423807372641</v>
      </c>
      <c r="Z7087">
        <v>8.3420580499856811</v>
      </c>
      <c r="AA7087">
        <v>26.334597365204718</v>
      </c>
      <c r="AB7087">
        <v>7.4175234935556595</v>
      </c>
      <c r="AC7087">
        <v>106.78560039310786</v>
      </c>
      <c r="AD7087">
        <v>0</v>
      </c>
      <c r="AE7087">
        <v>186.52592187561493</v>
      </c>
    </row>
    <row r="7088" spans="1:31" x14ac:dyDescent="0.25">
      <c r="A7088">
        <v>2266735</v>
      </c>
      <c r="B7088">
        <v>1</v>
      </c>
      <c r="C7088" t="s">
        <v>81</v>
      </c>
      <c r="D7088" t="s">
        <v>118</v>
      </c>
      <c r="E7088" t="s">
        <v>163</v>
      </c>
      <c r="F7088" t="s">
        <v>20504</v>
      </c>
      <c r="G7088" t="s">
        <v>147</v>
      </c>
      <c r="H7088" t="s">
        <v>148</v>
      </c>
      <c r="I7088" t="s">
        <v>136</v>
      </c>
      <c r="J7088" t="s">
        <v>137</v>
      </c>
      <c r="K7088" t="s">
        <v>138</v>
      </c>
      <c r="L7088" t="s">
        <v>20505</v>
      </c>
      <c r="M7088" t="s">
        <v>20506</v>
      </c>
      <c r="N7088">
        <v>0.92166666600000002</v>
      </c>
      <c r="O7088">
        <v>0</v>
      </c>
      <c r="P7088">
        <v>1838</v>
      </c>
      <c r="Q7088">
        <v>53</v>
      </c>
      <c r="R7088">
        <v>70</v>
      </c>
      <c r="S7088">
        <v>7</v>
      </c>
      <c r="T7088">
        <v>141</v>
      </c>
      <c r="U7088">
        <v>0</v>
      </c>
      <c r="V7088">
        <v>0</v>
      </c>
      <c r="W7088">
        <v>0</v>
      </c>
      <c r="X7088">
        <v>288.8533643470675</v>
      </c>
      <c r="Y7088">
        <v>42.411365013319575</v>
      </c>
      <c r="Z7088">
        <v>25.804257765520514</v>
      </c>
      <c r="AA7088">
        <v>20.091976281638914</v>
      </c>
      <c r="AB7088">
        <v>57.099002907505295</v>
      </c>
      <c r="AC7088">
        <v>0</v>
      </c>
      <c r="AD7088">
        <v>0</v>
      </c>
      <c r="AE7088">
        <v>434.25996631505177</v>
      </c>
    </row>
    <row r="7089" spans="1:31" x14ac:dyDescent="0.25">
      <c r="A7089">
        <v>2266749</v>
      </c>
      <c r="B7089">
        <v>1</v>
      </c>
      <c r="C7089" t="s">
        <v>81</v>
      </c>
      <c r="D7089" t="s">
        <v>118</v>
      </c>
      <c r="E7089" t="s">
        <v>145</v>
      </c>
      <c r="F7089" t="s">
        <v>20507</v>
      </c>
      <c r="G7089" t="s">
        <v>147</v>
      </c>
      <c r="H7089" t="s">
        <v>148</v>
      </c>
      <c r="I7089" t="s">
        <v>136</v>
      </c>
      <c r="J7089" t="s">
        <v>137</v>
      </c>
      <c r="K7089" t="s">
        <v>138</v>
      </c>
      <c r="L7089" t="s">
        <v>20508</v>
      </c>
      <c r="M7089" t="s">
        <v>20509</v>
      </c>
      <c r="N7089">
        <v>0.36583333299999998</v>
      </c>
      <c r="O7089">
        <v>3</v>
      </c>
      <c r="P7089">
        <v>351</v>
      </c>
      <c r="Q7089">
        <v>53</v>
      </c>
      <c r="R7089">
        <v>42</v>
      </c>
      <c r="S7089">
        <v>27</v>
      </c>
      <c r="T7089">
        <v>36</v>
      </c>
      <c r="U7089">
        <v>14</v>
      </c>
      <c r="V7089">
        <v>0</v>
      </c>
      <c r="W7089">
        <v>0.61868012657677729</v>
      </c>
      <c r="X7089">
        <v>21.200119818346586</v>
      </c>
      <c r="Y7089">
        <v>17.52143278464391</v>
      </c>
      <c r="Z7089">
        <v>5.4753752106740468</v>
      </c>
      <c r="AA7089">
        <v>86.790058388890102</v>
      </c>
      <c r="AB7089">
        <v>15.203061538144722</v>
      </c>
      <c r="AC7089">
        <v>568.61992130498891</v>
      </c>
      <c r="AD7089">
        <v>0</v>
      </c>
      <c r="AE7089">
        <v>715.42864917226507</v>
      </c>
    </row>
    <row r="7090" spans="1:31" x14ac:dyDescent="0.25">
      <c r="A7090">
        <v>2266772</v>
      </c>
      <c r="B7090">
        <v>1</v>
      </c>
      <c r="C7090" t="s">
        <v>80</v>
      </c>
      <c r="D7090" t="s">
        <v>90</v>
      </c>
      <c r="E7090" t="s">
        <v>151</v>
      </c>
      <c r="F7090" t="s">
        <v>17302</v>
      </c>
      <c r="G7090" t="s">
        <v>171</v>
      </c>
      <c r="H7090" t="s">
        <v>135</v>
      </c>
      <c r="I7090" t="s">
        <v>136</v>
      </c>
      <c r="J7090" t="s">
        <v>137</v>
      </c>
      <c r="K7090" t="s">
        <v>172</v>
      </c>
      <c r="L7090" t="s">
        <v>20510</v>
      </c>
      <c r="M7090" t="s">
        <v>20511</v>
      </c>
      <c r="N7090">
        <v>7.0836111109999997</v>
      </c>
      <c r="O7090">
        <v>0</v>
      </c>
      <c r="P7090">
        <v>186</v>
      </c>
      <c r="Q7090">
        <v>0</v>
      </c>
      <c r="R7090">
        <v>0</v>
      </c>
      <c r="S7090">
        <v>0</v>
      </c>
      <c r="T7090">
        <v>7</v>
      </c>
      <c r="U7090">
        <v>0</v>
      </c>
      <c r="V7090">
        <v>0</v>
      </c>
      <c r="W7090">
        <v>0</v>
      </c>
      <c r="X7090">
        <v>361.46181143495312</v>
      </c>
      <c r="Y7090">
        <v>0</v>
      </c>
      <c r="Z7090">
        <v>0</v>
      </c>
      <c r="AA7090">
        <v>0</v>
      </c>
      <c r="AB7090">
        <v>93.137755400532214</v>
      </c>
      <c r="AC7090">
        <v>0</v>
      </c>
      <c r="AD7090">
        <v>0</v>
      </c>
      <c r="AE7090">
        <v>454.59956683548535</v>
      </c>
    </row>
    <row r="7091" spans="1:31" x14ac:dyDescent="0.25">
      <c r="A7091">
        <v>2266780</v>
      </c>
      <c r="B7091">
        <v>1</v>
      </c>
      <c r="C7091" t="s">
        <v>80</v>
      </c>
      <c r="D7091" t="s">
        <v>93</v>
      </c>
      <c r="E7091" t="s">
        <v>256</v>
      </c>
      <c r="F7091" t="s">
        <v>20512</v>
      </c>
      <c r="G7091" t="s">
        <v>171</v>
      </c>
      <c r="H7091" t="s">
        <v>148</v>
      </c>
      <c r="I7091" t="s">
        <v>136</v>
      </c>
      <c r="J7091" t="s">
        <v>137</v>
      </c>
      <c r="K7091" t="s">
        <v>172</v>
      </c>
      <c r="L7091" t="s">
        <v>20513</v>
      </c>
      <c r="M7091" t="s">
        <v>20514</v>
      </c>
      <c r="N7091">
        <v>4.3274999999999997</v>
      </c>
      <c r="O7091">
        <v>0</v>
      </c>
      <c r="P7091">
        <v>3323</v>
      </c>
      <c r="Q7091">
        <v>1</v>
      </c>
      <c r="R7091">
        <v>4</v>
      </c>
      <c r="S7091">
        <v>2</v>
      </c>
      <c r="T7091">
        <v>224</v>
      </c>
      <c r="U7091">
        <v>0</v>
      </c>
      <c r="V7091">
        <v>0</v>
      </c>
      <c r="W7091">
        <v>0</v>
      </c>
      <c r="X7091">
        <v>4018.52661913564</v>
      </c>
      <c r="Y7091">
        <v>0.95806596496412011</v>
      </c>
      <c r="Z7091">
        <v>0.18936926427942252</v>
      </c>
      <c r="AA7091">
        <v>836.97961585489134</v>
      </c>
      <c r="AB7091">
        <v>1245.0950200303262</v>
      </c>
      <c r="AC7091">
        <v>0</v>
      </c>
      <c r="AD7091">
        <v>0</v>
      </c>
      <c r="AE7091">
        <v>6101.7486902501005</v>
      </c>
    </row>
    <row r="7092" spans="1:31" x14ac:dyDescent="0.25">
      <c r="A7092">
        <v>2266784</v>
      </c>
      <c r="B7092">
        <v>1</v>
      </c>
      <c r="C7092" t="s">
        <v>80</v>
      </c>
      <c r="D7092" t="s">
        <v>100</v>
      </c>
      <c r="E7092" t="s">
        <v>145</v>
      </c>
      <c r="F7092" t="s">
        <v>16861</v>
      </c>
      <c r="G7092" t="s">
        <v>147</v>
      </c>
      <c r="H7092" t="s">
        <v>148</v>
      </c>
      <c r="I7092" t="s">
        <v>136</v>
      </c>
      <c r="J7092" t="s">
        <v>137</v>
      </c>
      <c r="K7092" t="s">
        <v>138</v>
      </c>
      <c r="L7092" t="s">
        <v>20515</v>
      </c>
      <c r="M7092" t="s">
        <v>20516</v>
      </c>
      <c r="N7092">
        <v>7.7222221999999993E-2</v>
      </c>
      <c r="O7092">
        <v>0</v>
      </c>
      <c r="P7092">
        <v>85</v>
      </c>
      <c r="Q7092">
        <v>3</v>
      </c>
      <c r="R7092">
        <v>20</v>
      </c>
      <c r="S7092">
        <v>10</v>
      </c>
      <c r="T7092">
        <v>112</v>
      </c>
      <c r="U7092">
        <v>2</v>
      </c>
      <c r="V7092">
        <v>0</v>
      </c>
      <c r="W7092">
        <v>0</v>
      </c>
      <c r="X7092">
        <v>3.1442074052275673</v>
      </c>
      <c r="Y7092">
        <v>0.62442220761505007</v>
      </c>
      <c r="Z7092">
        <v>0.5946892770385428</v>
      </c>
      <c r="AA7092">
        <v>20.276813180748334</v>
      </c>
      <c r="AB7092">
        <v>40.078378461287237</v>
      </c>
      <c r="AC7092">
        <v>13.560607302556285</v>
      </c>
      <c r="AD7092">
        <v>0</v>
      </c>
      <c r="AE7092">
        <v>78.279117834473027</v>
      </c>
    </row>
    <row r="7093" spans="1:31" x14ac:dyDescent="0.25">
      <c r="A7093">
        <v>2266785</v>
      </c>
      <c r="B7093">
        <v>1</v>
      </c>
      <c r="C7093" t="s">
        <v>81</v>
      </c>
      <c r="D7093" t="s">
        <v>128</v>
      </c>
      <c r="E7093" t="s">
        <v>207</v>
      </c>
      <c r="F7093" t="s">
        <v>20517</v>
      </c>
      <c r="G7093" t="s">
        <v>366</v>
      </c>
      <c r="H7093" t="s">
        <v>135</v>
      </c>
      <c r="I7093" t="s">
        <v>136</v>
      </c>
      <c r="J7093" t="s">
        <v>137</v>
      </c>
      <c r="K7093" t="s">
        <v>172</v>
      </c>
      <c r="L7093" t="s">
        <v>20518</v>
      </c>
      <c r="M7093" t="s">
        <v>20519</v>
      </c>
      <c r="N7093">
        <v>1.815555555</v>
      </c>
      <c r="O7093">
        <v>0</v>
      </c>
      <c r="P7093">
        <v>395</v>
      </c>
      <c r="Q7093">
        <v>0</v>
      </c>
      <c r="R7093">
        <v>0</v>
      </c>
      <c r="S7093">
        <v>0</v>
      </c>
      <c r="T7093">
        <v>1</v>
      </c>
      <c r="U7093">
        <v>0</v>
      </c>
      <c r="V7093">
        <v>0</v>
      </c>
      <c r="W7093">
        <v>0</v>
      </c>
      <c r="X7093">
        <v>159.20461859203101</v>
      </c>
      <c r="Y7093">
        <v>0</v>
      </c>
      <c r="Z7093">
        <v>0</v>
      </c>
      <c r="AA7093">
        <v>0</v>
      </c>
      <c r="AB7093">
        <v>6.0336221350778185</v>
      </c>
      <c r="AC7093">
        <v>0</v>
      </c>
      <c r="AD7093">
        <v>0</v>
      </c>
      <c r="AE7093">
        <v>165.23824072710883</v>
      </c>
    </row>
    <row r="7094" spans="1:31" x14ac:dyDescent="0.25">
      <c r="A7094">
        <v>2266786</v>
      </c>
      <c r="B7094">
        <v>1</v>
      </c>
      <c r="C7094" t="s">
        <v>81</v>
      </c>
      <c r="D7094" t="s">
        <v>128</v>
      </c>
      <c r="E7094" t="s">
        <v>145</v>
      </c>
      <c r="F7094" t="s">
        <v>20520</v>
      </c>
      <c r="G7094" t="s">
        <v>147</v>
      </c>
      <c r="H7094" t="s">
        <v>148</v>
      </c>
      <c r="I7094" t="s">
        <v>704</v>
      </c>
      <c r="J7094" t="s">
        <v>137</v>
      </c>
      <c r="K7094" t="s">
        <v>138</v>
      </c>
      <c r="L7094" t="s">
        <v>20521</v>
      </c>
      <c r="M7094" t="s">
        <v>20522</v>
      </c>
      <c r="N7094">
        <v>2.5000000000000001E-2</v>
      </c>
      <c r="O7094">
        <v>1</v>
      </c>
      <c r="P7094">
        <v>17656</v>
      </c>
      <c r="Q7094">
        <v>5</v>
      </c>
      <c r="R7094">
        <v>72</v>
      </c>
      <c r="S7094">
        <v>11</v>
      </c>
      <c r="T7094">
        <v>948</v>
      </c>
      <c r="U7094">
        <v>1</v>
      </c>
      <c r="V7094">
        <v>1</v>
      </c>
      <c r="W7094">
        <v>5.7927946562500009E-3</v>
      </c>
      <c r="X7094">
        <v>132.66468963113408</v>
      </c>
      <c r="Y7094">
        <v>0.21893131930215001</v>
      </c>
      <c r="Z7094">
        <v>0.6173816292160752</v>
      </c>
      <c r="AA7094">
        <v>9.6663076201311</v>
      </c>
      <c r="AB7094">
        <v>37.828444969271892</v>
      </c>
      <c r="AC7094">
        <v>2.6068651748093501</v>
      </c>
      <c r="AD7094">
        <v>0.26191244097970001</v>
      </c>
      <c r="AE7094">
        <v>183.87032557950062</v>
      </c>
    </row>
    <row r="7095" spans="1:31" x14ac:dyDescent="0.25">
      <c r="A7095">
        <v>2266791</v>
      </c>
      <c r="B7095">
        <v>1</v>
      </c>
      <c r="C7095" t="s">
        <v>80</v>
      </c>
      <c r="D7095" t="s">
        <v>107</v>
      </c>
      <c r="E7095" t="s">
        <v>151</v>
      </c>
      <c r="F7095" t="s">
        <v>20123</v>
      </c>
      <c r="G7095" t="s">
        <v>153</v>
      </c>
      <c r="H7095" t="s">
        <v>135</v>
      </c>
      <c r="I7095" t="s">
        <v>136</v>
      </c>
      <c r="J7095" t="s">
        <v>137</v>
      </c>
      <c r="K7095" t="s">
        <v>138</v>
      </c>
      <c r="L7095" t="s">
        <v>20523</v>
      </c>
      <c r="M7095" t="s">
        <v>20524</v>
      </c>
      <c r="N7095">
        <v>3.2650000000000001</v>
      </c>
      <c r="O7095">
        <v>0</v>
      </c>
      <c r="P7095">
        <v>76</v>
      </c>
      <c r="Q7095">
        <v>0</v>
      </c>
      <c r="R7095">
        <v>0</v>
      </c>
      <c r="S7095">
        <v>0</v>
      </c>
      <c r="T7095">
        <v>10</v>
      </c>
      <c r="U7095">
        <v>0</v>
      </c>
      <c r="V7095">
        <v>0</v>
      </c>
      <c r="W7095">
        <v>0</v>
      </c>
      <c r="X7095">
        <v>65.553204938524914</v>
      </c>
      <c r="Y7095">
        <v>0</v>
      </c>
      <c r="Z7095">
        <v>0</v>
      </c>
      <c r="AA7095">
        <v>0</v>
      </c>
      <c r="AB7095">
        <v>37.388089116993854</v>
      </c>
      <c r="AC7095">
        <v>0</v>
      </c>
      <c r="AD7095">
        <v>0</v>
      </c>
      <c r="AE7095">
        <v>102.94129405551877</v>
      </c>
    </row>
    <row r="7096" spans="1:31" x14ac:dyDescent="0.25">
      <c r="A7096">
        <v>2266792</v>
      </c>
      <c r="B7096">
        <v>1</v>
      </c>
      <c r="C7096" t="s">
        <v>80</v>
      </c>
      <c r="D7096" t="s">
        <v>110</v>
      </c>
      <c r="E7096" t="s">
        <v>207</v>
      </c>
      <c r="F7096" t="s">
        <v>20525</v>
      </c>
      <c r="G7096" t="s">
        <v>171</v>
      </c>
      <c r="H7096" t="s">
        <v>135</v>
      </c>
      <c r="I7096" t="s">
        <v>136</v>
      </c>
      <c r="J7096" t="s">
        <v>137</v>
      </c>
      <c r="K7096" t="s">
        <v>172</v>
      </c>
      <c r="L7096" t="s">
        <v>20526</v>
      </c>
      <c r="M7096" t="s">
        <v>20527</v>
      </c>
      <c r="N7096">
        <v>4.0938888880000004</v>
      </c>
      <c r="O7096">
        <v>0</v>
      </c>
      <c r="P7096">
        <v>468</v>
      </c>
      <c r="Q7096">
        <v>0</v>
      </c>
      <c r="R7096">
        <v>0</v>
      </c>
      <c r="S7096">
        <v>0</v>
      </c>
      <c r="T7096">
        <v>79</v>
      </c>
      <c r="U7096">
        <v>0</v>
      </c>
      <c r="V7096">
        <v>0</v>
      </c>
      <c r="W7096">
        <v>0</v>
      </c>
      <c r="X7096">
        <v>472.01734514240712</v>
      </c>
      <c r="Y7096">
        <v>0</v>
      </c>
      <c r="Z7096">
        <v>0</v>
      </c>
      <c r="AA7096">
        <v>0</v>
      </c>
      <c r="AB7096">
        <v>325.14712450283844</v>
      </c>
      <c r="AC7096">
        <v>0</v>
      </c>
      <c r="AD7096">
        <v>0</v>
      </c>
      <c r="AE7096">
        <v>797.16446964524562</v>
      </c>
    </row>
    <row r="7097" spans="1:31" x14ac:dyDescent="0.25">
      <c r="A7097">
        <v>2266799</v>
      </c>
      <c r="B7097">
        <v>1</v>
      </c>
      <c r="C7097" t="s">
        <v>80</v>
      </c>
      <c r="D7097" t="s">
        <v>105</v>
      </c>
      <c r="E7097" t="s">
        <v>256</v>
      </c>
      <c r="F7097" t="s">
        <v>20528</v>
      </c>
      <c r="G7097" t="s">
        <v>171</v>
      </c>
      <c r="H7097" t="s">
        <v>148</v>
      </c>
      <c r="I7097" t="s">
        <v>136</v>
      </c>
      <c r="J7097" t="s">
        <v>137</v>
      </c>
      <c r="K7097" t="s">
        <v>172</v>
      </c>
      <c r="L7097" t="s">
        <v>20529</v>
      </c>
      <c r="M7097" t="s">
        <v>20530</v>
      </c>
      <c r="N7097">
        <v>4.8930555550000001</v>
      </c>
      <c r="O7097">
        <v>0</v>
      </c>
      <c r="P7097">
        <v>386</v>
      </c>
      <c r="Q7097">
        <v>0</v>
      </c>
      <c r="R7097">
        <v>0</v>
      </c>
      <c r="S7097">
        <v>0</v>
      </c>
      <c r="T7097">
        <v>12</v>
      </c>
      <c r="U7097">
        <v>0</v>
      </c>
      <c r="V7097">
        <v>0</v>
      </c>
      <c r="W7097">
        <v>0</v>
      </c>
      <c r="X7097">
        <v>583.26453306308679</v>
      </c>
      <c r="Y7097">
        <v>0</v>
      </c>
      <c r="Z7097">
        <v>0</v>
      </c>
      <c r="AA7097">
        <v>0</v>
      </c>
      <c r="AB7097">
        <v>85.063647262548216</v>
      </c>
      <c r="AC7097">
        <v>0</v>
      </c>
      <c r="AD7097">
        <v>0</v>
      </c>
      <c r="AE7097">
        <v>668.328180325635</v>
      </c>
    </row>
    <row r="7098" spans="1:31" x14ac:dyDescent="0.25">
      <c r="A7098">
        <v>2266802</v>
      </c>
      <c r="B7098">
        <v>1</v>
      </c>
      <c r="C7098" t="s">
        <v>80</v>
      </c>
      <c r="D7098" t="s">
        <v>110</v>
      </c>
      <c r="E7098" t="s">
        <v>151</v>
      </c>
      <c r="F7098" t="s">
        <v>20531</v>
      </c>
      <c r="G7098" t="s">
        <v>171</v>
      </c>
      <c r="H7098" t="s">
        <v>135</v>
      </c>
      <c r="I7098" t="s">
        <v>136</v>
      </c>
      <c r="J7098" t="s">
        <v>137</v>
      </c>
      <c r="K7098" t="s">
        <v>172</v>
      </c>
      <c r="L7098" t="s">
        <v>20532</v>
      </c>
      <c r="M7098" t="s">
        <v>20533</v>
      </c>
      <c r="N7098">
        <v>9</v>
      </c>
      <c r="O7098">
        <v>0</v>
      </c>
      <c r="P7098">
        <v>79</v>
      </c>
      <c r="Q7098">
        <v>0</v>
      </c>
      <c r="R7098">
        <v>0</v>
      </c>
      <c r="S7098">
        <v>0</v>
      </c>
      <c r="T7098">
        <v>18</v>
      </c>
      <c r="U7098">
        <v>0</v>
      </c>
      <c r="V7098">
        <v>0</v>
      </c>
      <c r="W7098">
        <v>0</v>
      </c>
      <c r="X7098">
        <v>139.25908683723128</v>
      </c>
      <c r="Y7098">
        <v>0</v>
      </c>
      <c r="Z7098">
        <v>0</v>
      </c>
      <c r="AA7098">
        <v>0</v>
      </c>
      <c r="AB7098">
        <v>164.78446112845322</v>
      </c>
      <c r="AC7098">
        <v>0</v>
      </c>
      <c r="AD7098">
        <v>0</v>
      </c>
      <c r="AE7098">
        <v>304.04354796568452</v>
      </c>
    </row>
    <row r="7099" spans="1:31" x14ac:dyDescent="0.25">
      <c r="A7099">
        <v>2266804</v>
      </c>
      <c r="B7099">
        <v>1</v>
      </c>
      <c r="C7099" t="s">
        <v>80</v>
      </c>
      <c r="D7099" t="s">
        <v>110</v>
      </c>
      <c r="E7099" t="s">
        <v>151</v>
      </c>
      <c r="F7099" t="s">
        <v>20534</v>
      </c>
      <c r="G7099" t="s">
        <v>171</v>
      </c>
      <c r="H7099" t="s">
        <v>135</v>
      </c>
      <c r="I7099" t="s">
        <v>136</v>
      </c>
      <c r="J7099" t="s">
        <v>137</v>
      </c>
      <c r="K7099" t="s">
        <v>172</v>
      </c>
      <c r="L7099" t="s">
        <v>20532</v>
      </c>
      <c r="M7099" t="s">
        <v>20533</v>
      </c>
      <c r="N7099">
        <v>9</v>
      </c>
      <c r="O7099">
        <v>0</v>
      </c>
      <c r="P7099">
        <v>117</v>
      </c>
      <c r="Q7099">
        <v>0</v>
      </c>
      <c r="R7099">
        <v>0</v>
      </c>
      <c r="S7099">
        <v>0</v>
      </c>
      <c r="T7099">
        <v>35</v>
      </c>
      <c r="U7099">
        <v>0</v>
      </c>
      <c r="V7099">
        <v>0</v>
      </c>
      <c r="W7099">
        <v>0</v>
      </c>
      <c r="X7099">
        <v>267.80320536862462</v>
      </c>
      <c r="Y7099">
        <v>0</v>
      </c>
      <c r="Z7099">
        <v>0</v>
      </c>
      <c r="AA7099">
        <v>0</v>
      </c>
      <c r="AB7099">
        <v>184.52492079646296</v>
      </c>
      <c r="AC7099">
        <v>0</v>
      </c>
      <c r="AD7099">
        <v>0</v>
      </c>
      <c r="AE7099">
        <v>452.32812616508761</v>
      </c>
    </row>
    <row r="7100" spans="1:31" x14ac:dyDescent="0.25">
      <c r="A7100">
        <v>2266805</v>
      </c>
      <c r="B7100">
        <v>1</v>
      </c>
      <c r="C7100" t="s">
        <v>80</v>
      </c>
      <c r="D7100" t="s">
        <v>105</v>
      </c>
      <c r="E7100" t="s">
        <v>145</v>
      </c>
      <c r="F7100" t="s">
        <v>20535</v>
      </c>
      <c r="G7100" t="s">
        <v>147</v>
      </c>
      <c r="H7100" t="s">
        <v>148</v>
      </c>
      <c r="I7100" t="s">
        <v>136</v>
      </c>
      <c r="J7100" t="s">
        <v>137</v>
      </c>
      <c r="K7100" t="s">
        <v>138</v>
      </c>
      <c r="L7100" t="s">
        <v>20536</v>
      </c>
      <c r="M7100" t="s">
        <v>20537</v>
      </c>
      <c r="N7100">
        <v>0.52333333299999996</v>
      </c>
      <c r="O7100">
        <v>1</v>
      </c>
      <c r="P7100">
        <v>3010</v>
      </c>
      <c r="Q7100">
        <v>0</v>
      </c>
      <c r="R7100">
        <v>1</v>
      </c>
      <c r="S7100">
        <v>7</v>
      </c>
      <c r="T7100">
        <v>387</v>
      </c>
      <c r="U7100">
        <v>4</v>
      </c>
      <c r="V7100">
        <v>1</v>
      </c>
      <c r="W7100">
        <v>6.3159332535488772</v>
      </c>
      <c r="X7100">
        <v>522.59040762276538</v>
      </c>
      <c r="Y7100">
        <v>0</v>
      </c>
      <c r="Z7100">
        <v>6.4745139275246666E-2</v>
      </c>
      <c r="AA7100">
        <v>175.37396909046791</v>
      </c>
      <c r="AB7100">
        <v>274.88501938504589</v>
      </c>
      <c r="AC7100">
        <v>302.82372864443988</v>
      </c>
      <c r="AD7100">
        <v>85.898768681062407</v>
      </c>
      <c r="AE7100">
        <v>1367.9525718166055</v>
      </c>
    </row>
    <row r="7101" spans="1:31" x14ac:dyDescent="0.25">
      <c r="A7101">
        <v>2266819</v>
      </c>
      <c r="B7101">
        <v>1</v>
      </c>
      <c r="C7101" t="s">
        <v>80</v>
      </c>
      <c r="D7101" t="s">
        <v>110</v>
      </c>
      <c r="E7101" t="s">
        <v>151</v>
      </c>
      <c r="F7101" t="s">
        <v>20538</v>
      </c>
      <c r="G7101" t="s">
        <v>171</v>
      </c>
      <c r="H7101" t="s">
        <v>135</v>
      </c>
      <c r="I7101" t="s">
        <v>136</v>
      </c>
      <c r="J7101" t="s">
        <v>137</v>
      </c>
      <c r="K7101" t="s">
        <v>172</v>
      </c>
      <c r="L7101" t="s">
        <v>20539</v>
      </c>
      <c r="M7101" t="s">
        <v>20533</v>
      </c>
      <c r="N7101">
        <v>9.0166666660000008</v>
      </c>
      <c r="O7101">
        <v>0</v>
      </c>
      <c r="P7101">
        <v>120</v>
      </c>
      <c r="Q7101">
        <v>0</v>
      </c>
      <c r="R7101">
        <v>0</v>
      </c>
      <c r="S7101">
        <v>0</v>
      </c>
      <c r="T7101">
        <v>15</v>
      </c>
      <c r="U7101">
        <v>0</v>
      </c>
      <c r="V7101">
        <v>0</v>
      </c>
      <c r="W7101">
        <v>0</v>
      </c>
      <c r="X7101">
        <v>309.51652667487718</v>
      </c>
      <c r="Y7101">
        <v>0</v>
      </c>
      <c r="Z7101">
        <v>0</v>
      </c>
      <c r="AA7101">
        <v>0</v>
      </c>
      <c r="AB7101">
        <v>166.07298997679837</v>
      </c>
      <c r="AC7101">
        <v>0</v>
      </c>
      <c r="AD7101">
        <v>0</v>
      </c>
      <c r="AE7101">
        <v>475.58951665167558</v>
      </c>
    </row>
    <row r="7102" spans="1:31" x14ac:dyDescent="0.25">
      <c r="A7102">
        <v>2266833</v>
      </c>
      <c r="B7102">
        <v>1</v>
      </c>
      <c r="C7102" t="s">
        <v>81</v>
      </c>
      <c r="D7102" t="s">
        <v>128</v>
      </c>
      <c r="E7102" t="s">
        <v>207</v>
      </c>
      <c r="F7102" t="s">
        <v>20540</v>
      </c>
      <c r="G7102" t="s">
        <v>171</v>
      </c>
      <c r="H7102" t="s">
        <v>135</v>
      </c>
      <c r="I7102" t="s">
        <v>136</v>
      </c>
      <c r="J7102" t="s">
        <v>137</v>
      </c>
      <c r="K7102" t="s">
        <v>172</v>
      </c>
      <c r="L7102" t="s">
        <v>20541</v>
      </c>
      <c r="M7102" t="s">
        <v>20542</v>
      </c>
      <c r="N7102">
        <v>9.6333333329999995</v>
      </c>
      <c r="O7102">
        <v>0</v>
      </c>
      <c r="P7102">
        <v>950</v>
      </c>
      <c r="Q7102">
        <v>0</v>
      </c>
      <c r="R7102">
        <v>0</v>
      </c>
      <c r="S7102">
        <v>0</v>
      </c>
      <c r="T7102">
        <v>75</v>
      </c>
      <c r="U7102">
        <v>0</v>
      </c>
      <c r="V7102">
        <v>0</v>
      </c>
      <c r="W7102">
        <v>0</v>
      </c>
      <c r="X7102">
        <v>2325.984809261005</v>
      </c>
      <c r="Y7102">
        <v>0</v>
      </c>
      <c r="Z7102">
        <v>0</v>
      </c>
      <c r="AA7102">
        <v>0</v>
      </c>
      <c r="AB7102">
        <v>718.41436076731929</v>
      </c>
      <c r="AC7102">
        <v>0</v>
      </c>
      <c r="AD7102">
        <v>0</v>
      </c>
      <c r="AE7102">
        <v>3044.3991700283241</v>
      </c>
    </row>
    <row r="7103" spans="1:31" x14ac:dyDescent="0.25">
      <c r="A7103">
        <v>2266838</v>
      </c>
      <c r="B7103">
        <v>1</v>
      </c>
      <c r="C7103" t="s">
        <v>81</v>
      </c>
      <c r="D7103" t="s">
        <v>128</v>
      </c>
      <c r="E7103" t="s">
        <v>256</v>
      </c>
      <c r="F7103" t="s">
        <v>20543</v>
      </c>
      <c r="G7103" t="s">
        <v>147</v>
      </c>
      <c r="H7103" t="s">
        <v>148</v>
      </c>
      <c r="I7103" t="s">
        <v>136</v>
      </c>
      <c r="J7103" t="s">
        <v>137</v>
      </c>
      <c r="K7103" t="s">
        <v>138</v>
      </c>
      <c r="L7103" t="s">
        <v>20544</v>
      </c>
      <c r="M7103" t="s">
        <v>20545</v>
      </c>
      <c r="N7103">
        <v>0.86083333299999998</v>
      </c>
      <c r="O7103">
        <v>0</v>
      </c>
      <c r="P7103">
        <v>2628</v>
      </c>
      <c r="Q7103">
        <v>0</v>
      </c>
      <c r="R7103">
        <v>8</v>
      </c>
      <c r="S7103">
        <v>1</v>
      </c>
      <c r="T7103">
        <v>157</v>
      </c>
      <c r="U7103">
        <v>0</v>
      </c>
      <c r="V7103">
        <v>0</v>
      </c>
      <c r="W7103">
        <v>0</v>
      </c>
      <c r="X7103">
        <v>625.38154643213852</v>
      </c>
      <c r="Y7103">
        <v>0</v>
      </c>
      <c r="Z7103">
        <v>1.7832403688653493</v>
      </c>
      <c r="AA7103">
        <v>1.4606056452014999</v>
      </c>
      <c r="AB7103">
        <v>107.31523727021542</v>
      </c>
      <c r="AC7103">
        <v>0</v>
      </c>
      <c r="AD7103">
        <v>0</v>
      </c>
      <c r="AE7103">
        <v>735.94062971642086</v>
      </c>
    </row>
    <row r="7104" spans="1:31" x14ac:dyDescent="0.25">
      <c r="A7104">
        <v>2266839</v>
      </c>
      <c r="B7104">
        <v>1</v>
      </c>
      <c r="C7104" t="s">
        <v>80</v>
      </c>
      <c r="D7104" t="s">
        <v>103</v>
      </c>
      <c r="E7104" t="s">
        <v>256</v>
      </c>
      <c r="F7104" t="s">
        <v>20546</v>
      </c>
      <c r="G7104" t="s">
        <v>2876</v>
      </c>
      <c r="H7104" t="s">
        <v>148</v>
      </c>
      <c r="I7104" t="s">
        <v>136</v>
      </c>
      <c r="J7104" t="s">
        <v>137</v>
      </c>
      <c r="K7104" t="s">
        <v>172</v>
      </c>
      <c r="L7104" t="s">
        <v>20547</v>
      </c>
      <c r="M7104" t="s">
        <v>20548</v>
      </c>
      <c r="N7104">
        <v>3.2</v>
      </c>
      <c r="O7104">
        <v>0</v>
      </c>
      <c r="P7104">
        <v>418</v>
      </c>
      <c r="Q7104">
        <v>0</v>
      </c>
      <c r="R7104">
        <v>0</v>
      </c>
      <c r="S7104">
        <v>0</v>
      </c>
      <c r="T7104">
        <v>1</v>
      </c>
      <c r="U7104">
        <v>0</v>
      </c>
      <c r="V7104">
        <v>0</v>
      </c>
      <c r="W7104">
        <v>0</v>
      </c>
      <c r="X7104">
        <v>434.17372559989786</v>
      </c>
      <c r="Y7104">
        <v>0</v>
      </c>
      <c r="Z7104">
        <v>0</v>
      </c>
      <c r="AA7104">
        <v>0</v>
      </c>
      <c r="AB7104">
        <v>5.9434365740399997</v>
      </c>
      <c r="AC7104">
        <v>0</v>
      </c>
      <c r="AD7104">
        <v>0</v>
      </c>
      <c r="AE7104">
        <v>440.11716217393786</v>
      </c>
    </row>
    <row r="7105" spans="1:31" x14ac:dyDescent="0.25">
      <c r="A7105">
        <v>2266846</v>
      </c>
      <c r="B7105">
        <v>1</v>
      </c>
      <c r="C7105" t="s">
        <v>80</v>
      </c>
      <c r="D7105" t="s">
        <v>90</v>
      </c>
      <c r="E7105" t="s">
        <v>151</v>
      </c>
      <c r="F7105" t="s">
        <v>18839</v>
      </c>
      <c r="G7105" t="s">
        <v>153</v>
      </c>
      <c r="H7105" t="s">
        <v>135</v>
      </c>
      <c r="I7105" t="s">
        <v>136</v>
      </c>
      <c r="J7105" t="s">
        <v>137</v>
      </c>
      <c r="K7105" t="s">
        <v>138</v>
      </c>
      <c r="L7105" t="s">
        <v>20549</v>
      </c>
      <c r="M7105" t="s">
        <v>20550</v>
      </c>
      <c r="N7105">
        <v>1.0738888879999999</v>
      </c>
      <c r="O7105">
        <v>0</v>
      </c>
      <c r="P7105">
        <v>163</v>
      </c>
      <c r="Q7105">
        <v>0</v>
      </c>
      <c r="R7105">
        <v>0</v>
      </c>
      <c r="S7105">
        <v>0</v>
      </c>
      <c r="T7105">
        <v>21</v>
      </c>
      <c r="U7105">
        <v>0</v>
      </c>
      <c r="V7105">
        <v>0</v>
      </c>
      <c r="W7105">
        <v>0</v>
      </c>
      <c r="X7105">
        <v>60.998928175150567</v>
      </c>
      <c r="Y7105">
        <v>0</v>
      </c>
      <c r="Z7105">
        <v>0</v>
      </c>
      <c r="AA7105">
        <v>0</v>
      </c>
      <c r="AB7105">
        <v>19.937413613830078</v>
      </c>
      <c r="AC7105">
        <v>0</v>
      </c>
      <c r="AD7105">
        <v>0</v>
      </c>
      <c r="AE7105">
        <v>80.936341788980641</v>
      </c>
    </row>
    <row r="7106" spans="1:31" x14ac:dyDescent="0.25">
      <c r="A7106">
        <v>2266849</v>
      </c>
      <c r="B7106">
        <v>1</v>
      </c>
      <c r="C7106" t="s">
        <v>80</v>
      </c>
      <c r="D7106" t="s">
        <v>105</v>
      </c>
      <c r="E7106" t="s">
        <v>256</v>
      </c>
      <c r="F7106" t="s">
        <v>20551</v>
      </c>
      <c r="G7106" t="s">
        <v>366</v>
      </c>
      <c r="H7106" t="s">
        <v>148</v>
      </c>
      <c r="I7106" t="s">
        <v>136</v>
      </c>
      <c r="J7106" t="s">
        <v>137</v>
      </c>
      <c r="K7106" t="s">
        <v>172</v>
      </c>
      <c r="L7106" t="s">
        <v>20552</v>
      </c>
      <c r="M7106" t="s">
        <v>20553</v>
      </c>
      <c r="N7106">
        <v>7.5244444440000002</v>
      </c>
      <c r="O7106">
        <v>0</v>
      </c>
      <c r="P7106">
        <v>368</v>
      </c>
      <c r="Q7106">
        <v>0</v>
      </c>
      <c r="R7106">
        <v>0</v>
      </c>
      <c r="S7106">
        <v>0</v>
      </c>
      <c r="T7106">
        <v>22</v>
      </c>
      <c r="U7106">
        <v>0</v>
      </c>
      <c r="V7106">
        <v>0</v>
      </c>
      <c r="W7106">
        <v>0</v>
      </c>
      <c r="X7106">
        <v>821.10957734657086</v>
      </c>
      <c r="Y7106">
        <v>0</v>
      </c>
      <c r="Z7106">
        <v>0</v>
      </c>
      <c r="AA7106">
        <v>0</v>
      </c>
      <c r="AB7106">
        <v>205.2887596943051</v>
      </c>
      <c r="AC7106">
        <v>0</v>
      </c>
      <c r="AD7106">
        <v>0</v>
      </c>
      <c r="AE7106">
        <v>1026.398337040876</v>
      </c>
    </row>
    <row r="7107" spans="1:31" x14ac:dyDescent="0.25">
      <c r="A7107">
        <v>2266855</v>
      </c>
      <c r="B7107">
        <v>1</v>
      </c>
      <c r="C7107" t="s">
        <v>80</v>
      </c>
      <c r="D7107" t="s">
        <v>92</v>
      </c>
      <c r="E7107" t="s">
        <v>145</v>
      </c>
      <c r="F7107" t="s">
        <v>11728</v>
      </c>
      <c r="G7107" t="s">
        <v>314</v>
      </c>
      <c r="H7107" t="s">
        <v>148</v>
      </c>
      <c r="I7107" t="s">
        <v>136</v>
      </c>
      <c r="J7107" t="s">
        <v>137</v>
      </c>
      <c r="K7107" t="s">
        <v>138</v>
      </c>
      <c r="L7107" t="s">
        <v>20554</v>
      </c>
      <c r="M7107" t="s">
        <v>13073</v>
      </c>
      <c r="N7107">
        <v>1.0666666659999999</v>
      </c>
      <c r="O7107">
        <v>1</v>
      </c>
      <c r="P7107">
        <v>3516</v>
      </c>
      <c r="Q7107">
        <v>0</v>
      </c>
      <c r="R7107">
        <v>7</v>
      </c>
      <c r="S7107">
        <v>6</v>
      </c>
      <c r="T7107">
        <v>209</v>
      </c>
      <c r="U7107">
        <v>0</v>
      </c>
      <c r="V7107">
        <v>0</v>
      </c>
      <c r="W7107">
        <v>12.793815765360209</v>
      </c>
      <c r="X7107">
        <v>847.72984225587345</v>
      </c>
      <c r="Y7107">
        <v>0</v>
      </c>
      <c r="Z7107">
        <v>1.1824142172213474</v>
      </c>
      <c r="AA7107">
        <v>66.910922026060319</v>
      </c>
      <c r="AB7107">
        <v>236.89927019016361</v>
      </c>
      <c r="AC7107">
        <v>0</v>
      </c>
      <c r="AD7107">
        <v>0</v>
      </c>
      <c r="AE7107">
        <v>1165.516264454679</v>
      </c>
    </row>
    <row r="7108" spans="1:31" x14ac:dyDescent="0.25">
      <c r="A7108">
        <v>2266879</v>
      </c>
      <c r="B7108">
        <v>1</v>
      </c>
      <c r="C7108" t="s">
        <v>81</v>
      </c>
      <c r="D7108" t="s">
        <v>125</v>
      </c>
      <c r="E7108" t="s">
        <v>256</v>
      </c>
      <c r="F7108" t="s">
        <v>20555</v>
      </c>
      <c r="G7108" t="s">
        <v>318</v>
      </c>
      <c r="H7108" t="s">
        <v>148</v>
      </c>
      <c r="I7108" t="s">
        <v>136</v>
      </c>
      <c r="J7108" t="s">
        <v>137</v>
      </c>
      <c r="K7108" t="s">
        <v>138</v>
      </c>
      <c r="L7108" t="s">
        <v>20556</v>
      </c>
      <c r="M7108" t="s">
        <v>20557</v>
      </c>
      <c r="N7108">
        <v>1.852222222</v>
      </c>
      <c r="O7108">
        <v>0</v>
      </c>
      <c r="P7108">
        <v>0</v>
      </c>
      <c r="Q7108">
        <v>0</v>
      </c>
      <c r="R7108">
        <v>44</v>
      </c>
      <c r="S7108">
        <v>0</v>
      </c>
      <c r="T7108">
        <v>4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18.240740564833686</v>
      </c>
      <c r="AA7108">
        <v>0</v>
      </c>
      <c r="AB7108">
        <v>7.9052571162147984</v>
      </c>
      <c r="AC7108">
        <v>0</v>
      </c>
      <c r="AD7108">
        <v>0</v>
      </c>
      <c r="AE7108">
        <v>26.145997681048485</v>
      </c>
    </row>
    <row r="7109" spans="1:31" x14ac:dyDescent="0.25">
      <c r="A7109">
        <v>2266907</v>
      </c>
      <c r="B7109">
        <v>1</v>
      </c>
      <c r="C7109" t="s">
        <v>81</v>
      </c>
      <c r="D7109" t="s">
        <v>118</v>
      </c>
      <c r="E7109" t="s">
        <v>163</v>
      </c>
      <c r="F7109" t="s">
        <v>20558</v>
      </c>
      <c r="G7109" t="s">
        <v>147</v>
      </c>
      <c r="H7109" t="s">
        <v>148</v>
      </c>
      <c r="I7109" t="s">
        <v>136</v>
      </c>
      <c r="J7109" t="s">
        <v>137</v>
      </c>
      <c r="K7109" t="s">
        <v>138</v>
      </c>
      <c r="L7109" t="s">
        <v>20559</v>
      </c>
      <c r="M7109" t="s">
        <v>20560</v>
      </c>
      <c r="N7109">
        <v>0.35416666600000002</v>
      </c>
      <c r="O7109">
        <v>3</v>
      </c>
      <c r="P7109">
        <v>392</v>
      </c>
      <c r="Q7109">
        <v>50</v>
      </c>
      <c r="R7109">
        <v>45</v>
      </c>
      <c r="S7109">
        <v>7</v>
      </c>
      <c r="T7109">
        <v>38</v>
      </c>
      <c r="U7109">
        <v>1</v>
      </c>
      <c r="V7109">
        <v>0</v>
      </c>
      <c r="W7109">
        <v>0.32792738062583338</v>
      </c>
      <c r="X7109">
        <v>26.980218926280937</v>
      </c>
      <c r="Y7109">
        <v>20.115715596145925</v>
      </c>
      <c r="Z7109">
        <v>7.8483403097926256</v>
      </c>
      <c r="AA7109">
        <v>11.696440248539229</v>
      </c>
      <c r="AB7109">
        <v>8.2216240696976683</v>
      </c>
      <c r="AC7109">
        <v>34.615354859149527</v>
      </c>
      <c r="AD7109">
        <v>0</v>
      </c>
      <c r="AE7109">
        <v>109.80562139023175</v>
      </c>
    </row>
    <row r="7110" spans="1:31" x14ac:dyDescent="0.25">
      <c r="A7110">
        <v>2266915</v>
      </c>
      <c r="B7110">
        <v>1</v>
      </c>
      <c r="C7110" t="s">
        <v>80</v>
      </c>
      <c r="D7110" t="s">
        <v>90</v>
      </c>
      <c r="E7110" t="s">
        <v>151</v>
      </c>
      <c r="F7110" t="s">
        <v>20561</v>
      </c>
      <c r="G7110" t="s">
        <v>171</v>
      </c>
      <c r="H7110" t="s">
        <v>135</v>
      </c>
      <c r="I7110" t="s">
        <v>136</v>
      </c>
      <c r="J7110" t="s">
        <v>137</v>
      </c>
      <c r="K7110" t="s">
        <v>172</v>
      </c>
      <c r="L7110" t="s">
        <v>20562</v>
      </c>
      <c r="M7110" t="s">
        <v>20563</v>
      </c>
      <c r="N7110">
        <v>1.640833333</v>
      </c>
      <c r="O7110">
        <v>0</v>
      </c>
      <c r="P7110">
        <v>212</v>
      </c>
      <c r="Q7110">
        <v>0</v>
      </c>
      <c r="R7110">
        <v>0</v>
      </c>
      <c r="S7110">
        <v>0</v>
      </c>
      <c r="T7110">
        <v>12</v>
      </c>
      <c r="U7110">
        <v>0</v>
      </c>
      <c r="V7110">
        <v>0</v>
      </c>
      <c r="W7110">
        <v>0</v>
      </c>
      <c r="X7110">
        <v>99.123916994003579</v>
      </c>
      <c r="Y7110">
        <v>0</v>
      </c>
      <c r="Z7110">
        <v>0</v>
      </c>
      <c r="AA7110">
        <v>0</v>
      </c>
      <c r="AB7110">
        <v>27.398723997214766</v>
      </c>
      <c r="AC7110">
        <v>0</v>
      </c>
      <c r="AD7110">
        <v>0</v>
      </c>
      <c r="AE7110">
        <v>126.52264099121834</v>
      </c>
    </row>
    <row r="7111" spans="1:31" x14ac:dyDescent="0.25">
      <c r="A7111">
        <v>2266935</v>
      </c>
      <c r="B7111">
        <v>1</v>
      </c>
      <c r="C7111" t="s">
        <v>81</v>
      </c>
      <c r="D7111" t="s">
        <v>112</v>
      </c>
      <c r="E7111" t="s">
        <v>151</v>
      </c>
      <c r="F7111" t="s">
        <v>20564</v>
      </c>
      <c r="G7111" t="s">
        <v>197</v>
      </c>
      <c r="H7111" t="s">
        <v>135</v>
      </c>
      <c r="I7111" t="s">
        <v>136</v>
      </c>
      <c r="J7111" t="s">
        <v>137</v>
      </c>
      <c r="K7111" t="s">
        <v>138</v>
      </c>
      <c r="L7111" t="s">
        <v>20565</v>
      </c>
      <c r="M7111" t="s">
        <v>20566</v>
      </c>
      <c r="N7111">
        <v>2.7597222220000002</v>
      </c>
      <c r="O7111">
        <v>0</v>
      </c>
      <c r="P7111">
        <v>172</v>
      </c>
      <c r="Q7111">
        <v>0</v>
      </c>
      <c r="R7111">
        <v>1</v>
      </c>
      <c r="S7111">
        <v>0</v>
      </c>
      <c r="T7111">
        <v>13</v>
      </c>
      <c r="U7111">
        <v>0</v>
      </c>
      <c r="V7111">
        <v>0</v>
      </c>
      <c r="W7111">
        <v>0</v>
      </c>
      <c r="X7111">
        <v>94.932581793936137</v>
      </c>
      <c r="Y7111">
        <v>0</v>
      </c>
      <c r="Z7111">
        <v>0</v>
      </c>
      <c r="AA7111">
        <v>0</v>
      </c>
      <c r="AB7111">
        <v>12.018202107304063</v>
      </c>
      <c r="AC7111">
        <v>0</v>
      </c>
      <c r="AD7111">
        <v>0</v>
      </c>
      <c r="AE7111">
        <v>106.9507839012402</v>
      </c>
    </row>
    <row r="7112" spans="1:31" x14ac:dyDescent="0.25">
      <c r="A7112">
        <v>2266939</v>
      </c>
      <c r="B7112">
        <v>1</v>
      </c>
      <c r="C7112" t="s">
        <v>80</v>
      </c>
      <c r="D7112" t="s">
        <v>104</v>
      </c>
      <c r="E7112" t="s">
        <v>163</v>
      </c>
      <c r="F7112" t="s">
        <v>18884</v>
      </c>
      <c r="G7112" t="s">
        <v>171</v>
      </c>
      <c r="H7112" t="s">
        <v>148</v>
      </c>
      <c r="I7112" t="s">
        <v>136</v>
      </c>
      <c r="J7112" t="s">
        <v>137</v>
      </c>
      <c r="K7112" t="s">
        <v>172</v>
      </c>
      <c r="L7112" t="s">
        <v>20567</v>
      </c>
      <c r="M7112" t="s">
        <v>20568</v>
      </c>
      <c r="N7112">
        <v>0.74694444400000004</v>
      </c>
      <c r="O7112">
        <v>12</v>
      </c>
      <c r="P7112">
        <v>219</v>
      </c>
      <c r="Q7112">
        <v>35</v>
      </c>
      <c r="R7112">
        <v>16</v>
      </c>
      <c r="S7112">
        <v>49</v>
      </c>
      <c r="T7112">
        <v>41</v>
      </c>
      <c r="U7112">
        <v>10</v>
      </c>
      <c r="V7112">
        <v>0</v>
      </c>
      <c r="W7112">
        <v>3.1724462004634963</v>
      </c>
      <c r="X7112">
        <v>66.093266465737869</v>
      </c>
      <c r="Y7112">
        <v>15.032851467779031</v>
      </c>
      <c r="Z7112">
        <v>3.2428423962570996</v>
      </c>
      <c r="AA7112">
        <v>221.75643514968027</v>
      </c>
      <c r="AB7112">
        <v>50.839965700859423</v>
      </c>
      <c r="AC7112">
        <v>1559.1967616958793</v>
      </c>
      <c r="AD7112">
        <v>0</v>
      </c>
      <c r="AE7112">
        <v>1919.3345690766564</v>
      </c>
    </row>
    <row r="7113" spans="1:31" x14ac:dyDescent="0.25">
      <c r="A7113">
        <v>2266947</v>
      </c>
      <c r="B7113">
        <v>1</v>
      </c>
      <c r="C7113" t="s">
        <v>81</v>
      </c>
      <c r="D7113" t="s">
        <v>125</v>
      </c>
      <c r="E7113" t="s">
        <v>163</v>
      </c>
      <c r="F7113" t="s">
        <v>20496</v>
      </c>
      <c r="G7113" t="s">
        <v>147</v>
      </c>
      <c r="H7113" t="s">
        <v>148</v>
      </c>
      <c r="I7113" t="s">
        <v>136</v>
      </c>
      <c r="J7113" t="s">
        <v>137</v>
      </c>
      <c r="K7113" t="s">
        <v>138</v>
      </c>
      <c r="L7113" t="s">
        <v>20569</v>
      </c>
      <c r="M7113" t="s">
        <v>20570</v>
      </c>
      <c r="N7113">
        <v>0.79444444400000003</v>
      </c>
      <c r="O7113">
        <v>0</v>
      </c>
      <c r="P7113">
        <v>413</v>
      </c>
      <c r="Q7113">
        <v>23</v>
      </c>
      <c r="R7113">
        <v>53</v>
      </c>
      <c r="S7113">
        <v>2</v>
      </c>
      <c r="T7113">
        <v>36</v>
      </c>
      <c r="U7113">
        <v>0</v>
      </c>
      <c r="V7113">
        <v>0</v>
      </c>
      <c r="W7113">
        <v>0</v>
      </c>
      <c r="X7113">
        <v>61.144379627361204</v>
      </c>
      <c r="Y7113">
        <v>30.499802632632672</v>
      </c>
      <c r="Z7113">
        <v>12.677894663434003</v>
      </c>
      <c r="AA7113">
        <v>15.006339904111112</v>
      </c>
      <c r="AB7113">
        <v>20.50804811140403</v>
      </c>
      <c r="AC7113">
        <v>0</v>
      </c>
      <c r="AD7113">
        <v>0</v>
      </c>
      <c r="AE7113">
        <v>139.83646493894301</v>
      </c>
    </row>
    <row r="7114" spans="1:31" x14ac:dyDescent="0.25">
      <c r="A7114">
        <v>2266958</v>
      </c>
      <c r="B7114">
        <v>1</v>
      </c>
      <c r="C7114" t="s">
        <v>80</v>
      </c>
      <c r="D7114" t="s">
        <v>104</v>
      </c>
      <c r="E7114" t="s">
        <v>256</v>
      </c>
      <c r="F7114" t="s">
        <v>20571</v>
      </c>
      <c r="G7114" t="s">
        <v>147</v>
      </c>
      <c r="H7114" t="s">
        <v>148</v>
      </c>
      <c r="I7114" t="s">
        <v>136</v>
      </c>
      <c r="J7114" t="s">
        <v>137</v>
      </c>
      <c r="K7114" t="s">
        <v>138</v>
      </c>
      <c r="L7114" t="s">
        <v>20572</v>
      </c>
      <c r="M7114" t="s">
        <v>20573</v>
      </c>
      <c r="N7114">
        <v>0.90249999999999997</v>
      </c>
      <c r="O7114">
        <v>0</v>
      </c>
      <c r="P7114">
        <v>2799</v>
      </c>
      <c r="Q7114">
        <v>0</v>
      </c>
      <c r="R7114">
        <v>2</v>
      </c>
      <c r="S7114">
        <v>0</v>
      </c>
      <c r="T7114">
        <v>236</v>
      </c>
      <c r="U7114">
        <v>0</v>
      </c>
      <c r="V7114">
        <v>0</v>
      </c>
      <c r="W7114">
        <v>0</v>
      </c>
      <c r="X7114">
        <v>658.15878712283245</v>
      </c>
      <c r="Y7114">
        <v>0</v>
      </c>
      <c r="Z7114">
        <v>3.344357837966133</v>
      </c>
      <c r="AA7114">
        <v>0</v>
      </c>
      <c r="AB7114">
        <v>241.90846208343532</v>
      </c>
      <c r="AC7114">
        <v>0</v>
      </c>
      <c r="AD7114">
        <v>0</v>
      </c>
      <c r="AE7114">
        <v>903.41160704423396</v>
      </c>
    </row>
    <row r="7115" spans="1:31" x14ac:dyDescent="0.25">
      <c r="A7115">
        <v>2266960</v>
      </c>
      <c r="B7115">
        <v>1</v>
      </c>
      <c r="C7115" t="s">
        <v>81</v>
      </c>
      <c r="D7115" t="s">
        <v>118</v>
      </c>
      <c r="E7115" t="s">
        <v>256</v>
      </c>
      <c r="F7115" t="s">
        <v>6536</v>
      </c>
      <c r="G7115" t="s">
        <v>318</v>
      </c>
      <c r="H7115" t="s">
        <v>148</v>
      </c>
      <c r="I7115" t="s">
        <v>136</v>
      </c>
      <c r="J7115" t="s">
        <v>137</v>
      </c>
      <c r="K7115" t="s">
        <v>138</v>
      </c>
      <c r="L7115" t="s">
        <v>20574</v>
      </c>
      <c r="M7115" t="s">
        <v>20575</v>
      </c>
      <c r="N7115">
        <v>2.4355555550000001</v>
      </c>
      <c r="O7115">
        <v>0</v>
      </c>
      <c r="P7115">
        <v>0</v>
      </c>
      <c r="Q7115">
        <v>2</v>
      </c>
      <c r="R7115">
        <v>3</v>
      </c>
      <c r="S7115">
        <v>0</v>
      </c>
      <c r="T7115">
        <v>3</v>
      </c>
      <c r="U7115">
        <v>0</v>
      </c>
      <c r="V7115">
        <v>0</v>
      </c>
      <c r="W7115">
        <v>0</v>
      </c>
      <c r="X7115">
        <v>0</v>
      </c>
      <c r="Y7115">
        <v>3.7879346494229758</v>
      </c>
      <c r="Z7115">
        <v>5.370776532435001E-2</v>
      </c>
      <c r="AA7115">
        <v>0</v>
      </c>
      <c r="AB7115">
        <v>8.4714220461741903</v>
      </c>
      <c r="AC7115">
        <v>0</v>
      </c>
      <c r="AD7115">
        <v>0</v>
      </c>
      <c r="AE7115">
        <v>12.313064460921517</v>
      </c>
    </row>
    <row r="7116" spans="1:31" x14ac:dyDescent="0.25">
      <c r="A7116">
        <v>2266978</v>
      </c>
      <c r="B7116">
        <v>1</v>
      </c>
      <c r="C7116" t="s">
        <v>80</v>
      </c>
      <c r="D7116" t="s">
        <v>92</v>
      </c>
      <c r="E7116" t="s">
        <v>163</v>
      </c>
      <c r="F7116" t="s">
        <v>20576</v>
      </c>
      <c r="G7116" t="s">
        <v>147</v>
      </c>
      <c r="H7116" t="s">
        <v>148</v>
      </c>
      <c r="I7116" t="s">
        <v>136</v>
      </c>
      <c r="J7116" t="s">
        <v>137</v>
      </c>
      <c r="K7116" t="s">
        <v>138</v>
      </c>
      <c r="L7116" t="s">
        <v>20577</v>
      </c>
      <c r="M7116" t="s">
        <v>20578</v>
      </c>
      <c r="N7116">
        <v>0.47194444400000002</v>
      </c>
      <c r="O7116">
        <v>0</v>
      </c>
      <c r="P7116">
        <v>717</v>
      </c>
      <c r="Q7116">
        <v>0</v>
      </c>
      <c r="R7116">
        <v>7</v>
      </c>
      <c r="S7116">
        <v>1</v>
      </c>
      <c r="T7116">
        <v>73</v>
      </c>
      <c r="U7116">
        <v>0</v>
      </c>
      <c r="V7116">
        <v>1</v>
      </c>
      <c r="W7116">
        <v>0</v>
      </c>
      <c r="X7116">
        <v>81.273589113665949</v>
      </c>
      <c r="Y7116">
        <v>0</v>
      </c>
      <c r="Z7116">
        <v>0.50571375443902122</v>
      </c>
      <c r="AA7116">
        <v>0.75660977489475001</v>
      </c>
      <c r="AB7116">
        <v>33.845703695837479</v>
      </c>
      <c r="AC7116">
        <v>0</v>
      </c>
      <c r="AD7116">
        <v>0</v>
      </c>
      <c r="AE7116">
        <v>116.3816163388372</v>
      </c>
    </row>
    <row r="7117" spans="1:31" x14ac:dyDescent="0.25">
      <c r="A7117">
        <v>2266985</v>
      </c>
      <c r="B7117">
        <v>1</v>
      </c>
      <c r="C7117" t="s">
        <v>81</v>
      </c>
      <c r="D7117" t="s">
        <v>128</v>
      </c>
      <c r="E7117" t="s">
        <v>207</v>
      </c>
      <c r="F7117" t="s">
        <v>20579</v>
      </c>
      <c r="G7117" t="s">
        <v>366</v>
      </c>
      <c r="H7117" t="s">
        <v>135</v>
      </c>
      <c r="I7117" t="s">
        <v>136</v>
      </c>
      <c r="J7117" t="s">
        <v>137</v>
      </c>
      <c r="K7117" t="s">
        <v>172</v>
      </c>
      <c r="L7117" t="s">
        <v>20580</v>
      </c>
      <c r="M7117" t="s">
        <v>20581</v>
      </c>
      <c r="N7117">
        <v>1.794444444</v>
      </c>
      <c r="O7117">
        <v>0</v>
      </c>
      <c r="P7117">
        <v>317</v>
      </c>
      <c r="Q7117">
        <v>0</v>
      </c>
      <c r="R7117">
        <v>0</v>
      </c>
      <c r="S7117">
        <v>0</v>
      </c>
      <c r="T7117">
        <v>1</v>
      </c>
      <c r="U7117">
        <v>0</v>
      </c>
      <c r="V7117">
        <v>0</v>
      </c>
      <c r="W7117">
        <v>0</v>
      </c>
      <c r="X7117">
        <v>134.3890721088766</v>
      </c>
      <c r="Y7117">
        <v>0</v>
      </c>
      <c r="Z7117">
        <v>0</v>
      </c>
      <c r="AA7117">
        <v>0</v>
      </c>
      <c r="AB7117">
        <v>3.1987507459110001</v>
      </c>
      <c r="AC7117">
        <v>0</v>
      </c>
      <c r="AD7117">
        <v>0</v>
      </c>
      <c r="AE7117">
        <v>137.58782285478762</v>
      </c>
    </row>
    <row r="7118" spans="1:31" x14ac:dyDescent="0.25">
      <c r="A7118">
        <v>2266992</v>
      </c>
      <c r="B7118">
        <v>1</v>
      </c>
      <c r="C7118" t="s">
        <v>80</v>
      </c>
      <c r="D7118" t="s">
        <v>94</v>
      </c>
      <c r="E7118" t="s">
        <v>207</v>
      </c>
      <c r="F7118" t="s">
        <v>20582</v>
      </c>
      <c r="G7118" t="s">
        <v>366</v>
      </c>
      <c r="H7118" t="s">
        <v>135</v>
      </c>
      <c r="I7118" t="s">
        <v>136</v>
      </c>
      <c r="J7118" t="s">
        <v>137</v>
      </c>
      <c r="K7118" t="s">
        <v>172</v>
      </c>
      <c r="L7118" t="s">
        <v>20583</v>
      </c>
      <c r="M7118" t="s">
        <v>20584</v>
      </c>
      <c r="N7118">
        <v>5.9902777770000002</v>
      </c>
      <c r="O7118">
        <v>0</v>
      </c>
      <c r="P7118">
        <v>448</v>
      </c>
      <c r="Q7118">
        <v>0</v>
      </c>
      <c r="R7118">
        <v>3</v>
      </c>
      <c r="S7118">
        <v>0</v>
      </c>
      <c r="T7118">
        <v>35</v>
      </c>
      <c r="U7118">
        <v>0</v>
      </c>
      <c r="V7118">
        <v>0</v>
      </c>
      <c r="W7118">
        <v>0</v>
      </c>
      <c r="X7118">
        <v>755.6988463133639</v>
      </c>
      <c r="Y7118">
        <v>0</v>
      </c>
      <c r="Z7118">
        <v>12.606240966791978</v>
      </c>
      <c r="AA7118">
        <v>0</v>
      </c>
      <c r="AB7118">
        <v>201.72150420501174</v>
      </c>
      <c r="AC7118">
        <v>0</v>
      </c>
      <c r="AD7118">
        <v>0</v>
      </c>
      <c r="AE7118">
        <v>970.02659148516773</v>
      </c>
    </row>
    <row r="7119" spans="1:31" x14ac:dyDescent="0.25">
      <c r="A7119">
        <v>2267043</v>
      </c>
      <c r="B7119">
        <v>1</v>
      </c>
      <c r="C7119" t="s">
        <v>81</v>
      </c>
      <c r="D7119" t="s">
        <v>127</v>
      </c>
      <c r="E7119" t="s">
        <v>151</v>
      </c>
      <c r="F7119" t="s">
        <v>20585</v>
      </c>
      <c r="G7119" t="s">
        <v>153</v>
      </c>
      <c r="H7119" t="s">
        <v>135</v>
      </c>
      <c r="I7119" t="s">
        <v>136</v>
      </c>
      <c r="J7119" t="s">
        <v>137</v>
      </c>
      <c r="K7119" t="s">
        <v>138</v>
      </c>
      <c r="L7119" t="s">
        <v>20586</v>
      </c>
      <c r="M7119" t="s">
        <v>20587</v>
      </c>
      <c r="N7119">
        <v>1.1927777770000001</v>
      </c>
      <c r="O7119">
        <v>0</v>
      </c>
      <c r="P7119">
        <v>5</v>
      </c>
      <c r="Q7119">
        <v>0</v>
      </c>
      <c r="R7119">
        <v>6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1.8369210781784169E-2</v>
      </c>
      <c r="Y7119">
        <v>0</v>
      </c>
      <c r="Z7119">
        <v>1.3176538205759425</v>
      </c>
      <c r="AA7119">
        <v>0</v>
      </c>
      <c r="AB7119">
        <v>0</v>
      </c>
      <c r="AC7119">
        <v>0</v>
      </c>
      <c r="AD7119">
        <v>0</v>
      </c>
      <c r="AE7119">
        <v>1.3360230313577266</v>
      </c>
    </row>
    <row r="7120" spans="1:31" x14ac:dyDescent="0.25">
      <c r="A7120">
        <v>2267047</v>
      </c>
      <c r="B7120">
        <v>1</v>
      </c>
      <c r="C7120" t="s">
        <v>81</v>
      </c>
      <c r="D7120" t="s">
        <v>117</v>
      </c>
      <c r="E7120" t="s">
        <v>145</v>
      </c>
      <c r="F7120" t="s">
        <v>20588</v>
      </c>
      <c r="G7120" t="s">
        <v>147</v>
      </c>
      <c r="H7120" t="s">
        <v>148</v>
      </c>
      <c r="I7120" t="s">
        <v>136</v>
      </c>
      <c r="J7120" t="s">
        <v>137</v>
      </c>
      <c r="K7120" t="s">
        <v>138</v>
      </c>
      <c r="L7120" t="s">
        <v>20589</v>
      </c>
      <c r="M7120" t="s">
        <v>20590</v>
      </c>
      <c r="N7120">
        <v>9.6666665999999998E-2</v>
      </c>
      <c r="O7120">
        <v>2</v>
      </c>
      <c r="P7120">
        <v>538</v>
      </c>
      <c r="Q7120">
        <v>12</v>
      </c>
      <c r="R7120">
        <v>38</v>
      </c>
      <c r="S7120">
        <v>11</v>
      </c>
      <c r="T7120">
        <v>22</v>
      </c>
      <c r="U7120">
        <v>1</v>
      </c>
      <c r="V7120">
        <v>0</v>
      </c>
      <c r="W7120">
        <v>0.10194876469765334</v>
      </c>
      <c r="X7120">
        <v>5.1860444579373786</v>
      </c>
      <c r="Y7120">
        <v>0.39788745671045334</v>
      </c>
      <c r="Z7120">
        <v>0.46813791793369997</v>
      </c>
      <c r="AA7120">
        <v>3.3193603931155202</v>
      </c>
      <c r="AB7120">
        <v>1.3496699397909868</v>
      </c>
      <c r="AC7120">
        <v>0.58898207773998013</v>
      </c>
      <c r="AD7120">
        <v>0</v>
      </c>
      <c r="AE7120">
        <v>11.412031007925671</v>
      </c>
    </row>
    <row r="7121" spans="1:31" x14ac:dyDescent="0.25">
      <c r="A7121">
        <v>2267066</v>
      </c>
      <c r="B7121">
        <v>1</v>
      </c>
      <c r="C7121" t="s">
        <v>80</v>
      </c>
      <c r="D7121" t="s">
        <v>88</v>
      </c>
      <c r="E7121" t="s">
        <v>151</v>
      </c>
      <c r="F7121" t="s">
        <v>20591</v>
      </c>
      <c r="G7121" t="s">
        <v>153</v>
      </c>
      <c r="H7121" t="s">
        <v>135</v>
      </c>
      <c r="I7121" t="s">
        <v>136</v>
      </c>
      <c r="J7121" t="s">
        <v>137</v>
      </c>
      <c r="K7121" t="s">
        <v>138</v>
      </c>
      <c r="L7121" t="s">
        <v>20592</v>
      </c>
      <c r="M7121" t="s">
        <v>20593</v>
      </c>
      <c r="N7121">
        <v>1.2275</v>
      </c>
      <c r="O7121">
        <v>0</v>
      </c>
      <c r="P7121">
        <v>105</v>
      </c>
      <c r="Q7121">
        <v>0</v>
      </c>
      <c r="R7121">
        <v>0</v>
      </c>
      <c r="S7121">
        <v>0</v>
      </c>
      <c r="T7121">
        <v>6</v>
      </c>
      <c r="U7121">
        <v>0</v>
      </c>
      <c r="V7121">
        <v>0</v>
      </c>
      <c r="W7121">
        <v>0</v>
      </c>
      <c r="X7121">
        <v>38.520022378765972</v>
      </c>
      <c r="Y7121">
        <v>0</v>
      </c>
      <c r="Z7121">
        <v>0</v>
      </c>
      <c r="AA7121">
        <v>0</v>
      </c>
      <c r="AB7121">
        <v>2.90173987268789</v>
      </c>
      <c r="AC7121">
        <v>0</v>
      </c>
      <c r="AD7121">
        <v>0</v>
      </c>
      <c r="AE7121">
        <v>41.421762251453863</v>
      </c>
    </row>
    <row r="7122" spans="1:31" x14ac:dyDescent="0.25">
      <c r="A7122">
        <v>2267087</v>
      </c>
      <c r="B7122">
        <v>1</v>
      </c>
      <c r="C7122" t="s">
        <v>81</v>
      </c>
      <c r="D7122" t="s">
        <v>112</v>
      </c>
      <c r="E7122" t="s">
        <v>163</v>
      </c>
      <c r="F7122" t="s">
        <v>18647</v>
      </c>
      <c r="G7122" t="s">
        <v>147</v>
      </c>
      <c r="H7122" t="s">
        <v>148</v>
      </c>
      <c r="I7122" t="s">
        <v>136</v>
      </c>
      <c r="J7122" t="s">
        <v>137</v>
      </c>
      <c r="K7122" t="s">
        <v>138</v>
      </c>
      <c r="L7122" t="s">
        <v>20594</v>
      </c>
      <c r="M7122" t="s">
        <v>20595</v>
      </c>
      <c r="N7122">
        <v>0.25888888799999998</v>
      </c>
      <c r="O7122">
        <v>0</v>
      </c>
      <c r="P7122">
        <v>1617</v>
      </c>
      <c r="Q7122">
        <v>207</v>
      </c>
      <c r="R7122">
        <v>135</v>
      </c>
      <c r="S7122">
        <v>20</v>
      </c>
      <c r="T7122">
        <v>439</v>
      </c>
      <c r="U7122">
        <v>2</v>
      </c>
      <c r="V7122">
        <v>6</v>
      </c>
      <c r="W7122">
        <v>0</v>
      </c>
      <c r="X7122">
        <v>75.357930597362298</v>
      </c>
      <c r="Y7122">
        <v>8.4241852744616761</v>
      </c>
      <c r="Z7122">
        <v>3.4019456592504675</v>
      </c>
      <c r="AA7122">
        <v>15.72664994644032</v>
      </c>
      <c r="AB7122">
        <v>52.642707919763552</v>
      </c>
      <c r="AC7122">
        <v>7.4396503730337145</v>
      </c>
      <c r="AD7122">
        <v>53.18360012425353</v>
      </c>
      <c r="AE7122">
        <v>216.17666989456558</v>
      </c>
    </row>
    <row r="7123" spans="1:31" x14ac:dyDescent="0.25">
      <c r="A7123">
        <v>2267096</v>
      </c>
      <c r="B7123">
        <v>1</v>
      </c>
      <c r="C7123" t="s">
        <v>80</v>
      </c>
      <c r="D7123" t="s">
        <v>103</v>
      </c>
      <c r="E7123" t="s">
        <v>145</v>
      </c>
      <c r="F7123" t="s">
        <v>20596</v>
      </c>
      <c r="G7123" t="s">
        <v>147</v>
      </c>
      <c r="H7123" t="s">
        <v>148</v>
      </c>
      <c r="I7123" t="s">
        <v>136</v>
      </c>
      <c r="J7123" t="s">
        <v>137</v>
      </c>
      <c r="K7123" t="s">
        <v>138</v>
      </c>
      <c r="L7123" t="s">
        <v>20597</v>
      </c>
      <c r="M7123" t="s">
        <v>20598</v>
      </c>
      <c r="N7123">
        <v>0.57805555500000005</v>
      </c>
      <c r="O7123">
        <v>2</v>
      </c>
      <c r="P7123">
        <v>1795</v>
      </c>
      <c r="Q7123">
        <v>49</v>
      </c>
      <c r="R7123">
        <v>166</v>
      </c>
      <c r="S7123">
        <v>24</v>
      </c>
      <c r="T7123">
        <v>244</v>
      </c>
      <c r="U7123">
        <v>8</v>
      </c>
      <c r="V7123">
        <v>0</v>
      </c>
      <c r="W7123">
        <v>1.2254869084947022</v>
      </c>
      <c r="X7123">
        <v>322.83961953677863</v>
      </c>
      <c r="Y7123">
        <v>151.95913170675882</v>
      </c>
      <c r="Z7123">
        <v>102.75185524887773</v>
      </c>
      <c r="AA7123">
        <v>303.15195153904449</v>
      </c>
      <c r="AB7123">
        <v>99.809296614210368</v>
      </c>
      <c r="AC7123">
        <v>384.49723012953928</v>
      </c>
      <c r="AD7123">
        <v>0</v>
      </c>
      <c r="AE7123">
        <v>1366.234571683704</v>
      </c>
    </row>
    <row r="7124" spans="1:31" x14ac:dyDescent="0.25">
      <c r="A7124">
        <v>2267114</v>
      </c>
      <c r="B7124">
        <v>1</v>
      </c>
      <c r="C7124" t="s">
        <v>80</v>
      </c>
      <c r="D7124" t="s">
        <v>95</v>
      </c>
      <c r="E7124" t="s">
        <v>214</v>
      </c>
      <c r="F7124" t="s">
        <v>20599</v>
      </c>
      <c r="G7124" t="s">
        <v>197</v>
      </c>
      <c r="H7124" t="s">
        <v>135</v>
      </c>
      <c r="I7124" t="s">
        <v>136</v>
      </c>
      <c r="J7124" t="s">
        <v>137</v>
      </c>
      <c r="K7124" t="s">
        <v>138</v>
      </c>
      <c r="L7124" t="s">
        <v>20600</v>
      </c>
      <c r="M7124" t="s">
        <v>20601</v>
      </c>
      <c r="N7124">
        <v>1.7238888880000001</v>
      </c>
      <c r="O7124">
        <v>0</v>
      </c>
      <c r="P7124">
        <v>91</v>
      </c>
      <c r="Q7124">
        <v>0</v>
      </c>
      <c r="R7124">
        <v>0</v>
      </c>
      <c r="S7124">
        <v>0</v>
      </c>
      <c r="T7124">
        <v>69</v>
      </c>
      <c r="U7124">
        <v>0</v>
      </c>
      <c r="V7124">
        <v>0</v>
      </c>
      <c r="W7124">
        <v>0</v>
      </c>
      <c r="X7124">
        <v>45.631026858169896</v>
      </c>
      <c r="Y7124">
        <v>0</v>
      </c>
      <c r="Z7124">
        <v>0</v>
      </c>
      <c r="AA7124">
        <v>0</v>
      </c>
      <c r="AB7124">
        <v>91.697085972241226</v>
      </c>
      <c r="AC7124">
        <v>0</v>
      </c>
      <c r="AD7124">
        <v>0</v>
      </c>
      <c r="AE7124">
        <v>137.32811283041113</v>
      </c>
    </row>
    <row r="7125" spans="1:31" x14ac:dyDescent="0.25">
      <c r="A7125">
        <v>2267121</v>
      </c>
      <c r="B7125">
        <v>1</v>
      </c>
      <c r="C7125" t="s">
        <v>80</v>
      </c>
      <c r="D7125" t="s">
        <v>111</v>
      </c>
      <c r="E7125" t="s">
        <v>214</v>
      </c>
      <c r="F7125" t="s">
        <v>20602</v>
      </c>
      <c r="G7125" t="s">
        <v>241</v>
      </c>
      <c r="H7125" t="s">
        <v>135</v>
      </c>
      <c r="I7125" t="s">
        <v>136</v>
      </c>
      <c r="J7125" t="s">
        <v>137</v>
      </c>
      <c r="K7125" t="s">
        <v>138</v>
      </c>
      <c r="L7125" t="s">
        <v>20603</v>
      </c>
      <c r="M7125" t="s">
        <v>20604</v>
      </c>
      <c r="N7125">
        <v>2.219166666</v>
      </c>
      <c r="O7125">
        <v>0</v>
      </c>
      <c r="P7125">
        <v>21</v>
      </c>
      <c r="Q7125">
        <v>0</v>
      </c>
      <c r="R7125">
        <v>0</v>
      </c>
      <c r="S7125">
        <v>0</v>
      </c>
      <c r="T7125">
        <v>9</v>
      </c>
      <c r="U7125">
        <v>0</v>
      </c>
      <c r="V7125">
        <v>0</v>
      </c>
      <c r="W7125">
        <v>0</v>
      </c>
      <c r="X7125">
        <v>20.02100597593423</v>
      </c>
      <c r="Y7125">
        <v>0</v>
      </c>
      <c r="Z7125">
        <v>0</v>
      </c>
      <c r="AA7125">
        <v>0</v>
      </c>
      <c r="AB7125">
        <v>21.25366558830266</v>
      </c>
      <c r="AC7125">
        <v>0</v>
      </c>
      <c r="AD7125">
        <v>0</v>
      </c>
      <c r="AE7125">
        <v>41.27467156423689</v>
      </c>
    </row>
    <row r="7126" spans="1:31" x14ac:dyDescent="0.25">
      <c r="A7126">
        <v>2259317</v>
      </c>
      <c r="B7126">
        <v>1</v>
      </c>
      <c r="C7126" t="s">
        <v>80</v>
      </c>
      <c r="D7126" t="s">
        <v>82</v>
      </c>
      <c r="E7126" t="s">
        <v>145</v>
      </c>
      <c r="F7126" t="s">
        <v>20605</v>
      </c>
      <c r="G7126" t="s">
        <v>271</v>
      </c>
      <c r="H7126" t="s">
        <v>148</v>
      </c>
      <c r="I7126" t="s">
        <v>704</v>
      </c>
      <c r="J7126" t="s">
        <v>137</v>
      </c>
      <c r="K7126" t="s">
        <v>138</v>
      </c>
      <c r="L7126" t="s">
        <v>20606</v>
      </c>
      <c r="M7126" t="s">
        <v>20607</v>
      </c>
      <c r="N7126">
        <v>2.5833333E-2</v>
      </c>
      <c r="O7126">
        <v>0</v>
      </c>
      <c r="P7126">
        <v>3473</v>
      </c>
      <c r="Q7126">
        <v>0</v>
      </c>
      <c r="R7126">
        <v>0</v>
      </c>
      <c r="S7126">
        <v>0</v>
      </c>
      <c r="T7126">
        <v>165</v>
      </c>
      <c r="U7126">
        <v>0</v>
      </c>
      <c r="V7126">
        <v>0</v>
      </c>
      <c r="W7126">
        <v>0</v>
      </c>
      <c r="X7126">
        <v>25.282199201355301</v>
      </c>
      <c r="Y7126">
        <v>0</v>
      </c>
      <c r="Z7126">
        <v>0</v>
      </c>
      <c r="AA7126">
        <v>0</v>
      </c>
      <c r="AB7126">
        <v>1.571263299311904</v>
      </c>
      <c r="AC7126">
        <v>0</v>
      </c>
      <c r="AD7126">
        <v>0</v>
      </c>
      <c r="AE7126">
        <v>26.853462500667206</v>
      </c>
    </row>
    <row r="7127" spans="1:31" x14ac:dyDescent="0.25">
      <c r="A7127">
        <v>2259322</v>
      </c>
      <c r="B7127">
        <v>1</v>
      </c>
      <c r="C7127" t="s">
        <v>80</v>
      </c>
      <c r="D7127" t="s">
        <v>90</v>
      </c>
      <c r="E7127" t="s">
        <v>477</v>
      </c>
      <c r="F7127" t="s">
        <v>20608</v>
      </c>
      <c r="G7127" t="s">
        <v>2464</v>
      </c>
      <c r="H7127" t="s">
        <v>479</v>
      </c>
      <c r="I7127" t="s">
        <v>704</v>
      </c>
      <c r="J7127" t="s">
        <v>137</v>
      </c>
      <c r="K7127" t="s">
        <v>138</v>
      </c>
      <c r="L7127" t="s">
        <v>20609</v>
      </c>
      <c r="M7127" t="s">
        <v>20610</v>
      </c>
      <c r="N7127">
        <v>3.9722222000000001E-2</v>
      </c>
      <c r="O7127">
        <v>0</v>
      </c>
      <c r="P7127">
        <v>44909</v>
      </c>
      <c r="Q7127">
        <v>0</v>
      </c>
      <c r="R7127">
        <v>1</v>
      </c>
      <c r="S7127">
        <v>5</v>
      </c>
      <c r="T7127">
        <v>3602</v>
      </c>
      <c r="U7127">
        <v>0</v>
      </c>
      <c r="V7127">
        <v>7</v>
      </c>
      <c r="W7127">
        <v>0</v>
      </c>
      <c r="X7127">
        <v>488.72820271614233</v>
      </c>
      <c r="Y7127">
        <v>0</v>
      </c>
      <c r="Z7127">
        <v>0</v>
      </c>
      <c r="AA7127">
        <v>2.8185745786488763</v>
      </c>
      <c r="AB7127">
        <v>61.870967044435908</v>
      </c>
      <c r="AC7127">
        <v>0</v>
      </c>
      <c r="AD7127">
        <v>2.1021174801630571</v>
      </c>
      <c r="AE7127">
        <v>555.51986181939014</v>
      </c>
    </row>
    <row r="7128" spans="1:31" x14ac:dyDescent="0.25">
      <c r="A7128">
        <v>2259324</v>
      </c>
      <c r="B7128">
        <v>1</v>
      </c>
      <c r="C7128" t="s">
        <v>80</v>
      </c>
      <c r="D7128" t="s">
        <v>99</v>
      </c>
      <c r="E7128" t="s">
        <v>145</v>
      </c>
      <c r="F7128" t="s">
        <v>20611</v>
      </c>
      <c r="G7128" t="s">
        <v>271</v>
      </c>
      <c r="H7128" t="s">
        <v>148</v>
      </c>
      <c r="I7128" t="s">
        <v>136</v>
      </c>
      <c r="J7128" t="s">
        <v>137</v>
      </c>
      <c r="K7128" t="s">
        <v>172</v>
      </c>
      <c r="L7128" t="s">
        <v>20609</v>
      </c>
      <c r="M7128" t="s">
        <v>20612</v>
      </c>
      <c r="N7128">
        <v>0.15527777700000001</v>
      </c>
      <c r="O7128">
        <v>9</v>
      </c>
      <c r="P7128">
        <v>4528</v>
      </c>
      <c r="Q7128">
        <v>14</v>
      </c>
      <c r="R7128">
        <v>175</v>
      </c>
      <c r="S7128">
        <v>28</v>
      </c>
      <c r="T7128">
        <v>564</v>
      </c>
      <c r="U7128">
        <v>0</v>
      </c>
      <c r="V7128">
        <v>10</v>
      </c>
      <c r="W7128">
        <v>8.4253976534675985</v>
      </c>
      <c r="X7128">
        <v>184.20307591575886</v>
      </c>
      <c r="Y7128">
        <v>2.8566008974311465</v>
      </c>
      <c r="Z7128">
        <v>5.4696920836996021</v>
      </c>
      <c r="AA7128">
        <v>10.32697651837583</v>
      </c>
      <c r="AB7128">
        <v>45.036634639254537</v>
      </c>
      <c r="AC7128">
        <v>0</v>
      </c>
      <c r="AD7128">
        <v>73.402157473878759</v>
      </c>
      <c r="AE7128">
        <v>329.72053518186635</v>
      </c>
    </row>
    <row r="7129" spans="1:31" x14ac:dyDescent="0.25">
      <c r="A7129">
        <v>2259328</v>
      </c>
      <c r="B7129">
        <v>1</v>
      </c>
      <c r="C7129" t="s">
        <v>80</v>
      </c>
      <c r="D7129" t="s">
        <v>110</v>
      </c>
      <c r="E7129" t="s">
        <v>477</v>
      </c>
      <c r="F7129" t="s">
        <v>20613</v>
      </c>
      <c r="G7129" t="s">
        <v>10983</v>
      </c>
      <c r="H7129" t="s">
        <v>148</v>
      </c>
      <c r="I7129" t="s">
        <v>136</v>
      </c>
      <c r="J7129" t="s">
        <v>137</v>
      </c>
      <c r="K7129" t="s">
        <v>138</v>
      </c>
      <c r="L7129" t="s">
        <v>20614</v>
      </c>
      <c r="M7129" t="s">
        <v>20615</v>
      </c>
      <c r="N7129">
        <v>0.66749999999999998</v>
      </c>
      <c r="O7129">
        <v>0</v>
      </c>
      <c r="P7129">
        <v>5704</v>
      </c>
      <c r="Q7129">
        <v>0</v>
      </c>
      <c r="R7129">
        <v>0</v>
      </c>
      <c r="S7129">
        <v>4</v>
      </c>
      <c r="T7129">
        <v>278</v>
      </c>
      <c r="U7129">
        <v>1</v>
      </c>
      <c r="V7129">
        <v>2</v>
      </c>
      <c r="W7129">
        <v>0</v>
      </c>
      <c r="X7129">
        <v>867.00769132953667</v>
      </c>
      <c r="Y7129">
        <v>0</v>
      </c>
      <c r="Z7129">
        <v>0</v>
      </c>
      <c r="AA7129">
        <v>2.7615839947289991</v>
      </c>
      <c r="AB7129">
        <v>111.8675622521035</v>
      </c>
      <c r="AC7129">
        <v>48.9689135558556</v>
      </c>
      <c r="AD7129">
        <v>14.253146632078641</v>
      </c>
      <c r="AE7129">
        <v>1044.8588977643035</v>
      </c>
    </row>
    <row r="7130" spans="1:31" x14ac:dyDescent="0.25">
      <c r="A7130">
        <v>2259337</v>
      </c>
      <c r="B7130">
        <v>1</v>
      </c>
      <c r="C7130" t="s">
        <v>80</v>
      </c>
      <c r="D7130" t="s">
        <v>110</v>
      </c>
      <c r="E7130" t="s">
        <v>256</v>
      </c>
      <c r="F7130" t="s">
        <v>20616</v>
      </c>
      <c r="G7130" t="s">
        <v>147</v>
      </c>
      <c r="H7130" t="s">
        <v>148</v>
      </c>
      <c r="I7130" t="s">
        <v>136</v>
      </c>
      <c r="J7130" t="s">
        <v>137</v>
      </c>
      <c r="K7130" t="s">
        <v>138</v>
      </c>
      <c r="L7130" t="s">
        <v>20617</v>
      </c>
      <c r="M7130" t="s">
        <v>20618</v>
      </c>
      <c r="N7130">
        <v>0.11749999999999999</v>
      </c>
      <c r="O7130">
        <v>0</v>
      </c>
      <c r="P7130">
        <v>3271</v>
      </c>
      <c r="Q7130">
        <v>0</v>
      </c>
      <c r="R7130">
        <v>0</v>
      </c>
      <c r="S7130">
        <v>0</v>
      </c>
      <c r="T7130">
        <v>243</v>
      </c>
      <c r="U7130">
        <v>0</v>
      </c>
      <c r="V7130">
        <v>1</v>
      </c>
      <c r="W7130">
        <v>0</v>
      </c>
      <c r="X7130">
        <v>116.73488975534674</v>
      </c>
      <c r="Y7130">
        <v>0</v>
      </c>
      <c r="Z7130">
        <v>0</v>
      </c>
      <c r="AA7130">
        <v>0</v>
      </c>
      <c r="AB7130">
        <v>22.394388077527932</v>
      </c>
      <c r="AC7130">
        <v>0</v>
      </c>
      <c r="AD7130">
        <v>1.1255077715847348</v>
      </c>
      <c r="AE7130">
        <v>140.25478560445939</v>
      </c>
    </row>
    <row r="7131" spans="1:31" x14ac:dyDescent="0.25">
      <c r="A7131">
        <v>2259339</v>
      </c>
      <c r="B7131">
        <v>1</v>
      </c>
      <c r="C7131" t="s">
        <v>80</v>
      </c>
      <c r="D7131" t="s">
        <v>83</v>
      </c>
      <c r="E7131" t="s">
        <v>477</v>
      </c>
      <c r="F7131" t="s">
        <v>20619</v>
      </c>
      <c r="G7131" t="s">
        <v>271</v>
      </c>
      <c r="H7131" t="s">
        <v>479</v>
      </c>
      <c r="I7131" t="s">
        <v>136</v>
      </c>
      <c r="J7131" t="s">
        <v>137</v>
      </c>
      <c r="K7131" t="s">
        <v>172</v>
      </c>
      <c r="L7131" t="s">
        <v>20620</v>
      </c>
      <c r="M7131" t="s">
        <v>20621</v>
      </c>
      <c r="N7131">
        <v>0.27333333300000001</v>
      </c>
      <c r="O7131">
        <v>0</v>
      </c>
      <c r="P7131">
        <v>16560</v>
      </c>
      <c r="Q7131">
        <v>0</v>
      </c>
      <c r="R7131">
        <v>1</v>
      </c>
      <c r="S7131">
        <v>25</v>
      </c>
      <c r="T7131">
        <v>4965</v>
      </c>
      <c r="U7131">
        <v>15</v>
      </c>
      <c r="V7131">
        <v>24</v>
      </c>
      <c r="W7131">
        <v>0</v>
      </c>
      <c r="X7131">
        <v>1455.9053984497568</v>
      </c>
      <c r="Y7131">
        <v>0</v>
      </c>
      <c r="Z7131">
        <v>6.4606891136053321E-2</v>
      </c>
      <c r="AA7131">
        <v>217.8476841149193</v>
      </c>
      <c r="AB7131">
        <v>828.58641433634125</v>
      </c>
      <c r="AC7131">
        <v>152.91528485848485</v>
      </c>
      <c r="AD7131">
        <v>38.32321310693775</v>
      </c>
      <c r="AE7131">
        <v>2693.6426017575759</v>
      </c>
    </row>
    <row r="7132" spans="1:31" x14ac:dyDescent="0.25">
      <c r="A7132">
        <v>2259343</v>
      </c>
      <c r="B7132">
        <v>1</v>
      </c>
      <c r="C7132" t="s">
        <v>80</v>
      </c>
      <c r="D7132" t="s">
        <v>90</v>
      </c>
      <c r="E7132" t="s">
        <v>477</v>
      </c>
      <c r="F7132" t="s">
        <v>20622</v>
      </c>
      <c r="G7132" t="s">
        <v>147</v>
      </c>
      <c r="H7132" t="s">
        <v>148</v>
      </c>
      <c r="I7132" t="s">
        <v>136</v>
      </c>
      <c r="J7132" t="s">
        <v>137</v>
      </c>
      <c r="K7132" t="s">
        <v>138</v>
      </c>
      <c r="L7132" t="s">
        <v>20623</v>
      </c>
      <c r="M7132" t="s">
        <v>20624</v>
      </c>
      <c r="N7132">
        <v>7.1944443999999996E-2</v>
      </c>
      <c r="O7132">
        <v>0</v>
      </c>
      <c r="P7132">
        <v>5771</v>
      </c>
      <c r="Q7132">
        <v>0</v>
      </c>
      <c r="R7132">
        <v>0</v>
      </c>
      <c r="S7132">
        <v>1</v>
      </c>
      <c r="T7132">
        <v>411</v>
      </c>
      <c r="U7132">
        <v>0</v>
      </c>
      <c r="V7132">
        <v>0</v>
      </c>
      <c r="W7132">
        <v>0</v>
      </c>
      <c r="X7132">
        <v>115.21379817854873</v>
      </c>
      <c r="Y7132">
        <v>0</v>
      </c>
      <c r="Z7132">
        <v>0</v>
      </c>
      <c r="AA7132">
        <v>0.48362070042583899</v>
      </c>
      <c r="AB7132">
        <v>11.03916602003401</v>
      </c>
      <c r="AC7132">
        <v>0</v>
      </c>
      <c r="AD7132">
        <v>0</v>
      </c>
      <c r="AE7132">
        <v>126.73658489900859</v>
      </c>
    </row>
    <row r="7133" spans="1:31" x14ac:dyDescent="0.25">
      <c r="A7133">
        <v>2259345</v>
      </c>
      <c r="B7133">
        <v>1</v>
      </c>
      <c r="C7133" t="s">
        <v>80</v>
      </c>
      <c r="D7133" t="s">
        <v>90</v>
      </c>
      <c r="E7133" t="s">
        <v>477</v>
      </c>
      <c r="F7133" t="s">
        <v>20625</v>
      </c>
      <c r="G7133" t="s">
        <v>2464</v>
      </c>
      <c r="H7133" t="s">
        <v>479</v>
      </c>
      <c r="I7133" t="s">
        <v>136</v>
      </c>
      <c r="J7133" t="s">
        <v>137</v>
      </c>
      <c r="K7133" t="s">
        <v>138</v>
      </c>
      <c r="L7133" t="s">
        <v>20626</v>
      </c>
      <c r="M7133" t="s">
        <v>20627</v>
      </c>
      <c r="N7133">
        <v>5.7500000000000002E-2</v>
      </c>
      <c r="O7133">
        <v>0</v>
      </c>
      <c r="P7133">
        <v>4502</v>
      </c>
      <c r="Q7133">
        <v>0</v>
      </c>
      <c r="R7133">
        <v>0</v>
      </c>
      <c r="S7133">
        <v>0</v>
      </c>
      <c r="T7133">
        <v>385</v>
      </c>
      <c r="U7133">
        <v>0</v>
      </c>
      <c r="V7133">
        <v>0</v>
      </c>
      <c r="W7133">
        <v>0</v>
      </c>
      <c r="X7133">
        <v>71.239490894466826</v>
      </c>
      <c r="Y7133">
        <v>0</v>
      </c>
      <c r="Z7133">
        <v>0</v>
      </c>
      <c r="AA7133">
        <v>0</v>
      </c>
      <c r="AB7133">
        <v>14.164847072994826</v>
      </c>
      <c r="AC7133">
        <v>0</v>
      </c>
      <c r="AD7133">
        <v>0</v>
      </c>
      <c r="AE7133">
        <v>85.404337967461657</v>
      </c>
    </row>
    <row r="7134" spans="1:31" x14ac:dyDescent="0.25">
      <c r="A7134">
        <v>2259347</v>
      </c>
      <c r="B7134">
        <v>1</v>
      </c>
      <c r="C7134" t="s">
        <v>80</v>
      </c>
      <c r="D7134" t="s">
        <v>90</v>
      </c>
      <c r="E7134" t="s">
        <v>477</v>
      </c>
      <c r="F7134" t="s">
        <v>20628</v>
      </c>
      <c r="G7134" t="s">
        <v>2464</v>
      </c>
      <c r="H7134" t="s">
        <v>148</v>
      </c>
      <c r="I7134" t="s">
        <v>136</v>
      </c>
      <c r="J7134" t="s">
        <v>137</v>
      </c>
      <c r="K7134" t="s">
        <v>138</v>
      </c>
      <c r="L7134" t="s">
        <v>20629</v>
      </c>
      <c r="M7134" t="s">
        <v>20630</v>
      </c>
      <c r="N7134">
        <v>8.6111111000000004E-2</v>
      </c>
      <c r="O7134">
        <v>0</v>
      </c>
      <c r="P7134">
        <v>2598</v>
      </c>
      <c r="Q7134">
        <v>0</v>
      </c>
      <c r="R7134">
        <v>0</v>
      </c>
      <c r="S7134">
        <v>0</v>
      </c>
      <c r="T7134">
        <v>326</v>
      </c>
      <c r="U7134">
        <v>0</v>
      </c>
      <c r="V7134">
        <v>1</v>
      </c>
      <c r="W7134">
        <v>0</v>
      </c>
      <c r="X7134">
        <v>60.671568619066775</v>
      </c>
      <c r="Y7134">
        <v>0</v>
      </c>
      <c r="Z7134">
        <v>0</v>
      </c>
      <c r="AA7134">
        <v>0</v>
      </c>
      <c r="AB7134">
        <v>12.816872652799697</v>
      </c>
      <c r="AC7134">
        <v>0</v>
      </c>
      <c r="AD7134">
        <v>0.57224201019642229</v>
      </c>
      <c r="AE7134">
        <v>74.060683282062897</v>
      </c>
    </row>
    <row r="7135" spans="1:31" x14ac:dyDescent="0.25">
      <c r="A7135">
        <v>2259349</v>
      </c>
      <c r="B7135">
        <v>1</v>
      </c>
      <c r="C7135" t="s">
        <v>80</v>
      </c>
      <c r="D7135" t="s">
        <v>85</v>
      </c>
      <c r="E7135" t="s">
        <v>207</v>
      </c>
      <c r="F7135" t="s">
        <v>20631</v>
      </c>
      <c r="G7135" t="s">
        <v>1264</v>
      </c>
      <c r="H7135" t="s">
        <v>135</v>
      </c>
      <c r="I7135" t="s">
        <v>136</v>
      </c>
      <c r="J7135" t="s">
        <v>137</v>
      </c>
      <c r="K7135" t="s">
        <v>138</v>
      </c>
      <c r="L7135" t="s">
        <v>20632</v>
      </c>
      <c r="M7135" t="s">
        <v>20633</v>
      </c>
      <c r="N7135">
        <v>0.34916666600000001</v>
      </c>
      <c r="O7135">
        <v>0</v>
      </c>
      <c r="P7135">
        <v>840</v>
      </c>
      <c r="Q7135">
        <v>0</v>
      </c>
      <c r="R7135">
        <v>0</v>
      </c>
      <c r="S7135">
        <v>0</v>
      </c>
      <c r="T7135">
        <v>79</v>
      </c>
      <c r="U7135">
        <v>0</v>
      </c>
      <c r="V7135">
        <v>0</v>
      </c>
      <c r="W7135">
        <v>0</v>
      </c>
      <c r="X7135">
        <v>76.565851250833816</v>
      </c>
      <c r="Y7135">
        <v>0</v>
      </c>
      <c r="Z7135">
        <v>0</v>
      </c>
      <c r="AA7135">
        <v>0</v>
      </c>
      <c r="AB7135">
        <v>27.068351406519053</v>
      </c>
      <c r="AC7135">
        <v>0</v>
      </c>
      <c r="AD7135">
        <v>0</v>
      </c>
      <c r="AE7135">
        <v>103.63420265735287</v>
      </c>
    </row>
    <row r="7136" spans="1:31" x14ac:dyDescent="0.25">
      <c r="A7136">
        <v>2259352</v>
      </c>
      <c r="B7136">
        <v>1</v>
      </c>
      <c r="C7136" t="s">
        <v>80</v>
      </c>
      <c r="D7136" t="s">
        <v>90</v>
      </c>
      <c r="E7136" t="s">
        <v>477</v>
      </c>
      <c r="F7136" t="s">
        <v>20634</v>
      </c>
      <c r="G7136" t="s">
        <v>2464</v>
      </c>
      <c r="H7136" t="s">
        <v>479</v>
      </c>
      <c r="I7136" t="s">
        <v>136</v>
      </c>
      <c r="J7136" t="s">
        <v>137</v>
      </c>
      <c r="K7136" t="s">
        <v>138</v>
      </c>
      <c r="L7136" t="s">
        <v>20635</v>
      </c>
      <c r="M7136" t="s">
        <v>20636</v>
      </c>
      <c r="N7136">
        <v>5.6944443999999997E-2</v>
      </c>
      <c r="O7136">
        <v>0</v>
      </c>
      <c r="P7136">
        <v>63</v>
      </c>
      <c r="Q7136">
        <v>0</v>
      </c>
      <c r="R7136">
        <v>0</v>
      </c>
      <c r="S7136">
        <v>0</v>
      </c>
      <c r="T7136">
        <v>970</v>
      </c>
      <c r="U7136">
        <v>0</v>
      </c>
      <c r="V7136">
        <v>20</v>
      </c>
      <c r="W7136">
        <v>0</v>
      </c>
      <c r="X7136">
        <v>5.304097551884003</v>
      </c>
      <c r="Y7136">
        <v>0</v>
      </c>
      <c r="Z7136">
        <v>0</v>
      </c>
      <c r="AA7136">
        <v>0</v>
      </c>
      <c r="AB7136">
        <v>32.669437041988928</v>
      </c>
      <c r="AC7136">
        <v>0</v>
      </c>
      <c r="AD7136">
        <v>19.511597955155004</v>
      </c>
      <c r="AE7136">
        <v>57.485132549027938</v>
      </c>
    </row>
    <row r="7137" spans="1:31" x14ac:dyDescent="0.25">
      <c r="A7137">
        <v>2259353</v>
      </c>
      <c r="B7137">
        <v>1</v>
      </c>
      <c r="C7137" t="s">
        <v>80</v>
      </c>
      <c r="D7137" t="s">
        <v>90</v>
      </c>
      <c r="E7137" t="s">
        <v>477</v>
      </c>
      <c r="F7137" t="s">
        <v>20637</v>
      </c>
      <c r="G7137" t="s">
        <v>147</v>
      </c>
      <c r="H7137" t="s">
        <v>148</v>
      </c>
      <c r="I7137" t="s">
        <v>136</v>
      </c>
      <c r="J7137" t="s">
        <v>137</v>
      </c>
      <c r="K7137" t="s">
        <v>138</v>
      </c>
      <c r="L7137" t="s">
        <v>20638</v>
      </c>
      <c r="M7137" t="s">
        <v>20639</v>
      </c>
      <c r="N7137">
        <v>0.116666666</v>
      </c>
      <c r="O7137">
        <v>0</v>
      </c>
      <c r="P7137">
        <v>52</v>
      </c>
      <c r="Q7137">
        <v>0</v>
      </c>
      <c r="R7137">
        <v>0</v>
      </c>
      <c r="S7137">
        <v>1</v>
      </c>
      <c r="T7137">
        <v>1281</v>
      </c>
      <c r="U7137">
        <v>0</v>
      </c>
      <c r="V7137">
        <v>17</v>
      </c>
      <c r="W7137">
        <v>0</v>
      </c>
      <c r="X7137">
        <v>1.4610521957189333</v>
      </c>
      <c r="Y7137">
        <v>0</v>
      </c>
      <c r="Z7137">
        <v>0</v>
      </c>
      <c r="AA7137">
        <v>1.0866067828488002</v>
      </c>
      <c r="AB7137">
        <v>86.509710732562098</v>
      </c>
      <c r="AC7137">
        <v>0</v>
      </c>
      <c r="AD7137">
        <v>58.3237667838481</v>
      </c>
      <c r="AE7137">
        <v>147.38113649497794</v>
      </c>
    </row>
    <row r="7138" spans="1:31" x14ac:dyDescent="0.25">
      <c r="A7138">
        <v>2259355</v>
      </c>
      <c r="B7138">
        <v>1</v>
      </c>
      <c r="C7138" t="s">
        <v>81</v>
      </c>
      <c r="D7138" t="s">
        <v>123</v>
      </c>
      <c r="E7138" t="s">
        <v>256</v>
      </c>
      <c r="F7138" t="s">
        <v>9598</v>
      </c>
      <c r="G7138" t="s">
        <v>271</v>
      </c>
      <c r="H7138" t="s">
        <v>148</v>
      </c>
      <c r="I7138" t="s">
        <v>136</v>
      </c>
      <c r="J7138" t="s">
        <v>137</v>
      </c>
      <c r="K7138" t="s">
        <v>172</v>
      </c>
      <c r="L7138" t="s">
        <v>20640</v>
      </c>
      <c r="M7138" t="s">
        <v>20641</v>
      </c>
      <c r="N7138">
        <v>0.67277777699999997</v>
      </c>
      <c r="O7138">
        <v>0</v>
      </c>
      <c r="P7138">
        <v>380</v>
      </c>
      <c r="Q7138">
        <v>0</v>
      </c>
      <c r="R7138">
        <v>0</v>
      </c>
      <c r="S7138">
        <v>0</v>
      </c>
      <c r="T7138">
        <v>24</v>
      </c>
      <c r="U7138">
        <v>0</v>
      </c>
      <c r="V7138">
        <v>0</v>
      </c>
      <c r="W7138">
        <v>0</v>
      </c>
      <c r="X7138">
        <v>59.363706752229561</v>
      </c>
      <c r="Y7138">
        <v>0</v>
      </c>
      <c r="Z7138">
        <v>0</v>
      </c>
      <c r="AA7138">
        <v>0</v>
      </c>
      <c r="AB7138">
        <v>8.1776435443816542</v>
      </c>
      <c r="AC7138">
        <v>0</v>
      </c>
      <c r="AD7138">
        <v>0</v>
      </c>
      <c r="AE7138">
        <v>67.541350296611213</v>
      </c>
    </row>
    <row r="7139" spans="1:31" x14ac:dyDescent="0.25">
      <c r="A7139">
        <v>2259367</v>
      </c>
      <c r="B7139">
        <v>1</v>
      </c>
      <c r="C7139" t="s">
        <v>80</v>
      </c>
      <c r="D7139" t="s">
        <v>94</v>
      </c>
      <c r="E7139" t="s">
        <v>145</v>
      </c>
      <c r="F7139" t="s">
        <v>16776</v>
      </c>
      <c r="G7139" t="s">
        <v>147</v>
      </c>
      <c r="H7139" t="s">
        <v>148</v>
      </c>
      <c r="I7139" t="s">
        <v>704</v>
      </c>
      <c r="J7139" t="s">
        <v>137</v>
      </c>
      <c r="K7139" t="s">
        <v>138</v>
      </c>
      <c r="L7139" t="s">
        <v>20642</v>
      </c>
      <c r="M7139" t="s">
        <v>20643</v>
      </c>
      <c r="N7139">
        <v>1.6666666E-2</v>
      </c>
      <c r="O7139">
        <v>0</v>
      </c>
      <c r="P7139">
        <v>3428</v>
      </c>
      <c r="Q7139">
        <v>95</v>
      </c>
      <c r="R7139">
        <v>666</v>
      </c>
      <c r="S7139">
        <v>19</v>
      </c>
      <c r="T7139">
        <v>440</v>
      </c>
      <c r="U7139">
        <v>5</v>
      </c>
      <c r="V7139">
        <v>2</v>
      </c>
      <c r="W7139">
        <v>0</v>
      </c>
      <c r="X7139">
        <v>10.397569938528635</v>
      </c>
      <c r="Y7139">
        <v>0.74730348377693345</v>
      </c>
      <c r="Z7139">
        <v>6.2486231410653321</v>
      </c>
      <c r="AA7139">
        <v>1.6247896577799332</v>
      </c>
      <c r="AB7139">
        <v>5.0200943871213939</v>
      </c>
      <c r="AC7139">
        <v>1.8209550499771332</v>
      </c>
      <c r="AD7139">
        <v>5.5531644575400003E-2</v>
      </c>
      <c r="AE7139">
        <v>25.91486730282476</v>
      </c>
    </row>
    <row r="7140" spans="1:31" x14ac:dyDescent="0.25">
      <c r="A7140">
        <v>2259382</v>
      </c>
      <c r="B7140">
        <v>1</v>
      </c>
      <c r="C7140" t="s">
        <v>81</v>
      </c>
      <c r="D7140" t="s">
        <v>112</v>
      </c>
      <c r="E7140" t="s">
        <v>145</v>
      </c>
      <c r="F7140" t="s">
        <v>20644</v>
      </c>
      <c r="G7140" t="s">
        <v>271</v>
      </c>
      <c r="H7140" t="s">
        <v>148</v>
      </c>
      <c r="I7140" t="s">
        <v>136</v>
      </c>
      <c r="J7140" t="s">
        <v>137</v>
      </c>
      <c r="K7140" t="s">
        <v>172</v>
      </c>
      <c r="L7140" t="s">
        <v>6667</v>
      </c>
      <c r="M7140" t="s">
        <v>20645</v>
      </c>
      <c r="N7140">
        <v>0.200555555</v>
      </c>
      <c r="O7140">
        <v>2</v>
      </c>
      <c r="P7140">
        <v>173</v>
      </c>
      <c r="Q7140">
        <v>122</v>
      </c>
      <c r="R7140">
        <v>302</v>
      </c>
      <c r="S7140">
        <v>8</v>
      </c>
      <c r="T7140">
        <v>30</v>
      </c>
      <c r="U7140">
        <v>4</v>
      </c>
      <c r="V7140">
        <v>2</v>
      </c>
      <c r="W7140">
        <v>8.7154899955666654E-3</v>
      </c>
      <c r="X7140">
        <v>5.8106370916178109</v>
      </c>
      <c r="Y7140">
        <v>5.8827666254532813</v>
      </c>
      <c r="Z7140">
        <v>8.0924887282522455</v>
      </c>
      <c r="AA7140">
        <v>9.6915436479362214</v>
      </c>
      <c r="AB7140">
        <v>8.0537323577983368</v>
      </c>
      <c r="AC7140">
        <v>107.68843955835844</v>
      </c>
      <c r="AD7140">
        <v>37.352862176209868</v>
      </c>
      <c r="AE7140">
        <v>182.58118567562175</v>
      </c>
    </row>
    <row r="7141" spans="1:31" x14ac:dyDescent="0.25">
      <c r="A7141">
        <v>2259386</v>
      </c>
      <c r="B7141">
        <v>1</v>
      </c>
      <c r="C7141" t="s">
        <v>81</v>
      </c>
      <c r="D7141" t="s">
        <v>119</v>
      </c>
      <c r="E7141" t="s">
        <v>145</v>
      </c>
      <c r="F7141" t="s">
        <v>18690</v>
      </c>
      <c r="G7141" t="s">
        <v>171</v>
      </c>
      <c r="H7141" t="s">
        <v>148</v>
      </c>
      <c r="I7141" t="s">
        <v>136</v>
      </c>
      <c r="J7141" t="s">
        <v>137</v>
      </c>
      <c r="K7141" t="s">
        <v>172</v>
      </c>
      <c r="L7141" t="s">
        <v>20646</v>
      </c>
      <c r="M7141" t="s">
        <v>20647</v>
      </c>
      <c r="N7141">
        <v>5.4805555549999996</v>
      </c>
      <c r="O7141">
        <v>3</v>
      </c>
      <c r="P7141">
        <v>2721</v>
      </c>
      <c r="Q7141">
        <v>29</v>
      </c>
      <c r="R7141">
        <v>550</v>
      </c>
      <c r="S7141">
        <v>17</v>
      </c>
      <c r="T7141">
        <v>282</v>
      </c>
      <c r="U7141">
        <v>0</v>
      </c>
      <c r="V7141">
        <v>3</v>
      </c>
      <c r="W7141">
        <v>3.8981453582197658</v>
      </c>
      <c r="X7141">
        <v>1725.3405702546579</v>
      </c>
      <c r="Y7141">
        <v>59.29306386707777</v>
      </c>
      <c r="Z7141">
        <v>418.76593902660386</v>
      </c>
      <c r="AA7141">
        <v>398.71175726768979</v>
      </c>
      <c r="AB7141">
        <v>1169.9703492395649</v>
      </c>
      <c r="AC7141">
        <v>0</v>
      </c>
      <c r="AD7141">
        <v>48.11749884624416</v>
      </c>
      <c r="AE7141">
        <v>3824.0973238600577</v>
      </c>
    </row>
    <row r="7142" spans="1:31" x14ac:dyDescent="0.25">
      <c r="A7142">
        <v>2259391</v>
      </c>
      <c r="B7142">
        <v>1</v>
      </c>
      <c r="C7142" t="s">
        <v>81</v>
      </c>
      <c r="D7142" t="s">
        <v>112</v>
      </c>
      <c r="E7142" t="s">
        <v>145</v>
      </c>
      <c r="F7142" t="s">
        <v>20648</v>
      </c>
      <c r="G7142" t="s">
        <v>271</v>
      </c>
      <c r="H7142" t="s">
        <v>148</v>
      </c>
      <c r="I7142" t="s">
        <v>136</v>
      </c>
      <c r="J7142" t="s">
        <v>137</v>
      </c>
      <c r="K7142" t="s">
        <v>172</v>
      </c>
      <c r="L7142" t="s">
        <v>20649</v>
      </c>
      <c r="M7142" t="s">
        <v>6354</v>
      </c>
      <c r="N7142">
        <v>0.30972222199999999</v>
      </c>
      <c r="O7142">
        <v>14</v>
      </c>
      <c r="P7142">
        <v>8696</v>
      </c>
      <c r="Q7142">
        <v>425</v>
      </c>
      <c r="R7142">
        <v>1858</v>
      </c>
      <c r="S7142">
        <v>89</v>
      </c>
      <c r="T7142">
        <v>860</v>
      </c>
      <c r="U7142">
        <v>13</v>
      </c>
      <c r="V7142">
        <v>6</v>
      </c>
      <c r="W7142">
        <v>0.58105844580150712</v>
      </c>
      <c r="X7142">
        <v>453.4082117569248</v>
      </c>
      <c r="Y7142">
        <v>53.870766541009246</v>
      </c>
      <c r="Z7142">
        <v>80.484342539388692</v>
      </c>
      <c r="AA7142">
        <v>168.34564418592251</v>
      </c>
      <c r="AB7142">
        <v>162.84416719407386</v>
      </c>
      <c r="AC7142">
        <v>270.91069178549606</v>
      </c>
      <c r="AD7142">
        <v>122.65072550154625</v>
      </c>
      <c r="AE7142">
        <v>1313.095607950163</v>
      </c>
    </row>
    <row r="7143" spans="1:31" x14ac:dyDescent="0.25">
      <c r="A7143">
        <v>2259394</v>
      </c>
      <c r="B7143">
        <v>1</v>
      </c>
      <c r="C7143" t="s">
        <v>81</v>
      </c>
      <c r="D7143" t="s">
        <v>112</v>
      </c>
      <c r="E7143" t="s">
        <v>145</v>
      </c>
      <c r="F7143" t="s">
        <v>20650</v>
      </c>
      <c r="G7143" t="s">
        <v>171</v>
      </c>
      <c r="H7143" t="s">
        <v>148</v>
      </c>
      <c r="I7143" t="s">
        <v>136</v>
      </c>
      <c r="J7143" t="s">
        <v>137</v>
      </c>
      <c r="K7143" t="s">
        <v>172</v>
      </c>
      <c r="L7143" t="s">
        <v>20651</v>
      </c>
      <c r="M7143" t="s">
        <v>20652</v>
      </c>
      <c r="N7143">
        <v>2.3844444440000001</v>
      </c>
      <c r="O7143">
        <v>0</v>
      </c>
      <c r="P7143">
        <v>3616</v>
      </c>
      <c r="Q7143">
        <v>0</v>
      </c>
      <c r="R7143">
        <v>92</v>
      </c>
      <c r="S7143">
        <v>1</v>
      </c>
      <c r="T7143">
        <v>268</v>
      </c>
      <c r="U7143">
        <v>0</v>
      </c>
      <c r="V7143">
        <v>0</v>
      </c>
      <c r="W7143">
        <v>0</v>
      </c>
      <c r="X7143">
        <v>2102.2808542087478</v>
      </c>
      <c r="Y7143">
        <v>0</v>
      </c>
      <c r="Z7143">
        <v>26.760692149215206</v>
      </c>
      <c r="AA7143">
        <v>63.360634621747892</v>
      </c>
      <c r="AB7143">
        <v>939.35981552034764</v>
      </c>
      <c r="AC7143">
        <v>0</v>
      </c>
      <c r="AD7143">
        <v>0</v>
      </c>
      <c r="AE7143">
        <v>3131.7619965000586</v>
      </c>
    </row>
    <row r="7144" spans="1:31" x14ac:dyDescent="0.25">
      <c r="A7144">
        <v>2259395</v>
      </c>
      <c r="B7144">
        <v>1</v>
      </c>
      <c r="C7144" t="s">
        <v>80</v>
      </c>
      <c r="D7144" t="s">
        <v>92</v>
      </c>
      <c r="E7144" t="s">
        <v>214</v>
      </c>
      <c r="F7144" t="s">
        <v>20653</v>
      </c>
      <c r="G7144" t="s">
        <v>241</v>
      </c>
      <c r="H7144" t="s">
        <v>135</v>
      </c>
      <c r="I7144" t="s">
        <v>136</v>
      </c>
      <c r="J7144" t="s">
        <v>137</v>
      </c>
      <c r="K7144" t="s">
        <v>138</v>
      </c>
      <c r="L7144" t="s">
        <v>20654</v>
      </c>
      <c r="M7144" t="s">
        <v>20655</v>
      </c>
      <c r="N7144">
        <v>1.228888888</v>
      </c>
      <c r="O7144">
        <v>0</v>
      </c>
      <c r="P7144">
        <v>82</v>
      </c>
      <c r="Q7144">
        <v>0</v>
      </c>
      <c r="R7144">
        <v>0</v>
      </c>
      <c r="S7144">
        <v>0</v>
      </c>
      <c r="T7144">
        <v>14</v>
      </c>
      <c r="U7144">
        <v>0</v>
      </c>
      <c r="V7144">
        <v>0</v>
      </c>
      <c r="W7144">
        <v>0</v>
      </c>
      <c r="X7144">
        <v>43.357291493878897</v>
      </c>
      <c r="Y7144">
        <v>0</v>
      </c>
      <c r="Z7144">
        <v>0</v>
      </c>
      <c r="AA7144">
        <v>0</v>
      </c>
      <c r="AB7144">
        <v>57.105952570755612</v>
      </c>
      <c r="AC7144">
        <v>0</v>
      </c>
      <c r="AD7144">
        <v>0</v>
      </c>
      <c r="AE7144">
        <v>100.46324406463451</v>
      </c>
    </row>
    <row r="7145" spans="1:31" x14ac:dyDescent="0.25">
      <c r="A7145">
        <v>2259419</v>
      </c>
      <c r="B7145">
        <v>1</v>
      </c>
      <c r="C7145" t="s">
        <v>80</v>
      </c>
      <c r="D7145" t="s">
        <v>85</v>
      </c>
      <c r="E7145" t="s">
        <v>256</v>
      </c>
      <c r="F7145" t="s">
        <v>20656</v>
      </c>
      <c r="G7145" t="s">
        <v>171</v>
      </c>
      <c r="H7145" t="s">
        <v>148</v>
      </c>
      <c r="I7145" t="s">
        <v>136</v>
      </c>
      <c r="J7145" t="s">
        <v>137</v>
      </c>
      <c r="K7145" t="s">
        <v>172</v>
      </c>
      <c r="L7145" t="s">
        <v>20657</v>
      </c>
      <c r="M7145" t="s">
        <v>20658</v>
      </c>
      <c r="N7145">
        <v>9.881388888</v>
      </c>
      <c r="O7145">
        <v>0</v>
      </c>
      <c r="P7145">
        <v>847</v>
      </c>
      <c r="Q7145">
        <v>0</v>
      </c>
      <c r="R7145">
        <v>0</v>
      </c>
      <c r="S7145">
        <v>0</v>
      </c>
      <c r="T7145">
        <v>76</v>
      </c>
      <c r="U7145">
        <v>0</v>
      </c>
      <c r="V7145">
        <v>0</v>
      </c>
      <c r="W7145">
        <v>0</v>
      </c>
      <c r="X7145">
        <v>2417.9859996278001</v>
      </c>
      <c r="Y7145">
        <v>0</v>
      </c>
      <c r="Z7145">
        <v>0</v>
      </c>
      <c r="AA7145">
        <v>0</v>
      </c>
      <c r="AB7145">
        <v>856.38768008743648</v>
      </c>
      <c r="AC7145">
        <v>0</v>
      </c>
      <c r="AD7145">
        <v>0</v>
      </c>
      <c r="AE7145">
        <v>3274.3736797152364</v>
      </c>
    </row>
    <row r="7146" spans="1:31" x14ac:dyDescent="0.25">
      <c r="A7146">
        <v>2259421</v>
      </c>
      <c r="B7146">
        <v>1</v>
      </c>
      <c r="C7146" t="s">
        <v>81</v>
      </c>
      <c r="D7146" t="s">
        <v>122</v>
      </c>
      <c r="E7146" t="s">
        <v>145</v>
      </c>
      <c r="F7146" t="s">
        <v>18555</v>
      </c>
      <c r="G7146" t="s">
        <v>366</v>
      </c>
      <c r="H7146" t="s">
        <v>148</v>
      </c>
      <c r="I7146" t="s">
        <v>136</v>
      </c>
      <c r="J7146" t="s">
        <v>137</v>
      </c>
      <c r="K7146" t="s">
        <v>172</v>
      </c>
      <c r="L7146" t="s">
        <v>20659</v>
      </c>
      <c r="M7146" t="s">
        <v>20660</v>
      </c>
      <c r="N7146">
        <v>3.0472222219999998</v>
      </c>
      <c r="O7146">
        <v>5</v>
      </c>
      <c r="P7146">
        <v>3491</v>
      </c>
      <c r="Q7146">
        <v>83</v>
      </c>
      <c r="R7146">
        <v>148</v>
      </c>
      <c r="S7146">
        <v>48</v>
      </c>
      <c r="T7146">
        <v>363</v>
      </c>
      <c r="U7146">
        <v>5</v>
      </c>
      <c r="V7146">
        <v>1</v>
      </c>
      <c r="W7146">
        <v>6.3510120367487399</v>
      </c>
      <c r="X7146">
        <v>1971.2411411964199</v>
      </c>
      <c r="Y7146">
        <v>555.60358161349268</v>
      </c>
      <c r="Z7146">
        <v>63.921910598086036</v>
      </c>
      <c r="AA7146">
        <v>2695.4830959402175</v>
      </c>
      <c r="AB7146">
        <v>809.369806743813</v>
      </c>
      <c r="AC7146">
        <v>350.30731820327622</v>
      </c>
      <c r="AD7146">
        <v>526.80551652947258</v>
      </c>
      <c r="AE7146">
        <v>6979.0833828615259</v>
      </c>
    </row>
    <row r="7147" spans="1:31" x14ac:dyDescent="0.25">
      <c r="A7147">
        <v>2259427</v>
      </c>
      <c r="B7147">
        <v>1</v>
      </c>
      <c r="C7147" t="s">
        <v>81</v>
      </c>
      <c r="D7147" t="s">
        <v>119</v>
      </c>
      <c r="E7147" t="s">
        <v>163</v>
      </c>
      <c r="F7147" t="s">
        <v>20661</v>
      </c>
      <c r="G7147" t="s">
        <v>271</v>
      </c>
      <c r="H7147" t="s">
        <v>148</v>
      </c>
      <c r="I7147" t="s">
        <v>136</v>
      </c>
      <c r="J7147" t="s">
        <v>137</v>
      </c>
      <c r="K7147" t="s">
        <v>172</v>
      </c>
      <c r="L7147" t="s">
        <v>20662</v>
      </c>
      <c r="M7147" t="s">
        <v>20663</v>
      </c>
      <c r="N7147">
        <v>0.49527777699999997</v>
      </c>
      <c r="O7147">
        <v>0</v>
      </c>
      <c r="P7147">
        <v>758</v>
      </c>
      <c r="Q7147">
        <v>41</v>
      </c>
      <c r="R7147">
        <v>47</v>
      </c>
      <c r="S7147">
        <v>3</v>
      </c>
      <c r="T7147">
        <v>60</v>
      </c>
      <c r="U7147">
        <v>0</v>
      </c>
      <c r="V7147">
        <v>2</v>
      </c>
      <c r="W7147">
        <v>0</v>
      </c>
      <c r="X7147">
        <v>54.668209105256729</v>
      </c>
      <c r="Y7147">
        <v>32.149394363289638</v>
      </c>
      <c r="Z7147">
        <v>26.955502962222518</v>
      </c>
      <c r="AA7147">
        <v>8.1097687686584123</v>
      </c>
      <c r="AB7147">
        <v>20.849868440348462</v>
      </c>
      <c r="AC7147">
        <v>0</v>
      </c>
      <c r="AD7147">
        <v>12.773724872988856</v>
      </c>
      <c r="AE7147">
        <v>155.5064685127646</v>
      </c>
    </row>
    <row r="7148" spans="1:31" x14ac:dyDescent="0.25">
      <c r="A7148">
        <v>2259428</v>
      </c>
      <c r="B7148">
        <v>1</v>
      </c>
      <c r="C7148" t="s">
        <v>80</v>
      </c>
      <c r="D7148" t="s">
        <v>104</v>
      </c>
      <c r="E7148" t="s">
        <v>163</v>
      </c>
      <c r="F7148" t="s">
        <v>4542</v>
      </c>
      <c r="G7148" t="s">
        <v>171</v>
      </c>
      <c r="H7148" t="s">
        <v>148</v>
      </c>
      <c r="I7148" t="s">
        <v>136</v>
      </c>
      <c r="J7148" t="s">
        <v>137</v>
      </c>
      <c r="K7148" t="s">
        <v>172</v>
      </c>
      <c r="L7148" t="s">
        <v>20664</v>
      </c>
      <c r="M7148" t="s">
        <v>20665</v>
      </c>
      <c r="N7148">
        <v>8.1236111110000007</v>
      </c>
      <c r="O7148">
        <v>3</v>
      </c>
      <c r="P7148">
        <v>189</v>
      </c>
      <c r="Q7148">
        <v>20</v>
      </c>
      <c r="R7148">
        <v>241</v>
      </c>
      <c r="S7148">
        <v>15</v>
      </c>
      <c r="T7148">
        <v>67</v>
      </c>
      <c r="U7148">
        <v>4</v>
      </c>
      <c r="V7148">
        <v>0</v>
      </c>
      <c r="W7148">
        <v>337.20196373848739</v>
      </c>
      <c r="X7148">
        <v>524.44794444072409</v>
      </c>
      <c r="Y7148">
        <v>60.118051962096288</v>
      </c>
      <c r="Z7148">
        <v>489.5584873433346</v>
      </c>
      <c r="AA7148">
        <v>790.94971356960809</v>
      </c>
      <c r="AB7148">
        <v>813.21274628873323</v>
      </c>
      <c r="AC7148">
        <v>1825.281684570504</v>
      </c>
      <c r="AD7148">
        <v>0</v>
      </c>
      <c r="AE7148">
        <v>4840.7705919134878</v>
      </c>
    </row>
    <row r="7149" spans="1:31" x14ac:dyDescent="0.25">
      <c r="A7149">
        <v>2259429</v>
      </c>
      <c r="B7149">
        <v>1</v>
      </c>
      <c r="C7149" t="s">
        <v>80</v>
      </c>
      <c r="D7149" t="s">
        <v>104</v>
      </c>
      <c r="E7149" t="s">
        <v>151</v>
      </c>
      <c r="F7149" t="s">
        <v>18859</v>
      </c>
      <c r="G7149" t="s">
        <v>171</v>
      </c>
      <c r="H7149" t="s">
        <v>135</v>
      </c>
      <c r="I7149" t="s">
        <v>136</v>
      </c>
      <c r="J7149" t="s">
        <v>137</v>
      </c>
      <c r="K7149" t="s">
        <v>172</v>
      </c>
      <c r="L7149" t="s">
        <v>20666</v>
      </c>
      <c r="M7149" t="s">
        <v>20667</v>
      </c>
      <c r="N7149">
        <v>7.5361111110000003</v>
      </c>
      <c r="O7149">
        <v>0</v>
      </c>
      <c r="P7149">
        <v>277</v>
      </c>
      <c r="Q7149">
        <v>0</v>
      </c>
      <c r="R7149">
        <v>0</v>
      </c>
      <c r="S7149">
        <v>0</v>
      </c>
      <c r="T7149">
        <v>18</v>
      </c>
      <c r="U7149">
        <v>0</v>
      </c>
      <c r="V7149">
        <v>0</v>
      </c>
      <c r="W7149">
        <v>0</v>
      </c>
      <c r="X7149">
        <v>633.5106103212571</v>
      </c>
      <c r="Y7149">
        <v>0</v>
      </c>
      <c r="Z7149">
        <v>0</v>
      </c>
      <c r="AA7149">
        <v>0</v>
      </c>
      <c r="AB7149">
        <v>138.37893736614089</v>
      </c>
      <c r="AC7149">
        <v>0</v>
      </c>
      <c r="AD7149">
        <v>0</v>
      </c>
      <c r="AE7149">
        <v>771.88954768739802</v>
      </c>
    </row>
    <row r="7150" spans="1:31" x14ac:dyDescent="0.25">
      <c r="A7150">
        <v>2259433</v>
      </c>
      <c r="B7150">
        <v>1</v>
      </c>
      <c r="C7150" t="s">
        <v>81</v>
      </c>
      <c r="D7150" t="s">
        <v>119</v>
      </c>
      <c r="E7150" t="s">
        <v>256</v>
      </c>
      <c r="F7150" t="s">
        <v>20668</v>
      </c>
      <c r="G7150" t="s">
        <v>171</v>
      </c>
      <c r="H7150" t="s">
        <v>148</v>
      </c>
      <c r="I7150" t="s">
        <v>136</v>
      </c>
      <c r="J7150" t="s">
        <v>137</v>
      </c>
      <c r="K7150" t="s">
        <v>172</v>
      </c>
      <c r="L7150" t="s">
        <v>20669</v>
      </c>
      <c r="M7150" t="s">
        <v>20670</v>
      </c>
      <c r="N7150">
        <v>7.7833333329999999</v>
      </c>
      <c r="O7150">
        <v>0</v>
      </c>
      <c r="P7150">
        <v>224</v>
      </c>
      <c r="Q7150">
        <v>25</v>
      </c>
      <c r="R7150">
        <v>12</v>
      </c>
      <c r="S7150">
        <v>1</v>
      </c>
      <c r="T7150">
        <v>12</v>
      </c>
      <c r="U7150">
        <v>0</v>
      </c>
      <c r="V7150">
        <v>0</v>
      </c>
      <c r="W7150">
        <v>0</v>
      </c>
      <c r="X7150">
        <v>288.00976875759056</v>
      </c>
      <c r="Y7150">
        <v>132.39851640860923</v>
      </c>
      <c r="Z7150">
        <v>18.799937928888813</v>
      </c>
      <c r="AA7150">
        <v>16.878765161785466</v>
      </c>
      <c r="AB7150">
        <v>26.241259976461208</v>
      </c>
      <c r="AC7150">
        <v>0</v>
      </c>
      <c r="AD7150">
        <v>0</v>
      </c>
      <c r="AE7150">
        <v>482.32824823333527</v>
      </c>
    </row>
    <row r="7151" spans="1:31" x14ac:dyDescent="0.25">
      <c r="A7151">
        <v>2259441</v>
      </c>
      <c r="B7151">
        <v>1</v>
      </c>
      <c r="C7151" t="s">
        <v>80</v>
      </c>
      <c r="D7151" t="s">
        <v>93</v>
      </c>
      <c r="E7151" t="s">
        <v>256</v>
      </c>
      <c r="F7151" t="s">
        <v>20671</v>
      </c>
      <c r="G7151" t="s">
        <v>171</v>
      </c>
      <c r="H7151" t="s">
        <v>148</v>
      </c>
      <c r="I7151" t="s">
        <v>136</v>
      </c>
      <c r="J7151" t="s">
        <v>137</v>
      </c>
      <c r="K7151" t="s">
        <v>172</v>
      </c>
      <c r="L7151" t="s">
        <v>20672</v>
      </c>
      <c r="M7151" t="s">
        <v>20673</v>
      </c>
      <c r="N7151">
        <v>8.2677777769999992</v>
      </c>
      <c r="O7151">
        <v>0</v>
      </c>
      <c r="P7151">
        <v>790</v>
      </c>
      <c r="Q7151">
        <v>0</v>
      </c>
      <c r="R7151">
        <v>0</v>
      </c>
      <c r="S7151">
        <v>0</v>
      </c>
      <c r="T7151">
        <v>43</v>
      </c>
      <c r="U7151">
        <v>0</v>
      </c>
      <c r="V7151">
        <v>0</v>
      </c>
      <c r="W7151">
        <v>0</v>
      </c>
      <c r="X7151">
        <v>1886.9812430852476</v>
      </c>
      <c r="Y7151">
        <v>0</v>
      </c>
      <c r="Z7151">
        <v>0</v>
      </c>
      <c r="AA7151">
        <v>0</v>
      </c>
      <c r="AB7151">
        <v>714.871357525343</v>
      </c>
      <c r="AC7151">
        <v>0</v>
      </c>
      <c r="AD7151">
        <v>0</v>
      </c>
      <c r="AE7151">
        <v>2601.8526006105903</v>
      </c>
    </row>
    <row r="7152" spans="1:31" x14ac:dyDescent="0.25">
      <c r="A7152">
        <v>2259443</v>
      </c>
      <c r="B7152">
        <v>1</v>
      </c>
      <c r="C7152" t="s">
        <v>81</v>
      </c>
      <c r="D7152" t="s">
        <v>122</v>
      </c>
      <c r="E7152" t="s">
        <v>163</v>
      </c>
      <c r="F7152" t="s">
        <v>18762</v>
      </c>
      <c r="G7152" t="s">
        <v>366</v>
      </c>
      <c r="H7152" t="s">
        <v>148</v>
      </c>
      <c r="I7152" t="s">
        <v>136</v>
      </c>
      <c r="J7152" t="s">
        <v>137</v>
      </c>
      <c r="K7152" t="s">
        <v>172</v>
      </c>
      <c r="L7152" t="s">
        <v>20674</v>
      </c>
      <c r="M7152" t="s">
        <v>20675</v>
      </c>
      <c r="N7152">
        <v>7.27</v>
      </c>
      <c r="O7152">
        <v>1</v>
      </c>
      <c r="P7152">
        <v>513</v>
      </c>
      <c r="Q7152">
        <v>4</v>
      </c>
      <c r="R7152">
        <v>0</v>
      </c>
      <c r="S7152">
        <v>3</v>
      </c>
      <c r="T7152">
        <v>21</v>
      </c>
      <c r="U7152">
        <v>1</v>
      </c>
      <c r="V7152">
        <v>0</v>
      </c>
      <c r="W7152">
        <v>0.78445653995189257</v>
      </c>
      <c r="X7152">
        <v>332.55540890918888</v>
      </c>
      <c r="Y7152">
        <v>27.145069759276986</v>
      </c>
      <c r="Z7152">
        <v>0</v>
      </c>
      <c r="AA7152">
        <v>108.33080174367836</v>
      </c>
      <c r="AB7152">
        <v>59.608049593555215</v>
      </c>
      <c r="AC7152">
        <v>54.96379283008369</v>
      </c>
      <c r="AD7152">
        <v>0</v>
      </c>
      <c r="AE7152">
        <v>583.38757937573496</v>
      </c>
    </row>
    <row r="7153" spans="1:31" x14ac:dyDescent="0.25">
      <c r="A7153">
        <v>2259470</v>
      </c>
      <c r="B7153">
        <v>1</v>
      </c>
      <c r="C7153" t="s">
        <v>80</v>
      </c>
      <c r="D7153" t="s">
        <v>83</v>
      </c>
      <c r="E7153" t="s">
        <v>477</v>
      </c>
      <c r="F7153" t="s">
        <v>15000</v>
      </c>
      <c r="G7153" t="s">
        <v>147</v>
      </c>
      <c r="H7153" t="s">
        <v>148</v>
      </c>
      <c r="I7153" t="s">
        <v>136</v>
      </c>
      <c r="J7153" t="s">
        <v>137</v>
      </c>
      <c r="K7153" t="s">
        <v>138</v>
      </c>
      <c r="L7153" t="s">
        <v>20676</v>
      </c>
      <c r="M7153" t="s">
        <v>20677</v>
      </c>
      <c r="N7153">
        <v>1.780277777</v>
      </c>
      <c r="O7153">
        <v>30</v>
      </c>
      <c r="P7153">
        <v>4140</v>
      </c>
      <c r="Q7153">
        <v>31</v>
      </c>
      <c r="R7153">
        <v>694</v>
      </c>
      <c r="S7153">
        <v>125</v>
      </c>
      <c r="T7153">
        <v>1818</v>
      </c>
      <c r="U7153">
        <v>29</v>
      </c>
      <c r="V7153">
        <v>151</v>
      </c>
      <c r="W7153">
        <v>23.278193879257945</v>
      </c>
      <c r="X7153">
        <v>2584.5887063120686</v>
      </c>
      <c r="Y7153">
        <v>116.46103239578059</v>
      </c>
      <c r="Z7153">
        <v>445.49128748039783</v>
      </c>
      <c r="AA7153">
        <v>1553.4269323270107</v>
      </c>
      <c r="AB7153">
        <v>6171.4780376108974</v>
      </c>
      <c r="AC7153">
        <v>4222.5053173065617</v>
      </c>
      <c r="AD7153">
        <v>8927.5652082277174</v>
      </c>
      <c r="AE7153">
        <v>24044.794715539691</v>
      </c>
    </row>
    <row r="7154" spans="1:31" x14ac:dyDescent="0.25">
      <c r="A7154">
        <v>2259486</v>
      </c>
      <c r="B7154">
        <v>1</v>
      </c>
      <c r="C7154" t="s">
        <v>80</v>
      </c>
      <c r="D7154" t="s">
        <v>87</v>
      </c>
      <c r="E7154" t="s">
        <v>145</v>
      </c>
      <c r="F7154" t="s">
        <v>20678</v>
      </c>
      <c r="G7154" t="s">
        <v>271</v>
      </c>
      <c r="H7154" t="s">
        <v>148</v>
      </c>
      <c r="I7154" t="s">
        <v>136</v>
      </c>
      <c r="J7154" t="s">
        <v>137</v>
      </c>
      <c r="K7154" t="s">
        <v>138</v>
      </c>
      <c r="L7154" t="s">
        <v>20679</v>
      </c>
      <c r="M7154" t="s">
        <v>20680</v>
      </c>
      <c r="N7154">
        <v>0.1</v>
      </c>
      <c r="O7154">
        <v>0</v>
      </c>
      <c r="P7154">
        <v>299</v>
      </c>
      <c r="Q7154">
        <v>0</v>
      </c>
      <c r="R7154">
        <v>0</v>
      </c>
      <c r="S7154">
        <v>3</v>
      </c>
      <c r="T7154">
        <v>65</v>
      </c>
      <c r="U7154">
        <v>0</v>
      </c>
      <c r="V7154">
        <v>0</v>
      </c>
      <c r="W7154">
        <v>0</v>
      </c>
      <c r="X7154">
        <v>10.990905674006319</v>
      </c>
      <c r="Y7154">
        <v>0</v>
      </c>
      <c r="Z7154">
        <v>0</v>
      </c>
      <c r="AA7154">
        <v>263.77312234293521</v>
      </c>
      <c r="AB7154">
        <v>9.5129223502410021</v>
      </c>
      <c r="AC7154">
        <v>0</v>
      </c>
      <c r="AD7154">
        <v>0</v>
      </c>
      <c r="AE7154">
        <v>284.27695036718256</v>
      </c>
    </row>
    <row r="7155" spans="1:31" x14ac:dyDescent="0.25">
      <c r="A7155">
        <v>2259489</v>
      </c>
      <c r="B7155">
        <v>1</v>
      </c>
      <c r="C7155" t="s">
        <v>80</v>
      </c>
      <c r="D7155" t="s">
        <v>105</v>
      </c>
      <c r="E7155" t="s">
        <v>477</v>
      </c>
      <c r="F7155" t="s">
        <v>20681</v>
      </c>
      <c r="G7155" t="s">
        <v>201</v>
      </c>
      <c r="H7155" t="s">
        <v>148</v>
      </c>
      <c r="I7155" t="s">
        <v>136</v>
      </c>
      <c r="J7155" t="s">
        <v>137</v>
      </c>
      <c r="K7155" t="s">
        <v>138</v>
      </c>
      <c r="L7155" t="s">
        <v>20682</v>
      </c>
      <c r="M7155" t="s">
        <v>20683</v>
      </c>
      <c r="N7155">
        <v>1.170555555</v>
      </c>
      <c r="O7155">
        <v>0</v>
      </c>
      <c r="P7155">
        <v>5981</v>
      </c>
      <c r="Q7155">
        <v>0</v>
      </c>
      <c r="R7155">
        <v>0</v>
      </c>
      <c r="S7155">
        <v>2</v>
      </c>
      <c r="T7155">
        <v>349</v>
      </c>
      <c r="U7155">
        <v>0</v>
      </c>
      <c r="V7155">
        <v>1</v>
      </c>
      <c r="W7155">
        <v>0</v>
      </c>
      <c r="X7155">
        <v>2107.6015802894835</v>
      </c>
      <c r="Y7155">
        <v>0</v>
      </c>
      <c r="Z7155">
        <v>0</v>
      </c>
      <c r="AA7155">
        <v>175.15708224626849</v>
      </c>
      <c r="AB7155">
        <v>683.4721070804469</v>
      </c>
      <c r="AC7155">
        <v>0</v>
      </c>
      <c r="AD7155">
        <v>4.341317735346963</v>
      </c>
      <c r="AE7155">
        <v>2970.5720873515456</v>
      </c>
    </row>
    <row r="7156" spans="1:31" x14ac:dyDescent="0.25">
      <c r="A7156">
        <v>2259491</v>
      </c>
      <c r="B7156">
        <v>1</v>
      </c>
      <c r="C7156" t="s">
        <v>80</v>
      </c>
      <c r="D7156" t="s">
        <v>87</v>
      </c>
      <c r="E7156" t="s">
        <v>145</v>
      </c>
      <c r="F7156" t="s">
        <v>20684</v>
      </c>
      <c r="G7156" t="s">
        <v>147</v>
      </c>
      <c r="H7156" t="s">
        <v>148</v>
      </c>
      <c r="I7156" t="s">
        <v>136</v>
      </c>
      <c r="J7156" t="s">
        <v>137</v>
      </c>
      <c r="K7156" t="s">
        <v>138</v>
      </c>
      <c r="L7156" t="s">
        <v>20685</v>
      </c>
      <c r="M7156" t="s">
        <v>20680</v>
      </c>
      <c r="N7156">
        <v>5.1666666E-2</v>
      </c>
      <c r="O7156">
        <v>0</v>
      </c>
      <c r="P7156">
        <v>7490</v>
      </c>
      <c r="Q7156">
        <v>0</v>
      </c>
      <c r="R7156">
        <v>0</v>
      </c>
      <c r="S7156">
        <v>9</v>
      </c>
      <c r="T7156">
        <v>1751</v>
      </c>
      <c r="U7156">
        <v>5</v>
      </c>
      <c r="V7156">
        <v>13</v>
      </c>
      <c r="W7156">
        <v>0</v>
      </c>
      <c r="X7156">
        <v>134.66110553514082</v>
      </c>
      <c r="Y7156">
        <v>0</v>
      </c>
      <c r="Z7156">
        <v>0</v>
      </c>
      <c r="AA7156">
        <v>19.713928037353785</v>
      </c>
      <c r="AB7156">
        <v>120.50630473532794</v>
      </c>
      <c r="AC7156">
        <v>18.356266246638508</v>
      </c>
      <c r="AD7156">
        <v>12.62135284411406</v>
      </c>
      <c r="AE7156">
        <v>305.85895739857511</v>
      </c>
    </row>
    <row r="7157" spans="1:31" x14ac:dyDescent="0.25">
      <c r="A7157">
        <v>2259497</v>
      </c>
      <c r="B7157">
        <v>1</v>
      </c>
      <c r="C7157" t="s">
        <v>80</v>
      </c>
      <c r="D7157" t="s">
        <v>111</v>
      </c>
      <c r="E7157" t="s">
        <v>163</v>
      </c>
      <c r="F7157" t="s">
        <v>18398</v>
      </c>
      <c r="G7157" t="s">
        <v>147</v>
      </c>
      <c r="H7157" t="s">
        <v>148</v>
      </c>
      <c r="I7157" t="s">
        <v>136</v>
      </c>
      <c r="J7157" t="s">
        <v>137</v>
      </c>
      <c r="K7157" t="s">
        <v>138</v>
      </c>
      <c r="L7157" t="s">
        <v>20686</v>
      </c>
      <c r="M7157" t="s">
        <v>20687</v>
      </c>
      <c r="N7157">
        <v>0.229722222</v>
      </c>
      <c r="O7157">
        <v>0</v>
      </c>
      <c r="P7157">
        <v>7651</v>
      </c>
      <c r="Q7157">
        <v>0</v>
      </c>
      <c r="R7157">
        <v>1</v>
      </c>
      <c r="S7157">
        <v>14</v>
      </c>
      <c r="T7157">
        <v>649</v>
      </c>
      <c r="U7157">
        <v>0</v>
      </c>
      <c r="V7157">
        <v>2</v>
      </c>
      <c r="W7157">
        <v>0</v>
      </c>
      <c r="X7157">
        <v>542.2448815739599</v>
      </c>
      <c r="Y7157">
        <v>0</v>
      </c>
      <c r="Z7157">
        <v>0.16116502302561195</v>
      </c>
      <c r="AA7157">
        <v>779.00315251570464</v>
      </c>
      <c r="AB7157">
        <v>205.62922438393846</v>
      </c>
      <c r="AC7157">
        <v>0</v>
      </c>
      <c r="AD7157">
        <v>6.145332339698653</v>
      </c>
      <c r="AE7157">
        <v>1533.1837558363272</v>
      </c>
    </row>
    <row r="7158" spans="1:31" x14ac:dyDescent="0.25">
      <c r="A7158">
        <v>2259504</v>
      </c>
      <c r="B7158">
        <v>1</v>
      </c>
      <c r="C7158" t="s">
        <v>81</v>
      </c>
      <c r="D7158" t="s">
        <v>123</v>
      </c>
      <c r="E7158" t="s">
        <v>256</v>
      </c>
      <c r="F7158" t="s">
        <v>20688</v>
      </c>
      <c r="G7158" t="s">
        <v>366</v>
      </c>
      <c r="H7158" t="s">
        <v>148</v>
      </c>
      <c r="I7158" t="s">
        <v>136</v>
      </c>
      <c r="J7158" t="s">
        <v>137</v>
      </c>
      <c r="K7158" t="s">
        <v>172</v>
      </c>
      <c r="L7158" t="s">
        <v>20689</v>
      </c>
      <c r="M7158" t="s">
        <v>20690</v>
      </c>
      <c r="N7158">
        <v>6.6566666659999996</v>
      </c>
      <c r="O7158">
        <v>0</v>
      </c>
      <c r="P7158">
        <v>1482</v>
      </c>
      <c r="Q7158">
        <v>0</v>
      </c>
      <c r="R7158">
        <v>36</v>
      </c>
      <c r="S7158">
        <v>0</v>
      </c>
      <c r="T7158">
        <v>85</v>
      </c>
      <c r="U7158">
        <v>0</v>
      </c>
      <c r="V7158">
        <v>0</v>
      </c>
      <c r="W7158">
        <v>0</v>
      </c>
      <c r="X7158">
        <v>2556.4116788595302</v>
      </c>
      <c r="Y7158">
        <v>0</v>
      </c>
      <c r="Z7158">
        <v>57.869708514024431</v>
      </c>
      <c r="AA7158">
        <v>0</v>
      </c>
      <c r="AB7158">
        <v>433.32027630378872</v>
      </c>
      <c r="AC7158">
        <v>0</v>
      </c>
      <c r="AD7158">
        <v>0</v>
      </c>
      <c r="AE7158">
        <v>3047.6016636773434</v>
      </c>
    </row>
    <row r="7159" spans="1:31" x14ac:dyDescent="0.25">
      <c r="A7159">
        <v>2259519</v>
      </c>
      <c r="B7159">
        <v>1</v>
      </c>
      <c r="C7159" t="s">
        <v>80</v>
      </c>
      <c r="D7159" t="s">
        <v>82</v>
      </c>
      <c r="E7159" t="s">
        <v>207</v>
      </c>
      <c r="F7159" t="s">
        <v>20691</v>
      </c>
      <c r="G7159" t="s">
        <v>314</v>
      </c>
      <c r="H7159" t="s">
        <v>135</v>
      </c>
      <c r="I7159" t="s">
        <v>136</v>
      </c>
      <c r="J7159" t="s">
        <v>137</v>
      </c>
      <c r="K7159" t="s">
        <v>138</v>
      </c>
      <c r="L7159" t="s">
        <v>20692</v>
      </c>
      <c r="M7159" t="s">
        <v>20693</v>
      </c>
      <c r="N7159">
        <v>0.26944444400000001</v>
      </c>
      <c r="O7159">
        <v>0</v>
      </c>
      <c r="P7159">
        <v>645</v>
      </c>
      <c r="Q7159">
        <v>0</v>
      </c>
      <c r="R7159">
        <v>0</v>
      </c>
      <c r="S7159">
        <v>0</v>
      </c>
      <c r="T7159">
        <v>23</v>
      </c>
      <c r="U7159">
        <v>0</v>
      </c>
      <c r="V7159">
        <v>0</v>
      </c>
      <c r="W7159">
        <v>0</v>
      </c>
      <c r="X7159">
        <v>79.890087405084117</v>
      </c>
      <c r="Y7159">
        <v>0</v>
      </c>
      <c r="Z7159">
        <v>0</v>
      </c>
      <c r="AA7159">
        <v>0</v>
      </c>
      <c r="AB7159">
        <v>3.5660078411939224</v>
      </c>
      <c r="AC7159">
        <v>0</v>
      </c>
      <c r="AD7159">
        <v>0</v>
      </c>
      <c r="AE7159">
        <v>83.456095246278039</v>
      </c>
    </row>
    <row r="7160" spans="1:31" x14ac:dyDescent="0.25">
      <c r="A7160">
        <v>2259525</v>
      </c>
      <c r="B7160">
        <v>1</v>
      </c>
      <c r="C7160" t="s">
        <v>80</v>
      </c>
      <c r="D7160" t="s">
        <v>105</v>
      </c>
      <c r="E7160" t="s">
        <v>256</v>
      </c>
      <c r="F7160" t="s">
        <v>20694</v>
      </c>
      <c r="G7160" t="s">
        <v>201</v>
      </c>
      <c r="H7160" t="s">
        <v>148</v>
      </c>
      <c r="I7160" t="s">
        <v>136</v>
      </c>
      <c r="J7160" t="s">
        <v>3</v>
      </c>
      <c r="K7160" t="s">
        <v>138</v>
      </c>
      <c r="L7160" t="s">
        <v>20695</v>
      </c>
      <c r="M7160" t="s">
        <v>20696</v>
      </c>
      <c r="N7160">
        <v>4.1355555549999998</v>
      </c>
      <c r="O7160">
        <v>0</v>
      </c>
      <c r="P7160">
        <v>2340</v>
      </c>
      <c r="Q7160">
        <v>0</v>
      </c>
      <c r="R7160">
        <v>0</v>
      </c>
      <c r="S7160">
        <v>1</v>
      </c>
      <c r="T7160">
        <v>86</v>
      </c>
      <c r="U7160">
        <v>0</v>
      </c>
      <c r="V7160">
        <v>1</v>
      </c>
      <c r="W7160">
        <v>0</v>
      </c>
      <c r="X7160">
        <v>2856.9710879436061</v>
      </c>
      <c r="Y7160">
        <v>0</v>
      </c>
      <c r="Z7160">
        <v>0</v>
      </c>
      <c r="AA7160">
        <v>589.32142247593902</v>
      </c>
      <c r="AB7160">
        <v>642.74015432784336</v>
      </c>
      <c r="AC7160">
        <v>0</v>
      </c>
      <c r="AD7160">
        <v>15.318609669466637</v>
      </c>
      <c r="AE7160">
        <v>4104.3512744168547</v>
      </c>
    </row>
    <row r="7161" spans="1:31" x14ac:dyDescent="0.25">
      <c r="A7161">
        <v>2259533</v>
      </c>
      <c r="B7161">
        <v>1</v>
      </c>
      <c r="C7161" t="s">
        <v>81</v>
      </c>
      <c r="D7161" t="s">
        <v>118</v>
      </c>
      <c r="E7161" t="s">
        <v>163</v>
      </c>
      <c r="F7161" t="s">
        <v>20697</v>
      </c>
      <c r="G7161" t="s">
        <v>147</v>
      </c>
      <c r="H7161" t="s">
        <v>148</v>
      </c>
      <c r="I7161" t="s">
        <v>136</v>
      </c>
      <c r="J7161" t="s">
        <v>137</v>
      </c>
      <c r="K7161" t="s">
        <v>138</v>
      </c>
      <c r="L7161" t="s">
        <v>20698</v>
      </c>
      <c r="M7161" t="s">
        <v>20699</v>
      </c>
      <c r="N7161">
        <v>0.818333333</v>
      </c>
      <c r="O7161">
        <v>3</v>
      </c>
      <c r="P7161">
        <v>392</v>
      </c>
      <c r="Q7161">
        <v>120</v>
      </c>
      <c r="R7161">
        <v>104</v>
      </c>
      <c r="S7161">
        <v>15</v>
      </c>
      <c r="T7161">
        <v>44</v>
      </c>
      <c r="U7161">
        <v>2</v>
      </c>
      <c r="V7161">
        <v>0</v>
      </c>
      <c r="W7161">
        <v>0.78449173839542996</v>
      </c>
      <c r="X7161">
        <v>64.257114223962475</v>
      </c>
      <c r="Y7161">
        <v>102.34457332035267</v>
      </c>
      <c r="Z7161">
        <v>39.312844418803458</v>
      </c>
      <c r="AA7161">
        <v>77.142293728744548</v>
      </c>
      <c r="AB7161">
        <v>24.463659584624935</v>
      </c>
      <c r="AC7161">
        <v>158.97709770291343</v>
      </c>
      <c r="AD7161">
        <v>0</v>
      </c>
      <c r="AE7161">
        <v>467.28207471779695</v>
      </c>
    </row>
    <row r="7162" spans="1:31" x14ac:dyDescent="0.25">
      <c r="A7162">
        <v>2259545</v>
      </c>
      <c r="B7162">
        <v>1</v>
      </c>
      <c r="C7162" t="s">
        <v>80</v>
      </c>
      <c r="D7162" t="s">
        <v>96</v>
      </c>
      <c r="E7162" t="s">
        <v>151</v>
      </c>
      <c r="F7162" t="s">
        <v>14488</v>
      </c>
      <c r="G7162" t="s">
        <v>197</v>
      </c>
      <c r="H7162" t="s">
        <v>135</v>
      </c>
      <c r="I7162" t="s">
        <v>136</v>
      </c>
      <c r="J7162" t="s">
        <v>137</v>
      </c>
      <c r="K7162" t="s">
        <v>138</v>
      </c>
      <c r="L7162" t="s">
        <v>20700</v>
      </c>
      <c r="M7162" t="s">
        <v>20701</v>
      </c>
      <c r="N7162">
        <v>1.99</v>
      </c>
      <c r="O7162">
        <v>0</v>
      </c>
      <c r="P7162">
        <v>56</v>
      </c>
      <c r="Q7162">
        <v>0</v>
      </c>
      <c r="R7162">
        <v>0</v>
      </c>
      <c r="S7162">
        <v>0</v>
      </c>
      <c r="T7162">
        <v>15</v>
      </c>
      <c r="U7162">
        <v>0</v>
      </c>
      <c r="V7162">
        <v>0</v>
      </c>
      <c r="W7162">
        <v>0</v>
      </c>
      <c r="X7162">
        <v>96.796003481041936</v>
      </c>
      <c r="Y7162">
        <v>0</v>
      </c>
      <c r="Z7162">
        <v>0</v>
      </c>
      <c r="AA7162">
        <v>0</v>
      </c>
      <c r="AB7162">
        <v>29.296695906410459</v>
      </c>
      <c r="AC7162">
        <v>0</v>
      </c>
      <c r="AD7162">
        <v>0</v>
      </c>
      <c r="AE7162">
        <v>126.0926993874524</v>
      </c>
    </row>
    <row r="7163" spans="1:31" x14ac:dyDescent="0.25">
      <c r="A7163">
        <v>2259556</v>
      </c>
      <c r="B7163">
        <v>1</v>
      </c>
      <c r="C7163" t="s">
        <v>80</v>
      </c>
      <c r="D7163" t="s">
        <v>84</v>
      </c>
      <c r="E7163" t="s">
        <v>163</v>
      </c>
      <c r="F7163" t="s">
        <v>19022</v>
      </c>
      <c r="G7163" t="s">
        <v>147</v>
      </c>
      <c r="H7163" t="s">
        <v>148</v>
      </c>
      <c r="I7163" t="s">
        <v>136</v>
      </c>
      <c r="J7163" t="s">
        <v>137</v>
      </c>
      <c r="K7163" t="s">
        <v>138</v>
      </c>
      <c r="L7163" t="s">
        <v>20702</v>
      </c>
      <c r="M7163" t="s">
        <v>20703</v>
      </c>
      <c r="N7163">
        <v>2.1702777769999999</v>
      </c>
      <c r="O7163">
        <v>7</v>
      </c>
      <c r="P7163">
        <v>1937</v>
      </c>
      <c r="Q7163">
        <v>12</v>
      </c>
      <c r="R7163">
        <v>304</v>
      </c>
      <c r="S7163">
        <v>68</v>
      </c>
      <c r="T7163">
        <v>845</v>
      </c>
      <c r="U7163">
        <v>8</v>
      </c>
      <c r="V7163">
        <v>3</v>
      </c>
      <c r="W7163">
        <v>10.246641397627817</v>
      </c>
      <c r="X7163">
        <v>1903.1881467485675</v>
      </c>
      <c r="Y7163">
        <v>32.51602439112424</v>
      </c>
      <c r="Z7163">
        <v>236.34807015773075</v>
      </c>
      <c r="AA7163">
        <v>1068.0497221500807</v>
      </c>
      <c r="AB7163">
        <v>3447.7238417168251</v>
      </c>
      <c r="AC7163">
        <v>2168.4628185136926</v>
      </c>
      <c r="AD7163">
        <v>758.13646931647258</v>
      </c>
      <c r="AE7163">
        <v>9624.6717343921227</v>
      </c>
    </row>
    <row r="7164" spans="1:31" x14ac:dyDescent="0.25">
      <c r="A7164">
        <v>2259567</v>
      </c>
      <c r="B7164">
        <v>1</v>
      </c>
      <c r="C7164" t="s">
        <v>81</v>
      </c>
      <c r="D7164" t="s">
        <v>112</v>
      </c>
      <c r="E7164" t="s">
        <v>145</v>
      </c>
      <c r="F7164" t="s">
        <v>20704</v>
      </c>
      <c r="G7164" t="s">
        <v>171</v>
      </c>
      <c r="H7164" t="s">
        <v>148</v>
      </c>
      <c r="I7164" t="s">
        <v>136</v>
      </c>
      <c r="J7164" t="s">
        <v>137</v>
      </c>
      <c r="K7164" t="s">
        <v>172</v>
      </c>
      <c r="L7164" t="s">
        <v>20705</v>
      </c>
      <c r="M7164" t="s">
        <v>20706</v>
      </c>
      <c r="N7164">
        <v>0.87805555499999999</v>
      </c>
      <c r="O7164">
        <v>0</v>
      </c>
      <c r="P7164">
        <v>3237</v>
      </c>
      <c r="Q7164">
        <v>0</v>
      </c>
      <c r="R7164">
        <v>43</v>
      </c>
      <c r="S7164">
        <v>1</v>
      </c>
      <c r="T7164">
        <v>233</v>
      </c>
      <c r="U7164">
        <v>0</v>
      </c>
      <c r="V7164">
        <v>0</v>
      </c>
      <c r="W7164">
        <v>0</v>
      </c>
      <c r="X7164">
        <v>653.31640015222763</v>
      </c>
      <c r="Y7164">
        <v>0</v>
      </c>
      <c r="Z7164">
        <v>1.6949376577375306</v>
      </c>
      <c r="AA7164">
        <v>22.452169660384726</v>
      </c>
      <c r="AB7164">
        <v>280.62613446661072</v>
      </c>
      <c r="AC7164">
        <v>0</v>
      </c>
      <c r="AD7164">
        <v>0</v>
      </c>
      <c r="AE7164">
        <v>958.08964193696056</v>
      </c>
    </row>
    <row r="7165" spans="1:31" x14ac:dyDescent="0.25">
      <c r="A7165">
        <v>2259571</v>
      </c>
      <c r="B7165">
        <v>1</v>
      </c>
      <c r="C7165" t="s">
        <v>80</v>
      </c>
      <c r="D7165" t="s">
        <v>105</v>
      </c>
      <c r="E7165" t="s">
        <v>145</v>
      </c>
      <c r="F7165" t="s">
        <v>20707</v>
      </c>
      <c r="G7165" t="s">
        <v>147</v>
      </c>
      <c r="H7165" t="s">
        <v>148</v>
      </c>
      <c r="I7165" t="s">
        <v>136</v>
      </c>
      <c r="J7165" t="s">
        <v>137</v>
      </c>
      <c r="K7165" t="s">
        <v>138</v>
      </c>
      <c r="L7165" t="s">
        <v>20708</v>
      </c>
      <c r="M7165" t="s">
        <v>20709</v>
      </c>
      <c r="N7165">
        <v>1.040277777</v>
      </c>
      <c r="O7165">
        <v>0</v>
      </c>
      <c r="P7165">
        <v>1024</v>
      </c>
      <c r="Q7165">
        <v>0</v>
      </c>
      <c r="R7165">
        <v>17</v>
      </c>
      <c r="S7165">
        <v>2</v>
      </c>
      <c r="T7165">
        <v>87</v>
      </c>
      <c r="U7165">
        <v>1</v>
      </c>
      <c r="V7165">
        <v>0</v>
      </c>
      <c r="W7165">
        <v>0</v>
      </c>
      <c r="X7165">
        <v>408.45625011418974</v>
      </c>
      <c r="Y7165">
        <v>0</v>
      </c>
      <c r="Z7165">
        <v>3.4310200874197396</v>
      </c>
      <c r="AA7165">
        <v>51.539198539412496</v>
      </c>
      <c r="AB7165">
        <v>72.35745775032089</v>
      </c>
      <c r="AC7165">
        <v>165.75609915160402</v>
      </c>
      <c r="AD7165">
        <v>0</v>
      </c>
      <c r="AE7165">
        <v>701.54002564294683</v>
      </c>
    </row>
    <row r="7166" spans="1:31" x14ac:dyDescent="0.25">
      <c r="A7166">
        <v>2259575</v>
      </c>
      <c r="B7166">
        <v>1</v>
      </c>
      <c r="C7166" t="s">
        <v>80</v>
      </c>
      <c r="D7166" t="s">
        <v>83</v>
      </c>
      <c r="E7166" t="s">
        <v>477</v>
      </c>
      <c r="F7166" t="s">
        <v>15000</v>
      </c>
      <c r="G7166" t="s">
        <v>147</v>
      </c>
      <c r="H7166" t="s">
        <v>148</v>
      </c>
      <c r="I7166" t="s">
        <v>136</v>
      </c>
      <c r="J7166" t="s">
        <v>137</v>
      </c>
      <c r="K7166" t="s">
        <v>138</v>
      </c>
      <c r="L7166" t="s">
        <v>20710</v>
      </c>
      <c r="M7166" t="s">
        <v>20711</v>
      </c>
      <c r="N7166">
        <v>1.191944444</v>
      </c>
      <c r="O7166">
        <v>29</v>
      </c>
      <c r="P7166">
        <v>4129</v>
      </c>
      <c r="Q7166">
        <v>31</v>
      </c>
      <c r="R7166">
        <v>693</v>
      </c>
      <c r="S7166">
        <v>123</v>
      </c>
      <c r="T7166">
        <v>1814</v>
      </c>
      <c r="U7166">
        <v>29</v>
      </c>
      <c r="V7166">
        <v>151</v>
      </c>
      <c r="W7166">
        <v>14.341300039460576</v>
      </c>
      <c r="X7166">
        <v>1653.7223031946089</v>
      </c>
      <c r="Y7166">
        <v>78.378647839055589</v>
      </c>
      <c r="Z7166">
        <v>264.35780314930969</v>
      </c>
      <c r="AA7166">
        <v>1023.9947793302406</v>
      </c>
      <c r="AB7166">
        <v>3998.2939386741305</v>
      </c>
      <c r="AC7166">
        <v>3000.9333926730142</v>
      </c>
      <c r="AD7166">
        <v>6120.9852829275769</v>
      </c>
      <c r="AE7166">
        <v>16155.007447827396</v>
      </c>
    </row>
    <row r="7167" spans="1:31" x14ac:dyDescent="0.25">
      <c r="A7167">
        <v>2259576</v>
      </c>
      <c r="B7167">
        <v>1</v>
      </c>
      <c r="C7167" t="s">
        <v>80</v>
      </c>
      <c r="D7167" t="s">
        <v>83</v>
      </c>
      <c r="E7167" t="s">
        <v>477</v>
      </c>
      <c r="F7167" t="s">
        <v>20332</v>
      </c>
      <c r="G7167" t="s">
        <v>147</v>
      </c>
      <c r="H7167" t="s">
        <v>148</v>
      </c>
      <c r="I7167" t="s">
        <v>136</v>
      </c>
      <c r="J7167" t="s">
        <v>137</v>
      </c>
      <c r="K7167" t="s">
        <v>138</v>
      </c>
      <c r="L7167" t="s">
        <v>20712</v>
      </c>
      <c r="M7167" t="s">
        <v>20713</v>
      </c>
      <c r="N7167">
        <v>0.71361111099999996</v>
      </c>
      <c r="O7167">
        <v>6</v>
      </c>
      <c r="P7167">
        <v>559</v>
      </c>
      <c r="Q7167">
        <v>27</v>
      </c>
      <c r="R7167">
        <v>96</v>
      </c>
      <c r="S7167">
        <v>12</v>
      </c>
      <c r="T7167">
        <v>290</v>
      </c>
      <c r="U7167">
        <v>7</v>
      </c>
      <c r="V7167">
        <v>22</v>
      </c>
      <c r="W7167">
        <v>3.7355713491401721</v>
      </c>
      <c r="X7167">
        <v>130.56285524305949</v>
      </c>
      <c r="Y7167">
        <v>39.774897184951676</v>
      </c>
      <c r="Z7167">
        <v>25.973334729062014</v>
      </c>
      <c r="AA7167">
        <v>91.018946817988024</v>
      </c>
      <c r="AB7167">
        <v>348.26518640179444</v>
      </c>
      <c r="AC7167">
        <v>291.22033893361754</v>
      </c>
      <c r="AD7167">
        <v>537.57691640484973</v>
      </c>
      <c r="AE7167">
        <v>1468.1280470644631</v>
      </c>
    </row>
    <row r="7168" spans="1:31" x14ac:dyDescent="0.25">
      <c r="A7168">
        <v>2259590</v>
      </c>
      <c r="B7168">
        <v>1</v>
      </c>
      <c r="C7168" t="s">
        <v>81</v>
      </c>
      <c r="D7168" t="s">
        <v>112</v>
      </c>
      <c r="E7168" t="s">
        <v>145</v>
      </c>
      <c r="F7168" t="s">
        <v>20714</v>
      </c>
      <c r="G7168" t="s">
        <v>147</v>
      </c>
      <c r="H7168" t="s">
        <v>148</v>
      </c>
      <c r="I7168" t="s">
        <v>136</v>
      </c>
      <c r="J7168" t="s">
        <v>137</v>
      </c>
      <c r="K7168" t="s">
        <v>138</v>
      </c>
      <c r="L7168" t="s">
        <v>20715</v>
      </c>
      <c r="M7168" t="s">
        <v>20716</v>
      </c>
      <c r="N7168">
        <v>0.35027777700000001</v>
      </c>
      <c r="O7168">
        <v>0</v>
      </c>
      <c r="P7168">
        <v>18874</v>
      </c>
      <c r="Q7168">
        <v>10</v>
      </c>
      <c r="R7168">
        <v>571</v>
      </c>
      <c r="S7168">
        <v>13</v>
      </c>
      <c r="T7168">
        <v>1596</v>
      </c>
      <c r="U7168">
        <v>2</v>
      </c>
      <c r="V7168">
        <v>6</v>
      </c>
      <c r="W7168">
        <v>0</v>
      </c>
      <c r="X7168">
        <v>1378.3427419957663</v>
      </c>
      <c r="Y7168">
        <v>0.22271733931730839</v>
      </c>
      <c r="Z7168">
        <v>15.91548409323768</v>
      </c>
      <c r="AA7168">
        <v>71.739915374491176</v>
      </c>
      <c r="AB7168">
        <v>447.43577475492179</v>
      </c>
      <c r="AC7168">
        <v>23.786702017555754</v>
      </c>
      <c r="AD7168">
        <v>25.119416937270415</v>
      </c>
      <c r="AE7168">
        <v>1962.5627525125606</v>
      </c>
    </row>
    <row r="7169" spans="1:31" x14ac:dyDescent="0.25">
      <c r="A7169">
        <v>2259598</v>
      </c>
      <c r="B7169">
        <v>1</v>
      </c>
      <c r="C7169" t="s">
        <v>80</v>
      </c>
      <c r="D7169" t="s">
        <v>83</v>
      </c>
      <c r="E7169" t="s">
        <v>477</v>
      </c>
      <c r="F7169" t="s">
        <v>20717</v>
      </c>
      <c r="G7169" t="s">
        <v>147</v>
      </c>
      <c r="H7169" t="s">
        <v>148</v>
      </c>
      <c r="I7169" t="s">
        <v>136</v>
      </c>
      <c r="J7169" t="s">
        <v>137</v>
      </c>
      <c r="K7169" t="s">
        <v>138</v>
      </c>
      <c r="L7169" t="s">
        <v>20718</v>
      </c>
      <c r="M7169" t="s">
        <v>20719</v>
      </c>
      <c r="N7169">
        <v>1.0055555549999999</v>
      </c>
      <c r="O7169">
        <v>0</v>
      </c>
      <c r="P7169">
        <v>666</v>
      </c>
      <c r="Q7169">
        <v>0</v>
      </c>
      <c r="R7169">
        <v>12</v>
      </c>
      <c r="S7169">
        <v>5</v>
      </c>
      <c r="T7169">
        <v>2787</v>
      </c>
      <c r="U7169">
        <v>5</v>
      </c>
      <c r="V7169">
        <v>72</v>
      </c>
      <c r="W7169">
        <v>0</v>
      </c>
      <c r="X7169">
        <v>305.02906664666841</v>
      </c>
      <c r="Y7169">
        <v>0</v>
      </c>
      <c r="Z7169">
        <v>11.147445835449588</v>
      </c>
      <c r="AA7169">
        <v>205.45515264899703</v>
      </c>
      <c r="AB7169">
        <v>3965.1015109704626</v>
      </c>
      <c r="AC7169">
        <v>755.79569569819853</v>
      </c>
      <c r="AD7169">
        <v>2185.2069860137931</v>
      </c>
      <c r="AE7169">
        <v>7427.73585781357</v>
      </c>
    </row>
    <row r="7170" spans="1:31" x14ac:dyDescent="0.25">
      <c r="A7170">
        <v>2259618</v>
      </c>
      <c r="B7170">
        <v>1</v>
      </c>
      <c r="C7170" t="s">
        <v>80</v>
      </c>
      <c r="D7170" t="s">
        <v>84</v>
      </c>
      <c r="E7170" t="s">
        <v>163</v>
      </c>
      <c r="F7170" t="s">
        <v>20720</v>
      </c>
      <c r="G7170" t="s">
        <v>147</v>
      </c>
      <c r="H7170" t="s">
        <v>148</v>
      </c>
      <c r="I7170" t="s">
        <v>136</v>
      </c>
      <c r="J7170" t="s">
        <v>137</v>
      </c>
      <c r="K7170" t="s">
        <v>138</v>
      </c>
      <c r="L7170" t="s">
        <v>20721</v>
      </c>
      <c r="M7170" t="s">
        <v>20722</v>
      </c>
      <c r="N7170">
        <v>1.2088888879999999</v>
      </c>
      <c r="O7170">
        <v>6</v>
      </c>
      <c r="P7170">
        <v>1352</v>
      </c>
      <c r="Q7170">
        <v>12</v>
      </c>
      <c r="R7170">
        <v>285</v>
      </c>
      <c r="S7170">
        <v>29</v>
      </c>
      <c r="T7170">
        <v>234</v>
      </c>
      <c r="U7170">
        <v>1</v>
      </c>
      <c r="V7170">
        <v>0</v>
      </c>
      <c r="W7170">
        <v>5.3986191397765459</v>
      </c>
      <c r="X7170">
        <v>623.63172879164529</v>
      </c>
      <c r="Y7170">
        <v>18.108396583003103</v>
      </c>
      <c r="Z7170">
        <v>109.88788553230614</v>
      </c>
      <c r="AA7170">
        <v>155.8137301340652</v>
      </c>
      <c r="AB7170">
        <v>264.12984950841127</v>
      </c>
      <c r="AC7170">
        <v>187.22870893345123</v>
      </c>
      <c r="AD7170">
        <v>0</v>
      </c>
      <c r="AE7170">
        <v>1364.1989186226588</v>
      </c>
    </row>
    <row r="7171" spans="1:31" x14ac:dyDescent="0.25">
      <c r="A7171">
        <v>2259621</v>
      </c>
      <c r="B7171">
        <v>1</v>
      </c>
      <c r="C7171" t="s">
        <v>80</v>
      </c>
      <c r="D7171" t="s">
        <v>96</v>
      </c>
      <c r="E7171" t="s">
        <v>151</v>
      </c>
      <c r="F7171" t="s">
        <v>14488</v>
      </c>
      <c r="G7171" t="s">
        <v>153</v>
      </c>
      <c r="H7171" t="s">
        <v>135</v>
      </c>
      <c r="I7171" t="s">
        <v>136</v>
      </c>
      <c r="J7171" t="s">
        <v>137</v>
      </c>
      <c r="K7171" t="s">
        <v>138</v>
      </c>
      <c r="L7171" t="s">
        <v>20723</v>
      </c>
      <c r="M7171" t="s">
        <v>20724</v>
      </c>
      <c r="N7171">
        <v>1.663888888</v>
      </c>
      <c r="O7171">
        <v>0</v>
      </c>
      <c r="P7171">
        <v>56</v>
      </c>
      <c r="Q7171">
        <v>0</v>
      </c>
      <c r="R7171">
        <v>0</v>
      </c>
      <c r="S7171">
        <v>0</v>
      </c>
      <c r="T7171">
        <v>15</v>
      </c>
      <c r="U7171">
        <v>0</v>
      </c>
      <c r="V7171">
        <v>0</v>
      </c>
      <c r="W7171">
        <v>0</v>
      </c>
      <c r="X7171">
        <v>79.868047696347105</v>
      </c>
      <c r="Y7171">
        <v>0</v>
      </c>
      <c r="Z7171">
        <v>0</v>
      </c>
      <c r="AA7171">
        <v>0</v>
      </c>
      <c r="AB7171">
        <v>23.157187499939912</v>
      </c>
      <c r="AC7171">
        <v>0</v>
      </c>
      <c r="AD7171">
        <v>0</v>
      </c>
      <c r="AE7171">
        <v>103.02523519628701</v>
      </c>
    </row>
    <row r="7172" spans="1:31" x14ac:dyDescent="0.25">
      <c r="A7172">
        <v>2259622</v>
      </c>
      <c r="B7172">
        <v>1</v>
      </c>
      <c r="C7172" t="s">
        <v>80</v>
      </c>
      <c r="D7172" t="s">
        <v>94</v>
      </c>
      <c r="E7172" t="s">
        <v>145</v>
      </c>
      <c r="F7172" t="s">
        <v>20725</v>
      </c>
      <c r="G7172" t="s">
        <v>147</v>
      </c>
      <c r="H7172" t="s">
        <v>148</v>
      </c>
      <c r="I7172" t="s">
        <v>704</v>
      </c>
      <c r="J7172" t="s">
        <v>137</v>
      </c>
      <c r="K7172" t="s">
        <v>138</v>
      </c>
      <c r="L7172" t="s">
        <v>20726</v>
      </c>
      <c r="M7172" t="s">
        <v>20727</v>
      </c>
      <c r="N7172">
        <v>7.4999999999999997E-3</v>
      </c>
      <c r="O7172">
        <v>7</v>
      </c>
      <c r="P7172">
        <v>3482</v>
      </c>
      <c r="Q7172">
        <v>78</v>
      </c>
      <c r="R7172">
        <v>437</v>
      </c>
      <c r="S7172">
        <v>34</v>
      </c>
      <c r="T7172">
        <v>335</v>
      </c>
      <c r="U7172">
        <v>0</v>
      </c>
      <c r="V7172">
        <v>0</v>
      </c>
      <c r="W7172">
        <v>2.40708833784825E-2</v>
      </c>
      <c r="X7172">
        <v>2.9818967582569038</v>
      </c>
      <c r="Y7172">
        <v>0.28919284095357756</v>
      </c>
      <c r="Z7172">
        <v>0.76841257773191973</v>
      </c>
      <c r="AA7172">
        <v>0.94526040322439986</v>
      </c>
      <c r="AB7172">
        <v>0.99819867889572755</v>
      </c>
      <c r="AC7172">
        <v>0</v>
      </c>
      <c r="AD7172">
        <v>0</v>
      </c>
      <c r="AE7172">
        <v>6.0070321424410107</v>
      </c>
    </row>
    <row r="7173" spans="1:31" x14ac:dyDescent="0.25">
      <c r="A7173">
        <v>2259624</v>
      </c>
      <c r="B7173">
        <v>1</v>
      </c>
      <c r="C7173" t="s">
        <v>80</v>
      </c>
      <c r="D7173" t="s">
        <v>97</v>
      </c>
      <c r="E7173" t="s">
        <v>256</v>
      </c>
      <c r="F7173" t="s">
        <v>20384</v>
      </c>
      <c r="G7173" t="s">
        <v>318</v>
      </c>
      <c r="H7173" t="s">
        <v>148</v>
      </c>
      <c r="I7173" t="s">
        <v>136</v>
      </c>
      <c r="J7173" t="s">
        <v>137</v>
      </c>
      <c r="K7173" t="s">
        <v>138</v>
      </c>
      <c r="L7173" t="s">
        <v>20728</v>
      </c>
      <c r="M7173" t="s">
        <v>20729</v>
      </c>
      <c r="N7173">
        <v>1.361111111</v>
      </c>
      <c r="O7173">
        <v>0</v>
      </c>
      <c r="P7173">
        <v>563</v>
      </c>
      <c r="Q7173">
        <v>0</v>
      </c>
      <c r="R7173">
        <v>5</v>
      </c>
      <c r="S7173">
        <v>0</v>
      </c>
      <c r="T7173">
        <v>60</v>
      </c>
      <c r="U7173">
        <v>0</v>
      </c>
      <c r="V7173">
        <v>0</v>
      </c>
      <c r="W7173">
        <v>0</v>
      </c>
      <c r="X7173">
        <v>370.96952715843463</v>
      </c>
      <c r="Y7173">
        <v>0</v>
      </c>
      <c r="Z7173">
        <v>0.51260315980599336</v>
      </c>
      <c r="AA7173">
        <v>0</v>
      </c>
      <c r="AB7173">
        <v>131.29898000457555</v>
      </c>
      <c r="AC7173">
        <v>0</v>
      </c>
      <c r="AD7173">
        <v>0</v>
      </c>
      <c r="AE7173">
        <v>502.78111032281618</v>
      </c>
    </row>
    <row r="7174" spans="1:31" x14ac:dyDescent="0.25">
      <c r="A7174">
        <v>2259638</v>
      </c>
      <c r="B7174">
        <v>1</v>
      </c>
      <c r="C7174" t="s">
        <v>80</v>
      </c>
      <c r="D7174" t="s">
        <v>96</v>
      </c>
      <c r="E7174" t="s">
        <v>207</v>
      </c>
      <c r="F7174" t="s">
        <v>20730</v>
      </c>
      <c r="G7174" t="s">
        <v>1552</v>
      </c>
      <c r="H7174" t="s">
        <v>135</v>
      </c>
      <c r="I7174" t="s">
        <v>136</v>
      </c>
      <c r="J7174" t="s">
        <v>137</v>
      </c>
      <c r="K7174" t="s">
        <v>138</v>
      </c>
      <c r="L7174" t="s">
        <v>20731</v>
      </c>
      <c r="M7174" t="s">
        <v>20732</v>
      </c>
      <c r="N7174">
        <v>0.88333333300000005</v>
      </c>
      <c r="O7174">
        <v>0</v>
      </c>
      <c r="P7174">
        <v>80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23.501475252061375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23.501475252061375</v>
      </c>
    </row>
    <row r="7175" spans="1:31" x14ac:dyDescent="0.25">
      <c r="A7175">
        <v>2259644</v>
      </c>
      <c r="B7175">
        <v>1</v>
      </c>
      <c r="C7175" t="s">
        <v>80</v>
      </c>
      <c r="D7175" t="s">
        <v>88</v>
      </c>
      <c r="E7175" t="s">
        <v>256</v>
      </c>
      <c r="F7175" t="s">
        <v>20733</v>
      </c>
      <c r="G7175" t="s">
        <v>147</v>
      </c>
      <c r="H7175" t="s">
        <v>148</v>
      </c>
      <c r="I7175" t="s">
        <v>704</v>
      </c>
      <c r="J7175" t="s">
        <v>137</v>
      </c>
      <c r="K7175" t="s">
        <v>138</v>
      </c>
      <c r="L7175" t="s">
        <v>20734</v>
      </c>
      <c r="M7175" t="s">
        <v>20735</v>
      </c>
      <c r="N7175">
        <v>1.1111111E-2</v>
      </c>
      <c r="O7175">
        <v>0</v>
      </c>
      <c r="P7175">
        <v>1683</v>
      </c>
      <c r="Q7175">
        <v>0</v>
      </c>
      <c r="R7175">
        <v>0</v>
      </c>
      <c r="S7175">
        <v>0</v>
      </c>
      <c r="T7175">
        <v>28</v>
      </c>
      <c r="U7175">
        <v>0</v>
      </c>
      <c r="V7175">
        <v>0</v>
      </c>
      <c r="W7175">
        <v>0</v>
      </c>
      <c r="X7175">
        <v>7.527372634964884</v>
      </c>
      <c r="Y7175">
        <v>0</v>
      </c>
      <c r="Z7175">
        <v>0</v>
      </c>
      <c r="AA7175">
        <v>0</v>
      </c>
      <c r="AB7175">
        <v>3.766216571408143</v>
      </c>
      <c r="AC7175">
        <v>0</v>
      </c>
      <c r="AD7175">
        <v>0</v>
      </c>
      <c r="AE7175">
        <v>11.293589206373028</v>
      </c>
    </row>
    <row r="7176" spans="1:31" x14ac:dyDescent="0.25">
      <c r="A7176">
        <v>2259660</v>
      </c>
      <c r="B7176">
        <v>1</v>
      </c>
      <c r="C7176" t="s">
        <v>80</v>
      </c>
      <c r="D7176" t="s">
        <v>90</v>
      </c>
      <c r="E7176" t="s">
        <v>151</v>
      </c>
      <c r="F7176" t="s">
        <v>20736</v>
      </c>
      <c r="G7176" t="s">
        <v>171</v>
      </c>
      <c r="H7176" t="s">
        <v>135</v>
      </c>
      <c r="I7176" t="s">
        <v>136</v>
      </c>
      <c r="J7176" t="s">
        <v>137</v>
      </c>
      <c r="K7176" t="s">
        <v>172</v>
      </c>
      <c r="L7176" t="s">
        <v>20737</v>
      </c>
      <c r="M7176" t="s">
        <v>20738</v>
      </c>
      <c r="N7176">
        <v>1.2547222220000001</v>
      </c>
      <c r="O7176">
        <v>0</v>
      </c>
      <c r="P7176">
        <v>343</v>
      </c>
      <c r="Q7176">
        <v>0</v>
      </c>
      <c r="R7176">
        <v>0</v>
      </c>
      <c r="S7176">
        <v>0</v>
      </c>
      <c r="T7176">
        <v>11</v>
      </c>
      <c r="U7176">
        <v>0</v>
      </c>
      <c r="V7176">
        <v>0</v>
      </c>
      <c r="W7176">
        <v>0</v>
      </c>
      <c r="X7176">
        <v>142.91780933717743</v>
      </c>
      <c r="Y7176">
        <v>0</v>
      </c>
      <c r="Z7176">
        <v>0</v>
      </c>
      <c r="AA7176">
        <v>0</v>
      </c>
      <c r="AB7176">
        <v>25.49692834533472</v>
      </c>
      <c r="AC7176">
        <v>0</v>
      </c>
      <c r="AD7176">
        <v>0</v>
      </c>
      <c r="AE7176">
        <v>168.41473768251214</v>
      </c>
    </row>
    <row r="7177" spans="1:31" x14ac:dyDescent="0.25">
      <c r="A7177">
        <v>2259678</v>
      </c>
      <c r="B7177">
        <v>1</v>
      </c>
      <c r="C7177" t="s">
        <v>80</v>
      </c>
      <c r="D7177" t="s">
        <v>105</v>
      </c>
      <c r="E7177" t="s">
        <v>256</v>
      </c>
      <c r="F7177" t="s">
        <v>20739</v>
      </c>
      <c r="G7177" t="s">
        <v>756</v>
      </c>
      <c r="H7177" t="s">
        <v>148</v>
      </c>
      <c r="I7177" t="s">
        <v>136</v>
      </c>
      <c r="J7177" t="s">
        <v>137</v>
      </c>
      <c r="K7177" t="s">
        <v>138</v>
      </c>
      <c r="L7177" t="s">
        <v>20740</v>
      </c>
      <c r="M7177" t="s">
        <v>20741</v>
      </c>
      <c r="N7177">
        <v>0.53444444400000002</v>
      </c>
      <c r="O7177">
        <v>0</v>
      </c>
      <c r="P7177">
        <v>466</v>
      </c>
      <c r="Q7177">
        <v>0</v>
      </c>
      <c r="R7177">
        <v>0</v>
      </c>
      <c r="S7177">
        <v>0</v>
      </c>
      <c r="T7177">
        <v>62</v>
      </c>
      <c r="U7177">
        <v>0</v>
      </c>
      <c r="V7177">
        <v>0</v>
      </c>
      <c r="W7177">
        <v>0</v>
      </c>
      <c r="X7177">
        <v>71.235075923339792</v>
      </c>
      <c r="Y7177">
        <v>0</v>
      </c>
      <c r="Z7177">
        <v>0</v>
      </c>
      <c r="AA7177">
        <v>0</v>
      </c>
      <c r="AB7177">
        <v>37.936967635197959</v>
      </c>
      <c r="AC7177">
        <v>0</v>
      </c>
      <c r="AD7177">
        <v>0</v>
      </c>
      <c r="AE7177">
        <v>109.17204355853775</v>
      </c>
    </row>
    <row r="7178" spans="1:31" x14ac:dyDescent="0.25">
      <c r="A7178">
        <v>2259721</v>
      </c>
      <c r="B7178">
        <v>1</v>
      </c>
      <c r="C7178" t="s">
        <v>81</v>
      </c>
      <c r="D7178" t="s">
        <v>112</v>
      </c>
      <c r="E7178" t="s">
        <v>145</v>
      </c>
      <c r="F7178" t="s">
        <v>17852</v>
      </c>
      <c r="G7178" t="s">
        <v>271</v>
      </c>
      <c r="H7178" t="s">
        <v>148</v>
      </c>
      <c r="I7178" t="s">
        <v>136</v>
      </c>
      <c r="J7178" t="s">
        <v>137</v>
      </c>
      <c r="K7178" t="s">
        <v>172</v>
      </c>
      <c r="L7178" t="s">
        <v>20742</v>
      </c>
      <c r="M7178" t="s">
        <v>20743</v>
      </c>
      <c r="N7178">
        <v>0.36138888800000002</v>
      </c>
      <c r="O7178">
        <v>14</v>
      </c>
      <c r="P7178">
        <v>8767</v>
      </c>
      <c r="Q7178">
        <v>425</v>
      </c>
      <c r="R7178">
        <v>1909</v>
      </c>
      <c r="S7178">
        <v>89</v>
      </c>
      <c r="T7178">
        <v>862</v>
      </c>
      <c r="U7178">
        <v>13</v>
      </c>
      <c r="V7178">
        <v>6</v>
      </c>
      <c r="W7178">
        <v>0.69712026428422758</v>
      </c>
      <c r="X7178">
        <v>507.42200543682793</v>
      </c>
      <c r="Y7178">
        <v>60.102420950388442</v>
      </c>
      <c r="Z7178">
        <v>99.375924726547922</v>
      </c>
      <c r="AA7178">
        <v>142.95286647572564</v>
      </c>
      <c r="AB7178">
        <v>140.83408456008959</v>
      </c>
      <c r="AC7178">
        <v>199.72792108917062</v>
      </c>
      <c r="AD7178">
        <v>92.06662514939147</v>
      </c>
      <c r="AE7178">
        <v>1243.178968652426</v>
      </c>
    </row>
    <row r="7179" spans="1:31" x14ac:dyDescent="0.25">
      <c r="A7179">
        <v>2259722</v>
      </c>
      <c r="B7179">
        <v>1</v>
      </c>
      <c r="C7179" t="s">
        <v>81</v>
      </c>
      <c r="D7179" t="s">
        <v>112</v>
      </c>
      <c r="E7179" t="s">
        <v>256</v>
      </c>
      <c r="F7179" t="s">
        <v>14727</v>
      </c>
      <c r="G7179" t="s">
        <v>314</v>
      </c>
      <c r="H7179" t="s">
        <v>148</v>
      </c>
      <c r="I7179" t="s">
        <v>136</v>
      </c>
      <c r="J7179" t="s">
        <v>137</v>
      </c>
      <c r="K7179" t="s">
        <v>138</v>
      </c>
      <c r="L7179" t="s">
        <v>20744</v>
      </c>
      <c r="M7179" t="s">
        <v>20745</v>
      </c>
      <c r="N7179">
        <v>0.826944444</v>
      </c>
      <c r="O7179">
        <v>0</v>
      </c>
      <c r="P7179">
        <v>2434</v>
      </c>
      <c r="Q7179">
        <v>0</v>
      </c>
      <c r="R7179">
        <v>6</v>
      </c>
      <c r="S7179">
        <v>0</v>
      </c>
      <c r="T7179">
        <v>111</v>
      </c>
      <c r="U7179">
        <v>0</v>
      </c>
      <c r="V7179">
        <v>1</v>
      </c>
      <c r="W7179">
        <v>0</v>
      </c>
      <c r="X7179">
        <v>455.02788484772043</v>
      </c>
      <c r="Y7179">
        <v>0</v>
      </c>
      <c r="Z7179">
        <v>1.8889533859459722E-2</v>
      </c>
      <c r="AA7179">
        <v>0</v>
      </c>
      <c r="AB7179">
        <v>54.382098269204896</v>
      </c>
      <c r="AC7179">
        <v>0</v>
      </c>
      <c r="AD7179">
        <v>1.7349653456074188</v>
      </c>
      <c r="AE7179">
        <v>511.1638379963922</v>
      </c>
    </row>
    <row r="7180" spans="1:31" x14ac:dyDescent="0.25">
      <c r="A7180">
        <v>2259724</v>
      </c>
      <c r="B7180">
        <v>1</v>
      </c>
      <c r="C7180" t="s">
        <v>80</v>
      </c>
      <c r="D7180" t="s">
        <v>107</v>
      </c>
      <c r="E7180" t="s">
        <v>163</v>
      </c>
      <c r="F7180" t="s">
        <v>20746</v>
      </c>
      <c r="G7180" t="s">
        <v>147</v>
      </c>
      <c r="H7180" t="s">
        <v>148</v>
      </c>
      <c r="I7180" t="s">
        <v>136</v>
      </c>
      <c r="J7180" t="s">
        <v>137</v>
      </c>
      <c r="K7180" t="s">
        <v>138</v>
      </c>
      <c r="L7180" t="s">
        <v>20747</v>
      </c>
      <c r="M7180" t="s">
        <v>20748</v>
      </c>
      <c r="N7180">
        <v>0.450555555</v>
      </c>
      <c r="O7180">
        <v>1</v>
      </c>
      <c r="P7180">
        <v>1831</v>
      </c>
      <c r="Q7180">
        <v>0</v>
      </c>
      <c r="R7180">
        <v>1</v>
      </c>
      <c r="S7180">
        <v>0</v>
      </c>
      <c r="T7180">
        <v>109</v>
      </c>
      <c r="U7180">
        <v>0</v>
      </c>
      <c r="V7180">
        <v>2</v>
      </c>
      <c r="W7180">
        <v>2.9052910953785913</v>
      </c>
      <c r="X7180">
        <v>120.40513939091528</v>
      </c>
      <c r="Y7180">
        <v>0</v>
      </c>
      <c r="Z7180">
        <v>1.2968042952910417</v>
      </c>
      <c r="AA7180">
        <v>0</v>
      </c>
      <c r="AB7180">
        <v>42.961899349274191</v>
      </c>
      <c r="AC7180">
        <v>0</v>
      </c>
      <c r="AD7180">
        <v>0.2667435753595272</v>
      </c>
      <c r="AE7180">
        <v>167.83587770621861</v>
      </c>
    </row>
    <row r="7181" spans="1:31" x14ac:dyDescent="0.25">
      <c r="A7181">
        <v>2259726</v>
      </c>
      <c r="B7181">
        <v>1</v>
      </c>
      <c r="C7181" t="s">
        <v>81</v>
      </c>
      <c r="D7181" t="s">
        <v>119</v>
      </c>
      <c r="E7181" t="s">
        <v>163</v>
      </c>
      <c r="F7181" t="s">
        <v>20661</v>
      </c>
      <c r="G7181" t="s">
        <v>271</v>
      </c>
      <c r="H7181" t="s">
        <v>148</v>
      </c>
      <c r="I7181" t="s">
        <v>136</v>
      </c>
      <c r="J7181" t="s">
        <v>137</v>
      </c>
      <c r="K7181" t="s">
        <v>172</v>
      </c>
      <c r="L7181" t="s">
        <v>20749</v>
      </c>
      <c r="M7181" t="s">
        <v>20750</v>
      </c>
      <c r="N7181">
        <v>0.244166666</v>
      </c>
      <c r="O7181">
        <v>0</v>
      </c>
      <c r="P7181">
        <v>982</v>
      </c>
      <c r="Q7181">
        <v>66</v>
      </c>
      <c r="R7181">
        <v>59</v>
      </c>
      <c r="S7181">
        <v>4</v>
      </c>
      <c r="T7181">
        <v>72</v>
      </c>
      <c r="U7181">
        <v>0</v>
      </c>
      <c r="V7181">
        <v>2</v>
      </c>
      <c r="W7181">
        <v>0</v>
      </c>
      <c r="X7181">
        <v>34.766997193998343</v>
      </c>
      <c r="Y7181">
        <v>19.49333813792348</v>
      </c>
      <c r="Z7181">
        <v>13.421078228098589</v>
      </c>
      <c r="AA7181">
        <v>3.32834975583045</v>
      </c>
      <c r="AB7181">
        <v>8.2228672318838392</v>
      </c>
      <c r="AC7181">
        <v>0</v>
      </c>
      <c r="AD7181">
        <v>4.051210063153496</v>
      </c>
      <c r="AE7181">
        <v>83.283840610888191</v>
      </c>
    </row>
    <row r="7182" spans="1:31" x14ac:dyDescent="0.25">
      <c r="A7182">
        <v>2259727</v>
      </c>
      <c r="B7182">
        <v>1</v>
      </c>
      <c r="C7182" t="s">
        <v>81</v>
      </c>
      <c r="D7182" t="s">
        <v>117</v>
      </c>
      <c r="E7182" t="s">
        <v>207</v>
      </c>
      <c r="F7182" t="s">
        <v>20751</v>
      </c>
      <c r="G7182" t="s">
        <v>231</v>
      </c>
      <c r="H7182" t="s">
        <v>135</v>
      </c>
      <c r="I7182" t="s">
        <v>136</v>
      </c>
      <c r="J7182" t="s">
        <v>137</v>
      </c>
      <c r="K7182" t="s">
        <v>138</v>
      </c>
      <c r="L7182" t="s">
        <v>20752</v>
      </c>
      <c r="M7182" t="s">
        <v>20753</v>
      </c>
      <c r="N7182">
        <v>0.95527777700000005</v>
      </c>
      <c r="O7182">
        <v>0</v>
      </c>
      <c r="P7182">
        <v>290</v>
      </c>
      <c r="Q7182">
        <v>0</v>
      </c>
      <c r="R7182">
        <v>0</v>
      </c>
      <c r="S7182">
        <v>0</v>
      </c>
      <c r="T7182">
        <v>28</v>
      </c>
      <c r="U7182">
        <v>0</v>
      </c>
      <c r="V7182">
        <v>1</v>
      </c>
      <c r="W7182">
        <v>0</v>
      </c>
      <c r="X7182">
        <v>56.844494257175008</v>
      </c>
      <c r="Y7182">
        <v>0</v>
      </c>
      <c r="Z7182">
        <v>0</v>
      </c>
      <c r="AA7182">
        <v>0</v>
      </c>
      <c r="AB7182">
        <v>11.119854368954432</v>
      </c>
      <c r="AC7182">
        <v>0</v>
      </c>
      <c r="AD7182">
        <v>1.1101802347271084</v>
      </c>
      <c r="AE7182">
        <v>69.074528860856546</v>
      </c>
    </row>
    <row r="7183" spans="1:31" x14ac:dyDescent="0.25">
      <c r="A7183">
        <v>2259747</v>
      </c>
      <c r="B7183">
        <v>1</v>
      </c>
      <c r="C7183" t="s">
        <v>80</v>
      </c>
      <c r="D7183" t="s">
        <v>93</v>
      </c>
      <c r="E7183" t="s">
        <v>151</v>
      </c>
      <c r="F7183" t="s">
        <v>20754</v>
      </c>
      <c r="G7183" t="s">
        <v>153</v>
      </c>
      <c r="H7183" t="s">
        <v>135</v>
      </c>
      <c r="I7183" t="s">
        <v>136</v>
      </c>
      <c r="J7183" t="s">
        <v>137</v>
      </c>
      <c r="K7183" t="s">
        <v>138</v>
      </c>
      <c r="L7183" t="s">
        <v>20755</v>
      </c>
      <c r="M7183" t="s">
        <v>20756</v>
      </c>
      <c r="N7183">
        <v>1.2280555550000001</v>
      </c>
      <c r="O7183">
        <v>0</v>
      </c>
      <c r="P7183">
        <v>2</v>
      </c>
      <c r="Q7183">
        <v>0</v>
      </c>
      <c r="R7183">
        <v>4</v>
      </c>
      <c r="S7183">
        <v>0</v>
      </c>
      <c r="T7183">
        <v>1</v>
      </c>
      <c r="U7183">
        <v>0</v>
      </c>
      <c r="V7183">
        <v>0</v>
      </c>
      <c r="W7183">
        <v>0</v>
      </c>
      <c r="X7183">
        <v>0.10163023271688723</v>
      </c>
      <c r="Y7183">
        <v>0</v>
      </c>
      <c r="Z7183">
        <v>1.8116107973245275</v>
      </c>
      <c r="AA7183">
        <v>0</v>
      </c>
      <c r="AB7183">
        <v>1.7103335003369999</v>
      </c>
      <c r="AC7183">
        <v>0</v>
      </c>
      <c r="AD7183">
        <v>0</v>
      </c>
      <c r="AE7183">
        <v>3.6235745303784146</v>
      </c>
    </row>
    <row r="7184" spans="1:31" x14ac:dyDescent="0.25">
      <c r="A7184">
        <v>2259757</v>
      </c>
      <c r="B7184">
        <v>1</v>
      </c>
      <c r="C7184" t="s">
        <v>80</v>
      </c>
      <c r="D7184" t="s">
        <v>106</v>
      </c>
      <c r="E7184" t="s">
        <v>163</v>
      </c>
      <c r="F7184" t="s">
        <v>19655</v>
      </c>
      <c r="G7184" t="s">
        <v>147</v>
      </c>
      <c r="H7184" t="s">
        <v>148</v>
      </c>
      <c r="I7184" t="s">
        <v>136</v>
      </c>
      <c r="J7184" t="s">
        <v>137</v>
      </c>
      <c r="K7184" t="s">
        <v>138</v>
      </c>
      <c r="L7184" t="s">
        <v>20757</v>
      </c>
      <c r="M7184" t="s">
        <v>20758</v>
      </c>
      <c r="N7184">
        <v>2.0619444439999999</v>
      </c>
      <c r="O7184">
        <v>0</v>
      </c>
      <c r="P7184">
        <v>1</v>
      </c>
      <c r="Q7184">
        <v>37</v>
      </c>
      <c r="R7184">
        <v>153</v>
      </c>
      <c r="S7184">
        <v>10</v>
      </c>
      <c r="T7184">
        <v>28</v>
      </c>
      <c r="U7184">
        <v>0</v>
      </c>
      <c r="V7184">
        <v>0</v>
      </c>
      <c r="W7184">
        <v>0</v>
      </c>
      <c r="X7184">
        <v>0</v>
      </c>
      <c r="Y7184">
        <v>92.262898818994245</v>
      </c>
      <c r="Z7184">
        <v>294.47513089517867</v>
      </c>
      <c r="AA7184">
        <v>20.830305153113056</v>
      </c>
      <c r="AB7184">
        <v>61.211604921612484</v>
      </c>
      <c r="AC7184">
        <v>0</v>
      </c>
      <c r="AD7184">
        <v>0</v>
      </c>
      <c r="AE7184">
        <v>468.77993978889845</v>
      </c>
    </row>
    <row r="7185" spans="1:31" x14ac:dyDescent="0.25">
      <c r="A7185">
        <v>2259790</v>
      </c>
      <c r="B7185">
        <v>1</v>
      </c>
      <c r="C7185" t="s">
        <v>81</v>
      </c>
      <c r="D7185" t="s">
        <v>119</v>
      </c>
      <c r="E7185" t="s">
        <v>163</v>
      </c>
      <c r="F7185" t="s">
        <v>20661</v>
      </c>
      <c r="G7185" t="s">
        <v>147</v>
      </c>
      <c r="H7185" t="s">
        <v>148</v>
      </c>
      <c r="I7185" t="s">
        <v>136</v>
      </c>
      <c r="J7185" t="s">
        <v>137</v>
      </c>
      <c r="K7185" t="s">
        <v>138</v>
      </c>
      <c r="L7185" t="s">
        <v>20759</v>
      </c>
      <c r="M7185" t="s">
        <v>20760</v>
      </c>
      <c r="N7185">
        <v>1.5361111110000001</v>
      </c>
      <c r="O7185">
        <v>0</v>
      </c>
      <c r="P7185">
        <v>982</v>
      </c>
      <c r="Q7185">
        <v>66</v>
      </c>
      <c r="R7185">
        <v>59</v>
      </c>
      <c r="S7185">
        <v>4</v>
      </c>
      <c r="T7185">
        <v>72</v>
      </c>
      <c r="U7185">
        <v>0</v>
      </c>
      <c r="V7185">
        <v>2</v>
      </c>
      <c r="W7185">
        <v>0</v>
      </c>
      <c r="X7185">
        <v>249.31894246838485</v>
      </c>
      <c r="Y7185">
        <v>124.32634937042401</v>
      </c>
      <c r="Z7185">
        <v>86.729926708690712</v>
      </c>
      <c r="AA7185">
        <v>20.496433635527012</v>
      </c>
      <c r="AB7185">
        <v>40.35404195019747</v>
      </c>
      <c r="AC7185">
        <v>0</v>
      </c>
      <c r="AD7185">
        <v>18.079162756098249</v>
      </c>
      <c r="AE7185">
        <v>539.30485688932231</v>
      </c>
    </row>
    <row r="7186" spans="1:31" x14ac:dyDescent="0.25">
      <c r="A7186">
        <v>2259837</v>
      </c>
      <c r="B7186">
        <v>1</v>
      </c>
      <c r="C7186" t="s">
        <v>80</v>
      </c>
      <c r="D7186" t="s">
        <v>94</v>
      </c>
      <c r="E7186" t="s">
        <v>145</v>
      </c>
      <c r="F7186" t="s">
        <v>20725</v>
      </c>
      <c r="G7186" t="s">
        <v>147</v>
      </c>
      <c r="H7186" t="s">
        <v>148</v>
      </c>
      <c r="I7186" t="s">
        <v>704</v>
      </c>
      <c r="J7186" t="s">
        <v>137</v>
      </c>
      <c r="K7186" t="s">
        <v>138</v>
      </c>
      <c r="L7186" t="s">
        <v>20761</v>
      </c>
      <c r="M7186" t="s">
        <v>20762</v>
      </c>
      <c r="N7186">
        <v>7.4999999999999997E-3</v>
      </c>
      <c r="O7186">
        <v>7</v>
      </c>
      <c r="P7186">
        <v>3482</v>
      </c>
      <c r="Q7186">
        <v>78</v>
      </c>
      <c r="R7186">
        <v>437</v>
      </c>
      <c r="S7186">
        <v>34</v>
      </c>
      <c r="T7186">
        <v>335</v>
      </c>
      <c r="U7186">
        <v>0</v>
      </c>
      <c r="V7186">
        <v>0</v>
      </c>
      <c r="W7186">
        <v>3.5727488657954998E-2</v>
      </c>
      <c r="X7186">
        <v>3.5283367970156103</v>
      </c>
      <c r="Y7186">
        <v>0.2985075039529051</v>
      </c>
      <c r="Z7186">
        <v>0.93778844197883926</v>
      </c>
      <c r="AA7186">
        <v>0.74091037560904494</v>
      </c>
      <c r="AB7186">
        <v>0.61120057106500536</v>
      </c>
      <c r="AC7186">
        <v>0</v>
      </c>
      <c r="AD7186">
        <v>0</v>
      </c>
      <c r="AE7186">
        <v>6.1524711782793595</v>
      </c>
    </row>
    <row r="7187" spans="1:31" x14ac:dyDescent="0.25">
      <c r="A7187">
        <v>2259841</v>
      </c>
      <c r="B7187">
        <v>1</v>
      </c>
      <c r="C7187" t="s">
        <v>81</v>
      </c>
      <c r="D7187" t="s">
        <v>119</v>
      </c>
      <c r="E7187" t="s">
        <v>163</v>
      </c>
      <c r="F7187" t="s">
        <v>20763</v>
      </c>
      <c r="G7187" t="s">
        <v>147</v>
      </c>
      <c r="H7187" t="s">
        <v>148</v>
      </c>
      <c r="I7187" t="s">
        <v>704</v>
      </c>
      <c r="J7187" t="s">
        <v>137</v>
      </c>
      <c r="K7187" t="s">
        <v>138</v>
      </c>
      <c r="L7187" t="s">
        <v>20764</v>
      </c>
      <c r="M7187" t="s">
        <v>20765</v>
      </c>
      <c r="N7187">
        <v>5.5555550000000002E-3</v>
      </c>
      <c r="O7187">
        <v>0</v>
      </c>
      <c r="P7187">
        <v>1654</v>
      </c>
      <c r="Q7187">
        <v>104</v>
      </c>
      <c r="R7187">
        <v>375</v>
      </c>
      <c r="S7187">
        <v>10</v>
      </c>
      <c r="T7187">
        <v>91</v>
      </c>
      <c r="U7187">
        <v>0</v>
      </c>
      <c r="V7187">
        <v>0</v>
      </c>
      <c r="W7187">
        <v>0</v>
      </c>
      <c r="X7187">
        <v>1.5738403835363326</v>
      </c>
      <c r="Y7187">
        <v>0.5485310194557832</v>
      </c>
      <c r="Z7187">
        <v>1.3798186660017215</v>
      </c>
      <c r="AA7187">
        <v>0.43230401148958336</v>
      </c>
      <c r="AB7187">
        <v>0.26813668422187775</v>
      </c>
      <c r="AC7187">
        <v>0</v>
      </c>
      <c r="AD7187">
        <v>0</v>
      </c>
      <c r="AE7187">
        <v>4.2026307647052983</v>
      </c>
    </row>
    <row r="7188" spans="1:31" x14ac:dyDescent="0.25">
      <c r="A7188">
        <v>2259886</v>
      </c>
      <c r="B7188">
        <v>1</v>
      </c>
      <c r="C7188" t="s">
        <v>81</v>
      </c>
      <c r="D7188" t="s">
        <v>112</v>
      </c>
      <c r="E7188" t="s">
        <v>145</v>
      </c>
      <c r="F7188" t="s">
        <v>20766</v>
      </c>
      <c r="G7188" t="s">
        <v>147</v>
      </c>
      <c r="H7188" t="s">
        <v>148</v>
      </c>
      <c r="I7188" t="s">
        <v>136</v>
      </c>
      <c r="J7188" t="s">
        <v>137</v>
      </c>
      <c r="K7188" t="s">
        <v>138</v>
      </c>
      <c r="L7188" t="s">
        <v>6549</v>
      </c>
      <c r="M7188" t="s">
        <v>20767</v>
      </c>
      <c r="N7188">
        <v>1.2494444440000001</v>
      </c>
      <c r="O7188">
        <v>0</v>
      </c>
      <c r="P7188">
        <v>2401</v>
      </c>
      <c r="Q7188">
        <v>0</v>
      </c>
      <c r="R7188">
        <v>78</v>
      </c>
      <c r="S7188">
        <v>1</v>
      </c>
      <c r="T7188">
        <v>163</v>
      </c>
      <c r="U7188">
        <v>0</v>
      </c>
      <c r="V7188">
        <v>0</v>
      </c>
      <c r="W7188">
        <v>0</v>
      </c>
      <c r="X7188">
        <v>762.37269146221706</v>
      </c>
      <c r="Y7188">
        <v>0</v>
      </c>
      <c r="Z7188">
        <v>13.614584129002719</v>
      </c>
      <c r="AA7188">
        <v>22.523547678186777</v>
      </c>
      <c r="AB7188">
        <v>167.93081425155157</v>
      </c>
      <c r="AC7188">
        <v>0</v>
      </c>
      <c r="AD7188">
        <v>0</v>
      </c>
      <c r="AE7188">
        <v>966.44163752095824</v>
      </c>
    </row>
    <row r="7189" spans="1:31" x14ac:dyDescent="0.25">
      <c r="A7189">
        <v>2259887</v>
      </c>
      <c r="B7189">
        <v>1</v>
      </c>
      <c r="C7189" t="s">
        <v>80</v>
      </c>
      <c r="D7189" t="s">
        <v>104</v>
      </c>
      <c r="E7189" t="s">
        <v>163</v>
      </c>
      <c r="F7189" t="s">
        <v>18884</v>
      </c>
      <c r="G7189" t="s">
        <v>147</v>
      </c>
      <c r="H7189" t="s">
        <v>148</v>
      </c>
      <c r="I7189" t="s">
        <v>136</v>
      </c>
      <c r="J7189" t="s">
        <v>137</v>
      </c>
      <c r="K7189" t="s">
        <v>138</v>
      </c>
      <c r="L7189" t="s">
        <v>20768</v>
      </c>
      <c r="M7189" t="s">
        <v>20769</v>
      </c>
      <c r="N7189">
        <v>1.7336111110000001</v>
      </c>
      <c r="O7189">
        <v>12</v>
      </c>
      <c r="P7189">
        <v>219</v>
      </c>
      <c r="Q7189">
        <v>35</v>
      </c>
      <c r="R7189">
        <v>16</v>
      </c>
      <c r="S7189">
        <v>49</v>
      </c>
      <c r="T7189">
        <v>41</v>
      </c>
      <c r="U7189">
        <v>10</v>
      </c>
      <c r="V7189">
        <v>0</v>
      </c>
      <c r="W7189">
        <v>10.298987889770917</v>
      </c>
      <c r="X7189">
        <v>168.56376103136759</v>
      </c>
      <c r="Y7189">
        <v>35.435375429614382</v>
      </c>
      <c r="Z7189">
        <v>7.7561015097405299</v>
      </c>
      <c r="AA7189">
        <v>376.22863544670616</v>
      </c>
      <c r="AB7189">
        <v>62.328641892036195</v>
      </c>
      <c r="AC7189">
        <v>2141.0852684053725</v>
      </c>
      <c r="AD7189">
        <v>0</v>
      </c>
      <c r="AE7189">
        <v>2801.6967716046083</v>
      </c>
    </row>
    <row r="7190" spans="1:31" x14ac:dyDescent="0.25">
      <c r="A7190">
        <v>2259888</v>
      </c>
      <c r="B7190">
        <v>1</v>
      </c>
      <c r="C7190" t="s">
        <v>80</v>
      </c>
      <c r="D7190" t="s">
        <v>85</v>
      </c>
      <c r="E7190" t="s">
        <v>207</v>
      </c>
      <c r="F7190" t="s">
        <v>20087</v>
      </c>
      <c r="G7190" t="s">
        <v>176</v>
      </c>
      <c r="H7190" t="s">
        <v>135</v>
      </c>
      <c r="I7190" t="s">
        <v>136</v>
      </c>
      <c r="J7190" t="s">
        <v>137</v>
      </c>
      <c r="K7190" t="s">
        <v>138</v>
      </c>
      <c r="L7190" t="s">
        <v>20770</v>
      </c>
      <c r="M7190" t="s">
        <v>20771</v>
      </c>
      <c r="N7190">
        <v>2.6633333330000002</v>
      </c>
      <c r="O7190">
        <v>0</v>
      </c>
      <c r="P7190">
        <v>835</v>
      </c>
      <c r="Q7190">
        <v>0</v>
      </c>
      <c r="R7190">
        <v>0</v>
      </c>
      <c r="S7190">
        <v>0</v>
      </c>
      <c r="T7190">
        <v>98</v>
      </c>
      <c r="U7190">
        <v>0</v>
      </c>
      <c r="V7190">
        <v>2</v>
      </c>
      <c r="W7190">
        <v>0</v>
      </c>
      <c r="X7190">
        <v>814.6111051906538</v>
      </c>
      <c r="Y7190">
        <v>0</v>
      </c>
      <c r="Z7190">
        <v>0</v>
      </c>
      <c r="AA7190">
        <v>0</v>
      </c>
      <c r="AB7190">
        <v>125.28728812890854</v>
      </c>
      <c r="AC7190">
        <v>0</v>
      </c>
      <c r="AD7190">
        <v>14.321004651177345</v>
      </c>
      <c r="AE7190">
        <v>954.21939797073969</v>
      </c>
    </row>
    <row r="7191" spans="1:31" x14ac:dyDescent="0.25">
      <c r="A7191">
        <v>2259912</v>
      </c>
      <c r="B7191">
        <v>1</v>
      </c>
      <c r="C7191" t="s">
        <v>80</v>
      </c>
      <c r="D7191" t="s">
        <v>83</v>
      </c>
      <c r="E7191" t="s">
        <v>151</v>
      </c>
      <c r="F7191" t="s">
        <v>20772</v>
      </c>
      <c r="G7191" t="s">
        <v>153</v>
      </c>
      <c r="H7191" t="s">
        <v>135</v>
      </c>
      <c r="I7191" t="s">
        <v>136</v>
      </c>
      <c r="J7191" t="s">
        <v>137</v>
      </c>
      <c r="K7191" t="s">
        <v>138</v>
      </c>
      <c r="L7191" t="s">
        <v>20773</v>
      </c>
      <c r="M7191" t="s">
        <v>20774</v>
      </c>
      <c r="N7191">
        <v>2.2355555549999999</v>
      </c>
      <c r="O7191">
        <v>0</v>
      </c>
      <c r="P7191">
        <v>72</v>
      </c>
      <c r="Q7191">
        <v>0</v>
      </c>
      <c r="R7191">
        <v>0</v>
      </c>
      <c r="S7191">
        <v>0</v>
      </c>
      <c r="T7191">
        <v>7</v>
      </c>
      <c r="U7191">
        <v>0</v>
      </c>
      <c r="V7191">
        <v>0</v>
      </c>
      <c r="W7191">
        <v>0</v>
      </c>
      <c r="X7191">
        <v>67.832637630357027</v>
      </c>
      <c r="Y7191">
        <v>0</v>
      </c>
      <c r="Z7191">
        <v>0</v>
      </c>
      <c r="AA7191">
        <v>0</v>
      </c>
      <c r="AB7191">
        <v>4.1950421738838264</v>
      </c>
      <c r="AC7191">
        <v>0</v>
      </c>
      <c r="AD7191">
        <v>0</v>
      </c>
      <c r="AE7191">
        <v>72.027679804240847</v>
      </c>
    </row>
    <row r="7192" spans="1:31" x14ac:dyDescent="0.25">
      <c r="A7192">
        <v>2259923</v>
      </c>
      <c r="B7192">
        <v>1</v>
      </c>
      <c r="C7192" t="s">
        <v>80</v>
      </c>
      <c r="D7192" t="s">
        <v>88</v>
      </c>
      <c r="E7192" t="s">
        <v>151</v>
      </c>
      <c r="F7192" t="s">
        <v>20775</v>
      </c>
      <c r="G7192" t="s">
        <v>153</v>
      </c>
      <c r="H7192" t="s">
        <v>135</v>
      </c>
      <c r="I7192" t="s">
        <v>136</v>
      </c>
      <c r="J7192" t="s">
        <v>137</v>
      </c>
      <c r="K7192" t="s">
        <v>138</v>
      </c>
      <c r="L7192" t="s">
        <v>20776</v>
      </c>
      <c r="M7192" t="s">
        <v>20777</v>
      </c>
      <c r="N7192">
        <v>1.6016666660000001</v>
      </c>
      <c r="O7192">
        <v>0</v>
      </c>
      <c r="P7192">
        <v>200</v>
      </c>
      <c r="Q7192">
        <v>0</v>
      </c>
      <c r="R7192">
        <v>0</v>
      </c>
      <c r="S7192">
        <v>0</v>
      </c>
      <c r="T7192">
        <v>11</v>
      </c>
      <c r="U7192">
        <v>0</v>
      </c>
      <c r="V7192">
        <v>0</v>
      </c>
      <c r="W7192">
        <v>0</v>
      </c>
      <c r="X7192">
        <v>106.48062964879395</v>
      </c>
      <c r="Y7192">
        <v>0</v>
      </c>
      <c r="Z7192">
        <v>0</v>
      </c>
      <c r="AA7192">
        <v>0</v>
      </c>
      <c r="AB7192">
        <v>12.241355470353396</v>
      </c>
      <c r="AC7192">
        <v>0</v>
      </c>
      <c r="AD7192">
        <v>0</v>
      </c>
      <c r="AE7192">
        <v>118.72198511914735</v>
      </c>
    </row>
    <row r="7193" spans="1:31" x14ac:dyDescent="0.25">
      <c r="A7193">
        <v>2259926</v>
      </c>
      <c r="B7193">
        <v>1</v>
      </c>
      <c r="C7193" t="s">
        <v>80</v>
      </c>
      <c r="D7193" t="s">
        <v>103</v>
      </c>
      <c r="E7193" t="s">
        <v>163</v>
      </c>
      <c r="F7193" t="s">
        <v>20778</v>
      </c>
      <c r="G7193" t="s">
        <v>147</v>
      </c>
      <c r="H7193" t="s">
        <v>148</v>
      </c>
      <c r="I7193" t="s">
        <v>704</v>
      </c>
      <c r="J7193" t="s">
        <v>137</v>
      </c>
      <c r="K7193" t="s">
        <v>138</v>
      </c>
      <c r="L7193" t="s">
        <v>20779</v>
      </c>
      <c r="M7193" t="s">
        <v>20780</v>
      </c>
      <c r="N7193">
        <v>1.6666666E-2</v>
      </c>
      <c r="O7193">
        <v>3</v>
      </c>
      <c r="P7193">
        <v>1984</v>
      </c>
      <c r="Q7193">
        <v>21</v>
      </c>
      <c r="R7193">
        <v>270</v>
      </c>
      <c r="S7193">
        <v>28</v>
      </c>
      <c r="T7193">
        <v>647</v>
      </c>
      <c r="U7193">
        <v>2</v>
      </c>
      <c r="V7193">
        <v>1</v>
      </c>
      <c r="W7193">
        <v>1.3720230811699999E-2</v>
      </c>
      <c r="X7193">
        <v>6.1590317308762828</v>
      </c>
      <c r="Y7193">
        <v>0.39859211782693332</v>
      </c>
      <c r="Z7193">
        <v>0.57387669580733347</v>
      </c>
      <c r="AA7193">
        <v>1.4224109336282666</v>
      </c>
      <c r="AB7193">
        <v>2.528213043161001</v>
      </c>
      <c r="AC7193">
        <v>0.76596402485480009</v>
      </c>
      <c r="AD7193">
        <v>1.3058889010716666E-2</v>
      </c>
      <c r="AE7193">
        <v>11.874867665977034</v>
      </c>
    </row>
    <row r="7194" spans="1:31" x14ac:dyDescent="0.25">
      <c r="A7194">
        <v>2259927</v>
      </c>
      <c r="B7194">
        <v>1</v>
      </c>
      <c r="C7194" t="s">
        <v>81</v>
      </c>
      <c r="D7194" t="s">
        <v>127</v>
      </c>
      <c r="E7194" t="s">
        <v>256</v>
      </c>
      <c r="F7194" t="s">
        <v>20781</v>
      </c>
      <c r="G7194" t="s">
        <v>870</v>
      </c>
      <c r="H7194" t="s">
        <v>148</v>
      </c>
      <c r="I7194" t="s">
        <v>136</v>
      </c>
      <c r="J7194" t="s">
        <v>137</v>
      </c>
      <c r="K7194" t="s">
        <v>138</v>
      </c>
      <c r="L7194" t="s">
        <v>20782</v>
      </c>
      <c r="M7194" t="s">
        <v>20783</v>
      </c>
      <c r="N7194">
        <v>6.6961111109999996</v>
      </c>
      <c r="O7194">
        <v>2</v>
      </c>
      <c r="P7194">
        <v>3</v>
      </c>
      <c r="Q7194">
        <v>62</v>
      </c>
      <c r="R7194">
        <v>39</v>
      </c>
      <c r="S7194">
        <v>4</v>
      </c>
      <c r="T7194">
        <v>3</v>
      </c>
      <c r="U7194">
        <v>0</v>
      </c>
      <c r="V7194">
        <v>0</v>
      </c>
      <c r="W7194">
        <v>7.8628919080413473</v>
      </c>
      <c r="X7194">
        <v>19.007481612391075</v>
      </c>
      <c r="Y7194">
        <v>300.06088674032327</v>
      </c>
      <c r="Z7194">
        <v>368.0576222582576</v>
      </c>
      <c r="AA7194">
        <v>19.417644497187908</v>
      </c>
      <c r="AB7194">
        <v>13.283342546722883</v>
      </c>
      <c r="AC7194">
        <v>0</v>
      </c>
      <c r="AD7194">
        <v>0</v>
      </c>
      <c r="AE7194">
        <v>727.68986956292406</v>
      </c>
    </row>
    <row r="7195" spans="1:31" x14ac:dyDescent="0.25">
      <c r="A7195">
        <v>2259931</v>
      </c>
      <c r="B7195">
        <v>1</v>
      </c>
      <c r="C7195" t="s">
        <v>80</v>
      </c>
      <c r="D7195" t="s">
        <v>103</v>
      </c>
      <c r="E7195" t="s">
        <v>163</v>
      </c>
      <c r="F7195" t="s">
        <v>20784</v>
      </c>
      <c r="G7195" t="s">
        <v>147</v>
      </c>
      <c r="H7195" t="s">
        <v>148</v>
      </c>
      <c r="I7195" t="s">
        <v>136</v>
      </c>
      <c r="J7195" t="s">
        <v>137</v>
      </c>
      <c r="K7195" t="s">
        <v>138</v>
      </c>
      <c r="L7195" t="s">
        <v>20785</v>
      </c>
      <c r="M7195" t="s">
        <v>20786</v>
      </c>
      <c r="N7195">
        <v>0.76916666600000005</v>
      </c>
      <c r="O7195">
        <v>0</v>
      </c>
      <c r="P7195">
        <v>263</v>
      </c>
      <c r="Q7195">
        <v>0</v>
      </c>
      <c r="R7195">
        <v>47</v>
      </c>
      <c r="S7195">
        <v>1</v>
      </c>
      <c r="T7195">
        <v>62</v>
      </c>
      <c r="U7195">
        <v>2</v>
      </c>
      <c r="V7195">
        <v>0</v>
      </c>
      <c r="W7195">
        <v>0</v>
      </c>
      <c r="X7195">
        <v>62.490415331005174</v>
      </c>
      <c r="Y7195">
        <v>0</v>
      </c>
      <c r="Z7195">
        <v>20.30623365796361</v>
      </c>
      <c r="AA7195">
        <v>56.037907456542008</v>
      </c>
      <c r="AB7195">
        <v>48.957447410233797</v>
      </c>
      <c r="AC7195">
        <v>21.428854732951091</v>
      </c>
      <c r="AD7195">
        <v>0</v>
      </c>
      <c r="AE7195">
        <v>209.22085858869571</v>
      </c>
    </row>
    <row r="7196" spans="1:31" x14ac:dyDescent="0.25">
      <c r="A7196">
        <v>2259960</v>
      </c>
      <c r="B7196">
        <v>1</v>
      </c>
      <c r="C7196" t="s">
        <v>80</v>
      </c>
      <c r="D7196" t="s">
        <v>96</v>
      </c>
      <c r="E7196" t="s">
        <v>163</v>
      </c>
      <c r="F7196" t="s">
        <v>20787</v>
      </c>
      <c r="G7196" t="s">
        <v>147</v>
      </c>
      <c r="H7196" t="s">
        <v>148</v>
      </c>
      <c r="I7196" t="s">
        <v>136</v>
      </c>
      <c r="J7196" t="s">
        <v>137</v>
      </c>
      <c r="K7196" t="s">
        <v>138</v>
      </c>
      <c r="L7196" t="s">
        <v>20788</v>
      </c>
      <c r="M7196" t="s">
        <v>20789</v>
      </c>
      <c r="N7196">
        <v>0.91500000000000004</v>
      </c>
      <c r="O7196">
        <v>1</v>
      </c>
      <c r="P7196">
        <v>1134</v>
      </c>
      <c r="Q7196">
        <v>0</v>
      </c>
      <c r="R7196">
        <v>17</v>
      </c>
      <c r="S7196">
        <v>3</v>
      </c>
      <c r="T7196">
        <v>115</v>
      </c>
      <c r="U7196">
        <v>0</v>
      </c>
      <c r="V7196">
        <v>0</v>
      </c>
      <c r="W7196">
        <v>0.46453302133339502</v>
      </c>
      <c r="X7196">
        <v>1748.2537849712708</v>
      </c>
      <c r="Y7196">
        <v>0</v>
      </c>
      <c r="Z7196">
        <v>6.3499608510410255</v>
      </c>
      <c r="AA7196">
        <v>13.927420594123365</v>
      </c>
      <c r="AB7196">
        <v>72.592333819022642</v>
      </c>
      <c r="AC7196">
        <v>0</v>
      </c>
      <c r="AD7196">
        <v>0</v>
      </c>
      <c r="AE7196">
        <v>1841.5880332567911</v>
      </c>
    </row>
    <row r="7197" spans="1:31" x14ac:dyDescent="0.25">
      <c r="A7197">
        <v>2259967</v>
      </c>
      <c r="B7197">
        <v>1</v>
      </c>
      <c r="C7197" t="s">
        <v>80</v>
      </c>
      <c r="D7197" t="s">
        <v>98</v>
      </c>
      <c r="E7197" t="s">
        <v>163</v>
      </c>
      <c r="F7197" t="s">
        <v>20790</v>
      </c>
      <c r="G7197" t="s">
        <v>147</v>
      </c>
      <c r="H7197" t="s">
        <v>148</v>
      </c>
      <c r="I7197" t="s">
        <v>136</v>
      </c>
      <c r="J7197" t="s">
        <v>137</v>
      </c>
      <c r="K7197" t="s">
        <v>138</v>
      </c>
      <c r="L7197" t="s">
        <v>20791</v>
      </c>
      <c r="M7197" t="s">
        <v>20792</v>
      </c>
      <c r="N7197">
        <v>1.8122222219999999</v>
      </c>
      <c r="O7197">
        <v>0</v>
      </c>
      <c r="P7197">
        <v>424</v>
      </c>
      <c r="Q7197">
        <v>3</v>
      </c>
      <c r="R7197">
        <v>7</v>
      </c>
      <c r="S7197">
        <v>8</v>
      </c>
      <c r="T7197">
        <v>44</v>
      </c>
      <c r="U7197">
        <v>1</v>
      </c>
      <c r="V7197">
        <v>0</v>
      </c>
      <c r="W7197">
        <v>0</v>
      </c>
      <c r="X7197">
        <v>82.590779371504425</v>
      </c>
      <c r="Y7197">
        <v>1.6688897450453801</v>
      </c>
      <c r="Z7197">
        <v>0.81183550871642551</v>
      </c>
      <c r="AA7197">
        <v>21.394398278935022</v>
      </c>
      <c r="AB7197">
        <v>13.30033804191609</v>
      </c>
      <c r="AC7197">
        <v>11.616437863095488</v>
      </c>
      <c r="AD7197">
        <v>0</v>
      </c>
      <c r="AE7197">
        <v>131.38267880921282</v>
      </c>
    </row>
    <row r="7198" spans="1:31" x14ac:dyDescent="0.25">
      <c r="A7198">
        <v>2259974</v>
      </c>
      <c r="B7198">
        <v>1</v>
      </c>
      <c r="C7198" t="s">
        <v>81</v>
      </c>
      <c r="D7198" t="s">
        <v>123</v>
      </c>
      <c r="E7198" t="s">
        <v>151</v>
      </c>
      <c r="F7198" t="s">
        <v>20793</v>
      </c>
      <c r="G7198" t="s">
        <v>6387</v>
      </c>
      <c r="H7198" t="s">
        <v>135</v>
      </c>
      <c r="I7198" t="s">
        <v>136</v>
      </c>
      <c r="J7198" t="s">
        <v>137</v>
      </c>
      <c r="K7198" t="s">
        <v>138</v>
      </c>
      <c r="L7198" t="s">
        <v>20794</v>
      </c>
      <c r="M7198" t="s">
        <v>20795</v>
      </c>
      <c r="N7198">
        <v>0.72972222200000003</v>
      </c>
      <c r="O7198">
        <v>0</v>
      </c>
      <c r="P7198">
        <v>137</v>
      </c>
      <c r="Q7198">
        <v>0</v>
      </c>
      <c r="R7198">
        <v>0</v>
      </c>
      <c r="S7198">
        <v>0</v>
      </c>
      <c r="T7198">
        <v>8</v>
      </c>
      <c r="U7198">
        <v>0</v>
      </c>
      <c r="V7198">
        <v>0</v>
      </c>
      <c r="W7198">
        <v>0</v>
      </c>
      <c r="X7198">
        <v>27.724052465689386</v>
      </c>
      <c r="Y7198">
        <v>0</v>
      </c>
      <c r="Z7198">
        <v>0</v>
      </c>
      <c r="AA7198">
        <v>0</v>
      </c>
      <c r="AB7198">
        <v>1.7130365268800209</v>
      </c>
      <c r="AC7198">
        <v>0</v>
      </c>
      <c r="AD7198">
        <v>0</v>
      </c>
      <c r="AE7198">
        <v>29.437088992569407</v>
      </c>
    </row>
    <row r="7199" spans="1:31" x14ac:dyDescent="0.25">
      <c r="A7199">
        <v>2259981</v>
      </c>
      <c r="B7199">
        <v>1</v>
      </c>
      <c r="C7199" t="s">
        <v>81</v>
      </c>
      <c r="D7199" t="s">
        <v>112</v>
      </c>
      <c r="E7199" t="s">
        <v>163</v>
      </c>
      <c r="F7199" t="s">
        <v>20796</v>
      </c>
      <c r="G7199" t="s">
        <v>147</v>
      </c>
      <c r="H7199" t="s">
        <v>148</v>
      </c>
      <c r="I7199" t="s">
        <v>136</v>
      </c>
      <c r="J7199" t="s">
        <v>137</v>
      </c>
      <c r="K7199" t="s">
        <v>138</v>
      </c>
      <c r="L7199" t="s">
        <v>20797</v>
      </c>
      <c r="M7199" t="s">
        <v>20798</v>
      </c>
      <c r="N7199">
        <v>0.79249999999999998</v>
      </c>
      <c r="O7199">
        <v>0</v>
      </c>
      <c r="P7199">
        <v>1032</v>
      </c>
      <c r="Q7199">
        <v>103</v>
      </c>
      <c r="R7199">
        <v>64</v>
      </c>
      <c r="S7199">
        <v>5</v>
      </c>
      <c r="T7199">
        <v>214</v>
      </c>
      <c r="U7199">
        <v>1</v>
      </c>
      <c r="V7199">
        <v>4</v>
      </c>
      <c r="W7199">
        <v>0</v>
      </c>
      <c r="X7199">
        <v>143.3911506243586</v>
      </c>
      <c r="Y7199">
        <v>8.7790539585152416</v>
      </c>
      <c r="Z7199">
        <v>3.9304090932991742</v>
      </c>
      <c r="AA7199">
        <v>10.552166535564011</v>
      </c>
      <c r="AB7199">
        <v>34.955488622804815</v>
      </c>
      <c r="AC7199">
        <v>6.0173264751693063</v>
      </c>
      <c r="AD7199">
        <v>18.451816313043455</v>
      </c>
      <c r="AE7199">
        <v>226.0774116227546</v>
      </c>
    </row>
    <row r="7200" spans="1:31" x14ac:dyDescent="0.25">
      <c r="A7200">
        <v>2259982</v>
      </c>
      <c r="B7200">
        <v>1</v>
      </c>
      <c r="C7200" t="s">
        <v>80</v>
      </c>
      <c r="D7200" t="s">
        <v>103</v>
      </c>
      <c r="E7200" t="s">
        <v>163</v>
      </c>
      <c r="F7200" t="s">
        <v>20778</v>
      </c>
      <c r="G7200" t="s">
        <v>147</v>
      </c>
      <c r="H7200" t="s">
        <v>148</v>
      </c>
      <c r="I7200" t="s">
        <v>136</v>
      </c>
      <c r="J7200" t="s">
        <v>137</v>
      </c>
      <c r="K7200" t="s">
        <v>138</v>
      </c>
      <c r="L7200" t="s">
        <v>20799</v>
      </c>
      <c r="M7200" t="s">
        <v>20800</v>
      </c>
      <c r="N7200">
        <v>0.58555555500000001</v>
      </c>
      <c r="O7200">
        <v>3</v>
      </c>
      <c r="P7200">
        <v>1984</v>
      </c>
      <c r="Q7200">
        <v>21</v>
      </c>
      <c r="R7200">
        <v>270</v>
      </c>
      <c r="S7200">
        <v>28</v>
      </c>
      <c r="T7200">
        <v>647</v>
      </c>
      <c r="U7200">
        <v>2</v>
      </c>
      <c r="V7200">
        <v>1</v>
      </c>
      <c r="W7200">
        <v>0.44849894656483785</v>
      </c>
      <c r="X7200">
        <v>207.16915962905583</v>
      </c>
      <c r="Y7200">
        <v>13.997008258787012</v>
      </c>
      <c r="Z7200">
        <v>20.097776891449087</v>
      </c>
      <c r="AA7200">
        <v>47.797881290619387</v>
      </c>
      <c r="AB7200">
        <v>86.012914008105085</v>
      </c>
      <c r="AC7200">
        <v>48.68068048395665</v>
      </c>
      <c r="AD7200">
        <v>0.44788915233816562</v>
      </c>
      <c r="AE7200">
        <v>424.65180866087604</v>
      </c>
    </row>
    <row r="7201" spans="1:31" x14ac:dyDescent="0.25">
      <c r="A7201">
        <v>2259983</v>
      </c>
      <c r="B7201">
        <v>1</v>
      </c>
      <c r="C7201" t="s">
        <v>80</v>
      </c>
      <c r="D7201" t="s">
        <v>103</v>
      </c>
      <c r="E7201" t="s">
        <v>163</v>
      </c>
      <c r="F7201" t="s">
        <v>16291</v>
      </c>
      <c r="G7201" t="s">
        <v>147</v>
      </c>
      <c r="H7201" t="s">
        <v>148</v>
      </c>
      <c r="I7201" t="s">
        <v>136</v>
      </c>
      <c r="J7201" t="s">
        <v>137</v>
      </c>
      <c r="K7201" t="s">
        <v>138</v>
      </c>
      <c r="L7201" t="s">
        <v>20801</v>
      </c>
      <c r="M7201" t="s">
        <v>20802</v>
      </c>
      <c r="N7201">
        <v>0.21055555500000001</v>
      </c>
      <c r="O7201">
        <v>0</v>
      </c>
      <c r="P7201">
        <v>5206</v>
      </c>
      <c r="Q7201">
        <v>6</v>
      </c>
      <c r="R7201">
        <v>37</v>
      </c>
      <c r="S7201">
        <v>20</v>
      </c>
      <c r="T7201">
        <v>457</v>
      </c>
      <c r="U7201">
        <v>28</v>
      </c>
      <c r="V7201">
        <v>1</v>
      </c>
      <c r="W7201">
        <v>0</v>
      </c>
      <c r="X7201">
        <v>322.49694171479081</v>
      </c>
      <c r="Y7201">
        <v>8.4381070619126319</v>
      </c>
      <c r="Z7201">
        <v>2.896620305428403</v>
      </c>
      <c r="AA7201">
        <v>71.963669014350913</v>
      </c>
      <c r="AB7201">
        <v>63.78626035871811</v>
      </c>
      <c r="AC7201">
        <v>449.6394163593618</v>
      </c>
      <c r="AD7201">
        <v>5.4257485861133743</v>
      </c>
      <c r="AE7201">
        <v>924.64676340067604</v>
      </c>
    </row>
    <row r="7202" spans="1:31" x14ac:dyDescent="0.25">
      <c r="A7202">
        <v>2259993</v>
      </c>
      <c r="B7202">
        <v>1</v>
      </c>
      <c r="C7202" t="s">
        <v>80</v>
      </c>
      <c r="D7202" t="s">
        <v>85</v>
      </c>
      <c r="E7202" t="s">
        <v>151</v>
      </c>
      <c r="F7202" t="s">
        <v>20803</v>
      </c>
      <c r="G7202" t="s">
        <v>282</v>
      </c>
      <c r="H7202" t="s">
        <v>135</v>
      </c>
      <c r="I7202" t="s">
        <v>136</v>
      </c>
      <c r="J7202" t="s">
        <v>137</v>
      </c>
      <c r="K7202" t="s">
        <v>138</v>
      </c>
      <c r="L7202" t="s">
        <v>20804</v>
      </c>
      <c r="M7202" t="s">
        <v>20805</v>
      </c>
      <c r="N7202">
        <v>6.6744444439999997</v>
      </c>
      <c r="O7202">
        <v>0</v>
      </c>
      <c r="P7202">
        <v>225</v>
      </c>
      <c r="Q7202">
        <v>0</v>
      </c>
      <c r="R7202">
        <v>0</v>
      </c>
      <c r="S7202">
        <v>0</v>
      </c>
      <c r="T7202">
        <v>8</v>
      </c>
      <c r="U7202">
        <v>0</v>
      </c>
      <c r="V7202">
        <v>0</v>
      </c>
      <c r="W7202">
        <v>0</v>
      </c>
      <c r="X7202">
        <v>524.89580055512727</v>
      </c>
      <c r="Y7202">
        <v>0</v>
      </c>
      <c r="Z7202">
        <v>0</v>
      </c>
      <c r="AA7202">
        <v>0</v>
      </c>
      <c r="AB7202">
        <v>16.051836068370211</v>
      </c>
      <c r="AC7202">
        <v>0</v>
      </c>
      <c r="AD7202">
        <v>0</v>
      </c>
      <c r="AE7202">
        <v>540.94763662349749</v>
      </c>
    </row>
    <row r="7203" spans="1:31" x14ac:dyDescent="0.25">
      <c r="A7203">
        <v>2259997</v>
      </c>
      <c r="B7203">
        <v>1</v>
      </c>
      <c r="C7203" t="s">
        <v>80</v>
      </c>
      <c r="D7203" t="s">
        <v>108</v>
      </c>
      <c r="E7203" t="s">
        <v>163</v>
      </c>
      <c r="F7203" t="s">
        <v>20806</v>
      </c>
      <c r="G7203" t="s">
        <v>147</v>
      </c>
      <c r="H7203" t="s">
        <v>148</v>
      </c>
      <c r="I7203" t="s">
        <v>136</v>
      </c>
      <c r="J7203" t="s">
        <v>137</v>
      </c>
      <c r="K7203" t="s">
        <v>138</v>
      </c>
      <c r="L7203" t="s">
        <v>20807</v>
      </c>
      <c r="M7203" t="s">
        <v>20808</v>
      </c>
      <c r="N7203">
        <v>0.378611111</v>
      </c>
      <c r="O7203">
        <v>0</v>
      </c>
      <c r="P7203">
        <v>548</v>
      </c>
      <c r="Q7203">
        <v>0</v>
      </c>
      <c r="R7203">
        <v>80</v>
      </c>
      <c r="S7203">
        <v>1</v>
      </c>
      <c r="T7203">
        <v>77</v>
      </c>
      <c r="U7203">
        <v>0</v>
      </c>
      <c r="V7203">
        <v>0</v>
      </c>
      <c r="W7203">
        <v>0</v>
      </c>
      <c r="X7203">
        <v>26.885407232776487</v>
      </c>
      <c r="Y7203">
        <v>0</v>
      </c>
      <c r="Z7203">
        <v>3.3553911165269548</v>
      </c>
      <c r="AA7203">
        <v>0.42355724867924993</v>
      </c>
      <c r="AB7203">
        <v>8.1290039146215083</v>
      </c>
      <c r="AC7203">
        <v>0</v>
      </c>
      <c r="AD7203">
        <v>0</v>
      </c>
      <c r="AE7203">
        <v>38.793359512604198</v>
      </c>
    </row>
    <row r="7204" spans="1:31" x14ac:dyDescent="0.25">
      <c r="A7204">
        <v>2260002</v>
      </c>
      <c r="B7204">
        <v>1</v>
      </c>
      <c r="C7204" t="s">
        <v>80</v>
      </c>
      <c r="D7204" t="s">
        <v>103</v>
      </c>
      <c r="E7204" t="s">
        <v>145</v>
      </c>
      <c r="F7204" t="s">
        <v>20809</v>
      </c>
      <c r="G7204" t="s">
        <v>147</v>
      </c>
      <c r="H7204" t="s">
        <v>148</v>
      </c>
      <c r="I7204" t="s">
        <v>136</v>
      </c>
      <c r="J7204" t="s">
        <v>137</v>
      </c>
      <c r="K7204" t="s">
        <v>138</v>
      </c>
      <c r="L7204" t="s">
        <v>20810</v>
      </c>
      <c r="M7204" t="s">
        <v>20811</v>
      </c>
      <c r="N7204">
        <v>1.031666666</v>
      </c>
      <c r="O7204">
        <v>0</v>
      </c>
      <c r="P7204">
        <v>982</v>
      </c>
      <c r="Q7204">
        <v>0</v>
      </c>
      <c r="R7204">
        <v>0</v>
      </c>
      <c r="S7204">
        <v>0</v>
      </c>
      <c r="T7204">
        <v>58</v>
      </c>
      <c r="U7204">
        <v>0</v>
      </c>
      <c r="V7204">
        <v>0</v>
      </c>
      <c r="W7204">
        <v>0</v>
      </c>
      <c r="X7204">
        <v>291.83316494462196</v>
      </c>
      <c r="Y7204">
        <v>0</v>
      </c>
      <c r="Z7204">
        <v>0</v>
      </c>
      <c r="AA7204">
        <v>0</v>
      </c>
      <c r="AB7204">
        <v>31.411196847697255</v>
      </c>
      <c r="AC7204">
        <v>0</v>
      </c>
      <c r="AD7204">
        <v>0</v>
      </c>
      <c r="AE7204">
        <v>323.24436179231918</v>
      </c>
    </row>
    <row r="7205" spans="1:31" x14ac:dyDescent="0.25">
      <c r="A7205">
        <v>2260012</v>
      </c>
      <c r="B7205">
        <v>1</v>
      </c>
      <c r="C7205" t="s">
        <v>80</v>
      </c>
      <c r="D7205" t="s">
        <v>98</v>
      </c>
      <c r="E7205" t="s">
        <v>145</v>
      </c>
      <c r="F7205" t="s">
        <v>19646</v>
      </c>
      <c r="G7205" t="s">
        <v>147</v>
      </c>
      <c r="H7205" t="s">
        <v>148</v>
      </c>
      <c r="I7205" t="s">
        <v>136</v>
      </c>
      <c r="J7205" t="s">
        <v>137</v>
      </c>
      <c r="K7205" t="s">
        <v>138</v>
      </c>
      <c r="L7205" t="s">
        <v>20812</v>
      </c>
      <c r="M7205" t="s">
        <v>20813</v>
      </c>
      <c r="N7205">
        <v>0.57277777699999999</v>
      </c>
      <c r="O7205">
        <v>2</v>
      </c>
      <c r="P7205">
        <v>1945</v>
      </c>
      <c r="Q7205">
        <v>107</v>
      </c>
      <c r="R7205">
        <v>445</v>
      </c>
      <c r="S7205">
        <v>53</v>
      </c>
      <c r="T7205">
        <v>535</v>
      </c>
      <c r="U7205">
        <v>6</v>
      </c>
      <c r="V7205">
        <v>0</v>
      </c>
      <c r="W7205">
        <v>0.55593745237084446</v>
      </c>
      <c r="X7205">
        <v>309.42825751790593</v>
      </c>
      <c r="Y7205">
        <v>56.663247802842314</v>
      </c>
      <c r="Z7205">
        <v>121.47303928654296</v>
      </c>
      <c r="AA7205">
        <v>51.195319670615895</v>
      </c>
      <c r="AB7205">
        <v>130.90580620872834</v>
      </c>
      <c r="AC7205">
        <v>95.415935968787949</v>
      </c>
      <c r="AD7205">
        <v>0</v>
      </c>
      <c r="AE7205">
        <v>765.63754390779422</v>
      </c>
    </row>
    <row r="7206" spans="1:31" x14ac:dyDescent="0.25">
      <c r="A7206">
        <v>2260019</v>
      </c>
      <c r="B7206">
        <v>1</v>
      </c>
      <c r="C7206" t="s">
        <v>80</v>
      </c>
      <c r="D7206" t="s">
        <v>104</v>
      </c>
      <c r="E7206" t="s">
        <v>256</v>
      </c>
      <c r="F7206" t="s">
        <v>20814</v>
      </c>
      <c r="G7206" t="s">
        <v>318</v>
      </c>
      <c r="H7206" t="s">
        <v>148</v>
      </c>
      <c r="I7206" t="s">
        <v>136</v>
      </c>
      <c r="J7206" t="s">
        <v>137</v>
      </c>
      <c r="K7206" t="s">
        <v>138</v>
      </c>
      <c r="L7206" t="s">
        <v>20815</v>
      </c>
      <c r="M7206" t="s">
        <v>20816</v>
      </c>
      <c r="N7206">
        <v>2.2894444439999999</v>
      </c>
      <c r="O7206">
        <v>0</v>
      </c>
      <c r="P7206">
        <v>363</v>
      </c>
      <c r="Q7206">
        <v>0</v>
      </c>
      <c r="R7206">
        <v>0</v>
      </c>
      <c r="S7206">
        <v>0</v>
      </c>
      <c r="T7206">
        <v>20</v>
      </c>
      <c r="U7206">
        <v>0</v>
      </c>
      <c r="V7206">
        <v>0</v>
      </c>
      <c r="W7206">
        <v>0</v>
      </c>
      <c r="X7206">
        <v>187.30819238769905</v>
      </c>
      <c r="Y7206">
        <v>0</v>
      </c>
      <c r="Z7206">
        <v>0</v>
      </c>
      <c r="AA7206">
        <v>0</v>
      </c>
      <c r="AB7206">
        <v>32.920701416246089</v>
      </c>
      <c r="AC7206">
        <v>0</v>
      </c>
      <c r="AD7206">
        <v>0</v>
      </c>
      <c r="AE7206">
        <v>220.22889380394514</v>
      </c>
    </row>
    <row r="7207" spans="1:31" x14ac:dyDescent="0.25">
      <c r="A7207">
        <v>2260021</v>
      </c>
      <c r="B7207">
        <v>1</v>
      </c>
      <c r="C7207" t="s">
        <v>80</v>
      </c>
      <c r="D7207" t="s">
        <v>100</v>
      </c>
      <c r="E7207" t="s">
        <v>151</v>
      </c>
      <c r="F7207" t="s">
        <v>20817</v>
      </c>
      <c r="G7207" t="s">
        <v>153</v>
      </c>
      <c r="H7207" t="s">
        <v>135</v>
      </c>
      <c r="I7207" t="s">
        <v>136</v>
      </c>
      <c r="J7207" t="s">
        <v>137</v>
      </c>
      <c r="K7207" t="s">
        <v>138</v>
      </c>
      <c r="L7207" t="s">
        <v>20774</v>
      </c>
      <c r="M7207" t="s">
        <v>20818</v>
      </c>
      <c r="N7207">
        <v>1.9188888879999999</v>
      </c>
      <c r="O7207">
        <v>0</v>
      </c>
      <c r="P7207">
        <v>71</v>
      </c>
      <c r="Q7207">
        <v>0</v>
      </c>
      <c r="R7207">
        <v>4</v>
      </c>
      <c r="S7207">
        <v>0</v>
      </c>
      <c r="T7207">
        <v>6</v>
      </c>
      <c r="U7207">
        <v>0</v>
      </c>
      <c r="V7207">
        <v>0</v>
      </c>
      <c r="W7207">
        <v>0</v>
      </c>
      <c r="X7207">
        <v>68.651471365905294</v>
      </c>
      <c r="Y7207">
        <v>0</v>
      </c>
      <c r="Z7207">
        <v>8.9235616636599999E-2</v>
      </c>
      <c r="AA7207">
        <v>0</v>
      </c>
      <c r="AB7207">
        <v>5.1005669281189627</v>
      </c>
      <c r="AC7207">
        <v>0</v>
      </c>
      <c r="AD7207">
        <v>0</v>
      </c>
      <c r="AE7207">
        <v>73.84127391066086</v>
      </c>
    </row>
    <row r="7208" spans="1:31" x14ac:dyDescent="0.25">
      <c r="A7208">
        <v>2260027</v>
      </c>
      <c r="B7208">
        <v>1</v>
      </c>
      <c r="C7208" t="s">
        <v>81</v>
      </c>
      <c r="D7208" t="s">
        <v>127</v>
      </c>
      <c r="E7208" t="s">
        <v>214</v>
      </c>
      <c r="F7208" t="s">
        <v>20819</v>
      </c>
      <c r="G7208" t="s">
        <v>241</v>
      </c>
      <c r="H7208" t="s">
        <v>135</v>
      </c>
      <c r="I7208" t="s">
        <v>136</v>
      </c>
      <c r="J7208" t="s">
        <v>137</v>
      </c>
      <c r="K7208" t="s">
        <v>138</v>
      </c>
      <c r="L7208" t="s">
        <v>20820</v>
      </c>
      <c r="M7208" t="s">
        <v>20821</v>
      </c>
      <c r="N7208">
        <v>0.79916666599999997</v>
      </c>
      <c r="O7208">
        <v>0</v>
      </c>
      <c r="P7208">
        <v>61</v>
      </c>
      <c r="Q7208">
        <v>0</v>
      </c>
      <c r="R7208">
        <v>0</v>
      </c>
      <c r="S7208">
        <v>0</v>
      </c>
      <c r="T7208">
        <v>5</v>
      </c>
      <c r="U7208">
        <v>0</v>
      </c>
      <c r="V7208">
        <v>0</v>
      </c>
      <c r="W7208">
        <v>0</v>
      </c>
      <c r="X7208">
        <v>8.6155801648918615</v>
      </c>
      <c r="Y7208">
        <v>0</v>
      </c>
      <c r="Z7208">
        <v>0</v>
      </c>
      <c r="AA7208">
        <v>0</v>
      </c>
      <c r="AB7208">
        <v>0.36807397972297901</v>
      </c>
      <c r="AC7208">
        <v>0</v>
      </c>
      <c r="AD7208">
        <v>0</v>
      </c>
      <c r="AE7208">
        <v>8.9836541446148406</v>
      </c>
    </row>
    <row r="7209" spans="1:31" x14ac:dyDescent="0.25">
      <c r="A7209">
        <v>2260028</v>
      </c>
      <c r="B7209">
        <v>1</v>
      </c>
      <c r="C7209" t="s">
        <v>80</v>
      </c>
      <c r="D7209" t="s">
        <v>84</v>
      </c>
      <c r="E7209" t="s">
        <v>256</v>
      </c>
      <c r="F7209" t="s">
        <v>20822</v>
      </c>
      <c r="G7209" t="s">
        <v>147</v>
      </c>
      <c r="H7209" t="s">
        <v>148</v>
      </c>
      <c r="I7209" t="s">
        <v>136</v>
      </c>
      <c r="J7209" t="s">
        <v>137</v>
      </c>
      <c r="K7209" t="s">
        <v>138</v>
      </c>
      <c r="L7209" t="s">
        <v>20823</v>
      </c>
      <c r="M7209" t="s">
        <v>20824</v>
      </c>
      <c r="N7209">
        <v>2.1430555550000001</v>
      </c>
      <c r="O7209">
        <v>33</v>
      </c>
      <c r="P7209">
        <v>2740</v>
      </c>
      <c r="Q7209">
        <v>24</v>
      </c>
      <c r="R7209">
        <v>337</v>
      </c>
      <c r="S7209">
        <v>26</v>
      </c>
      <c r="T7209">
        <v>332</v>
      </c>
      <c r="U7209">
        <v>0</v>
      </c>
      <c r="V7209">
        <v>0</v>
      </c>
      <c r="W7209">
        <v>30.236222285083841</v>
      </c>
      <c r="X7209">
        <v>1551.2387150929869</v>
      </c>
      <c r="Y7209">
        <v>192.09352887008922</v>
      </c>
      <c r="Z7209">
        <v>259.1652281216713</v>
      </c>
      <c r="AA7209">
        <v>196.64036183811649</v>
      </c>
      <c r="AB7209">
        <v>245.53358800096956</v>
      </c>
      <c r="AC7209">
        <v>0</v>
      </c>
      <c r="AD7209">
        <v>0</v>
      </c>
      <c r="AE7209">
        <v>2474.9076442089176</v>
      </c>
    </row>
    <row r="7210" spans="1:31" x14ac:dyDescent="0.25">
      <c r="A7210">
        <v>2260032</v>
      </c>
      <c r="B7210">
        <v>1</v>
      </c>
      <c r="C7210" t="s">
        <v>80</v>
      </c>
      <c r="D7210" t="s">
        <v>105</v>
      </c>
      <c r="E7210" t="s">
        <v>132</v>
      </c>
      <c r="F7210" t="s">
        <v>20825</v>
      </c>
      <c r="G7210" t="s">
        <v>289</v>
      </c>
      <c r="H7210" t="s">
        <v>135</v>
      </c>
      <c r="I7210" t="s">
        <v>136</v>
      </c>
      <c r="J7210" t="s">
        <v>137</v>
      </c>
      <c r="K7210" t="s">
        <v>138</v>
      </c>
      <c r="L7210" t="s">
        <v>20826</v>
      </c>
      <c r="M7210" t="s">
        <v>20827</v>
      </c>
      <c r="N7210">
        <v>2.4344444439999999</v>
      </c>
      <c r="O7210">
        <v>0</v>
      </c>
      <c r="P7210">
        <v>70</v>
      </c>
      <c r="Q7210">
        <v>0</v>
      </c>
      <c r="R7210">
        <v>0</v>
      </c>
      <c r="S7210">
        <v>0</v>
      </c>
      <c r="T7210">
        <v>1</v>
      </c>
      <c r="U7210">
        <v>0</v>
      </c>
      <c r="V7210">
        <v>0</v>
      </c>
      <c r="W7210">
        <v>0</v>
      </c>
      <c r="X7210">
        <v>53.734204696096491</v>
      </c>
      <c r="Y7210">
        <v>0</v>
      </c>
      <c r="Z7210">
        <v>0</v>
      </c>
      <c r="AA7210">
        <v>0</v>
      </c>
      <c r="AB7210">
        <v>4.9321389143000008E-2</v>
      </c>
      <c r="AC7210">
        <v>0</v>
      </c>
      <c r="AD7210">
        <v>0</v>
      </c>
      <c r="AE7210">
        <v>53.783526085239494</v>
      </c>
    </row>
    <row r="7211" spans="1:31" x14ac:dyDescent="0.25">
      <c r="A7211">
        <v>2257787</v>
      </c>
      <c r="B7211">
        <v>1</v>
      </c>
      <c r="C7211" t="s">
        <v>80</v>
      </c>
      <c r="D7211" t="s">
        <v>85</v>
      </c>
      <c r="E7211" t="s">
        <v>151</v>
      </c>
      <c r="F7211" t="s">
        <v>20828</v>
      </c>
      <c r="G7211" t="s">
        <v>153</v>
      </c>
      <c r="H7211" t="s">
        <v>135</v>
      </c>
      <c r="I7211" t="s">
        <v>136</v>
      </c>
      <c r="J7211" t="s">
        <v>137</v>
      </c>
      <c r="K7211" t="s">
        <v>138</v>
      </c>
      <c r="L7211" t="s">
        <v>20829</v>
      </c>
      <c r="M7211" t="s">
        <v>20830</v>
      </c>
      <c r="N7211">
        <v>0.56694444399999999</v>
      </c>
      <c r="O7211">
        <v>0</v>
      </c>
      <c r="P7211">
        <v>110</v>
      </c>
      <c r="Q7211">
        <v>0</v>
      </c>
      <c r="R7211">
        <v>0</v>
      </c>
      <c r="S7211">
        <v>0</v>
      </c>
      <c r="T7211">
        <v>17</v>
      </c>
      <c r="U7211">
        <v>0</v>
      </c>
      <c r="V7211">
        <v>0</v>
      </c>
      <c r="W7211">
        <v>0</v>
      </c>
      <c r="X7211">
        <v>14.639482134977156</v>
      </c>
      <c r="Y7211">
        <v>0</v>
      </c>
      <c r="Z7211">
        <v>0</v>
      </c>
      <c r="AA7211">
        <v>0</v>
      </c>
      <c r="AB7211">
        <v>3.5840669604664024</v>
      </c>
      <c r="AC7211">
        <v>0</v>
      </c>
      <c r="AD7211">
        <v>0</v>
      </c>
      <c r="AE7211">
        <v>18.223549095443559</v>
      </c>
    </row>
    <row r="7212" spans="1:31" x14ac:dyDescent="0.25">
      <c r="A7212">
        <v>2257800</v>
      </c>
      <c r="B7212">
        <v>1</v>
      </c>
      <c r="C7212" t="s">
        <v>81</v>
      </c>
      <c r="D7212" t="s">
        <v>128</v>
      </c>
      <c r="E7212" t="s">
        <v>477</v>
      </c>
      <c r="F7212" t="s">
        <v>20831</v>
      </c>
      <c r="G7212" t="s">
        <v>147</v>
      </c>
      <c r="H7212" t="s">
        <v>148</v>
      </c>
      <c r="I7212" t="s">
        <v>136</v>
      </c>
      <c r="J7212" t="s">
        <v>137</v>
      </c>
      <c r="K7212" t="s">
        <v>138</v>
      </c>
      <c r="L7212" t="s">
        <v>20832</v>
      </c>
      <c r="M7212" t="s">
        <v>20833</v>
      </c>
      <c r="N7212">
        <v>0.59333333300000002</v>
      </c>
      <c r="O7212">
        <v>0</v>
      </c>
      <c r="P7212">
        <v>10555</v>
      </c>
      <c r="Q7212">
        <v>0</v>
      </c>
      <c r="R7212">
        <v>0</v>
      </c>
      <c r="S7212">
        <v>7</v>
      </c>
      <c r="T7212">
        <v>1152</v>
      </c>
      <c r="U7212">
        <v>0</v>
      </c>
      <c r="V7212">
        <v>1</v>
      </c>
      <c r="W7212">
        <v>0</v>
      </c>
      <c r="X7212">
        <v>1282.3076664518633</v>
      </c>
      <c r="Y7212">
        <v>0</v>
      </c>
      <c r="Z7212">
        <v>0</v>
      </c>
      <c r="AA7212">
        <v>81.365265950489729</v>
      </c>
      <c r="AB7212">
        <v>487.37679349893722</v>
      </c>
      <c r="AC7212">
        <v>0</v>
      </c>
      <c r="AD7212">
        <v>3.0293579854345998</v>
      </c>
      <c r="AE7212">
        <v>1854.0790838867247</v>
      </c>
    </row>
    <row r="7213" spans="1:31" x14ac:dyDescent="0.25">
      <c r="A7213">
        <v>2257801</v>
      </c>
      <c r="B7213">
        <v>1</v>
      </c>
      <c r="C7213" t="s">
        <v>81</v>
      </c>
      <c r="D7213" t="s">
        <v>128</v>
      </c>
      <c r="E7213" t="s">
        <v>145</v>
      </c>
      <c r="F7213" t="s">
        <v>20834</v>
      </c>
      <c r="G7213" t="s">
        <v>147</v>
      </c>
      <c r="H7213" t="s">
        <v>148</v>
      </c>
      <c r="I7213" t="s">
        <v>136</v>
      </c>
      <c r="J7213" t="s">
        <v>137</v>
      </c>
      <c r="K7213" t="s">
        <v>138</v>
      </c>
      <c r="L7213" t="s">
        <v>20835</v>
      </c>
      <c r="M7213" t="s">
        <v>20836</v>
      </c>
      <c r="N7213">
        <v>5.8611111E-2</v>
      </c>
      <c r="O7213">
        <v>59</v>
      </c>
      <c r="P7213">
        <v>18714</v>
      </c>
      <c r="Q7213">
        <v>587</v>
      </c>
      <c r="R7213">
        <v>539</v>
      </c>
      <c r="S7213">
        <v>129</v>
      </c>
      <c r="T7213">
        <v>1693</v>
      </c>
      <c r="U7213">
        <v>16</v>
      </c>
      <c r="V7213">
        <v>2</v>
      </c>
      <c r="W7213">
        <v>0.91574367112980282</v>
      </c>
      <c r="X7213">
        <v>185.4566018501707</v>
      </c>
      <c r="Y7213">
        <v>17.100667347845324</v>
      </c>
      <c r="Z7213">
        <v>6.8082310988369477</v>
      </c>
      <c r="AA7213">
        <v>81.031698997147075</v>
      </c>
      <c r="AB7213">
        <v>35.982998831963116</v>
      </c>
      <c r="AC7213">
        <v>16.051642956274126</v>
      </c>
      <c r="AD7213">
        <v>0.24264918388892501</v>
      </c>
      <c r="AE7213">
        <v>343.59023393725607</v>
      </c>
    </row>
    <row r="7214" spans="1:31" x14ac:dyDescent="0.25">
      <c r="A7214">
        <v>2257806</v>
      </c>
      <c r="B7214">
        <v>1</v>
      </c>
      <c r="C7214" t="s">
        <v>81</v>
      </c>
      <c r="D7214" t="s">
        <v>128</v>
      </c>
      <c r="E7214" t="s">
        <v>477</v>
      </c>
      <c r="F7214" t="s">
        <v>20837</v>
      </c>
      <c r="G7214" t="s">
        <v>147</v>
      </c>
      <c r="H7214" t="s">
        <v>148</v>
      </c>
      <c r="I7214" t="s">
        <v>136</v>
      </c>
      <c r="J7214" t="s">
        <v>137</v>
      </c>
      <c r="K7214" t="s">
        <v>138</v>
      </c>
      <c r="L7214" t="s">
        <v>20838</v>
      </c>
      <c r="M7214" t="s">
        <v>20839</v>
      </c>
      <c r="N7214">
        <v>1.4530555549999999</v>
      </c>
      <c r="O7214">
        <v>0</v>
      </c>
      <c r="P7214">
        <v>5294</v>
      </c>
      <c r="Q7214">
        <v>7</v>
      </c>
      <c r="R7214">
        <v>24</v>
      </c>
      <c r="S7214">
        <v>9</v>
      </c>
      <c r="T7214">
        <v>205</v>
      </c>
      <c r="U7214">
        <v>1</v>
      </c>
      <c r="V7214">
        <v>0</v>
      </c>
      <c r="W7214">
        <v>0</v>
      </c>
      <c r="X7214">
        <v>1475.0434842725069</v>
      </c>
      <c r="Y7214">
        <v>21.82855284968818</v>
      </c>
      <c r="Z7214">
        <v>14.331403585794257</v>
      </c>
      <c r="AA7214">
        <v>125.66332724556415</v>
      </c>
      <c r="AB7214">
        <v>185.03083051069581</v>
      </c>
      <c r="AC7214">
        <v>6.0451351388511814</v>
      </c>
      <c r="AD7214">
        <v>0</v>
      </c>
      <c r="AE7214">
        <v>1827.9427336031006</v>
      </c>
    </row>
    <row r="7215" spans="1:31" x14ac:dyDescent="0.25">
      <c r="A7215">
        <v>2257810</v>
      </c>
      <c r="B7215">
        <v>1</v>
      </c>
      <c r="C7215" t="s">
        <v>81</v>
      </c>
      <c r="D7215" t="s">
        <v>128</v>
      </c>
      <c r="E7215" t="s">
        <v>145</v>
      </c>
      <c r="F7215" t="s">
        <v>20840</v>
      </c>
      <c r="G7215" t="s">
        <v>147</v>
      </c>
      <c r="H7215" t="s">
        <v>148</v>
      </c>
      <c r="I7215" t="s">
        <v>136</v>
      </c>
      <c r="J7215" t="s">
        <v>137</v>
      </c>
      <c r="K7215" t="s">
        <v>138</v>
      </c>
      <c r="L7215" t="s">
        <v>20841</v>
      </c>
      <c r="M7215" t="s">
        <v>20842</v>
      </c>
      <c r="N7215">
        <v>0.33333333300000001</v>
      </c>
      <c r="O7215">
        <v>0</v>
      </c>
      <c r="P7215">
        <v>3237</v>
      </c>
      <c r="Q7215">
        <v>0</v>
      </c>
      <c r="R7215">
        <v>0</v>
      </c>
      <c r="S7215">
        <v>1</v>
      </c>
      <c r="T7215">
        <v>349</v>
      </c>
      <c r="U7215">
        <v>0</v>
      </c>
      <c r="V7215">
        <v>0</v>
      </c>
      <c r="W7215">
        <v>0</v>
      </c>
      <c r="X7215">
        <v>208.93746012456626</v>
      </c>
      <c r="Y7215">
        <v>0</v>
      </c>
      <c r="Z7215">
        <v>0</v>
      </c>
      <c r="AA7215">
        <v>18.910921816661332</v>
      </c>
      <c r="AB7215">
        <v>89.534789991612257</v>
      </c>
      <c r="AC7215">
        <v>0</v>
      </c>
      <c r="AD7215">
        <v>0</v>
      </c>
      <c r="AE7215">
        <v>317.38317193283984</v>
      </c>
    </row>
    <row r="7216" spans="1:31" x14ac:dyDescent="0.25">
      <c r="A7216">
        <v>2257830</v>
      </c>
      <c r="B7216">
        <v>1</v>
      </c>
      <c r="C7216" t="s">
        <v>81</v>
      </c>
      <c r="D7216" t="s">
        <v>128</v>
      </c>
      <c r="E7216" t="s">
        <v>207</v>
      </c>
      <c r="F7216" t="s">
        <v>20843</v>
      </c>
      <c r="G7216" t="s">
        <v>231</v>
      </c>
      <c r="H7216" t="s">
        <v>135</v>
      </c>
      <c r="I7216" t="s">
        <v>136</v>
      </c>
      <c r="J7216" t="s">
        <v>137</v>
      </c>
      <c r="K7216" t="s">
        <v>138</v>
      </c>
      <c r="L7216" t="s">
        <v>20844</v>
      </c>
      <c r="M7216" t="s">
        <v>20845</v>
      </c>
      <c r="N7216">
        <v>0.85166666599999996</v>
      </c>
      <c r="O7216">
        <v>0</v>
      </c>
      <c r="P7216">
        <v>417</v>
      </c>
      <c r="Q7216">
        <v>0</v>
      </c>
      <c r="R7216">
        <v>0</v>
      </c>
      <c r="S7216">
        <v>0</v>
      </c>
      <c r="T7216">
        <v>19</v>
      </c>
      <c r="U7216">
        <v>0</v>
      </c>
      <c r="V7216">
        <v>0</v>
      </c>
      <c r="W7216">
        <v>0</v>
      </c>
      <c r="X7216">
        <v>67.618893101266465</v>
      </c>
      <c r="Y7216">
        <v>0</v>
      </c>
      <c r="Z7216">
        <v>0</v>
      </c>
      <c r="AA7216">
        <v>0</v>
      </c>
      <c r="AB7216">
        <v>7.7882498041970223</v>
      </c>
      <c r="AC7216">
        <v>0</v>
      </c>
      <c r="AD7216">
        <v>0</v>
      </c>
      <c r="AE7216">
        <v>75.407142905463488</v>
      </c>
    </row>
    <row r="7217" spans="1:31" x14ac:dyDescent="0.25">
      <c r="A7217">
        <v>2257833</v>
      </c>
      <c r="B7217">
        <v>1</v>
      </c>
      <c r="C7217" t="s">
        <v>81</v>
      </c>
      <c r="D7217" t="s">
        <v>123</v>
      </c>
      <c r="E7217" t="s">
        <v>145</v>
      </c>
      <c r="F7217" t="s">
        <v>20846</v>
      </c>
      <c r="G7217" t="s">
        <v>147</v>
      </c>
      <c r="H7217" t="s">
        <v>148</v>
      </c>
      <c r="I7217" t="s">
        <v>136</v>
      </c>
      <c r="J7217" t="s">
        <v>137</v>
      </c>
      <c r="K7217" t="s">
        <v>138</v>
      </c>
      <c r="L7217" t="s">
        <v>20847</v>
      </c>
      <c r="M7217" t="s">
        <v>20848</v>
      </c>
      <c r="N7217">
        <v>1.2324999999999999</v>
      </c>
      <c r="O7217">
        <v>16</v>
      </c>
      <c r="P7217">
        <v>719</v>
      </c>
      <c r="Q7217">
        <v>520</v>
      </c>
      <c r="R7217">
        <v>354</v>
      </c>
      <c r="S7217">
        <v>57</v>
      </c>
      <c r="T7217">
        <v>110</v>
      </c>
      <c r="U7217">
        <v>4</v>
      </c>
      <c r="V7217">
        <v>0</v>
      </c>
      <c r="W7217">
        <v>3.8380264689346442</v>
      </c>
      <c r="X7217">
        <v>122.38995056988671</v>
      </c>
      <c r="Y7217">
        <v>298.69093087610395</v>
      </c>
      <c r="Z7217">
        <v>129.52530431755312</v>
      </c>
      <c r="AA7217">
        <v>285.24426976484324</v>
      </c>
      <c r="AB7217">
        <v>41.283277237104038</v>
      </c>
      <c r="AC7217">
        <v>841.62477834870788</v>
      </c>
      <c r="AD7217">
        <v>0</v>
      </c>
      <c r="AE7217">
        <v>1722.5965375831336</v>
      </c>
    </row>
    <row r="7218" spans="1:31" x14ac:dyDescent="0.25">
      <c r="A7218">
        <v>2257852</v>
      </c>
      <c r="B7218">
        <v>1</v>
      </c>
      <c r="C7218" t="s">
        <v>81</v>
      </c>
      <c r="D7218" t="s">
        <v>123</v>
      </c>
      <c r="E7218" t="s">
        <v>163</v>
      </c>
      <c r="F7218" t="s">
        <v>20849</v>
      </c>
      <c r="G7218" t="s">
        <v>147</v>
      </c>
      <c r="H7218" t="s">
        <v>148</v>
      </c>
      <c r="I7218" t="s">
        <v>136</v>
      </c>
      <c r="J7218" t="s">
        <v>137</v>
      </c>
      <c r="K7218" t="s">
        <v>138</v>
      </c>
      <c r="L7218" t="s">
        <v>20850</v>
      </c>
      <c r="M7218" t="s">
        <v>20851</v>
      </c>
      <c r="N7218">
        <v>1.3266666659999999</v>
      </c>
      <c r="O7218">
        <v>3</v>
      </c>
      <c r="P7218">
        <v>359</v>
      </c>
      <c r="Q7218">
        <v>255</v>
      </c>
      <c r="R7218">
        <v>72</v>
      </c>
      <c r="S7218">
        <v>20</v>
      </c>
      <c r="T7218">
        <v>41</v>
      </c>
      <c r="U7218">
        <v>0</v>
      </c>
      <c r="V7218">
        <v>0</v>
      </c>
      <c r="W7218">
        <v>1.2875986827448331</v>
      </c>
      <c r="X7218">
        <v>58.512120394735661</v>
      </c>
      <c r="Y7218">
        <v>216.9932995799351</v>
      </c>
      <c r="Z7218">
        <v>41.478613442024134</v>
      </c>
      <c r="AA7218">
        <v>11.44083513049552</v>
      </c>
      <c r="AB7218">
        <v>22.714624424031207</v>
      </c>
      <c r="AC7218">
        <v>0</v>
      </c>
      <c r="AD7218">
        <v>0</v>
      </c>
      <c r="AE7218">
        <v>352.4270916539665</v>
      </c>
    </row>
    <row r="7219" spans="1:31" x14ac:dyDescent="0.25">
      <c r="A7219">
        <v>2257866</v>
      </c>
      <c r="B7219">
        <v>1</v>
      </c>
      <c r="C7219" t="s">
        <v>81</v>
      </c>
      <c r="D7219" t="s">
        <v>125</v>
      </c>
      <c r="E7219" t="s">
        <v>163</v>
      </c>
      <c r="F7219" t="s">
        <v>20277</v>
      </c>
      <c r="G7219" t="s">
        <v>147</v>
      </c>
      <c r="H7219" t="s">
        <v>148</v>
      </c>
      <c r="I7219" t="s">
        <v>136</v>
      </c>
      <c r="J7219" t="s">
        <v>137</v>
      </c>
      <c r="K7219" t="s">
        <v>138</v>
      </c>
      <c r="L7219" t="s">
        <v>20852</v>
      </c>
      <c r="M7219" t="s">
        <v>20853</v>
      </c>
      <c r="N7219">
        <v>0.70250000000000001</v>
      </c>
      <c r="O7219">
        <v>0</v>
      </c>
      <c r="P7219">
        <v>415</v>
      </c>
      <c r="Q7219">
        <v>23</v>
      </c>
      <c r="R7219">
        <v>54</v>
      </c>
      <c r="S7219">
        <v>2</v>
      </c>
      <c r="T7219">
        <v>38</v>
      </c>
      <c r="U7219">
        <v>0</v>
      </c>
      <c r="V7219">
        <v>0</v>
      </c>
      <c r="W7219">
        <v>0</v>
      </c>
      <c r="X7219">
        <v>53.181240061914373</v>
      </c>
      <c r="Y7219">
        <v>30.540321937257097</v>
      </c>
      <c r="Z7219">
        <v>11.039457179307337</v>
      </c>
      <c r="AA7219">
        <v>12.767158014353635</v>
      </c>
      <c r="AB7219">
        <v>16.34892175558597</v>
      </c>
      <c r="AC7219">
        <v>0</v>
      </c>
      <c r="AD7219">
        <v>0</v>
      </c>
      <c r="AE7219">
        <v>123.87709894841842</v>
      </c>
    </row>
    <row r="7220" spans="1:31" x14ac:dyDescent="0.25">
      <c r="A7220">
        <v>2257876</v>
      </c>
      <c r="B7220">
        <v>1</v>
      </c>
      <c r="C7220" t="s">
        <v>80</v>
      </c>
      <c r="D7220" t="s">
        <v>97</v>
      </c>
      <c r="E7220" t="s">
        <v>151</v>
      </c>
      <c r="F7220" t="s">
        <v>18739</v>
      </c>
      <c r="G7220" t="s">
        <v>160</v>
      </c>
      <c r="H7220" t="s">
        <v>135</v>
      </c>
      <c r="I7220" t="s">
        <v>136</v>
      </c>
      <c r="J7220" t="s">
        <v>137</v>
      </c>
      <c r="K7220" t="s">
        <v>138</v>
      </c>
      <c r="L7220" t="s">
        <v>20854</v>
      </c>
      <c r="M7220" t="s">
        <v>20855</v>
      </c>
      <c r="N7220">
        <v>1.6305555549999999</v>
      </c>
      <c r="O7220">
        <v>0</v>
      </c>
      <c r="P7220">
        <v>200</v>
      </c>
      <c r="Q7220">
        <v>0</v>
      </c>
      <c r="R7220">
        <v>2</v>
      </c>
      <c r="S7220">
        <v>0</v>
      </c>
      <c r="T7220">
        <v>22</v>
      </c>
      <c r="U7220">
        <v>0</v>
      </c>
      <c r="V7220">
        <v>0</v>
      </c>
      <c r="W7220">
        <v>0</v>
      </c>
      <c r="X7220">
        <v>143.85448319402502</v>
      </c>
      <c r="Y7220">
        <v>0</v>
      </c>
      <c r="Z7220">
        <v>0.49880121568814173</v>
      </c>
      <c r="AA7220">
        <v>0</v>
      </c>
      <c r="AB7220">
        <v>46.688234468010755</v>
      </c>
      <c r="AC7220">
        <v>0</v>
      </c>
      <c r="AD7220">
        <v>0</v>
      </c>
      <c r="AE7220">
        <v>191.04151887772392</v>
      </c>
    </row>
    <row r="7221" spans="1:31" x14ac:dyDescent="0.25">
      <c r="A7221">
        <v>2257897</v>
      </c>
      <c r="B7221">
        <v>1</v>
      </c>
      <c r="C7221" t="s">
        <v>81</v>
      </c>
      <c r="D7221" t="s">
        <v>112</v>
      </c>
      <c r="E7221" t="s">
        <v>145</v>
      </c>
      <c r="F7221" t="s">
        <v>20644</v>
      </c>
      <c r="G7221" t="s">
        <v>271</v>
      </c>
      <c r="H7221" t="s">
        <v>148</v>
      </c>
      <c r="I7221" t="s">
        <v>136</v>
      </c>
      <c r="J7221" t="s">
        <v>137</v>
      </c>
      <c r="K7221" t="s">
        <v>172</v>
      </c>
      <c r="L7221" t="s">
        <v>20856</v>
      </c>
      <c r="M7221" t="s">
        <v>20857</v>
      </c>
      <c r="N7221">
        <v>6.5000000000000002E-2</v>
      </c>
      <c r="O7221">
        <v>2</v>
      </c>
      <c r="P7221">
        <v>233</v>
      </c>
      <c r="Q7221">
        <v>122</v>
      </c>
      <c r="R7221">
        <v>302</v>
      </c>
      <c r="S7221">
        <v>8</v>
      </c>
      <c r="T7221">
        <v>31</v>
      </c>
      <c r="U7221">
        <v>4</v>
      </c>
      <c r="V7221">
        <v>2</v>
      </c>
      <c r="W7221">
        <v>2.6090674599499996E-3</v>
      </c>
      <c r="X7221">
        <v>2.5611313036073802</v>
      </c>
      <c r="Y7221">
        <v>1.9689533418298131</v>
      </c>
      <c r="Z7221">
        <v>2.5012065569208555</v>
      </c>
      <c r="AA7221">
        <v>2.8728004306653743</v>
      </c>
      <c r="AB7221">
        <v>2.4556110565883063</v>
      </c>
      <c r="AC7221">
        <v>33.107881713579644</v>
      </c>
      <c r="AD7221">
        <v>11.481111564456842</v>
      </c>
      <c r="AE7221">
        <v>56.951305035108163</v>
      </c>
    </row>
    <row r="7222" spans="1:31" x14ac:dyDescent="0.25">
      <c r="A7222">
        <v>2257906</v>
      </c>
      <c r="B7222">
        <v>1</v>
      </c>
      <c r="C7222" t="s">
        <v>81</v>
      </c>
      <c r="D7222" t="s">
        <v>128</v>
      </c>
      <c r="E7222" t="s">
        <v>207</v>
      </c>
      <c r="F7222" t="s">
        <v>18791</v>
      </c>
      <c r="G7222" t="s">
        <v>171</v>
      </c>
      <c r="H7222" t="s">
        <v>135</v>
      </c>
      <c r="I7222" t="s">
        <v>136</v>
      </c>
      <c r="J7222" t="s">
        <v>137</v>
      </c>
      <c r="K7222" t="s">
        <v>172</v>
      </c>
      <c r="L7222" t="s">
        <v>20858</v>
      </c>
      <c r="M7222" t="s">
        <v>20859</v>
      </c>
      <c r="N7222">
        <v>9.1180555549999998</v>
      </c>
      <c r="O7222">
        <v>0</v>
      </c>
      <c r="P7222">
        <v>807</v>
      </c>
      <c r="Q7222">
        <v>0</v>
      </c>
      <c r="R7222">
        <v>0</v>
      </c>
      <c r="S7222">
        <v>0</v>
      </c>
      <c r="T7222">
        <v>19</v>
      </c>
      <c r="U7222">
        <v>0</v>
      </c>
      <c r="V7222">
        <v>0</v>
      </c>
      <c r="W7222">
        <v>0</v>
      </c>
      <c r="X7222">
        <v>1754.223493761823</v>
      </c>
      <c r="Y7222">
        <v>0</v>
      </c>
      <c r="Z7222">
        <v>0</v>
      </c>
      <c r="AA7222">
        <v>0</v>
      </c>
      <c r="AB7222">
        <v>206.19137917935103</v>
      </c>
      <c r="AC7222">
        <v>0</v>
      </c>
      <c r="AD7222">
        <v>0</v>
      </c>
      <c r="AE7222">
        <v>1960.4148729411741</v>
      </c>
    </row>
    <row r="7223" spans="1:31" x14ac:dyDescent="0.25">
      <c r="A7223">
        <v>2257913</v>
      </c>
      <c r="B7223">
        <v>1</v>
      </c>
      <c r="C7223" t="s">
        <v>81</v>
      </c>
      <c r="D7223" t="s">
        <v>112</v>
      </c>
      <c r="E7223" t="s">
        <v>256</v>
      </c>
      <c r="F7223" t="s">
        <v>20860</v>
      </c>
      <c r="G7223" t="s">
        <v>147</v>
      </c>
      <c r="H7223" t="s">
        <v>148</v>
      </c>
      <c r="I7223" t="s">
        <v>136</v>
      </c>
      <c r="J7223" t="s">
        <v>137</v>
      </c>
      <c r="K7223" t="s">
        <v>138</v>
      </c>
      <c r="L7223" t="s">
        <v>20861</v>
      </c>
      <c r="M7223" t="s">
        <v>20862</v>
      </c>
      <c r="N7223">
        <v>0.21666666600000001</v>
      </c>
      <c r="O7223">
        <v>0</v>
      </c>
      <c r="P7223">
        <v>1905</v>
      </c>
      <c r="Q7223">
        <v>39</v>
      </c>
      <c r="R7223">
        <v>395</v>
      </c>
      <c r="S7223">
        <v>13</v>
      </c>
      <c r="T7223">
        <v>273</v>
      </c>
      <c r="U7223">
        <v>4</v>
      </c>
      <c r="V7223">
        <v>3</v>
      </c>
      <c r="W7223">
        <v>0</v>
      </c>
      <c r="X7223">
        <v>88.138276913670055</v>
      </c>
      <c r="Y7223">
        <v>5.7558880106567978</v>
      </c>
      <c r="Z7223">
        <v>12.620051569905364</v>
      </c>
      <c r="AA7223">
        <v>21.424006782225135</v>
      </c>
      <c r="AB7223">
        <v>29.00402391241272</v>
      </c>
      <c r="AC7223">
        <v>34.527980025241355</v>
      </c>
      <c r="AD7223">
        <v>41.140044619738205</v>
      </c>
      <c r="AE7223">
        <v>232.61027183384962</v>
      </c>
    </row>
    <row r="7224" spans="1:31" x14ac:dyDescent="0.25">
      <c r="A7224">
        <v>2257914</v>
      </c>
      <c r="B7224">
        <v>1</v>
      </c>
      <c r="C7224" t="s">
        <v>81</v>
      </c>
      <c r="D7224" t="s">
        <v>128</v>
      </c>
      <c r="E7224" t="s">
        <v>207</v>
      </c>
      <c r="F7224" t="s">
        <v>20051</v>
      </c>
      <c r="G7224" t="s">
        <v>171</v>
      </c>
      <c r="H7224" t="s">
        <v>135</v>
      </c>
      <c r="I7224" t="s">
        <v>136</v>
      </c>
      <c r="J7224" t="s">
        <v>137</v>
      </c>
      <c r="K7224" t="s">
        <v>172</v>
      </c>
      <c r="L7224" t="s">
        <v>20863</v>
      </c>
      <c r="M7224" t="s">
        <v>20864</v>
      </c>
      <c r="N7224">
        <v>8.7913888880000002</v>
      </c>
      <c r="O7224">
        <v>0</v>
      </c>
      <c r="P7224">
        <v>495</v>
      </c>
      <c r="Q7224">
        <v>0</v>
      </c>
      <c r="R7224">
        <v>0</v>
      </c>
      <c r="S7224">
        <v>0</v>
      </c>
      <c r="T7224">
        <v>19</v>
      </c>
      <c r="U7224">
        <v>0</v>
      </c>
      <c r="V7224">
        <v>0</v>
      </c>
      <c r="W7224">
        <v>0</v>
      </c>
      <c r="X7224">
        <v>942.54916802670891</v>
      </c>
      <c r="Y7224">
        <v>0</v>
      </c>
      <c r="Z7224">
        <v>0</v>
      </c>
      <c r="AA7224">
        <v>0</v>
      </c>
      <c r="AB7224">
        <v>210.24196463335494</v>
      </c>
      <c r="AC7224">
        <v>0</v>
      </c>
      <c r="AD7224">
        <v>0</v>
      </c>
      <c r="AE7224">
        <v>1152.7911326600638</v>
      </c>
    </row>
    <row r="7225" spans="1:31" x14ac:dyDescent="0.25">
      <c r="A7225">
        <v>2257915</v>
      </c>
      <c r="B7225">
        <v>1</v>
      </c>
      <c r="C7225" t="s">
        <v>80</v>
      </c>
      <c r="D7225" t="s">
        <v>83</v>
      </c>
      <c r="E7225" t="s">
        <v>256</v>
      </c>
      <c r="F7225" t="s">
        <v>20147</v>
      </c>
      <c r="G7225" t="s">
        <v>147</v>
      </c>
      <c r="H7225" t="s">
        <v>148</v>
      </c>
      <c r="I7225" t="s">
        <v>136</v>
      </c>
      <c r="J7225" t="s">
        <v>137</v>
      </c>
      <c r="K7225" t="s">
        <v>138</v>
      </c>
      <c r="L7225" t="s">
        <v>20865</v>
      </c>
      <c r="M7225" t="s">
        <v>20866</v>
      </c>
      <c r="N7225">
        <v>0.177777777</v>
      </c>
      <c r="O7225">
        <v>0</v>
      </c>
      <c r="P7225">
        <v>1452</v>
      </c>
      <c r="Q7225">
        <v>0</v>
      </c>
      <c r="R7225">
        <v>0</v>
      </c>
      <c r="S7225">
        <v>10</v>
      </c>
      <c r="T7225">
        <v>180</v>
      </c>
      <c r="U7225">
        <v>11</v>
      </c>
      <c r="V7225">
        <v>0</v>
      </c>
      <c r="W7225">
        <v>0</v>
      </c>
      <c r="X7225">
        <v>95.867406274797915</v>
      </c>
      <c r="Y7225">
        <v>0</v>
      </c>
      <c r="Z7225">
        <v>0</v>
      </c>
      <c r="AA7225">
        <v>57.857629701484797</v>
      </c>
      <c r="AB7225">
        <v>30.11970143172994</v>
      </c>
      <c r="AC7225">
        <v>195.34155035492586</v>
      </c>
      <c r="AD7225">
        <v>0</v>
      </c>
      <c r="AE7225">
        <v>379.18628776293849</v>
      </c>
    </row>
    <row r="7226" spans="1:31" x14ac:dyDescent="0.25">
      <c r="A7226">
        <v>2257924</v>
      </c>
      <c r="B7226">
        <v>1</v>
      </c>
      <c r="C7226" t="s">
        <v>80</v>
      </c>
      <c r="D7226" t="s">
        <v>92</v>
      </c>
      <c r="E7226" t="s">
        <v>145</v>
      </c>
      <c r="F7226" t="s">
        <v>20479</v>
      </c>
      <c r="G7226" t="s">
        <v>171</v>
      </c>
      <c r="H7226" t="s">
        <v>148</v>
      </c>
      <c r="I7226" t="s">
        <v>136</v>
      </c>
      <c r="J7226" t="s">
        <v>137</v>
      </c>
      <c r="K7226" t="s">
        <v>172</v>
      </c>
      <c r="L7226" t="s">
        <v>20867</v>
      </c>
      <c r="M7226" t="s">
        <v>20868</v>
      </c>
      <c r="N7226">
        <v>0.77416666599999995</v>
      </c>
      <c r="O7226">
        <v>0</v>
      </c>
      <c r="P7226">
        <v>355</v>
      </c>
      <c r="Q7226">
        <v>0</v>
      </c>
      <c r="R7226">
        <v>3</v>
      </c>
      <c r="S7226">
        <v>8</v>
      </c>
      <c r="T7226">
        <v>16</v>
      </c>
      <c r="U7226">
        <v>0</v>
      </c>
      <c r="V7226">
        <v>1</v>
      </c>
      <c r="W7226">
        <v>0</v>
      </c>
      <c r="X7226">
        <v>111.3252611090866</v>
      </c>
      <c r="Y7226">
        <v>0</v>
      </c>
      <c r="Z7226">
        <v>2.7057626552920948</v>
      </c>
      <c r="AA7226">
        <v>155.24633235829347</v>
      </c>
      <c r="AB7226">
        <v>12.893233547307723</v>
      </c>
      <c r="AC7226">
        <v>0</v>
      </c>
      <c r="AD7226">
        <v>1.5521481950802936</v>
      </c>
      <c r="AE7226">
        <v>283.72273786506014</v>
      </c>
    </row>
    <row r="7227" spans="1:31" x14ac:dyDescent="0.25">
      <c r="A7227">
        <v>2257928</v>
      </c>
      <c r="B7227">
        <v>1</v>
      </c>
      <c r="C7227" t="s">
        <v>81</v>
      </c>
      <c r="D7227" t="s">
        <v>128</v>
      </c>
      <c r="E7227" t="s">
        <v>256</v>
      </c>
      <c r="F7227" t="s">
        <v>20869</v>
      </c>
      <c r="G7227" t="s">
        <v>171</v>
      </c>
      <c r="H7227" t="s">
        <v>148</v>
      </c>
      <c r="I7227" t="s">
        <v>136</v>
      </c>
      <c r="J7227" t="s">
        <v>137</v>
      </c>
      <c r="K7227" t="s">
        <v>172</v>
      </c>
      <c r="L7227" t="s">
        <v>20870</v>
      </c>
      <c r="M7227" t="s">
        <v>20871</v>
      </c>
      <c r="N7227">
        <v>7.216388888</v>
      </c>
      <c r="O7227">
        <v>0</v>
      </c>
      <c r="P7227">
        <v>376</v>
      </c>
      <c r="Q7227">
        <v>0</v>
      </c>
      <c r="R7227">
        <v>0</v>
      </c>
      <c r="S7227">
        <v>0</v>
      </c>
      <c r="T7227">
        <v>58</v>
      </c>
      <c r="U7227">
        <v>0</v>
      </c>
      <c r="V7227">
        <v>0</v>
      </c>
      <c r="W7227">
        <v>0</v>
      </c>
      <c r="X7227">
        <v>588.7320244512124</v>
      </c>
      <c r="Y7227">
        <v>0</v>
      </c>
      <c r="Z7227">
        <v>0</v>
      </c>
      <c r="AA7227">
        <v>0</v>
      </c>
      <c r="AB7227">
        <v>547.82919312737363</v>
      </c>
      <c r="AC7227">
        <v>0</v>
      </c>
      <c r="AD7227">
        <v>0</v>
      </c>
      <c r="AE7227">
        <v>1136.5612175785859</v>
      </c>
    </row>
    <row r="7228" spans="1:31" x14ac:dyDescent="0.25">
      <c r="A7228">
        <v>2257930</v>
      </c>
      <c r="B7228">
        <v>1</v>
      </c>
      <c r="C7228" t="s">
        <v>81</v>
      </c>
      <c r="D7228" t="s">
        <v>113</v>
      </c>
      <c r="E7228" t="s">
        <v>163</v>
      </c>
      <c r="F7228" t="s">
        <v>20872</v>
      </c>
      <c r="G7228" t="s">
        <v>271</v>
      </c>
      <c r="H7228" t="s">
        <v>148</v>
      </c>
      <c r="I7228" t="s">
        <v>136</v>
      </c>
      <c r="J7228" t="s">
        <v>137</v>
      </c>
      <c r="K7228" t="s">
        <v>172</v>
      </c>
      <c r="L7228" t="s">
        <v>20873</v>
      </c>
      <c r="M7228" t="s">
        <v>20874</v>
      </c>
      <c r="N7228">
        <v>0.86777777700000003</v>
      </c>
      <c r="O7228">
        <v>0</v>
      </c>
      <c r="P7228">
        <v>829</v>
      </c>
      <c r="Q7228">
        <v>5</v>
      </c>
      <c r="R7228">
        <v>178</v>
      </c>
      <c r="S7228">
        <v>7</v>
      </c>
      <c r="T7228">
        <v>39</v>
      </c>
      <c r="U7228">
        <v>0</v>
      </c>
      <c r="V7228">
        <v>0</v>
      </c>
      <c r="W7228">
        <v>0</v>
      </c>
      <c r="X7228">
        <v>118.30264111421779</v>
      </c>
      <c r="Y7228">
        <v>16.693349899739445</v>
      </c>
      <c r="Z7228">
        <v>39.407139580062022</v>
      </c>
      <c r="AA7228">
        <v>61.915170903653774</v>
      </c>
      <c r="AB7228">
        <v>30.028544700604211</v>
      </c>
      <c r="AC7228">
        <v>0</v>
      </c>
      <c r="AD7228">
        <v>0</v>
      </c>
      <c r="AE7228">
        <v>266.34684619827721</v>
      </c>
    </row>
    <row r="7229" spans="1:31" x14ac:dyDescent="0.25">
      <c r="A7229">
        <v>2257935</v>
      </c>
      <c r="B7229">
        <v>1</v>
      </c>
      <c r="C7229" t="s">
        <v>80</v>
      </c>
      <c r="D7229" t="s">
        <v>93</v>
      </c>
      <c r="E7229" t="s">
        <v>145</v>
      </c>
      <c r="F7229" t="s">
        <v>20875</v>
      </c>
      <c r="G7229" t="s">
        <v>171</v>
      </c>
      <c r="H7229" t="s">
        <v>148</v>
      </c>
      <c r="I7229" t="s">
        <v>136</v>
      </c>
      <c r="J7229" t="s">
        <v>137</v>
      </c>
      <c r="K7229" t="s">
        <v>172</v>
      </c>
      <c r="L7229" t="s">
        <v>20876</v>
      </c>
      <c r="M7229" t="s">
        <v>20877</v>
      </c>
      <c r="N7229">
        <v>0.61777777700000003</v>
      </c>
      <c r="O7229">
        <v>0</v>
      </c>
      <c r="P7229">
        <v>381</v>
      </c>
      <c r="Q7229">
        <v>0</v>
      </c>
      <c r="R7229">
        <v>46</v>
      </c>
      <c r="S7229">
        <v>0</v>
      </c>
      <c r="T7229">
        <v>74</v>
      </c>
      <c r="U7229">
        <v>1</v>
      </c>
      <c r="V7229">
        <v>0</v>
      </c>
      <c r="W7229">
        <v>0</v>
      </c>
      <c r="X7229">
        <v>59.022823574250914</v>
      </c>
      <c r="Y7229">
        <v>0</v>
      </c>
      <c r="Z7229">
        <v>25.257506019877777</v>
      </c>
      <c r="AA7229">
        <v>0</v>
      </c>
      <c r="AB7229">
        <v>33.267049763992652</v>
      </c>
      <c r="AC7229">
        <v>99.656785684963197</v>
      </c>
      <c r="AD7229">
        <v>0</v>
      </c>
      <c r="AE7229">
        <v>217.20416504308452</v>
      </c>
    </row>
    <row r="7230" spans="1:31" x14ac:dyDescent="0.25">
      <c r="A7230">
        <v>2257939</v>
      </c>
      <c r="B7230">
        <v>1</v>
      </c>
      <c r="C7230" t="s">
        <v>80</v>
      </c>
      <c r="D7230" t="s">
        <v>100</v>
      </c>
      <c r="E7230" t="s">
        <v>145</v>
      </c>
      <c r="F7230" t="s">
        <v>20878</v>
      </c>
      <c r="G7230" t="s">
        <v>147</v>
      </c>
      <c r="H7230" t="s">
        <v>148</v>
      </c>
      <c r="I7230" t="s">
        <v>704</v>
      </c>
      <c r="J7230" t="s">
        <v>137</v>
      </c>
      <c r="K7230" t="s">
        <v>138</v>
      </c>
      <c r="L7230" t="s">
        <v>20879</v>
      </c>
      <c r="M7230" t="s">
        <v>20880</v>
      </c>
      <c r="N7230">
        <v>4.8055555E-2</v>
      </c>
      <c r="O7230">
        <v>4</v>
      </c>
      <c r="P7230">
        <v>1637</v>
      </c>
      <c r="Q7230">
        <v>4</v>
      </c>
      <c r="R7230">
        <v>100</v>
      </c>
      <c r="S7230">
        <v>9</v>
      </c>
      <c r="T7230">
        <v>74</v>
      </c>
      <c r="U7230">
        <v>0</v>
      </c>
      <c r="V7230">
        <v>0</v>
      </c>
      <c r="W7230">
        <v>3.2440369750153271</v>
      </c>
      <c r="X7230">
        <v>18.026877310473751</v>
      </c>
      <c r="Y7230">
        <v>0.16448355582858581</v>
      </c>
      <c r="Z7230">
        <v>0.74240694048355438</v>
      </c>
      <c r="AA7230">
        <v>2.3842364791147417</v>
      </c>
      <c r="AB7230">
        <v>3.0843543901629569</v>
      </c>
      <c r="AC7230">
        <v>0</v>
      </c>
      <c r="AD7230">
        <v>0</v>
      </c>
      <c r="AE7230">
        <v>27.646395651078915</v>
      </c>
    </row>
    <row r="7231" spans="1:31" x14ac:dyDescent="0.25">
      <c r="A7231">
        <v>2257942</v>
      </c>
      <c r="B7231">
        <v>1</v>
      </c>
      <c r="C7231" t="s">
        <v>81</v>
      </c>
      <c r="D7231" t="s">
        <v>128</v>
      </c>
      <c r="E7231" t="s">
        <v>207</v>
      </c>
      <c r="F7231" t="s">
        <v>20881</v>
      </c>
      <c r="G7231" t="s">
        <v>171</v>
      </c>
      <c r="H7231" t="s">
        <v>135</v>
      </c>
      <c r="I7231" t="s">
        <v>136</v>
      </c>
      <c r="J7231" t="s">
        <v>137</v>
      </c>
      <c r="K7231" t="s">
        <v>172</v>
      </c>
      <c r="L7231" t="s">
        <v>20882</v>
      </c>
      <c r="M7231" t="s">
        <v>20883</v>
      </c>
      <c r="N7231">
        <v>6.7488888879999998</v>
      </c>
      <c r="O7231">
        <v>0</v>
      </c>
      <c r="P7231">
        <v>754</v>
      </c>
      <c r="Q7231">
        <v>0</v>
      </c>
      <c r="R7231">
        <v>7</v>
      </c>
      <c r="S7231">
        <v>0</v>
      </c>
      <c r="T7231">
        <v>50</v>
      </c>
      <c r="U7231">
        <v>0</v>
      </c>
      <c r="V7231">
        <v>0</v>
      </c>
      <c r="W7231">
        <v>0</v>
      </c>
      <c r="X7231">
        <v>1098.6199003157699</v>
      </c>
      <c r="Y7231">
        <v>0</v>
      </c>
      <c r="Z7231">
        <v>3.1169696561586493</v>
      </c>
      <c r="AA7231">
        <v>0</v>
      </c>
      <c r="AB7231">
        <v>238.56050203044683</v>
      </c>
      <c r="AC7231">
        <v>0</v>
      </c>
      <c r="AD7231">
        <v>0</v>
      </c>
      <c r="AE7231">
        <v>1340.2973720023754</v>
      </c>
    </row>
    <row r="7232" spans="1:31" x14ac:dyDescent="0.25">
      <c r="A7232">
        <v>2257944</v>
      </c>
      <c r="B7232">
        <v>1</v>
      </c>
      <c r="C7232" t="s">
        <v>80</v>
      </c>
      <c r="D7232" t="s">
        <v>94</v>
      </c>
      <c r="E7232" t="s">
        <v>477</v>
      </c>
      <c r="F7232" t="s">
        <v>10296</v>
      </c>
      <c r="G7232" t="s">
        <v>20884</v>
      </c>
      <c r="H7232" t="s">
        <v>479</v>
      </c>
      <c r="I7232" t="s">
        <v>136</v>
      </c>
      <c r="J7232" t="s">
        <v>137</v>
      </c>
      <c r="K7232" t="s">
        <v>172</v>
      </c>
      <c r="L7232" t="s">
        <v>20885</v>
      </c>
      <c r="M7232" t="s">
        <v>20886</v>
      </c>
      <c r="N7232">
        <v>2.111388888</v>
      </c>
      <c r="O7232">
        <v>0</v>
      </c>
      <c r="P7232">
        <v>12447</v>
      </c>
      <c r="Q7232">
        <v>9</v>
      </c>
      <c r="R7232">
        <v>166</v>
      </c>
      <c r="S7232">
        <v>35</v>
      </c>
      <c r="T7232">
        <v>945</v>
      </c>
      <c r="U7232">
        <v>0</v>
      </c>
      <c r="V7232">
        <v>1</v>
      </c>
      <c r="W7232">
        <v>0</v>
      </c>
      <c r="X7232">
        <v>8036.0562251680749</v>
      </c>
      <c r="Y7232">
        <v>5.3746436886132134</v>
      </c>
      <c r="Z7232">
        <v>103.71013169169802</v>
      </c>
      <c r="AA7232">
        <v>699.07786151312951</v>
      </c>
      <c r="AB7232">
        <v>3004.0668379397648</v>
      </c>
      <c r="AC7232">
        <v>0</v>
      </c>
      <c r="AD7232">
        <v>65.418458849640061</v>
      </c>
      <c r="AE7232">
        <v>11913.704158850922</v>
      </c>
    </row>
    <row r="7233" spans="1:31" x14ac:dyDescent="0.25">
      <c r="A7233">
        <v>2257952</v>
      </c>
      <c r="B7233">
        <v>1</v>
      </c>
      <c r="C7233" t="s">
        <v>80</v>
      </c>
      <c r="D7233" t="s">
        <v>85</v>
      </c>
      <c r="E7233" t="s">
        <v>207</v>
      </c>
      <c r="F7233" t="s">
        <v>20887</v>
      </c>
      <c r="G7233" t="s">
        <v>314</v>
      </c>
      <c r="H7233" t="s">
        <v>135</v>
      </c>
      <c r="I7233" t="s">
        <v>136</v>
      </c>
      <c r="J7233" t="s">
        <v>137</v>
      </c>
      <c r="K7233" t="s">
        <v>138</v>
      </c>
      <c r="L7233" t="s">
        <v>20888</v>
      </c>
      <c r="M7233" t="s">
        <v>20889</v>
      </c>
      <c r="N7233">
        <v>0.568333333</v>
      </c>
      <c r="O7233">
        <v>0</v>
      </c>
      <c r="P7233">
        <v>390</v>
      </c>
      <c r="Q7233">
        <v>0</v>
      </c>
      <c r="R7233">
        <v>0</v>
      </c>
      <c r="S7233">
        <v>0</v>
      </c>
      <c r="T7233">
        <v>22</v>
      </c>
      <c r="U7233">
        <v>0</v>
      </c>
      <c r="V7233">
        <v>0</v>
      </c>
      <c r="W7233">
        <v>0</v>
      </c>
      <c r="X7233">
        <v>59.792283941868</v>
      </c>
      <c r="Y7233">
        <v>0</v>
      </c>
      <c r="Z7233">
        <v>0</v>
      </c>
      <c r="AA7233">
        <v>0</v>
      </c>
      <c r="AB7233">
        <v>21.524483456947522</v>
      </c>
      <c r="AC7233">
        <v>0</v>
      </c>
      <c r="AD7233">
        <v>0</v>
      </c>
      <c r="AE7233">
        <v>81.316767398815529</v>
      </c>
    </row>
    <row r="7234" spans="1:31" x14ac:dyDescent="0.25">
      <c r="A7234">
        <v>2257962</v>
      </c>
      <c r="B7234">
        <v>1</v>
      </c>
      <c r="C7234" t="s">
        <v>80</v>
      </c>
      <c r="D7234" t="s">
        <v>93</v>
      </c>
      <c r="E7234" t="s">
        <v>145</v>
      </c>
      <c r="F7234" t="s">
        <v>20875</v>
      </c>
      <c r="G7234" t="s">
        <v>171</v>
      </c>
      <c r="H7234" t="s">
        <v>148</v>
      </c>
      <c r="I7234" t="s">
        <v>136</v>
      </c>
      <c r="J7234" t="s">
        <v>137</v>
      </c>
      <c r="K7234" t="s">
        <v>172</v>
      </c>
      <c r="L7234" t="s">
        <v>20890</v>
      </c>
      <c r="M7234" t="s">
        <v>20891</v>
      </c>
      <c r="N7234">
        <v>7.733333333</v>
      </c>
      <c r="O7234">
        <v>0</v>
      </c>
      <c r="P7234">
        <v>381</v>
      </c>
      <c r="Q7234">
        <v>0</v>
      </c>
      <c r="R7234">
        <v>46</v>
      </c>
      <c r="S7234">
        <v>0</v>
      </c>
      <c r="T7234">
        <v>74</v>
      </c>
      <c r="U7234">
        <v>1</v>
      </c>
      <c r="V7234">
        <v>0</v>
      </c>
      <c r="W7234">
        <v>0</v>
      </c>
      <c r="X7234">
        <v>691.50566421201825</v>
      </c>
      <c r="Y7234">
        <v>0</v>
      </c>
      <c r="Z7234">
        <v>304.53720124593735</v>
      </c>
      <c r="AA7234">
        <v>0</v>
      </c>
      <c r="AB7234">
        <v>365.57109743924616</v>
      </c>
      <c r="AC7234">
        <v>1081.092332128512</v>
      </c>
      <c r="AD7234">
        <v>0</v>
      </c>
      <c r="AE7234">
        <v>2442.7062950257141</v>
      </c>
    </row>
    <row r="7235" spans="1:31" x14ac:dyDescent="0.25">
      <c r="A7235">
        <v>2257984</v>
      </c>
      <c r="B7235">
        <v>1</v>
      </c>
      <c r="C7235" t="s">
        <v>80</v>
      </c>
      <c r="D7235" t="s">
        <v>94</v>
      </c>
      <c r="E7235" t="s">
        <v>145</v>
      </c>
      <c r="F7235" t="s">
        <v>20892</v>
      </c>
      <c r="G7235" t="s">
        <v>147</v>
      </c>
      <c r="H7235" t="s">
        <v>148</v>
      </c>
      <c r="I7235" t="s">
        <v>136</v>
      </c>
      <c r="J7235" t="s">
        <v>137</v>
      </c>
      <c r="K7235" t="s">
        <v>138</v>
      </c>
      <c r="L7235" t="s">
        <v>20893</v>
      </c>
      <c r="M7235" t="s">
        <v>20894</v>
      </c>
      <c r="N7235">
        <v>0.91555555499999997</v>
      </c>
      <c r="O7235">
        <v>0</v>
      </c>
      <c r="P7235">
        <v>989</v>
      </c>
      <c r="Q7235">
        <v>0</v>
      </c>
      <c r="R7235">
        <v>6</v>
      </c>
      <c r="S7235">
        <v>6</v>
      </c>
      <c r="T7235">
        <v>189</v>
      </c>
      <c r="U7235">
        <v>0</v>
      </c>
      <c r="V7235">
        <v>0</v>
      </c>
      <c r="W7235">
        <v>0</v>
      </c>
      <c r="X7235">
        <v>151.43409287407002</v>
      </c>
      <c r="Y7235">
        <v>0</v>
      </c>
      <c r="Z7235">
        <v>1.8209378033401249</v>
      </c>
      <c r="AA7235">
        <v>13.526296659198287</v>
      </c>
      <c r="AB7235">
        <v>57.798781333855942</v>
      </c>
      <c r="AC7235">
        <v>0</v>
      </c>
      <c r="AD7235">
        <v>0</v>
      </c>
      <c r="AE7235">
        <v>224.58010867046437</v>
      </c>
    </row>
    <row r="7236" spans="1:31" x14ac:dyDescent="0.25">
      <c r="A7236">
        <v>2258029</v>
      </c>
      <c r="B7236">
        <v>1</v>
      </c>
      <c r="C7236" t="s">
        <v>81</v>
      </c>
      <c r="D7236" t="s">
        <v>112</v>
      </c>
      <c r="E7236" t="s">
        <v>207</v>
      </c>
      <c r="F7236" t="s">
        <v>20895</v>
      </c>
      <c r="G7236" t="s">
        <v>366</v>
      </c>
      <c r="H7236" t="s">
        <v>135</v>
      </c>
      <c r="I7236" t="s">
        <v>136</v>
      </c>
      <c r="J7236" t="s">
        <v>137</v>
      </c>
      <c r="K7236" t="s">
        <v>172</v>
      </c>
      <c r="L7236" t="s">
        <v>20896</v>
      </c>
      <c r="M7236" t="s">
        <v>20897</v>
      </c>
      <c r="N7236">
        <v>2.4622222219999998</v>
      </c>
      <c r="O7236">
        <v>0</v>
      </c>
      <c r="P7236">
        <v>198</v>
      </c>
      <c r="Q7236">
        <v>0</v>
      </c>
      <c r="R7236">
        <v>0</v>
      </c>
      <c r="S7236">
        <v>0</v>
      </c>
      <c r="T7236">
        <v>193</v>
      </c>
      <c r="U7236">
        <v>0</v>
      </c>
      <c r="V7236">
        <v>0</v>
      </c>
      <c r="W7236">
        <v>0</v>
      </c>
      <c r="X7236">
        <v>82.598321733580306</v>
      </c>
      <c r="Y7236">
        <v>0</v>
      </c>
      <c r="Z7236">
        <v>0</v>
      </c>
      <c r="AA7236">
        <v>0</v>
      </c>
      <c r="AB7236">
        <v>287.6002452766441</v>
      </c>
      <c r="AC7236">
        <v>0</v>
      </c>
      <c r="AD7236">
        <v>0</v>
      </c>
      <c r="AE7236">
        <v>370.19856701022439</v>
      </c>
    </row>
    <row r="7237" spans="1:31" x14ac:dyDescent="0.25">
      <c r="A7237">
        <v>2258049</v>
      </c>
      <c r="B7237">
        <v>1</v>
      </c>
      <c r="C7237" t="s">
        <v>81</v>
      </c>
      <c r="D7237" t="s">
        <v>113</v>
      </c>
      <c r="E7237" t="s">
        <v>163</v>
      </c>
      <c r="F7237" t="s">
        <v>20898</v>
      </c>
      <c r="G7237" t="s">
        <v>147</v>
      </c>
      <c r="H7237" t="s">
        <v>148</v>
      </c>
      <c r="I7237" t="s">
        <v>704</v>
      </c>
      <c r="J7237" t="s">
        <v>137</v>
      </c>
      <c r="K7237" t="s">
        <v>138</v>
      </c>
      <c r="L7237" t="s">
        <v>20899</v>
      </c>
      <c r="M7237" t="s">
        <v>20900</v>
      </c>
      <c r="N7237">
        <v>4.0555555E-2</v>
      </c>
      <c r="O7237">
        <v>4</v>
      </c>
      <c r="P7237">
        <v>2153</v>
      </c>
      <c r="Q7237">
        <v>21</v>
      </c>
      <c r="R7237">
        <v>90</v>
      </c>
      <c r="S7237">
        <v>4</v>
      </c>
      <c r="T7237">
        <v>330</v>
      </c>
      <c r="U7237">
        <v>2</v>
      </c>
      <c r="V7237">
        <v>1</v>
      </c>
      <c r="W7237">
        <v>0.31110454959888889</v>
      </c>
      <c r="X7237">
        <v>14.725108351823691</v>
      </c>
      <c r="Y7237">
        <v>0.74587181253974555</v>
      </c>
      <c r="Z7237">
        <v>1.5090887513280093</v>
      </c>
      <c r="AA7237">
        <v>0.91571914583981673</v>
      </c>
      <c r="AB7237">
        <v>8.235256294868897</v>
      </c>
      <c r="AC7237">
        <v>9.0929081630912503</v>
      </c>
      <c r="AD7237">
        <v>0.3213127125297367</v>
      </c>
      <c r="AE7237">
        <v>35.856369781620039</v>
      </c>
    </row>
    <row r="7238" spans="1:31" x14ac:dyDescent="0.25">
      <c r="A7238">
        <v>2258056</v>
      </c>
      <c r="B7238">
        <v>1</v>
      </c>
      <c r="C7238" t="s">
        <v>81</v>
      </c>
      <c r="D7238" t="s">
        <v>126</v>
      </c>
      <c r="E7238" t="s">
        <v>163</v>
      </c>
      <c r="F7238" t="s">
        <v>20901</v>
      </c>
      <c r="G7238" t="s">
        <v>147</v>
      </c>
      <c r="H7238" t="s">
        <v>148</v>
      </c>
      <c r="I7238" t="s">
        <v>136</v>
      </c>
      <c r="J7238" t="s">
        <v>137</v>
      </c>
      <c r="K7238" t="s">
        <v>138</v>
      </c>
      <c r="L7238" t="s">
        <v>20902</v>
      </c>
      <c r="M7238" t="s">
        <v>20903</v>
      </c>
      <c r="N7238">
        <v>0.53277777699999995</v>
      </c>
      <c r="O7238">
        <v>2</v>
      </c>
      <c r="P7238">
        <v>287</v>
      </c>
      <c r="Q7238">
        <v>36</v>
      </c>
      <c r="R7238">
        <v>115</v>
      </c>
      <c r="S7238">
        <v>9</v>
      </c>
      <c r="T7238">
        <v>29</v>
      </c>
      <c r="U7238">
        <v>0</v>
      </c>
      <c r="V7238">
        <v>2</v>
      </c>
      <c r="W7238">
        <v>0.3081404183436911</v>
      </c>
      <c r="X7238">
        <v>16.628265468900665</v>
      </c>
      <c r="Y7238">
        <v>69.304440974210507</v>
      </c>
      <c r="Z7238">
        <v>11.080521561010219</v>
      </c>
      <c r="AA7238">
        <v>27.008192239494377</v>
      </c>
      <c r="AB7238">
        <v>71.732104347913022</v>
      </c>
      <c r="AC7238">
        <v>0</v>
      </c>
      <c r="AD7238">
        <v>0.99358299895653579</v>
      </c>
      <c r="AE7238">
        <v>197.05524800882898</v>
      </c>
    </row>
    <row r="7239" spans="1:31" x14ac:dyDescent="0.25">
      <c r="A7239">
        <v>2258061</v>
      </c>
      <c r="B7239">
        <v>1</v>
      </c>
      <c r="C7239" t="s">
        <v>81</v>
      </c>
      <c r="D7239" t="s">
        <v>128</v>
      </c>
      <c r="E7239" t="s">
        <v>145</v>
      </c>
      <c r="F7239" t="s">
        <v>20904</v>
      </c>
      <c r="G7239" t="s">
        <v>147</v>
      </c>
      <c r="H7239" t="s">
        <v>148</v>
      </c>
      <c r="I7239" t="s">
        <v>136</v>
      </c>
      <c r="J7239" t="s">
        <v>137</v>
      </c>
      <c r="K7239" t="s">
        <v>138</v>
      </c>
      <c r="L7239" t="s">
        <v>20905</v>
      </c>
      <c r="M7239" t="s">
        <v>20906</v>
      </c>
      <c r="N7239">
        <v>1.69</v>
      </c>
      <c r="O7239">
        <v>0</v>
      </c>
      <c r="P7239">
        <v>1</v>
      </c>
      <c r="Q7239">
        <v>0</v>
      </c>
      <c r="R7239">
        <v>0</v>
      </c>
      <c r="S7239">
        <v>36</v>
      </c>
      <c r="T7239">
        <v>79</v>
      </c>
      <c r="U7239">
        <v>37</v>
      </c>
      <c r="V7239">
        <v>1</v>
      </c>
      <c r="W7239">
        <v>0</v>
      </c>
      <c r="X7239">
        <v>2.1169447081630004</v>
      </c>
      <c r="Y7239">
        <v>0</v>
      </c>
      <c r="Z7239">
        <v>0</v>
      </c>
      <c r="AA7239">
        <v>566.60814232033181</v>
      </c>
      <c r="AB7239">
        <v>187.71617217390946</v>
      </c>
      <c r="AC7239">
        <v>6114.7796467802473</v>
      </c>
      <c r="AD7239">
        <v>3.2257045268160006E-2</v>
      </c>
      <c r="AE7239">
        <v>6871.25316302792</v>
      </c>
    </row>
    <row r="7240" spans="1:31" x14ac:dyDescent="0.25">
      <c r="A7240">
        <v>2258064</v>
      </c>
      <c r="B7240">
        <v>1</v>
      </c>
      <c r="C7240" t="s">
        <v>81</v>
      </c>
      <c r="D7240" t="s">
        <v>122</v>
      </c>
      <c r="E7240" t="s">
        <v>163</v>
      </c>
      <c r="F7240" t="s">
        <v>18762</v>
      </c>
      <c r="G7240" t="s">
        <v>147</v>
      </c>
      <c r="H7240" t="s">
        <v>148</v>
      </c>
      <c r="I7240" t="s">
        <v>136</v>
      </c>
      <c r="J7240" t="s">
        <v>137</v>
      </c>
      <c r="K7240" t="s">
        <v>138</v>
      </c>
      <c r="L7240" t="s">
        <v>20907</v>
      </c>
      <c r="M7240" t="s">
        <v>20908</v>
      </c>
      <c r="N7240">
        <v>0.87472222200000005</v>
      </c>
      <c r="O7240">
        <v>1</v>
      </c>
      <c r="P7240">
        <v>513</v>
      </c>
      <c r="Q7240">
        <v>4</v>
      </c>
      <c r="R7240">
        <v>0</v>
      </c>
      <c r="S7240">
        <v>3</v>
      </c>
      <c r="T7240">
        <v>22</v>
      </c>
      <c r="U7240">
        <v>1</v>
      </c>
      <c r="V7240">
        <v>0</v>
      </c>
      <c r="W7240">
        <v>7.8944124688857503E-2</v>
      </c>
      <c r="X7240">
        <v>35.469943672788006</v>
      </c>
      <c r="Y7240">
        <v>3.0610962955199668</v>
      </c>
      <c r="Z7240">
        <v>0</v>
      </c>
      <c r="AA7240">
        <v>12.271485894744742</v>
      </c>
      <c r="AB7240">
        <v>6.631666396696736</v>
      </c>
      <c r="AC7240">
        <v>6.7649717849808013</v>
      </c>
      <c r="AD7240">
        <v>0</v>
      </c>
      <c r="AE7240">
        <v>64.278108169419113</v>
      </c>
    </row>
    <row r="7241" spans="1:31" x14ac:dyDescent="0.25">
      <c r="A7241">
        <v>2258105</v>
      </c>
      <c r="B7241">
        <v>1</v>
      </c>
      <c r="C7241" t="s">
        <v>81</v>
      </c>
      <c r="D7241" t="s">
        <v>123</v>
      </c>
      <c r="E7241" t="s">
        <v>163</v>
      </c>
      <c r="F7241" t="s">
        <v>20909</v>
      </c>
      <c r="G7241" t="s">
        <v>147</v>
      </c>
      <c r="H7241" t="s">
        <v>148</v>
      </c>
      <c r="I7241" t="s">
        <v>136</v>
      </c>
      <c r="J7241" t="s">
        <v>137</v>
      </c>
      <c r="K7241" t="s">
        <v>138</v>
      </c>
      <c r="L7241" t="s">
        <v>20910</v>
      </c>
      <c r="M7241" t="s">
        <v>20911</v>
      </c>
      <c r="N7241">
        <v>0.78166666600000001</v>
      </c>
      <c r="O7241">
        <v>0</v>
      </c>
      <c r="P7241">
        <v>659</v>
      </c>
      <c r="Q7241">
        <v>0</v>
      </c>
      <c r="R7241">
        <v>18</v>
      </c>
      <c r="S7241">
        <v>0</v>
      </c>
      <c r="T7241">
        <v>135</v>
      </c>
      <c r="U7241">
        <v>0</v>
      </c>
      <c r="V7241">
        <v>0</v>
      </c>
      <c r="W7241">
        <v>0</v>
      </c>
      <c r="X7241">
        <v>94.254379961170017</v>
      </c>
      <c r="Y7241">
        <v>0</v>
      </c>
      <c r="Z7241">
        <v>2.1356640982113233</v>
      </c>
      <c r="AA7241">
        <v>0</v>
      </c>
      <c r="AB7241">
        <v>86.88079849860587</v>
      </c>
      <c r="AC7241">
        <v>0</v>
      </c>
      <c r="AD7241">
        <v>0</v>
      </c>
      <c r="AE7241">
        <v>183.27084255798721</v>
      </c>
    </row>
    <row r="7242" spans="1:31" x14ac:dyDescent="0.25">
      <c r="A7242">
        <v>2258114</v>
      </c>
      <c r="B7242">
        <v>1</v>
      </c>
      <c r="C7242" t="s">
        <v>81</v>
      </c>
      <c r="D7242" t="s">
        <v>123</v>
      </c>
      <c r="E7242" t="s">
        <v>163</v>
      </c>
      <c r="F7242" t="s">
        <v>20849</v>
      </c>
      <c r="G7242" t="s">
        <v>147</v>
      </c>
      <c r="H7242" t="s">
        <v>148</v>
      </c>
      <c r="I7242" t="s">
        <v>136</v>
      </c>
      <c r="J7242" t="s">
        <v>137</v>
      </c>
      <c r="K7242" t="s">
        <v>138</v>
      </c>
      <c r="L7242" t="s">
        <v>20912</v>
      </c>
      <c r="M7242" t="s">
        <v>20913</v>
      </c>
      <c r="N7242">
        <v>1.366666666</v>
      </c>
      <c r="O7242">
        <v>3</v>
      </c>
      <c r="P7242">
        <v>359</v>
      </c>
      <c r="Q7242">
        <v>255</v>
      </c>
      <c r="R7242">
        <v>72</v>
      </c>
      <c r="S7242">
        <v>20</v>
      </c>
      <c r="T7242">
        <v>41</v>
      </c>
      <c r="U7242">
        <v>0</v>
      </c>
      <c r="V7242">
        <v>0</v>
      </c>
      <c r="W7242">
        <v>1.2545633838976</v>
      </c>
      <c r="X7242">
        <v>60.961494441924444</v>
      </c>
      <c r="Y7242">
        <v>204.23385851170548</v>
      </c>
      <c r="Z7242">
        <v>36.488539118623336</v>
      </c>
      <c r="AA7242">
        <v>15.031248751168533</v>
      </c>
      <c r="AB7242">
        <v>35.750288221890408</v>
      </c>
      <c r="AC7242">
        <v>0</v>
      </c>
      <c r="AD7242">
        <v>0</v>
      </c>
      <c r="AE7242">
        <v>353.71999242920981</v>
      </c>
    </row>
    <row r="7243" spans="1:31" x14ac:dyDescent="0.25">
      <c r="A7243">
        <v>2258121</v>
      </c>
      <c r="B7243">
        <v>1</v>
      </c>
      <c r="C7243" t="s">
        <v>81</v>
      </c>
      <c r="D7243" t="s">
        <v>113</v>
      </c>
      <c r="E7243" t="s">
        <v>163</v>
      </c>
      <c r="F7243" t="s">
        <v>20872</v>
      </c>
      <c r="G7243" t="s">
        <v>271</v>
      </c>
      <c r="H7243" t="s">
        <v>148</v>
      </c>
      <c r="I7243" t="s">
        <v>704</v>
      </c>
      <c r="J7243" t="s">
        <v>137</v>
      </c>
      <c r="K7243" t="s">
        <v>172</v>
      </c>
      <c r="L7243" t="s">
        <v>20914</v>
      </c>
      <c r="M7243" t="s">
        <v>20915</v>
      </c>
      <c r="N7243">
        <v>4.8611110999999999E-2</v>
      </c>
      <c r="O7243">
        <v>0</v>
      </c>
      <c r="P7243">
        <v>829</v>
      </c>
      <c r="Q7243">
        <v>5</v>
      </c>
      <c r="R7243">
        <v>178</v>
      </c>
      <c r="S7243">
        <v>7</v>
      </c>
      <c r="T7243">
        <v>39</v>
      </c>
      <c r="U7243">
        <v>0</v>
      </c>
      <c r="V7243">
        <v>0</v>
      </c>
      <c r="W7243">
        <v>0</v>
      </c>
      <c r="X7243">
        <v>5.949976030057611</v>
      </c>
      <c r="Y7243">
        <v>0.85128693317888893</v>
      </c>
      <c r="Z7243">
        <v>1.9897121296529174</v>
      </c>
      <c r="AA7243">
        <v>3.1301413293750837</v>
      </c>
      <c r="AB7243">
        <v>1.5129690347393123</v>
      </c>
      <c r="AC7243">
        <v>0</v>
      </c>
      <c r="AD7243">
        <v>0</v>
      </c>
      <c r="AE7243">
        <v>13.434085457003812</v>
      </c>
    </row>
    <row r="7244" spans="1:31" x14ac:dyDescent="0.25">
      <c r="A7244">
        <v>2258147</v>
      </c>
      <c r="B7244">
        <v>1</v>
      </c>
      <c r="C7244" t="s">
        <v>81</v>
      </c>
      <c r="D7244" t="s">
        <v>112</v>
      </c>
      <c r="E7244" t="s">
        <v>207</v>
      </c>
      <c r="F7244" t="s">
        <v>20916</v>
      </c>
      <c r="G7244" t="s">
        <v>366</v>
      </c>
      <c r="H7244" t="s">
        <v>135</v>
      </c>
      <c r="I7244" t="s">
        <v>136</v>
      </c>
      <c r="J7244" t="s">
        <v>137</v>
      </c>
      <c r="K7244" t="s">
        <v>172</v>
      </c>
      <c r="L7244" t="s">
        <v>20917</v>
      </c>
      <c r="M7244" t="s">
        <v>20918</v>
      </c>
      <c r="N7244">
        <v>0.76194444400000005</v>
      </c>
      <c r="O7244">
        <v>0</v>
      </c>
      <c r="P7244">
        <v>278</v>
      </c>
      <c r="Q7244">
        <v>0</v>
      </c>
      <c r="R7244">
        <v>0</v>
      </c>
      <c r="S7244">
        <v>0</v>
      </c>
      <c r="T7244">
        <v>66</v>
      </c>
      <c r="U7244">
        <v>0</v>
      </c>
      <c r="V7244">
        <v>0</v>
      </c>
      <c r="W7244">
        <v>0</v>
      </c>
      <c r="X7244">
        <v>40.036488118771359</v>
      </c>
      <c r="Y7244">
        <v>0</v>
      </c>
      <c r="Z7244">
        <v>0</v>
      </c>
      <c r="AA7244">
        <v>0</v>
      </c>
      <c r="AB7244">
        <v>44.101867666448705</v>
      </c>
      <c r="AC7244">
        <v>0</v>
      </c>
      <c r="AD7244">
        <v>0</v>
      </c>
      <c r="AE7244">
        <v>84.138355785220057</v>
      </c>
    </row>
    <row r="7245" spans="1:31" x14ac:dyDescent="0.25">
      <c r="A7245">
        <v>2258206</v>
      </c>
      <c r="B7245">
        <v>1</v>
      </c>
      <c r="C7245" t="s">
        <v>80</v>
      </c>
      <c r="D7245" t="s">
        <v>82</v>
      </c>
      <c r="E7245" t="s">
        <v>207</v>
      </c>
      <c r="F7245" t="s">
        <v>20919</v>
      </c>
      <c r="G7245" t="s">
        <v>180</v>
      </c>
      <c r="H7245" t="s">
        <v>135</v>
      </c>
      <c r="I7245" t="s">
        <v>136</v>
      </c>
      <c r="J7245" t="s">
        <v>137</v>
      </c>
      <c r="K7245" t="s">
        <v>138</v>
      </c>
      <c r="L7245" t="s">
        <v>20920</v>
      </c>
      <c r="M7245" t="s">
        <v>20921</v>
      </c>
      <c r="N7245">
        <v>1.345277777</v>
      </c>
      <c r="O7245">
        <v>0</v>
      </c>
      <c r="P7245">
        <v>382</v>
      </c>
      <c r="Q7245">
        <v>0</v>
      </c>
      <c r="R7245">
        <v>0</v>
      </c>
      <c r="S7245">
        <v>0</v>
      </c>
      <c r="T7245">
        <v>20</v>
      </c>
      <c r="U7245">
        <v>0</v>
      </c>
      <c r="V7245">
        <v>0</v>
      </c>
      <c r="W7245">
        <v>0</v>
      </c>
      <c r="X7245">
        <v>181.0831509283351</v>
      </c>
      <c r="Y7245">
        <v>0</v>
      </c>
      <c r="Z7245">
        <v>0</v>
      </c>
      <c r="AA7245">
        <v>0</v>
      </c>
      <c r="AB7245">
        <v>12.794867662231418</v>
      </c>
      <c r="AC7245">
        <v>0</v>
      </c>
      <c r="AD7245">
        <v>0</v>
      </c>
      <c r="AE7245">
        <v>193.87801859056651</v>
      </c>
    </row>
    <row r="7246" spans="1:31" x14ac:dyDescent="0.25">
      <c r="A7246">
        <v>2258214</v>
      </c>
      <c r="B7246">
        <v>1</v>
      </c>
      <c r="C7246" t="s">
        <v>81</v>
      </c>
      <c r="D7246" t="s">
        <v>123</v>
      </c>
      <c r="E7246" t="s">
        <v>163</v>
      </c>
      <c r="F7246" t="s">
        <v>17764</v>
      </c>
      <c r="G7246" t="s">
        <v>147</v>
      </c>
      <c r="H7246" t="s">
        <v>148</v>
      </c>
      <c r="I7246" t="s">
        <v>136</v>
      </c>
      <c r="J7246" t="s">
        <v>137</v>
      </c>
      <c r="K7246" t="s">
        <v>138</v>
      </c>
      <c r="L7246" t="s">
        <v>20922</v>
      </c>
      <c r="M7246" t="s">
        <v>20923</v>
      </c>
      <c r="N7246">
        <v>1.183333333</v>
      </c>
      <c r="O7246">
        <v>3</v>
      </c>
      <c r="P7246">
        <v>210</v>
      </c>
      <c r="Q7246">
        <v>70</v>
      </c>
      <c r="R7246">
        <v>121</v>
      </c>
      <c r="S7246">
        <v>10</v>
      </c>
      <c r="T7246">
        <v>24</v>
      </c>
      <c r="U7246">
        <v>1</v>
      </c>
      <c r="V7246">
        <v>0</v>
      </c>
      <c r="W7246">
        <v>5.3724918672953264</v>
      </c>
      <c r="X7246">
        <v>61.669273913482748</v>
      </c>
      <c r="Y7246">
        <v>149.06984755890898</v>
      </c>
      <c r="Z7246">
        <v>112.69845074474757</v>
      </c>
      <c r="AA7246">
        <v>67.918645078448151</v>
      </c>
      <c r="AB7246">
        <v>17.210489399669989</v>
      </c>
      <c r="AC7246">
        <v>24.885112470715466</v>
      </c>
      <c r="AD7246">
        <v>0</v>
      </c>
      <c r="AE7246">
        <v>438.8243110332682</v>
      </c>
    </row>
    <row r="7247" spans="1:31" x14ac:dyDescent="0.25">
      <c r="A7247">
        <v>2258236</v>
      </c>
      <c r="B7247">
        <v>1</v>
      </c>
      <c r="C7247" t="s">
        <v>80</v>
      </c>
      <c r="D7247" t="s">
        <v>85</v>
      </c>
      <c r="E7247" t="s">
        <v>207</v>
      </c>
      <c r="F7247" t="s">
        <v>20924</v>
      </c>
      <c r="G7247" t="s">
        <v>197</v>
      </c>
      <c r="H7247" t="s">
        <v>135</v>
      </c>
      <c r="I7247" t="s">
        <v>136</v>
      </c>
      <c r="J7247" t="s">
        <v>137</v>
      </c>
      <c r="K7247" t="s">
        <v>138</v>
      </c>
      <c r="L7247" t="s">
        <v>20925</v>
      </c>
      <c r="M7247" t="s">
        <v>20926</v>
      </c>
      <c r="N7247">
        <v>0.83833333300000001</v>
      </c>
      <c r="O7247">
        <v>0</v>
      </c>
      <c r="P7247">
        <v>364</v>
      </c>
      <c r="Q7247">
        <v>0</v>
      </c>
      <c r="R7247">
        <v>0</v>
      </c>
      <c r="S7247">
        <v>0</v>
      </c>
      <c r="T7247">
        <v>15</v>
      </c>
      <c r="U7247">
        <v>0</v>
      </c>
      <c r="V7247">
        <v>0</v>
      </c>
      <c r="W7247">
        <v>0</v>
      </c>
      <c r="X7247">
        <v>150.21114178197564</v>
      </c>
      <c r="Y7247">
        <v>0</v>
      </c>
      <c r="Z7247">
        <v>0</v>
      </c>
      <c r="AA7247">
        <v>0</v>
      </c>
      <c r="AB7247">
        <v>15.537765702907182</v>
      </c>
      <c r="AC7247">
        <v>0</v>
      </c>
      <c r="AD7247">
        <v>0</v>
      </c>
      <c r="AE7247">
        <v>165.74890748488284</v>
      </c>
    </row>
    <row r="7248" spans="1:31" x14ac:dyDescent="0.25">
      <c r="A7248">
        <v>2258271</v>
      </c>
      <c r="B7248">
        <v>1</v>
      </c>
      <c r="C7248" t="s">
        <v>80</v>
      </c>
      <c r="D7248" t="s">
        <v>103</v>
      </c>
      <c r="E7248" t="s">
        <v>163</v>
      </c>
      <c r="F7248" t="s">
        <v>20927</v>
      </c>
      <c r="G7248" t="s">
        <v>147</v>
      </c>
      <c r="H7248" t="s">
        <v>148</v>
      </c>
      <c r="I7248" t="s">
        <v>136</v>
      </c>
      <c r="J7248" t="s">
        <v>137</v>
      </c>
      <c r="K7248" t="s">
        <v>138</v>
      </c>
      <c r="L7248" t="s">
        <v>20928</v>
      </c>
      <c r="M7248" t="s">
        <v>20929</v>
      </c>
      <c r="N7248">
        <v>0.36027777700000002</v>
      </c>
      <c r="O7248">
        <v>20</v>
      </c>
      <c r="P7248">
        <v>2563</v>
      </c>
      <c r="Q7248">
        <v>33</v>
      </c>
      <c r="R7248">
        <v>190</v>
      </c>
      <c r="S7248">
        <v>56</v>
      </c>
      <c r="T7248">
        <v>661</v>
      </c>
      <c r="U7248">
        <v>7</v>
      </c>
      <c r="V7248">
        <v>1</v>
      </c>
      <c r="W7248">
        <v>4.5790661625019844</v>
      </c>
      <c r="X7248">
        <v>184.69282318649084</v>
      </c>
      <c r="Y7248">
        <v>36.441839505197891</v>
      </c>
      <c r="Z7248">
        <v>16.462384075206327</v>
      </c>
      <c r="AA7248">
        <v>60.849842639346242</v>
      </c>
      <c r="AB7248">
        <v>77.787779975871501</v>
      </c>
      <c r="AC7248">
        <v>124.15972718052777</v>
      </c>
      <c r="AD7248">
        <v>3.47723595059826</v>
      </c>
      <c r="AE7248">
        <v>508.4506986757408</v>
      </c>
    </row>
    <row r="7249" spans="1:31" x14ac:dyDescent="0.25">
      <c r="A7249">
        <v>2258281</v>
      </c>
      <c r="B7249">
        <v>1</v>
      </c>
      <c r="C7249" t="s">
        <v>81</v>
      </c>
      <c r="D7249" t="s">
        <v>123</v>
      </c>
      <c r="E7249" t="s">
        <v>163</v>
      </c>
      <c r="F7249" t="s">
        <v>17764</v>
      </c>
      <c r="G7249" t="s">
        <v>147</v>
      </c>
      <c r="H7249" t="s">
        <v>148</v>
      </c>
      <c r="I7249" t="s">
        <v>136</v>
      </c>
      <c r="J7249" t="s">
        <v>137</v>
      </c>
      <c r="K7249" t="s">
        <v>138</v>
      </c>
      <c r="L7249" t="s">
        <v>20930</v>
      </c>
      <c r="M7249" t="s">
        <v>20931</v>
      </c>
      <c r="N7249">
        <v>0.466388888</v>
      </c>
      <c r="O7249">
        <v>3</v>
      </c>
      <c r="P7249">
        <v>210</v>
      </c>
      <c r="Q7249">
        <v>70</v>
      </c>
      <c r="R7249">
        <v>121</v>
      </c>
      <c r="S7249">
        <v>10</v>
      </c>
      <c r="T7249">
        <v>24</v>
      </c>
      <c r="U7249">
        <v>1</v>
      </c>
      <c r="V7249">
        <v>0</v>
      </c>
      <c r="W7249">
        <v>2.0986782883199404</v>
      </c>
      <c r="X7249">
        <v>23.300911699152028</v>
      </c>
      <c r="Y7249">
        <v>55.482269497328083</v>
      </c>
      <c r="Z7249">
        <v>33.521334170505646</v>
      </c>
      <c r="AA7249">
        <v>23.779897277375461</v>
      </c>
      <c r="AB7249">
        <v>4.7060885307459888</v>
      </c>
      <c r="AC7249">
        <v>8.4813225871076874</v>
      </c>
      <c r="AD7249">
        <v>0</v>
      </c>
      <c r="AE7249">
        <v>151.37050205053484</v>
      </c>
    </row>
    <row r="7250" spans="1:31" x14ac:dyDescent="0.25">
      <c r="A7250">
        <v>2267200</v>
      </c>
      <c r="B7250">
        <v>1</v>
      </c>
      <c r="C7250" t="s">
        <v>81</v>
      </c>
      <c r="D7250" t="s">
        <v>119</v>
      </c>
      <c r="E7250" t="s">
        <v>145</v>
      </c>
      <c r="F7250" t="s">
        <v>20932</v>
      </c>
      <c r="G7250" t="s">
        <v>147</v>
      </c>
      <c r="H7250" t="s">
        <v>148</v>
      </c>
      <c r="I7250" t="s">
        <v>136</v>
      </c>
      <c r="J7250" t="s">
        <v>137</v>
      </c>
      <c r="K7250" t="s">
        <v>138</v>
      </c>
      <c r="L7250" t="s">
        <v>20933</v>
      </c>
      <c r="M7250" t="s">
        <v>20934</v>
      </c>
      <c r="N7250">
        <v>0.25416666599999999</v>
      </c>
      <c r="O7250">
        <v>0</v>
      </c>
      <c r="P7250">
        <v>1004</v>
      </c>
      <c r="Q7250">
        <v>19</v>
      </c>
      <c r="R7250">
        <v>240</v>
      </c>
      <c r="S7250">
        <v>2</v>
      </c>
      <c r="T7250">
        <v>66</v>
      </c>
      <c r="U7250">
        <v>0</v>
      </c>
      <c r="V7250">
        <v>0</v>
      </c>
      <c r="W7250">
        <v>0</v>
      </c>
      <c r="X7250">
        <v>42.78653006248804</v>
      </c>
      <c r="Y7250">
        <v>5.8313404037960241</v>
      </c>
      <c r="Z7250">
        <v>21.039237539976483</v>
      </c>
      <c r="AA7250">
        <v>4.5816539839033332</v>
      </c>
      <c r="AB7250">
        <v>4.9427240023312997</v>
      </c>
      <c r="AC7250">
        <v>0</v>
      </c>
      <c r="AD7250">
        <v>0</v>
      </c>
      <c r="AE7250">
        <v>79.181485992495197</v>
      </c>
    </row>
    <row r="7251" spans="1:31" x14ac:dyDescent="0.25">
      <c r="A7251">
        <v>2267234</v>
      </c>
      <c r="B7251">
        <v>1</v>
      </c>
      <c r="C7251" t="s">
        <v>81</v>
      </c>
      <c r="D7251" t="s">
        <v>118</v>
      </c>
      <c r="E7251" t="s">
        <v>145</v>
      </c>
      <c r="F7251" t="s">
        <v>20935</v>
      </c>
      <c r="G7251" t="s">
        <v>147</v>
      </c>
      <c r="H7251" t="s">
        <v>148</v>
      </c>
      <c r="I7251" t="s">
        <v>136</v>
      </c>
      <c r="J7251" t="s">
        <v>137</v>
      </c>
      <c r="K7251" t="s">
        <v>138</v>
      </c>
      <c r="L7251" t="s">
        <v>20936</v>
      </c>
      <c r="M7251" t="s">
        <v>20937</v>
      </c>
      <c r="N7251">
        <v>1.413888888</v>
      </c>
      <c r="O7251">
        <v>0</v>
      </c>
      <c r="P7251">
        <v>4901</v>
      </c>
      <c r="Q7251">
        <v>1</v>
      </c>
      <c r="R7251">
        <v>71</v>
      </c>
      <c r="S7251">
        <v>56</v>
      </c>
      <c r="T7251">
        <v>266</v>
      </c>
      <c r="U7251">
        <v>2</v>
      </c>
      <c r="V7251">
        <v>1</v>
      </c>
      <c r="W7251">
        <v>0</v>
      </c>
      <c r="X7251">
        <v>1809.5152554021611</v>
      </c>
      <c r="Y7251">
        <v>0</v>
      </c>
      <c r="Z7251">
        <v>35.230716369365148</v>
      </c>
      <c r="AA7251">
        <v>2483.3345643494326</v>
      </c>
      <c r="AB7251">
        <v>390.91713859866013</v>
      </c>
      <c r="AC7251">
        <v>172.32307171374069</v>
      </c>
      <c r="AD7251">
        <v>1.3677441746060002</v>
      </c>
      <c r="AE7251">
        <v>4892.6884906079649</v>
      </c>
    </row>
    <row r="7252" spans="1:31" x14ac:dyDescent="0.25">
      <c r="A7252">
        <v>2267235</v>
      </c>
      <c r="B7252">
        <v>1</v>
      </c>
      <c r="C7252" t="s">
        <v>80</v>
      </c>
      <c r="D7252" t="s">
        <v>90</v>
      </c>
      <c r="E7252" t="s">
        <v>256</v>
      </c>
      <c r="F7252" t="s">
        <v>20098</v>
      </c>
      <c r="G7252" t="s">
        <v>147</v>
      </c>
      <c r="H7252" t="s">
        <v>148</v>
      </c>
      <c r="I7252" t="s">
        <v>136</v>
      </c>
      <c r="J7252" t="s">
        <v>137</v>
      </c>
      <c r="K7252" t="s">
        <v>138</v>
      </c>
      <c r="L7252" t="s">
        <v>20938</v>
      </c>
      <c r="M7252" t="s">
        <v>20939</v>
      </c>
      <c r="N7252">
        <v>0.98527777699999997</v>
      </c>
      <c r="O7252">
        <v>0</v>
      </c>
      <c r="P7252">
        <v>997</v>
      </c>
      <c r="Q7252">
        <v>0</v>
      </c>
      <c r="R7252">
        <v>0</v>
      </c>
      <c r="S7252">
        <v>0</v>
      </c>
      <c r="T7252">
        <v>20</v>
      </c>
      <c r="U7252">
        <v>0</v>
      </c>
      <c r="V7252">
        <v>0</v>
      </c>
      <c r="W7252">
        <v>0</v>
      </c>
      <c r="X7252">
        <v>349.98005598554613</v>
      </c>
      <c r="Y7252">
        <v>0</v>
      </c>
      <c r="Z7252">
        <v>0</v>
      </c>
      <c r="AA7252">
        <v>0</v>
      </c>
      <c r="AB7252">
        <v>11.323519332238453</v>
      </c>
      <c r="AC7252">
        <v>0</v>
      </c>
      <c r="AD7252">
        <v>0</v>
      </c>
      <c r="AE7252">
        <v>361.30357531778458</v>
      </c>
    </row>
    <row r="7253" spans="1:31" x14ac:dyDescent="0.25">
      <c r="A7253">
        <v>2267242</v>
      </c>
      <c r="B7253">
        <v>1</v>
      </c>
      <c r="C7253" t="s">
        <v>81</v>
      </c>
      <c r="D7253" t="s">
        <v>123</v>
      </c>
      <c r="E7253" t="s">
        <v>145</v>
      </c>
      <c r="F7253" t="s">
        <v>20940</v>
      </c>
      <c r="G7253" t="s">
        <v>366</v>
      </c>
      <c r="H7253" t="s">
        <v>148</v>
      </c>
      <c r="I7253" t="s">
        <v>136</v>
      </c>
      <c r="J7253" t="s">
        <v>137</v>
      </c>
      <c r="K7253" t="s">
        <v>172</v>
      </c>
      <c r="L7253" t="s">
        <v>20941</v>
      </c>
      <c r="M7253" t="s">
        <v>20942</v>
      </c>
      <c r="N7253">
        <v>0.17749999999999999</v>
      </c>
      <c r="O7253">
        <v>0</v>
      </c>
      <c r="P7253">
        <v>13</v>
      </c>
      <c r="Q7253">
        <v>1</v>
      </c>
      <c r="R7253">
        <v>2</v>
      </c>
      <c r="S7253">
        <v>9</v>
      </c>
      <c r="T7253">
        <v>168</v>
      </c>
      <c r="U7253">
        <v>11</v>
      </c>
      <c r="V7253">
        <v>3</v>
      </c>
      <c r="W7253">
        <v>0</v>
      </c>
      <c r="X7253">
        <v>0.48619833891107495</v>
      </c>
      <c r="Y7253">
        <v>0.26871554842358503</v>
      </c>
      <c r="Z7253">
        <v>0.73519211267285012</v>
      </c>
      <c r="AA7253">
        <v>200.11562856342897</v>
      </c>
      <c r="AB7253">
        <v>28.345304738831363</v>
      </c>
      <c r="AC7253">
        <v>222.00724465505709</v>
      </c>
      <c r="AD7253">
        <v>2.8480726292254248</v>
      </c>
      <c r="AE7253">
        <v>454.80635658655041</v>
      </c>
    </row>
    <row r="7254" spans="1:31" x14ac:dyDescent="0.25">
      <c r="A7254">
        <v>2267250</v>
      </c>
      <c r="B7254">
        <v>1</v>
      </c>
      <c r="C7254" t="s">
        <v>81</v>
      </c>
      <c r="D7254" t="s">
        <v>118</v>
      </c>
      <c r="E7254" t="s">
        <v>145</v>
      </c>
      <c r="F7254" t="s">
        <v>20935</v>
      </c>
      <c r="G7254" t="s">
        <v>147</v>
      </c>
      <c r="H7254" t="s">
        <v>148</v>
      </c>
      <c r="I7254" t="s">
        <v>136</v>
      </c>
      <c r="J7254" t="s">
        <v>137</v>
      </c>
      <c r="K7254" t="s">
        <v>138</v>
      </c>
      <c r="L7254" t="s">
        <v>20943</v>
      </c>
      <c r="M7254" t="s">
        <v>20944</v>
      </c>
      <c r="N7254">
        <v>0.74166666599999997</v>
      </c>
      <c r="O7254">
        <v>0</v>
      </c>
      <c r="P7254">
        <v>4901</v>
      </c>
      <c r="Q7254">
        <v>1</v>
      </c>
      <c r="R7254">
        <v>71</v>
      </c>
      <c r="S7254">
        <v>56</v>
      </c>
      <c r="T7254">
        <v>266</v>
      </c>
      <c r="U7254">
        <v>2</v>
      </c>
      <c r="V7254">
        <v>1</v>
      </c>
      <c r="W7254">
        <v>0</v>
      </c>
      <c r="X7254">
        <v>1009.8390801972854</v>
      </c>
      <c r="Y7254">
        <v>0</v>
      </c>
      <c r="Z7254">
        <v>18.799607986009704</v>
      </c>
      <c r="AA7254">
        <v>1584.2009208139757</v>
      </c>
      <c r="AB7254">
        <v>273.45148954710083</v>
      </c>
      <c r="AC7254">
        <v>132.20726646618164</v>
      </c>
      <c r="AD7254">
        <v>1.0895600141535602</v>
      </c>
      <c r="AE7254">
        <v>3019.5879250247067</v>
      </c>
    </row>
    <row r="7255" spans="1:31" x14ac:dyDescent="0.25">
      <c r="A7255">
        <v>2267252</v>
      </c>
      <c r="B7255">
        <v>1</v>
      </c>
      <c r="C7255" t="s">
        <v>80</v>
      </c>
      <c r="D7255" t="s">
        <v>95</v>
      </c>
      <c r="E7255" t="s">
        <v>256</v>
      </c>
      <c r="F7255" t="s">
        <v>20945</v>
      </c>
      <c r="G7255" t="s">
        <v>318</v>
      </c>
      <c r="H7255" t="s">
        <v>148</v>
      </c>
      <c r="I7255" t="s">
        <v>136</v>
      </c>
      <c r="J7255" t="s">
        <v>137</v>
      </c>
      <c r="K7255" t="s">
        <v>138</v>
      </c>
      <c r="L7255" t="s">
        <v>20946</v>
      </c>
      <c r="M7255" t="s">
        <v>20947</v>
      </c>
      <c r="N7255">
        <v>1.814166666</v>
      </c>
      <c r="O7255">
        <v>0</v>
      </c>
      <c r="P7255">
        <v>376</v>
      </c>
      <c r="Q7255">
        <v>0</v>
      </c>
      <c r="R7255">
        <v>0</v>
      </c>
      <c r="S7255">
        <v>0</v>
      </c>
      <c r="T7255">
        <v>62</v>
      </c>
      <c r="U7255">
        <v>0</v>
      </c>
      <c r="V7255">
        <v>1</v>
      </c>
      <c r="W7255">
        <v>0</v>
      </c>
      <c r="X7255">
        <v>229.46202422116713</v>
      </c>
      <c r="Y7255">
        <v>0</v>
      </c>
      <c r="Z7255">
        <v>0</v>
      </c>
      <c r="AA7255">
        <v>0</v>
      </c>
      <c r="AB7255">
        <v>82.805828160200562</v>
      </c>
      <c r="AC7255">
        <v>0</v>
      </c>
      <c r="AD7255">
        <v>10.036590488127276</v>
      </c>
      <c r="AE7255">
        <v>322.30444286949495</v>
      </c>
    </row>
    <row r="7256" spans="1:31" x14ac:dyDescent="0.25">
      <c r="A7256">
        <v>2267258</v>
      </c>
      <c r="B7256">
        <v>1</v>
      </c>
      <c r="C7256" t="s">
        <v>81</v>
      </c>
      <c r="D7256" t="s">
        <v>112</v>
      </c>
      <c r="E7256" t="s">
        <v>145</v>
      </c>
      <c r="F7256" t="s">
        <v>20948</v>
      </c>
      <c r="G7256" t="s">
        <v>147</v>
      </c>
      <c r="H7256" t="s">
        <v>148</v>
      </c>
      <c r="I7256" t="s">
        <v>136</v>
      </c>
      <c r="J7256" t="s">
        <v>137</v>
      </c>
      <c r="K7256" t="s">
        <v>138</v>
      </c>
      <c r="L7256" t="s">
        <v>20949</v>
      </c>
      <c r="M7256" t="s">
        <v>20950</v>
      </c>
      <c r="N7256">
        <v>0.33805555500000001</v>
      </c>
      <c r="O7256">
        <v>0</v>
      </c>
      <c r="P7256">
        <v>62</v>
      </c>
      <c r="Q7256">
        <v>2</v>
      </c>
      <c r="R7256">
        <v>50</v>
      </c>
      <c r="S7256">
        <v>2</v>
      </c>
      <c r="T7256">
        <v>105</v>
      </c>
      <c r="U7256">
        <v>2</v>
      </c>
      <c r="V7256">
        <v>5</v>
      </c>
      <c r="W7256">
        <v>0</v>
      </c>
      <c r="X7256">
        <v>4.4598983446165388</v>
      </c>
      <c r="Y7256">
        <v>0.31363599704154665</v>
      </c>
      <c r="Z7256">
        <v>3.5768203394554399</v>
      </c>
      <c r="AA7256">
        <v>0.69556993154386304</v>
      </c>
      <c r="AB7256">
        <v>93.201148959685611</v>
      </c>
      <c r="AC7256">
        <v>24.7275750017027</v>
      </c>
      <c r="AD7256">
        <v>22.172456226554029</v>
      </c>
      <c r="AE7256">
        <v>149.14710480059972</v>
      </c>
    </row>
    <row r="7257" spans="1:31" x14ac:dyDescent="0.25">
      <c r="A7257">
        <v>2267300</v>
      </c>
      <c r="B7257">
        <v>1</v>
      </c>
      <c r="C7257" t="s">
        <v>81</v>
      </c>
      <c r="D7257" t="s">
        <v>113</v>
      </c>
      <c r="E7257" t="s">
        <v>477</v>
      </c>
      <c r="F7257" t="s">
        <v>20951</v>
      </c>
      <c r="G7257" t="s">
        <v>147</v>
      </c>
      <c r="H7257" t="s">
        <v>148</v>
      </c>
      <c r="I7257" t="s">
        <v>704</v>
      </c>
      <c r="J7257" t="s">
        <v>137</v>
      </c>
      <c r="K7257" t="s">
        <v>138</v>
      </c>
      <c r="L7257" t="s">
        <v>20952</v>
      </c>
      <c r="M7257" t="s">
        <v>20953</v>
      </c>
      <c r="N7257">
        <v>3.5499999999999997E-2</v>
      </c>
      <c r="O7257">
        <v>2</v>
      </c>
      <c r="P7257">
        <v>2476</v>
      </c>
      <c r="Q7257">
        <v>111</v>
      </c>
      <c r="R7257">
        <v>338</v>
      </c>
      <c r="S7257">
        <v>26</v>
      </c>
      <c r="T7257">
        <v>363</v>
      </c>
      <c r="U7257">
        <v>2</v>
      </c>
      <c r="V7257">
        <v>0</v>
      </c>
      <c r="W7257">
        <v>3.650591233142389E-2</v>
      </c>
      <c r="X7257">
        <v>20.153048041517021</v>
      </c>
      <c r="Y7257">
        <v>8.7687483022985298</v>
      </c>
      <c r="Z7257">
        <v>8.8344359569288287</v>
      </c>
      <c r="AA7257">
        <v>6.8289096284197273</v>
      </c>
      <c r="AB7257">
        <v>8.3905855015243596</v>
      </c>
      <c r="AC7257">
        <v>3.034277715343193</v>
      </c>
      <c r="AD7257">
        <v>0</v>
      </c>
      <c r="AE7257">
        <v>56.046511058363095</v>
      </c>
    </row>
    <row r="7258" spans="1:31" x14ac:dyDescent="0.25">
      <c r="A7258">
        <v>2267309</v>
      </c>
      <c r="B7258">
        <v>1</v>
      </c>
      <c r="C7258" t="s">
        <v>81</v>
      </c>
      <c r="D7258" t="s">
        <v>118</v>
      </c>
      <c r="E7258" t="s">
        <v>145</v>
      </c>
      <c r="F7258" t="s">
        <v>20954</v>
      </c>
      <c r="G7258" t="s">
        <v>147</v>
      </c>
      <c r="H7258" t="s">
        <v>148</v>
      </c>
      <c r="I7258" t="s">
        <v>136</v>
      </c>
      <c r="J7258" t="s">
        <v>137</v>
      </c>
      <c r="K7258" t="s">
        <v>138</v>
      </c>
      <c r="L7258" t="s">
        <v>20955</v>
      </c>
      <c r="M7258" t="s">
        <v>20956</v>
      </c>
      <c r="N7258">
        <v>1.4694444440000001</v>
      </c>
      <c r="O7258">
        <v>0</v>
      </c>
      <c r="P7258">
        <v>4260</v>
      </c>
      <c r="Q7258">
        <v>0</v>
      </c>
      <c r="R7258">
        <v>0</v>
      </c>
      <c r="S7258">
        <v>2</v>
      </c>
      <c r="T7258">
        <v>937</v>
      </c>
      <c r="U7258">
        <v>0</v>
      </c>
      <c r="V7258">
        <v>2</v>
      </c>
      <c r="W7258">
        <v>0</v>
      </c>
      <c r="X7258">
        <v>1896.8064623286484</v>
      </c>
      <c r="Y7258">
        <v>0</v>
      </c>
      <c r="Z7258">
        <v>0</v>
      </c>
      <c r="AA7258">
        <v>601.51214799196782</v>
      </c>
      <c r="AB7258">
        <v>1349.0595998524404</v>
      </c>
      <c r="AC7258">
        <v>0</v>
      </c>
      <c r="AD7258">
        <v>11.675231475995796</v>
      </c>
      <c r="AE7258">
        <v>3859.0534416490523</v>
      </c>
    </row>
    <row r="7259" spans="1:31" x14ac:dyDescent="0.25">
      <c r="A7259">
        <v>2267313</v>
      </c>
      <c r="B7259">
        <v>1</v>
      </c>
      <c r="C7259" t="s">
        <v>80</v>
      </c>
      <c r="D7259" t="s">
        <v>86</v>
      </c>
      <c r="E7259" t="s">
        <v>207</v>
      </c>
      <c r="F7259" t="s">
        <v>20957</v>
      </c>
      <c r="G7259" t="s">
        <v>366</v>
      </c>
      <c r="H7259" t="s">
        <v>135</v>
      </c>
      <c r="I7259" t="s">
        <v>136</v>
      </c>
      <c r="J7259" t="s">
        <v>137</v>
      </c>
      <c r="K7259" t="s">
        <v>172</v>
      </c>
      <c r="L7259" t="s">
        <v>20958</v>
      </c>
      <c r="M7259" t="s">
        <v>20959</v>
      </c>
      <c r="N7259">
        <v>4.7963888880000001</v>
      </c>
      <c r="O7259">
        <v>0</v>
      </c>
      <c r="P7259">
        <v>157</v>
      </c>
      <c r="Q7259">
        <v>0</v>
      </c>
      <c r="R7259">
        <v>0</v>
      </c>
      <c r="S7259">
        <v>0</v>
      </c>
      <c r="T7259">
        <v>8</v>
      </c>
      <c r="U7259">
        <v>0</v>
      </c>
      <c r="V7259">
        <v>0</v>
      </c>
      <c r="W7259">
        <v>0</v>
      </c>
      <c r="X7259">
        <v>632.9229941097658</v>
      </c>
      <c r="Y7259">
        <v>0</v>
      </c>
      <c r="Z7259">
        <v>0</v>
      </c>
      <c r="AA7259">
        <v>0</v>
      </c>
      <c r="AB7259">
        <v>272.50966424629843</v>
      </c>
      <c r="AC7259">
        <v>0</v>
      </c>
      <c r="AD7259">
        <v>0</v>
      </c>
      <c r="AE7259">
        <v>905.43265835606417</v>
      </c>
    </row>
    <row r="7260" spans="1:31" x14ac:dyDescent="0.25">
      <c r="A7260">
        <v>2267314</v>
      </c>
      <c r="B7260">
        <v>1</v>
      </c>
      <c r="C7260" t="s">
        <v>81</v>
      </c>
      <c r="D7260" t="s">
        <v>128</v>
      </c>
      <c r="E7260" t="s">
        <v>151</v>
      </c>
      <c r="F7260" t="s">
        <v>20960</v>
      </c>
      <c r="G7260" t="s">
        <v>171</v>
      </c>
      <c r="H7260" t="s">
        <v>135</v>
      </c>
      <c r="I7260" t="s">
        <v>136</v>
      </c>
      <c r="J7260" t="s">
        <v>137</v>
      </c>
      <c r="K7260" t="s">
        <v>172</v>
      </c>
      <c r="L7260" t="s">
        <v>20961</v>
      </c>
      <c r="M7260" t="s">
        <v>20962</v>
      </c>
      <c r="N7260">
        <v>8.4463888879999995</v>
      </c>
      <c r="O7260">
        <v>0</v>
      </c>
      <c r="P7260">
        <v>153</v>
      </c>
      <c r="Q7260">
        <v>0</v>
      </c>
      <c r="R7260">
        <v>0</v>
      </c>
      <c r="S7260">
        <v>0</v>
      </c>
      <c r="T7260">
        <v>9</v>
      </c>
      <c r="U7260">
        <v>0</v>
      </c>
      <c r="V7260">
        <v>0</v>
      </c>
      <c r="W7260">
        <v>0</v>
      </c>
      <c r="X7260">
        <v>304.07593319402548</v>
      </c>
      <c r="Y7260">
        <v>0</v>
      </c>
      <c r="Z7260">
        <v>0</v>
      </c>
      <c r="AA7260">
        <v>0</v>
      </c>
      <c r="AB7260">
        <v>107.67989512632145</v>
      </c>
      <c r="AC7260">
        <v>0</v>
      </c>
      <c r="AD7260">
        <v>0</v>
      </c>
      <c r="AE7260">
        <v>411.75582832034695</v>
      </c>
    </row>
    <row r="7261" spans="1:31" x14ac:dyDescent="0.25">
      <c r="A7261">
        <v>2267317</v>
      </c>
      <c r="B7261">
        <v>1</v>
      </c>
      <c r="C7261" t="s">
        <v>80</v>
      </c>
      <c r="D7261" t="s">
        <v>110</v>
      </c>
      <c r="E7261" t="s">
        <v>207</v>
      </c>
      <c r="F7261" t="s">
        <v>20963</v>
      </c>
      <c r="G7261" t="s">
        <v>171</v>
      </c>
      <c r="H7261" t="s">
        <v>135</v>
      </c>
      <c r="I7261" t="s">
        <v>136</v>
      </c>
      <c r="J7261" t="s">
        <v>137</v>
      </c>
      <c r="K7261" t="s">
        <v>172</v>
      </c>
      <c r="L7261" t="s">
        <v>20964</v>
      </c>
      <c r="M7261" t="s">
        <v>20965</v>
      </c>
      <c r="N7261">
        <v>2.616666666</v>
      </c>
      <c r="O7261">
        <v>0</v>
      </c>
      <c r="P7261">
        <v>259</v>
      </c>
      <c r="Q7261">
        <v>0</v>
      </c>
      <c r="R7261">
        <v>0</v>
      </c>
      <c r="S7261">
        <v>0</v>
      </c>
      <c r="T7261">
        <v>26</v>
      </c>
      <c r="U7261">
        <v>0</v>
      </c>
      <c r="V7261">
        <v>0</v>
      </c>
      <c r="W7261">
        <v>0</v>
      </c>
      <c r="X7261">
        <v>186.49477289136846</v>
      </c>
      <c r="Y7261">
        <v>0</v>
      </c>
      <c r="Z7261">
        <v>0</v>
      </c>
      <c r="AA7261">
        <v>0</v>
      </c>
      <c r="AB7261">
        <v>41.073884618491995</v>
      </c>
      <c r="AC7261">
        <v>0</v>
      </c>
      <c r="AD7261">
        <v>0</v>
      </c>
      <c r="AE7261">
        <v>227.56865750986046</v>
      </c>
    </row>
    <row r="7262" spans="1:31" x14ac:dyDescent="0.25">
      <c r="A7262">
        <v>2267319</v>
      </c>
      <c r="B7262">
        <v>1</v>
      </c>
      <c r="C7262" t="s">
        <v>81</v>
      </c>
      <c r="D7262" t="s">
        <v>123</v>
      </c>
      <c r="E7262" t="s">
        <v>256</v>
      </c>
      <c r="F7262" t="s">
        <v>20966</v>
      </c>
      <c r="G7262" t="s">
        <v>366</v>
      </c>
      <c r="H7262" t="s">
        <v>148</v>
      </c>
      <c r="I7262" t="s">
        <v>136</v>
      </c>
      <c r="J7262" t="s">
        <v>137</v>
      </c>
      <c r="K7262" t="s">
        <v>172</v>
      </c>
      <c r="L7262" t="s">
        <v>20967</v>
      </c>
      <c r="M7262" t="s">
        <v>20968</v>
      </c>
      <c r="N7262">
        <v>3.039722222</v>
      </c>
      <c r="O7262">
        <v>2</v>
      </c>
      <c r="P7262">
        <v>1813</v>
      </c>
      <c r="Q7262">
        <v>16</v>
      </c>
      <c r="R7262">
        <v>72</v>
      </c>
      <c r="S7262">
        <v>3</v>
      </c>
      <c r="T7262">
        <v>108</v>
      </c>
      <c r="U7262">
        <v>0</v>
      </c>
      <c r="V7262">
        <v>0</v>
      </c>
      <c r="W7262">
        <v>1.0145947534524562</v>
      </c>
      <c r="X7262">
        <v>1474.930387292105</v>
      </c>
      <c r="Y7262">
        <v>49.138720460949571</v>
      </c>
      <c r="Z7262">
        <v>63.799039346094027</v>
      </c>
      <c r="AA7262">
        <v>10.893933496575912</v>
      </c>
      <c r="AB7262">
        <v>279.63955190859184</v>
      </c>
      <c r="AC7262">
        <v>0</v>
      </c>
      <c r="AD7262">
        <v>0</v>
      </c>
      <c r="AE7262">
        <v>1879.4162272577689</v>
      </c>
    </row>
    <row r="7263" spans="1:31" x14ac:dyDescent="0.25">
      <c r="A7263">
        <v>2267320</v>
      </c>
      <c r="B7263">
        <v>1</v>
      </c>
      <c r="C7263" t="s">
        <v>81</v>
      </c>
      <c r="D7263" t="s">
        <v>116</v>
      </c>
      <c r="E7263" t="s">
        <v>256</v>
      </c>
      <c r="F7263" t="s">
        <v>20969</v>
      </c>
      <c r="G7263" t="s">
        <v>366</v>
      </c>
      <c r="H7263" t="s">
        <v>148</v>
      </c>
      <c r="I7263" t="s">
        <v>136</v>
      </c>
      <c r="J7263" t="s">
        <v>137</v>
      </c>
      <c r="K7263" t="s">
        <v>172</v>
      </c>
      <c r="L7263" t="s">
        <v>20970</v>
      </c>
      <c r="M7263" t="s">
        <v>20971</v>
      </c>
      <c r="N7263">
        <v>8.3913888879999998</v>
      </c>
      <c r="O7263">
        <v>0</v>
      </c>
      <c r="P7263">
        <v>605</v>
      </c>
      <c r="Q7263">
        <v>1</v>
      </c>
      <c r="R7263">
        <v>4</v>
      </c>
      <c r="S7263">
        <v>2</v>
      </c>
      <c r="T7263">
        <v>113</v>
      </c>
      <c r="U7263">
        <v>0</v>
      </c>
      <c r="V7263">
        <v>0</v>
      </c>
      <c r="W7263">
        <v>0</v>
      </c>
      <c r="X7263">
        <v>1134.1200727741032</v>
      </c>
      <c r="Y7263">
        <v>4.834123573747112</v>
      </c>
      <c r="Z7263">
        <v>21.613938907164915</v>
      </c>
      <c r="AA7263">
        <v>132.19429849563298</v>
      </c>
      <c r="AB7263">
        <v>507.2345861338668</v>
      </c>
      <c r="AC7263">
        <v>0</v>
      </c>
      <c r="AD7263">
        <v>0</v>
      </c>
      <c r="AE7263">
        <v>1799.9970198845149</v>
      </c>
    </row>
    <row r="7264" spans="1:31" x14ac:dyDescent="0.25">
      <c r="A7264">
        <v>2267331</v>
      </c>
      <c r="B7264">
        <v>1</v>
      </c>
      <c r="C7264" t="s">
        <v>80</v>
      </c>
      <c r="D7264" t="s">
        <v>94</v>
      </c>
      <c r="E7264" t="s">
        <v>207</v>
      </c>
      <c r="F7264" t="s">
        <v>20972</v>
      </c>
      <c r="G7264" t="s">
        <v>366</v>
      </c>
      <c r="H7264" t="s">
        <v>135</v>
      </c>
      <c r="I7264" t="s">
        <v>136</v>
      </c>
      <c r="J7264" t="s">
        <v>137</v>
      </c>
      <c r="K7264" t="s">
        <v>172</v>
      </c>
      <c r="L7264" t="s">
        <v>20973</v>
      </c>
      <c r="M7264" t="s">
        <v>20974</v>
      </c>
      <c r="N7264">
        <v>3.253333333</v>
      </c>
      <c r="O7264">
        <v>0</v>
      </c>
      <c r="P7264">
        <v>266</v>
      </c>
      <c r="Q7264">
        <v>0</v>
      </c>
      <c r="R7264">
        <v>0</v>
      </c>
      <c r="S7264">
        <v>0</v>
      </c>
      <c r="T7264">
        <v>17</v>
      </c>
      <c r="U7264">
        <v>0</v>
      </c>
      <c r="V7264">
        <v>0</v>
      </c>
      <c r="W7264">
        <v>0</v>
      </c>
      <c r="X7264">
        <v>250.98620344553589</v>
      </c>
      <c r="Y7264">
        <v>0</v>
      </c>
      <c r="Z7264">
        <v>0</v>
      </c>
      <c r="AA7264">
        <v>0</v>
      </c>
      <c r="AB7264">
        <v>27.799631335487149</v>
      </c>
      <c r="AC7264">
        <v>0</v>
      </c>
      <c r="AD7264">
        <v>0</v>
      </c>
      <c r="AE7264">
        <v>278.78583478102303</v>
      </c>
    </row>
    <row r="7265" spans="1:31" x14ac:dyDescent="0.25">
      <c r="A7265">
        <v>2267341</v>
      </c>
      <c r="B7265">
        <v>1</v>
      </c>
      <c r="C7265" t="s">
        <v>80</v>
      </c>
      <c r="D7265" t="s">
        <v>105</v>
      </c>
      <c r="E7265" t="s">
        <v>207</v>
      </c>
      <c r="F7265" t="s">
        <v>20975</v>
      </c>
      <c r="G7265" t="s">
        <v>366</v>
      </c>
      <c r="H7265" t="s">
        <v>135</v>
      </c>
      <c r="I7265" t="s">
        <v>136</v>
      </c>
      <c r="J7265" t="s">
        <v>137</v>
      </c>
      <c r="K7265" t="s">
        <v>172</v>
      </c>
      <c r="L7265" t="s">
        <v>20976</v>
      </c>
      <c r="M7265" t="s">
        <v>20977</v>
      </c>
      <c r="N7265">
        <v>4.0952777769999997</v>
      </c>
      <c r="O7265">
        <v>0</v>
      </c>
      <c r="P7265">
        <v>209</v>
      </c>
      <c r="Q7265">
        <v>0</v>
      </c>
      <c r="R7265">
        <v>0</v>
      </c>
      <c r="S7265">
        <v>0</v>
      </c>
      <c r="T7265">
        <v>47</v>
      </c>
      <c r="U7265">
        <v>0</v>
      </c>
      <c r="V7265">
        <v>0</v>
      </c>
      <c r="W7265">
        <v>0</v>
      </c>
      <c r="X7265">
        <v>238.46231846340203</v>
      </c>
      <c r="Y7265">
        <v>0</v>
      </c>
      <c r="Z7265">
        <v>0</v>
      </c>
      <c r="AA7265">
        <v>0</v>
      </c>
      <c r="AB7265">
        <v>279.88846630151164</v>
      </c>
      <c r="AC7265">
        <v>0</v>
      </c>
      <c r="AD7265">
        <v>0</v>
      </c>
      <c r="AE7265">
        <v>518.35078476491367</v>
      </c>
    </row>
    <row r="7266" spans="1:31" x14ac:dyDescent="0.25">
      <c r="A7266">
        <v>2267348</v>
      </c>
      <c r="B7266">
        <v>1</v>
      </c>
      <c r="C7266" t="s">
        <v>81</v>
      </c>
      <c r="D7266" t="s">
        <v>128</v>
      </c>
      <c r="E7266" t="s">
        <v>163</v>
      </c>
      <c r="F7266" t="s">
        <v>20978</v>
      </c>
      <c r="G7266" t="s">
        <v>147</v>
      </c>
      <c r="H7266" t="s">
        <v>148</v>
      </c>
      <c r="I7266" t="s">
        <v>136</v>
      </c>
      <c r="J7266" t="s">
        <v>137</v>
      </c>
      <c r="K7266" t="s">
        <v>138</v>
      </c>
      <c r="L7266" t="s">
        <v>20979</v>
      </c>
      <c r="M7266" t="s">
        <v>20980</v>
      </c>
      <c r="N7266">
        <v>0.948333333</v>
      </c>
      <c r="O7266">
        <v>0</v>
      </c>
      <c r="P7266">
        <v>211</v>
      </c>
      <c r="Q7266">
        <v>1</v>
      </c>
      <c r="R7266">
        <v>3</v>
      </c>
      <c r="S7266">
        <v>5</v>
      </c>
      <c r="T7266">
        <v>21</v>
      </c>
      <c r="U7266">
        <v>1</v>
      </c>
      <c r="V7266">
        <v>0</v>
      </c>
      <c r="W7266">
        <v>0</v>
      </c>
      <c r="X7266">
        <v>53.592393897551752</v>
      </c>
      <c r="Y7266">
        <v>3.1096118737866902</v>
      </c>
      <c r="Z7266">
        <v>4.8819115418147287</v>
      </c>
      <c r="AA7266">
        <v>30.014003719266434</v>
      </c>
      <c r="AB7266">
        <v>15.758515933345162</v>
      </c>
      <c r="AC7266">
        <v>28.394441776335913</v>
      </c>
      <c r="AD7266">
        <v>0</v>
      </c>
      <c r="AE7266">
        <v>135.7508787421007</v>
      </c>
    </row>
    <row r="7267" spans="1:31" x14ac:dyDescent="0.25">
      <c r="A7267">
        <v>2267388</v>
      </c>
      <c r="B7267">
        <v>1</v>
      </c>
      <c r="C7267" t="s">
        <v>81</v>
      </c>
      <c r="D7267" t="s">
        <v>118</v>
      </c>
      <c r="E7267" t="s">
        <v>477</v>
      </c>
      <c r="F7267" t="s">
        <v>20981</v>
      </c>
      <c r="G7267" t="s">
        <v>147</v>
      </c>
      <c r="H7267" t="s">
        <v>148</v>
      </c>
      <c r="I7267" t="s">
        <v>704</v>
      </c>
      <c r="J7267" t="s">
        <v>137</v>
      </c>
      <c r="K7267" t="s">
        <v>138</v>
      </c>
      <c r="L7267" t="s">
        <v>20982</v>
      </c>
      <c r="M7267" t="s">
        <v>20983</v>
      </c>
      <c r="N7267">
        <v>2.8055554999999999E-2</v>
      </c>
      <c r="O7267">
        <v>4</v>
      </c>
      <c r="P7267">
        <v>398</v>
      </c>
      <c r="Q7267">
        <v>153</v>
      </c>
      <c r="R7267">
        <v>283</v>
      </c>
      <c r="S7267">
        <v>18</v>
      </c>
      <c r="T7267">
        <v>57</v>
      </c>
      <c r="U7267">
        <v>2</v>
      </c>
      <c r="V7267">
        <v>0</v>
      </c>
      <c r="W7267">
        <v>2.9926947838632777E-2</v>
      </c>
      <c r="X7267">
        <v>2.4219452831924544</v>
      </c>
      <c r="Y7267">
        <v>5.1689273498468618</v>
      </c>
      <c r="Z7267">
        <v>6.4527482849949749</v>
      </c>
      <c r="AA7267">
        <v>2.973777324083831</v>
      </c>
      <c r="AB7267">
        <v>1.3923998961097166</v>
      </c>
      <c r="AC7267">
        <v>6.1298557141483085</v>
      </c>
      <c r="AD7267">
        <v>0</v>
      </c>
      <c r="AE7267">
        <v>24.56958080021478</v>
      </c>
    </row>
    <row r="7268" spans="1:31" x14ac:dyDescent="0.25">
      <c r="A7268">
        <v>2267398</v>
      </c>
      <c r="B7268">
        <v>1</v>
      </c>
      <c r="C7268" t="s">
        <v>80</v>
      </c>
      <c r="D7268" t="s">
        <v>90</v>
      </c>
      <c r="E7268" t="s">
        <v>207</v>
      </c>
      <c r="F7268" t="s">
        <v>14668</v>
      </c>
      <c r="G7268" t="s">
        <v>171</v>
      </c>
      <c r="H7268" t="s">
        <v>135</v>
      </c>
      <c r="I7268" t="s">
        <v>136</v>
      </c>
      <c r="J7268" t="s">
        <v>137</v>
      </c>
      <c r="K7268" t="s">
        <v>172</v>
      </c>
      <c r="L7268" t="s">
        <v>20984</v>
      </c>
      <c r="M7268" t="s">
        <v>20985</v>
      </c>
      <c r="N7268">
        <v>5.7797222220000002</v>
      </c>
      <c r="O7268">
        <v>0</v>
      </c>
      <c r="P7268">
        <v>267</v>
      </c>
      <c r="Q7268">
        <v>0</v>
      </c>
      <c r="R7268">
        <v>0</v>
      </c>
      <c r="S7268">
        <v>0</v>
      </c>
      <c r="T7268">
        <v>36</v>
      </c>
      <c r="U7268">
        <v>0</v>
      </c>
      <c r="V7268">
        <v>0</v>
      </c>
      <c r="W7268">
        <v>0</v>
      </c>
      <c r="X7268">
        <v>420.41486065273142</v>
      </c>
      <c r="Y7268">
        <v>0</v>
      </c>
      <c r="Z7268">
        <v>0</v>
      </c>
      <c r="AA7268">
        <v>0</v>
      </c>
      <c r="AB7268">
        <v>263.95203218796746</v>
      </c>
      <c r="AC7268">
        <v>0</v>
      </c>
      <c r="AD7268">
        <v>0</v>
      </c>
      <c r="AE7268">
        <v>684.36689284069894</v>
      </c>
    </row>
    <row r="7269" spans="1:31" x14ac:dyDescent="0.25">
      <c r="A7269">
        <v>2267416</v>
      </c>
      <c r="B7269">
        <v>1</v>
      </c>
      <c r="C7269" t="s">
        <v>80</v>
      </c>
      <c r="D7269" t="s">
        <v>105</v>
      </c>
      <c r="E7269" t="s">
        <v>151</v>
      </c>
      <c r="F7269" t="s">
        <v>20986</v>
      </c>
      <c r="G7269" t="s">
        <v>153</v>
      </c>
      <c r="H7269" t="s">
        <v>135</v>
      </c>
      <c r="I7269" t="s">
        <v>136</v>
      </c>
      <c r="J7269" t="s">
        <v>137</v>
      </c>
      <c r="K7269" t="s">
        <v>138</v>
      </c>
      <c r="L7269" t="s">
        <v>20987</v>
      </c>
      <c r="M7269" t="s">
        <v>20988</v>
      </c>
      <c r="N7269">
        <v>1.886111111</v>
      </c>
      <c r="O7269">
        <v>0</v>
      </c>
      <c r="P7269">
        <v>17</v>
      </c>
      <c r="Q7269">
        <v>0</v>
      </c>
      <c r="R7269">
        <v>0</v>
      </c>
      <c r="S7269">
        <v>0</v>
      </c>
      <c r="T7269">
        <v>4</v>
      </c>
      <c r="U7269">
        <v>0</v>
      </c>
      <c r="V7269">
        <v>0</v>
      </c>
      <c r="W7269">
        <v>0</v>
      </c>
      <c r="X7269">
        <v>12.569664406074439</v>
      </c>
      <c r="Y7269">
        <v>0</v>
      </c>
      <c r="Z7269">
        <v>0</v>
      </c>
      <c r="AA7269">
        <v>0</v>
      </c>
      <c r="AB7269">
        <v>4.6581731835949141</v>
      </c>
      <c r="AC7269">
        <v>0</v>
      </c>
      <c r="AD7269">
        <v>0</v>
      </c>
      <c r="AE7269">
        <v>17.227837589669353</v>
      </c>
    </row>
    <row r="7270" spans="1:31" x14ac:dyDescent="0.25">
      <c r="A7270">
        <v>2267483</v>
      </c>
      <c r="B7270">
        <v>1</v>
      </c>
      <c r="C7270" t="s">
        <v>80</v>
      </c>
      <c r="D7270" t="s">
        <v>96</v>
      </c>
      <c r="E7270" t="s">
        <v>207</v>
      </c>
      <c r="F7270" t="s">
        <v>20989</v>
      </c>
      <c r="G7270" t="s">
        <v>160</v>
      </c>
      <c r="H7270" t="s">
        <v>135</v>
      </c>
      <c r="I7270" t="s">
        <v>136</v>
      </c>
      <c r="J7270" t="s">
        <v>137</v>
      </c>
      <c r="K7270" t="s">
        <v>138</v>
      </c>
      <c r="L7270" t="s">
        <v>20990</v>
      </c>
      <c r="M7270" t="s">
        <v>20991</v>
      </c>
      <c r="N7270">
        <v>1.299722222</v>
      </c>
      <c r="O7270">
        <v>0</v>
      </c>
      <c r="P7270">
        <v>128</v>
      </c>
      <c r="Q7270">
        <v>0</v>
      </c>
      <c r="R7270">
        <v>1</v>
      </c>
      <c r="S7270">
        <v>0</v>
      </c>
      <c r="T7270">
        <v>22</v>
      </c>
      <c r="U7270">
        <v>0</v>
      </c>
      <c r="V7270">
        <v>0</v>
      </c>
      <c r="W7270">
        <v>0</v>
      </c>
      <c r="X7270">
        <v>51.763744596385848</v>
      </c>
      <c r="Y7270">
        <v>0</v>
      </c>
      <c r="Z7270">
        <v>4.1844147361070838E-2</v>
      </c>
      <c r="AA7270">
        <v>0</v>
      </c>
      <c r="AB7270">
        <v>69.923950843283421</v>
      </c>
      <c r="AC7270">
        <v>0</v>
      </c>
      <c r="AD7270">
        <v>0</v>
      </c>
      <c r="AE7270">
        <v>121.72953958703033</v>
      </c>
    </row>
    <row r="7271" spans="1:31" x14ac:dyDescent="0.25">
      <c r="A7271">
        <v>2267503</v>
      </c>
      <c r="B7271">
        <v>1</v>
      </c>
      <c r="C7271" t="s">
        <v>80</v>
      </c>
      <c r="D7271" t="s">
        <v>91</v>
      </c>
      <c r="E7271" t="s">
        <v>145</v>
      </c>
      <c r="F7271" t="s">
        <v>20992</v>
      </c>
      <c r="G7271" t="s">
        <v>271</v>
      </c>
      <c r="H7271" t="s">
        <v>148</v>
      </c>
      <c r="I7271" t="s">
        <v>136</v>
      </c>
      <c r="J7271" t="s">
        <v>137</v>
      </c>
      <c r="K7271" t="s">
        <v>138</v>
      </c>
      <c r="L7271" t="s">
        <v>20993</v>
      </c>
      <c r="M7271" t="s">
        <v>20994</v>
      </c>
      <c r="N7271">
        <v>0.28416666600000001</v>
      </c>
      <c r="O7271">
        <v>1</v>
      </c>
      <c r="P7271">
        <v>34</v>
      </c>
      <c r="Q7271">
        <v>21</v>
      </c>
      <c r="R7271">
        <v>265</v>
      </c>
      <c r="S7271">
        <v>11</v>
      </c>
      <c r="T7271">
        <v>60</v>
      </c>
      <c r="U7271">
        <v>3</v>
      </c>
      <c r="V7271">
        <v>0</v>
      </c>
      <c r="W7271">
        <v>2.4773117358000002E-2</v>
      </c>
      <c r="X7271">
        <v>2.685804362687215</v>
      </c>
      <c r="Y7271">
        <v>3.3391646217425475</v>
      </c>
      <c r="Z7271">
        <v>13.656169322214069</v>
      </c>
      <c r="AA7271">
        <v>63.175697455228828</v>
      </c>
      <c r="AB7271">
        <v>12.947686371175385</v>
      </c>
      <c r="AC7271">
        <v>31.593902103654326</v>
      </c>
      <c r="AD7271">
        <v>0</v>
      </c>
      <c r="AE7271">
        <v>127.42319735406038</v>
      </c>
    </row>
    <row r="7272" spans="1:31" x14ac:dyDescent="0.25">
      <c r="A7272">
        <v>2267536</v>
      </c>
      <c r="B7272">
        <v>1</v>
      </c>
      <c r="C7272" t="s">
        <v>80</v>
      </c>
      <c r="D7272" t="s">
        <v>87</v>
      </c>
      <c r="E7272" t="s">
        <v>145</v>
      </c>
      <c r="F7272" t="s">
        <v>20995</v>
      </c>
      <c r="G7272" t="s">
        <v>2165</v>
      </c>
      <c r="H7272" t="s">
        <v>148</v>
      </c>
      <c r="I7272" t="s">
        <v>136</v>
      </c>
      <c r="J7272" t="s">
        <v>137</v>
      </c>
      <c r="K7272" t="s">
        <v>138</v>
      </c>
      <c r="L7272" t="s">
        <v>20996</v>
      </c>
      <c r="M7272" t="s">
        <v>20997</v>
      </c>
      <c r="N7272">
        <v>1.260555555</v>
      </c>
      <c r="O7272">
        <v>2</v>
      </c>
      <c r="P7272">
        <v>11766</v>
      </c>
      <c r="Q7272">
        <v>2</v>
      </c>
      <c r="R7272">
        <v>26</v>
      </c>
      <c r="S7272">
        <v>29</v>
      </c>
      <c r="T7272">
        <v>1059</v>
      </c>
      <c r="U7272">
        <v>10</v>
      </c>
      <c r="V7272">
        <v>5</v>
      </c>
      <c r="W7272">
        <v>0.8640895790250035</v>
      </c>
      <c r="X7272">
        <v>4661.428961125659</v>
      </c>
      <c r="Y7272">
        <v>1.4296795847424653</v>
      </c>
      <c r="Z7272">
        <v>13.054560790338538</v>
      </c>
      <c r="AA7272">
        <v>647.72143081183685</v>
      </c>
      <c r="AB7272">
        <v>2206.0523844793752</v>
      </c>
      <c r="AC7272">
        <v>885.30322967208758</v>
      </c>
      <c r="AD7272">
        <v>308.92091277345878</v>
      </c>
      <c r="AE7272">
        <v>8724.7752488165224</v>
      </c>
    </row>
    <row r="7273" spans="1:31" x14ac:dyDescent="0.25">
      <c r="A7273">
        <v>2267542</v>
      </c>
      <c r="B7273">
        <v>1</v>
      </c>
      <c r="C7273" t="s">
        <v>80</v>
      </c>
      <c r="D7273" t="s">
        <v>96</v>
      </c>
      <c r="E7273" t="s">
        <v>145</v>
      </c>
      <c r="F7273" t="s">
        <v>19617</v>
      </c>
      <c r="G7273" t="s">
        <v>147</v>
      </c>
      <c r="H7273" t="s">
        <v>148</v>
      </c>
      <c r="I7273" t="s">
        <v>136</v>
      </c>
      <c r="J7273" t="s">
        <v>137</v>
      </c>
      <c r="K7273" t="s">
        <v>138</v>
      </c>
      <c r="L7273" t="s">
        <v>20998</v>
      </c>
      <c r="M7273" t="s">
        <v>20999</v>
      </c>
      <c r="N7273">
        <v>6.8611111000000002E-2</v>
      </c>
      <c r="O7273">
        <v>3</v>
      </c>
      <c r="P7273">
        <v>1609</v>
      </c>
      <c r="Q7273">
        <v>0</v>
      </c>
      <c r="R7273">
        <v>1</v>
      </c>
      <c r="S7273">
        <v>4</v>
      </c>
      <c r="T7273">
        <v>97</v>
      </c>
      <c r="U7273">
        <v>0</v>
      </c>
      <c r="V7273">
        <v>0</v>
      </c>
      <c r="W7273">
        <v>3.2771712059746472</v>
      </c>
      <c r="X7273">
        <v>31.961632166946451</v>
      </c>
      <c r="Y7273">
        <v>0</v>
      </c>
      <c r="Z7273">
        <v>6.0387578686319429E-3</v>
      </c>
      <c r="AA7273">
        <v>2.7471341373534068</v>
      </c>
      <c r="AB7273">
        <v>6.5020778824570016</v>
      </c>
      <c r="AC7273">
        <v>0</v>
      </c>
      <c r="AD7273">
        <v>0</v>
      </c>
      <c r="AE7273">
        <v>44.494054150600135</v>
      </c>
    </row>
    <row r="7274" spans="1:31" x14ac:dyDescent="0.25">
      <c r="A7274">
        <v>2267547</v>
      </c>
      <c r="B7274">
        <v>1</v>
      </c>
      <c r="C7274" t="s">
        <v>80</v>
      </c>
      <c r="D7274" t="s">
        <v>96</v>
      </c>
      <c r="E7274" t="s">
        <v>145</v>
      </c>
      <c r="F7274" t="s">
        <v>19617</v>
      </c>
      <c r="G7274" t="s">
        <v>147</v>
      </c>
      <c r="H7274" t="s">
        <v>148</v>
      </c>
      <c r="I7274" t="s">
        <v>136</v>
      </c>
      <c r="J7274" t="s">
        <v>137</v>
      </c>
      <c r="K7274" t="s">
        <v>138</v>
      </c>
      <c r="L7274" t="s">
        <v>21000</v>
      </c>
      <c r="M7274" t="s">
        <v>21001</v>
      </c>
      <c r="N7274">
        <v>0.38888888799999999</v>
      </c>
      <c r="O7274">
        <v>3</v>
      </c>
      <c r="P7274">
        <v>1609</v>
      </c>
      <c r="Q7274">
        <v>0</v>
      </c>
      <c r="R7274">
        <v>1</v>
      </c>
      <c r="S7274">
        <v>4</v>
      </c>
      <c r="T7274">
        <v>97</v>
      </c>
      <c r="U7274">
        <v>0</v>
      </c>
      <c r="V7274">
        <v>0</v>
      </c>
      <c r="W7274">
        <v>18.575059467062776</v>
      </c>
      <c r="X7274">
        <v>181.15904871953484</v>
      </c>
      <c r="Y7274">
        <v>0</v>
      </c>
      <c r="Z7274">
        <v>3.4227777393055554E-2</v>
      </c>
      <c r="AA7274">
        <v>15.570800778521333</v>
      </c>
      <c r="AB7274">
        <v>36.853882734574121</v>
      </c>
      <c r="AC7274">
        <v>0</v>
      </c>
      <c r="AD7274">
        <v>0</v>
      </c>
      <c r="AE7274">
        <v>252.19301947708612</v>
      </c>
    </row>
    <row r="7275" spans="1:31" x14ac:dyDescent="0.25">
      <c r="A7275">
        <v>2267565</v>
      </c>
      <c r="B7275">
        <v>1</v>
      </c>
      <c r="C7275" t="s">
        <v>81</v>
      </c>
      <c r="D7275" t="s">
        <v>127</v>
      </c>
      <c r="E7275" t="s">
        <v>207</v>
      </c>
      <c r="F7275" t="s">
        <v>21002</v>
      </c>
      <c r="G7275" t="s">
        <v>366</v>
      </c>
      <c r="H7275" t="s">
        <v>135</v>
      </c>
      <c r="I7275" t="s">
        <v>136</v>
      </c>
      <c r="J7275" t="s">
        <v>137</v>
      </c>
      <c r="K7275" t="s">
        <v>172</v>
      </c>
      <c r="L7275" t="s">
        <v>21003</v>
      </c>
      <c r="M7275" t="s">
        <v>21004</v>
      </c>
      <c r="N7275">
        <v>2.7641666659999999</v>
      </c>
      <c r="O7275">
        <v>0</v>
      </c>
      <c r="P7275">
        <v>182</v>
      </c>
      <c r="Q7275">
        <v>0</v>
      </c>
      <c r="R7275">
        <v>0</v>
      </c>
      <c r="S7275">
        <v>0</v>
      </c>
      <c r="T7275">
        <v>212</v>
      </c>
      <c r="U7275">
        <v>0</v>
      </c>
      <c r="V7275">
        <v>0</v>
      </c>
      <c r="W7275">
        <v>0</v>
      </c>
      <c r="X7275">
        <v>108.07647113876908</v>
      </c>
      <c r="Y7275">
        <v>0</v>
      </c>
      <c r="Z7275">
        <v>0</v>
      </c>
      <c r="AA7275">
        <v>0</v>
      </c>
      <c r="AB7275">
        <v>155.22636031211306</v>
      </c>
      <c r="AC7275">
        <v>0</v>
      </c>
      <c r="AD7275">
        <v>0</v>
      </c>
      <c r="AE7275">
        <v>263.30283145088214</v>
      </c>
    </row>
    <row r="7276" spans="1:31" x14ac:dyDescent="0.25">
      <c r="A7276">
        <v>2267570</v>
      </c>
      <c r="B7276">
        <v>1</v>
      </c>
      <c r="C7276" t="s">
        <v>80</v>
      </c>
      <c r="D7276" t="s">
        <v>105</v>
      </c>
      <c r="E7276" t="s">
        <v>145</v>
      </c>
      <c r="F7276" t="s">
        <v>21005</v>
      </c>
      <c r="G7276" t="s">
        <v>147</v>
      </c>
      <c r="H7276" t="s">
        <v>148</v>
      </c>
      <c r="I7276" t="s">
        <v>704</v>
      </c>
      <c r="J7276" t="s">
        <v>137</v>
      </c>
      <c r="K7276" t="s">
        <v>138</v>
      </c>
      <c r="L7276" t="s">
        <v>21006</v>
      </c>
      <c r="M7276" t="s">
        <v>21007</v>
      </c>
      <c r="N7276">
        <v>8.3333330000000001E-3</v>
      </c>
      <c r="O7276">
        <v>34</v>
      </c>
      <c r="P7276">
        <v>29056</v>
      </c>
      <c r="Q7276">
        <v>39</v>
      </c>
      <c r="R7276">
        <v>1084</v>
      </c>
      <c r="S7276">
        <v>106</v>
      </c>
      <c r="T7276">
        <v>2445</v>
      </c>
      <c r="U7276">
        <v>20</v>
      </c>
      <c r="V7276">
        <v>9</v>
      </c>
      <c r="W7276">
        <v>0.17472912989555833</v>
      </c>
      <c r="X7276">
        <v>68.953910709074279</v>
      </c>
      <c r="Y7276">
        <v>1.1895113739024754</v>
      </c>
      <c r="Z7276">
        <v>1.3001586868880888</v>
      </c>
      <c r="AA7276">
        <v>14.158209150144353</v>
      </c>
      <c r="AB7276">
        <v>20.985346091979235</v>
      </c>
      <c r="AC7276">
        <v>13.3903924818517</v>
      </c>
      <c r="AD7276">
        <v>1.6470522420819336</v>
      </c>
      <c r="AE7276">
        <v>121.79930986581763</v>
      </c>
    </row>
    <row r="7277" spans="1:31" x14ac:dyDescent="0.25">
      <c r="A7277">
        <v>2267577</v>
      </c>
      <c r="B7277">
        <v>1</v>
      </c>
      <c r="C7277" t="s">
        <v>80</v>
      </c>
      <c r="D7277" t="s">
        <v>96</v>
      </c>
      <c r="E7277" t="s">
        <v>145</v>
      </c>
      <c r="F7277" t="s">
        <v>19617</v>
      </c>
      <c r="G7277" t="s">
        <v>147</v>
      </c>
      <c r="H7277" t="s">
        <v>148</v>
      </c>
      <c r="I7277" t="s">
        <v>136</v>
      </c>
      <c r="J7277" t="s">
        <v>137</v>
      </c>
      <c r="K7277" t="s">
        <v>138</v>
      </c>
      <c r="L7277" t="s">
        <v>21008</v>
      </c>
      <c r="M7277" t="s">
        <v>21009</v>
      </c>
      <c r="N7277">
        <v>0.80972222199999999</v>
      </c>
      <c r="O7277">
        <v>3</v>
      </c>
      <c r="P7277">
        <v>1609</v>
      </c>
      <c r="Q7277">
        <v>0</v>
      </c>
      <c r="R7277">
        <v>1</v>
      </c>
      <c r="S7277">
        <v>4</v>
      </c>
      <c r="T7277">
        <v>97</v>
      </c>
      <c r="U7277">
        <v>0</v>
      </c>
      <c r="V7277">
        <v>0</v>
      </c>
      <c r="W7277">
        <v>38.575933641880397</v>
      </c>
      <c r="X7277">
        <v>376.34647581471563</v>
      </c>
      <c r="Y7277">
        <v>0</v>
      </c>
      <c r="Z7277">
        <v>7.4199770002428611E-2</v>
      </c>
      <c r="AA7277">
        <v>30.260978788521776</v>
      </c>
      <c r="AB7277">
        <v>72.214437991115133</v>
      </c>
      <c r="AC7277">
        <v>0</v>
      </c>
      <c r="AD7277">
        <v>0</v>
      </c>
      <c r="AE7277">
        <v>517.47202600623541</v>
      </c>
    </row>
    <row r="7278" spans="1:31" x14ac:dyDescent="0.25">
      <c r="A7278">
        <v>2267625</v>
      </c>
      <c r="B7278">
        <v>1</v>
      </c>
      <c r="C7278" t="s">
        <v>80</v>
      </c>
      <c r="D7278" t="s">
        <v>90</v>
      </c>
      <c r="E7278" t="s">
        <v>132</v>
      </c>
      <c r="F7278" t="s">
        <v>21010</v>
      </c>
      <c r="G7278" t="s">
        <v>142</v>
      </c>
      <c r="H7278" t="s">
        <v>135</v>
      </c>
      <c r="I7278" t="s">
        <v>136</v>
      </c>
      <c r="J7278" t="s">
        <v>137</v>
      </c>
      <c r="K7278" t="s">
        <v>138</v>
      </c>
      <c r="L7278" t="s">
        <v>21011</v>
      </c>
      <c r="M7278" t="s">
        <v>21012</v>
      </c>
      <c r="N7278">
        <v>2.6150000000000002</v>
      </c>
      <c r="O7278">
        <v>0</v>
      </c>
      <c r="P7278">
        <v>7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5.5607029845310079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5.5607029845310079</v>
      </c>
    </row>
    <row r="7279" spans="1:31" x14ac:dyDescent="0.25">
      <c r="A7279">
        <v>2267680</v>
      </c>
      <c r="B7279">
        <v>1</v>
      </c>
      <c r="C7279" t="s">
        <v>80</v>
      </c>
      <c r="D7279" t="s">
        <v>104</v>
      </c>
      <c r="E7279" t="s">
        <v>145</v>
      </c>
      <c r="F7279" t="s">
        <v>21013</v>
      </c>
      <c r="G7279" t="s">
        <v>147</v>
      </c>
      <c r="H7279" t="s">
        <v>148</v>
      </c>
      <c r="I7279" t="s">
        <v>136</v>
      </c>
      <c r="J7279" t="s">
        <v>137</v>
      </c>
      <c r="K7279" t="s">
        <v>138</v>
      </c>
      <c r="L7279" t="s">
        <v>21014</v>
      </c>
      <c r="M7279" t="s">
        <v>21015</v>
      </c>
      <c r="N7279">
        <v>0.825555555</v>
      </c>
      <c r="O7279">
        <v>9</v>
      </c>
      <c r="P7279">
        <v>5103</v>
      </c>
      <c r="Q7279">
        <v>8</v>
      </c>
      <c r="R7279">
        <v>44</v>
      </c>
      <c r="S7279">
        <v>3</v>
      </c>
      <c r="T7279">
        <v>474</v>
      </c>
      <c r="U7279">
        <v>1</v>
      </c>
      <c r="V7279">
        <v>3</v>
      </c>
      <c r="W7279">
        <v>14.197501057836631</v>
      </c>
      <c r="X7279">
        <v>1539.6750530771455</v>
      </c>
      <c r="Y7279">
        <v>4.5508260613968901</v>
      </c>
      <c r="Z7279">
        <v>20.353469065524724</v>
      </c>
      <c r="AA7279">
        <v>18.532222098927363</v>
      </c>
      <c r="AB7279">
        <v>310.99361670638899</v>
      </c>
      <c r="AC7279">
        <v>76.512344939342412</v>
      </c>
      <c r="AD7279">
        <v>5.2818081796538943</v>
      </c>
      <c r="AE7279">
        <v>1990.0968411862166</v>
      </c>
    </row>
    <row r="7280" spans="1:31" x14ac:dyDescent="0.25">
      <c r="A7280">
        <v>2267739</v>
      </c>
      <c r="B7280">
        <v>1</v>
      </c>
      <c r="C7280" t="s">
        <v>80</v>
      </c>
      <c r="D7280" t="s">
        <v>93</v>
      </c>
      <c r="E7280" t="s">
        <v>145</v>
      </c>
      <c r="F7280" t="s">
        <v>13932</v>
      </c>
      <c r="G7280" t="s">
        <v>201</v>
      </c>
      <c r="H7280" t="s">
        <v>148</v>
      </c>
      <c r="I7280" t="s">
        <v>136</v>
      </c>
      <c r="J7280" t="s">
        <v>3</v>
      </c>
      <c r="K7280" t="s">
        <v>138</v>
      </c>
      <c r="L7280" t="s">
        <v>21016</v>
      </c>
      <c r="M7280" t="s">
        <v>21017</v>
      </c>
      <c r="N7280">
        <v>2.1469444439999998</v>
      </c>
      <c r="O7280">
        <v>0</v>
      </c>
      <c r="P7280">
        <v>200</v>
      </c>
      <c r="Q7280">
        <v>1</v>
      </c>
      <c r="R7280">
        <v>80</v>
      </c>
      <c r="S7280">
        <v>5</v>
      </c>
      <c r="T7280">
        <v>79</v>
      </c>
      <c r="U7280">
        <v>0</v>
      </c>
      <c r="V7280">
        <v>0</v>
      </c>
      <c r="W7280">
        <v>0</v>
      </c>
      <c r="X7280">
        <v>124.67689269004788</v>
      </c>
      <c r="Y7280">
        <v>1.2279558211164445</v>
      </c>
      <c r="Z7280">
        <v>116.89984345592883</v>
      </c>
      <c r="AA7280">
        <v>39.669662936766066</v>
      </c>
      <c r="AB7280">
        <v>81.472903133388797</v>
      </c>
      <c r="AC7280">
        <v>0</v>
      </c>
      <c r="AD7280">
        <v>0</v>
      </c>
      <c r="AE7280">
        <v>363.94725803724805</v>
      </c>
    </row>
    <row r="7281" spans="1:31" x14ac:dyDescent="0.25">
      <c r="A7281">
        <v>2267753</v>
      </c>
      <c r="B7281">
        <v>1</v>
      </c>
      <c r="C7281" t="s">
        <v>81</v>
      </c>
      <c r="D7281" t="s">
        <v>113</v>
      </c>
      <c r="E7281" t="s">
        <v>256</v>
      </c>
      <c r="F7281" t="s">
        <v>15024</v>
      </c>
      <c r="G7281" t="s">
        <v>147</v>
      </c>
      <c r="H7281" t="s">
        <v>148</v>
      </c>
      <c r="I7281" t="s">
        <v>136</v>
      </c>
      <c r="J7281" t="s">
        <v>137</v>
      </c>
      <c r="K7281" t="s">
        <v>138</v>
      </c>
      <c r="L7281" t="s">
        <v>21018</v>
      </c>
      <c r="M7281" t="s">
        <v>21019</v>
      </c>
      <c r="N7281">
        <v>1.001666666</v>
      </c>
      <c r="O7281">
        <v>0</v>
      </c>
      <c r="P7281">
        <v>299</v>
      </c>
      <c r="Q7281">
        <v>1</v>
      </c>
      <c r="R7281">
        <v>17</v>
      </c>
      <c r="S7281">
        <v>0</v>
      </c>
      <c r="T7281">
        <v>20</v>
      </c>
      <c r="U7281">
        <v>0</v>
      </c>
      <c r="V7281">
        <v>0</v>
      </c>
      <c r="W7281">
        <v>0</v>
      </c>
      <c r="X7281">
        <v>63.736471192810683</v>
      </c>
      <c r="Y7281">
        <v>0</v>
      </c>
      <c r="Z7281">
        <v>2.1120398056203853</v>
      </c>
      <c r="AA7281">
        <v>0</v>
      </c>
      <c r="AB7281">
        <v>2.958334262639525</v>
      </c>
      <c r="AC7281">
        <v>0</v>
      </c>
      <c r="AD7281">
        <v>0</v>
      </c>
      <c r="AE7281">
        <v>68.806845261070592</v>
      </c>
    </row>
    <row r="7282" spans="1:31" x14ac:dyDescent="0.25">
      <c r="A7282">
        <v>2267757</v>
      </c>
      <c r="B7282">
        <v>1</v>
      </c>
      <c r="C7282" t="s">
        <v>81</v>
      </c>
      <c r="D7282" t="s">
        <v>127</v>
      </c>
      <c r="E7282" t="s">
        <v>145</v>
      </c>
      <c r="F7282" t="s">
        <v>21020</v>
      </c>
      <c r="G7282" t="s">
        <v>1761</v>
      </c>
      <c r="H7282" t="s">
        <v>148</v>
      </c>
      <c r="I7282" t="s">
        <v>136</v>
      </c>
      <c r="J7282" t="s">
        <v>137</v>
      </c>
      <c r="K7282" t="s">
        <v>138</v>
      </c>
      <c r="L7282" t="s">
        <v>21021</v>
      </c>
      <c r="M7282" t="s">
        <v>21022</v>
      </c>
      <c r="N7282">
        <v>3.193888888</v>
      </c>
      <c r="O7282">
        <v>0</v>
      </c>
      <c r="P7282">
        <v>986</v>
      </c>
      <c r="Q7282">
        <v>0</v>
      </c>
      <c r="R7282">
        <v>0</v>
      </c>
      <c r="S7282">
        <v>0</v>
      </c>
      <c r="T7282">
        <v>93</v>
      </c>
      <c r="U7282">
        <v>0</v>
      </c>
      <c r="V7282">
        <v>1</v>
      </c>
      <c r="W7282">
        <v>0</v>
      </c>
      <c r="X7282">
        <v>771.71742491171995</v>
      </c>
      <c r="Y7282">
        <v>0</v>
      </c>
      <c r="Z7282">
        <v>0</v>
      </c>
      <c r="AA7282">
        <v>0</v>
      </c>
      <c r="AB7282">
        <v>132.89035122627411</v>
      </c>
      <c r="AC7282">
        <v>0</v>
      </c>
      <c r="AD7282">
        <v>2.3808990056614308</v>
      </c>
      <c r="AE7282">
        <v>906.98867514365543</v>
      </c>
    </row>
    <row r="7283" spans="1:31" x14ac:dyDescent="0.25">
      <c r="A7283">
        <v>2267801</v>
      </c>
      <c r="B7283">
        <v>1</v>
      </c>
      <c r="C7283" t="s">
        <v>80</v>
      </c>
      <c r="D7283" t="s">
        <v>110</v>
      </c>
      <c r="E7283" t="s">
        <v>477</v>
      </c>
      <c r="F7283" t="s">
        <v>21023</v>
      </c>
      <c r="G7283" t="s">
        <v>147</v>
      </c>
      <c r="H7283" t="s">
        <v>148</v>
      </c>
      <c r="I7283" t="s">
        <v>136</v>
      </c>
      <c r="J7283" t="s">
        <v>137</v>
      </c>
      <c r="K7283" t="s">
        <v>138</v>
      </c>
      <c r="L7283" t="s">
        <v>21024</v>
      </c>
      <c r="M7283" t="s">
        <v>21025</v>
      </c>
      <c r="N7283">
        <v>0.705555555</v>
      </c>
      <c r="O7283">
        <v>0</v>
      </c>
      <c r="P7283">
        <v>5580</v>
      </c>
      <c r="Q7283">
        <v>0</v>
      </c>
      <c r="R7283">
        <v>0</v>
      </c>
      <c r="S7283">
        <v>0</v>
      </c>
      <c r="T7283">
        <v>502</v>
      </c>
      <c r="U7283">
        <v>0</v>
      </c>
      <c r="V7283">
        <v>0</v>
      </c>
      <c r="W7283">
        <v>0</v>
      </c>
      <c r="X7283">
        <v>1185.6507932538375</v>
      </c>
      <c r="Y7283">
        <v>0</v>
      </c>
      <c r="Z7283">
        <v>0</v>
      </c>
      <c r="AA7283">
        <v>0</v>
      </c>
      <c r="AB7283">
        <v>149.44305528341991</v>
      </c>
      <c r="AC7283">
        <v>0</v>
      </c>
      <c r="AD7283">
        <v>0</v>
      </c>
      <c r="AE7283">
        <v>1335.0938485372574</v>
      </c>
    </row>
    <row r="7284" spans="1:31" x14ac:dyDescent="0.25">
      <c r="A7284">
        <v>2267818</v>
      </c>
      <c r="B7284">
        <v>1</v>
      </c>
      <c r="C7284" t="s">
        <v>81</v>
      </c>
      <c r="D7284" t="s">
        <v>112</v>
      </c>
      <c r="E7284" t="s">
        <v>163</v>
      </c>
      <c r="F7284" t="s">
        <v>21026</v>
      </c>
      <c r="G7284" t="s">
        <v>418</v>
      </c>
      <c r="H7284" t="s">
        <v>148</v>
      </c>
      <c r="I7284" t="s">
        <v>136</v>
      </c>
      <c r="J7284" t="s">
        <v>137</v>
      </c>
      <c r="K7284" t="s">
        <v>138</v>
      </c>
      <c r="L7284" t="s">
        <v>21027</v>
      </c>
      <c r="M7284" t="s">
        <v>21028</v>
      </c>
      <c r="N7284">
        <v>1.1697222220000001</v>
      </c>
      <c r="O7284">
        <v>0</v>
      </c>
      <c r="P7284">
        <v>582</v>
      </c>
      <c r="Q7284">
        <v>28</v>
      </c>
      <c r="R7284">
        <v>19</v>
      </c>
      <c r="S7284">
        <v>1</v>
      </c>
      <c r="T7284">
        <v>210</v>
      </c>
      <c r="U7284">
        <v>0</v>
      </c>
      <c r="V7284">
        <v>1</v>
      </c>
      <c r="W7284">
        <v>0</v>
      </c>
      <c r="X7284">
        <v>147.12409694594362</v>
      </c>
      <c r="Y7284">
        <v>4.3994430280681529</v>
      </c>
      <c r="Z7284">
        <v>4.570988261614608</v>
      </c>
      <c r="AA7284">
        <v>5.3846010732029999E-2</v>
      </c>
      <c r="AB7284">
        <v>56.395844587450824</v>
      </c>
      <c r="AC7284">
        <v>0</v>
      </c>
      <c r="AD7284">
        <v>1.2247970489708149</v>
      </c>
      <c r="AE7284">
        <v>213.76901588278008</v>
      </c>
    </row>
    <row r="7285" spans="1:31" x14ac:dyDescent="0.25">
      <c r="A7285">
        <v>2267819</v>
      </c>
      <c r="B7285">
        <v>1</v>
      </c>
      <c r="C7285" t="s">
        <v>80</v>
      </c>
      <c r="D7285" t="s">
        <v>93</v>
      </c>
      <c r="E7285" t="s">
        <v>151</v>
      </c>
      <c r="F7285" t="s">
        <v>21029</v>
      </c>
      <c r="G7285" t="s">
        <v>153</v>
      </c>
      <c r="H7285" t="s">
        <v>135</v>
      </c>
      <c r="I7285" t="s">
        <v>136</v>
      </c>
      <c r="J7285" t="s">
        <v>137</v>
      </c>
      <c r="K7285" t="s">
        <v>138</v>
      </c>
      <c r="L7285" t="s">
        <v>21030</v>
      </c>
      <c r="M7285" t="s">
        <v>21031</v>
      </c>
      <c r="N7285">
        <v>0.84250000000000003</v>
      </c>
      <c r="O7285">
        <v>0</v>
      </c>
      <c r="P7285">
        <v>20</v>
      </c>
      <c r="Q7285">
        <v>0</v>
      </c>
      <c r="R7285">
        <v>12</v>
      </c>
      <c r="S7285">
        <v>0</v>
      </c>
      <c r="T7285">
        <v>11</v>
      </c>
      <c r="U7285">
        <v>0</v>
      </c>
      <c r="V7285">
        <v>0</v>
      </c>
      <c r="W7285">
        <v>0</v>
      </c>
      <c r="X7285">
        <v>3.9732464763168158</v>
      </c>
      <c r="Y7285">
        <v>0</v>
      </c>
      <c r="Z7285">
        <v>4.1102679506093329</v>
      </c>
      <c r="AA7285">
        <v>0</v>
      </c>
      <c r="AB7285">
        <v>3.5815278518920635</v>
      </c>
      <c r="AC7285">
        <v>0</v>
      </c>
      <c r="AD7285">
        <v>0</v>
      </c>
      <c r="AE7285">
        <v>11.665042278818213</v>
      </c>
    </row>
    <row r="7286" spans="1:31" x14ac:dyDescent="0.25">
      <c r="A7286">
        <v>2267825</v>
      </c>
      <c r="B7286">
        <v>1</v>
      </c>
      <c r="C7286" t="s">
        <v>80</v>
      </c>
      <c r="D7286" t="s">
        <v>110</v>
      </c>
      <c r="E7286" t="s">
        <v>477</v>
      </c>
      <c r="F7286" t="s">
        <v>21032</v>
      </c>
      <c r="G7286" t="s">
        <v>147</v>
      </c>
      <c r="H7286" t="s">
        <v>148</v>
      </c>
      <c r="I7286" t="s">
        <v>136</v>
      </c>
      <c r="J7286" t="s">
        <v>137</v>
      </c>
      <c r="K7286" t="s">
        <v>138</v>
      </c>
      <c r="L7286" t="s">
        <v>21033</v>
      </c>
      <c r="M7286" t="s">
        <v>21034</v>
      </c>
      <c r="N7286">
        <v>0.61527777699999997</v>
      </c>
      <c r="O7286">
        <v>0</v>
      </c>
      <c r="P7286">
        <v>5056</v>
      </c>
      <c r="Q7286">
        <v>0</v>
      </c>
      <c r="R7286">
        <v>0</v>
      </c>
      <c r="S7286">
        <v>0</v>
      </c>
      <c r="T7286">
        <v>458</v>
      </c>
      <c r="U7286">
        <v>0</v>
      </c>
      <c r="V7286">
        <v>0</v>
      </c>
      <c r="W7286">
        <v>0</v>
      </c>
      <c r="X7286">
        <v>911.732378632007</v>
      </c>
      <c r="Y7286">
        <v>0</v>
      </c>
      <c r="Z7286">
        <v>0</v>
      </c>
      <c r="AA7286">
        <v>0</v>
      </c>
      <c r="AB7286">
        <v>117.17617679801828</v>
      </c>
      <c r="AC7286">
        <v>0</v>
      </c>
      <c r="AD7286">
        <v>0</v>
      </c>
      <c r="AE7286">
        <v>1028.9085554300252</v>
      </c>
    </row>
    <row r="7287" spans="1:31" x14ac:dyDescent="0.25">
      <c r="A7287">
        <v>2267833</v>
      </c>
      <c r="B7287">
        <v>1</v>
      </c>
      <c r="C7287" t="s">
        <v>80</v>
      </c>
      <c r="D7287" t="s">
        <v>90</v>
      </c>
      <c r="E7287" t="s">
        <v>214</v>
      </c>
      <c r="F7287" t="s">
        <v>21035</v>
      </c>
      <c r="G7287" t="s">
        <v>153</v>
      </c>
      <c r="H7287" t="s">
        <v>135</v>
      </c>
      <c r="I7287" t="s">
        <v>136</v>
      </c>
      <c r="J7287" t="s">
        <v>137</v>
      </c>
      <c r="K7287" t="s">
        <v>138</v>
      </c>
      <c r="L7287" t="s">
        <v>21036</v>
      </c>
      <c r="M7287" t="s">
        <v>21037</v>
      </c>
      <c r="N7287">
        <v>2.636111111</v>
      </c>
      <c r="O7287">
        <v>0</v>
      </c>
      <c r="P7287">
        <v>47</v>
      </c>
      <c r="Q7287">
        <v>0</v>
      </c>
      <c r="R7287">
        <v>0</v>
      </c>
      <c r="S7287">
        <v>0</v>
      </c>
      <c r="T7287">
        <v>35</v>
      </c>
      <c r="U7287">
        <v>0</v>
      </c>
      <c r="V7287">
        <v>2</v>
      </c>
      <c r="W7287">
        <v>0</v>
      </c>
      <c r="X7287">
        <v>35.931767692976017</v>
      </c>
      <c r="Y7287">
        <v>0</v>
      </c>
      <c r="Z7287">
        <v>0</v>
      </c>
      <c r="AA7287">
        <v>0</v>
      </c>
      <c r="AB7287">
        <v>83.705691017203463</v>
      </c>
      <c r="AC7287">
        <v>0</v>
      </c>
      <c r="AD7287">
        <v>49.23976370809315</v>
      </c>
      <c r="AE7287">
        <v>168.87722241827265</v>
      </c>
    </row>
    <row r="7288" spans="1:31" x14ac:dyDescent="0.25">
      <c r="A7288">
        <v>2267838</v>
      </c>
      <c r="B7288">
        <v>1</v>
      </c>
      <c r="C7288" t="s">
        <v>80</v>
      </c>
      <c r="D7288" t="s">
        <v>105</v>
      </c>
      <c r="E7288" t="s">
        <v>163</v>
      </c>
      <c r="F7288" t="s">
        <v>21038</v>
      </c>
      <c r="G7288" t="s">
        <v>147</v>
      </c>
      <c r="H7288" t="s">
        <v>148</v>
      </c>
      <c r="I7288" t="s">
        <v>704</v>
      </c>
      <c r="J7288" t="s">
        <v>137</v>
      </c>
      <c r="K7288" t="s">
        <v>138</v>
      </c>
      <c r="L7288" t="s">
        <v>21039</v>
      </c>
      <c r="M7288" t="s">
        <v>21040</v>
      </c>
      <c r="N7288">
        <v>4.8333332999999999E-2</v>
      </c>
      <c r="O7288">
        <v>1</v>
      </c>
      <c r="P7288">
        <v>2318</v>
      </c>
      <c r="Q7288">
        <v>4</v>
      </c>
      <c r="R7288">
        <v>254</v>
      </c>
      <c r="S7288">
        <v>28</v>
      </c>
      <c r="T7288">
        <v>315</v>
      </c>
      <c r="U7288">
        <v>4</v>
      </c>
      <c r="V7288">
        <v>3</v>
      </c>
      <c r="W7288">
        <v>3.4650216154200005E-2</v>
      </c>
      <c r="X7288">
        <v>34.767106725665357</v>
      </c>
      <c r="Y7288">
        <v>0.29391810851725003</v>
      </c>
      <c r="Z7288">
        <v>2.2375231499716706</v>
      </c>
      <c r="AA7288">
        <v>9.3796289011299905</v>
      </c>
      <c r="AB7288">
        <v>7.0842627214752216</v>
      </c>
      <c r="AC7288">
        <v>12.20945802613369</v>
      </c>
      <c r="AD7288">
        <v>0.14119928571874668</v>
      </c>
      <c r="AE7288">
        <v>66.147747134766121</v>
      </c>
    </row>
    <row r="7289" spans="1:31" x14ac:dyDescent="0.25">
      <c r="A7289">
        <v>2267839</v>
      </c>
      <c r="B7289">
        <v>1</v>
      </c>
      <c r="C7289" t="s">
        <v>80</v>
      </c>
      <c r="D7289" t="s">
        <v>85</v>
      </c>
      <c r="E7289" t="s">
        <v>256</v>
      </c>
      <c r="F7289" t="s">
        <v>21041</v>
      </c>
      <c r="G7289" t="s">
        <v>543</v>
      </c>
      <c r="H7289" t="s">
        <v>148</v>
      </c>
      <c r="I7289" t="s">
        <v>136</v>
      </c>
      <c r="J7289" t="s">
        <v>137</v>
      </c>
      <c r="K7289" t="s">
        <v>138</v>
      </c>
      <c r="L7289" t="s">
        <v>21042</v>
      </c>
      <c r="M7289" t="s">
        <v>21043</v>
      </c>
      <c r="N7289">
        <v>0.94555555499999999</v>
      </c>
      <c r="O7289">
        <v>0</v>
      </c>
      <c r="P7289">
        <v>524</v>
      </c>
      <c r="Q7289">
        <v>0</v>
      </c>
      <c r="R7289">
        <v>0</v>
      </c>
      <c r="S7289">
        <v>0</v>
      </c>
      <c r="T7289">
        <v>44</v>
      </c>
      <c r="U7289">
        <v>0</v>
      </c>
      <c r="V7289">
        <v>0</v>
      </c>
      <c r="W7289">
        <v>0</v>
      </c>
      <c r="X7289">
        <v>141.06188738091669</v>
      </c>
      <c r="Y7289">
        <v>0</v>
      </c>
      <c r="Z7289">
        <v>0</v>
      </c>
      <c r="AA7289">
        <v>0</v>
      </c>
      <c r="AB7289">
        <v>15.649993422062922</v>
      </c>
      <c r="AC7289">
        <v>0</v>
      </c>
      <c r="AD7289">
        <v>0</v>
      </c>
      <c r="AE7289">
        <v>156.71188080297961</v>
      </c>
    </row>
    <row r="7290" spans="1:31" x14ac:dyDescent="0.25">
      <c r="A7290">
        <v>2267843</v>
      </c>
      <c r="B7290">
        <v>1</v>
      </c>
      <c r="C7290" t="s">
        <v>80</v>
      </c>
      <c r="D7290" t="s">
        <v>110</v>
      </c>
      <c r="E7290" t="s">
        <v>145</v>
      </c>
      <c r="F7290" t="s">
        <v>15003</v>
      </c>
      <c r="G7290" t="s">
        <v>271</v>
      </c>
      <c r="H7290" t="s">
        <v>148</v>
      </c>
      <c r="I7290" t="s">
        <v>136</v>
      </c>
      <c r="J7290" t="s">
        <v>137</v>
      </c>
      <c r="K7290" t="s">
        <v>138</v>
      </c>
      <c r="L7290" t="s">
        <v>21044</v>
      </c>
      <c r="M7290" t="s">
        <v>21045</v>
      </c>
      <c r="N7290">
        <v>8.6111111000000004E-2</v>
      </c>
      <c r="O7290">
        <v>0</v>
      </c>
      <c r="P7290">
        <v>13137</v>
      </c>
      <c r="Q7290">
        <v>0</v>
      </c>
      <c r="R7290">
        <v>0</v>
      </c>
      <c r="S7290">
        <v>2</v>
      </c>
      <c r="T7290">
        <v>1351</v>
      </c>
      <c r="U7290">
        <v>0</v>
      </c>
      <c r="V7290">
        <v>4</v>
      </c>
      <c r="W7290">
        <v>0</v>
      </c>
      <c r="X7290">
        <v>326.18658989675544</v>
      </c>
      <c r="Y7290">
        <v>0</v>
      </c>
      <c r="Z7290">
        <v>0</v>
      </c>
      <c r="AA7290">
        <v>5.8827369058480086</v>
      </c>
      <c r="AB7290">
        <v>135.1184513727429</v>
      </c>
      <c r="AC7290">
        <v>0</v>
      </c>
      <c r="AD7290">
        <v>7.390073570035649</v>
      </c>
      <c r="AE7290">
        <v>474.57785174538202</v>
      </c>
    </row>
    <row r="7291" spans="1:31" x14ac:dyDescent="0.25">
      <c r="A7291">
        <v>2267844</v>
      </c>
      <c r="B7291">
        <v>1</v>
      </c>
      <c r="C7291" t="s">
        <v>80</v>
      </c>
      <c r="D7291" t="s">
        <v>83</v>
      </c>
      <c r="E7291" t="s">
        <v>256</v>
      </c>
      <c r="F7291" t="s">
        <v>21046</v>
      </c>
      <c r="G7291" t="s">
        <v>271</v>
      </c>
      <c r="H7291" t="s">
        <v>148</v>
      </c>
      <c r="I7291" t="s">
        <v>136</v>
      </c>
      <c r="J7291" t="s">
        <v>137</v>
      </c>
      <c r="K7291" t="s">
        <v>138</v>
      </c>
      <c r="L7291" t="s">
        <v>21044</v>
      </c>
      <c r="M7291" t="s">
        <v>21047</v>
      </c>
      <c r="N7291">
        <v>8.6944443999999996E-2</v>
      </c>
      <c r="O7291">
        <v>0</v>
      </c>
      <c r="P7291">
        <v>1973</v>
      </c>
      <c r="Q7291">
        <v>0</v>
      </c>
      <c r="R7291">
        <v>0</v>
      </c>
      <c r="S7291">
        <v>0</v>
      </c>
      <c r="T7291">
        <v>203</v>
      </c>
      <c r="U7291">
        <v>0</v>
      </c>
      <c r="V7291">
        <v>0</v>
      </c>
      <c r="W7291">
        <v>0</v>
      </c>
      <c r="X7291">
        <v>48.586435602009381</v>
      </c>
      <c r="Y7291">
        <v>0</v>
      </c>
      <c r="Z7291">
        <v>0</v>
      </c>
      <c r="AA7291">
        <v>0</v>
      </c>
      <c r="AB7291">
        <v>12.475619249476663</v>
      </c>
      <c r="AC7291">
        <v>0</v>
      </c>
      <c r="AD7291">
        <v>0</v>
      </c>
      <c r="AE7291">
        <v>61.062054851486046</v>
      </c>
    </row>
    <row r="7292" spans="1:31" x14ac:dyDescent="0.25">
      <c r="A7292">
        <v>2267856</v>
      </c>
      <c r="B7292">
        <v>1</v>
      </c>
      <c r="C7292" t="s">
        <v>81</v>
      </c>
      <c r="D7292" t="s">
        <v>120</v>
      </c>
      <c r="E7292" t="s">
        <v>151</v>
      </c>
      <c r="F7292" t="s">
        <v>4831</v>
      </c>
      <c r="G7292" t="s">
        <v>201</v>
      </c>
      <c r="H7292" t="s">
        <v>135</v>
      </c>
      <c r="I7292" t="s">
        <v>136</v>
      </c>
      <c r="J7292" t="s">
        <v>3</v>
      </c>
      <c r="K7292" t="s">
        <v>138</v>
      </c>
      <c r="L7292" t="s">
        <v>21048</v>
      </c>
      <c r="M7292" t="s">
        <v>21049</v>
      </c>
      <c r="N7292">
        <v>1.2183333329999999</v>
      </c>
      <c r="O7292">
        <v>0</v>
      </c>
      <c r="P7292">
        <v>135</v>
      </c>
      <c r="Q7292">
        <v>0</v>
      </c>
      <c r="R7292">
        <v>4</v>
      </c>
      <c r="S7292">
        <v>0</v>
      </c>
      <c r="T7292">
        <v>20</v>
      </c>
      <c r="U7292">
        <v>0</v>
      </c>
      <c r="V7292">
        <v>0</v>
      </c>
      <c r="W7292">
        <v>0</v>
      </c>
      <c r="X7292">
        <v>34.998425531445925</v>
      </c>
      <c r="Y7292">
        <v>0</v>
      </c>
      <c r="Z7292">
        <v>0.62904314139040007</v>
      </c>
      <c r="AA7292">
        <v>0</v>
      </c>
      <c r="AB7292">
        <v>7.0364372744403099</v>
      </c>
      <c r="AC7292">
        <v>0</v>
      </c>
      <c r="AD7292">
        <v>0</v>
      </c>
      <c r="AE7292">
        <v>42.663905947276632</v>
      </c>
    </row>
    <row r="7293" spans="1:31" x14ac:dyDescent="0.25">
      <c r="A7293">
        <v>2260042</v>
      </c>
      <c r="B7293">
        <v>1</v>
      </c>
      <c r="C7293" t="s">
        <v>81</v>
      </c>
      <c r="D7293" t="s">
        <v>112</v>
      </c>
      <c r="E7293" t="s">
        <v>145</v>
      </c>
      <c r="F7293" t="s">
        <v>14959</v>
      </c>
      <c r="G7293" t="s">
        <v>147</v>
      </c>
      <c r="H7293" t="s">
        <v>148</v>
      </c>
      <c r="I7293" t="s">
        <v>136</v>
      </c>
      <c r="J7293" t="s">
        <v>137</v>
      </c>
      <c r="K7293" t="s">
        <v>138</v>
      </c>
      <c r="L7293" t="s">
        <v>21050</v>
      </c>
      <c r="M7293" t="s">
        <v>21051</v>
      </c>
      <c r="N7293">
        <v>0.70083333299999995</v>
      </c>
      <c r="O7293">
        <v>3</v>
      </c>
      <c r="P7293">
        <v>940</v>
      </c>
      <c r="Q7293">
        <v>101</v>
      </c>
      <c r="R7293">
        <v>321</v>
      </c>
      <c r="S7293">
        <v>15</v>
      </c>
      <c r="T7293">
        <v>118</v>
      </c>
      <c r="U7293">
        <v>1</v>
      </c>
      <c r="V7293">
        <v>0</v>
      </c>
      <c r="W7293">
        <v>0.27556677502024496</v>
      </c>
      <c r="X7293">
        <v>86.104103671258898</v>
      </c>
      <c r="Y7293">
        <v>41.478164219079211</v>
      </c>
      <c r="Z7293">
        <v>36.116679496862005</v>
      </c>
      <c r="AA7293">
        <v>41.237243216545195</v>
      </c>
      <c r="AB7293">
        <v>14.163758457044581</v>
      </c>
      <c r="AC7293">
        <v>1.7092529783479331</v>
      </c>
      <c r="AD7293">
        <v>0</v>
      </c>
      <c r="AE7293">
        <v>221.08476881415811</v>
      </c>
    </row>
    <row r="7294" spans="1:31" x14ac:dyDescent="0.25">
      <c r="A7294">
        <v>2260045</v>
      </c>
      <c r="B7294">
        <v>1</v>
      </c>
      <c r="C7294" t="s">
        <v>81</v>
      </c>
      <c r="D7294" t="s">
        <v>115</v>
      </c>
      <c r="E7294" t="s">
        <v>256</v>
      </c>
      <c r="F7294" t="s">
        <v>21052</v>
      </c>
      <c r="G7294" t="s">
        <v>318</v>
      </c>
      <c r="H7294" t="s">
        <v>148</v>
      </c>
      <c r="I7294" t="s">
        <v>136</v>
      </c>
      <c r="J7294" t="s">
        <v>137</v>
      </c>
      <c r="K7294" t="s">
        <v>138</v>
      </c>
      <c r="L7294" t="s">
        <v>21053</v>
      </c>
      <c r="M7294" t="s">
        <v>21054</v>
      </c>
      <c r="N7294">
        <v>1.808611111</v>
      </c>
      <c r="O7294">
        <v>0</v>
      </c>
      <c r="P7294">
        <v>95</v>
      </c>
      <c r="Q7294">
        <v>0</v>
      </c>
      <c r="R7294">
        <v>1</v>
      </c>
      <c r="S7294">
        <v>0</v>
      </c>
      <c r="T7294">
        <v>7</v>
      </c>
      <c r="U7294">
        <v>0</v>
      </c>
      <c r="V7294">
        <v>0</v>
      </c>
      <c r="W7294">
        <v>0</v>
      </c>
      <c r="X7294">
        <v>16.053408488831362</v>
      </c>
      <c r="Y7294">
        <v>0</v>
      </c>
      <c r="Z7294">
        <v>2.17333993814E-3</v>
      </c>
      <c r="AA7294">
        <v>0</v>
      </c>
      <c r="AB7294">
        <v>2.1915584411014657</v>
      </c>
      <c r="AC7294">
        <v>0</v>
      </c>
      <c r="AD7294">
        <v>0</v>
      </c>
      <c r="AE7294">
        <v>18.247140269870968</v>
      </c>
    </row>
    <row r="7295" spans="1:31" x14ac:dyDescent="0.25">
      <c r="A7295">
        <v>2260057</v>
      </c>
      <c r="B7295">
        <v>1</v>
      </c>
      <c r="C7295" t="s">
        <v>80</v>
      </c>
      <c r="D7295" t="s">
        <v>97</v>
      </c>
      <c r="E7295" t="s">
        <v>145</v>
      </c>
      <c r="F7295" t="s">
        <v>9814</v>
      </c>
      <c r="G7295" t="s">
        <v>147</v>
      </c>
      <c r="H7295" t="s">
        <v>148</v>
      </c>
      <c r="I7295" t="s">
        <v>136</v>
      </c>
      <c r="J7295" t="s">
        <v>137</v>
      </c>
      <c r="K7295" t="s">
        <v>138</v>
      </c>
      <c r="L7295" t="s">
        <v>21055</v>
      </c>
      <c r="M7295" t="s">
        <v>21056</v>
      </c>
      <c r="N7295">
        <v>0.47138888800000001</v>
      </c>
      <c r="O7295">
        <v>4</v>
      </c>
      <c r="P7295">
        <v>1523</v>
      </c>
      <c r="Q7295">
        <v>5</v>
      </c>
      <c r="R7295">
        <v>68</v>
      </c>
      <c r="S7295">
        <v>17</v>
      </c>
      <c r="T7295">
        <v>144</v>
      </c>
      <c r="U7295">
        <v>0</v>
      </c>
      <c r="V7295">
        <v>0</v>
      </c>
      <c r="W7295">
        <v>13.764791843067563</v>
      </c>
      <c r="X7295">
        <v>205.40597096496165</v>
      </c>
      <c r="Y7295">
        <v>0.75594293839211502</v>
      </c>
      <c r="Z7295">
        <v>8.4319966497773979</v>
      </c>
      <c r="AA7295">
        <v>86.019173664813636</v>
      </c>
      <c r="AB7295">
        <v>33.599820040084424</v>
      </c>
      <c r="AC7295">
        <v>0</v>
      </c>
      <c r="AD7295">
        <v>0</v>
      </c>
      <c r="AE7295">
        <v>347.9776961010968</v>
      </c>
    </row>
    <row r="7296" spans="1:31" x14ac:dyDescent="0.25">
      <c r="A7296">
        <v>2260063</v>
      </c>
      <c r="B7296">
        <v>1</v>
      </c>
      <c r="C7296" t="s">
        <v>80</v>
      </c>
      <c r="D7296" t="s">
        <v>85</v>
      </c>
      <c r="E7296" t="s">
        <v>151</v>
      </c>
      <c r="F7296" t="s">
        <v>21057</v>
      </c>
      <c r="G7296" t="s">
        <v>153</v>
      </c>
      <c r="H7296" t="s">
        <v>135</v>
      </c>
      <c r="I7296" t="s">
        <v>136</v>
      </c>
      <c r="J7296" t="s">
        <v>137</v>
      </c>
      <c r="K7296" t="s">
        <v>138</v>
      </c>
      <c r="L7296" t="s">
        <v>21058</v>
      </c>
      <c r="M7296" t="s">
        <v>21059</v>
      </c>
      <c r="N7296">
        <v>1.140833333</v>
      </c>
      <c r="O7296">
        <v>0</v>
      </c>
      <c r="P7296">
        <v>189</v>
      </c>
      <c r="Q7296">
        <v>0</v>
      </c>
      <c r="R7296">
        <v>0</v>
      </c>
      <c r="S7296">
        <v>0</v>
      </c>
      <c r="T7296">
        <v>27</v>
      </c>
      <c r="U7296">
        <v>0</v>
      </c>
      <c r="V7296">
        <v>0</v>
      </c>
      <c r="W7296">
        <v>0</v>
      </c>
      <c r="X7296">
        <v>49.713025561045448</v>
      </c>
      <c r="Y7296">
        <v>0</v>
      </c>
      <c r="Z7296">
        <v>0</v>
      </c>
      <c r="AA7296">
        <v>0</v>
      </c>
      <c r="AB7296">
        <v>8.6101269064602128</v>
      </c>
      <c r="AC7296">
        <v>0</v>
      </c>
      <c r="AD7296">
        <v>0</v>
      </c>
      <c r="AE7296">
        <v>58.323152467505665</v>
      </c>
    </row>
    <row r="7297" spans="1:31" x14ac:dyDescent="0.25">
      <c r="A7297">
        <v>2260065</v>
      </c>
      <c r="B7297">
        <v>1</v>
      </c>
      <c r="C7297" t="s">
        <v>81</v>
      </c>
      <c r="D7297" t="s">
        <v>112</v>
      </c>
      <c r="E7297" t="s">
        <v>145</v>
      </c>
      <c r="F7297" t="s">
        <v>21060</v>
      </c>
      <c r="G7297" t="s">
        <v>543</v>
      </c>
      <c r="H7297" t="s">
        <v>148</v>
      </c>
      <c r="I7297" t="s">
        <v>136</v>
      </c>
      <c r="J7297" t="s">
        <v>137</v>
      </c>
      <c r="K7297" t="s">
        <v>138</v>
      </c>
      <c r="L7297" t="s">
        <v>21061</v>
      </c>
      <c r="M7297" t="s">
        <v>21062</v>
      </c>
      <c r="N7297">
        <v>0.94027777700000004</v>
      </c>
      <c r="O7297">
        <v>0</v>
      </c>
      <c r="P7297">
        <v>355</v>
      </c>
      <c r="Q7297">
        <v>0</v>
      </c>
      <c r="R7297">
        <v>7</v>
      </c>
      <c r="S7297">
        <v>0</v>
      </c>
      <c r="T7297">
        <v>33</v>
      </c>
      <c r="U7297">
        <v>0</v>
      </c>
      <c r="V7297">
        <v>0</v>
      </c>
      <c r="W7297">
        <v>0</v>
      </c>
      <c r="X7297">
        <v>67.856235614416761</v>
      </c>
      <c r="Y7297">
        <v>0</v>
      </c>
      <c r="Z7297">
        <v>1.0742737214725779</v>
      </c>
      <c r="AA7297">
        <v>0</v>
      </c>
      <c r="AB7297">
        <v>21.166355047849905</v>
      </c>
      <c r="AC7297">
        <v>0</v>
      </c>
      <c r="AD7297">
        <v>0</v>
      </c>
      <c r="AE7297">
        <v>90.096864383739245</v>
      </c>
    </row>
    <row r="7298" spans="1:31" x14ac:dyDescent="0.25">
      <c r="A7298">
        <v>2260066</v>
      </c>
      <c r="B7298">
        <v>1</v>
      </c>
      <c r="C7298" t="s">
        <v>80</v>
      </c>
      <c r="D7298" t="s">
        <v>103</v>
      </c>
      <c r="E7298" t="s">
        <v>151</v>
      </c>
      <c r="F7298" t="s">
        <v>19442</v>
      </c>
      <c r="G7298" t="s">
        <v>153</v>
      </c>
      <c r="H7298" t="s">
        <v>135</v>
      </c>
      <c r="I7298" t="s">
        <v>136</v>
      </c>
      <c r="J7298" t="s">
        <v>137</v>
      </c>
      <c r="K7298" t="s">
        <v>138</v>
      </c>
      <c r="L7298" t="s">
        <v>21063</v>
      </c>
      <c r="M7298" t="s">
        <v>21064</v>
      </c>
      <c r="N7298">
        <v>1.3049999999999999</v>
      </c>
      <c r="O7298">
        <v>0</v>
      </c>
      <c r="P7298">
        <v>4</v>
      </c>
      <c r="Q7298">
        <v>0</v>
      </c>
      <c r="R7298">
        <v>7</v>
      </c>
      <c r="S7298">
        <v>0</v>
      </c>
      <c r="T7298">
        <v>10</v>
      </c>
      <c r="U7298">
        <v>0</v>
      </c>
      <c r="V7298">
        <v>0</v>
      </c>
      <c r="W7298">
        <v>0</v>
      </c>
      <c r="X7298">
        <v>0.87300206711850625</v>
      </c>
      <c r="Y7298">
        <v>0</v>
      </c>
      <c r="Z7298">
        <v>1.460840881905662</v>
      </c>
      <c r="AA7298">
        <v>0</v>
      </c>
      <c r="AB7298">
        <v>13.21507729622879</v>
      </c>
      <c r="AC7298">
        <v>0</v>
      </c>
      <c r="AD7298">
        <v>0</v>
      </c>
      <c r="AE7298">
        <v>15.548920245252958</v>
      </c>
    </row>
    <row r="7299" spans="1:31" x14ac:dyDescent="0.25">
      <c r="A7299">
        <v>2260069</v>
      </c>
      <c r="B7299">
        <v>1</v>
      </c>
      <c r="C7299" t="s">
        <v>80</v>
      </c>
      <c r="D7299" t="s">
        <v>106</v>
      </c>
      <c r="E7299" t="s">
        <v>145</v>
      </c>
      <c r="F7299" t="s">
        <v>18702</v>
      </c>
      <c r="G7299" t="s">
        <v>147</v>
      </c>
      <c r="H7299" t="s">
        <v>148</v>
      </c>
      <c r="I7299" t="s">
        <v>136</v>
      </c>
      <c r="J7299" t="s">
        <v>137</v>
      </c>
      <c r="K7299" t="s">
        <v>138</v>
      </c>
      <c r="L7299" t="s">
        <v>21065</v>
      </c>
      <c r="M7299" t="s">
        <v>21066</v>
      </c>
      <c r="N7299">
        <v>0.72277777700000001</v>
      </c>
      <c r="O7299">
        <v>0</v>
      </c>
      <c r="P7299">
        <v>4</v>
      </c>
      <c r="Q7299">
        <v>57</v>
      </c>
      <c r="R7299">
        <v>227</v>
      </c>
      <c r="S7299">
        <v>16</v>
      </c>
      <c r="T7299">
        <v>43</v>
      </c>
      <c r="U7299">
        <v>0</v>
      </c>
      <c r="V7299">
        <v>0</v>
      </c>
      <c r="W7299">
        <v>0</v>
      </c>
      <c r="X7299">
        <v>1.2282349898887956</v>
      </c>
      <c r="Y7299">
        <v>322.78812533943631</v>
      </c>
      <c r="Z7299">
        <v>141.97959255270715</v>
      </c>
      <c r="AA7299">
        <v>8.2661185329688269</v>
      </c>
      <c r="AB7299">
        <v>26.089678135671591</v>
      </c>
      <c r="AC7299">
        <v>0</v>
      </c>
      <c r="AD7299">
        <v>0</v>
      </c>
      <c r="AE7299">
        <v>500.35174955067271</v>
      </c>
    </row>
    <row r="7300" spans="1:31" x14ac:dyDescent="0.25">
      <c r="A7300">
        <v>2260070</v>
      </c>
      <c r="B7300">
        <v>1</v>
      </c>
      <c r="C7300" t="s">
        <v>80</v>
      </c>
      <c r="D7300" t="s">
        <v>110</v>
      </c>
      <c r="E7300" t="s">
        <v>151</v>
      </c>
      <c r="F7300" t="s">
        <v>21067</v>
      </c>
      <c r="G7300" t="s">
        <v>153</v>
      </c>
      <c r="H7300" t="s">
        <v>135</v>
      </c>
      <c r="I7300" t="s">
        <v>136</v>
      </c>
      <c r="J7300" t="s">
        <v>137</v>
      </c>
      <c r="K7300" t="s">
        <v>138</v>
      </c>
      <c r="L7300" t="s">
        <v>21068</v>
      </c>
      <c r="M7300" t="s">
        <v>21069</v>
      </c>
      <c r="N7300">
        <v>0.66027777700000001</v>
      </c>
      <c r="O7300">
        <v>0</v>
      </c>
      <c r="P7300">
        <v>75</v>
      </c>
      <c r="Q7300">
        <v>0</v>
      </c>
      <c r="R7300">
        <v>0</v>
      </c>
      <c r="S7300">
        <v>0</v>
      </c>
      <c r="T7300">
        <v>1</v>
      </c>
      <c r="U7300">
        <v>0</v>
      </c>
      <c r="V7300">
        <v>0</v>
      </c>
      <c r="W7300">
        <v>0</v>
      </c>
      <c r="X7300">
        <v>14.564541806288622</v>
      </c>
      <c r="Y7300">
        <v>0</v>
      </c>
      <c r="Z7300">
        <v>0</v>
      </c>
      <c r="AA7300">
        <v>0</v>
      </c>
      <c r="AB7300">
        <v>2.2442950922791388E-2</v>
      </c>
      <c r="AC7300">
        <v>0</v>
      </c>
      <c r="AD7300">
        <v>0</v>
      </c>
      <c r="AE7300">
        <v>14.586984757211413</v>
      </c>
    </row>
    <row r="7301" spans="1:31" x14ac:dyDescent="0.25">
      <c r="A7301">
        <v>2260073</v>
      </c>
      <c r="B7301">
        <v>1</v>
      </c>
      <c r="C7301" t="s">
        <v>80</v>
      </c>
      <c r="D7301" t="s">
        <v>110</v>
      </c>
      <c r="E7301" t="s">
        <v>477</v>
      </c>
      <c r="F7301" t="s">
        <v>21070</v>
      </c>
      <c r="G7301" t="s">
        <v>271</v>
      </c>
      <c r="H7301" t="s">
        <v>148</v>
      </c>
      <c r="I7301" t="s">
        <v>704</v>
      </c>
      <c r="J7301" t="s">
        <v>137</v>
      </c>
      <c r="K7301" t="s">
        <v>172</v>
      </c>
      <c r="L7301" t="s">
        <v>21071</v>
      </c>
      <c r="M7301" t="s">
        <v>21072</v>
      </c>
      <c r="N7301">
        <v>2.8055554999999999E-2</v>
      </c>
      <c r="O7301">
        <v>0</v>
      </c>
      <c r="P7301">
        <v>2117</v>
      </c>
      <c r="Q7301">
        <v>0</v>
      </c>
      <c r="R7301">
        <v>0</v>
      </c>
      <c r="S7301">
        <v>0</v>
      </c>
      <c r="T7301">
        <v>247</v>
      </c>
      <c r="U7301">
        <v>0</v>
      </c>
      <c r="V7301">
        <v>0</v>
      </c>
      <c r="W7301">
        <v>0</v>
      </c>
      <c r="X7301">
        <v>14.307682278774807</v>
      </c>
      <c r="Y7301">
        <v>0</v>
      </c>
      <c r="Z7301">
        <v>0</v>
      </c>
      <c r="AA7301">
        <v>0</v>
      </c>
      <c r="AB7301">
        <v>3.9696255348265641</v>
      </c>
      <c r="AC7301">
        <v>0</v>
      </c>
      <c r="AD7301">
        <v>0</v>
      </c>
      <c r="AE7301">
        <v>18.277307813601372</v>
      </c>
    </row>
    <row r="7302" spans="1:31" x14ac:dyDescent="0.25">
      <c r="A7302">
        <v>2260076</v>
      </c>
      <c r="B7302">
        <v>1</v>
      </c>
      <c r="C7302" t="s">
        <v>80</v>
      </c>
      <c r="D7302" t="s">
        <v>103</v>
      </c>
      <c r="E7302" t="s">
        <v>163</v>
      </c>
      <c r="F7302" t="s">
        <v>21073</v>
      </c>
      <c r="G7302" t="s">
        <v>147</v>
      </c>
      <c r="H7302" t="s">
        <v>148</v>
      </c>
      <c r="I7302" t="s">
        <v>136</v>
      </c>
      <c r="J7302" t="s">
        <v>137</v>
      </c>
      <c r="K7302" t="s">
        <v>138</v>
      </c>
      <c r="L7302" t="s">
        <v>21074</v>
      </c>
      <c r="M7302" t="s">
        <v>21075</v>
      </c>
      <c r="N7302">
        <v>0.97416666600000001</v>
      </c>
      <c r="O7302">
        <v>0</v>
      </c>
      <c r="P7302">
        <v>0</v>
      </c>
      <c r="Q7302">
        <v>0</v>
      </c>
      <c r="R7302">
        <v>0</v>
      </c>
      <c r="S7302">
        <v>25</v>
      </c>
      <c r="T7302">
        <v>0</v>
      </c>
      <c r="U7302">
        <v>38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120.43221836434148</v>
      </c>
      <c r="AB7302">
        <v>0</v>
      </c>
      <c r="AC7302">
        <v>1978.6662929704848</v>
      </c>
      <c r="AD7302">
        <v>0</v>
      </c>
      <c r="AE7302">
        <v>2099.0985113348265</v>
      </c>
    </row>
    <row r="7303" spans="1:31" x14ac:dyDescent="0.25">
      <c r="A7303">
        <v>2260096</v>
      </c>
      <c r="B7303">
        <v>1</v>
      </c>
      <c r="C7303" t="s">
        <v>80</v>
      </c>
      <c r="D7303" t="s">
        <v>85</v>
      </c>
      <c r="E7303" t="s">
        <v>207</v>
      </c>
      <c r="F7303" t="s">
        <v>20631</v>
      </c>
      <c r="G7303" t="s">
        <v>231</v>
      </c>
      <c r="H7303" t="s">
        <v>135</v>
      </c>
      <c r="I7303" t="s">
        <v>136</v>
      </c>
      <c r="J7303" t="s">
        <v>137</v>
      </c>
      <c r="K7303" t="s">
        <v>138</v>
      </c>
      <c r="L7303" t="s">
        <v>21076</v>
      </c>
      <c r="M7303" t="s">
        <v>21077</v>
      </c>
      <c r="N7303">
        <v>2.0166666659999999</v>
      </c>
      <c r="O7303">
        <v>0</v>
      </c>
      <c r="P7303">
        <v>839</v>
      </c>
      <c r="Q7303">
        <v>0</v>
      </c>
      <c r="R7303">
        <v>0</v>
      </c>
      <c r="S7303">
        <v>0</v>
      </c>
      <c r="T7303">
        <v>79</v>
      </c>
      <c r="U7303">
        <v>0</v>
      </c>
      <c r="V7303">
        <v>0</v>
      </c>
      <c r="W7303">
        <v>0</v>
      </c>
      <c r="X7303">
        <v>499.94530066157387</v>
      </c>
      <c r="Y7303">
        <v>0</v>
      </c>
      <c r="Z7303">
        <v>0</v>
      </c>
      <c r="AA7303">
        <v>0</v>
      </c>
      <c r="AB7303">
        <v>235.01409291496094</v>
      </c>
      <c r="AC7303">
        <v>0</v>
      </c>
      <c r="AD7303">
        <v>0</v>
      </c>
      <c r="AE7303">
        <v>734.95939357653481</v>
      </c>
    </row>
    <row r="7304" spans="1:31" x14ac:dyDescent="0.25">
      <c r="A7304">
        <v>2260097</v>
      </c>
      <c r="B7304">
        <v>1</v>
      </c>
      <c r="C7304" t="s">
        <v>80</v>
      </c>
      <c r="D7304" t="s">
        <v>85</v>
      </c>
      <c r="E7304" t="s">
        <v>151</v>
      </c>
      <c r="F7304" t="s">
        <v>20803</v>
      </c>
      <c r="G7304" t="s">
        <v>282</v>
      </c>
      <c r="H7304" t="s">
        <v>135</v>
      </c>
      <c r="I7304" t="s">
        <v>136</v>
      </c>
      <c r="J7304" t="s">
        <v>137</v>
      </c>
      <c r="K7304" t="s">
        <v>138</v>
      </c>
      <c r="L7304" t="s">
        <v>21078</v>
      </c>
      <c r="M7304" t="s">
        <v>21079</v>
      </c>
      <c r="N7304">
        <v>3.415277777</v>
      </c>
      <c r="O7304">
        <v>0</v>
      </c>
      <c r="P7304">
        <v>225</v>
      </c>
      <c r="Q7304">
        <v>0</v>
      </c>
      <c r="R7304">
        <v>0</v>
      </c>
      <c r="S7304">
        <v>0</v>
      </c>
      <c r="T7304">
        <v>8</v>
      </c>
      <c r="U7304">
        <v>0</v>
      </c>
      <c r="V7304">
        <v>0</v>
      </c>
      <c r="W7304">
        <v>0</v>
      </c>
      <c r="X7304">
        <v>315.83682516627226</v>
      </c>
      <c r="Y7304">
        <v>0</v>
      </c>
      <c r="Z7304">
        <v>0</v>
      </c>
      <c r="AA7304">
        <v>0</v>
      </c>
      <c r="AB7304">
        <v>17.35107490634525</v>
      </c>
      <c r="AC7304">
        <v>0</v>
      </c>
      <c r="AD7304">
        <v>0</v>
      </c>
      <c r="AE7304">
        <v>333.18790007261754</v>
      </c>
    </row>
    <row r="7305" spans="1:31" x14ac:dyDescent="0.25">
      <c r="A7305">
        <v>2260107</v>
      </c>
      <c r="B7305">
        <v>1</v>
      </c>
      <c r="C7305" t="s">
        <v>80</v>
      </c>
      <c r="D7305" t="s">
        <v>107</v>
      </c>
      <c r="E7305" t="s">
        <v>145</v>
      </c>
      <c r="F7305" t="s">
        <v>21080</v>
      </c>
      <c r="G7305" t="s">
        <v>147</v>
      </c>
      <c r="H7305" t="s">
        <v>148</v>
      </c>
      <c r="I7305" t="s">
        <v>136</v>
      </c>
      <c r="J7305" t="s">
        <v>137</v>
      </c>
      <c r="K7305" t="s">
        <v>138</v>
      </c>
      <c r="L7305" t="s">
        <v>21081</v>
      </c>
      <c r="M7305" t="s">
        <v>21082</v>
      </c>
      <c r="N7305">
        <v>0.96694444400000001</v>
      </c>
      <c r="O7305">
        <v>2</v>
      </c>
      <c r="P7305">
        <v>11181</v>
      </c>
      <c r="Q7305">
        <v>1</v>
      </c>
      <c r="R7305">
        <v>51</v>
      </c>
      <c r="S7305">
        <v>10</v>
      </c>
      <c r="T7305">
        <v>1508</v>
      </c>
      <c r="U7305">
        <v>1</v>
      </c>
      <c r="V7305">
        <v>5</v>
      </c>
      <c r="W7305">
        <v>6.851930216070051</v>
      </c>
      <c r="X7305">
        <v>3043.4285709707679</v>
      </c>
      <c r="Y7305">
        <v>8.5506270189919992E-2</v>
      </c>
      <c r="Z7305">
        <v>13.828375124544507</v>
      </c>
      <c r="AA7305">
        <v>88.16875495681569</v>
      </c>
      <c r="AB7305">
        <v>1609.0531373427436</v>
      </c>
      <c r="AC7305">
        <v>148.82146123754228</v>
      </c>
      <c r="AD7305">
        <v>365.08290619271952</v>
      </c>
      <c r="AE7305">
        <v>5275.3206423113934</v>
      </c>
    </row>
    <row r="7306" spans="1:31" x14ac:dyDescent="0.25">
      <c r="A7306">
        <v>2260117</v>
      </c>
      <c r="B7306">
        <v>1</v>
      </c>
      <c r="C7306" t="s">
        <v>80</v>
      </c>
      <c r="D7306" t="s">
        <v>94</v>
      </c>
      <c r="E7306" t="s">
        <v>145</v>
      </c>
      <c r="F7306" t="s">
        <v>21083</v>
      </c>
      <c r="G7306" t="s">
        <v>147</v>
      </c>
      <c r="H7306" t="s">
        <v>148</v>
      </c>
      <c r="I7306" t="s">
        <v>136</v>
      </c>
      <c r="J7306" t="s">
        <v>137</v>
      </c>
      <c r="K7306" t="s">
        <v>138</v>
      </c>
      <c r="L7306" t="s">
        <v>21084</v>
      </c>
      <c r="M7306" t="s">
        <v>21085</v>
      </c>
      <c r="N7306">
        <v>0.86361111099999999</v>
      </c>
      <c r="O7306">
        <v>0</v>
      </c>
      <c r="P7306">
        <v>1196</v>
      </c>
      <c r="Q7306">
        <v>61</v>
      </c>
      <c r="R7306">
        <v>130</v>
      </c>
      <c r="S7306">
        <v>28</v>
      </c>
      <c r="T7306">
        <v>131</v>
      </c>
      <c r="U7306">
        <v>9</v>
      </c>
      <c r="V7306">
        <v>0</v>
      </c>
      <c r="W7306">
        <v>0</v>
      </c>
      <c r="X7306">
        <v>221.72146976167991</v>
      </c>
      <c r="Y7306">
        <v>1074.8114926672163</v>
      </c>
      <c r="Z7306">
        <v>60.576630884613799</v>
      </c>
      <c r="AA7306">
        <v>245.37170155997518</v>
      </c>
      <c r="AB7306">
        <v>96.388729321866577</v>
      </c>
      <c r="AC7306">
        <v>1626.9309349391576</v>
      </c>
      <c r="AD7306">
        <v>0</v>
      </c>
      <c r="AE7306">
        <v>3325.8009591345094</v>
      </c>
    </row>
    <row r="7307" spans="1:31" x14ac:dyDescent="0.25">
      <c r="A7307">
        <v>2260121</v>
      </c>
      <c r="B7307">
        <v>1</v>
      </c>
      <c r="C7307" t="s">
        <v>80</v>
      </c>
      <c r="D7307" t="s">
        <v>107</v>
      </c>
      <c r="E7307" t="s">
        <v>145</v>
      </c>
      <c r="F7307" t="s">
        <v>21086</v>
      </c>
      <c r="G7307" t="s">
        <v>147</v>
      </c>
      <c r="H7307" t="s">
        <v>148</v>
      </c>
      <c r="I7307" t="s">
        <v>136</v>
      </c>
      <c r="J7307" t="s">
        <v>137</v>
      </c>
      <c r="K7307" t="s">
        <v>138</v>
      </c>
      <c r="L7307" t="s">
        <v>21087</v>
      </c>
      <c r="M7307" t="s">
        <v>21088</v>
      </c>
      <c r="N7307">
        <v>0.72472222200000003</v>
      </c>
      <c r="O7307">
        <v>38</v>
      </c>
      <c r="P7307">
        <v>13646</v>
      </c>
      <c r="Q7307">
        <v>223</v>
      </c>
      <c r="R7307">
        <v>531</v>
      </c>
      <c r="S7307">
        <v>108</v>
      </c>
      <c r="T7307">
        <v>1108</v>
      </c>
      <c r="U7307">
        <v>6</v>
      </c>
      <c r="V7307">
        <v>16</v>
      </c>
      <c r="W7307">
        <v>131.2662632633868</v>
      </c>
      <c r="X7307">
        <v>2021.7393811843258</v>
      </c>
      <c r="Y7307">
        <v>622.19806904481732</v>
      </c>
      <c r="Z7307">
        <v>178.13139857696976</v>
      </c>
      <c r="AA7307">
        <v>606.68681603735399</v>
      </c>
      <c r="AB7307">
        <v>756.93091229039044</v>
      </c>
      <c r="AC7307">
        <v>561.64028555878554</v>
      </c>
      <c r="AD7307">
        <v>161.12531798917558</v>
      </c>
      <c r="AE7307">
        <v>5039.7184439452058</v>
      </c>
    </row>
    <row r="7308" spans="1:31" x14ac:dyDescent="0.25">
      <c r="A7308">
        <v>2260138</v>
      </c>
      <c r="B7308">
        <v>1</v>
      </c>
      <c r="C7308" t="s">
        <v>80</v>
      </c>
      <c r="D7308" t="s">
        <v>107</v>
      </c>
      <c r="E7308" t="s">
        <v>256</v>
      </c>
      <c r="F7308" t="s">
        <v>21089</v>
      </c>
      <c r="G7308" t="s">
        <v>147</v>
      </c>
      <c r="H7308" t="s">
        <v>148</v>
      </c>
      <c r="I7308" t="s">
        <v>136</v>
      </c>
      <c r="J7308" t="s">
        <v>137</v>
      </c>
      <c r="K7308" t="s">
        <v>138</v>
      </c>
      <c r="L7308" t="s">
        <v>21090</v>
      </c>
      <c r="M7308" t="s">
        <v>21091</v>
      </c>
      <c r="N7308">
        <v>0.76611111099999996</v>
      </c>
      <c r="O7308">
        <v>0</v>
      </c>
      <c r="P7308">
        <v>5051</v>
      </c>
      <c r="Q7308">
        <v>1</v>
      </c>
      <c r="R7308">
        <v>4</v>
      </c>
      <c r="S7308">
        <v>1</v>
      </c>
      <c r="T7308">
        <v>168</v>
      </c>
      <c r="U7308">
        <v>0</v>
      </c>
      <c r="V7308">
        <v>0</v>
      </c>
      <c r="W7308">
        <v>0</v>
      </c>
      <c r="X7308">
        <v>1427.9721816247022</v>
      </c>
      <c r="Y7308">
        <v>0.5119235924440001</v>
      </c>
      <c r="Z7308">
        <v>0.819973973598082</v>
      </c>
      <c r="AA7308">
        <v>54.54884368150158</v>
      </c>
      <c r="AB7308">
        <v>192.71156270078825</v>
      </c>
      <c r="AC7308">
        <v>0</v>
      </c>
      <c r="AD7308">
        <v>0</v>
      </c>
      <c r="AE7308">
        <v>1676.5644855730343</v>
      </c>
    </row>
    <row r="7309" spans="1:31" x14ac:dyDescent="0.25">
      <c r="A7309">
        <v>2260159</v>
      </c>
      <c r="B7309">
        <v>1</v>
      </c>
      <c r="C7309" t="s">
        <v>80</v>
      </c>
      <c r="D7309" t="s">
        <v>85</v>
      </c>
      <c r="E7309" t="s">
        <v>207</v>
      </c>
      <c r="F7309" t="s">
        <v>21092</v>
      </c>
      <c r="G7309" t="s">
        <v>314</v>
      </c>
      <c r="H7309" t="s">
        <v>135</v>
      </c>
      <c r="I7309" t="s">
        <v>136</v>
      </c>
      <c r="J7309" t="s">
        <v>137</v>
      </c>
      <c r="K7309" t="s">
        <v>138</v>
      </c>
      <c r="L7309" t="s">
        <v>21093</v>
      </c>
      <c r="M7309" t="s">
        <v>21094</v>
      </c>
      <c r="N7309">
        <v>1.529722222</v>
      </c>
      <c r="O7309">
        <v>0</v>
      </c>
      <c r="P7309">
        <v>280</v>
      </c>
      <c r="Q7309">
        <v>0</v>
      </c>
      <c r="R7309">
        <v>0</v>
      </c>
      <c r="S7309">
        <v>0</v>
      </c>
      <c r="T7309">
        <v>16</v>
      </c>
      <c r="U7309">
        <v>0</v>
      </c>
      <c r="V7309">
        <v>0</v>
      </c>
      <c r="W7309">
        <v>0</v>
      </c>
      <c r="X7309">
        <v>178.22774481539923</v>
      </c>
      <c r="Y7309">
        <v>0</v>
      </c>
      <c r="Z7309">
        <v>0</v>
      </c>
      <c r="AA7309">
        <v>0</v>
      </c>
      <c r="AB7309">
        <v>234.64049906625075</v>
      </c>
      <c r="AC7309">
        <v>0</v>
      </c>
      <c r="AD7309">
        <v>0</v>
      </c>
      <c r="AE7309">
        <v>412.86824388164996</v>
      </c>
    </row>
    <row r="7310" spans="1:31" x14ac:dyDescent="0.25">
      <c r="A7310">
        <v>2260161</v>
      </c>
      <c r="B7310">
        <v>1</v>
      </c>
      <c r="C7310" t="s">
        <v>80</v>
      </c>
      <c r="D7310" t="s">
        <v>104</v>
      </c>
      <c r="E7310" t="s">
        <v>163</v>
      </c>
      <c r="F7310" t="s">
        <v>20013</v>
      </c>
      <c r="G7310" t="s">
        <v>171</v>
      </c>
      <c r="H7310" t="s">
        <v>148</v>
      </c>
      <c r="I7310" t="s">
        <v>136</v>
      </c>
      <c r="J7310" t="s">
        <v>137</v>
      </c>
      <c r="K7310" t="s">
        <v>172</v>
      </c>
      <c r="L7310" t="s">
        <v>21095</v>
      </c>
      <c r="M7310" t="s">
        <v>21096</v>
      </c>
      <c r="N7310">
        <v>9.4944444440000009</v>
      </c>
      <c r="O7310">
        <v>3</v>
      </c>
      <c r="P7310">
        <v>189</v>
      </c>
      <c r="Q7310">
        <v>20</v>
      </c>
      <c r="R7310">
        <v>241</v>
      </c>
      <c r="S7310">
        <v>15</v>
      </c>
      <c r="T7310">
        <v>67</v>
      </c>
      <c r="U7310">
        <v>4</v>
      </c>
      <c r="V7310">
        <v>0</v>
      </c>
      <c r="W7310">
        <v>407.34066458032999</v>
      </c>
      <c r="X7310">
        <v>610.66131978970634</v>
      </c>
      <c r="Y7310">
        <v>69.010556091023531</v>
      </c>
      <c r="Z7310">
        <v>570.52466800872685</v>
      </c>
      <c r="AA7310">
        <v>892.8592970386303</v>
      </c>
      <c r="AB7310">
        <v>927.01870482044956</v>
      </c>
      <c r="AC7310">
        <v>2041.0768903995181</v>
      </c>
      <c r="AD7310">
        <v>0</v>
      </c>
      <c r="AE7310">
        <v>5518.4921007283847</v>
      </c>
    </row>
    <row r="7311" spans="1:31" x14ac:dyDescent="0.25">
      <c r="A7311">
        <v>2260173</v>
      </c>
      <c r="B7311">
        <v>1</v>
      </c>
      <c r="C7311" t="s">
        <v>80</v>
      </c>
      <c r="D7311" t="s">
        <v>93</v>
      </c>
      <c r="E7311" t="s">
        <v>256</v>
      </c>
      <c r="F7311" t="s">
        <v>20671</v>
      </c>
      <c r="G7311" t="s">
        <v>171</v>
      </c>
      <c r="H7311" t="s">
        <v>148</v>
      </c>
      <c r="I7311" t="s">
        <v>136</v>
      </c>
      <c r="J7311" t="s">
        <v>137</v>
      </c>
      <c r="K7311" t="s">
        <v>172</v>
      </c>
      <c r="L7311" t="s">
        <v>21097</v>
      </c>
      <c r="M7311" t="s">
        <v>21098</v>
      </c>
      <c r="N7311">
        <v>8.5038888880000005</v>
      </c>
      <c r="O7311">
        <v>0</v>
      </c>
      <c r="P7311">
        <v>781</v>
      </c>
      <c r="Q7311">
        <v>0</v>
      </c>
      <c r="R7311">
        <v>0</v>
      </c>
      <c r="S7311">
        <v>0</v>
      </c>
      <c r="T7311">
        <v>44</v>
      </c>
      <c r="U7311">
        <v>0</v>
      </c>
      <c r="V7311">
        <v>0</v>
      </c>
      <c r="W7311">
        <v>0</v>
      </c>
      <c r="X7311">
        <v>1923.7309178682415</v>
      </c>
      <c r="Y7311">
        <v>0</v>
      </c>
      <c r="Z7311">
        <v>0</v>
      </c>
      <c r="AA7311">
        <v>0</v>
      </c>
      <c r="AB7311">
        <v>760.26586921831438</v>
      </c>
      <c r="AC7311">
        <v>0</v>
      </c>
      <c r="AD7311">
        <v>0</v>
      </c>
      <c r="AE7311">
        <v>2683.9967870865557</v>
      </c>
    </row>
    <row r="7312" spans="1:31" x14ac:dyDescent="0.25">
      <c r="A7312">
        <v>2260179</v>
      </c>
      <c r="B7312">
        <v>1</v>
      </c>
      <c r="C7312" t="s">
        <v>81</v>
      </c>
      <c r="D7312" t="s">
        <v>128</v>
      </c>
      <c r="E7312" t="s">
        <v>207</v>
      </c>
      <c r="F7312" t="s">
        <v>21099</v>
      </c>
      <c r="G7312" t="s">
        <v>171</v>
      </c>
      <c r="H7312" t="s">
        <v>135</v>
      </c>
      <c r="I7312" t="s">
        <v>136</v>
      </c>
      <c r="J7312" t="s">
        <v>137</v>
      </c>
      <c r="K7312" t="s">
        <v>172</v>
      </c>
      <c r="L7312" t="s">
        <v>21100</v>
      </c>
      <c r="M7312" t="s">
        <v>21101</v>
      </c>
      <c r="N7312">
        <v>3.0294444440000001</v>
      </c>
      <c r="O7312">
        <v>0</v>
      </c>
      <c r="P7312">
        <v>416</v>
      </c>
      <c r="Q7312">
        <v>0</v>
      </c>
      <c r="R7312">
        <v>0</v>
      </c>
      <c r="S7312">
        <v>0</v>
      </c>
      <c r="T7312">
        <v>45</v>
      </c>
      <c r="U7312">
        <v>0</v>
      </c>
      <c r="V7312">
        <v>0</v>
      </c>
      <c r="W7312">
        <v>0</v>
      </c>
      <c r="X7312">
        <v>308.34153054453606</v>
      </c>
      <c r="Y7312">
        <v>0</v>
      </c>
      <c r="Z7312">
        <v>0</v>
      </c>
      <c r="AA7312">
        <v>0</v>
      </c>
      <c r="AB7312">
        <v>172.65566892860292</v>
      </c>
      <c r="AC7312">
        <v>0</v>
      </c>
      <c r="AD7312">
        <v>0</v>
      </c>
      <c r="AE7312">
        <v>480.99719947313895</v>
      </c>
    </row>
    <row r="7313" spans="1:31" x14ac:dyDescent="0.25">
      <c r="A7313">
        <v>2260180</v>
      </c>
      <c r="B7313">
        <v>1</v>
      </c>
      <c r="C7313" t="s">
        <v>80</v>
      </c>
      <c r="D7313" t="s">
        <v>93</v>
      </c>
      <c r="E7313" t="s">
        <v>207</v>
      </c>
      <c r="F7313" t="s">
        <v>21102</v>
      </c>
      <c r="G7313" t="s">
        <v>171</v>
      </c>
      <c r="H7313" t="s">
        <v>135</v>
      </c>
      <c r="I7313" t="s">
        <v>136</v>
      </c>
      <c r="J7313" t="s">
        <v>137</v>
      </c>
      <c r="K7313" t="s">
        <v>172</v>
      </c>
      <c r="L7313" t="s">
        <v>21103</v>
      </c>
      <c r="M7313" t="s">
        <v>21104</v>
      </c>
      <c r="N7313">
        <v>1.358333333</v>
      </c>
      <c r="O7313">
        <v>0</v>
      </c>
      <c r="P7313">
        <v>363</v>
      </c>
      <c r="Q7313">
        <v>0</v>
      </c>
      <c r="R7313">
        <v>0</v>
      </c>
      <c r="S7313">
        <v>0</v>
      </c>
      <c r="T7313">
        <v>101</v>
      </c>
      <c r="U7313">
        <v>0</v>
      </c>
      <c r="V7313">
        <v>0</v>
      </c>
      <c r="W7313">
        <v>0</v>
      </c>
      <c r="X7313">
        <v>142.32883981656462</v>
      </c>
      <c r="Y7313">
        <v>0</v>
      </c>
      <c r="Z7313">
        <v>0</v>
      </c>
      <c r="AA7313">
        <v>0</v>
      </c>
      <c r="AB7313">
        <v>103.53041922178333</v>
      </c>
      <c r="AC7313">
        <v>0</v>
      </c>
      <c r="AD7313">
        <v>0</v>
      </c>
      <c r="AE7313">
        <v>245.85925903834794</v>
      </c>
    </row>
    <row r="7314" spans="1:31" x14ac:dyDescent="0.25">
      <c r="A7314">
        <v>2260184</v>
      </c>
      <c r="B7314">
        <v>1</v>
      </c>
      <c r="C7314" t="s">
        <v>80</v>
      </c>
      <c r="D7314" t="s">
        <v>103</v>
      </c>
      <c r="E7314" t="s">
        <v>256</v>
      </c>
      <c r="F7314" t="s">
        <v>21105</v>
      </c>
      <c r="G7314" t="s">
        <v>171</v>
      </c>
      <c r="H7314" t="s">
        <v>148</v>
      </c>
      <c r="I7314" t="s">
        <v>136</v>
      </c>
      <c r="J7314" t="s">
        <v>137</v>
      </c>
      <c r="K7314" t="s">
        <v>172</v>
      </c>
      <c r="L7314" t="s">
        <v>21106</v>
      </c>
      <c r="M7314" t="s">
        <v>21107</v>
      </c>
      <c r="N7314">
        <v>3.1613888879999998</v>
      </c>
      <c r="O7314">
        <v>0</v>
      </c>
      <c r="P7314">
        <v>4758</v>
      </c>
      <c r="Q7314">
        <v>0</v>
      </c>
      <c r="R7314">
        <v>81</v>
      </c>
      <c r="S7314">
        <v>0</v>
      </c>
      <c r="T7314">
        <v>447</v>
      </c>
      <c r="U7314">
        <v>0</v>
      </c>
      <c r="V7314">
        <v>0</v>
      </c>
      <c r="W7314">
        <v>0</v>
      </c>
      <c r="X7314">
        <v>4615.7924553011335</v>
      </c>
      <c r="Y7314">
        <v>0</v>
      </c>
      <c r="Z7314">
        <v>60.141009533212568</v>
      </c>
      <c r="AA7314">
        <v>0</v>
      </c>
      <c r="AB7314">
        <v>1433.6999651607468</v>
      </c>
      <c r="AC7314">
        <v>0</v>
      </c>
      <c r="AD7314">
        <v>0</v>
      </c>
      <c r="AE7314">
        <v>6109.6334299950922</v>
      </c>
    </row>
    <row r="7315" spans="1:31" x14ac:dyDescent="0.25">
      <c r="A7315">
        <v>2260185</v>
      </c>
      <c r="B7315">
        <v>1</v>
      </c>
      <c r="C7315" t="s">
        <v>80</v>
      </c>
      <c r="D7315" t="s">
        <v>106</v>
      </c>
      <c r="E7315" t="s">
        <v>145</v>
      </c>
      <c r="F7315" t="s">
        <v>18702</v>
      </c>
      <c r="G7315" t="s">
        <v>147</v>
      </c>
      <c r="H7315" t="s">
        <v>148</v>
      </c>
      <c r="I7315" t="s">
        <v>136</v>
      </c>
      <c r="J7315" t="s">
        <v>137</v>
      </c>
      <c r="K7315" t="s">
        <v>138</v>
      </c>
      <c r="L7315" t="s">
        <v>21108</v>
      </c>
      <c r="M7315" t="s">
        <v>21109</v>
      </c>
      <c r="N7315">
        <v>0.19416666599999999</v>
      </c>
      <c r="O7315">
        <v>0</v>
      </c>
      <c r="P7315">
        <v>4</v>
      </c>
      <c r="Q7315">
        <v>57</v>
      </c>
      <c r="R7315">
        <v>227</v>
      </c>
      <c r="S7315">
        <v>16</v>
      </c>
      <c r="T7315">
        <v>43</v>
      </c>
      <c r="U7315">
        <v>0</v>
      </c>
      <c r="V7315">
        <v>0</v>
      </c>
      <c r="W7315">
        <v>0</v>
      </c>
      <c r="X7315">
        <v>0.41398029654572666</v>
      </c>
      <c r="Y7315">
        <v>98.559064982776732</v>
      </c>
      <c r="Z7315">
        <v>38.129885363865363</v>
      </c>
      <c r="AA7315">
        <v>3.7482891178749602</v>
      </c>
      <c r="AB7315">
        <v>15.787723428670768</v>
      </c>
      <c r="AC7315">
        <v>0</v>
      </c>
      <c r="AD7315">
        <v>0</v>
      </c>
      <c r="AE7315">
        <v>156.63894318973354</v>
      </c>
    </row>
    <row r="7316" spans="1:31" x14ac:dyDescent="0.25">
      <c r="A7316">
        <v>2260191</v>
      </c>
      <c r="B7316">
        <v>1</v>
      </c>
      <c r="C7316" t="s">
        <v>80</v>
      </c>
      <c r="D7316" t="s">
        <v>104</v>
      </c>
      <c r="E7316" t="s">
        <v>256</v>
      </c>
      <c r="F7316" t="s">
        <v>21110</v>
      </c>
      <c r="G7316" t="s">
        <v>147</v>
      </c>
      <c r="H7316" t="s">
        <v>148</v>
      </c>
      <c r="I7316" t="s">
        <v>704</v>
      </c>
      <c r="J7316" t="s">
        <v>137</v>
      </c>
      <c r="K7316" t="s">
        <v>138</v>
      </c>
      <c r="L7316" t="s">
        <v>21111</v>
      </c>
      <c r="M7316" t="s">
        <v>21112</v>
      </c>
      <c r="N7316">
        <v>8.6111109999999994E-3</v>
      </c>
      <c r="O7316">
        <v>3</v>
      </c>
      <c r="P7316">
        <v>0</v>
      </c>
      <c r="Q7316">
        <v>16</v>
      </c>
      <c r="R7316">
        <v>0</v>
      </c>
      <c r="S7316">
        <v>14</v>
      </c>
      <c r="T7316">
        <v>0</v>
      </c>
      <c r="U7316">
        <v>2</v>
      </c>
      <c r="V7316">
        <v>0</v>
      </c>
      <c r="W7316">
        <v>5.623746440603334E-3</v>
      </c>
      <c r="X7316">
        <v>0</v>
      </c>
      <c r="Y7316">
        <v>4.3847097688066675E-2</v>
      </c>
      <c r="Z7316">
        <v>0</v>
      </c>
      <c r="AA7316">
        <v>0.87087062055387843</v>
      </c>
      <c r="AB7316">
        <v>0</v>
      </c>
      <c r="AC7316">
        <v>1.5547972984213545</v>
      </c>
      <c r="AD7316">
        <v>0</v>
      </c>
      <c r="AE7316">
        <v>2.475138763103903</v>
      </c>
    </row>
    <row r="7317" spans="1:31" x14ac:dyDescent="0.25">
      <c r="A7317">
        <v>2260197</v>
      </c>
      <c r="B7317">
        <v>1</v>
      </c>
      <c r="C7317" t="s">
        <v>80</v>
      </c>
      <c r="D7317" t="s">
        <v>105</v>
      </c>
      <c r="E7317" t="s">
        <v>207</v>
      </c>
      <c r="F7317" t="s">
        <v>21113</v>
      </c>
      <c r="G7317" t="s">
        <v>366</v>
      </c>
      <c r="H7317" t="s">
        <v>135</v>
      </c>
      <c r="I7317" t="s">
        <v>136</v>
      </c>
      <c r="J7317" t="s">
        <v>137</v>
      </c>
      <c r="K7317" t="s">
        <v>172</v>
      </c>
      <c r="L7317" t="s">
        <v>21114</v>
      </c>
      <c r="M7317" t="s">
        <v>21115</v>
      </c>
      <c r="N7317">
        <v>7.0605555549999997</v>
      </c>
      <c r="O7317">
        <v>0</v>
      </c>
      <c r="P7317">
        <v>485</v>
      </c>
      <c r="Q7317">
        <v>0</v>
      </c>
      <c r="R7317">
        <v>0</v>
      </c>
      <c r="S7317">
        <v>0</v>
      </c>
      <c r="T7317">
        <v>9</v>
      </c>
      <c r="U7317">
        <v>0</v>
      </c>
      <c r="V7317">
        <v>0</v>
      </c>
      <c r="W7317">
        <v>0</v>
      </c>
      <c r="X7317">
        <v>1020.9152892307965</v>
      </c>
      <c r="Y7317">
        <v>0</v>
      </c>
      <c r="Z7317">
        <v>0</v>
      </c>
      <c r="AA7317">
        <v>0</v>
      </c>
      <c r="AB7317">
        <v>83.140467323470588</v>
      </c>
      <c r="AC7317">
        <v>0</v>
      </c>
      <c r="AD7317">
        <v>0</v>
      </c>
      <c r="AE7317">
        <v>1104.055756554267</v>
      </c>
    </row>
    <row r="7318" spans="1:31" x14ac:dyDescent="0.25">
      <c r="A7318">
        <v>2260204</v>
      </c>
      <c r="B7318">
        <v>1</v>
      </c>
      <c r="C7318" t="s">
        <v>80</v>
      </c>
      <c r="D7318" t="s">
        <v>84</v>
      </c>
      <c r="E7318" t="s">
        <v>207</v>
      </c>
      <c r="F7318" t="s">
        <v>21116</v>
      </c>
      <c r="G7318" t="s">
        <v>171</v>
      </c>
      <c r="H7318" t="s">
        <v>135</v>
      </c>
      <c r="I7318" t="s">
        <v>136</v>
      </c>
      <c r="J7318" t="s">
        <v>137</v>
      </c>
      <c r="K7318" t="s">
        <v>172</v>
      </c>
      <c r="L7318" t="s">
        <v>21117</v>
      </c>
      <c r="M7318" t="s">
        <v>21118</v>
      </c>
      <c r="N7318">
        <v>7.79</v>
      </c>
      <c r="O7318">
        <v>0</v>
      </c>
      <c r="P7318">
        <v>486</v>
      </c>
      <c r="Q7318">
        <v>0</v>
      </c>
      <c r="R7318">
        <v>0</v>
      </c>
      <c r="S7318">
        <v>0</v>
      </c>
      <c r="T7318">
        <v>34</v>
      </c>
      <c r="U7318">
        <v>0</v>
      </c>
      <c r="V7318">
        <v>0</v>
      </c>
      <c r="W7318">
        <v>0</v>
      </c>
      <c r="X7318">
        <v>989.37756792796165</v>
      </c>
      <c r="Y7318">
        <v>0</v>
      </c>
      <c r="Z7318">
        <v>0</v>
      </c>
      <c r="AA7318">
        <v>0</v>
      </c>
      <c r="AB7318">
        <v>194.2586496386179</v>
      </c>
      <c r="AC7318">
        <v>0</v>
      </c>
      <c r="AD7318">
        <v>0</v>
      </c>
      <c r="AE7318">
        <v>1183.6362175665795</v>
      </c>
    </row>
    <row r="7319" spans="1:31" x14ac:dyDescent="0.25">
      <c r="A7319">
        <v>2260213</v>
      </c>
      <c r="B7319">
        <v>1</v>
      </c>
      <c r="C7319" t="s">
        <v>80</v>
      </c>
      <c r="D7319" t="s">
        <v>93</v>
      </c>
      <c r="E7319" t="s">
        <v>145</v>
      </c>
      <c r="F7319" t="s">
        <v>20875</v>
      </c>
      <c r="G7319" t="s">
        <v>171</v>
      </c>
      <c r="H7319" t="s">
        <v>148</v>
      </c>
      <c r="I7319" t="s">
        <v>136</v>
      </c>
      <c r="J7319" t="s">
        <v>137</v>
      </c>
      <c r="K7319" t="s">
        <v>172</v>
      </c>
      <c r="L7319" t="s">
        <v>21119</v>
      </c>
      <c r="M7319" t="s">
        <v>21120</v>
      </c>
      <c r="N7319">
        <v>7.9738888880000003</v>
      </c>
      <c r="O7319">
        <v>0</v>
      </c>
      <c r="P7319">
        <v>380</v>
      </c>
      <c r="Q7319">
        <v>0</v>
      </c>
      <c r="R7319">
        <v>47</v>
      </c>
      <c r="S7319">
        <v>0</v>
      </c>
      <c r="T7319">
        <v>74</v>
      </c>
      <c r="U7319">
        <v>1</v>
      </c>
      <c r="V7319">
        <v>0</v>
      </c>
      <c r="W7319">
        <v>0</v>
      </c>
      <c r="X7319">
        <v>785.06944167144343</v>
      </c>
      <c r="Y7319">
        <v>0</v>
      </c>
      <c r="Z7319">
        <v>326.23232340083359</v>
      </c>
      <c r="AA7319">
        <v>0</v>
      </c>
      <c r="AB7319">
        <v>421.87182545971638</v>
      </c>
      <c r="AC7319">
        <v>1174.5632079593609</v>
      </c>
      <c r="AD7319">
        <v>0</v>
      </c>
      <c r="AE7319">
        <v>2707.7367984913544</v>
      </c>
    </row>
    <row r="7320" spans="1:31" x14ac:dyDescent="0.25">
      <c r="A7320">
        <v>2260229</v>
      </c>
      <c r="B7320">
        <v>1</v>
      </c>
      <c r="C7320" t="s">
        <v>80</v>
      </c>
      <c r="D7320" t="s">
        <v>85</v>
      </c>
      <c r="E7320" t="s">
        <v>207</v>
      </c>
      <c r="F7320" t="s">
        <v>21121</v>
      </c>
      <c r="G7320" t="s">
        <v>171</v>
      </c>
      <c r="H7320" t="s">
        <v>135</v>
      </c>
      <c r="I7320" t="s">
        <v>136</v>
      </c>
      <c r="J7320" t="s">
        <v>137</v>
      </c>
      <c r="K7320" t="s">
        <v>172</v>
      </c>
      <c r="L7320" t="s">
        <v>21122</v>
      </c>
      <c r="M7320" t="s">
        <v>21123</v>
      </c>
      <c r="N7320">
        <v>8.0347222219999992</v>
      </c>
      <c r="O7320">
        <v>0</v>
      </c>
      <c r="P7320">
        <v>468</v>
      </c>
      <c r="Q7320">
        <v>0</v>
      </c>
      <c r="R7320">
        <v>0</v>
      </c>
      <c r="S7320">
        <v>0</v>
      </c>
      <c r="T7320">
        <v>65</v>
      </c>
      <c r="U7320">
        <v>0</v>
      </c>
      <c r="V7320">
        <v>0</v>
      </c>
      <c r="W7320">
        <v>0</v>
      </c>
      <c r="X7320">
        <v>1029.5553265407623</v>
      </c>
      <c r="Y7320">
        <v>0</v>
      </c>
      <c r="Z7320">
        <v>0</v>
      </c>
      <c r="AA7320">
        <v>0</v>
      </c>
      <c r="AB7320">
        <v>465.92972803561651</v>
      </c>
      <c r="AC7320">
        <v>0</v>
      </c>
      <c r="AD7320">
        <v>0</v>
      </c>
      <c r="AE7320">
        <v>1495.4850545763788</v>
      </c>
    </row>
    <row r="7321" spans="1:31" x14ac:dyDescent="0.25">
      <c r="A7321">
        <v>2260235</v>
      </c>
      <c r="B7321">
        <v>1</v>
      </c>
      <c r="C7321" t="s">
        <v>80</v>
      </c>
      <c r="D7321" t="s">
        <v>104</v>
      </c>
      <c r="E7321" t="s">
        <v>151</v>
      </c>
      <c r="F7321" t="s">
        <v>21124</v>
      </c>
      <c r="G7321" t="s">
        <v>180</v>
      </c>
      <c r="H7321" t="s">
        <v>135</v>
      </c>
      <c r="I7321" t="s">
        <v>136</v>
      </c>
      <c r="J7321" t="s">
        <v>137</v>
      </c>
      <c r="K7321" t="s">
        <v>138</v>
      </c>
      <c r="L7321" t="s">
        <v>7016</v>
      </c>
      <c r="M7321" t="s">
        <v>21125</v>
      </c>
      <c r="N7321">
        <v>1.643333333</v>
      </c>
      <c r="O7321">
        <v>0</v>
      </c>
      <c r="P7321">
        <v>80</v>
      </c>
      <c r="Q7321">
        <v>0</v>
      </c>
      <c r="R7321">
        <v>0</v>
      </c>
      <c r="S7321">
        <v>0</v>
      </c>
      <c r="T7321">
        <v>12</v>
      </c>
      <c r="U7321">
        <v>0</v>
      </c>
      <c r="V7321">
        <v>0</v>
      </c>
      <c r="W7321">
        <v>0</v>
      </c>
      <c r="X7321">
        <v>46.288448809578199</v>
      </c>
      <c r="Y7321">
        <v>0</v>
      </c>
      <c r="Z7321">
        <v>0</v>
      </c>
      <c r="AA7321">
        <v>0</v>
      </c>
      <c r="AB7321">
        <v>40.733421180683372</v>
      </c>
      <c r="AC7321">
        <v>0</v>
      </c>
      <c r="AD7321">
        <v>0</v>
      </c>
      <c r="AE7321">
        <v>87.021869990261564</v>
      </c>
    </row>
    <row r="7322" spans="1:31" x14ac:dyDescent="0.25">
      <c r="A7322">
        <v>2260250</v>
      </c>
      <c r="B7322">
        <v>1</v>
      </c>
      <c r="C7322" t="s">
        <v>80</v>
      </c>
      <c r="D7322" t="s">
        <v>104</v>
      </c>
      <c r="E7322" t="s">
        <v>256</v>
      </c>
      <c r="F7322" t="s">
        <v>21110</v>
      </c>
      <c r="G7322" t="s">
        <v>271</v>
      </c>
      <c r="H7322" t="s">
        <v>148</v>
      </c>
      <c r="I7322" t="s">
        <v>136</v>
      </c>
      <c r="J7322" t="s">
        <v>137</v>
      </c>
      <c r="K7322" t="s">
        <v>138</v>
      </c>
      <c r="L7322" t="s">
        <v>21126</v>
      </c>
      <c r="M7322" t="s">
        <v>21127</v>
      </c>
      <c r="N7322">
        <v>5.8055555000000002E-2</v>
      </c>
      <c r="O7322">
        <v>3</v>
      </c>
      <c r="P7322">
        <v>0</v>
      </c>
      <c r="Q7322">
        <v>16</v>
      </c>
      <c r="R7322">
        <v>0</v>
      </c>
      <c r="S7322">
        <v>14</v>
      </c>
      <c r="T7322">
        <v>0</v>
      </c>
      <c r="U7322">
        <v>2</v>
      </c>
      <c r="V7322">
        <v>0</v>
      </c>
      <c r="W7322">
        <v>3.6769868594754174E-2</v>
      </c>
      <c r="X7322">
        <v>0</v>
      </c>
      <c r="Y7322">
        <v>0.28941551408630672</v>
      </c>
      <c r="Z7322">
        <v>0</v>
      </c>
      <c r="AA7322">
        <v>5.8298610784562337</v>
      </c>
      <c r="AB7322">
        <v>0</v>
      </c>
      <c r="AC7322">
        <v>10.725838803804947</v>
      </c>
      <c r="AD7322">
        <v>0</v>
      </c>
      <c r="AE7322">
        <v>16.881885264942241</v>
      </c>
    </row>
    <row r="7323" spans="1:31" x14ac:dyDescent="0.25">
      <c r="A7323">
        <v>2260269</v>
      </c>
      <c r="B7323">
        <v>1</v>
      </c>
      <c r="C7323" t="s">
        <v>80</v>
      </c>
      <c r="D7323" t="s">
        <v>90</v>
      </c>
      <c r="E7323" t="s">
        <v>145</v>
      </c>
      <c r="F7323" t="s">
        <v>21128</v>
      </c>
      <c r="G7323" t="s">
        <v>366</v>
      </c>
      <c r="H7323" t="s">
        <v>148</v>
      </c>
      <c r="I7323" t="s">
        <v>136</v>
      </c>
      <c r="J7323" t="s">
        <v>137</v>
      </c>
      <c r="K7323" t="s">
        <v>172</v>
      </c>
      <c r="L7323" t="s">
        <v>21129</v>
      </c>
      <c r="M7323" t="s">
        <v>21130</v>
      </c>
      <c r="N7323">
        <v>2.8263888879999999</v>
      </c>
      <c r="O7323">
        <v>0</v>
      </c>
      <c r="P7323">
        <v>240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274.00395123087259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274.00395123087259</v>
      </c>
    </row>
    <row r="7324" spans="1:31" x14ac:dyDescent="0.25">
      <c r="A7324">
        <v>2260297</v>
      </c>
      <c r="B7324">
        <v>1</v>
      </c>
      <c r="C7324" t="s">
        <v>81</v>
      </c>
      <c r="D7324" t="s">
        <v>123</v>
      </c>
      <c r="E7324" t="s">
        <v>163</v>
      </c>
      <c r="F7324" t="s">
        <v>17764</v>
      </c>
      <c r="G7324" t="s">
        <v>147</v>
      </c>
      <c r="H7324" t="s">
        <v>148</v>
      </c>
      <c r="I7324" t="s">
        <v>136</v>
      </c>
      <c r="J7324" t="s">
        <v>137</v>
      </c>
      <c r="K7324" t="s">
        <v>138</v>
      </c>
      <c r="L7324" t="s">
        <v>21131</v>
      </c>
      <c r="M7324" t="s">
        <v>21132</v>
      </c>
      <c r="N7324">
        <v>0.65055555499999995</v>
      </c>
      <c r="O7324">
        <v>3</v>
      </c>
      <c r="P7324">
        <v>211</v>
      </c>
      <c r="Q7324">
        <v>70</v>
      </c>
      <c r="R7324">
        <v>121</v>
      </c>
      <c r="S7324">
        <v>10</v>
      </c>
      <c r="T7324">
        <v>24</v>
      </c>
      <c r="U7324">
        <v>1</v>
      </c>
      <c r="V7324">
        <v>0</v>
      </c>
      <c r="W7324">
        <v>2.9993165521140566</v>
      </c>
      <c r="X7324">
        <v>37.351626669682048</v>
      </c>
      <c r="Y7324">
        <v>90.472150059536219</v>
      </c>
      <c r="Z7324">
        <v>64.037752962703806</v>
      </c>
      <c r="AA7324">
        <v>52.960411875911142</v>
      </c>
      <c r="AB7324">
        <v>13.3571098408687</v>
      </c>
      <c r="AC7324">
        <v>23.707083875225642</v>
      </c>
      <c r="AD7324">
        <v>0</v>
      </c>
      <c r="AE7324">
        <v>284.88545183604157</v>
      </c>
    </row>
    <row r="7325" spans="1:31" x14ac:dyDescent="0.25">
      <c r="A7325">
        <v>2260321</v>
      </c>
      <c r="B7325">
        <v>1</v>
      </c>
      <c r="C7325" t="s">
        <v>80</v>
      </c>
      <c r="D7325" t="s">
        <v>90</v>
      </c>
      <c r="E7325" t="s">
        <v>145</v>
      </c>
      <c r="F7325" t="s">
        <v>21133</v>
      </c>
      <c r="G7325" t="s">
        <v>271</v>
      </c>
      <c r="H7325" t="s">
        <v>148</v>
      </c>
      <c r="I7325" t="s">
        <v>136</v>
      </c>
      <c r="J7325" t="s">
        <v>137</v>
      </c>
      <c r="K7325" t="s">
        <v>138</v>
      </c>
      <c r="L7325" t="s">
        <v>21134</v>
      </c>
      <c r="M7325" t="s">
        <v>21135</v>
      </c>
      <c r="N7325">
        <v>0.61666666599999997</v>
      </c>
      <c r="O7325">
        <v>0</v>
      </c>
      <c r="P7325">
        <v>1658</v>
      </c>
      <c r="Q7325">
        <v>0</v>
      </c>
      <c r="R7325">
        <v>0</v>
      </c>
      <c r="S7325">
        <v>0</v>
      </c>
      <c r="T7325">
        <v>1266</v>
      </c>
      <c r="U7325">
        <v>0</v>
      </c>
      <c r="V7325">
        <v>18</v>
      </c>
      <c r="W7325">
        <v>0</v>
      </c>
      <c r="X7325">
        <v>322.68271891107537</v>
      </c>
      <c r="Y7325">
        <v>0</v>
      </c>
      <c r="Z7325">
        <v>0</v>
      </c>
      <c r="AA7325">
        <v>0</v>
      </c>
      <c r="AB7325">
        <v>735.41615867981</v>
      </c>
      <c r="AC7325">
        <v>0</v>
      </c>
      <c r="AD7325">
        <v>325.68903506063918</v>
      </c>
      <c r="AE7325">
        <v>1383.7879126515245</v>
      </c>
    </row>
    <row r="7326" spans="1:31" x14ac:dyDescent="0.25">
      <c r="A7326">
        <v>2260324</v>
      </c>
      <c r="B7326">
        <v>1</v>
      </c>
      <c r="C7326" t="s">
        <v>80</v>
      </c>
      <c r="D7326" t="s">
        <v>90</v>
      </c>
      <c r="E7326" t="s">
        <v>256</v>
      </c>
      <c r="F7326" t="s">
        <v>21136</v>
      </c>
      <c r="G7326" t="s">
        <v>271</v>
      </c>
      <c r="H7326" t="s">
        <v>148</v>
      </c>
      <c r="I7326" t="s">
        <v>136</v>
      </c>
      <c r="J7326" t="s">
        <v>137</v>
      </c>
      <c r="K7326" t="s">
        <v>138</v>
      </c>
      <c r="L7326" t="s">
        <v>21137</v>
      </c>
      <c r="M7326" t="s">
        <v>21138</v>
      </c>
      <c r="N7326">
        <v>0.37694444399999999</v>
      </c>
      <c r="O7326">
        <v>0</v>
      </c>
      <c r="P7326">
        <v>11</v>
      </c>
      <c r="Q7326">
        <v>0</v>
      </c>
      <c r="R7326">
        <v>0</v>
      </c>
      <c r="S7326">
        <v>0</v>
      </c>
      <c r="T7326">
        <v>150</v>
      </c>
      <c r="U7326">
        <v>0</v>
      </c>
      <c r="V7326">
        <v>2</v>
      </c>
      <c r="W7326">
        <v>0</v>
      </c>
      <c r="X7326">
        <v>1.0368600926961935</v>
      </c>
      <c r="Y7326">
        <v>0</v>
      </c>
      <c r="Z7326">
        <v>0</v>
      </c>
      <c r="AA7326">
        <v>0</v>
      </c>
      <c r="AB7326">
        <v>60.678855004393832</v>
      </c>
      <c r="AC7326">
        <v>0</v>
      </c>
      <c r="AD7326">
        <v>1.3339690088002794</v>
      </c>
      <c r="AE7326">
        <v>63.049684105890307</v>
      </c>
    </row>
    <row r="7327" spans="1:31" x14ac:dyDescent="0.25">
      <c r="A7327">
        <v>2260371</v>
      </c>
      <c r="B7327">
        <v>1</v>
      </c>
      <c r="C7327" t="s">
        <v>80</v>
      </c>
      <c r="D7327" t="s">
        <v>90</v>
      </c>
      <c r="E7327" t="s">
        <v>477</v>
      </c>
      <c r="F7327" t="s">
        <v>21139</v>
      </c>
      <c r="G7327" t="s">
        <v>271</v>
      </c>
      <c r="H7327" t="s">
        <v>479</v>
      </c>
      <c r="I7327" t="s">
        <v>136</v>
      </c>
      <c r="J7327" t="s">
        <v>137</v>
      </c>
      <c r="K7327" t="s">
        <v>138</v>
      </c>
      <c r="L7327" t="s">
        <v>21140</v>
      </c>
      <c r="M7327" t="s">
        <v>21141</v>
      </c>
      <c r="N7327">
        <v>8.7771110999999999E-2</v>
      </c>
      <c r="O7327">
        <v>0</v>
      </c>
      <c r="P7327">
        <v>6228</v>
      </c>
      <c r="Q7327">
        <v>0</v>
      </c>
      <c r="R7327">
        <v>0</v>
      </c>
      <c r="S7327">
        <v>2</v>
      </c>
      <c r="T7327">
        <v>439</v>
      </c>
      <c r="U7327">
        <v>0</v>
      </c>
      <c r="V7327">
        <v>0</v>
      </c>
      <c r="W7327">
        <v>0</v>
      </c>
      <c r="X7327">
        <v>204.2042149319538</v>
      </c>
      <c r="Y7327">
        <v>0</v>
      </c>
      <c r="Z7327">
        <v>0</v>
      </c>
      <c r="AA7327">
        <v>5.8061406102465494</v>
      </c>
      <c r="AB7327">
        <v>35.351088640054002</v>
      </c>
      <c r="AC7327">
        <v>0</v>
      </c>
      <c r="AD7327">
        <v>0</v>
      </c>
      <c r="AE7327">
        <v>245.36144418225436</v>
      </c>
    </row>
    <row r="7328" spans="1:31" x14ac:dyDescent="0.25">
      <c r="A7328">
        <v>2260378</v>
      </c>
      <c r="B7328">
        <v>1</v>
      </c>
      <c r="C7328" t="s">
        <v>80</v>
      </c>
      <c r="D7328" t="s">
        <v>90</v>
      </c>
      <c r="E7328" t="s">
        <v>477</v>
      </c>
      <c r="F7328" t="s">
        <v>21142</v>
      </c>
      <c r="G7328" t="s">
        <v>271</v>
      </c>
      <c r="H7328" t="s">
        <v>479</v>
      </c>
      <c r="I7328" t="s">
        <v>136</v>
      </c>
      <c r="J7328" t="s">
        <v>137</v>
      </c>
      <c r="K7328" t="s">
        <v>138</v>
      </c>
      <c r="L7328" t="s">
        <v>21143</v>
      </c>
      <c r="M7328" t="s">
        <v>21144</v>
      </c>
      <c r="N7328">
        <v>9.0277777000000003E-2</v>
      </c>
      <c r="O7328">
        <v>0</v>
      </c>
      <c r="P7328">
        <v>5164</v>
      </c>
      <c r="Q7328">
        <v>0</v>
      </c>
      <c r="R7328">
        <v>0</v>
      </c>
      <c r="S7328">
        <v>0</v>
      </c>
      <c r="T7328">
        <v>262</v>
      </c>
      <c r="U7328">
        <v>0</v>
      </c>
      <c r="V7328">
        <v>1</v>
      </c>
      <c r="W7328">
        <v>0</v>
      </c>
      <c r="X7328">
        <v>188.07247792003881</v>
      </c>
      <c r="Y7328">
        <v>0</v>
      </c>
      <c r="Z7328">
        <v>0</v>
      </c>
      <c r="AA7328">
        <v>0</v>
      </c>
      <c r="AB7328">
        <v>14.673337962767068</v>
      </c>
      <c r="AC7328">
        <v>0</v>
      </c>
      <c r="AD7328">
        <v>2.2031678570701039</v>
      </c>
      <c r="AE7328">
        <v>204.94898373987598</v>
      </c>
    </row>
    <row r="7329" spans="1:31" x14ac:dyDescent="0.25">
      <c r="A7329">
        <v>2260381</v>
      </c>
      <c r="B7329">
        <v>1</v>
      </c>
      <c r="C7329" t="s">
        <v>80</v>
      </c>
      <c r="D7329" t="s">
        <v>90</v>
      </c>
      <c r="E7329" t="s">
        <v>477</v>
      </c>
      <c r="F7329" t="s">
        <v>21145</v>
      </c>
      <c r="G7329" t="s">
        <v>271</v>
      </c>
      <c r="H7329" t="s">
        <v>479</v>
      </c>
      <c r="I7329" t="s">
        <v>136</v>
      </c>
      <c r="J7329" t="s">
        <v>137</v>
      </c>
      <c r="K7329" t="s">
        <v>138</v>
      </c>
      <c r="L7329" t="s">
        <v>21146</v>
      </c>
      <c r="M7329" t="s">
        <v>21147</v>
      </c>
      <c r="N7329">
        <v>0.23221666599999999</v>
      </c>
      <c r="O7329">
        <v>0</v>
      </c>
      <c r="P7329">
        <v>6742</v>
      </c>
      <c r="Q7329">
        <v>0</v>
      </c>
      <c r="R7329">
        <v>1</v>
      </c>
      <c r="S7329">
        <v>1</v>
      </c>
      <c r="T7329">
        <v>595</v>
      </c>
      <c r="U7329">
        <v>0</v>
      </c>
      <c r="V7329">
        <v>2</v>
      </c>
      <c r="W7329">
        <v>0</v>
      </c>
      <c r="X7329">
        <v>503.33477002626364</v>
      </c>
      <c r="Y7329">
        <v>0</v>
      </c>
      <c r="Z7329">
        <v>0</v>
      </c>
      <c r="AA7329">
        <v>3.637232722702445</v>
      </c>
      <c r="AB7329">
        <v>150.32466971016387</v>
      </c>
      <c r="AC7329">
        <v>0</v>
      </c>
      <c r="AD7329">
        <v>14.22940298224135</v>
      </c>
      <c r="AE7329">
        <v>671.52607544137129</v>
      </c>
    </row>
    <row r="7330" spans="1:31" x14ac:dyDescent="0.25">
      <c r="A7330">
        <v>2260382</v>
      </c>
      <c r="B7330">
        <v>1</v>
      </c>
      <c r="C7330" t="s">
        <v>80</v>
      </c>
      <c r="D7330" t="s">
        <v>90</v>
      </c>
      <c r="E7330" t="s">
        <v>477</v>
      </c>
      <c r="F7330" t="s">
        <v>21148</v>
      </c>
      <c r="G7330" t="s">
        <v>271</v>
      </c>
      <c r="H7330" t="s">
        <v>479</v>
      </c>
      <c r="I7330" t="s">
        <v>136</v>
      </c>
      <c r="J7330" t="s">
        <v>137</v>
      </c>
      <c r="K7330" t="s">
        <v>138</v>
      </c>
      <c r="L7330" t="s">
        <v>21149</v>
      </c>
      <c r="M7330" t="s">
        <v>21150</v>
      </c>
      <c r="N7330">
        <v>9.5833333000000007E-2</v>
      </c>
      <c r="O7330">
        <v>0</v>
      </c>
      <c r="P7330">
        <v>7110</v>
      </c>
      <c r="Q7330">
        <v>0</v>
      </c>
      <c r="R7330">
        <v>0</v>
      </c>
      <c r="S7330">
        <v>1</v>
      </c>
      <c r="T7330">
        <v>710</v>
      </c>
      <c r="U7330">
        <v>0</v>
      </c>
      <c r="V7330">
        <v>2</v>
      </c>
      <c r="W7330">
        <v>0</v>
      </c>
      <c r="X7330">
        <v>232.46202087526592</v>
      </c>
      <c r="Y7330">
        <v>0</v>
      </c>
      <c r="Z7330">
        <v>0</v>
      </c>
      <c r="AA7330">
        <v>2.1967193465901338</v>
      </c>
      <c r="AB7330">
        <v>57.36144510661309</v>
      </c>
      <c r="AC7330">
        <v>0</v>
      </c>
      <c r="AD7330">
        <v>1.3507773165031833</v>
      </c>
      <c r="AE7330">
        <v>293.37096264497234</v>
      </c>
    </row>
    <row r="7331" spans="1:31" x14ac:dyDescent="0.25">
      <c r="A7331">
        <v>2260383</v>
      </c>
      <c r="B7331">
        <v>1</v>
      </c>
      <c r="C7331" t="s">
        <v>80</v>
      </c>
      <c r="D7331" t="s">
        <v>90</v>
      </c>
      <c r="E7331" t="s">
        <v>477</v>
      </c>
      <c r="F7331" t="s">
        <v>21151</v>
      </c>
      <c r="G7331" t="s">
        <v>271</v>
      </c>
      <c r="H7331" t="s">
        <v>479</v>
      </c>
      <c r="I7331" t="s">
        <v>136</v>
      </c>
      <c r="J7331" t="s">
        <v>137</v>
      </c>
      <c r="K7331" t="s">
        <v>138</v>
      </c>
      <c r="L7331" t="s">
        <v>21152</v>
      </c>
      <c r="M7331" t="s">
        <v>21153</v>
      </c>
      <c r="N7331">
        <v>0.30537861100000002</v>
      </c>
      <c r="O7331">
        <v>0</v>
      </c>
      <c r="P7331">
        <v>3614</v>
      </c>
      <c r="Q7331">
        <v>0</v>
      </c>
      <c r="R7331">
        <v>0</v>
      </c>
      <c r="S7331">
        <v>0</v>
      </c>
      <c r="T7331">
        <v>183</v>
      </c>
      <c r="U7331">
        <v>0</v>
      </c>
      <c r="V7331">
        <v>0</v>
      </c>
      <c r="W7331">
        <v>0</v>
      </c>
      <c r="X7331">
        <v>417.3429789935804</v>
      </c>
      <c r="Y7331">
        <v>0</v>
      </c>
      <c r="Z7331">
        <v>0</v>
      </c>
      <c r="AA7331">
        <v>0</v>
      </c>
      <c r="AB7331">
        <v>77.527340020741221</v>
      </c>
      <c r="AC7331">
        <v>0</v>
      </c>
      <c r="AD7331">
        <v>0</v>
      </c>
      <c r="AE7331">
        <v>494.87031901432164</v>
      </c>
    </row>
    <row r="7332" spans="1:31" x14ac:dyDescent="0.25">
      <c r="A7332">
        <v>2260423</v>
      </c>
      <c r="B7332">
        <v>1</v>
      </c>
      <c r="C7332" t="s">
        <v>80</v>
      </c>
      <c r="D7332" t="s">
        <v>87</v>
      </c>
      <c r="E7332" t="s">
        <v>145</v>
      </c>
      <c r="F7332" t="s">
        <v>19529</v>
      </c>
      <c r="G7332" t="s">
        <v>201</v>
      </c>
      <c r="H7332" t="s">
        <v>148</v>
      </c>
      <c r="I7332" t="s">
        <v>136</v>
      </c>
      <c r="J7332" t="s">
        <v>3</v>
      </c>
      <c r="K7332" t="s">
        <v>138</v>
      </c>
      <c r="L7332" t="s">
        <v>21154</v>
      </c>
      <c r="M7332" t="s">
        <v>21155</v>
      </c>
      <c r="N7332">
        <v>1.686388888</v>
      </c>
      <c r="O7332">
        <v>0</v>
      </c>
      <c r="P7332">
        <v>3112</v>
      </c>
      <c r="Q7332">
        <v>0</v>
      </c>
      <c r="R7332">
        <v>0</v>
      </c>
      <c r="S7332">
        <v>2</v>
      </c>
      <c r="T7332">
        <v>101</v>
      </c>
      <c r="U7332">
        <v>0</v>
      </c>
      <c r="V7332">
        <v>2</v>
      </c>
      <c r="W7332">
        <v>0</v>
      </c>
      <c r="X7332">
        <v>1749.3012219872658</v>
      </c>
      <c r="Y7332">
        <v>0</v>
      </c>
      <c r="Z7332">
        <v>0</v>
      </c>
      <c r="AA7332">
        <v>39.047324541484201</v>
      </c>
      <c r="AB7332">
        <v>473.72601608694538</v>
      </c>
      <c r="AC7332">
        <v>0</v>
      </c>
      <c r="AD7332">
        <v>766.68016088395109</v>
      </c>
      <c r="AE7332">
        <v>3028.7547234996464</v>
      </c>
    </row>
    <row r="7333" spans="1:31" x14ac:dyDescent="0.25">
      <c r="A7333">
        <v>2260448</v>
      </c>
      <c r="B7333">
        <v>1</v>
      </c>
      <c r="C7333" t="s">
        <v>81</v>
      </c>
      <c r="D7333" t="s">
        <v>128</v>
      </c>
      <c r="E7333" t="s">
        <v>207</v>
      </c>
      <c r="F7333" t="s">
        <v>21099</v>
      </c>
      <c r="G7333" t="s">
        <v>1264</v>
      </c>
      <c r="H7333" t="s">
        <v>135</v>
      </c>
      <c r="I7333" t="s">
        <v>136</v>
      </c>
      <c r="J7333" t="s">
        <v>137</v>
      </c>
      <c r="K7333" t="s">
        <v>138</v>
      </c>
      <c r="L7333" t="s">
        <v>21156</v>
      </c>
      <c r="M7333" t="s">
        <v>21157</v>
      </c>
      <c r="N7333">
        <v>2.5550000000000002</v>
      </c>
      <c r="O7333">
        <v>0</v>
      </c>
      <c r="P7333">
        <v>416</v>
      </c>
      <c r="Q7333">
        <v>0</v>
      </c>
      <c r="R7333">
        <v>0</v>
      </c>
      <c r="S7333">
        <v>0</v>
      </c>
      <c r="T7333">
        <v>45</v>
      </c>
      <c r="U7333">
        <v>0</v>
      </c>
      <c r="V7333">
        <v>0</v>
      </c>
      <c r="W7333">
        <v>0</v>
      </c>
      <c r="X7333">
        <v>237.87778293741476</v>
      </c>
      <c r="Y7333">
        <v>0</v>
      </c>
      <c r="Z7333">
        <v>0</v>
      </c>
      <c r="AA7333">
        <v>0</v>
      </c>
      <c r="AB7333">
        <v>133.10977738485059</v>
      </c>
      <c r="AC7333">
        <v>0</v>
      </c>
      <c r="AD7333">
        <v>0</v>
      </c>
      <c r="AE7333">
        <v>370.98756032226538</v>
      </c>
    </row>
    <row r="7334" spans="1:31" x14ac:dyDescent="0.25">
      <c r="A7334">
        <v>2260458</v>
      </c>
      <c r="B7334">
        <v>1</v>
      </c>
      <c r="C7334" t="s">
        <v>80</v>
      </c>
      <c r="D7334" t="s">
        <v>85</v>
      </c>
      <c r="E7334" t="s">
        <v>151</v>
      </c>
      <c r="F7334" t="s">
        <v>21158</v>
      </c>
      <c r="G7334" t="s">
        <v>160</v>
      </c>
      <c r="H7334" t="s">
        <v>135</v>
      </c>
      <c r="I7334" t="s">
        <v>136</v>
      </c>
      <c r="J7334" t="s">
        <v>137</v>
      </c>
      <c r="K7334" t="s">
        <v>138</v>
      </c>
      <c r="L7334" t="s">
        <v>21159</v>
      </c>
      <c r="M7334" t="s">
        <v>21160</v>
      </c>
      <c r="N7334">
        <v>3.2250000000000001</v>
      </c>
      <c r="O7334">
        <v>0</v>
      </c>
      <c r="P7334">
        <v>213</v>
      </c>
      <c r="Q7334">
        <v>0</v>
      </c>
      <c r="R7334">
        <v>0</v>
      </c>
      <c r="S7334">
        <v>0</v>
      </c>
      <c r="T7334">
        <v>4</v>
      </c>
      <c r="U7334">
        <v>0</v>
      </c>
      <c r="V7334">
        <v>0</v>
      </c>
      <c r="W7334">
        <v>0</v>
      </c>
      <c r="X7334">
        <v>246.369950551285</v>
      </c>
      <c r="Y7334">
        <v>0</v>
      </c>
      <c r="Z7334">
        <v>0</v>
      </c>
      <c r="AA7334">
        <v>0</v>
      </c>
      <c r="AB7334">
        <v>35.325804755118114</v>
      </c>
      <c r="AC7334">
        <v>0</v>
      </c>
      <c r="AD7334">
        <v>0</v>
      </c>
      <c r="AE7334">
        <v>281.6957553064031</v>
      </c>
    </row>
    <row r="7335" spans="1:31" x14ac:dyDescent="0.25">
      <c r="A7335">
        <v>2260499</v>
      </c>
      <c r="B7335">
        <v>1</v>
      </c>
      <c r="C7335" t="s">
        <v>80</v>
      </c>
      <c r="D7335" t="s">
        <v>104</v>
      </c>
      <c r="E7335" t="s">
        <v>256</v>
      </c>
      <c r="F7335" t="s">
        <v>21161</v>
      </c>
      <c r="G7335" t="s">
        <v>318</v>
      </c>
      <c r="H7335" t="s">
        <v>148</v>
      </c>
      <c r="I7335" t="s">
        <v>136</v>
      </c>
      <c r="J7335" t="s">
        <v>137</v>
      </c>
      <c r="K7335" t="s">
        <v>138</v>
      </c>
      <c r="L7335" t="s">
        <v>21162</v>
      </c>
      <c r="M7335" t="s">
        <v>21163</v>
      </c>
      <c r="N7335">
        <v>2.6163888879999999</v>
      </c>
      <c r="O7335">
        <v>0</v>
      </c>
      <c r="P7335">
        <v>0</v>
      </c>
      <c r="Q7335">
        <v>8</v>
      </c>
      <c r="R7335">
        <v>0</v>
      </c>
      <c r="S7335">
        <v>1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2.3876309706505019</v>
      </c>
      <c r="Z7335">
        <v>0</v>
      </c>
      <c r="AA7335">
        <v>3.8499848112599997</v>
      </c>
      <c r="AB7335">
        <v>0</v>
      </c>
      <c r="AC7335">
        <v>0</v>
      </c>
      <c r="AD7335">
        <v>0</v>
      </c>
      <c r="AE7335">
        <v>6.2376157819105016</v>
      </c>
    </row>
    <row r="7336" spans="1:31" x14ac:dyDescent="0.25">
      <c r="A7336">
        <v>2260597</v>
      </c>
      <c r="B7336">
        <v>1</v>
      </c>
      <c r="C7336" t="s">
        <v>80</v>
      </c>
      <c r="D7336" t="s">
        <v>104</v>
      </c>
      <c r="E7336" t="s">
        <v>256</v>
      </c>
      <c r="F7336" t="s">
        <v>21164</v>
      </c>
      <c r="G7336" t="s">
        <v>318</v>
      </c>
      <c r="H7336" t="s">
        <v>148</v>
      </c>
      <c r="I7336" t="s">
        <v>136</v>
      </c>
      <c r="J7336" t="s">
        <v>137</v>
      </c>
      <c r="K7336" t="s">
        <v>138</v>
      </c>
      <c r="L7336" t="s">
        <v>21165</v>
      </c>
      <c r="M7336" t="s">
        <v>21166</v>
      </c>
      <c r="N7336">
        <v>0.36138888800000002</v>
      </c>
      <c r="O7336">
        <v>2</v>
      </c>
      <c r="P7336">
        <v>0</v>
      </c>
      <c r="Q7336">
        <v>53</v>
      </c>
      <c r="R7336">
        <v>14</v>
      </c>
      <c r="S7336">
        <v>10</v>
      </c>
      <c r="T7336">
        <v>4</v>
      </c>
      <c r="U7336">
        <v>0</v>
      </c>
      <c r="V7336">
        <v>0</v>
      </c>
      <c r="W7336">
        <v>0.61654177635890783</v>
      </c>
      <c r="X7336">
        <v>0</v>
      </c>
      <c r="Y7336">
        <v>3.3910253054857189</v>
      </c>
      <c r="Z7336">
        <v>2.0913209020026668</v>
      </c>
      <c r="AA7336">
        <v>8.1032944435526222</v>
      </c>
      <c r="AB7336">
        <v>0.95069059430406666</v>
      </c>
      <c r="AC7336">
        <v>0</v>
      </c>
      <c r="AD7336">
        <v>0</v>
      </c>
      <c r="AE7336">
        <v>15.152873021703982</v>
      </c>
    </row>
    <row r="7337" spans="1:31" x14ac:dyDescent="0.25">
      <c r="A7337">
        <v>2260607</v>
      </c>
      <c r="B7337">
        <v>1</v>
      </c>
      <c r="C7337" t="s">
        <v>80</v>
      </c>
      <c r="D7337" t="s">
        <v>90</v>
      </c>
      <c r="E7337" t="s">
        <v>207</v>
      </c>
      <c r="F7337" t="s">
        <v>21167</v>
      </c>
      <c r="G7337" t="s">
        <v>197</v>
      </c>
      <c r="H7337" t="s">
        <v>135</v>
      </c>
      <c r="I7337" t="s">
        <v>136</v>
      </c>
      <c r="J7337" t="s">
        <v>137</v>
      </c>
      <c r="K7337" t="s">
        <v>138</v>
      </c>
      <c r="L7337" t="s">
        <v>21168</v>
      </c>
      <c r="M7337" t="s">
        <v>21169</v>
      </c>
      <c r="N7337">
        <v>1.440555555</v>
      </c>
      <c r="O7337">
        <v>0</v>
      </c>
      <c r="P7337">
        <v>710</v>
      </c>
      <c r="Q7337">
        <v>0</v>
      </c>
      <c r="R7337">
        <v>0</v>
      </c>
      <c r="S7337">
        <v>0</v>
      </c>
      <c r="T7337">
        <v>67</v>
      </c>
      <c r="U7337">
        <v>0</v>
      </c>
      <c r="V7337">
        <v>0</v>
      </c>
      <c r="W7337">
        <v>0</v>
      </c>
      <c r="X7337">
        <v>342.46642797443855</v>
      </c>
      <c r="Y7337">
        <v>0</v>
      </c>
      <c r="Z7337">
        <v>0</v>
      </c>
      <c r="AA7337">
        <v>0</v>
      </c>
      <c r="AB7337">
        <v>56.205009922471163</v>
      </c>
      <c r="AC7337">
        <v>0</v>
      </c>
      <c r="AD7337">
        <v>0</v>
      </c>
      <c r="AE7337">
        <v>398.67143789690971</v>
      </c>
    </row>
    <row r="7338" spans="1:31" x14ac:dyDescent="0.25">
      <c r="A7338">
        <v>2260629</v>
      </c>
      <c r="B7338">
        <v>1</v>
      </c>
      <c r="C7338" t="s">
        <v>80</v>
      </c>
      <c r="D7338" t="s">
        <v>93</v>
      </c>
      <c r="E7338" t="s">
        <v>145</v>
      </c>
      <c r="F7338" t="s">
        <v>21170</v>
      </c>
      <c r="G7338" t="s">
        <v>147</v>
      </c>
      <c r="H7338" t="s">
        <v>148</v>
      </c>
      <c r="I7338" t="s">
        <v>704</v>
      </c>
      <c r="J7338" t="s">
        <v>137</v>
      </c>
      <c r="K7338" t="s">
        <v>138</v>
      </c>
      <c r="L7338" t="s">
        <v>21171</v>
      </c>
      <c r="M7338" t="s">
        <v>21172</v>
      </c>
      <c r="N7338">
        <v>2.7222222000000001E-2</v>
      </c>
      <c r="O7338">
        <v>0</v>
      </c>
      <c r="P7338">
        <v>1623</v>
      </c>
      <c r="Q7338">
        <v>35</v>
      </c>
      <c r="R7338">
        <v>154</v>
      </c>
      <c r="S7338">
        <v>14</v>
      </c>
      <c r="T7338">
        <v>240</v>
      </c>
      <c r="U7338">
        <v>1</v>
      </c>
      <c r="V7338">
        <v>1</v>
      </c>
      <c r="W7338">
        <v>0</v>
      </c>
      <c r="X7338">
        <v>10.439721013753692</v>
      </c>
      <c r="Y7338">
        <v>0.92161175279895946</v>
      </c>
      <c r="Z7338">
        <v>2.0809281577717931</v>
      </c>
      <c r="AA7338">
        <v>2.4670113662512891</v>
      </c>
      <c r="AB7338">
        <v>3.2462924120607362</v>
      </c>
      <c r="AC7338">
        <v>7.5572547626851367</v>
      </c>
      <c r="AD7338">
        <v>0.66129894055073335</v>
      </c>
      <c r="AE7338">
        <v>27.374118405872338</v>
      </c>
    </row>
    <row r="7339" spans="1:31" x14ac:dyDescent="0.25">
      <c r="A7339">
        <v>2260631</v>
      </c>
      <c r="B7339">
        <v>1</v>
      </c>
      <c r="C7339" t="s">
        <v>80</v>
      </c>
      <c r="D7339" t="s">
        <v>103</v>
      </c>
      <c r="E7339" t="s">
        <v>214</v>
      </c>
      <c r="F7339" t="s">
        <v>18836</v>
      </c>
      <c r="G7339" t="s">
        <v>241</v>
      </c>
      <c r="H7339" t="s">
        <v>135</v>
      </c>
      <c r="I7339" t="s">
        <v>136</v>
      </c>
      <c r="J7339" t="s">
        <v>137</v>
      </c>
      <c r="K7339" t="s">
        <v>138</v>
      </c>
      <c r="L7339" t="s">
        <v>21173</v>
      </c>
      <c r="M7339" t="s">
        <v>21174</v>
      </c>
      <c r="N7339">
        <v>2.6497222219999998</v>
      </c>
      <c r="O7339">
        <v>0</v>
      </c>
      <c r="P7339">
        <v>75</v>
      </c>
      <c r="Q7339">
        <v>0</v>
      </c>
      <c r="R7339">
        <v>0</v>
      </c>
      <c r="S7339">
        <v>0</v>
      </c>
      <c r="T7339">
        <v>1</v>
      </c>
      <c r="U7339">
        <v>0</v>
      </c>
      <c r="V7339">
        <v>0</v>
      </c>
      <c r="W7339">
        <v>0</v>
      </c>
      <c r="X7339">
        <v>52.070309106608605</v>
      </c>
      <c r="Y7339">
        <v>0</v>
      </c>
      <c r="Z7339">
        <v>0</v>
      </c>
      <c r="AA7339">
        <v>0</v>
      </c>
      <c r="AB7339">
        <v>3.2440585849874997</v>
      </c>
      <c r="AC7339">
        <v>0</v>
      </c>
      <c r="AD7339">
        <v>0</v>
      </c>
      <c r="AE7339">
        <v>55.314367691596104</v>
      </c>
    </row>
    <row r="7340" spans="1:31" x14ac:dyDescent="0.25">
      <c r="A7340">
        <v>2260633</v>
      </c>
      <c r="B7340">
        <v>1</v>
      </c>
      <c r="C7340" t="s">
        <v>80</v>
      </c>
      <c r="D7340" t="s">
        <v>99</v>
      </c>
      <c r="E7340" t="s">
        <v>256</v>
      </c>
      <c r="F7340" t="s">
        <v>21175</v>
      </c>
      <c r="G7340" t="s">
        <v>4548</v>
      </c>
      <c r="H7340" t="s">
        <v>148</v>
      </c>
      <c r="I7340" t="s">
        <v>136</v>
      </c>
      <c r="J7340" t="s">
        <v>137</v>
      </c>
      <c r="K7340" t="s">
        <v>138</v>
      </c>
      <c r="L7340" t="s">
        <v>21176</v>
      </c>
      <c r="M7340" t="s">
        <v>21177</v>
      </c>
      <c r="N7340">
        <v>1.3544444440000001</v>
      </c>
      <c r="O7340">
        <v>0</v>
      </c>
      <c r="P7340">
        <v>45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7.0526322770947578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7.0526322770947578</v>
      </c>
    </row>
    <row r="7341" spans="1:31" x14ac:dyDescent="0.25">
      <c r="A7341">
        <v>2260663</v>
      </c>
      <c r="B7341">
        <v>1</v>
      </c>
      <c r="C7341" t="s">
        <v>80</v>
      </c>
      <c r="D7341" t="s">
        <v>84</v>
      </c>
      <c r="E7341" t="s">
        <v>163</v>
      </c>
      <c r="F7341" t="s">
        <v>21178</v>
      </c>
      <c r="G7341" t="s">
        <v>147</v>
      </c>
      <c r="H7341" t="s">
        <v>148</v>
      </c>
      <c r="I7341" t="s">
        <v>136</v>
      </c>
      <c r="J7341" t="s">
        <v>137</v>
      </c>
      <c r="K7341" t="s">
        <v>138</v>
      </c>
      <c r="L7341" t="s">
        <v>21179</v>
      </c>
      <c r="M7341" t="s">
        <v>21180</v>
      </c>
      <c r="N7341">
        <v>0.57888888800000005</v>
      </c>
      <c r="O7341">
        <v>1</v>
      </c>
      <c r="P7341">
        <v>519</v>
      </c>
      <c r="Q7341">
        <v>0</v>
      </c>
      <c r="R7341">
        <v>17</v>
      </c>
      <c r="S7341">
        <v>27</v>
      </c>
      <c r="T7341">
        <v>367</v>
      </c>
      <c r="U7341">
        <v>7</v>
      </c>
      <c r="V7341">
        <v>3</v>
      </c>
      <c r="W7341">
        <v>0</v>
      </c>
      <c r="X7341">
        <v>151.03856539923683</v>
      </c>
      <c r="Y7341">
        <v>0</v>
      </c>
      <c r="Z7341">
        <v>4.8284314606135119</v>
      </c>
      <c r="AA7341">
        <v>76.180636278413061</v>
      </c>
      <c r="AB7341">
        <v>265.13685621643737</v>
      </c>
      <c r="AC7341">
        <v>284.17998518803114</v>
      </c>
      <c r="AD7341">
        <v>100.93897082243028</v>
      </c>
      <c r="AE7341">
        <v>882.30344536516213</v>
      </c>
    </row>
    <row r="7342" spans="1:31" x14ac:dyDescent="0.25">
      <c r="A7342">
        <v>2260683</v>
      </c>
      <c r="B7342">
        <v>1</v>
      </c>
      <c r="C7342" t="s">
        <v>80</v>
      </c>
      <c r="D7342" t="s">
        <v>83</v>
      </c>
      <c r="E7342" t="s">
        <v>207</v>
      </c>
      <c r="F7342" t="s">
        <v>19813</v>
      </c>
      <c r="G7342" t="s">
        <v>171</v>
      </c>
      <c r="H7342" t="s">
        <v>135</v>
      </c>
      <c r="I7342" t="s">
        <v>136</v>
      </c>
      <c r="J7342" t="s">
        <v>137</v>
      </c>
      <c r="K7342" t="s">
        <v>172</v>
      </c>
      <c r="L7342" t="s">
        <v>21181</v>
      </c>
      <c r="M7342" t="s">
        <v>21182</v>
      </c>
      <c r="N7342">
        <v>0.51888888799999999</v>
      </c>
      <c r="O7342">
        <v>0</v>
      </c>
      <c r="P7342">
        <v>2</v>
      </c>
      <c r="Q7342">
        <v>0</v>
      </c>
      <c r="R7342">
        <v>0</v>
      </c>
      <c r="S7342">
        <v>0</v>
      </c>
      <c r="T7342">
        <v>127</v>
      </c>
      <c r="U7342">
        <v>0</v>
      </c>
      <c r="V7342">
        <v>14</v>
      </c>
      <c r="W7342">
        <v>0</v>
      </c>
      <c r="X7342">
        <v>0.34742656366171665</v>
      </c>
      <c r="Y7342">
        <v>0</v>
      </c>
      <c r="Z7342">
        <v>0</v>
      </c>
      <c r="AA7342">
        <v>0</v>
      </c>
      <c r="AB7342">
        <v>99.201842795106231</v>
      </c>
      <c r="AC7342">
        <v>0</v>
      </c>
      <c r="AD7342">
        <v>114.170630002561</v>
      </c>
      <c r="AE7342">
        <v>213.71989936132894</v>
      </c>
    </row>
    <row r="7343" spans="1:31" x14ac:dyDescent="0.25">
      <c r="A7343">
        <v>2260693</v>
      </c>
      <c r="B7343">
        <v>1</v>
      </c>
      <c r="C7343" t="s">
        <v>81</v>
      </c>
      <c r="D7343" t="s">
        <v>115</v>
      </c>
      <c r="E7343" t="s">
        <v>151</v>
      </c>
      <c r="F7343" t="s">
        <v>21183</v>
      </c>
      <c r="G7343" t="s">
        <v>153</v>
      </c>
      <c r="H7343" t="s">
        <v>135</v>
      </c>
      <c r="I7343" t="s">
        <v>136</v>
      </c>
      <c r="J7343" t="s">
        <v>137</v>
      </c>
      <c r="K7343" t="s">
        <v>138</v>
      </c>
      <c r="L7343" t="s">
        <v>21184</v>
      </c>
      <c r="M7343" t="s">
        <v>21185</v>
      </c>
      <c r="N7343">
        <v>2.1611111109999999</v>
      </c>
      <c r="O7343">
        <v>0</v>
      </c>
      <c r="P7343">
        <v>1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0.2199033295021417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0.2199033295021417</v>
      </c>
    </row>
    <row r="7344" spans="1:31" x14ac:dyDescent="0.25">
      <c r="A7344">
        <v>2260717</v>
      </c>
      <c r="B7344">
        <v>1</v>
      </c>
      <c r="C7344" t="s">
        <v>80</v>
      </c>
      <c r="D7344" t="s">
        <v>82</v>
      </c>
      <c r="E7344" t="s">
        <v>151</v>
      </c>
      <c r="F7344" t="s">
        <v>19076</v>
      </c>
      <c r="G7344" t="s">
        <v>153</v>
      </c>
      <c r="H7344" t="s">
        <v>135</v>
      </c>
      <c r="I7344" t="s">
        <v>136</v>
      </c>
      <c r="J7344" t="s">
        <v>137</v>
      </c>
      <c r="K7344" t="s">
        <v>138</v>
      </c>
      <c r="L7344" t="s">
        <v>21186</v>
      </c>
      <c r="M7344" t="s">
        <v>21187</v>
      </c>
      <c r="N7344">
        <v>1.0686111110000001</v>
      </c>
      <c r="O7344">
        <v>0</v>
      </c>
      <c r="P7344">
        <v>218</v>
      </c>
      <c r="Q7344">
        <v>0</v>
      </c>
      <c r="R7344">
        <v>0</v>
      </c>
      <c r="S7344">
        <v>0</v>
      </c>
      <c r="T7344">
        <v>6</v>
      </c>
      <c r="U7344">
        <v>0</v>
      </c>
      <c r="V7344">
        <v>0</v>
      </c>
      <c r="W7344">
        <v>0</v>
      </c>
      <c r="X7344">
        <v>74.803971353587229</v>
      </c>
      <c r="Y7344">
        <v>0</v>
      </c>
      <c r="Z7344">
        <v>0</v>
      </c>
      <c r="AA7344">
        <v>0</v>
      </c>
      <c r="AB7344">
        <v>2.7996114782659998E-2</v>
      </c>
      <c r="AC7344">
        <v>0</v>
      </c>
      <c r="AD7344">
        <v>0</v>
      </c>
      <c r="AE7344">
        <v>74.831967468369896</v>
      </c>
    </row>
    <row r="7345" spans="1:31" x14ac:dyDescent="0.25">
      <c r="A7345">
        <v>2267866</v>
      </c>
      <c r="B7345">
        <v>1</v>
      </c>
      <c r="C7345" t="s">
        <v>80</v>
      </c>
      <c r="D7345" t="s">
        <v>82</v>
      </c>
      <c r="E7345" t="s">
        <v>207</v>
      </c>
      <c r="F7345" t="s">
        <v>21188</v>
      </c>
      <c r="G7345" t="s">
        <v>314</v>
      </c>
      <c r="H7345" t="s">
        <v>135</v>
      </c>
      <c r="I7345" t="s">
        <v>136</v>
      </c>
      <c r="J7345" t="s">
        <v>137</v>
      </c>
      <c r="K7345" t="s">
        <v>138</v>
      </c>
      <c r="L7345" t="s">
        <v>21189</v>
      </c>
      <c r="M7345" t="s">
        <v>21190</v>
      </c>
      <c r="N7345">
        <v>0.50611111099999995</v>
      </c>
      <c r="O7345">
        <v>0</v>
      </c>
      <c r="P7345">
        <v>737</v>
      </c>
      <c r="Q7345">
        <v>0</v>
      </c>
      <c r="R7345">
        <v>0</v>
      </c>
      <c r="S7345">
        <v>0</v>
      </c>
      <c r="T7345">
        <v>17</v>
      </c>
      <c r="U7345">
        <v>0</v>
      </c>
      <c r="V7345">
        <v>0</v>
      </c>
      <c r="W7345">
        <v>0</v>
      </c>
      <c r="X7345">
        <v>100.94463864786653</v>
      </c>
      <c r="Y7345">
        <v>0</v>
      </c>
      <c r="Z7345">
        <v>0</v>
      </c>
      <c r="AA7345">
        <v>0</v>
      </c>
      <c r="AB7345">
        <v>2.1469586484350884</v>
      </c>
      <c r="AC7345">
        <v>0</v>
      </c>
      <c r="AD7345">
        <v>0</v>
      </c>
      <c r="AE7345">
        <v>103.09159729630161</v>
      </c>
    </row>
    <row r="7346" spans="1:31" x14ac:dyDescent="0.25">
      <c r="A7346">
        <v>2267869</v>
      </c>
      <c r="B7346">
        <v>1</v>
      </c>
      <c r="C7346" t="s">
        <v>80</v>
      </c>
      <c r="D7346" t="s">
        <v>82</v>
      </c>
      <c r="E7346" t="s">
        <v>207</v>
      </c>
      <c r="F7346" t="s">
        <v>21191</v>
      </c>
      <c r="G7346" t="s">
        <v>160</v>
      </c>
      <c r="H7346" t="s">
        <v>135</v>
      </c>
      <c r="I7346" t="s">
        <v>136</v>
      </c>
      <c r="J7346" t="s">
        <v>137</v>
      </c>
      <c r="K7346" t="s">
        <v>138</v>
      </c>
      <c r="L7346" t="s">
        <v>21192</v>
      </c>
      <c r="M7346" t="s">
        <v>21193</v>
      </c>
      <c r="N7346">
        <v>1.420833333</v>
      </c>
      <c r="O7346">
        <v>0</v>
      </c>
      <c r="P7346">
        <v>300</v>
      </c>
      <c r="Q7346">
        <v>0</v>
      </c>
      <c r="R7346">
        <v>0</v>
      </c>
      <c r="S7346">
        <v>0</v>
      </c>
      <c r="T7346">
        <v>22</v>
      </c>
      <c r="U7346">
        <v>0</v>
      </c>
      <c r="V7346">
        <v>0</v>
      </c>
      <c r="W7346">
        <v>0</v>
      </c>
      <c r="X7346">
        <v>46.770111128152493</v>
      </c>
      <c r="Y7346">
        <v>0</v>
      </c>
      <c r="Z7346">
        <v>0</v>
      </c>
      <c r="AA7346">
        <v>0</v>
      </c>
      <c r="AB7346">
        <v>13.953107193174432</v>
      </c>
      <c r="AC7346">
        <v>0</v>
      </c>
      <c r="AD7346">
        <v>0</v>
      </c>
      <c r="AE7346">
        <v>60.723218321326925</v>
      </c>
    </row>
    <row r="7347" spans="1:31" x14ac:dyDescent="0.25">
      <c r="A7347">
        <v>2267872</v>
      </c>
      <c r="B7347">
        <v>1</v>
      </c>
      <c r="C7347" t="s">
        <v>80</v>
      </c>
      <c r="D7347" t="s">
        <v>111</v>
      </c>
      <c r="E7347" t="s">
        <v>256</v>
      </c>
      <c r="F7347" t="s">
        <v>21194</v>
      </c>
      <c r="G7347" t="s">
        <v>171</v>
      </c>
      <c r="H7347" t="s">
        <v>148</v>
      </c>
      <c r="I7347" t="s">
        <v>136</v>
      </c>
      <c r="J7347" t="s">
        <v>137</v>
      </c>
      <c r="K7347" t="s">
        <v>172</v>
      </c>
      <c r="L7347" t="s">
        <v>21195</v>
      </c>
      <c r="M7347" t="s">
        <v>21196</v>
      </c>
      <c r="N7347">
        <v>4.0205555549999996</v>
      </c>
      <c r="O7347">
        <v>0</v>
      </c>
      <c r="P7347">
        <v>0</v>
      </c>
      <c r="Q7347">
        <v>0</v>
      </c>
      <c r="R7347">
        <v>0</v>
      </c>
      <c r="S7347">
        <v>1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769.84392695017937</v>
      </c>
      <c r="AB7347">
        <v>0</v>
      </c>
      <c r="AC7347">
        <v>0</v>
      </c>
      <c r="AD7347">
        <v>0</v>
      </c>
      <c r="AE7347">
        <v>769.84392695017937</v>
      </c>
    </row>
    <row r="7348" spans="1:31" x14ac:dyDescent="0.25">
      <c r="A7348">
        <v>2267892</v>
      </c>
      <c r="B7348">
        <v>1</v>
      </c>
      <c r="C7348" t="s">
        <v>81</v>
      </c>
      <c r="D7348" t="s">
        <v>128</v>
      </c>
      <c r="E7348" t="s">
        <v>145</v>
      </c>
      <c r="F7348" t="s">
        <v>21197</v>
      </c>
      <c r="G7348" t="s">
        <v>147</v>
      </c>
      <c r="H7348" t="s">
        <v>148</v>
      </c>
      <c r="I7348" t="s">
        <v>136</v>
      </c>
      <c r="J7348" t="s">
        <v>137</v>
      </c>
      <c r="K7348" t="s">
        <v>138</v>
      </c>
      <c r="L7348" t="s">
        <v>21198</v>
      </c>
      <c r="M7348" t="s">
        <v>21199</v>
      </c>
      <c r="N7348">
        <v>2.0047222219999998</v>
      </c>
      <c r="O7348">
        <v>0</v>
      </c>
      <c r="P7348">
        <v>4628</v>
      </c>
      <c r="Q7348">
        <v>0</v>
      </c>
      <c r="R7348">
        <v>0</v>
      </c>
      <c r="S7348">
        <v>3</v>
      </c>
      <c r="T7348">
        <v>136</v>
      </c>
      <c r="U7348">
        <v>0</v>
      </c>
      <c r="V7348">
        <v>0</v>
      </c>
      <c r="W7348">
        <v>0</v>
      </c>
      <c r="X7348">
        <v>3396.0009081144963</v>
      </c>
      <c r="Y7348">
        <v>0</v>
      </c>
      <c r="Z7348">
        <v>0</v>
      </c>
      <c r="AA7348">
        <v>200.94905434329735</v>
      </c>
      <c r="AB7348">
        <v>653.32417189675402</v>
      </c>
      <c r="AC7348">
        <v>0</v>
      </c>
      <c r="AD7348">
        <v>0</v>
      </c>
      <c r="AE7348">
        <v>4250.2741343545476</v>
      </c>
    </row>
    <row r="7349" spans="1:31" x14ac:dyDescent="0.25">
      <c r="A7349">
        <v>2267893</v>
      </c>
      <c r="B7349">
        <v>1</v>
      </c>
      <c r="C7349" t="s">
        <v>81</v>
      </c>
      <c r="D7349" t="s">
        <v>128</v>
      </c>
      <c r="E7349" t="s">
        <v>145</v>
      </c>
      <c r="F7349" t="s">
        <v>21200</v>
      </c>
      <c r="G7349" t="s">
        <v>147</v>
      </c>
      <c r="H7349" t="s">
        <v>148</v>
      </c>
      <c r="I7349" t="s">
        <v>136</v>
      </c>
      <c r="J7349" t="s">
        <v>137</v>
      </c>
      <c r="K7349" t="s">
        <v>138</v>
      </c>
      <c r="L7349" t="s">
        <v>21201</v>
      </c>
      <c r="M7349" t="s">
        <v>21202</v>
      </c>
      <c r="N7349">
        <v>1.954722222</v>
      </c>
      <c r="O7349">
        <v>0</v>
      </c>
      <c r="P7349">
        <v>0</v>
      </c>
      <c r="Q7349">
        <v>0</v>
      </c>
      <c r="R7349">
        <v>0</v>
      </c>
      <c r="S7349">
        <v>15</v>
      </c>
      <c r="T7349">
        <v>370</v>
      </c>
      <c r="U7349">
        <v>2</v>
      </c>
      <c r="V7349">
        <v>22</v>
      </c>
      <c r="W7349">
        <v>0</v>
      </c>
      <c r="X7349">
        <v>0</v>
      </c>
      <c r="Y7349">
        <v>0</v>
      </c>
      <c r="Z7349">
        <v>0</v>
      </c>
      <c r="AA7349">
        <v>539.9031503953837</v>
      </c>
      <c r="AB7349">
        <v>861.45455195300053</v>
      </c>
      <c r="AC7349">
        <v>142.58672530930374</v>
      </c>
      <c r="AD7349">
        <v>1418.2630549438795</v>
      </c>
      <c r="AE7349">
        <v>2962.2074826015678</v>
      </c>
    </row>
    <row r="7350" spans="1:31" x14ac:dyDescent="0.25">
      <c r="A7350">
        <v>2267897</v>
      </c>
      <c r="B7350">
        <v>1</v>
      </c>
      <c r="C7350" t="s">
        <v>81</v>
      </c>
      <c r="D7350" t="s">
        <v>128</v>
      </c>
      <c r="E7350" t="s">
        <v>145</v>
      </c>
      <c r="F7350" t="s">
        <v>21203</v>
      </c>
      <c r="G7350" t="s">
        <v>147</v>
      </c>
      <c r="H7350" t="s">
        <v>148</v>
      </c>
      <c r="I7350" t="s">
        <v>136</v>
      </c>
      <c r="J7350" t="s">
        <v>137</v>
      </c>
      <c r="K7350" t="s">
        <v>138</v>
      </c>
      <c r="L7350" t="s">
        <v>21204</v>
      </c>
      <c r="M7350" t="s">
        <v>21205</v>
      </c>
      <c r="N7350">
        <v>0.574722222</v>
      </c>
      <c r="O7350">
        <v>39</v>
      </c>
      <c r="P7350">
        <v>18586</v>
      </c>
      <c r="Q7350">
        <v>288</v>
      </c>
      <c r="R7350">
        <v>454</v>
      </c>
      <c r="S7350">
        <v>122</v>
      </c>
      <c r="T7350">
        <v>1674</v>
      </c>
      <c r="U7350">
        <v>16</v>
      </c>
      <c r="V7350">
        <v>2</v>
      </c>
      <c r="W7350">
        <v>8.2807694355800727</v>
      </c>
      <c r="X7350">
        <v>2203.6946745742798</v>
      </c>
      <c r="Y7350">
        <v>156.52093895751153</v>
      </c>
      <c r="Z7350">
        <v>79.204145436657043</v>
      </c>
      <c r="AA7350">
        <v>1239.8611671155611</v>
      </c>
      <c r="AB7350">
        <v>697.72786710755952</v>
      </c>
      <c r="AC7350">
        <v>442.83683578333478</v>
      </c>
      <c r="AD7350">
        <v>11.535154119778301</v>
      </c>
      <c r="AE7350">
        <v>4839.6615525302623</v>
      </c>
    </row>
    <row r="7351" spans="1:31" x14ac:dyDescent="0.25">
      <c r="A7351">
        <v>2267899</v>
      </c>
      <c r="B7351">
        <v>1</v>
      </c>
      <c r="C7351" t="s">
        <v>80</v>
      </c>
      <c r="D7351" t="s">
        <v>83</v>
      </c>
      <c r="E7351" t="s">
        <v>163</v>
      </c>
      <c r="F7351" t="s">
        <v>21206</v>
      </c>
      <c r="G7351" t="s">
        <v>147</v>
      </c>
      <c r="H7351" t="s">
        <v>148</v>
      </c>
      <c r="I7351" t="s">
        <v>136</v>
      </c>
      <c r="J7351" t="s">
        <v>137</v>
      </c>
      <c r="K7351" t="s">
        <v>138</v>
      </c>
      <c r="L7351" t="s">
        <v>21207</v>
      </c>
      <c r="M7351" t="s">
        <v>21208</v>
      </c>
      <c r="N7351">
        <v>2.3250000000000002</v>
      </c>
      <c r="O7351">
        <v>2</v>
      </c>
      <c r="P7351">
        <v>389</v>
      </c>
      <c r="Q7351">
        <v>4</v>
      </c>
      <c r="R7351">
        <v>2</v>
      </c>
      <c r="S7351">
        <v>9</v>
      </c>
      <c r="T7351">
        <v>40</v>
      </c>
      <c r="U7351">
        <v>2</v>
      </c>
      <c r="V7351">
        <v>0</v>
      </c>
      <c r="W7351">
        <v>0.26614668904689553</v>
      </c>
      <c r="X7351">
        <v>416.48435243557111</v>
      </c>
      <c r="Y7351">
        <v>7.2661774293065626</v>
      </c>
      <c r="Z7351">
        <v>0.30504430166818997</v>
      </c>
      <c r="AA7351">
        <v>140.97118946504693</v>
      </c>
      <c r="AB7351">
        <v>263.55934632981098</v>
      </c>
      <c r="AC7351">
        <v>297.10115332991137</v>
      </c>
      <c r="AD7351">
        <v>0</v>
      </c>
      <c r="AE7351">
        <v>1125.953409980362</v>
      </c>
    </row>
    <row r="7352" spans="1:31" x14ac:dyDescent="0.25">
      <c r="A7352">
        <v>2267914</v>
      </c>
      <c r="B7352">
        <v>1</v>
      </c>
      <c r="C7352" t="s">
        <v>80</v>
      </c>
      <c r="D7352" t="s">
        <v>103</v>
      </c>
      <c r="E7352" t="s">
        <v>256</v>
      </c>
      <c r="F7352" t="s">
        <v>21209</v>
      </c>
      <c r="G7352" t="s">
        <v>147</v>
      </c>
      <c r="H7352" t="s">
        <v>148</v>
      </c>
      <c r="I7352" t="s">
        <v>136</v>
      </c>
      <c r="J7352" t="s">
        <v>137</v>
      </c>
      <c r="K7352" t="s">
        <v>138</v>
      </c>
      <c r="L7352" t="s">
        <v>21210</v>
      </c>
      <c r="M7352" t="s">
        <v>21211</v>
      </c>
      <c r="N7352">
        <v>0.69166666600000004</v>
      </c>
      <c r="O7352">
        <v>5</v>
      </c>
      <c r="P7352">
        <v>2198</v>
      </c>
      <c r="Q7352">
        <v>5</v>
      </c>
      <c r="R7352">
        <v>3</v>
      </c>
      <c r="S7352">
        <v>4</v>
      </c>
      <c r="T7352">
        <v>131</v>
      </c>
      <c r="U7352">
        <v>0</v>
      </c>
      <c r="V7352">
        <v>0</v>
      </c>
      <c r="W7352">
        <v>1.2708801756093249</v>
      </c>
      <c r="X7352">
        <v>494.38455474725606</v>
      </c>
      <c r="Y7352">
        <v>192.30667594815162</v>
      </c>
      <c r="Z7352">
        <v>3.9434057425335194</v>
      </c>
      <c r="AA7352">
        <v>6.0616993879688224</v>
      </c>
      <c r="AB7352">
        <v>94.091385250314318</v>
      </c>
      <c r="AC7352">
        <v>0</v>
      </c>
      <c r="AD7352">
        <v>0</v>
      </c>
      <c r="AE7352">
        <v>792.05860125183358</v>
      </c>
    </row>
    <row r="7353" spans="1:31" x14ac:dyDescent="0.25">
      <c r="A7353">
        <v>2267918</v>
      </c>
      <c r="B7353">
        <v>1</v>
      </c>
      <c r="C7353" t="s">
        <v>81</v>
      </c>
      <c r="D7353" t="s">
        <v>128</v>
      </c>
      <c r="E7353" t="s">
        <v>145</v>
      </c>
      <c r="F7353" t="s">
        <v>21212</v>
      </c>
      <c r="G7353" t="s">
        <v>147</v>
      </c>
      <c r="H7353" t="s">
        <v>148</v>
      </c>
      <c r="I7353" t="s">
        <v>136</v>
      </c>
      <c r="J7353" t="s">
        <v>137</v>
      </c>
      <c r="K7353" t="s">
        <v>138</v>
      </c>
      <c r="L7353" t="s">
        <v>21213</v>
      </c>
      <c r="M7353" t="s">
        <v>21214</v>
      </c>
      <c r="N7353">
        <v>0.91666666600000002</v>
      </c>
      <c r="O7353">
        <v>0</v>
      </c>
      <c r="P7353">
        <v>7115</v>
      </c>
      <c r="Q7353">
        <v>0</v>
      </c>
      <c r="R7353">
        <v>0</v>
      </c>
      <c r="S7353">
        <v>8</v>
      </c>
      <c r="T7353">
        <v>264</v>
      </c>
      <c r="U7353">
        <v>0</v>
      </c>
      <c r="V7353">
        <v>0</v>
      </c>
      <c r="W7353">
        <v>0</v>
      </c>
      <c r="X7353">
        <v>2389.5000113318442</v>
      </c>
      <c r="Y7353">
        <v>0</v>
      </c>
      <c r="Z7353">
        <v>0</v>
      </c>
      <c r="AA7353">
        <v>307.26749698962311</v>
      </c>
      <c r="AB7353">
        <v>775.18751667999368</v>
      </c>
      <c r="AC7353">
        <v>0</v>
      </c>
      <c r="AD7353">
        <v>0</v>
      </c>
      <c r="AE7353">
        <v>3471.9550250014609</v>
      </c>
    </row>
    <row r="7354" spans="1:31" x14ac:dyDescent="0.25">
      <c r="A7354">
        <v>2267923</v>
      </c>
      <c r="B7354">
        <v>1</v>
      </c>
      <c r="C7354" t="s">
        <v>81</v>
      </c>
      <c r="D7354" t="s">
        <v>128</v>
      </c>
      <c r="E7354" t="s">
        <v>477</v>
      </c>
      <c r="F7354" t="s">
        <v>21215</v>
      </c>
      <c r="G7354" t="s">
        <v>147</v>
      </c>
      <c r="H7354" t="s">
        <v>148</v>
      </c>
      <c r="I7354" t="s">
        <v>136</v>
      </c>
      <c r="J7354" t="s">
        <v>137</v>
      </c>
      <c r="K7354" t="s">
        <v>138</v>
      </c>
      <c r="L7354" t="s">
        <v>21216</v>
      </c>
      <c r="M7354" t="s">
        <v>21217</v>
      </c>
      <c r="N7354">
        <v>0.80222222200000004</v>
      </c>
      <c r="O7354">
        <v>39</v>
      </c>
      <c r="P7354">
        <v>18586</v>
      </c>
      <c r="Q7354">
        <v>288</v>
      </c>
      <c r="R7354">
        <v>454</v>
      </c>
      <c r="S7354">
        <v>122</v>
      </c>
      <c r="T7354">
        <v>1674</v>
      </c>
      <c r="U7354">
        <v>16</v>
      </c>
      <c r="V7354">
        <v>2</v>
      </c>
      <c r="W7354">
        <v>12.615228993441193</v>
      </c>
      <c r="X7354">
        <v>3283.3860184051055</v>
      </c>
      <c r="Y7354">
        <v>199.78334065112091</v>
      </c>
      <c r="Z7354">
        <v>107.78619476994406</v>
      </c>
      <c r="AA7354">
        <v>1981.7370942576563</v>
      </c>
      <c r="AB7354">
        <v>1184.32353260796</v>
      </c>
      <c r="AC7354">
        <v>725.43060517158597</v>
      </c>
      <c r="AD7354">
        <v>18.235078788618452</v>
      </c>
      <c r="AE7354">
        <v>7513.2970936454321</v>
      </c>
    </row>
    <row r="7355" spans="1:31" x14ac:dyDescent="0.25">
      <c r="A7355">
        <v>2267924</v>
      </c>
      <c r="B7355">
        <v>1</v>
      </c>
      <c r="C7355" t="s">
        <v>81</v>
      </c>
      <c r="D7355" t="s">
        <v>128</v>
      </c>
      <c r="E7355" t="s">
        <v>477</v>
      </c>
      <c r="F7355" t="s">
        <v>20837</v>
      </c>
      <c r="G7355" t="s">
        <v>147</v>
      </c>
      <c r="H7355" t="s">
        <v>148</v>
      </c>
      <c r="I7355" t="s">
        <v>136</v>
      </c>
      <c r="J7355" t="s">
        <v>137</v>
      </c>
      <c r="K7355" t="s">
        <v>138</v>
      </c>
      <c r="L7355" t="s">
        <v>21218</v>
      </c>
      <c r="M7355" t="s">
        <v>21219</v>
      </c>
      <c r="N7355">
        <v>0.77416666599999995</v>
      </c>
      <c r="O7355">
        <v>0</v>
      </c>
      <c r="P7355">
        <v>5065</v>
      </c>
      <c r="Q7355">
        <v>7</v>
      </c>
      <c r="R7355">
        <v>24</v>
      </c>
      <c r="S7355">
        <v>9</v>
      </c>
      <c r="T7355">
        <v>195</v>
      </c>
      <c r="U7355">
        <v>1</v>
      </c>
      <c r="V7355">
        <v>0</v>
      </c>
      <c r="W7355">
        <v>0</v>
      </c>
      <c r="X7355">
        <v>1002.2066930836484</v>
      </c>
      <c r="Y7355">
        <v>14.495382880571812</v>
      </c>
      <c r="Z7355">
        <v>11.17482325225879</v>
      </c>
      <c r="AA7355">
        <v>121.28230924401963</v>
      </c>
      <c r="AB7355">
        <v>229.36965943072758</v>
      </c>
      <c r="AC7355">
        <v>11.275268814351758</v>
      </c>
      <c r="AD7355">
        <v>0</v>
      </c>
      <c r="AE7355">
        <v>1389.8041367055778</v>
      </c>
    </row>
    <row r="7356" spans="1:31" x14ac:dyDescent="0.25">
      <c r="A7356">
        <v>2267928</v>
      </c>
      <c r="B7356">
        <v>1</v>
      </c>
      <c r="C7356" t="s">
        <v>80</v>
      </c>
      <c r="D7356" t="s">
        <v>90</v>
      </c>
      <c r="E7356" t="s">
        <v>151</v>
      </c>
      <c r="F7356" t="s">
        <v>17302</v>
      </c>
      <c r="G7356" t="s">
        <v>171</v>
      </c>
      <c r="H7356" t="s">
        <v>135</v>
      </c>
      <c r="I7356" t="s">
        <v>136</v>
      </c>
      <c r="J7356" t="s">
        <v>137</v>
      </c>
      <c r="K7356" t="s">
        <v>172</v>
      </c>
      <c r="L7356" t="s">
        <v>21220</v>
      </c>
      <c r="M7356" t="s">
        <v>21221</v>
      </c>
      <c r="N7356">
        <v>7.0027777770000004</v>
      </c>
      <c r="O7356">
        <v>0</v>
      </c>
      <c r="P7356">
        <v>186</v>
      </c>
      <c r="Q7356">
        <v>0</v>
      </c>
      <c r="R7356">
        <v>0</v>
      </c>
      <c r="S7356">
        <v>0</v>
      </c>
      <c r="T7356">
        <v>7</v>
      </c>
      <c r="U7356">
        <v>0</v>
      </c>
      <c r="V7356">
        <v>0</v>
      </c>
      <c r="W7356">
        <v>0</v>
      </c>
      <c r="X7356">
        <v>375.36346749879476</v>
      </c>
      <c r="Y7356">
        <v>0</v>
      </c>
      <c r="Z7356">
        <v>0</v>
      </c>
      <c r="AA7356">
        <v>0</v>
      </c>
      <c r="AB7356">
        <v>97.557840015988177</v>
      </c>
      <c r="AC7356">
        <v>0</v>
      </c>
      <c r="AD7356">
        <v>0</v>
      </c>
      <c r="AE7356">
        <v>472.92130751478294</v>
      </c>
    </row>
    <row r="7357" spans="1:31" x14ac:dyDescent="0.25">
      <c r="A7357">
        <v>2267937</v>
      </c>
      <c r="B7357">
        <v>1</v>
      </c>
      <c r="C7357" t="s">
        <v>80</v>
      </c>
      <c r="D7357" t="s">
        <v>105</v>
      </c>
      <c r="E7357" t="s">
        <v>207</v>
      </c>
      <c r="F7357" t="s">
        <v>21222</v>
      </c>
      <c r="G7357" t="s">
        <v>366</v>
      </c>
      <c r="H7357" t="s">
        <v>135</v>
      </c>
      <c r="I7357" t="s">
        <v>136</v>
      </c>
      <c r="J7357" t="s">
        <v>137</v>
      </c>
      <c r="K7357" t="s">
        <v>172</v>
      </c>
      <c r="L7357" t="s">
        <v>21223</v>
      </c>
      <c r="M7357" t="s">
        <v>21224</v>
      </c>
      <c r="N7357">
        <v>3.8047222220000001</v>
      </c>
      <c r="O7357">
        <v>0</v>
      </c>
      <c r="P7357">
        <v>531</v>
      </c>
      <c r="Q7357">
        <v>0</v>
      </c>
      <c r="R7357">
        <v>0</v>
      </c>
      <c r="S7357">
        <v>0</v>
      </c>
      <c r="T7357">
        <v>41</v>
      </c>
      <c r="U7357">
        <v>0</v>
      </c>
      <c r="V7357">
        <v>0</v>
      </c>
      <c r="W7357">
        <v>0</v>
      </c>
      <c r="X7357">
        <v>603.43671614570849</v>
      </c>
      <c r="Y7357">
        <v>0</v>
      </c>
      <c r="Z7357">
        <v>0</v>
      </c>
      <c r="AA7357">
        <v>0</v>
      </c>
      <c r="AB7357">
        <v>301.02287490221767</v>
      </c>
      <c r="AC7357">
        <v>0</v>
      </c>
      <c r="AD7357">
        <v>0</v>
      </c>
      <c r="AE7357">
        <v>904.4595910479261</v>
      </c>
    </row>
    <row r="7358" spans="1:31" x14ac:dyDescent="0.25">
      <c r="A7358">
        <v>2267940</v>
      </c>
      <c r="B7358">
        <v>1</v>
      </c>
      <c r="C7358" t="s">
        <v>80</v>
      </c>
      <c r="D7358" t="s">
        <v>103</v>
      </c>
      <c r="E7358" t="s">
        <v>163</v>
      </c>
      <c r="F7358" t="s">
        <v>21225</v>
      </c>
      <c r="G7358" t="s">
        <v>366</v>
      </c>
      <c r="H7358" t="s">
        <v>148</v>
      </c>
      <c r="I7358" t="s">
        <v>136</v>
      </c>
      <c r="J7358" t="s">
        <v>137</v>
      </c>
      <c r="K7358" t="s">
        <v>172</v>
      </c>
      <c r="L7358" t="s">
        <v>21226</v>
      </c>
      <c r="M7358" t="s">
        <v>21227</v>
      </c>
      <c r="N7358">
        <v>9.0369444439999995</v>
      </c>
      <c r="O7358">
        <v>0</v>
      </c>
      <c r="P7358">
        <v>451</v>
      </c>
      <c r="Q7358">
        <v>0</v>
      </c>
      <c r="R7358">
        <v>35</v>
      </c>
      <c r="S7358">
        <v>0</v>
      </c>
      <c r="T7358">
        <v>76</v>
      </c>
      <c r="U7358">
        <v>0</v>
      </c>
      <c r="V7358">
        <v>0</v>
      </c>
      <c r="W7358">
        <v>0</v>
      </c>
      <c r="X7358">
        <v>1053.6126991981801</v>
      </c>
      <c r="Y7358">
        <v>0</v>
      </c>
      <c r="Z7358">
        <v>81.943541714727715</v>
      </c>
      <c r="AA7358">
        <v>0</v>
      </c>
      <c r="AB7358">
        <v>363.08583756906609</v>
      </c>
      <c r="AC7358">
        <v>0</v>
      </c>
      <c r="AD7358">
        <v>0</v>
      </c>
      <c r="AE7358">
        <v>1498.6420784819738</v>
      </c>
    </row>
    <row r="7359" spans="1:31" x14ac:dyDescent="0.25">
      <c r="A7359">
        <v>2267948</v>
      </c>
      <c r="B7359">
        <v>1</v>
      </c>
      <c r="C7359" t="s">
        <v>80</v>
      </c>
      <c r="D7359" t="s">
        <v>94</v>
      </c>
      <c r="E7359" t="s">
        <v>207</v>
      </c>
      <c r="F7359" t="s">
        <v>21228</v>
      </c>
      <c r="G7359" t="s">
        <v>366</v>
      </c>
      <c r="H7359" t="s">
        <v>135</v>
      </c>
      <c r="I7359" t="s">
        <v>136</v>
      </c>
      <c r="J7359" t="s">
        <v>137</v>
      </c>
      <c r="K7359" t="s">
        <v>172</v>
      </c>
      <c r="L7359" t="s">
        <v>21229</v>
      </c>
      <c r="M7359" t="s">
        <v>21230</v>
      </c>
      <c r="N7359">
        <v>3.0566666659999999</v>
      </c>
      <c r="O7359">
        <v>0</v>
      </c>
      <c r="P7359">
        <v>286</v>
      </c>
      <c r="Q7359">
        <v>0</v>
      </c>
      <c r="R7359">
        <v>0</v>
      </c>
      <c r="S7359">
        <v>0</v>
      </c>
      <c r="T7359">
        <v>123</v>
      </c>
      <c r="U7359">
        <v>0</v>
      </c>
      <c r="V7359">
        <v>0</v>
      </c>
      <c r="W7359">
        <v>0</v>
      </c>
      <c r="X7359">
        <v>393.16967613947008</v>
      </c>
      <c r="Y7359">
        <v>0</v>
      </c>
      <c r="Z7359">
        <v>0</v>
      </c>
      <c r="AA7359">
        <v>0</v>
      </c>
      <c r="AB7359">
        <v>435.12731851116138</v>
      </c>
      <c r="AC7359">
        <v>0</v>
      </c>
      <c r="AD7359">
        <v>0</v>
      </c>
      <c r="AE7359">
        <v>828.2969946506314</v>
      </c>
    </row>
    <row r="7360" spans="1:31" x14ac:dyDescent="0.25">
      <c r="A7360">
        <v>2267954</v>
      </c>
      <c r="B7360">
        <v>1</v>
      </c>
      <c r="C7360" t="s">
        <v>81</v>
      </c>
      <c r="D7360" t="s">
        <v>123</v>
      </c>
      <c r="E7360" t="s">
        <v>145</v>
      </c>
      <c r="F7360" t="s">
        <v>21231</v>
      </c>
      <c r="G7360" t="s">
        <v>171</v>
      </c>
      <c r="H7360" t="s">
        <v>148</v>
      </c>
      <c r="I7360" t="s">
        <v>136</v>
      </c>
      <c r="J7360" t="s">
        <v>137</v>
      </c>
      <c r="K7360" t="s">
        <v>172</v>
      </c>
      <c r="L7360" t="s">
        <v>21232</v>
      </c>
      <c r="M7360" t="s">
        <v>21233</v>
      </c>
      <c r="N7360">
        <v>8.6383333330000003</v>
      </c>
      <c r="O7360">
        <v>0</v>
      </c>
      <c r="P7360">
        <v>621</v>
      </c>
      <c r="Q7360">
        <v>1</v>
      </c>
      <c r="R7360">
        <v>0</v>
      </c>
      <c r="S7360">
        <v>1</v>
      </c>
      <c r="T7360">
        <v>42</v>
      </c>
      <c r="U7360">
        <v>5</v>
      </c>
      <c r="V7360">
        <v>0</v>
      </c>
      <c r="W7360">
        <v>0</v>
      </c>
      <c r="X7360">
        <v>1322.7003118755329</v>
      </c>
      <c r="Y7360">
        <v>5.133292579770667</v>
      </c>
      <c r="Z7360">
        <v>0</v>
      </c>
      <c r="AA7360">
        <v>507.10714657244813</v>
      </c>
      <c r="AB7360">
        <v>502.04924123960529</v>
      </c>
      <c r="AC7360">
        <v>22015.704303336806</v>
      </c>
      <c r="AD7360">
        <v>0</v>
      </c>
      <c r="AE7360">
        <v>24352.694295604164</v>
      </c>
    </row>
    <row r="7361" spans="1:31" x14ac:dyDescent="0.25">
      <c r="A7361">
        <v>2267956</v>
      </c>
      <c r="B7361">
        <v>1</v>
      </c>
      <c r="C7361" t="s">
        <v>80</v>
      </c>
      <c r="D7361" t="s">
        <v>106</v>
      </c>
      <c r="E7361" t="s">
        <v>145</v>
      </c>
      <c r="F7361" t="s">
        <v>21234</v>
      </c>
      <c r="G7361" t="s">
        <v>366</v>
      </c>
      <c r="H7361" t="s">
        <v>148</v>
      </c>
      <c r="I7361" t="s">
        <v>136</v>
      </c>
      <c r="J7361" t="s">
        <v>137</v>
      </c>
      <c r="K7361" t="s">
        <v>172</v>
      </c>
      <c r="L7361" t="s">
        <v>21235</v>
      </c>
      <c r="M7361" t="s">
        <v>21236</v>
      </c>
      <c r="N7361">
        <v>8.5569444440000009</v>
      </c>
      <c r="O7361">
        <v>0</v>
      </c>
      <c r="P7361">
        <v>3</v>
      </c>
      <c r="Q7361">
        <v>20</v>
      </c>
      <c r="R7361">
        <v>74</v>
      </c>
      <c r="S7361">
        <v>6</v>
      </c>
      <c r="T7361">
        <v>15</v>
      </c>
      <c r="U7361">
        <v>0</v>
      </c>
      <c r="V7361">
        <v>0</v>
      </c>
      <c r="W7361">
        <v>0</v>
      </c>
      <c r="X7361">
        <v>17.016126552767176</v>
      </c>
      <c r="Y7361">
        <v>3639.180341703975</v>
      </c>
      <c r="Z7361">
        <v>392.65393185937512</v>
      </c>
      <c r="AA7361">
        <v>40.789097366742268</v>
      </c>
      <c r="AB7361">
        <v>261.7770765563705</v>
      </c>
      <c r="AC7361">
        <v>0</v>
      </c>
      <c r="AD7361">
        <v>0</v>
      </c>
      <c r="AE7361">
        <v>4351.41657403923</v>
      </c>
    </row>
    <row r="7362" spans="1:31" x14ac:dyDescent="0.25">
      <c r="A7362">
        <v>2267969</v>
      </c>
      <c r="B7362">
        <v>1</v>
      </c>
      <c r="C7362" t="s">
        <v>80</v>
      </c>
      <c r="D7362" t="s">
        <v>111</v>
      </c>
      <c r="E7362" t="s">
        <v>151</v>
      </c>
      <c r="F7362" t="s">
        <v>14827</v>
      </c>
      <c r="G7362" t="s">
        <v>171</v>
      </c>
      <c r="H7362" t="s">
        <v>135</v>
      </c>
      <c r="I7362" t="s">
        <v>136</v>
      </c>
      <c r="J7362" t="s">
        <v>137</v>
      </c>
      <c r="K7362" t="s">
        <v>172</v>
      </c>
      <c r="L7362" t="s">
        <v>21237</v>
      </c>
      <c r="M7362" t="s">
        <v>21238</v>
      </c>
      <c r="N7362">
        <v>8.5422222219999995</v>
      </c>
      <c r="O7362">
        <v>0</v>
      </c>
      <c r="P7362">
        <v>12</v>
      </c>
      <c r="Q7362">
        <v>0</v>
      </c>
      <c r="R7362">
        <v>2</v>
      </c>
      <c r="S7362">
        <v>0</v>
      </c>
      <c r="T7362">
        <v>1</v>
      </c>
      <c r="U7362">
        <v>0</v>
      </c>
      <c r="V7362">
        <v>0</v>
      </c>
      <c r="W7362">
        <v>0</v>
      </c>
      <c r="X7362">
        <v>729.94950334780856</v>
      </c>
      <c r="Y7362">
        <v>0</v>
      </c>
      <c r="Z7362">
        <v>0.72297967763499993</v>
      </c>
      <c r="AA7362">
        <v>0</v>
      </c>
      <c r="AB7362">
        <v>17.553297874875497</v>
      </c>
      <c r="AC7362">
        <v>0</v>
      </c>
      <c r="AD7362">
        <v>0</v>
      </c>
      <c r="AE7362">
        <v>748.22578090031902</v>
      </c>
    </row>
    <row r="7363" spans="1:31" x14ac:dyDescent="0.25">
      <c r="A7363">
        <v>2267977</v>
      </c>
      <c r="B7363">
        <v>1</v>
      </c>
      <c r="C7363" t="s">
        <v>80</v>
      </c>
      <c r="D7363" t="s">
        <v>94</v>
      </c>
      <c r="E7363" t="s">
        <v>207</v>
      </c>
      <c r="F7363" t="s">
        <v>21239</v>
      </c>
      <c r="G7363" t="s">
        <v>366</v>
      </c>
      <c r="H7363" t="s">
        <v>135</v>
      </c>
      <c r="I7363" t="s">
        <v>136</v>
      </c>
      <c r="J7363" t="s">
        <v>137</v>
      </c>
      <c r="K7363" t="s">
        <v>172</v>
      </c>
      <c r="L7363" t="s">
        <v>21240</v>
      </c>
      <c r="M7363" t="s">
        <v>21241</v>
      </c>
      <c r="N7363">
        <v>3.1483333330000001</v>
      </c>
      <c r="O7363">
        <v>0</v>
      </c>
      <c r="P7363">
        <v>350</v>
      </c>
      <c r="Q7363">
        <v>0</v>
      </c>
      <c r="R7363">
        <v>0</v>
      </c>
      <c r="S7363">
        <v>0</v>
      </c>
      <c r="T7363">
        <v>132</v>
      </c>
      <c r="U7363">
        <v>0</v>
      </c>
      <c r="V7363">
        <v>0</v>
      </c>
      <c r="W7363">
        <v>0</v>
      </c>
      <c r="X7363">
        <v>402.12400059042574</v>
      </c>
      <c r="Y7363">
        <v>0</v>
      </c>
      <c r="Z7363">
        <v>0</v>
      </c>
      <c r="AA7363">
        <v>0</v>
      </c>
      <c r="AB7363">
        <v>373.49390697376356</v>
      </c>
      <c r="AC7363">
        <v>0</v>
      </c>
      <c r="AD7363">
        <v>0</v>
      </c>
      <c r="AE7363">
        <v>775.6179075641893</v>
      </c>
    </row>
    <row r="7364" spans="1:31" x14ac:dyDescent="0.25">
      <c r="A7364">
        <v>2267988</v>
      </c>
      <c r="B7364">
        <v>1</v>
      </c>
      <c r="C7364" t="s">
        <v>80</v>
      </c>
      <c r="D7364" t="s">
        <v>88</v>
      </c>
      <c r="E7364" t="s">
        <v>207</v>
      </c>
      <c r="F7364" t="s">
        <v>21242</v>
      </c>
      <c r="G7364" t="s">
        <v>366</v>
      </c>
      <c r="H7364" t="s">
        <v>135</v>
      </c>
      <c r="I7364" t="s">
        <v>136</v>
      </c>
      <c r="J7364" t="s">
        <v>137</v>
      </c>
      <c r="K7364" t="s">
        <v>172</v>
      </c>
      <c r="L7364" t="s">
        <v>21243</v>
      </c>
      <c r="M7364" t="s">
        <v>21244</v>
      </c>
      <c r="N7364">
        <v>2.2908333330000001</v>
      </c>
      <c r="O7364">
        <v>0</v>
      </c>
      <c r="P7364">
        <v>431</v>
      </c>
      <c r="Q7364">
        <v>0</v>
      </c>
      <c r="R7364">
        <v>0</v>
      </c>
      <c r="S7364">
        <v>0</v>
      </c>
      <c r="T7364">
        <v>12</v>
      </c>
      <c r="U7364">
        <v>0</v>
      </c>
      <c r="V7364">
        <v>0</v>
      </c>
      <c r="W7364">
        <v>0</v>
      </c>
      <c r="X7364">
        <v>454.81237329975698</v>
      </c>
      <c r="Y7364">
        <v>0</v>
      </c>
      <c r="Z7364">
        <v>0</v>
      </c>
      <c r="AA7364">
        <v>0</v>
      </c>
      <c r="AB7364">
        <v>319.98509572069889</v>
      </c>
      <c r="AC7364">
        <v>0</v>
      </c>
      <c r="AD7364">
        <v>0</v>
      </c>
      <c r="AE7364">
        <v>774.79746902045588</v>
      </c>
    </row>
    <row r="7365" spans="1:31" x14ac:dyDescent="0.25">
      <c r="A7365">
        <v>2267997</v>
      </c>
      <c r="B7365">
        <v>1</v>
      </c>
      <c r="C7365" t="s">
        <v>81</v>
      </c>
      <c r="D7365" t="s">
        <v>117</v>
      </c>
      <c r="E7365" t="s">
        <v>163</v>
      </c>
      <c r="F7365" t="s">
        <v>21245</v>
      </c>
      <c r="G7365" t="s">
        <v>5283</v>
      </c>
      <c r="H7365" t="s">
        <v>148</v>
      </c>
      <c r="I7365" t="s">
        <v>136</v>
      </c>
      <c r="J7365" t="s">
        <v>137</v>
      </c>
      <c r="K7365" t="s">
        <v>172</v>
      </c>
      <c r="L7365" t="s">
        <v>21246</v>
      </c>
      <c r="M7365" t="s">
        <v>21247</v>
      </c>
      <c r="N7365">
        <v>2.0730555549999998</v>
      </c>
      <c r="O7365">
        <v>2</v>
      </c>
      <c r="P7365">
        <v>746</v>
      </c>
      <c r="Q7365">
        <v>91</v>
      </c>
      <c r="R7365">
        <v>221</v>
      </c>
      <c r="S7365">
        <v>16</v>
      </c>
      <c r="T7365">
        <v>79</v>
      </c>
      <c r="U7365">
        <v>0</v>
      </c>
      <c r="V7365">
        <v>0</v>
      </c>
      <c r="W7365">
        <v>0.64724067039528199</v>
      </c>
      <c r="X7365">
        <v>326.94885032953943</v>
      </c>
      <c r="Y7365">
        <v>66.454910585411071</v>
      </c>
      <c r="Z7365">
        <v>126.89674531263751</v>
      </c>
      <c r="AA7365">
        <v>230.79612337311244</v>
      </c>
      <c r="AB7365">
        <v>206.30213212636417</v>
      </c>
      <c r="AC7365">
        <v>0</v>
      </c>
      <c r="AD7365">
        <v>0</v>
      </c>
      <c r="AE7365">
        <v>958.04600239745992</v>
      </c>
    </row>
    <row r="7366" spans="1:31" x14ac:dyDescent="0.25">
      <c r="A7366">
        <v>2267999</v>
      </c>
      <c r="B7366">
        <v>1</v>
      </c>
      <c r="C7366" t="s">
        <v>80</v>
      </c>
      <c r="D7366" t="s">
        <v>83</v>
      </c>
      <c r="E7366" t="s">
        <v>163</v>
      </c>
      <c r="F7366" t="s">
        <v>21248</v>
      </c>
      <c r="G7366" t="s">
        <v>147</v>
      </c>
      <c r="H7366" t="s">
        <v>148</v>
      </c>
      <c r="I7366" t="s">
        <v>136</v>
      </c>
      <c r="J7366" t="s">
        <v>137</v>
      </c>
      <c r="K7366" t="s">
        <v>138</v>
      </c>
      <c r="L7366" t="s">
        <v>21249</v>
      </c>
      <c r="M7366" t="s">
        <v>21250</v>
      </c>
      <c r="N7366">
        <v>0.74111111100000004</v>
      </c>
      <c r="O7366">
        <v>0</v>
      </c>
      <c r="P7366">
        <v>523</v>
      </c>
      <c r="Q7366">
        <v>0</v>
      </c>
      <c r="R7366">
        <v>0</v>
      </c>
      <c r="S7366">
        <v>5</v>
      </c>
      <c r="T7366">
        <v>43</v>
      </c>
      <c r="U7366">
        <v>2</v>
      </c>
      <c r="V7366">
        <v>0</v>
      </c>
      <c r="W7366">
        <v>0</v>
      </c>
      <c r="X7366">
        <v>175.05966193647953</v>
      </c>
      <c r="Y7366">
        <v>0</v>
      </c>
      <c r="Z7366">
        <v>0</v>
      </c>
      <c r="AA7366">
        <v>34.324910082064598</v>
      </c>
      <c r="AB7366">
        <v>27.94933677083273</v>
      </c>
      <c r="AC7366">
        <v>33.399196930055226</v>
      </c>
      <c r="AD7366">
        <v>0</v>
      </c>
      <c r="AE7366">
        <v>270.7331057194321</v>
      </c>
    </row>
    <row r="7367" spans="1:31" x14ac:dyDescent="0.25">
      <c r="A7367">
        <v>2268017</v>
      </c>
      <c r="B7367">
        <v>1</v>
      </c>
      <c r="C7367" t="s">
        <v>80</v>
      </c>
      <c r="D7367" t="s">
        <v>84</v>
      </c>
      <c r="E7367" t="s">
        <v>207</v>
      </c>
      <c r="F7367" t="s">
        <v>21251</v>
      </c>
      <c r="G7367" t="s">
        <v>171</v>
      </c>
      <c r="H7367" t="s">
        <v>135</v>
      </c>
      <c r="I7367" t="s">
        <v>136</v>
      </c>
      <c r="J7367" t="s">
        <v>137</v>
      </c>
      <c r="K7367" t="s">
        <v>172</v>
      </c>
      <c r="L7367" t="s">
        <v>21252</v>
      </c>
      <c r="M7367" t="s">
        <v>21253</v>
      </c>
      <c r="N7367">
        <v>7.3644444440000001</v>
      </c>
      <c r="O7367">
        <v>0</v>
      </c>
      <c r="P7367">
        <v>1066</v>
      </c>
      <c r="Q7367">
        <v>0</v>
      </c>
      <c r="R7367">
        <v>0</v>
      </c>
      <c r="S7367">
        <v>0</v>
      </c>
      <c r="T7367">
        <v>79</v>
      </c>
      <c r="U7367">
        <v>0</v>
      </c>
      <c r="V7367">
        <v>0</v>
      </c>
      <c r="W7367">
        <v>0</v>
      </c>
      <c r="X7367">
        <v>2303.068323529279</v>
      </c>
      <c r="Y7367">
        <v>0</v>
      </c>
      <c r="Z7367">
        <v>0</v>
      </c>
      <c r="AA7367">
        <v>0</v>
      </c>
      <c r="AB7367">
        <v>481.972968532175</v>
      </c>
      <c r="AC7367">
        <v>0</v>
      </c>
      <c r="AD7367">
        <v>0</v>
      </c>
      <c r="AE7367">
        <v>2785.041292061454</v>
      </c>
    </row>
    <row r="7368" spans="1:31" x14ac:dyDescent="0.25">
      <c r="A7368">
        <v>2268022</v>
      </c>
      <c r="B7368">
        <v>1</v>
      </c>
      <c r="C7368" t="s">
        <v>81</v>
      </c>
      <c r="D7368" t="s">
        <v>112</v>
      </c>
      <c r="E7368" t="s">
        <v>163</v>
      </c>
      <c r="F7368" t="s">
        <v>19177</v>
      </c>
      <c r="G7368" t="s">
        <v>171</v>
      </c>
      <c r="H7368" t="s">
        <v>148</v>
      </c>
      <c r="I7368" t="s">
        <v>136</v>
      </c>
      <c r="J7368" t="s">
        <v>137</v>
      </c>
      <c r="K7368" t="s">
        <v>172</v>
      </c>
      <c r="L7368" t="s">
        <v>21254</v>
      </c>
      <c r="M7368" t="s">
        <v>21255</v>
      </c>
      <c r="N7368">
        <v>3.2738888880000001</v>
      </c>
      <c r="O7368">
        <v>0</v>
      </c>
      <c r="P7368">
        <v>466</v>
      </c>
      <c r="Q7368">
        <v>0</v>
      </c>
      <c r="R7368">
        <v>61</v>
      </c>
      <c r="S7368">
        <v>0</v>
      </c>
      <c r="T7368">
        <v>61</v>
      </c>
      <c r="U7368">
        <v>1</v>
      </c>
      <c r="V7368">
        <v>2</v>
      </c>
      <c r="W7368">
        <v>0</v>
      </c>
      <c r="X7368">
        <v>264.22328681849876</v>
      </c>
      <c r="Y7368">
        <v>0</v>
      </c>
      <c r="Z7368">
        <v>23.320712359984515</v>
      </c>
      <c r="AA7368">
        <v>0</v>
      </c>
      <c r="AB7368">
        <v>107.2443134000858</v>
      </c>
      <c r="AC7368">
        <v>109.6816635996225</v>
      </c>
      <c r="AD7368">
        <v>72.12079333662939</v>
      </c>
      <c r="AE7368">
        <v>576.59076951482098</v>
      </c>
    </row>
    <row r="7369" spans="1:31" x14ac:dyDescent="0.25">
      <c r="A7369">
        <v>2268025</v>
      </c>
      <c r="B7369">
        <v>1</v>
      </c>
      <c r="C7369" t="s">
        <v>81</v>
      </c>
      <c r="D7369" t="s">
        <v>128</v>
      </c>
      <c r="E7369" t="s">
        <v>207</v>
      </c>
      <c r="F7369" t="s">
        <v>20540</v>
      </c>
      <c r="G7369" t="s">
        <v>171</v>
      </c>
      <c r="H7369" t="s">
        <v>135</v>
      </c>
      <c r="I7369" t="s">
        <v>136</v>
      </c>
      <c r="J7369" t="s">
        <v>137</v>
      </c>
      <c r="K7369" t="s">
        <v>172</v>
      </c>
      <c r="L7369" t="s">
        <v>21256</v>
      </c>
      <c r="M7369" t="s">
        <v>21257</v>
      </c>
      <c r="N7369">
        <v>8.4563888879999993</v>
      </c>
      <c r="O7369">
        <v>0</v>
      </c>
      <c r="P7369">
        <v>950</v>
      </c>
      <c r="Q7369">
        <v>0</v>
      </c>
      <c r="R7369">
        <v>0</v>
      </c>
      <c r="S7369">
        <v>0</v>
      </c>
      <c r="T7369">
        <v>75</v>
      </c>
      <c r="U7369">
        <v>0</v>
      </c>
      <c r="V7369">
        <v>0</v>
      </c>
      <c r="W7369">
        <v>0</v>
      </c>
      <c r="X7369">
        <v>2117.0824034624129</v>
      </c>
      <c r="Y7369">
        <v>0</v>
      </c>
      <c r="Z7369">
        <v>0</v>
      </c>
      <c r="AA7369">
        <v>0</v>
      </c>
      <c r="AB7369">
        <v>673.85170354134789</v>
      </c>
      <c r="AC7369">
        <v>0</v>
      </c>
      <c r="AD7369">
        <v>0</v>
      </c>
      <c r="AE7369">
        <v>2790.9341070037608</v>
      </c>
    </row>
    <row r="7370" spans="1:31" x14ac:dyDescent="0.25">
      <c r="A7370">
        <v>2268050</v>
      </c>
      <c r="B7370">
        <v>1</v>
      </c>
      <c r="C7370" t="s">
        <v>81</v>
      </c>
      <c r="D7370" t="s">
        <v>128</v>
      </c>
      <c r="E7370" t="s">
        <v>207</v>
      </c>
      <c r="F7370" t="s">
        <v>2914</v>
      </c>
      <c r="G7370" t="s">
        <v>171</v>
      </c>
      <c r="H7370" t="s">
        <v>135</v>
      </c>
      <c r="I7370" t="s">
        <v>136</v>
      </c>
      <c r="J7370" t="s">
        <v>137</v>
      </c>
      <c r="K7370" t="s">
        <v>172</v>
      </c>
      <c r="L7370" t="s">
        <v>21258</v>
      </c>
      <c r="M7370" t="s">
        <v>21259</v>
      </c>
      <c r="N7370">
        <v>6.1947222220000002</v>
      </c>
      <c r="O7370">
        <v>0</v>
      </c>
      <c r="P7370">
        <v>1086</v>
      </c>
      <c r="Q7370">
        <v>0</v>
      </c>
      <c r="R7370">
        <v>9</v>
      </c>
      <c r="S7370">
        <v>0</v>
      </c>
      <c r="T7370">
        <v>48</v>
      </c>
      <c r="U7370">
        <v>0</v>
      </c>
      <c r="V7370">
        <v>0</v>
      </c>
      <c r="W7370">
        <v>0</v>
      </c>
      <c r="X7370">
        <v>1638.1379842082649</v>
      </c>
      <c r="Y7370">
        <v>0</v>
      </c>
      <c r="Z7370">
        <v>4.9635480719868088</v>
      </c>
      <c r="AA7370">
        <v>0</v>
      </c>
      <c r="AB7370">
        <v>178.72068997777146</v>
      </c>
      <c r="AC7370">
        <v>0</v>
      </c>
      <c r="AD7370">
        <v>0</v>
      </c>
      <c r="AE7370">
        <v>1821.8222222580232</v>
      </c>
    </row>
    <row r="7371" spans="1:31" x14ac:dyDescent="0.25">
      <c r="A7371">
        <v>2268100</v>
      </c>
      <c r="B7371">
        <v>1</v>
      </c>
      <c r="C7371" t="s">
        <v>80</v>
      </c>
      <c r="D7371" t="s">
        <v>90</v>
      </c>
      <c r="E7371" t="s">
        <v>132</v>
      </c>
      <c r="F7371" t="s">
        <v>21010</v>
      </c>
      <c r="G7371" t="s">
        <v>142</v>
      </c>
      <c r="H7371" t="s">
        <v>135</v>
      </c>
      <c r="I7371" t="s">
        <v>136</v>
      </c>
      <c r="J7371" t="s">
        <v>137</v>
      </c>
      <c r="K7371" t="s">
        <v>138</v>
      </c>
      <c r="L7371" t="s">
        <v>21260</v>
      </c>
      <c r="M7371" t="s">
        <v>21261</v>
      </c>
      <c r="N7371">
        <v>2.8786111110000001</v>
      </c>
      <c r="O7371">
        <v>0</v>
      </c>
      <c r="P7371">
        <v>7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6.0990335430499663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6.0990335430499663</v>
      </c>
    </row>
    <row r="7372" spans="1:31" x14ac:dyDescent="0.25">
      <c r="A7372">
        <v>2268112</v>
      </c>
      <c r="B7372">
        <v>1</v>
      </c>
      <c r="C7372" t="s">
        <v>80</v>
      </c>
      <c r="D7372" t="s">
        <v>85</v>
      </c>
      <c r="E7372" t="s">
        <v>151</v>
      </c>
      <c r="F7372" t="s">
        <v>21262</v>
      </c>
      <c r="G7372" t="s">
        <v>366</v>
      </c>
      <c r="H7372" t="s">
        <v>135</v>
      </c>
      <c r="I7372" t="s">
        <v>136</v>
      </c>
      <c r="J7372" t="s">
        <v>137</v>
      </c>
      <c r="K7372" t="s">
        <v>172</v>
      </c>
      <c r="L7372" t="s">
        <v>21263</v>
      </c>
      <c r="M7372" t="s">
        <v>21264</v>
      </c>
      <c r="N7372">
        <v>0.258333333</v>
      </c>
      <c r="O7372">
        <v>0</v>
      </c>
      <c r="P7372">
        <v>191</v>
      </c>
      <c r="Q7372">
        <v>0</v>
      </c>
      <c r="R7372">
        <v>0</v>
      </c>
      <c r="S7372">
        <v>0</v>
      </c>
      <c r="T7372">
        <v>9</v>
      </c>
      <c r="U7372">
        <v>0</v>
      </c>
      <c r="V7372">
        <v>0</v>
      </c>
      <c r="W7372">
        <v>0</v>
      </c>
      <c r="X7372">
        <v>13.465135471279446</v>
      </c>
      <c r="Y7372">
        <v>0</v>
      </c>
      <c r="Z7372">
        <v>0</v>
      </c>
      <c r="AA7372">
        <v>0</v>
      </c>
      <c r="AB7372">
        <v>0.61405216811120011</v>
      </c>
      <c r="AC7372">
        <v>0</v>
      </c>
      <c r="AD7372">
        <v>0</v>
      </c>
      <c r="AE7372">
        <v>14.079187639390646</v>
      </c>
    </row>
    <row r="7373" spans="1:31" x14ac:dyDescent="0.25">
      <c r="A7373">
        <v>2268145</v>
      </c>
      <c r="B7373">
        <v>1</v>
      </c>
      <c r="C7373" t="s">
        <v>80</v>
      </c>
      <c r="D7373" t="s">
        <v>85</v>
      </c>
      <c r="E7373" t="s">
        <v>132</v>
      </c>
      <c r="F7373" t="s">
        <v>21265</v>
      </c>
      <c r="G7373" t="s">
        <v>289</v>
      </c>
      <c r="H7373" t="s">
        <v>135</v>
      </c>
      <c r="I7373" t="s">
        <v>136</v>
      </c>
      <c r="J7373" t="s">
        <v>137</v>
      </c>
      <c r="K7373" t="s">
        <v>138</v>
      </c>
      <c r="L7373" t="s">
        <v>21266</v>
      </c>
      <c r="M7373" t="s">
        <v>21267</v>
      </c>
      <c r="N7373">
        <v>3.4725000000000001</v>
      </c>
      <c r="O7373">
        <v>0</v>
      </c>
      <c r="P7373">
        <v>32</v>
      </c>
      <c r="Q7373">
        <v>0</v>
      </c>
      <c r="R7373">
        <v>0</v>
      </c>
      <c r="S7373">
        <v>0</v>
      </c>
      <c r="T7373">
        <v>1</v>
      </c>
      <c r="U7373">
        <v>0</v>
      </c>
      <c r="V7373">
        <v>0</v>
      </c>
      <c r="W7373">
        <v>0</v>
      </c>
      <c r="X7373">
        <v>31.877383899663212</v>
      </c>
      <c r="Y7373">
        <v>0</v>
      </c>
      <c r="Z7373">
        <v>0</v>
      </c>
      <c r="AA7373">
        <v>0</v>
      </c>
      <c r="AB7373">
        <v>0.22298745512194448</v>
      </c>
      <c r="AC7373">
        <v>0</v>
      </c>
      <c r="AD7373">
        <v>0</v>
      </c>
      <c r="AE7373">
        <v>32.100371354785153</v>
      </c>
    </row>
    <row r="7374" spans="1:31" x14ac:dyDescent="0.25">
      <c r="A7374">
        <v>2268149</v>
      </c>
      <c r="B7374">
        <v>1</v>
      </c>
      <c r="C7374" t="s">
        <v>81</v>
      </c>
      <c r="D7374" t="s">
        <v>127</v>
      </c>
      <c r="E7374" t="s">
        <v>207</v>
      </c>
      <c r="F7374" t="s">
        <v>21268</v>
      </c>
      <c r="G7374" t="s">
        <v>366</v>
      </c>
      <c r="H7374" t="s">
        <v>135</v>
      </c>
      <c r="I7374" t="s">
        <v>136</v>
      </c>
      <c r="J7374" t="s">
        <v>137</v>
      </c>
      <c r="K7374" t="s">
        <v>172</v>
      </c>
      <c r="L7374" t="s">
        <v>21269</v>
      </c>
      <c r="M7374" t="s">
        <v>21270</v>
      </c>
      <c r="N7374">
        <v>1.1002777770000001</v>
      </c>
      <c r="O7374">
        <v>0</v>
      </c>
      <c r="P7374">
        <v>383</v>
      </c>
      <c r="Q7374">
        <v>0</v>
      </c>
      <c r="R7374">
        <v>0</v>
      </c>
      <c r="S7374">
        <v>0</v>
      </c>
      <c r="T7374">
        <v>79</v>
      </c>
      <c r="U7374">
        <v>0</v>
      </c>
      <c r="V7374">
        <v>0</v>
      </c>
      <c r="W7374">
        <v>0</v>
      </c>
      <c r="X7374">
        <v>102.90882777210093</v>
      </c>
      <c r="Y7374">
        <v>0</v>
      </c>
      <c r="Z7374">
        <v>0</v>
      </c>
      <c r="AA7374">
        <v>0</v>
      </c>
      <c r="AB7374">
        <v>69.937189615997596</v>
      </c>
      <c r="AC7374">
        <v>0</v>
      </c>
      <c r="AD7374">
        <v>0</v>
      </c>
      <c r="AE7374">
        <v>172.84601738809852</v>
      </c>
    </row>
    <row r="7375" spans="1:31" x14ac:dyDescent="0.25">
      <c r="A7375">
        <v>2268159</v>
      </c>
      <c r="B7375">
        <v>1</v>
      </c>
      <c r="C7375" t="s">
        <v>80</v>
      </c>
      <c r="D7375" t="s">
        <v>85</v>
      </c>
      <c r="E7375" t="s">
        <v>207</v>
      </c>
      <c r="F7375" t="s">
        <v>11662</v>
      </c>
      <c r="G7375" t="s">
        <v>314</v>
      </c>
      <c r="H7375" t="s">
        <v>135</v>
      </c>
      <c r="I7375" t="s">
        <v>136</v>
      </c>
      <c r="J7375" t="s">
        <v>137</v>
      </c>
      <c r="K7375" t="s">
        <v>138</v>
      </c>
      <c r="L7375" t="s">
        <v>21271</v>
      </c>
      <c r="M7375" t="s">
        <v>21272</v>
      </c>
      <c r="N7375">
        <v>0.20277777699999999</v>
      </c>
      <c r="O7375">
        <v>0</v>
      </c>
      <c r="P7375">
        <v>429</v>
      </c>
      <c r="Q7375">
        <v>0</v>
      </c>
      <c r="R7375">
        <v>0</v>
      </c>
      <c r="S7375">
        <v>0</v>
      </c>
      <c r="T7375">
        <v>32</v>
      </c>
      <c r="U7375">
        <v>0</v>
      </c>
      <c r="V7375">
        <v>0</v>
      </c>
      <c r="W7375">
        <v>0</v>
      </c>
      <c r="X7375">
        <v>25.373538670109163</v>
      </c>
      <c r="Y7375">
        <v>0</v>
      </c>
      <c r="Z7375">
        <v>0</v>
      </c>
      <c r="AA7375">
        <v>0</v>
      </c>
      <c r="AB7375">
        <v>9.5972658028215996</v>
      </c>
      <c r="AC7375">
        <v>0</v>
      </c>
      <c r="AD7375">
        <v>0</v>
      </c>
      <c r="AE7375">
        <v>34.970804472930766</v>
      </c>
    </row>
    <row r="7376" spans="1:31" x14ac:dyDescent="0.25">
      <c r="A7376">
        <v>2268163</v>
      </c>
      <c r="B7376">
        <v>1</v>
      </c>
      <c r="C7376" t="s">
        <v>80</v>
      </c>
      <c r="D7376" t="s">
        <v>105</v>
      </c>
      <c r="E7376" t="s">
        <v>256</v>
      </c>
      <c r="F7376" t="s">
        <v>21273</v>
      </c>
      <c r="G7376" t="s">
        <v>366</v>
      </c>
      <c r="H7376" t="s">
        <v>148</v>
      </c>
      <c r="I7376" t="s">
        <v>136</v>
      </c>
      <c r="J7376" t="s">
        <v>137</v>
      </c>
      <c r="K7376" t="s">
        <v>172</v>
      </c>
      <c r="L7376" t="s">
        <v>21274</v>
      </c>
      <c r="M7376" t="s">
        <v>21275</v>
      </c>
      <c r="N7376">
        <v>4.0830555549999996</v>
      </c>
      <c r="O7376">
        <v>0</v>
      </c>
      <c r="P7376">
        <v>763</v>
      </c>
      <c r="Q7376">
        <v>0</v>
      </c>
      <c r="R7376">
        <v>0</v>
      </c>
      <c r="S7376">
        <v>0</v>
      </c>
      <c r="T7376">
        <v>58</v>
      </c>
      <c r="U7376">
        <v>0</v>
      </c>
      <c r="V7376">
        <v>0</v>
      </c>
      <c r="W7376">
        <v>0</v>
      </c>
      <c r="X7376">
        <v>891.8555163138019</v>
      </c>
      <c r="Y7376">
        <v>0</v>
      </c>
      <c r="Z7376">
        <v>0</v>
      </c>
      <c r="AA7376">
        <v>0</v>
      </c>
      <c r="AB7376">
        <v>260.950260409789</v>
      </c>
      <c r="AC7376">
        <v>0</v>
      </c>
      <c r="AD7376">
        <v>0</v>
      </c>
      <c r="AE7376">
        <v>1152.805776723591</v>
      </c>
    </row>
    <row r="7377" spans="1:31" x14ac:dyDescent="0.25">
      <c r="A7377">
        <v>2268215</v>
      </c>
      <c r="B7377">
        <v>1</v>
      </c>
      <c r="C7377" t="s">
        <v>81</v>
      </c>
      <c r="D7377" t="s">
        <v>127</v>
      </c>
      <c r="E7377" t="s">
        <v>207</v>
      </c>
      <c r="F7377" t="s">
        <v>21276</v>
      </c>
      <c r="G7377" t="s">
        <v>366</v>
      </c>
      <c r="H7377" t="s">
        <v>135</v>
      </c>
      <c r="I7377" t="s">
        <v>136</v>
      </c>
      <c r="J7377" t="s">
        <v>137</v>
      </c>
      <c r="K7377" t="s">
        <v>172</v>
      </c>
      <c r="L7377" t="s">
        <v>21277</v>
      </c>
      <c r="M7377" t="s">
        <v>21278</v>
      </c>
      <c r="N7377">
        <v>3.0444444439999998</v>
      </c>
      <c r="O7377">
        <v>0</v>
      </c>
      <c r="P7377">
        <v>1321</v>
      </c>
      <c r="Q7377">
        <v>0</v>
      </c>
      <c r="R7377">
        <v>0</v>
      </c>
      <c r="S7377">
        <v>0</v>
      </c>
      <c r="T7377">
        <v>110</v>
      </c>
      <c r="U7377">
        <v>0</v>
      </c>
      <c r="V7377">
        <v>0</v>
      </c>
      <c r="W7377">
        <v>0</v>
      </c>
      <c r="X7377">
        <v>970.76686169082166</v>
      </c>
      <c r="Y7377">
        <v>0</v>
      </c>
      <c r="Z7377">
        <v>0</v>
      </c>
      <c r="AA7377">
        <v>0</v>
      </c>
      <c r="AB7377">
        <v>254.51836498647731</v>
      </c>
      <c r="AC7377">
        <v>0</v>
      </c>
      <c r="AD7377">
        <v>0</v>
      </c>
      <c r="AE7377">
        <v>1225.2852266772989</v>
      </c>
    </row>
    <row r="7378" spans="1:31" x14ac:dyDescent="0.25">
      <c r="A7378">
        <v>2268270</v>
      </c>
      <c r="B7378">
        <v>1</v>
      </c>
      <c r="C7378" t="s">
        <v>80</v>
      </c>
      <c r="D7378" t="s">
        <v>93</v>
      </c>
      <c r="E7378" t="s">
        <v>145</v>
      </c>
      <c r="F7378" t="s">
        <v>18681</v>
      </c>
      <c r="G7378" t="s">
        <v>147</v>
      </c>
      <c r="H7378" t="s">
        <v>148</v>
      </c>
      <c r="I7378" t="s">
        <v>136</v>
      </c>
      <c r="J7378" t="s">
        <v>137</v>
      </c>
      <c r="K7378" t="s">
        <v>138</v>
      </c>
      <c r="L7378" t="s">
        <v>21279</v>
      </c>
      <c r="M7378" t="s">
        <v>21280</v>
      </c>
      <c r="N7378">
        <v>0.26500000000000001</v>
      </c>
      <c r="O7378">
        <v>1</v>
      </c>
      <c r="P7378">
        <v>2420</v>
      </c>
      <c r="Q7378">
        <v>14</v>
      </c>
      <c r="R7378">
        <v>633</v>
      </c>
      <c r="S7378">
        <v>7</v>
      </c>
      <c r="T7378">
        <v>627</v>
      </c>
      <c r="U7378">
        <v>5</v>
      </c>
      <c r="V7378">
        <v>0</v>
      </c>
      <c r="W7378">
        <v>5.5291947677400005E-2</v>
      </c>
      <c r="X7378">
        <v>116.59147802945391</v>
      </c>
      <c r="Y7378">
        <v>4.0418398868475602</v>
      </c>
      <c r="Z7378">
        <v>36.755288357103396</v>
      </c>
      <c r="AA7378">
        <v>20.303302990673576</v>
      </c>
      <c r="AB7378">
        <v>90.050321464414381</v>
      </c>
      <c r="AC7378">
        <v>118.32022545857811</v>
      </c>
      <c r="AD7378">
        <v>0</v>
      </c>
      <c r="AE7378">
        <v>386.11774813474835</v>
      </c>
    </row>
    <row r="7379" spans="1:31" x14ac:dyDescent="0.25">
      <c r="A7379">
        <v>2268274</v>
      </c>
      <c r="B7379">
        <v>1</v>
      </c>
      <c r="C7379" t="s">
        <v>81</v>
      </c>
      <c r="D7379" t="s">
        <v>128</v>
      </c>
      <c r="E7379" t="s">
        <v>163</v>
      </c>
      <c r="F7379" t="s">
        <v>21281</v>
      </c>
      <c r="G7379" t="s">
        <v>147</v>
      </c>
      <c r="H7379" t="s">
        <v>148</v>
      </c>
      <c r="I7379" t="s">
        <v>136</v>
      </c>
      <c r="J7379" t="s">
        <v>137</v>
      </c>
      <c r="K7379" t="s">
        <v>138</v>
      </c>
      <c r="L7379" t="s">
        <v>21282</v>
      </c>
      <c r="M7379" t="s">
        <v>21283</v>
      </c>
      <c r="N7379">
        <v>1.1125</v>
      </c>
      <c r="O7379">
        <v>0</v>
      </c>
      <c r="P7379">
        <v>211</v>
      </c>
      <c r="Q7379">
        <v>1</v>
      </c>
      <c r="R7379">
        <v>3</v>
      </c>
      <c r="S7379">
        <v>5</v>
      </c>
      <c r="T7379">
        <v>21</v>
      </c>
      <c r="U7379">
        <v>1</v>
      </c>
      <c r="V7379">
        <v>0</v>
      </c>
      <c r="W7379">
        <v>0</v>
      </c>
      <c r="X7379">
        <v>60.860215147668391</v>
      </c>
      <c r="Y7379">
        <v>3.4222046250028622</v>
      </c>
      <c r="Z7379">
        <v>5.082334429217406</v>
      </c>
      <c r="AA7379">
        <v>29.072256435410591</v>
      </c>
      <c r="AB7379">
        <v>15.448152232276732</v>
      </c>
      <c r="AC7379">
        <v>27.409128400115598</v>
      </c>
      <c r="AD7379">
        <v>0</v>
      </c>
      <c r="AE7379">
        <v>141.29429126969157</v>
      </c>
    </row>
    <row r="7380" spans="1:31" x14ac:dyDescent="0.25">
      <c r="A7380">
        <v>2268328</v>
      </c>
      <c r="B7380">
        <v>1</v>
      </c>
      <c r="C7380" t="s">
        <v>81</v>
      </c>
      <c r="D7380" t="s">
        <v>128</v>
      </c>
      <c r="E7380" t="s">
        <v>256</v>
      </c>
      <c r="F7380" t="s">
        <v>21284</v>
      </c>
      <c r="G7380" t="s">
        <v>147</v>
      </c>
      <c r="H7380" t="s">
        <v>148</v>
      </c>
      <c r="I7380" t="s">
        <v>136</v>
      </c>
      <c r="J7380" t="s">
        <v>137</v>
      </c>
      <c r="K7380" t="s">
        <v>138</v>
      </c>
      <c r="L7380" t="s">
        <v>21285</v>
      </c>
      <c r="M7380" t="s">
        <v>21286</v>
      </c>
      <c r="N7380">
        <v>0.99083333299999998</v>
      </c>
      <c r="O7380">
        <v>1</v>
      </c>
      <c r="P7380">
        <v>1077</v>
      </c>
      <c r="Q7380">
        <v>4</v>
      </c>
      <c r="R7380">
        <v>60</v>
      </c>
      <c r="S7380">
        <v>0</v>
      </c>
      <c r="T7380">
        <v>60</v>
      </c>
      <c r="U7380">
        <v>1</v>
      </c>
      <c r="V7380">
        <v>0</v>
      </c>
      <c r="W7380">
        <v>0.26367092919138335</v>
      </c>
      <c r="X7380">
        <v>333.11659517854866</v>
      </c>
      <c r="Y7380">
        <v>4.9677249601839497</v>
      </c>
      <c r="Z7380">
        <v>21.862547676161793</v>
      </c>
      <c r="AA7380">
        <v>0</v>
      </c>
      <c r="AB7380">
        <v>68.087772402155224</v>
      </c>
      <c r="AC7380">
        <v>63.010716796609202</v>
      </c>
      <c r="AD7380">
        <v>0</v>
      </c>
      <c r="AE7380">
        <v>491.30902794285021</v>
      </c>
    </row>
    <row r="7381" spans="1:31" x14ac:dyDescent="0.25">
      <c r="A7381">
        <v>2268344</v>
      </c>
      <c r="B7381">
        <v>1</v>
      </c>
      <c r="C7381" t="s">
        <v>80</v>
      </c>
      <c r="D7381" t="s">
        <v>85</v>
      </c>
      <c r="E7381" t="s">
        <v>207</v>
      </c>
      <c r="F7381" t="s">
        <v>21287</v>
      </c>
      <c r="G7381" t="s">
        <v>314</v>
      </c>
      <c r="H7381" t="s">
        <v>135</v>
      </c>
      <c r="I7381" t="s">
        <v>136</v>
      </c>
      <c r="J7381" t="s">
        <v>137</v>
      </c>
      <c r="K7381" t="s">
        <v>138</v>
      </c>
      <c r="L7381" t="s">
        <v>21288</v>
      </c>
      <c r="M7381" t="s">
        <v>21289</v>
      </c>
      <c r="N7381">
        <v>0.89333333299999995</v>
      </c>
      <c r="O7381">
        <v>0</v>
      </c>
      <c r="P7381">
        <v>315</v>
      </c>
      <c r="Q7381">
        <v>0</v>
      </c>
      <c r="R7381">
        <v>0</v>
      </c>
      <c r="S7381">
        <v>0</v>
      </c>
      <c r="T7381">
        <v>33</v>
      </c>
      <c r="U7381">
        <v>0</v>
      </c>
      <c r="V7381">
        <v>0</v>
      </c>
      <c r="W7381">
        <v>0</v>
      </c>
      <c r="X7381">
        <v>102.48325616449792</v>
      </c>
      <c r="Y7381">
        <v>0</v>
      </c>
      <c r="Z7381">
        <v>0</v>
      </c>
      <c r="AA7381">
        <v>0</v>
      </c>
      <c r="AB7381">
        <v>27.028811306920336</v>
      </c>
      <c r="AC7381">
        <v>0</v>
      </c>
      <c r="AD7381">
        <v>0</v>
      </c>
      <c r="AE7381">
        <v>129.51206747141825</v>
      </c>
    </row>
    <row r="7382" spans="1:31" x14ac:dyDescent="0.25">
      <c r="A7382">
        <v>2258299</v>
      </c>
      <c r="B7382">
        <v>1</v>
      </c>
      <c r="C7382" t="s">
        <v>80</v>
      </c>
      <c r="D7382" t="s">
        <v>88</v>
      </c>
      <c r="E7382" t="s">
        <v>256</v>
      </c>
      <c r="F7382" t="s">
        <v>21290</v>
      </c>
      <c r="G7382" t="s">
        <v>271</v>
      </c>
      <c r="H7382" t="s">
        <v>148</v>
      </c>
      <c r="I7382" t="s">
        <v>136</v>
      </c>
      <c r="J7382" t="s">
        <v>137</v>
      </c>
      <c r="K7382" t="s">
        <v>172</v>
      </c>
      <c r="L7382" t="s">
        <v>21291</v>
      </c>
      <c r="M7382" t="s">
        <v>21292</v>
      </c>
      <c r="N7382">
        <v>0.98888888799999997</v>
      </c>
      <c r="O7382">
        <v>0</v>
      </c>
      <c r="P7382">
        <v>284</v>
      </c>
      <c r="Q7382">
        <v>0</v>
      </c>
      <c r="R7382">
        <v>0</v>
      </c>
      <c r="S7382">
        <v>0</v>
      </c>
      <c r="T7382">
        <v>93</v>
      </c>
      <c r="U7382">
        <v>0</v>
      </c>
      <c r="V7382">
        <v>2</v>
      </c>
      <c r="W7382">
        <v>0</v>
      </c>
      <c r="X7382">
        <v>70.349624603223091</v>
      </c>
      <c r="Y7382">
        <v>0</v>
      </c>
      <c r="Z7382">
        <v>0</v>
      </c>
      <c r="AA7382">
        <v>0</v>
      </c>
      <c r="AB7382">
        <v>62.363531614678827</v>
      </c>
      <c r="AC7382">
        <v>0</v>
      </c>
      <c r="AD7382">
        <v>128.16574120250669</v>
      </c>
      <c r="AE7382">
        <v>260.87889742040863</v>
      </c>
    </row>
    <row r="7383" spans="1:31" x14ac:dyDescent="0.25">
      <c r="A7383">
        <v>2258323</v>
      </c>
      <c r="B7383">
        <v>1</v>
      </c>
      <c r="C7383" t="s">
        <v>81</v>
      </c>
      <c r="D7383" t="s">
        <v>112</v>
      </c>
      <c r="E7383" t="s">
        <v>145</v>
      </c>
      <c r="F7383" t="s">
        <v>8868</v>
      </c>
      <c r="G7383" t="s">
        <v>147</v>
      </c>
      <c r="H7383" t="s">
        <v>148</v>
      </c>
      <c r="I7383" t="s">
        <v>136</v>
      </c>
      <c r="J7383" t="s">
        <v>137</v>
      </c>
      <c r="K7383" t="s">
        <v>138</v>
      </c>
      <c r="L7383" t="s">
        <v>21293</v>
      </c>
      <c r="M7383" t="s">
        <v>21294</v>
      </c>
      <c r="N7383">
        <v>0.28388888800000001</v>
      </c>
      <c r="O7383">
        <v>0</v>
      </c>
      <c r="P7383">
        <v>885</v>
      </c>
      <c r="Q7383">
        <v>2</v>
      </c>
      <c r="R7383">
        <v>71</v>
      </c>
      <c r="S7383">
        <v>8</v>
      </c>
      <c r="T7383">
        <v>30</v>
      </c>
      <c r="U7383">
        <v>0</v>
      </c>
      <c r="V7383">
        <v>0</v>
      </c>
      <c r="W7383">
        <v>0</v>
      </c>
      <c r="X7383">
        <v>18.434154888789866</v>
      </c>
      <c r="Y7383">
        <v>3.7081566338258325</v>
      </c>
      <c r="Z7383">
        <v>2.8331282263311262</v>
      </c>
      <c r="AA7383">
        <v>5.0624786184210322</v>
      </c>
      <c r="AB7383">
        <v>2.4790765784015076</v>
      </c>
      <c r="AC7383">
        <v>0</v>
      </c>
      <c r="AD7383">
        <v>0</v>
      </c>
      <c r="AE7383">
        <v>32.516994945769369</v>
      </c>
    </row>
    <row r="7384" spans="1:31" x14ac:dyDescent="0.25">
      <c r="A7384">
        <v>2258337</v>
      </c>
      <c r="B7384">
        <v>1</v>
      </c>
      <c r="C7384" t="s">
        <v>80</v>
      </c>
      <c r="D7384" t="s">
        <v>93</v>
      </c>
      <c r="E7384" t="s">
        <v>256</v>
      </c>
      <c r="F7384" t="s">
        <v>19559</v>
      </c>
      <c r="G7384" t="s">
        <v>171</v>
      </c>
      <c r="H7384" t="s">
        <v>148</v>
      </c>
      <c r="I7384" t="s">
        <v>136</v>
      </c>
      <c r="J7384" t="s">
        <v>137</v>
      </c>
      <c r="K7384" t="s">
        <v>172</v>
      </c>
      <c r="L7384" t="s">
        <v>21295</v>
      </c>
      <c r="M7384" t="s">
        <v>21296</v>
      </c>
      <c r="N7384">
        <v>8.6191666659999999</v>
      </c>
      <c r="O7384">
        <v>0</v>
      </c>
      <c r="P7384">
        <v>778</v>
      </c>
      <c r="Q7384">
        <v>0</v>
      </c>
      <c r="R7384">
        <v>2</v>
      </c>
      <c r="S7384">
        <v>0</v>
      </c>
      <c r="T7384">
        <v>46</v>
      </c>
      <c r="U7384">
        <v>0</v>
      </c>
      <c r="V7384">
        <v>0</v>
      </c>
      <c r="W7384">
        <v>0</v>
      </c>
      <c r="X7384">
        <v>1840.8241375034652</v>
      </c>
      <c r="Y7384">
        <v>0</v>
      </c>
      <c r="Z7384">
        <v>11.65782646254964</v>
      </c>
      <c r="AA7384">
        <v>0</v>
      </c>
      <c r="AB7384">
        <v>584.28058853475693</v>
      </c>
      <c r="AC7384">
        <v>0</v>
      </c>
      <c r="AD7384">
        <v>0</v>
      </c>
      <c r="AE7384">
        <v>2436.7625525007716</v>
      </c>
    </row>
    <row r="7385" spans="1:31" x14ac:dyDescent="0.25">
      <c r="A7385">
        <v>2258339</v>
      </c>
      <c r="B7385">
        <v>1</v>
      </c>
      <c r="C7385" t="s">
        <v>81</v>
      </c>
      <c r="D7385" t="s">
        <v>128</v>
      </c>
      <c r="E7385" t="s">
        <v>151</v>
      </c>
      <c r="F7385" t="s">
        <v>21297</v>
      </c>
      <c r="G7385" t="s">
        <v>153</v>
      </c>
      <c r="H7385" t="s">
        <v>135</v>
      </c>
      <c r="I7385" t="s">
        <v>136</v>
      </c>
      <c r="J7385" t="s">
        <v>137</v>
      </c>
      <c r="K7385" t="s">
        <v>138</v>
      </c>
      <c r="L7385" t="s">
        <v>21298</v>
      </c>
      <c r="M7385" t="s">
        <v>21299</v>
      </c>
      <c r="N7385">
        <v>1.528333333</v>
      </c>
      <c r="O7385">
        <v>0</v>
      </c>
      <c r="P7385">
        <v>471</v>
      </c>
      <c r="Q7385">
        <v>0</v>
      </c>
      <c r="R7385">
        <v>7</v>
      </c>
      <c r="S7385">
        <v>0</v>
      </c>
      <c r="T7385">
        <v>23</v>
      </c>
      <c r="U7385">
        <v>0</v>
      </c>
      <c r="V7385">
        <v>0</v>
      </c>
      <c r="W7385">
        <v>0</v>
      </c>
      <c r="X7385">
        <v>168.35923620829354</v>
      </c>
      <c r="Y7385">
        <v>0</v>
      </c>
      <c r="Z7385">
        <v>0.85094186002661321</v>
      </c>
      <c r="AA7385">
        <v>0</v>
      </c>
      <c r="AB7385">
        <v>28.730836525832533</v>
      </c>
      <c r="AC7385">
        <v>0</v>
      </c>
      <c r="AD7385">
        <v>0</v>
      </c>
      <c r="AE7385">
        <v>197.94101459415268</v>
      </c>
    </row>
    <row r="7386" spans="1:31" x14ac:dyDescent="0.25">
      <c r="A7386">
        <v>2258340</v>
      </c>
      <c r="B7386">
        <v>1</v>
      </c>
      <c r="C7386" t="s">
        <v>81</v>
      </c>
      <c r="D7386" t="s">
        <v>120</v>
      </c>
      <c r="E7386" t="s">
        <v>256</v>
      </c>
      <c r="F7386" t="s">
        <v>20225</v>
      </c>
      <c r="G7386" t="s">
        <v>147</v>
      </c>
      <c r="H7386" t="s">
        <v>148</v>
      </c>
      <c r="I7386" t="s">
        <v>704</v>
      </c>
      <c r="J7386" t="s">
        <v>137</v>
      </c>
      <c r="K7386" t="s">
        <v>138</v>
      </c>
      <c r="L7386" t="s">
        <v>21300</v>
      </c>
      <c r="M7386" t="s">
        <v>21301</v>
      </c>
      <c r="N7386">
        <v>1.3611111E-2</v>
      </c>
      <c r="O7386">
        <v>1</v>
      </c>
      <c r="P7386">
        <v>1172</v>
      </c>
      <c r="Q7386">
        <v>89</v>
      </c>
      <c r="R7386">
        <v>65</v>
      </c>
      <c r="S7386">
        <v>21</v>
      </c>
      <c r="T7386">
        <v>66</v>
      </c>
      <c r="U7386">
        <v>2</v>
      </c>
      <c r="V7386">
        <v>0</v>
      </c>
      <c r="W7386">
        <v>1.3581920042483333E-3</v>
      </c>
      <c r="X7386">
        <v>2.7532928631277604</v>
      </c>
      <c r="Y7386">
        <v>0.61119418790284707</v>
      </c>
      <c r="Z7386">
        <v>0.27271075753350921</v>
      </c>
      <c r="AA7386">
        <v>0.85388028928284376</v>
      </c>
      <c r="AB7386">
        <v>0.78858104448841837</v>
      </c>
      <c r="AC7386">
        <v>1.0703944987355198</v>
      </c>
      <c r="AD7386">
        <v>0</v>
      </c>
      <c r="AE7386">
        <v>6.3514118330751463</v>
      </c>
    </row>
    <row r="7387" spans="1:31" x14ac:dyDescent="0.25">
      <c r="A7387">
        <v>2258354</v>
      </c>
      <c r="B7387">
        <v>1</v>
      </c>
      <c r="C7387" t="s">
        <v>80</v>
      </c>
      <c r="D7387" t="s">
        <v>106</v>
      </c>
      <c r="E7387" t="s">
        <v>145</v>
      </c>
      <c r="F7387" t="s">
        <v>19357</v>
      </c>
      <c r="G7387" t="s">
        <v>366</v>
      </c>
      <c r="H7387" t="s">
        <v>148</v>
      </c>
      <c r="I7387" t="s">
        <v>136</v>
      </c>
      <c r="J7387" t="s">
        <v>137</v>
      </c>
      <c r="K7387" t="s">
        <v>172</v>
      </c>
      <c r="L7387" t="s">
        <v>21302</v>
      </c>
      <c r="M7387" t="s">
        <v>21303</v>
      </c>
      <c r="N7387">
        <v>8.85</v>
      </c>
      <c r="O7387">
        <v>0</v>
      </c>
      <c r="P7387">
        <v>4</v>
      </c>
      <c r="Q7387">
        <v>57</v>
      </c>
      <c r="R7387">
        <v>227</v>
      </c>
      <c r="S7387">
        <v>16</v>
      </c>
      <c r="T7387">
        <v>43</v>
      </c>
      <c r="U7387">
        <v>0</v>
      </c>
      <c r="V7387">
        <v>0</v>
      </c>
      <c r="W7387">
        <v>0</v>
      </c>
      <c r="X7387">
        <v>16.793698144265282</v>
      </c>
      <c r="Y7387">
        <v>4122.7147893550546</v>
      </c>
      <c r="Z7387">
        <v>1606.3345288065209</v>
      </c>
      <c r="AA7387">
        <v>149.83813147611747</v>
      </c>
      <c r="AB7387">
        <v>616.51095632683371</v>
      </c>
      <c r="AC7387">
        <v>0</v>
      </c>
      <c r="AD7387">
        <v>0</v>
      </c>
      <c r="AE7387">
        <v>6512.1921041087917</v>
      </c>
    </row>
    <row r="7388" spans="1:31" x14ac:dyDescent="0.25">
      <c r="A7388">
        <v>2258358</v>
      </c>
      <c r="B7388">
        <v>1</v>
      </c>
      <c r="C7388" t="s">
        <v>81</v>
      </c>
      <c r="D7388" t="s">
        <v>122</v>
      </c>
      <c r="E7388" t="s">
        <v>163</v>
      </c>
      <c r="F7388" t="s">
        <v>19140</v>
      </c>
      <c r="G7388" t="s">
        <v>366</v>
      </c>
      <c r="H7388" t="s">
        <v>148</v>
      </c>
      <c r="I7388" t="s">
        <v>136</v>
      </c>
      <c r="J7388" t="s">
        <v>137</v>
      </c>
      <c r="K7388" t="s">
        <v>172</v>
      </c>
      <c r="L7388" t="s">
        <v>21304</v>
      </c>
      <c r="M7388" t="s">
        <v>21305</v>
      </c>
      <c r="N7388">
        <v>8.6791666660000004</v>
      </c>
      <c r="O7388">
        <v>1</v>
      </c>
      <c r="P7388">
        <v>513</v>
      </c>
      <c r="Q7388">
        <v>4</v>
      </c>
      <c r="R7388">
        <v>0</v>
      </c>
      <c r="S7388">
        <v>3</v>
      </c>
      <c r="T7388">
        <v>22</v>
      </c>
      <c r="U7388">
        <v>1</v>
      </c>
      <c r="V7388">
        <v>0</v>
      </c>
      <c r="W7388">
        <v>0.89390308579873756</v>
      </c>
      <c r="X7388">
        <v>379.87007212892792</v>
      </c>
      <c r="Y7388">
        <v>32.329945817530245</v>
      </c>
      <c r="Z7388">
        <v>0</v>
      </c>
      <c r="AA7388">
        <v>124.26393061008481</v>
      </c>
      <c r="AB7388">
        <v>68.002572837583401</v>
      </c>
      <c r="AC7388">
        <v>64.647677060220786</v>
      </c>
      <c r="AD7388">
        <v>0</v>
      </c>
      <c r="AE7388">
        <v>670.00810154014596</v>
      </c>
    </row>
    <row r="7389" spans="1:31" x14ac:dyDescent="0.25">
      <c r="A7389">
        <v>2258372</v>
      </c>
      <c r="B7389">
        <v>1</v>
      </c>
      <c r="C7389" t="s">
        <v>81</v>
      </c>
      <c r="D7389" t="s">
        <v>128</v>
      </c>
      <c r="E7389" t="s">
        <v>256</v>
      </c>
      <c r="F7389" t="s">
        <v>21306</v>
      </c>
      <c r="G7389" t="s">
        <v>171</v>
      </c>
      <c r="H7389" t="s">
        <v>148</v>
      </c>
      <c r="I7389" t="s">
        <v>136</v>
      </c>
      <c r="J7389" t="s">
        <v>137</v>
      </c>
      <c r="K7389" t="s">
        <v>172</v>
      </c>
      <c r="L7389" t="s">
        <v>21307</v>
      </c>
      <c r="M7389" t="s">
        <v>21308</v>
      </c>
      <c r="N7389">
        <v>7.8324999999999996</v>
      </c>
      <c r="O7389">
        <v>0</v>
      </c>
      <c r="P7389">
        <v>376</v>
      </c>
      <c r="Q7389">
        <v>0</v>
      </c>
      <c r="R7389">
        <v>0</v>
      </c>
      <c r="S7389">
        <v>0</v>
      </c>
      <c r="T7389">
        <v>57</v>
      </c>
      <c r="U7389">
        <v>0</v>
      </c>
      <c r="V7389">
        <v>0</v>
      </c>
      <c r="W7389">
        <v>0</v>
      </c>
      <c r="X7389">
        <v>667.08978392891743</v>
      </c>
      <c r="Y7389">
        <v>0</v>
      </c>
      <c r="Z7389">
        <v>0</v>
      </c>
      <c r="AA7389">
        <v>0</v>
      </c>
      <c r="AB7389">
        <v>611.38173391483667</v>
      </c>
      <c r="AC7389">
        <v>0</v>
      </c>
      <c r="AD7389">
        <v>0</v>
      </c>
      <c r="AE7389">
        <v>1278.4715178437541</v>
      </c>
    </row>
    <row r="7390" spans="1:31" x14ac:dyDescent="0.25">
      <c r="A7390">
        <v>2258377</v>
      </c>
      <c r="B7390">
        <v>1</v>
      </c>
      <c r="C7390" t="s">
        <v>81</v>
      </c>
      <c r="D7390" t="s">
        <v>128</v>
      </c>
      <c r="E7390" t="s">
        <v>256</v>
      </c>
      <c r="F7390" t="s">
        <v>21309</v>
      </c>
      <c r="G7390" t="s">
        <v>171</v>
      </c>
      <c r="H7390" t="s">
        <v>148</v>
      </c>
      <c r="I7390" t="s">
        <v>136</v>
      </c>
      <c r="J7390" t="s">
        <v>137</v>
      </c>
      <c r="K7390" t="s">
        <v>172</v>
      </c>
      <c r="L7390" t="s">
        <v>1740</v>
      </c>
      <c r="M7390" t="s">
        <v>21310</v>
      </c>
      <c r="N7390">
        <v>8.182222222</v>
      </c>
      <c r="O7390">
        <v>0</v>
      </c>
      <c r="P7390">
        <v>753</v>
      </c>
      <c r="Q7390">
        <v>0</v>
      </c>
      <c r="R7390">
        <v>7</v>
      </c>
      <c r="S7390">
        <v>0</v>
      </c>
      <c r="T7390">
        <v>50</v>
      </c>
      <c r="U7390">
        <v>0</v>
      </c>
      <c r="V7390">
        <v>0</v>
      </c>
      <c r="W7390">
        <v>0</v>
      </c>
      <c r="X7390">
        <v>1407.1114810318816</v>
      </c>
      <c r="Y7390">
        <v>0</v>
      </c>
      <c r="Z7390">
        <v>4.2769340788119479</v>
      </c>
      <c r="AA7390">
        <v>0</v>
      </c>
      <c r="AB7390">
        <v>298.88371178530139</v>
      </c>
      <c r="AC7390">
        <v>0</v>
      </c>
      <c r="AD7390">
        <v>0</v>
      </c>
      <c r="AE7390">
        <v>1710.2721268959949</v>
      </c>
    </row>
    <row r="7391" spans="1:31" x14ac:dyDescent="0.25">
      <c r="A7391">
        <v>2258392</v>
      </c>
      <c r="B7391">
        <v>1</v>
      </c>
      <c r="C7391" t="s">
        <v>80</v>
      </c>
      <c r="D7391" t="s">
        <v>97</v>
      </c>
      <c r="E7391" t="s">
        <v>477</v>
      </c>
      <c r="F7391" t="s">
        <v>21311</v>
      </c>
      <c r="G7391" t="s">
        <v>147</v>
      </c>
      <c r="H7391" t="s">
        <v>148</v>
      </c>
      <c r="I7391" t="s">
        <v>136</v>
      </c>
      <c r="J7391" t="s">
        <v>137</v>
      </c>
      <c r="K7391" t="s">
        <v>138</v>
      </c>
      <c r="L7391" t="s">
        <v>21312</v>
      </c>
      <c r="M7391" t="s">
        <v>21313</v>
      </c>
      <c r="N7391">
        <v>6.0672221999999998E-2</v>
      </c>
      <c r="O7391">
        <v>32</v>
      </c>
      <c r="P7391">
        <v>17224</v>
      </c>
      <c r="Q7391">
        <v>34</v>
      </c>
      <c r="R7391">
        <v>599</v>
      </c>
      <c r="S7391">
        <v>99</v>
      </c>
      <c r="T7391">
        <v>2036</v>
      </c>
      <c r="U7391">
        <v>6</v>
      </c>
      <c r="V7391">
        <v>17</v>
      </c>
      <c r="W7391">
        <v>10.279980937139374</v>
      </c>
      <c r="X7391">
        <v>333.50135626072694</v>
      </c>
      <c r="Y7391">
        <v>2.3649890545297039</v>
      </c>
      <c r="Z7391">
        <v>13.979071605201209</v>
      </c>
      <c r="AA7391">
        <v>41.742665320951069</v>
      </c>
      <c r="AB7391">
        <v>132.13759146217384</v>
      </c>
      <c r="AC7391">
        <v>37.214718902771502</v>
      </c>
      <c r="AD7391">
        <v>96.639790380856383</v>
      </c>
      <c r="AE7391">
        <v>667.8601639243501</v>
      </c>
    </row>
    <row r="7392" spans="1:31" x14ac:dyDescent="0.25">
      <c r="A7392">
        <v>2258399</v>
      </c>
      <c r="B7392">
        <v>1</v>
      </c>
      <c r="C7392" t="s">
        <v>81</v>
      </c>
      <c r="D7392" t="s">
        <v>118</v>
      </c>
      <c r="E7392" t="s">
        <v>256</v>
      </c>
      <c r="F7392" t="s">
        <v>21314</v>
      </c>
      <c r="G7392" t="s">
        <v>366</v>
      </c>
      <c r="H7392" t="s">
        <v>148</v>
      </c>
      <c r="I7392" t="s">
        <v>136</v>
      </c>
      <c r="J7392" t="s">
        <v>137</v>
      </c>
      <c r="K7392" t="s">
        <v>172</v>
      </c>
      <c r="L7392" t="s">
        <v>21315</v>
      </c>
      <c r="M7392" t="s">
        <v>21316</v>
      </c>
      <c r="N7392">
        <v>7.8486111110000003</v>
      </c>
      <c r="O7392">
        <v>0</v>
      </c>
      <c r="P7392">
        <v>221</v>
      </c>
      <c r="Q7392">
        <v>0</v>
      </c>
      <c r="R7392">
        <v>21</v>
      </c>
      <c r="S7392">
        <v>2</v>
      </c>
      <c r="T7392">
        <v>7</v>
      </c>
      <c r="U7392">
        <v>0</v>
      </c>
      <c r="V7392">
        <v>0</v>
      </c>
      <c r="W7392">
        <v>0</v>
      </c>
      <c r="X7392">
        <v>491.74926585778258</v>
      </c>
      <c r="Y7392">
        <v>0</v>
      </c>
      <c r="Z7392">
        <v>8.5329513107459771</v>
      </c>
      <c r="AA7392">
        <v>119.30796657871092</v>
      </c>
      <c r="AB7392">
        <v>38.294579979089136</v>
      </c>
      <c r="AC7392">
        <v>0</v>
      </c>
      <c r="AD7392">
        <v>0</v>
      </c>
      <c r="AE7392">
        <v>657.88476372632863</v>
      </c>
    </row>
    <row r="7393" spans="1:31" x14ac:dyDescent="0.25">
      <c r="A7393">
        <v>2258401</v>
      </c>
      <c r="B7393">
        <v>1</v>
      </c>
      <c r="C7393" t="s">
        <v>80</v>
      </c>
      <c r="D7393" t="s">
        <v>97</v>
      </c>
      <c r="E7393" t="s">
        <v>256</v>
      </c>
      <c r="F7393" t="s">
        <v>14531</v>
      </c>
      <c r="G7393" t="s">
        <v>171</v>
      </c>
      <c r="H7393" t="s">
        <v>148</v>
      </c>
      <c r="I7393" t="s">
        <v>136</v>
      </c>
      <c r="J7393" t="s">
        <v>137</v>
      </c>
      <c r="K7393" t="s">
        <v>172</v>
      </c>
      <c r="L7393" t="s">
        <v>21317</v>
      </c>
      <c r="M7393" t="s">
        <v>21318</v>
      </c>
      <c r="N7393">
        <v>3.5533333329999999</v>
      </c>
      <c r="O7393">
        <v>2</v>
      </c>
      <c r="P7393">
        <v>489</v>
      </c>
      <c r="Q7393">
        <v>0</v>
      </c>
      <c r="R7393">
        <v>40</v>
      </c>
      <c r="S7393">
        <v>0</v>
      </c>
      <c r="T7393">
        <v>62</v>
      </c>
      <c r="U7393">
        <v>0</v>
      </c>
      <c r="V7393">
        <v>0</v>
      </c>
      <c r="W7393">
        <v>288.79328499587081</v>
      </c>
      <c r="X7393">
        <v>1210.1231624859702</v>
      </c>
      <c r="Y7393">
        <v>0</v>
      </c>
      <c r="Z7393">
        <v>53.613036650714349</v>
      </c>
      <c r="AA7393">
        <v>0</v>
      </c>
      <c r="AB7393">
        <v>370.05047054708859</v>
      </c>
      <c r="AC7393">
        <v>0</v>
      </c>
      <c r="AD7393">
        <v>0</v>
      </c>
      <c r="AE7393">
        <v>1922.5799546796438</v>
      </c>
    </row>
    <row r="7394" spans="1:31" x14ac:dyDescent="0.25">
      <c r="A7394">
        <v>2258416</v>
      </c>
      <c r="B7394">
        <v>1</v>
      </c>
      <c r="C7394" t="s">
        <v>81</v>
      </c>
      <c r="D7394" t="s">
        <v>120</v>
      </c>
      <c r="E7394" t="s">
        <v>163</v>
      </c>
      <c r="F7394" t="s">
        <v>21319</v>
      </c>
      <c r="G7394" t="s">
        <v>147</v>
      </c>
      <c r="H7394" t="s">
        <v>148</v>
      </c>
      <c r="I7394" t="s">
        <v>136</v>
      </c>
      <c r="J7394" t="s">
        <v>137</v>
      </c>
      <c r="K7394" t="s">
        <v>138</v>
      </c>
      <c r="L7394" t="s">
        <v>21320</v>
      </c>
      <c r="M7394" t="s">
        <v>21321</v>
      </c>
      <c r="N7394">
        <v>0.88277777700000004</v>
      </c>
      <c r="O7394">
        <v>0</v>
      </c>
      <c r="P7394">
        <v>492</v>
      </c>
      <c r="Q7394">
        <v>30</v>
      </c>
      <c r="R7394">
        <v>55</v>
      </c>
      <c r="S7394">
        <v>5</v>
      </c>
      <c r="T7394">
        <v>27</v>
      </c>
      <c r="U7394">
        <v>0</v>
      </c>
      <c r="V7394">
        <v>1</v>
      </c>
      <c r="W7394">
        <v>0</v>
      </c>
      <c r="X7394">
        <v>111.93186528511841</v>
      </c>
      <c r="Y7394">
        <v>536.2502259490775</v>
      </c>
      <c r="Z7394">
        <v>13.023812305588155</v>
      </c>
      <c r="AA7394">
        <v>47.429369205786536</v>
      </c>
      <c r="AB7394">
        <v>12.750167530601153</v>
      </c>
      <c r="AC7394">
        <v>0</v>
      </c>
      <c r="AD7394">
        <v>19.167255874249459</v>
      </c>
      <c r="AE7394">
        <v>740.5526961504213</v>
      </c>
    </row>
    <row r="7395" spans="1:31" x14ac:dyDescent="0.25">
      <c r="A7395">
        <v>2258421</v>
      </c>
      <c r="B7395">
        <v>1</v>
      </c>
      <c r="C7395" t="s">
        <v>80</v>
      </c>
      <c r="D7395" t="s">
        <v>97</v>
      </c>
      <c r="E7395" t="s">
        <v>145</v>
      </c>
      <c r="F7395" t="s">
        <v>21322</v>
      </c>
      <c r="G7395" t="s">
        <v>147</v>
      </c>
      <c r="H7395" t="s">
        <v>148</v>
      </c>
      <c r="I7395" t="s">
        <v>136</v>
      </c>
      <c r="J7395" t="s">
        <v>137</v>
      </c>
      <c r="K7395" t="s">
        <v>138</v>
      </c>
      <c r="L7395" t="s">
        <v>21323</v>
      </c>
      <c r="M7395" t="s">
        <v>21324</v>
      </c>
      <c r="N7395">
        <v>1.1302777770000001</v>
      </c>
      <c r="O7395">
        <v>0</v>
      </c>
      <c r="P7395">
        <v>1250</v>
      </c>
      <c r="Q7395">
        <v>0</v>
      </c>
      <c r="R7395">
        <v>103</v>
      </c>
      <c r="S7395">
        <v>2</v>
      </c>
      <c r="T7395">
        <v>159</v>
      </c>
      <c r="U7395">
        <v>1</v>
      </c>
      <c r="V7395">
        <v>0</v>
      </c>
      <c r="W7395">
        <v>0</v>
      </c>
      <c r="X7395">
        <v>441.40607031606021</v>
      </c>
      <c r="Y7395">
        <v>0</v>
      </c>
      <c r="Z7395">
        <v>67.152500697983157</v>
      </c>
      <c r="AA7395">
        <v>31.314120860921573</v>
      </c>
      <c r="AB7395">
        <v>116.98101180540667</v>
      </c>
      <c r="AC7395">
        <v>104.75808068025535</v>
      </c>
      <c r="AD7395">
        <v>0</v>
      </c>
      <c r="AE7395">
        <v>761.61178436062698</v>
      </c>
    </row>
    <row r="7396" spans="1:31" x14ac:dyDescent="0.25">
      <c r="A7396">
        <v>2258423</v>
      </c>
      <c r="B7396">
        <v>1</v>
      </c>
      <c r="C7396" t="s">
        <v>80</v>
      </c>
      <c r="D7396" t="s">
        <v>103</v>
      </c>
      <c r="E7396" t="s">
        <v>477</v>
      </c>
      <c r="F7396" t="s">
        <v>21325</v>
      </c>
      <c r="G7396" t="s">
        <v>366</v>
      </c>
      <c r="H7396" t="s">
        <v>148</v>
      </c>
      <c r="I7396" t="s">
        <v>136</v>
      </c>
      <c r="J7396" t="s">
        <v>137</v>
      </c>
      <c r="K7396" t="s">
        <v>172</v>
      </c>
      <c r="L7396" t="s">
        <v>18746</v>
      </c>
      <c r="M7396" t="s">
        <v>18747</v>
      </c>
      <c r="N7396">
        <v>4.102777777</v>
      </c>
      <c r="O7396">
        <v>2</v>
      </c>
      <c r="P7396">
        <v>2102</v>
      </c>
      <c r="Q7396">
        <v>107</v>
      </c>
      <c r="R7396">
        <v>449</v>
      </c>
      <c r="S7396">
        <v>53</v>
      </c>
      <c r="T7396">
        <v>564</v>
      </c>
      <c r="U7396">
        <v>6</v>
      </c>
      <c r="V7396">
        <v>0</v>
      </c>
      <c r="W7396">
        <v>3.4905393803790221</v>
      </c>
      <c r="X7396">
        <v>2489.5376677828331</v>
      </c>
      <c r="Y7396">
        <v>422.77880577253586</v>
      </c>
      <c r="Z7396">
        <v>842.91357583182696</v>
      </c>
      <c r="AA7396">
        <v>532.59895892176053</v>
      </c>
      <c r="AB7396">
        <v>1893.7771443987531</v>
      </c>
      <c r="AC7396">
        <v>1321.6349684399058</v>
      </c>
      <c r="AD7396">
        <v>0</v>
      </c>
      <c r="AE7396">
        <v>7506.7316605279948</v>
      </c>
    </row>
    <row r="7397" spans="1:31" x14ac:dyDescent="0.25">
      <c r="A7397">
        <v>2258430</v>
      </c>
      <c r="B7397">
        <v>1</v>
      </c>
      <c r="C7397" t="s">
        <v>80</v>
      </c>
      <c r="D7397" t="s">
        <v>97</v>
      </c>
      <c r="E7397" t="s">
        <v>145</v>
      </c>
      <c r="F7397" t="s">
        <v>21326</v>
      </c>
      <c r="G7397" t="s">
        <v>147</v>
      </c>
      <c r="H7397" t="s">
        <v>148</v>
      </c>
      <c r="I7397" t="s">
        <v>136</v>
      </c>
      <c r="J7397" t="s">
        <v>137</v>
      </c>
      <c r="K7397" t="s">
        <v>138</v>
      </c>
      <c r="L7397" t="s">
        <v>21327</v>
      </c>
      <c r="M7397" t="s">
        <v>21328</v>
      </c>
      <c r="N7397">
        <v>0.23250000000000001</v>
      </c>
      <c r="O7397">
        <v>3</v>
      </c>
      <c r="P7397">
        <v>1513</v>
      </c>
      <c r="Q7397">
        <v>3</v>
      </c>
      <c r="R7397">
        <v>53</v>
      </c>
      <c r="S7397">
        <v>12</v>
      </c>
      <c r="T7397">
        <v>141</v>
      </c>
      <c r="U7397">
        <v>0</v>
      </c>
      <c r="V7397">
        <v>0</v>
      </c>
      <c r="W7397">
        <v>7.4039168757961127</v>
      </c>
      <c r="X7397">
        <v>114.3606260480681</v>
      </c>
      <c r="Y7397">
        <v>0.12884798635212</v>
      </c>
      <c r="Z7397">
        <v>3.1201890023430225</v>
      </c>
      <c r="AA7397">
        <v>12.375825736884648</v>
      </c>
      <c r="AB7397">
        <v>32.633190874974943</v>
      </c>
      <c r="AC7397">
        <v>0</v>
      </c>
      <c r="AD7397">
        <v>0</v>
      </c>
      <c r="AE7397">
        <v>170.02259652441893</v>
      </c>
    </row>
    <row r="7398" spans="1:31" x14ac:dyDescent="0.25">
      <c r="A7398">
        <v>2258453</v>
      </c>
      <c r="B7398">
        <v>1</v>
      </c>
      <c r="C7398" t="s">
        <v>80</v>
      </c>
      <c r="D7398" t="s">
        <v>104</v>
      </c>
      <c r="E7398" t="s">
        <v>163</v>
      </c>
      <c r="F7398" t="s">
        <v>21329</v>
      </c>
      <c r="G7398" t="s">
        <v>147</v>
      </c>
      <c r="H7398" t="s">
        <v>148</v>
      </c>
      <c r="I7398" t="s">
        <v>136</v>
      </c>
      <c r="J7398" t="s">
        <v>137</v>
      </c>
      <c r="K7398" t="s">
        <v>138</v>
      </c>
      <c r="L7398" t="s">
        <v>21330</v>
      </c>
      <c r="M7398" t="s">
        <v>21331</v>
      </c>
      <c r="N7398">
        <v>0.329166666</v>
      </c>
      <c r="O7398">
        <v>7</v>
      </c>
      <c r="P7398">
        <v>376</v>
      </c>
      <c r="Q7398">
        <v>13</v>
      </c>
      <c r="R7398">
        <v>20</v>
      </c>
      <c r="S7398">
        <v>17</v>
      </c>
      <c r="T7398">
        <v>52</v>
      </c>
      <c r="U7398">
        <v>0</v>
      </c>
      <c r="V7398">
        <v>0</v>
      </c>
      <c r="W7398">
        <v>2.1071664900813332</v>
      </c>
      <c r="X7398">
        <v>24.386774972817033</v>
      </c>
      <c r="Y7398">
        <v>1.3005111345637002</v>
      </c>
      <c r="Z7398">
        <v>1.1319640579032</v>
      </c>
      <c r="AA7398">
        <v>10.991448747765062</v>
      </c>
      <c r="AB7398">
        <v>5.9619221472093162</v>
      </c>
      <c r="AC7398">
        <v>0</v>
      </c>
      <c r="AD7398">
        <v>0</v>
      </c>
      <c r="AE7398">
        <v>45.879787550339643</v>
      </c>
    </row>
    <row r="7399" spans="1:31" x14ac:dyDescent="0.25">
      <c r="A7399">
        <v>2258467</v>
      </c>
      <c r="B7399">
        <v>1</v>
      </c>
      <c r="C7399" t="s">
        <v>81</v>
      </c>
      <c r="D7399" t="s">
        <v>122</v>
      </c>
      <c r="E7399" t="s">
        <v>477</v>
      </c>
      <c r="F7399" t="s">
        <v>21332</v>
      </c>
      <c r="G7399" t="s">
        <v>1761</v>
      </c>
      <c r="H7399" t="s">
        <v>148</v>
      </c>
      <c r="I7399" t="s">
        <v>136</v>
      </c>
      <c r="J7399" t="s">
        <v>137</v>
      </c>
      <c r="K7399" t="s">
        <v>138</v>
      </c>
      <c r="L7399" t="s">
        <v>21333</v>
      </c>
      <c r="M7399" t="s">
        <v>21334</v>
      </c>
      <c r="N7399">
        <v>0.78777777699999996</v>
      </c>
      <c r="O7399">
        <v>24</v>
      </c>
      <c r="P7399">
        <v>1716</v>
      </c>
      <c r="Q7399">
        <v>279</v>
      </c>
      <c r="R7399">
        <v>55</v>
      </c>
      <c r="S7399">
        <v>54</v>
      </c>
      <c r="T7399">
        <v>169</v>
      </c>
      <c r="U7399">
        <v>4</v>
      </c>
      <c r="V7399">
        <v>3</v>
      </c>
      <c r="W7399">
        <v>2.536768411139334</v>
      </c>
      <c r="X7399">
        <v>184.46663081405387</v>
      </c>
      <c r="Y7399">
        <v>73.824122675805569</v>
      </c>
      <c r="Z7399">
        <v>14.146433083066187</v>
      </c>
      <c r="AA7399">
        <v>290.13226759779752</v>
      </c>
      <c r="AB7399">
        <v>58.366770580937668</v>
      </c>
      <c r="AC7399">
        <v>246.94894140763407</v>
      </c>
      <c r="AD7399">
        <v>3.3758053589239632</v>
      </c>
      <c r="AE7399">
        <v>873.79773992935816</v>
      </c>
    </row>
    <row r="7400" spans="1:31" x14ac:dyDescent="0.25">
      <c r="A7400">
        <v>2258505</v>
      </c>
      <c r="B7400">
        <v>1</v>
      </c>
      <c r="C7400" t="s">
        <v>81</v>
      </c>
      <c r="D7400" t="s">
        <v>123</v>
      </c>
      <c r="E7400" t="s">
        <v>163</v>
      </c>
      <c r="F7400" t="s">
        <v>17764</v>
      </c>
      <c r="G7400" t="s">
        <v>147</v>
      </c>
      <c r="H7400" t="s">
        <v>148</v>
      </c>
      <c r="I7400" t="s">
        <v>136</v>
      </c>
      <c r="J7400" t="s">
        <v>137</v>
      </c>
      <c r="K7400" t="s">
        <v>138</v>
      </c>
      <c r="L7400" t="s">
        <v>21335</v>
      </c>
      <c r="M7400" t="s">
        <v>21336</v>
      </c>
      <c r="N7400">
        <v>1.798333333</v>
      </c>
      <c r="O7400">
        <v>3</v>
      </c>
      <c r="P7400">
        <v>211</v>
      </c>
      <c r="Q7400">
        <v>70</v>
      </c>
      <c r="R7400">
        <v>121</v>
      </c>
      <c r="S7400">
        <v>10</v>
      </c>
      <c r="T7400">
        <v>24</v>
      </c>
      <c r="U7400">
        <v>1</v>
      </c>
      <c r="V7400">
        <v>0</v>
      </c>
      <c r="W7400">
        <v>7.2090601268845633</v>
      </c>
      <c r="X7400">
        <v>94.086050007621935</v>
      </c>
      <c r="Y7400">
        <v>239.99042453213309</v>
      </c>
      <c r="Z7400">
        <v>170.8237532467756</v>
      </c>
      <c r="AA7400">
        <v>136.84159158635094</v>
      </c>
      <c r="AB7400">
        <v>36.907742462957103</v>
      </c>
      <c r="AC7400">
        <v>61.102322152981515</v>
      </c>
      <c r="AD7400">
        <v>0</v>
      </c>
      <c r="AE7400">
        <v>746.96094411570482</v>
      </c>
    </row>
    <row r="7401" spans="1:31" x14ac:dyDescent="0.25">
      <c r="A7401">
        <v>2258547</v>
      </c>
      <c r="B7401">
        <v>1</v>
      </c>
      <c r="C7401" t="s">
        <v>80</v>
      </c>
      <c r="D7401" t="s">
        <v>94</v>
      </c>
      <c r="E7401" t="s">
        <v>145</v>
      </c>
      <c r="F7401" t="s">
        <v>21337</v>
      </c>
      <c r="G7401" t="s">
        <v>147</v>
      </c>
      <c r="H7401" t="s">
        <v>148</v>
      </c>
      <c r="I7401" t="s">
        <v>704</v>
      </c>
      <c r="J7401" t="s">
        <v>137</v>
      </c>
      <c r="K7401" t="s">
        <v>138</v>
      </c>
      <c r="L7401" t="s">
        <v>1831</v>
      </c>
      <c r="M7401" t="s">
        <v>1832</v>
      </c>
      <c r="N7401">
        <v>3.6666666000000001E-2</v>
      </c>
      <c r="O7401">
        <v>0</v>
      </c>
      <c r="P7401">
        <v>3430</v>
      </c>
      <c r="Q7401">
        <v>95</v>
      </c>
      <c r="R7401">
        <v>666</v>
      </c>
      <c r="S7401">
        <v>19</v>
      </c>
      <c r="T7401">
        <v>440</v>
      </c>
      <c r="U7401">
        <v>5</v>
      </c>
      <c r="V7401">
        <v>2</v>
      </c>
      <c r="W7401">
        <v>0</v>
      </c>
      <c r="X7401">
        <v>21.057863732632537</v>
      </c>
      <c r="Y7401">
        <v>1.4469406097886659</v>
      </c>
      <c r="Z7401">
        <v>13.072007438089583</v>
      </c>
      <c r="AA7401">
        <v>3.2855259446150158</v>
      </c>
      <c r="AB7401">
        <v>10.445386941436881</v>
      </c>
      <c r="AC7401">
        <v>3.570721292430747</v>
      </c>
      <c r="AD7401">
        <v>0.10804690072671003</v>
      </c>
      <c r="AE7401">
        <v>52.986492859720144</v>
      </c>
    </row>
    <row r="7402" spans="1:31" x14ac:dyDescent="0.25">
      <c r="A7402">
        <v>2258550</v>
      </c>
      <c r="B7402">
        <v>1</v>
      </c>
      <c r="C7402" t="s">
        <v>80</v>
      </c>
      <c r="D7402" t="s">
        <v>93</v>
      </c>
      <c r="E7402" t="s">
        <v>207</v>
      </c>
      <c r="F7402" t="s">
        <v>21338</v>
      </c>
      <c r="G7402" t="s">
        <v>197</v>
      </c>
      <c r="H7402" t="s">
        <v>135</v>
      </c>
      <c r="I7402" t="s">
        <v>136</v>
      </c>
      <c r="J7402" t="s">
        <v>137</v>
      </c>
      <c r="K7402" t="s">
        <v>138</v>
      </c>
      <c r="L7402" t="s">
        <v>21339</v>
      </c>
      <c r="M7402" t="s">
        <v>21340</v>
      </c>
      <c r="N7402">
        <v>0.83555555500000001</v>
      </c>
      <c r="O7402">
        <v>0</v>
      </c>
      <c r="P7402">
        <v>573</v>
      </c>
      <c r="Q7402">
        <v>0</v>
      </c>
      <c r="R7402">
        <v>0</v>
      </c>
      <c r="S7402">
        <v>0</v>
      </c>
      <c r="T7402">
        <v>27</v>
      </c>
      <c r="U7402">
        <v>0</v>
      </c>
      <c r="V7402">
        <v>0</v>
      </c>
      <c r="W7402">
        <v>0</v>
      </c>
      <c r="X7402">
        <v>126.71157257705863</v>
      </c>
      <c r="Y7402">
        <v>0</v>
      </c>
      <c r="Z7402">
        <v>0</v>
      </c>
      <c r="AA7402">
        <v>0</v>
      </c>
      <c r="AB7402">
        <v>31.024403010851916</v>
      </c>
      <c r="AC7402">
        <v>0</v>
      </c>
      <c r="AD7402">
        <v>0</v>
      </c>
      <c r="AE7402">
        <v>157.73597558791056</v>
      </c>
    </row>
    <row r="7403" spans="1:31" x14ac:dyDescent="0.25">
      <c r="A7403">
        <v>2258576</v>
      </c>
      <c r="B7403">
        <v>1</v>
      </c>
      <c r="C7403" t="s">
        <v>80</v>
      </c>
      <c r="D7403" t="s">
        <v>104</v>
      </c>
      <c r="E7403" t="s">
        <v>256</v>
      </c>
      <c r="F7403" t="s">
        <v>21341</v>
      </c>
      <c r="G7403" t="s">
        <v>465</v>
      </c>
      <c r="H7403" t="s">
        <v>148</v>
      </c>
      <c r="I7403" t="s">
        <v>136</v>
      </c>
      <c r="J7403" t="s">
        <v>137</v>
      </c>
      <c r="K7403" t="s">
        <v>138</v>
      </c>
      <c r="L7403" t="s">
        <v>21342</v>
      </c>
      <c r="M7403" t="s">
        <v>21343</v>
      </c>
      <c r="N7403">
        <v>1.893333333</v>
      </c>
      <c r="O7403">
        <v>0</v>
      </c>
      <c r="P7403">
        <v>148</v>
      </c>
      <c r="Q7403">
        <v>0</v>
      </c>
      <c r="R7403">
        <v>5</v>
      </c>
      <c r="S7403">
        <v>0</v>
      </c>
      <c r="T7403">
        <v>18</v>
      </c>
      <c r="U7403">
        <v>0</v>
      </c>
      <c r="V7403">
        <v>0</v>
      </c>
      <c r="W7403">
        <v>0</v>
      </c>
      <c r="X7403">
        <v>60.569465793125026</v>
      </c>
      <c r="Y7403">
        <v>0</v>
      </c>
      <c r="Z7403">
        <v>1.6758986141879668</v>
      </c>
      <c r="AA7403">
        <v>0</v>
      </c>
      <c r="AB7403">
        <v>20.08707444780514</v>
      </c>
      <c r="AC7403">
        <v>0</v>
      </c>
      <c r="AD7403">
        <v>0</v>
      </c>
      <c r="AE7403">
        <v>82.332438855118127</v>
      </c>
    </row>
    <row r="7404" spans="1:31" x14ac:dyDescent="0.25">
      <c r="A7404">
        <v>2258584</v>
      </c>
      <c r="B7404">
        <v>1</v>
      </c>
      <c r="C7404" t="s">
        <v>80</v>
      </c>
      <c r="D7404" t="s">
        <v>103</v>
      </c>
      <c r="E7404" t="s">
        <v>163</v>
      </c>
      <c r="F7404" t="s">
        <v>21344</v>
      </c>
      <c r="G7404" t="s">
        <v>147</v>
      </c>
      <c r="H7404" t="s">
        <v>148</v>
      </c>
      <c r="I7404" t="s">
        <v>136</v>
      </c>
      <c r="J7404" t="s">
        <v>137</v>
      </c>
      <c r="K7404" t="s">
        <v>138</v>
      </c>
      <c r="L7404" t="s">
        <v>21345</v>
      </c>
      <c r="M7404" t="s">
        <v>21346</v>
      </c>
      <c r="N7404">
        <v>1.2905555550000001</v>
      </c>
      <c r="O7404">
        <v>0</v>
      </c>
      <c r="P7404">
        <v>1104</v>
      </c>
      <c r="Q7404">
        <v>9</v>
      </c>
      <c r="R7404">
        <v>17</v>
      </c>
      <c r="S7404">
        <v>3</v>
      </c>
      <c r="T7404">
        <v>179</v>
      </c>
      <c r="U7404">
        <v>0</v>
      </c>
      <c r="V7404">
        <v>3</v>
      </c>
      <c r="W7404">
        <v>0</v>
      </c>
      <c r="X7404">
        <v>608.93296206846117</v>
      </c>
      <c r="Y7404">
        <v>42.910453778126175</v>
      </c>
      <c r="Z7404">
        <v>36.743497545444477</v>
      </c>
      <c r="AA7404">
        <v>38.066764791762296</v>
      </c>
      <c r="AB7404">
        <v>249.18085178505501</v>
      </c>
      <c r="AC7404">
        <v>0</v>
      </c>
      <c r="AD7404">
        <v>8.8403274007619324</v>
      </c>
      <c r="AE7404">
        <v>984.67485736961112</v>
      </c>
    </row>
    <row r="7405" spans="1:31" x14ac:dyDescent="0.25">
      <c r="A7405">
        <v>2258590</v>
      </c>
      <c r="B7405">
        <v>1</v>
      </c>
      <c r="C7405" t="s">
        <v>81</v>
      </c>
      <c r="D7405" t="s">
        <v>121</v>
      </c>
      <c r="E7405" t="s">
        <v>163</v>
      </c>
      <c r="F7405" t="s">
        <v>17431</v>
      </c>
      <c r="G7405" t="s">
        <v>147</v>
      </c>
      <c r="H7405" t="s">
        <v>148</v>
      </c>
      <c r="I7405" t="s">
        <v>704</v>
      </c>
      <c r="J7405" t="s">
        <v>137</v>
      </c>
      <c r="K7405" t="s">
        <v>138</v>
      </c>
      <c r="L7405" t="s">
        <v>21347</v>
      </c>
      <c r="M7405" t="s">
        <v>21348</v>
      </c>
      <c r="N7405">
        <v>8.3333330000000001E-3</v>
      </c>
      <c r="O7405">
        <v>0</v>
      </c>
      <c r="P7405">
        <v>283</v>
      </c>
      <c r="Q7405">
        <v>1</v>
      </c>
      <c r="R7405">
        <v>33</v>
      </c>
      <c r="S7405">
        <v>9</v>
      </c>
      <c r="T7405">
        <v>14</v>
      </c>
      <c r="U7405">
        <v>0</v>
      </c>
      <c r="V7405">
        <v>0</v>
      </c>
      <c r="W7405">
        <v>0</v>
      </c>
      <c r="X7405">
        <v>0.27299232844976679</v>
      </c>
      <c r="Y7405">
        <v>4.315492525041667E-3</v>
      </c>
      <c r="Z7405">
        <v>3.6560860037350013E-2</v>
      </c>
      <c r="AA7405">
        <v>0.45660507302109998</v>
      </c>
      <c r="AB7405">
        <v>0.16942647257729998</v>
      </c>
      <c r="AC7405">
        <v>0</v>
      </c>
      <c r="AD7405">
        <v>0</v>
      </c>
      <c r="AE7405">
        <v>0.9399002266105585</v>
      </c>
    </row>
    <row r="7406" spans="1:31" x14ac:dyDescent="0.25">
      <c r="A7406">
        <v>2258619</v>
      </c>
      <c r="B7406">
        <v>1</v>
      </c>
      <c r="C7406" t="s">
        <v>80</v>
      </c>
      <c r="D7406" t="s">
        <v>105</v>
      </c>
      <c r="E7406" t="s">
        <v>145</v>
      </c>
      <c r="F7406" t="s">
        <v>19807</v>
      </c>
      <c r="G7406" t="s">
        <v>147</v>
      </c>
      <c r="H7406" t="s">
        <v>148</v>
      </c>
      <c r="I7406" t="s">
        <v>136</v>
      </c>
      <c r="J7406" t="s">
        <v>137</v>
      </c>
      <c r="K7406" t="s">
        <v>138</v>
      </c>
      <c r="L7406" t="s">
        <v>21349</v>
      </c>
      <c r="M7406" t="s">
        <v>21350</v>
      </c>
      <c r="N7406">
        <v>1.665277777</v>
      </c>
      <c r="O7406">
        <v>0</v>
      </c>
      <c r="P7406">
        <v>307</v>
      </c>
      <c r="Q7406">
        <v>0</v>
      </c>
      <c r="R7406">
        <v>4</v>
      </c>
      <c r="S7406">
        <v>2</v>
      </c>
      <c r="T7406">
        <v>16</v>
      </c>
      <c r="U7406">
        <v>0</v>
      </c>
      <c r="V7406">
        <v>0</v>
      </c>
      <c r="W7406">
        <v>0</v>
      </c>
      <c r="X7406">
        <v>137.01050392001349</v>
      </c>
      <c r="Y7406">
        <v>0</v>
      </c>
      <c r="Z7406">
        <v>3.0355192512983332E-3</v>
      </c>
      <c r="AA7406">
        <v>162.52461945371323</v>
      </c>
      <c r="AB7406">
        <v>15.423545474810377</v>
      </c>
      <c r="AC7406">
        <v>0</v>
      </c>
      <c r="AD7406">
        <v>0</v>
      </c>
      <c r="AE7406">
        <v>314.9617043677884</v>
      </c>
    </row>
    <row r="7407" spans="1:31" x14ac:dyDescent="0.25">
      <c r="A7407">
        <v>2258621</v>
      </c>
      <c r="B7407">
        <v>1</v>
      </c>
      <c r="C7407" t="s">
        <v>81</v>
      </c>
      <c r="D7407" t="s">
        <v>127</v>
      </c>
      <c r="E7407" t="s">
        <v>256</v>
      </c>
      <c r="F7407" t="s">
        <v>21351</v>
      </c>
      <c r="G7407" t="s">
        <v>318</v>
      </c>
      <c r="H7407" t="s">
        <v>148</v>
      </c>
      <c r="I7407" t="s">
        <v>136</v>
      </c>
      <c r="J7407" t="s">
        <v>137</v>
      </c>
      <c r="K7407" t="s">
        <v>138</v>
      </c>
      <c r="L7407" t="s">
        <v>21352</v>
      </c>
      <c r="M7407" t="s">
        <v>21353</v>
      </c>
      <c r="N7407">
        <v>6.3997222220000003</v>
      </c>
      <c r="O7407">
        <v>4</v>
      </c>
      <c r="P7407">
        <v>0</v>
      </c>
      <c r="Q7407">
        <v>155</v>
      </c>
      <c r="R7407">
        <v>6</v>
      </c>
      <c r="S7407">
        <v>8</v>
      </c>
      <c r="T7407">
        <v>0</v>
      </c>
      <c r="U7407">
        <v>0</v>
      </c>
      <c r="V7407">
        <v>0</v>
      </c>
      <c r="W7407">
        <v>8.3701615992311869</v>
      </c>
      <c r="X7407">
        <v>0</v>
      </c>
      <c r="Y7407">
        <v>286.87456445722239</v>
      </c>
      <c r="Z7407">
        <v>10.929687274277379</v>
      </c>
      <c r="AA7407">
        <v>108.1404363225146</v>
      </c>
      <c r="AB7407">
        <v>0</v>
      </c>
      <c r="AC7407">
        <v>0</v>
      </c>
      <c r="AD7407">
        <v>0</v>
      </c>
      <c r="AE7407">
        <v>414.31484965324557</v>
      </c>
    </row>
    <row r="7408" spans="1:31" x14ac:dyDescent="0.25">
      <c r="A7408">
        <v>2258654</v>
      </c>
      <c r="B7408">
        <v>1</v>
      </c>
      <c r="C7408" t="s">
        <v>80</v>
      </c>
      <c r="D7408" t="s">
        <v>95</v>
      </c>
      <c r="E7408" t="s">
        <v>477</v>
      </c>
      <c r="F7408" t="s">
        <v>18586</v>
      </c>
      <c r="G7408" t="s">
        <v>147</v>
      </c>
      <c r="H7408" t="s">
        <v>148</v>
      </c>
      <c r="I7408" t="s">
        <v>136</v>
      </c>
      <c r="J7408" t="s">
        <v>137</v>
      </c>
      <c r="K7408" t="s">
        <v>138</v>
      </c>
      <c r="L7408" t="s">
        <v>21354</v>
      </c>
      <c r="M7408" t="s">
        <v>21355</v>
      </c>
      <c r="N7408">
        <v>0.20277777699999999</v>
      </c>
      <c r="O7408">
        <v>9</v>
      </c>
      <c r="P7408">
        <v>4095</v>
      </c>
      <c r="Q7408">
        <v>15</v>
      </c>
      <c r="R7408">
        <v>168</v>
      </c>
      <c r="S7408">
        <v>87</v>
      </c>
      <c r="T7408">
        <v>379</v>
      </c>
      <c r="U7408">
        <v>16</v>
      </c>
      <c r="V7408">
        <v>2</v>
      </c>
      <c r="W7408">
        <v>1.7007357589952221</v>
      </c>
      <c r="X7408">
        <v>258.51799036721104</v>
      </c>
      <c r="Y7408">
        <v>26.262167700664921</v>
      </c>
      <c r="Z7408">
        <v>7.8166407544811323</v>
      </c>
      <c r="AA7408">
        <v>458.61533040554281</v>
      </c>
      <c r="AB7408">
        <v>93.498780930028374</v>
      </c>
      <c r="AC7408">
        <v>334.20518155862982</v>
      </c>
      <c r="AD7408">
        <v>3.7154339422170364</v>
      </c>
      <c r="AE7408">
        <v>1184.3322614177703</v>
      </c>
    </row>
    <row r="7409" spans="1:31" x14ac:dyDescent="0.25">
      <c r="A7409">
        <v>2258655</v>
      </c>
      <c r="B7409">
        <v>1</v>
      </c>
      <c r="C7409" t="s">
        <v>80</v>
      </c>
      <c r="D7409" t="s">
        <v>101</v>
      </c>
      <c r="E7409" t="s">
        <v>163</v>
      </c>
      <c r="F7409" t="s">
        <v>21356</v>
      </c>
      <c r="G7409" t="s">
        <v>147</v>
      </c>
      <c r="H7409" t="s">
        <v>148</v>
      </c>
      <c r="I7409" t="s">
        <v>136</v>
      </c>
      <c r="J7409" t="s">
        <v>137</v>
      </c>
      <c r="K7409" t="s">
        <v>138</v>
      </c>
      <c r="L7409" t="s">
        <v>21357</v>
      </c>
      <c r="M7409" t="s">
        <v>21358</v>
      </c>
      <c r="N7409">
        <v>7.6666665999999994E-2</v>
      </c>
      <c r="O7409">
        <v>15</v>
      </c>
      <c r="P7409">
        <v>3510</v>
      </c>
      <c r="Q7409">
        <v>10</v>
      </c>
      <c r="R7409">
        <v>112</v>
      </c>
      <c r="S7409">
        <v>27</v>
      </c>
      <c r="T7409">
        <v>416</v>
      </c>
      <c r="U7409">
        <v>3</v>
      </c>
      <c r="V7409">
        <v>1</v>
      </c>
      <c r="W7409">
        <v>0.6370956697025999</v>
      </c>
      <c r="X7409">
        <v>109.32075108740264</v>
      </c>
      <c r="Y7409">
        <v>3.1671084455857401</v>
      </c>
      <c r="Z7409">
        <v>2.1210913615705733</v>
      </c>
      <c r="AA7409">
        <v>9.6299097769824584</v>
      </c>
      <c r="AB7409">
        <v>40.73731571103751</v>
      </c>
      <c r="AC7409">
        <v>21.958332024147659</v>
      </c>
      <c r="AD7409">
        <v>0.16719592710622666</v>
      </c>
      <c r="AE7409">
        <v>187.73880000353543</v>
      </c>
    </row>
    <row r="7410" spans="1:31" x14ac:dyDescent="0.25">
      <c r="A7410">
        <v>2258656</v>
      </c>
      <c r="B7410">
        <v>1</v>
      </c>
      <c r="C7410" t="s">
        <v>81</v>
      </c>
      <c r="D7410" t="s">
        <v>120</v>
      </c>
      <c r="E7410" t="s">
        <v>163</v>
      </c>
      <c r="F7410" t="s">
        <v>21359</v>
      </c>
      <c r="G7410" t="s">
        <v>147</v>
      </c>
      <c r="H7410" t="s">
        <v>148</v>
      </c>
      <c r="I7410" t="s">
        <v>136</v>
      </c>
      <c r="J7410" t="s">
        <v>137</v>
      </c>
      <c r="K7410" t="s">
        <v>138</v>
      </c>
      <c r="L7410" t="s">
        <v>21360</v>
      </c>
      <c r="M7410" t="s">
        <v>21361</v>
      </c>
      <c r="N7410">
        <v>0.72444444399999997</v>
      </c>
      <c r="O7410">
        <v>0</v>
      </c>
      <c r="P7410">
        <v>1083</v>
      </c>
      <c r="Q7410">
        <v>0</v>
      </c>
      <c r="R7410">
        <v>26</v>
      </c>
      <c r="S7410">
        <v>0</v>
      </c>
      <c r="T7410">
        <v>146</v>
      </c>
      <c r="U7410">
        <v>0</v>
      </c>
      <c r="V7410">
        <v>0</v>
      </c>
      <c r="W7410">
        <v>0</v>
      </c>
      <c r="X7410">
        <v>134.99552696258766</v>
      </c>
      <c r="Y7410">
        <v>0</v>
      </c>
      <c r="Z7410">
        <v>2.3568935559434041</v>
      </c>
      <c r="AA7410">
        <v>0</v>
      </c>
      <c r="AB7410">
        <v>58.475818268373608</v>
      </c>
      <c r="AC7410">
        <v>0</v>
      </c>
      <c r="AD7410">
        <v>0</v>
      </c>
      <c r="AE7410">
        <v>195.82823878690468</v>
      </c>
    </row>
    <row r="7411" spans="1:31" x14ac:dyDescent="0.25">
      <c r="A7411">
        <v>2258673</v>
      </c>
      <c r="B7411">
        <v>1</v>
      </c>
      <c r="C7411" t="s">
        <v>81</v>
      </c>
      <c r="D7411" t="s">
        <v>128</v>
      </c>
      <c r="E7411" t="s">
        <v>151</v>
      </c>
      <c r="F7411" t="s">
        <v>21362</v>
      </c>
      <c r="G7411" t="s">
        <v>160</v>
      </c>
      <c r="H7411" t="s">
        <v>135</v>
      </c>
      <c r="I7411" t="s">
        <v>136</v>
      </c>
      <c r="J7411" t="s">
        <v>137</v>
      </c>
      <c r="K7411" t="s">
        <v>138</v>
      </c>
      <c r="L7411" t="s">
        <v>21363</v>
      </c>
      <c r="M7411" t="s">
        <v>21364</v>
      </c>
      <c r="N7411">
        <v>2.4502777770000002</v>
      </c>
      <c r="O7411">
        <v>0</v>
      </c>
      <c r="P7411">
        <v>274</v>
      </c>
      <c r="Q7411">
        <v>0</v>
      </c>
      <c r="R7411">
        <v>0</v>
      </c>
      <c r="S7411">
        <v>0</v>
      </c>
      <c r="T7411">
        <v>39</v>
      </c>
      <c r="U7411">
        <v>0</v>
      </c>
      <c r="V7411">
        <v>0</v>
      </c>
      <c r="W7411">
        <v>0</v>
      </c>
      <c r="X7411">
        <v>164.4390362530138</v>
      </c>
      <c r="Y7411">
        <v>0</v>
      </c>
      <c r="Z7411">
        <v>0</v>
      </c>
      <c r="AA7411">
        <v>0</v>
      </c>
      <c r="AB7411">
        <v>94.81011566935338</v>
      </c>
      <c r="AC7411">
        <v>0</v>
      </c>
      <c r="AD7411">
        <v>0</v>
      </c>
      <c r="AE7411">
        <v>259.24915192236716</v>
      </c>
    </row>
    <row r="7412" spans="1:31" x14ac:dyDescent="0.25">
      <c r="A7412">
        <v>2258684</v>
      </c>
      <c r="B7412">
        <v>1</v>
      </c>
      <c r="C7412" t="s">
        <v>80</v>
      </c>
      <c r="D7412" t="s">
        <v>88</v>
      </c>
      <c r="E7412" t="s">
        <v>207</v>
      </c>
      <c r="F7412" t="s">
        <v>21365</v>
      </c>
      <c r="G7412" t="s">
        <v>197</v>
      </c>
      <c r="H7412" t="s">
        <v>135</v>
      </c>
      <c r="I7412" t="s">
        <v>136</v>
      </c>
      <c r="J7412" t="s">
        <v>137</v>
      </c>
      <c r="K7412" t="s">
        <v>138</v>
      </c>
      <c r="L7412" t="s">
        <v>21366</v>
      </c>
      <c r="M7412" t="s">
        <v>21367</v>
      </c>
      <c r="N7412">
        <v>1.3080555549999999</v>
      </c>
      <c r="O7412">
        <v>0</v>
      </c>
      <c r="P7412">
        <v>729</v>
      </c>
      <c r="Q7412">
        <v>0</v>
      </c>
      <c r="R7412">
        <v>0</v>
      </c>
      <c r="S7412">
        <v>0</v>
      </c>
      <c r="T7412">
        <v>80</v>
      </c>
      <c r="U7412">
        <v>0</v>
      </c>
      <c r="V7412">
        <v>0</v>
      </c>
      <c r="W7412">
        <v>0</v>
      </c>
      <c r="X7412">
        <v>255.75992981368424</v>
      </c>
      <c r="Y7412">
        <v>0</v>
      </c>
      <c r="Z7412">
        <v>0</v>
      </c>
      <c r="AA7412">
        <v>0</v>
      </c>
      <c r="AB7412">
        <v>141.34466602978284</v>
      </c>
      <c r="AC7412">
        <v>0</v>
      </c>
      <c r="AD7412">
        <v>0</v>
      </c>
      <c r="AE7412">
        <v>397.10459584346711</v>
      </c>
    </row>
    <row r="7413" spans="1:31" x14ac:dyDescent="0.25">
      <c r="A7413">
        <v>2258687</v>
      </c>
      <c r="B7413">
        <v>1</v>
      </c>
      <c r="C7413" t="s">
        <v>80</v>
      </c>
      <c r="D7413" t="s">
        <v>99</v>
      </c>
      <c r="E7413" t="s">
        <v>145</v>
      </c>
      <c r="F7413" t="s">
        <v>19720</v>
      </c>
      <c r="G7413" t="s">
        <v>147</v>
      </c>
      <c r="H7413" t="s">
        <v>148</v>
      </c>
      <c r="I7413" t="s">
        <v>136</v>
      </c>
      <c r="J7413" t="s">
        <v>137</v>
      </c>
      <c r="K7413" t="s">
        <v>138</v>
      </c>
      <c r="L7413" t="s">
        <v>21368</v>
      </c>
      <c r="M7413" t="s">
        <v>21369</v>
      </c>
      <c r="N7413">
        <v>0.1</v>
      </c>
      <c r="O7413">
        <v>4</v>
      </c>
      <c r="P7413">
        <v>888</v>
      </c>
      <c r="Q7413">
        <v>13</v>
      </c>
      <c r="R7413">
        <v>117</v>
      </c>
      <c r="S7413">
        <v>19</v>
      </c>
      <c r="T7413">
        <v>66</v>
      </c>
      <c r="U7413">
        <v>0</v>
      </c>
      <c r="V7413">
        <v>4</v>
      </c>
      <c r="W7413">
        <v>1.6074399047616001</v>
      </c>
      <c r="X7413">
        <v>14.67212998600281</v>
      </c>
      <c r="Y7413">
        <v>1.8858589336980001</v>
      </c>
      <c r="Z7413">
        <v>3.1478248328771006</v>
      </c>
      <c r="AA7413">
        <v>3.6939956660460003</v>
      </c>
      <c r="AB7413">
        <v>2.6957332547196002</v>
      </c>
      <c r="AC7413">
        <v>0</v>
      </c>
      <c r="AD7413">
        <v>46.826248132778801</v>
      </c>
      <c r="AE7413">
        <v>74.529230710883908</v>
      </c>
    </row>
    <row r="7414" spans="1:31" x14ac:dyDescent="0.25">
      <c r="A7414">
        <v>2258693</v>
      </c>
      <c r="B7414">
        <v>1</v>
      </c>
      <c r="C7414" t="s">
        <v>80</v>
      </c>
      <c r="D7414" t="s">
        <v>105</v>
      </c>
      <c r="E7414" t="s">
        <v>145</v>
      </c>
      <c r="F7414" t="s">
        <v>19807</v>
      </c>
      <c r="G7414" t="s">
        <v>147</v>
      </c>
      <c r="H7414" t="s">
        <v>148</v>
      </c>
      <c r="I7414" t="s">
        <v>136</v>
      </c>
      <c r="J7414" t="s">
        <v>137</v>
      </c>
      <c r="K7414" t="s">
        <v>138</v>
      </c>
      <c r="L7414" t="s">
        <v>21370</v>
      </c>
      <c r="M7414" t="s">
        <v>21371</v>
      </c>
      <c r="N7414">
        <v>0.49361111099999999</v>
      </c>
      <c r="O7414">
        <v>0</v>
      </c>
      <c r="P7414">
        <v>307</v>
      </c>
      <c r="Q7414">
        <v>0</v>
      </c>
      <c r="R7414">
        <v>4</v>
      </c>
      <c r="S7414">
        <v>2</v>
      </c>
      <c r="T7414">
        <v>16</v>
      </c>
      <c r="U7414">
        <v>0</v>
      </c>
      <c r="V7414">
        <v>0</v>
      </c>
      <c r="W7414">
        <v>0</v>
      </c>
      <c r="X7414">
        <v>41.025407064776822</v>
      </c>
      <c r="Y7414">
        <v>0</v>
      </c>
      <c r="Z7414">
        <v>9.0691423555444442E-4</v>
      </c>
      <c r="AA7414">
        <v>43.782482616519829</v>
      </c>
      <c r="AB7414">
        <v>4.1777415383951872</v>
      </c>
      <c r="AC7414">
        <v>0</v>
      </c>
      <c r="AD7414">
        <v>0</v>
      </c>
      <c r="AE7414">
        <v>88.986538133927397</v>
      </c>
    </row>
    <row r="7415" spans="1:31" x14ac:dyDescent="0.25">
      <c r="A7415">
        <v>2258705</v>
      </c>
      <c r="B7415">
        <v>1</v>
      </c>
      <c r="C7415" t="s">
        <v>81</v>
      </c>
      <c r="D7415" t="s">
        <v>117</v>
      </c>
      <c r="E7415" t="s">
        <v>145</v>
      </c>
      <c r="F7415" t="s">
        <v>20588</v>
      </c>
      <c r="G7415" t="s">
        <v>147</v>
      </c>
      <c r="H7415" t="s">
        <v>148</v>
      </c>
      <c r="I7415" t="s">
        <v>136</v>
      </c>
      <c r="J7415" t="s">
        <v>137</v>
      </c>
      <c r="K7415" t="s">
        <v>138</v>
      </c>
      <c r="L7415" t="s">
        <v>21372</v>
      </c>
      <c r="M7415" t="s">
        <v>21373</v>
      </c>
      <c r="N7415">
        <v>6.5555555000000001E-2</v>
      </c>
      <c r="O7415">
        <v>2</v>
      </c>
      <c r="P7415">
        <v>536</v>
      </c>
      <c r="Q7415">
        <v>12</v>
      </c>
      <c r="R7415">
        <v>38</v>
      </c>
      <c r="S7415">
        <v>11</v>
      </c>
      <c r="T7415">
        <v>22</v>
      </c>
      <c r="U7415">
        <v>1</v>
      </c>
      <c r="V7415">
        <v>0</v>
      </c>
      <c r="W7415">
        <v>7.0564373846026679E-2</v>
      </c>
      <c r="X7415">
        <v>3.5366734646268094</v>
      </c>
      <c r="Y7415">
        <v>0.25816967301046445</v>
      </c>
      <c r="Z7415">
        <v>0.32979395712618231</v>
      </c>
      <c r="AA7415">
        <v>2.0036392912937702</v>
      </c>
      <c r="AB7415">
        <v>0.81909359418605998</v>
      </c>
      <c r="AC7415">
        <v>0.35043830770187007</v>
      </c>
      <c r="AD7415">
        <v>0</v>
      </c>
      <c r="AE7415">
        <v>7.3683726617911827</v>
      </c>
    </row>
    <row r="7416" spans="1:31" x14ac:dyDescent="0.25">
      <c r="A7416">
        <v>2258710</v>
      </c>
      <c r="B7416">
        <v>1</v>
      </c>
      <c r="C7416" t="s">
        <v>80</v>
      </c>
      <c r="D7416" t="s">
        <v>98</v>
      </c>
      <c r="E7416" t="s">
        <v>163</v>
      </c>
      <c r="F7416" t="s">
        <v>21374</v>
      </c>
      <c r="G7416" t="s">
        <v>271</v>
      </c>
      <c r="H7416" t="s">
        <v>148</v>
      </c>
      <c r="I7416" t="s">
        <v>136</v>
      </c>
      <c r="J7416" t="s">
        <v>137</v>
      </c>
      <c r="K7416" t="s">
        <v>138</v>
      </c>
      <c r="L7416" t="s">
        <v>21375</v>
      </c>
      <c r="M7416" t="s">
        <v>21376</v>
      </c>
      <c r="N7416">
        <v>0.45250000000000001</v>
      </c>
      <c r="O7416">
        <v>0</v>
      </c>
      <c r="P7416">
        <v>764</v>
      </c>
      <c r="Q7416">
        <v>6</v>
      </c>
      <c r="R7416">
        <v>340</v>
      </c>
      <c r="S7416">
        <v>2</v>
      </c>
      <c r="T7416">
        <v>207</v>
      </c>
      <c r="U7416">
        <v>1</v>
      </c>
      <c r="V7416">
        <v>0</v>
      </c>
      <c r="W7416">
        <v>0</v>
      </c>
      <c r="X7416">
        <v>80.731867412515854</v>
      </c>
      <c r="Y7416">
        <v>4.1893759508750987</v>
      </c>
      <c r="Z7416">
        <v>46.322031858142914</v>
      </c>
      <c r="AA7416">
        <v>8.5564019280781611</v>
      </c>
      <c r="AB7416">
        <v>71.505922978508337</v>
      </c>
      <c r="AC7416">
        <v>0</v>
      </c>
      <c r="AD7416">
        <v>0</v>
      </c>
      <c r="AE7416">
        <v>211.30560012812037</v>
      </c>
    </row>
    <row r="7417" spans="1:31" x14ac:dyDescent="0.25">
      <c r="A7417">
        <v>2270844</v>
      </c>
      <c r="B7417">
        <v>1</v>
      </c>
      <c r="C7417" t="s">
        <v>81</v>
      </c>
      <c r="D7417" t="s">
        <v>128</v>
      </c>
      <c r="E7417" t="s">
        <v>256</v>
      </c>
      <c r="F7417" t="s">
        <v>21377</v>
      </c>
      <c r="G7417" t="s">
        <v>756</v>
      </c>
      <c r="H7417" t="s">
        <v>148</v>
      </c>
      <c r="I7417" t="s">
        <v>136</v>
      </c>
      <c r="J7417" t="s">
        <v>137</v>
      </c>
      <c r="K7417" t="s">
        <v>138</v>
      </c>
      <c r="L7417" t="s">
        <v>21378</v>
      </c>
      <c r="M7417" t="s">
        <v>21379</v>
      </c>
      <c r="N7417">
        <v>4.4908333330000003</v>
      </c>
      <c r="O7417">
        <v>0</v>
      </c>
      <c r="P7417">
        <v>6439</v>
      </c>
      <c r="Q7417">
        <v>0</v>
      </c>
      <c r="R7417">
        <v>10</v>
      </c>
      <c r="S7417">
        <v>0</v>
      </c>
      <c r="T7417">
        <v>479</v>
      </c>
      <c r="U7417">
        <v>0</v>
      </c>
      <c r="V7417">
        <v>1</v>
      </c>
      <c r="W7417">
        <v>0</v>
      </c>
      <c r="X7417">
        <v>6744.1789171535547</v>
      </c>
      <c r="Y7417">
        <v>0</v>
      </c>
      <c r="Z7417">
        <v>2.3702702973109719</v>
      </c>
      <c r="AA7417">
        <v>0</v>
      </c>
      <c r="AB7417">
        <v>2176.1142523750937</v>
      </c>
      <c r="AC7417">
        <v>0</v>
      </c>
      <c r="AD7417">
        <v>86.898060090895527</v>
      </c>
      <c r="AE7417">
        <v>9009.5614999168556</v>
      </c>
    </row>
    <row r="7418" spans="1:31" x14ac:dyDescent="0.25">
      <c r="A7418">
        <v>2259846</v>
      </c>
      <c r="B7418">
        <v>1</v>
      </c>
      <c r="C7418" t="s">
        <v>80</v>
      </c>
      <c r="D7418" t="s">
        <v>101</v>
      </c>
      <c r="E7418" t="s">
        <v>163</v>
      </c>
      <c r="F7418" t="s">
        <v>21380</v>
      </c>
      <c r="G7418" t="s">
        <v>4548</v>
      </c>
      <c r="H7418" t="s">
        <v>148</v>
      </c>
      <c r="I7418" t="s">
        <v>136</v>
      </c>
      <c r="J7418" t="s">
        <v>137</v>
      </c>
      <c r="K7418" t="s">
        <v>138</v>
      </c>
      <c r="L7418" t="s">
        <v>21381</v>
      </c>
      <c r="M7418" t="s">
        <v>6455</v>
      </c>
      <c r="N7418">
        <v>2.173333333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</row>
    <row r="7419" spans="1:31" x14ac:dyDescent="0.25">
      <c r="A7419">
        <v>2263502</v>
      </c>
      <c r="B7419">
        <v>1</v>
      </c>
      <c r="C7419" t="s">
        <v>81</v>
      </c>
      <c r="D7419" t="s">
        <v>118</v>
      </c>
      <c r="E7419" t="s">
        <v>256</v>
      </c>
      <c r="F7419" t="s">
        <v>21382</v>
      </c>
      <c r="G7419" t="s">
        <v>147</v>
      </c>
      <c r="H7419" t="s">
        <v>148</v>
      </c>
      <c r="I7419" t="s">
        <v>136</v>
      </c>
      <c r="J7419" t="s">
        <v>137</v>
      </c>
      <c r="K7419" t="s">
        <v>138</v>
      </c>
      <c r="L7419" t="s">
        <v>21383</v>
      </c>
      <c r="M7419" t="s">
        <v>21384</v>
      </c>
      <c r="N7419">
        <v>1.1363888879999999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</row>
    <row r="7420" spans="1:31" x14ac:dyDescent="0.25">
      <c r="A7420">
        <v>2266989</v>
      </c>
      <c r="B7420">
        <v>1</v>
      </c>
      <c r="C7420" t="s">
        <v>81</v>
      </c>
      <c r="D7420" t="s">
        <v>124</v>
      </c>
      <c r="E7420" t="s">
        <v>163</v>
      </c>
      <c r="F7420" t="s">
        <v>21385</v>
      </c>
      <c r="G7420" t="s">
        <v>147</v>
      </c>
      <c r="H7420" t="s">
        <v>148</v>
      </c>
      <c r="I7420" t="s">
        <v>136</v>
      </c>
      <c r="J7420" t="s">
        <v>137</v>
      </c>
      <c r="K7420" t="s">
        <v>138</v>
      </c>
      <c r="L7420" t="s">
        <v>21386</v>
      </c>
      <c r="M7420" t="s">
        <v>21387</v>
      </c>
      <c r="N7420">
        <v>0.686111111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</row>
    <row r="7421" spans="1:31" x14ac:dyDescent="0.25">
      <c r="A7421">
        <v>2267794</v>
      </c>
      <c r="B7421">
        <v>1</v>
      </c>
      <c r="C7421" t="s">
        <v>80</v>
      </c>
      <c r="D7421" t="s">
        <v>105</v>
      </c>
      <c r="E7421" t="s">
        <v>163</v>
      </c>
      <c r="F7421" t="s">
        <v>21388</v>
      </c>
      <c r="G7421" t="s">
        <v>147</v>
      </c>
      <c r="H7421" t="s">
        <v>148</v>
      </c>
      <c r="I7421" t="s">
        <v>136</v>
      </c>
      <c r="J7421" t="s">
        <v>137</v>
      </c>
      <c r="K7421" t="s">
        <v>138</v>
      </c>
      <c r="L7421" t="s">
        <v>21389</v>
      </c>
      <c r="M7421" t="s">
        <v>21390</v>
      </c>
      <c r="N7421">
        <v>1.842222222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</row>
    <row r="7422" spans="1:31" x14ac:dyDescent="0.25">
      <c r="A7422">
        <v>2266486</v>
      </c>
      <c r="B7422">
        <v>1</v>
      </c>
      <c r="C7422" t="s">
        <v>80</v>
      </c>
      <c r="D7422" t="s">
        <v>104</v>
      </c>
      <c r="E7422" t="s">
        <v>163</v>
      </c>
      <c r="F7422" t="s">
        <v>21391</v>
      </c>
      <c r="G7422" t="s">
        <v>318</v>
      </c>
      <c r="H7422" t="s">
        <v>148</v>
      </c>
      <c r="I7422" t="s">
        <v>136</v>
      </c>
      <c r="J7422" t="s">
        <v>137</v>
      </c>
      <c r="K7422" t="s">
        <v>138</v>
      </c>
      <c r="L7422" t="s">
        <v>21392</v>
      </c>
      <c r="M7422" t="s">
        <v>21393</v>
      </c>
      <c r="N7422">
        <v>3.3686111109999999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</row>
    <row r="7423" spans="1:31" x14ac:dyDescent="0.25">
      <c r="A7423">
        <v>2263922</v>
      </c>
      <c r="B7423">
        <v>1</v>
      </c>
      <c r="C7423" t="s">
        <v>80</v>
      </c>
      <c r="D7423" t="s">
        <v>102</v>
      </c>
      <c r="E7423" t="s">
        <v>145</v>
      </c>
      <c r="F7423" t="s">
        <v>21394</v>
      </c>
      <c r="G7423" t="s">
        <v>147</v>
      </c>
      <c r="H7423" t="s">
        <v>148</v>
      </c>
      <c r="I7423" t="s">
        <v>136</v>
      </c>
      <c r="J7423" t="s">
        <v>137</v>
      </c>
      <c r="K7423" t="s">
        <v>138</v>
      </c>
      <c r="L7423" t="s">
        <v>21395</v>
      </c>
      <c r="M7423" t="s">
        <v>21396</v>
      </c>
      <c r="N7423">
        <v>0.43361111099999999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</row>
    <row r="7424" spans="1:31" x14ac:dyDescent="0.25">
      <c r="A7424">
        <v>2259694</v>
      </c>
      <c r="B7424">
        <v>1</v>
      </c>
      <c r="C7424" t="s">
        <v>81</v>
      </c>
      <c r="D7424" t="s">
        <v>118</v>
      </c>
      <c r="E7424" t="s">
        <v>256</v>
      </c>
      <c r="F7424" t="s">
        <v>21397</v>
      </c>
      <c r="G7424" t="s">
        <v>147</v>
      </c>
      <c r="H7424" t="s">
        <v>148</v>
      </c>
      <c r="I7424" t="s">
        <v>136</v>
      </c>
      <c r="J7424" t="s">
        <v>137</v>
      </c>
      <c r="K7424" t="s">
        <v>138</v>
      </c>
      <c r="L7424" t="s">
        <v>21398</v>
      </c>
      <c r="M7424" t="s">
        <v>21399</v>
      </c>
      <c r="N7424">
        <v>1.1683333330000001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0.28611579329563513</v>
      </c>
      <c r="D17" s="14">
        <f t="shared" si="1"/>
        <v>1.6224511522410947</v>
      </c>
      <c r="E17" s="14">
        <f t="shared" si="2"/>
        <v>0.28613905818698171</v>
      </c>
      <c r="F17" s="14">
        <f t="shared" si="3"/>
        <v>2.027521308798661</v>
      </c>
      <c r="G17" s="14">
        <f t="shared" si="4"/>
        <v>2.4547792031749704</v>
      </c>
      <c r="H17" s="14">
        <f t="shared" si="5"/>
        <v>2.0603873006737619</v>
      </c>
      <c r="I17" s="14">
        <f t="shared" si="6"/>
        <v>0.69310651043102789</v>
      </c>
      <c r="J17" s="14">
        <f t="shared" si="7"/>
        <v>28.933139170475719</v>
      </c>
      <c r="K17" s="14">
        <f t="shared" si="8"/>
        <v>1.3726404988427199</v>
      </c>
      <c r="L17" s="14">
        <f t="shared" si="9"/>
        <v>7.0968340670515202</v>
      </c>
      <c r="M17" s="14">
        <f t="shared" si="10"/>
        <v>22.654977259115157</v>
      </c>
      <c r="N17" s="14">
        <f t="shared" si="11"/>
        <v>12.893005060173268</v>
      </c>
      <c r="O17" s="19">
        <f t="shared" si="12"/>
        <v>0.48090382417193922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3.354778939414009E-2</v>
      </c>
      <c r="D18" s="14">
        <f t="shared" si="1"/>
        <v>0</v>
      </c>
      <c r="E18" s="14">
        <f t="shared" si="2"/>
        <v>3.3547205344881835E-2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5.3706023198559452E-2</v>
      </c>
      <c r="J18" s="14">
        <f t="shared" si="7"/>
        <v>0.44606576020104599</v>
      </c>
      <c r="K18" s="14">
        <f t="shared" si="8"/>
        <v>6.3147293334011215E-2</v>
      </c>
      <c r="L18" s="14">
        <f t="shared" si="9"/>
        <v>6.4396342520462362</v>
      </c>
      <c r="M18" s="14">
        <f t="shared" si="10"/>
        <v>2.797355504039063</v>
      </c>
      <c r="N18" s="14">
        <f t="shared" si="11"/>
        <v>5.0827068753376823</v>
      </c>
      <c r="O18" s="19">
        <f t="shared" si="12"/>
        <v>5.3092945039087173E-2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1.7722118270679349E-2</v>
      </c>
      <c r="D21" s="14">
        <f t="shared" si="1"/>
        <v>0</v>
      </c>
      <c r="E21" s="14">
        <f t="shared" si="2"/>
        <v>1.7721809737979651E-2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0.13573789276972484</v>
      </c>
      <c r="J21" s="14">
        <f t="shared" si="7"/>
        <v>0</v>
      </c>
      <c r="K21" s="14">
        <f t="shared" si="8"/>
        <v>0.13247166029886395</v>
      </c>
      <c r="L21" s="14">
        <f t="shared" si="9"/>
        <v>26.011256837550857</v>
      </c>
      <c r="M21" s="14">
        <f t="shared" si="10"/>
        <v>0</v>
      </c>
      <c r="N21" s="14">
        <f t="shared" si="11"/>
        <v>16.320788603953478</v>
      </c>
      <c r="O21" s="19">
        <f t="shared" si="12"/>
        <v>8.3607138598603511E-2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1.0608324545388214E-2</v>
      </c>
      <c r="D22" s="14">
        <f t="shared" si="1"/>
        <v>0</v>
      </c>
      <c r="E22" s="14">
        <f t="shared" si="2"/>
        <v>1.0608139860072313E-2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1.0270385937214382E-2</v>
      </c>
      <c r="J22" s="14">
        <f t="shared" si="7"/>
        <v>0</v>
      </c>
      <c r="K22" s="14">
        <f t="shared" si="8"/>
        <v>1.0023251792489508E-2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1.0489852994791053E-2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0.34799402550584285</v>
      </c>
      <c r="D25" s="14">
        <f t="shared" ref="D25:O25" si="13">SUM(D15:D24)</f>
        <v>1.6224511522410947</v>
      </c>
      <c r="E25" s="14">
        <f t="shared" si="13"/>
        <v>0.34801621312991549</v>
      </c>
      <c r="F25" s="14">
        <f t="shared" si="13"/>
        <v>2.027521308798661</v>
      </c>
      <c r="G25" s="14">
        <f t="shared" si="13"/>
        <v>2.4547792031749704</v>
      </c>
      <c r="H25" s="14">
        <f t="shared" si="13"/>
        <v>2.0603873006737619</v>
      </c>
      <c r="I25" s="14">
        <f t="shared" si="13"/>
        <v>0.89282081233652655</v>
      </c>
      <c r="J25" s="14">
        <f t="shared" si="13"/>
        <v>29.379204930676764</v>
      </c>
      <c r="K25" s="14">
        <f t="shared" si="13"/>
        <v>1.5782827042680845</v>
      </c>
      <c r="L25" s="14">
        <f t="shared" si="13"/>
        <v>39.54772515664861</v>
      </c>
      <c r="M25" s="14">
        <f t="shared" si="13"/>
        <v>25.452332763154221</v>
      </c>
      <c r="N25" s="14">
        <f t="shared" si="13"/>
        <v>34.296500539464432</v>
      </c>
      <c r="O25" s="14">
        <f t="shared" si="13"/>
        <v>0.62809376080442092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1.7578580652055805E-2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1.7578274618270079E-2</v>
      </c>
      <c r="F29" s="14">
        <f>(SUMIFS(TARIMSALAG2,KAYNAK,A29,SEBEP,B29,SÜRE,"Uzun",BİLDİRİM,"Bildirimli",İL,$B$10,İLÇE,$B$11)/VLOOKUP($B$11,ABONE2,6,FALSE))</f>
        <v>4.7596577825175928E-4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4.39353026078547E-4</v>
      </c>
      <c r="I29" s="14">
        <f>(SUMIFS(TICARETHANEAG2,KAYNAK,A29,SEBEP,B29,SÜRE,"Uzun",BİLDİRİM,"Bildirimli",İL,$B$10,İLÇE,$B$11)/VLOOKUP($B$11,ABONE2,9,FALSE))</f>
        <v>0.18273966945988207</v>
      </c>
      <c r="J29" s="14">
        <f>(SUMIFS(TICARETHANEOG2,KAYNAK,A29,SEBEP,B29,SÜRE,"Uzun",BİLDİRİM,"Bildirimli",İL,$B$10,İLÇE,$B$11)/VLOOKUP($B$11,ABONE2,10,FALSE))</f>
        <v>0.48741419213224874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0.19007098865668692</v>
      </c>
      <c r="L29" s="14">
        <f>(SUMIFS(SANAYIAG2,KAYNAK,A29,SEBEP,B29,SÜRE,"Uzun",BİLDİRİM,"Bildirimli",İL,$B$10,İLÇE,$B$11)/VLOOKUP($B$11,ABONE2,12,FALSE))</f>
        <v>6.6087838140355917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4.1466878833164493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5.4886895114672228E-2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2.7302974849753012E-2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2.7302499519410921E-2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0.1785699253038939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0.17427303460929439</v>
      </c>
      <c r="L31" s="14">
        <f>(SUMIFS(SANAYIAG2,KAYNAK,A31,SEBEP,B31,SÜRE,"Uzun",BİLDİRİM,"Bildirimli",İL,$B$10,İLÇE,$B$11)/VLOOKUP($B$11,ABONE2,12,FALSE))</f>
        <v>13.53597199626066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8.4931588996145315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7.4077008940275094E-2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4.488155550180882E-2</v>
      </c>
      <c r="D33" s="14">
        <f t="shared" ref="D33:O33" si="14">SUM(D28:D32)</f>
        <v>0</v>
      </c>
      <c r="E33" s="14">
        <f t="shared" si="14"/>
        <v>4.4880774137681004E-2</v>
      </c>
      <c r="F33" s="14">
        <f t="shared" si="14"/>
        <v>4.7596577825175928E-4</v>
      </c>
      <c r="G33" s="14">
        <f t="shared" si="14"/>
        <v>0</v>
      </c>
      <c r="H33" s="14">
        <f t="shared" si="14"/>
        <v>4.39353026078547E-4</v>
      </c>
      <c r="I33" s="14">
        <f t="shared" si="14"/>
        <v>0.361309594763776</v>
      </c>
      <c r="J33" s="14">
        <f t="shared" si="14"/>
        <v>0.48741419213224874</v>
      </c>
      <c r="K33" s="14">
        <f t="shared" si="14"/>
        <v>0.36434402326598131</v>
      </c>
      <c r="L33" s="14">
        <f t="shared" si="14"/>
        <v>20.144755810296253</v>
      </c>
      <c r="M33" s="14">
        <f t="shared" si="14"/>
        <v>0</v>
      </c>
      <c r="N33" s="14">
        <f t="shared" si="14"/>
        <v>12.639846782930981</v>
      </c>
      <c r="O33" s="14">
        <f t="shared" si="14"/>
        <v>0.12896390405494731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8.1081839212023277E-2</v>
      </c>
      <c r="D17" s="14">
        <f t="shared" si="1"/>
        <v>0</v>
      </c>
      <c r="E17" s="14">
        <f t="shared" si="2"/>
        <v>8.1065785242754207E-2</v>
      </c>
      <c r="F17" s="14">
        <f t="shared" si="3"/>
        <v>2.399002799010811E-3</v>
      </c>
      <c r="G17" s="14">
        <f t="shared" si="4"/>
        <v>0</v>
      </c>
      <c r="H17" s="14">
        <f t="shared" si="5"/>
        <v>2.2759770144461541E-3</v>
      </c>
      <c r="I17" s="14">
        <f t="shared" si="6"/>
        <v>8.1080474394648966E-2</v>
      </c>
      <c r="J17" s="14">
        <f t="shared" si="7"/>
        <v>3.4130851539226712</v>
      </c>
      <c r="K17" s="14">
        <f t="shared" si="8"/>
        <v>0.11170377189102364</v>
      </c>
      <c r="L17" s="14">
        <f t="shared" si="9"/>
        <v>0</v>
      </c>
      <c r="M17" s="14">
        <f t="shared" si="10"/>
        <v>0.24465761747060422</v>
      </c>
      <c r="N17" s="14">
        <f t="shared" si="11"/>
        <v>8.9394129460413085E-2</v>
      </c>
      <c r="O17" s="19">
        <f t="shared" si="12"/>
        <v>8.4948088963173546E-2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9.2724881892529643E-2</v>
      </c>
      <c r="D18" s="14">
        <f t="shared" si="1"/>
        <v>1.5127843195769817</v>
      </c>
      <c r="E18" s="14">
        <f t="shared" si="2"/>
        <v>9.3006049547264436E-2</v>
      </c>
      <c r="F18" s="14">
        <f t="shared" si="3"/>
        <v>6.7761795974120756E-2</v>
      </c>
      <c r="G18" s="14">
        <f t="shared" si="4"/>
        <v>0</v>
      </c>
      <c r="H18" s="14">
        <f t="shared" si="5"/>
        <v>6.4286832078011988E-2</v>
      </c>
      <c r="I18" s="14">
        <f t="shared" si="6"/>
        <v>0.37649284592177679</v>
      </c>
      <c r="J18" s="14">
        <f t="shared" si="7"/>
        <v>34.707171941355313</v>
      </c>
      <c r="K18" s="14">
        <f t="shared" si="8"/>
        <v>0.69201419127023267</v>
      </c>
      <c r="L18" s="14">
        <f t="shared" si="9"/>
        <v>54.166052858905566</v>
      </c>
      <c r="M18" s="14">
        <f t="shared" si="10"/>
        <v>232.73359335336508</v>
      </c>
      <c r="N18" s="14">
        <f t="shared" si="11"/>
        <v>119.41188496265039</v>
      </c>
      <c r="O18" s="19">
        <f t="shared" si="12"/>
        <v>0.22572841648302169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2.2097552674437179E-2</v>
      </c>
      <c r="D21" s="14">
        <f t="shared" si="1"/>
        <v>0</v>
      </c>
      <c r="E21" s="14">
        <f t="shared" si="2"/>
        <v>2.2093177423024479E-2</v>
      </c>
      <c r="F21" s="14">
        <f t="shared" si="3"/>
        <v>3.3942163700069396E-2</v>
      </c>
      <c r="G21" s="14">
        <f t="shared" si="4"/>
        <v>0</v>
      </c>
      <c r="H21" s="14">
        <f t="shared" si="5"/>
        <v>3.2201539920578656E-2</v>
      </c>
      <c r="I21" s="14">
        <f t="shared" si="6"/>
        <v>4.5284576471108333E-2</v>
      </c>
      <c r="J21" s="14">
        <f t="shared" si="7"/>
        <v>0</v>
      </c>
      <c r="K21" s="14">
        <f t="shared" si="8"/>
        <v>4.4868381660280961E-2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2.499011575949657E-2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3.6503959994119602E-3</v>
      </c>
      <c r="D22" s="14">
        <f t="shared" si="1"/>
        <v>0</v>
      </c>
      <c r="E22" s="14">
        <f t="shared" si="2"/>
        <v>3.6496732315793113E-3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2.1812218987395732E-2</v>
      </c>
      <c r="J22" s="14">
        <f t="shared" si="7"/>
        <v>0</v>
      </c>
      <c r="K22" s="14">
        <f t="shared" si="8"/>
        <v>2.1611750460082107E-2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5.9367853211366789E-3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0.19955466977840208</v>
      </c>
      <c r="D25" s="14">
        <f t="shared" ref="D25:O25" si="13">SUM(D15:D24)</f>
        <v>1.5127843195769817</v>
      </c>
      <c r="E25" s="14">
        <f t="shared" si="13"/>
        <v>0.19981468544462241</v>
      </c>
      <c r="F25" s="14">
        <f t="shared" si="13"/>
        <v>0.10410296247320097</v>
      </c>
      <c r="G25" s="14">
        <f t="shared" si="13"/>
        <v>0</v>
      </c>
      <c r="H25" s="14">
        <f t="shared" si="13"/>
        <v>9.8764349013036795E-2</v>
      </c>
      <c r="I25" s="14">
        <f t="shared" si="13"/>
        <v>0.52467011577492972</v>
      </c>
      <c r="J25" s="14">
        <f t="shared" si="13"/>
        <v>38.120257095277985</v>
      </c>
      <c r="K25" s="14">
        <f t="shared" si="13"/>
        <v>0.8701980952816194</v>
      </c>
      <c r="L25" s="14">
        <f t="shared" si="13"/>
        <v>54.166052858905566</v>
      </c>
      <c r="M25" s="14">
        <f t="shared" si="13"/>
        <v>232.97825097083569</v>
      </c>
      <c r="N25" s="14">
        <f t="shared" si="13"/>
        <v>119.50127909211081</v>
      </c>
      <c r="O25" s="14">
        <f t="shared" si="13"/>
        <v>0.34160340652682847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3.7248490126281764E-3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3.7241115033146018E-3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5.9756016798765896E-3</v>
      </c>
      <c r="J29" s="14">
        <f>(SUMIFS(TICARETHANEOG2,KAYNAK,A29,SEBEP,B29,SÜRE,"Uzun",BİLDİRİM,"Bildirimli",İL,$B$10,İLÇE,$B$11)/VLOOKUP($B$11,ABONE2,10,FALSE))</f>
        <v>0.38090934844073576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9.42148749721421E-3</v>
      </c>
      <c r="L29" s="14">
        <f>(SUMIFS(SANAYIAG2,KAYNAK,A29,SEBEP,B29,SÜRE,"Uzun",BİLDİRİM,"Bildirimli",İL,$B$10,İLÇE,$B$11)/VLOOKUP($B$11,ABONE2,12,FALSE))</f>
        <v>3.8838103394698997</v>
      </c>
      <c r="M29" s="14">
        <f>(SUMIFS(SANAYIOG2,KAYNAK,A29,SEBEP,B29,SÜRE,"Uzun",BİLDİRİM,"Bildirimli",İL,$B$10,İLÇE,$B$11)/VLOOKUP($B$11,ABONE2,13,FALSE))</f>
        <v>21.509323222928337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10.323901585348946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9.3239258131550783E-3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1.4627843918399944E-2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1.4624947647681115E-2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3.7849627900459842E-2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3.7501765119100527E-2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1.7529607009218285E-2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1.8352692931028119E-2</v>
      </c>
      <c r="D33" s="14">
        <f t="shared" ref="D33:O33" si="14">SUM(D28:D32)</f>
        <v>0</v>
      </c>
      <c r="E33" s="14">
        <f t="shared" si="14"/>
        <v>1.8349059150995717E-2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4.3825229580336432E-2</v>
      </c>
      <c r="J33" s="14">
        <f t="shared" si="14"/>
        <v>0.38090934844073576</v>
      </c>
      <c r="K33" s="14">
        <f t="shared" si="14"/>
        <v>4.6923252616314734E-2</v>
      </c>
      <c r="L33" s="14">
        <f t="shared" si="14"/>
        <v>3.8838103394698997</v>
      </c>
      <c r="M33" s="14">
        <f t="shared" si="14"/>
        <v>21.509323222928337</v>
      </c>
      <c r="N33" s="14">
        <f t="shared" si="14"/>
        <v>10.323901585348946</v>
      </c>
      <c r="O33" s="14">
        <f t="shared" si="14"/>
        <v>2.6853532822373363E-2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0.12455381991293878</v>
      </c>
      <c r="D17" s="14">
        <f t="shared" si="1"/>
        <v>15.896361334090356</v>
      </c>
      <c r="E17" s="14">
        <f t="shared" si="2"/>
        <v>0.14014132806601221</v>
      </c>
      <c r="F17" s="14">
        <f t="shared" si="3"/>
        <v>2.6169526421541175E-2</v>
      </c>
      <c r="G17" s="14">
        <f t="shared" si="4"/>
        <v>1.9406352647824268</v>
      </c>
      <c r="H17" s="14">
        <f t="shared" si="5"/>
        <v>5.3782013032515494E-2</v>
      </c>
      <c r="I17" s="14">
        <f t="shared" si="6"/>
        <v>0.17071355363421414</v>
      </c>
      <c r="J17" s="14">
        <f t="shared" si="7"/>
        <v>4.2516166958772796</v>
      </c>
      <c r="K17" s="14">
        <f t="shared" si="8"/>
        <v>0.26087984974690165</v>
      </c>
      <c r="L17" s="14">
        <f t="shared" si="9"/>
        <v>0</v>
      </c>
      <c r="M17" s="14">
        <f t="shared" si="10"/>
        <v>399.69431280286005</v>
      </c>
      <c r="N17" s="14">
        <f t="shared" si="11"/>
        <v>299.77073460214507</v>
      </c>
      <c r="O17" s="19">
        <f t="shared" si="12"/>
        <v>0.32866152283218225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2.9401158249806207E-2</v>
      </c>
      <c r="D21" s="14">
        <f t="shared" si="1"/>
        <v>0</v>
      </c>
      <c r="E21" s="14">
        <f t="shared" si="2"/>
        <v>2.9372100654884593E-2</v>
      </c>
      <c r="F21" s="14">
        <f t="shared" si="3"/>
        <v>2.3651466148841092E-2</v>
      </c>
      <c r="G21" s="14">
        <f t="shared" si="4"/>
        <v>0</v>
      </c>
      <c r="H21" s="14">
        <f t="shared" si="5"/>
        <v>2.3310339233232804E-2</v>
      </c>
      <c r="I21" s="14">
        <f t="shared" si="6"/>
        <v>2.0827904284405053E-2</v>
      </c>
      <c r="J21" s="14">
        <f t="shared" si="7"/>
        <v>0</v>
      </c>
      <c r="K21" s="14">
        <f t="shared" si="8"/>
        <v>2.036771816391748E-2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2.7749744353838552E-2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2.2433788665747779E-2</v>
      </c>
      <c r="D22" s="14">
        <f t="shared" si="1"/>
        <v>0</v>
      </c>
      <c r="E22" s="14">
        <f t="shared" si="2"/>
        <v>2.2411617024138703E-2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1.6733417447700261E-3</v>
      </c>
      <c r="J22" s="14">
        <f t="shared" si="7"/>
        <v>0</v>
      </c>
      <c r="K22" s="14">
        <f t="shared" si="8"/>
        <v>1.6363697750864416E-3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1.8528226442094634E-2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0.17638876682849275</v>
      </c>
      <c r="D25" s="14">
        <f t="shared" ref="D25:O25" si="13">SUM(D15:D24)</f>
        <v>15.896361334090356</v>
      </c>
      <c r="E25" s="14">
        <f t="shared" si="13"/>
        <v>0.19192504574503552</v>
      </c>
      <c r="F25" s="14">
        <f t="shared" si="13"/>
        <v>4.9820992570382264E-2</v>
      </c>
      <c r="G25" s="14">
        <f t="shared" si="13"/>
        <v>1.9406352647824268</v>
      </c>
      <c r="H25" s="14">
        <f t="shared" si="13"/>
        <v>7.7092352265748301E-2</v>
      </c>
      <c r="I25" s="14">
        <f t="shared" si="13"/>
        <v>0.19321479966338923</v>
      </c>
      <c r="J25" s="14">
        <f t="shared" si="13"/>
        <v>4.2516166958772796</v>
      </c>
      <c r="K25" s="14">
        <f t="shared" si="13"/>
        <v>0.28288393768590558</v>
      </c>
      <c r="L25" s="14">
        <f t="shared" si="13"/>
        <v>0</v>
      </c>
      <c r="M25" s="14">
        <f t="shared" si="13"/>
        <v>399.69431280286005</v>
      </c>
      <c r="N25" s="14">
        <f t="shared" si="13"/>
        <v>299.77073460214507</v>
      </c>
      <c r="O25" s="14">
        <f t="shared" si="13"/>
        <v>0.37493949362811541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0.39159461622263858</v>
      </c>
      <c r="D29" s="14">
        <f>(SUMIFS(MESKENOG2,KAYNAK,A29,SEBEP,B29,SÜRE,"Uzun",BİLDİRİM,"Bildirimli",İL,$B$10,İLÇE,$B$11)/VLOOKUP($B$11,ABONE2,4,FALSE))</f>
        <v>142.91649375876597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0.53245405959356107</v>
      </c>
      <c r="F29" s="14">
        <f>(SUMIFS(TARIMSALAG2,KAYNAK,A29,SEBEP,B29,SÜRE,"Uzun",BİLDİRİM,"Bildirimli",İL,$B$10,İLÇE,$B$11)/VLOOKUP($B$11,ABONE2,6,FALSE))</f>
        <v>0.10795997200853415</v>
      </c>
      <c r="G29" s="14">
        <f>(SUMIFS(TARIMSALOG2,KAYNAK,A29,SEBEP,B29,SÜRE,"Uzun",BİLDİRİM,"Bildirimli",İL,$B$10,İLÇE,$B$11)/VLOOKUP($B$11,ABONE2,7,FALSE))</f>
        <v>17.36109422620477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0.35680325452097988</v>
      </c>
      <c r="I29" s="14">
        <f>(SUMIFS(TICARETHANEAG2,KAYNAK,A29,SEBEP,B29,SÜRE,"Uzun",BİLDİRİM,"Bildirimli",İL,$B$10,İLÇE,$B$11)/VLOOKUP($B$11,ABONE2,9,FALSE))</f>
        <v>0.71521769516554934</v>
      </c>
      <c r="J29" s="14">
        <f>(SUMIFS(TICARETHANEOG2,KAYNAK,A29,SEBEP,B29,SÜRE,"Uzun",BİLDİRİM,"Bildirimli",İL,$B$10,İLÇE,$B$11)/VLOOKUP($B$11,ABONE2,10,FALSE))</f>
        <v>49.697731793456448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1.7974712347834545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333.99183675882625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250.49387756911969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0.87985631415171672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2.4814871243801318E-2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2.4790346343438279E-2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0.13474357964603345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0.13176646181741236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4.1944911759361742E-2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0.41640948746643991</v>
      </c>
      <c r="D33" s="14">
        <f t="shared" ref="D33:O33" si="14">SUM(D28:D32)</f>
        <v>142.91649375876597</v>
      </c>
      <c r="E33" s="14">
        <f t="shared" si="14"/>
        <v>0.55724440593699931</v>
      </c>
      <c r="F33" s="14">
        <f t="shared" si="14"/>
        <v>0.10795997200853415</v>
      </c>
      <c r="G33" s="14">
        <f t="shared" si="14"/>
        <v>17.36109422620477</v>
      </c>
      <c r="H33" s="14">
        <f t="shared" si="14"/>
        <v>0.35680325452097988</v>
      </c>
      <c r="I33" s="14">
        <f t="shared" si="14"/>
        <v>0.84996127481158279</v>
      </c>
      <c r="J33" s="14">
        <f t="shared" si="14"/>
        <v>49.697731793456448</v>
      </c>
      <c r="K33" s="14">
        <f t="shared" si="14"/>
        <v>1.9292376966008669</v>
      </c>
      <c r="L33" s="14">
        <f t="shared" si="14"/>
        <v>0</v>
      </c>
      <c r="M33" s="14">
        <f t="shared" si="14"/>
        <v>333.99183675882625</v>
      </c>
      <c r="N33" s="14">
        <f t="shared" si="14"/>
        <v>250.49387756911969</v>
      </c>
      <c r="O33" s="14">
        <f t="shared" si="14"/>
        <v>0.92180122591107849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2.0698581438630625E-2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2.0698294353075505E-2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2.8477219856613466E-2</v>
      </c>
      <c r="J15" s="14">
        <f t="shared" ref="J15:J24" si="7">(SUMIFS(TICARETHANEOG2,KAYNAK,A15,SEBEP,B15,SÜRE,"Uzun",BİLDİRİM,"Bildirimsiz",İL,$B$10,İLÇE,$B$11)/VLOOKUP($B$11,ABONE2,10,FALSE))</f>
        <v>1.241849985518912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3.054117635510829E-2</v>
      </c>
      <c r="L15" s="14">
        <f t="shared" ref="L15:L24" si="9">(SUMIFS(SANAYIAG2,KAYNAK,A15,SEBEP,B15,SÜRE,"Uzun",BİLDİRİM,"Bildirimsiz",İL,$B$10,İLÇE,$B$11)/VLOOKUP($B$11,ABONE2,12,FALSE))</f>
        <v>0.4871271297462742</v>
      </c>
      <c r="M15" s="14">
        <f t="shared" ref="M15:M24" si="10">(SUMIFS(SANAYIOG2,KAYNAK,A15,SEBEP,B15,SÜRE,"Uzun",BİLDİRİM,"Bildirimsiz",İL,$B$10,İLÇE,$B$11)/VLOOKUP($B$11,ABONE2,13,FALSE))</f>
        <v>58.409980087478345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1.0387733483913415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2.2367935453428422E-2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6.3343098536501524E-2</v>
      </c>
      <c r="D17" s="14">
        <f t="shared" si="1"/>
        <v>0</v>
      </c>
      <c r="E17" s="14">
        <f t="shared" si="2"/>
        <v>6.3342219979260289E-2</v>
      </c>
      <c r="F17" s="14">
        <f t="shared" si="3"/>
        <v>0.24395556371874974</v>
      </c>
      <c r="G17" s="14">
        <f t="shared" si="4"/>
        <v>0</v>
      </c>
      <c r="H17" s="14">
        <f t="shared" si="5"/>
        <v>0.2217777851988634</v>
      </c>
      <c r="I17" s="14">
        <f t="shared" si="6"/>
        <v>0.13380882718671824</v>
      </c>
      <c r="J17" s="14">
        <f t="shared" si="7"/>
        <v>97.727345829694258</v>
      </c>
      <c r="K17" s="14">
        <f t="shared" si="8"/>
        <v>0.29981619162387402</v>
      </c>
      <c r="L17" s="14">
        <f t="shared" si="9"/>
        <v>7.848393446038826</v>
      </c>
      <c r="M17" s="14">
        <f t="shared" si="10"/>
        <v>381.65084667462264</v>
      </c>
      <c r="N17" s="14">
        <f t="shared" si="11"/>
        <v>11.408416810120578</v>
      </c>
      <c r="O17" s="19">
        <f t="shared" si="12"/>
        <v>9.792232682410533E-2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7.7503893503564313E-3</v>
      </c>
      <c r="D18" s="14">
        <f t="shared" si="1"/>
        <v>0</v>
      </c>
      <c r="E18" s="14">
        <f t="shared" si="2"/>
        <v>7.7502818538675708E-3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8.0394930312553993E-3</v>
      </c>
      <c r="J18" s="14">
        <f t="shared" si="7"/>
        <v>0.28792229606808301</v>
      </c>
      <c r="K18" s="14">
        <f t="shared" si="8"/>
        <v>8.5155758530331728E-3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7.8429663675260892E-3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2.8640172283543427E-2</v>
      </c>
      <c r="D21" s="14">
        <f t="shared" si="1"/>
        <v>0</v>
      </c>
      <c r="E21" s="14">
        <f t="shared" si="2"/>
        <v>2.8639775049569539E-2</v>
      </c>
      <c r="F21" s="14">
        <f t="shared" si="3"/>
        <v>1.7037986625207557E-2</v>
      </c>
      <c r="G21" s="14">
        <f t="shared" si="4"/>
        <v>0</v>
      </c>
      <c r="H21" s="14">
        <f t="shared" si="5"/>
        <v>1.5489078750188689E-2</v>
      </c>
      <c r="I21" s="14">
        <f t="shared" si="6"/>
        <v>0.10300497391889904</v>
      </c>
      <c r="J21" s="14">
        <f t="shared" si="7"/>
        <v>0</v>
      </c>
      <c r="K21" s="14">
        <f t="shared" si="8"/>
        <v>0.10282976165823719</v>
      </c>
      <c r="L21" s="14">
        <f t="shared" si="9"/>
        <v>16.079454846257018</v>
      </c>
      <c r="M21" s="14">
        <f t="shared" si="10"/>
        <v>0</v>
      </c>
      <c r="N21" s="14">
        <f t="shared" si="11"/>
        <v>15.92631718105457</v>
      </c>
      <c r="O21" s="19">
        <f t="shared" si="12"/>
        <v>4.4718892041156186E-2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2.8822572394969351E-6</v>
      </c>
      <c r="D22" s="14">
        <f t="shared" si="1"/>
        <v>0</v>
      </c>
      <c r="E22" s="14">
        <f t="shared" si="2"/>
        <v>2.8822172631139134E-6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2.2510269075229066E-7</v>
      </c>
      <c r="J22" s="14">
        <f t="shared" si="7"/>
        <v>0</v>
      </c>
      <c r="K22" s="14">
        <f t="shared" si="8"/>
        <v>2.2471978932697864E-7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2.5464079660202532E-6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0.12043512386627152</v>
      </c>
      <c r="D25" s="14">
        <f t="shared" ref="D25:O25" si="13">SUM(D15:D24)</f>
        <v>0</v>
      </c>
      <c r="E25" s="14">
        <f t="shared" si="13"/>
        <v>0.12043345345303602</v>
      </c>
      <c r="F25" s="14">
        <f t="shared" si="13"/>
        <v>0.26099355034395733</v>
      </c>
      <c r="G25" s="14">
        <f t="shared" si="13"/>
        <v>0</v>
      </c>
      <c r="H25" s="14">
        <f t="shared" si="13"/>
        <v>0.23726686394905208</v>
      </c>
      <c r="I25" s="14">
        <f t="shared" si="13"/>
        <v>0.27333073909617694</v>
      </c>
      <c r="J25" s="14">
        <f t="shared" si="13"/>
        <v>99.257118111281258</v>
      </c>
      <c r="K25" s="14">
        <f t="shared" si="13"/>
        <v>0.44170293021004203</v>
      </c>
      <c r="L25" s="14">
        <f t="shared" si="13"/>
        <v>24.414975422042119</v>
      </c>
      <c r="M25" s="14">
        <f t="shared" si="13"/>
        <v>440.06082676210099</v>
      </c>
      <c r="N25" s="14">
        <f t="shared" si="13"/>
        <v>28.373507339566487</v>
      </c>
      <c r="O25" s="14">
        <f t="shared" si="13"/>
        <v>0.17285466709418204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1.0571503927186233E-2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1.0571357302351947E-2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2.095635320631738E-2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2.0920706286748254E-2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1.18689193682189E-2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3.4683522434135118E-2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3.46830413799952E-2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4.5745928460821664E-2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4.5668114281207324E-2</v>
      </c>
      <c r="L31" s="14">
        <f>(SUMIFS(SANAYIAG2,KAYNAK,A31,SEBEP,B31,SÜRE,"Uzun",BİLDİRİM,"Bildirimli",İL,$B$10,İLÇE,$B$11)/VLOOKUP($B$11,ABONE2,12,FALSE))</f>
        <v>2.552056240795211E-2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2.5277509432638283E-2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3.6060035483288053E-2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4.5255026361321352E-2</v>
      </c>
      <c r="D33" s="14">
        <f t="shared" ref="D33:O33" si="14">SUM(D28:D32)</f>
        <v>0</v>
      </c>
      <c r="E33" s="14">
        <f t="shared" si="14"/>
        <v>4.5254398682347145E-2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6.6702281667139041E-2</v>
      </c>
      <c r="J33" s="14">
        <f t="shared" si="14"/>
        <v>0</v>
      </c>
      <c r="K33" s="14">
        <f t="shared" si="14"/>
        <v>6.6588820567955578E-2</v>
      </c>
      <c r="L33" s="14">
        <f t="shared" si="14"/>
        <v>2.552056240795211E-2</v>
      </c>
      <c r="M33" s="14">
        <f t="shared" si="14"/>
        <v>0</v>
      </c>
      <c r="N33" s="14">
        <f t="shared" si="14"/>
        <v>2.5277509432638283E-2</v>
      </c>
      <c r="O33" s="14">
        <f t="shared" si="14"/>
        <v>4.7928954851506951E-2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9.6383995875533687E-2</v>
      </c>
      <c r="D17" s="14">
        <f t="shared" si="1"/>
        <v>0.33293253157859115</v>
      </c>
      <c r="E17" s="14">
        <f t="shared" si="2"/>
        <v>9.7498434265624087E-2</v>
      </c>
      <c r="F17" s="14">
        <f t="shared" si="3"/>
        <v>5.8958786162976742E-2</v>
      </c>
      <c r="G17" s="14">
        <f t="shared" si="4"/>
        <v>0.51580604526556129</v>
      </c>
      <c r="H17" s="14">
        <f t="shared" si="5"/>
        <v>0.15839255121186832</v>
      </c>
      <c r="I17" s="14">
        <f t="shared" si="6"/>
        <v>0.199808526791875</v>
      </c>
      <c r="J17" s="14">
        <f t="shared" si="7"/>
        <v>2.4748078406793637</v>
      </c>
      <c r="K17" s="14">
        <f t="shared" si="8"/>
        <v>0.31022156510608662</v>
      </c>
      <c r="L17" s="14">
        <f t="shared" si="9"/>
        <v>4.4077004711448025</v>
      </c>
      <c r="M17" s="14">
        <f t="shared" si="10"/>
        <v>10.158285039553554</v>
      </c>
      <c r="N17" s="14">
        <f t="shared" si="11"/>
        <v>7.8580512121900536</v>
      </c>
      <c r="O17" s="19">
        <f t="shared" si="12"/>
        <v>0.14492866251000619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3.8344588468387781E-3</v>
      </c>
      <c r="D21" s="14">
        <f t="shared" si="1"/>
        <v>0</v>
      </c>
      <c r="E21" s="14">
        <f t="shared" si="2"/>
        <v>3.8163937671652215E-3</v>
      </c>
      <c r="F21" s="14">
        <f t="shared" si="3"/>
        <v>6.4627535379942428E-3</v>
      </c>
      <c r="G21" s="14">
        <f t="shared" si="4"/>
        <v>0</v>
      </c>
      <c r="H21" s="14">
        <f t="shared" si="5"/>
        <v>5.0561216625439106E-3</v>
      </c>
      <c r="I21" s="14">
        <f t="shared" si="6"/>
        <v>2.8474142189822004E-3</v>
      </c>
      <c r="J21" s="14">
        <f t="shared" si="7"/>
        <v>0</v>
      </c>
      <c r="K21" s="14">
        <f t="shared" si="8"/>
        <v>2.7092200431256437E-3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3.6692114017901145E-3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3.5924542534743979E-3</v>
      </c>
      <c r="G22" s="14">
        <f t="shared" si="4"/>
        <v>0</v>
      </c>
      <c r="H22" s="14">
        <f t="shared" si="5"/>
        <v>2.81054904320662E-3</v>
      </c>
      <c r="I22" s="14">
        <f t="shared" si="6"/>
        <v>9.120943311773295E-5</v>
      </c>
      <c r="J22" s="14">
        <f t="shared" si="7"/>
        <v>0</v>
      </c>
      <c r="K22" s="14">
        <f t="shared" si="8"/>
        <v>8.6782745789974126E-5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1.4404551668053221E-4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0.10021845472237247</v>
      </c>
      <c r="D25" s="14">
        <f t="shared" ref="D25:O25" si="13">SUM(D15:D24)</f>
        <v>0.33293253157859115</v>
      </c>
      <c r="E25" s="14">
        <f t="shared" si="13"/>
        <v>0.10131482803278931</v>
      </c>
      <c r="F25" s="14">
        <f t="shared" si="13"/>
        <v>6.9013993954445393E-2</v>
      </c>
      <c r="G25" s="14">
        <f t="shared" si="13"/>
        <v>0.51580604526556129</v>
      </c>
      <c r="H25" s="14">
        <f t="shared" si="13"/>
        <v>0.16625922191761885</v>
      </c>
      <c r="I25" s="14">
        <f t="shared" si="13"/>
        <v>0.20274715044397496</v>
      </c>
      <c r="J25" s="14">
        <f t="shared" si="13"/>
        <v>2.4748078406793637</v>
      </c>
      <c r="K25" s="14">
        <f t="shared" si="13"/>
        <v>0.31301756789500224</v>
      </c>
      <c r="L25" s="14">
        <f t="shared" si="13"/>
        <v>4.4077004711448025</v>
      </c>
      <c r="M25" s="14">
        <f t="shared" si="13"/>
        <v>10.158285039553554</v>
      </c>
      <c r="N25" s="14">
        <f t="shared" si="13"/>
        <v>7.8580512121900536</v>
      </c>
      <c r="O25" s="14">
        <f t="shared" si="13"/>
        <v>0.14874191942847684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5.5651096320975896E-2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5.5388910304874035E-2</v>
      </c>
      <c r="F29" s="14">
        <f>(SUMIFS(TARIMSALAG2,KAYNAK,A29,SEBEP,B29,SÜRE,"Uzun",BİLDİRİM,"Bildirimli",İL,$B$10,İLÇE,$B$11)/VLOOKUP($B$11,ABONE2,6,FALSE))</f>
        <v>6.3819015808426005E-4</v>
      </c>
      <c r="G29" s="14">
        <f>(SUMIFS(TARIMSALOG2,KAYNAK,A29,SEBEP,B29,SÜRE,"Uzun",BİLDİRİM,"Bildirimli",İL,$B$10,İLÇE,$B$11)/VLOOKUP($B$11,ABONE2,7,FALSE))</f>
        <v>8.0982433118746162E-3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2.2618863886436007E-3</v>
      </c>
      <c r="I29" s="14">
        <f>(SUMIFS(TICARETHANEAG2,KAYNAK,A29,SEBEP,B29,SÜRE,"Uzun",BİLDİRİM,"Bildirimli",İL,$B$10,İLÇE,$B$11)/VLOOKUP($B$11,ABONE2,9,FALSE))</f>
        <v>7.2039948686402677E-2</v>
      </c>
      <c r="J29" s="14">
        <f>(SUMIFS(TICARETHANEOG2,KAYNAK,A29,SEBEP,B29,SÜRE,"Uzun",BİLDİRİM,"Bildirimli",İL,$B$10,İLÇE,$B$11)/VLOOKUP($B$11,ABONE2,10,FALSE))</f>
        <v>7.5906691009340577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0.43694321858625651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0.12211733647066643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5.5651096320975896E-2</v>
      </c>
      <c r="D33" s="14">
        <f t="shared" ref="D33:O33" si="14">SUM(D28:D32)</f>
        <v>0</v>
      </c>
      <c r="E33" s="14">
        <f t="shared" si="14"/>
        <v>5.5388910304874035E-2</v>
      </c>
      <c r="F33" s="14">
        <f t="shared" si="14"/>
        <v>6.3819015808426005E-4</v>
      </c>
      <c r="G33" s="14">
        <f t="shared" si="14"/>
        <v>8.0982433118746162E-3</v>
      </c>
      <c r="H33" s="14">
        <f t="shared" si="14"/>
        <v>2.2618863886436007E-3</v>
      </c>
      <c r="I33" s="14">
        <f t="shared" si="14"/>
        <v>7.2039948686402677E-2</v>
      </c>
      <c r="J33" s="14">
        <f t="shared" si="14"/>
        <v>7.5906691009340577</v>
      </c>
      <c r="K33" s="14">
        <f t="shared" si="14"/>
        <v>0.43694321858625651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0.12211733647066643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0.13855120003493937</v>
      </c>
      <c r="D17" s="14">
        <f t="shared" si="1"/>
        <v>18.411361005829974</v>
      </c>
      <c r="E17" s="14">
        <f t="shared" si="2"/>
        <v>0.1633145172561335</v>
      </c>
      <c r="F17" s="14">
        <f t="shared" si="3"/>
        <v>3.065383437059872E-2</v>
      </c>
      <c r="G17" s="14">
        <f t="shared" si="4"/>
        <v>2.0932122210180428</v>
      </c>
      <c r="H17" s="14">
        <f t="shared" si="5"/>
        <v>7.5199294252989532E-2</v>
      </c>
      <c r="I17" s="14">
        <f t="shared" si="6"/>
        <v>0.1869787035682072</v>
      </c>
      <c r="J17" s="14">
        <f t="shared" si="7"/>
        <v>3.4078641530254421</v>
      </c>
      <c r="K17" s="14">
        <f t="shared" si="8"/>
        <v>0.28842391457473432</v>
      </c>
      <c r="L17" s="14">
        <f t="shared" si="9"/>
        <v>0.12350486156858198</v>
      </c>
      <c r="M17" s="14">
        <f t="shared" si="10"/>
        <v>5.3568981363174535</v>
      </c>
      <c r="N17" s="14">
        <f t="shared" si="11"/>
        <v>2.17948079093421</v>
      </c>
      <c r="O17" s="19">
        <f t="shared" si="12"/>
        <v>0.17605295879843672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3.765372727716014E-2</v>
      </c>
      <c r="D21" s="14">
        <f t="shared" si="1"/>
        <v>0</v>
      </c>
      <c r="E21" s="14">
        <f t="shared" si="2"/>
        <v>3.7602698934883577E-2</v>
      </c>
      <c r="F21" s="14">
        <f t="shared" si="3"/>
        <v>3.7175095412474948E-2</v>
      </c>
      <c r="G21" s="14">
        <f t="shared" si="4"/>
        <v>0</v>
      </c>
      <c r="H21" s="14">
        <f t="shared" si="5"/>
        <v>3.6372217912356203E-2</v>
      </c>
      <c r="I21" s="14">
        <f t="shared" si="6"/>
        <v>0.11577157892874776</v>
      </c>
      <c r="J21" s="14">
        <f t="shared" si="7"/>
        <v>1.2675279684045812E-2</v>
      </c>
      <c r="K21" s="14">
        <f t="shared" si="8"/>
        <v>0.11252445139348156</v>
      </c>
      <c r="L21" s="14">
        <f t="shared" si="9"/>
        <v>9.430386673927843E-3</v>
      </c>
      <c r="M21" s="14">
        <f t="shared" si="10"/>
        <v>0</v>
      </c>
      <c r="N21" s="14">
        <f t="shared" si="11"/>
        <v>5.7255919091704762E-3</v>
      </c>
      <c r="O21" s="19">
        <f t="shared" si="12"/>
        <v>4.6542704706394315E-2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9.6559576052607858E-5</v>
      </c>
      <c r="D22" s="14">
        <f t="shared" si="1"/>
        <v>0</v>
      </c>
      <c r="E22" s="14">
        <f t="shared" si="2"/>
        <v>9.6428718486751938E-5</v>
      </c>
      <c r="F22" s="14">
        <f t="shared" si="3"/>
        <v>2.5070983800781982E-3</v>
      </c>
      <c r="G22" s="14">
        <f t="shared" si="4"/>
        <v>0</v>
      </c>
      <c r="H22" s="14">
        <f t="shared" si="5"/>
        <v>2.4529521066762078E-3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1.7540168280797948E-4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0.17630148688815214</v>
      </c>
      <c r="D25" s="14">
        <f t="shared" ref="D25:O25" si="13">SUM(D15:D24)</f>
        <v>18.411361005829974</v>
      </c>
      <c r="E25" s="14">
        <f t="shared" si="13"/>
        <v>0.20101364490950382</v>
      </c>
      <c r="F25" s="14">
        <f t="shared" si="13"/>
        <v>7.0336028163151876E-2</v>
      </c>
      <c r="G25" s="14">
        <f t="shared" si="13"/>
        <v>2.0932122210180428</v>
      </c>
      <c r="H25" s="14">
        <f t="shared" si="13"/>
        <v>0.11402446427202194</v>
      </c>
      <c r="I25" s="14">
        <f t="shared" si="13"/>
        <v>0.30275028249695496</v>
      </c>
      <c r="J25" s="14">
        <f t="shared" si="13"/>
        <v>3.420539432709488</v>
      </c>
      <c r="K25" s="14">
        <f t="shared" si="13"/>
        <v>0.40094836596821587</v>
      </c>
      <c r="L25" s="14">
        <f t="shared" si="13"/>
        <v>0.13293524824250982</v>
      </c>
      <c r="M25" s="14">
        <f t="shared" si="13"/>
        <v>5.3568981363174535</v>
      </c>
      <c r="N25" s="14">
        <f t="shared" si="13"/>
        <v>2.1852063828433805</v>
      </c>
      <c r="O25" s="14">
        <f t="shared" si="13"/>
        <v>0.22277106518763901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0.1147016443969916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0.11454620069478141</v>
      </c>
      <c r="F29" s="14">
        <f>(SUMIFS(TARIMSALAG2,KAYNAK,A29,SEBEP,B29,SÜRE,"Uzun",BİLDİRİM,"Bildirimli",İL,$B$10,İLÇE,$B$11)/VLOOKUP($B$11,ABONE2,6,FALSE))</f>
        <v>0.16047903231171862</v>
      </c>
      <c r="G29" s="14">
        <f>(SUMIFS(TARIMSALOG2,KAYNAK,A29,SEBEP,B29,SÜRE,"Uzun",BİLDİRİM,"Bildirimli",İL,$B$10,İLÇE,$B$11)/VLOOKUP($B$11,ABONE2,7,FALSE))</f>
        <v>5.9808564061968807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0.28618281286272912</v>
      </c>
      <c r="I29" s="14">
        <f>(SUMIFS(TICARETHANEAG2,KAYNAK,A29,SEBEP,B29,SÜRE,"Uzun",BİLDİRİM,"Bildirimli",İL,$B$10,İLÇE,$B$11)/VLOOKUP($B$11,ABONE2,9,FALSE))</f>
        <v>0.18268574202977464</v>
      </c>
      <c r="J29" s="14">
        <f>(SUMIFS(TICARETHANEOG2,KAYNAK,A29,SEBEP,B29,SÜRE,"Uzun",BİLDİRİM,"Bildirimli",İL,$B$10,İLÇE,$B$11)/VLOOKUP($B$11,ABONE2,10,FALSE))</f>
        <v>8.9909141036413427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0.46011025735612332</v>
      </c>
      <c r="L29" s="14">
        <f>(SUMIFS(SANAYIAG2,KAYNAK,A29,SEBEP,B29,SÜRE,"Uzun",BİLDİRİM,"Bildirimli",İL,$B$10,İLÇE,$B$11)/VLOOKUP($B$11,ABONE2,12,FALSE))</f>
        <v>0.29348791162599108</v>
      </c>
      <c r="M29" s="14">
        <f>(SUMIFS(SANAYIOG2,KAYNAK,A29,SEBEP,B29,SÜRE,"Uzun",BİLDİRİM,"Bildirimli",İL,$B$10,İLÇE,$B$11)/VLOOKUP($B$11,ABONE2,13,FALSE))</f>
        <v>14.054109960206391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5.6994465735682907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0.16569825040451086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2.6606478942927905E-2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2.657042183484189E-2</v>
      </c>
      <c r="F31" s="14">
        <f>(SUMIFS(TARIMSALAG2,KAYNAK,A31,SEBEP,B31,SÜRE,"Uzun",BİLDİRİM,"Bildirimli",İL,$B$10,İLÇE,$B$11)/VLOOKUP($B$11,ABONE2,6,FALSE))</f>
        <v>1.0474028202204269E-4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1.0247818652884939E-4</v>
      </c>
      <c r="I31" s="14">
        <f>(SUMIFS(TICARETHANEAG2,KAYNAK,A31,SEBEP,B31,SÜRE,"Uzun",BİLDİRİM,"Bildirimli",İL,$B$10,İLÇE,$B$11)/VLOOKUP($B$11,ABONE2,9,FALSE))</f>
        <v>5.5615312088163393E-2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5.3863648715307848E-2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2.8818560103256521E-2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0.14130812333991949</v>
      </c>
      <c r="D33" s="14">
        <f t="shared" ref="D33:O33" si="14">SUM(D28:D32)</f>
        <v>0</v>
      </c>
      <c r="E33" s="14">
        <f t="shared" si="14"/>
        <v>0.14111662252962331</v>
      </c>
      <c r="F33" s="14">
        <f t="shared" si="14"/>
        <v>0.16058377259374065</v>
      </c>
      <c r="G33" s="14">
        <f t="shared" si="14"/>
        <v>5.9808564061968807</v>
      </c>
      <c r="H33" s="14">
        <f t="shared" si="14"/>
        <v>0.28628529104925798</v>
      </c>
      <c r="I33" s="14">
        <f t="shared" si="14"/>
        <v>0.23830105411793803</v>
      </c>
      <c r="J33" s="14">
        <f t="shared" si="14"/>
        <v>8.9909141036413427</v>
      </c>
      <c r="K33" s="14">
        <f t="shared" si="14"/>
        <v>0.51397390607143112</v>
      </c>
      <c r="L33" s="14">
        <f t="shared" si="14"/>
        <v>0.29348791162599108</v>
      </c>
      <c r="M33" s="14">
        <f t="shared" si="14"/>
        <v>14.054109960206391</v>
      </c>
      <c r="N33" s="14">
        <f t="shared" si="14"/>
        <v>5.6994465735682907</v>
      </c>
      <c r="O33" s="14">
        <f t="shared" si="14"/>
        <v>0.19451681050776737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4.9400126752526488E-2</v>
      </c>
      <c r="D17" s="14">
        <f t="shared" si="1"/>
        <v>0.44127101289692505</v>
      </c>
      <c r="E17" s="14">
        <f t="shared" si="2"/>
        <v>4.9606113807142159E-2</v>
      </c>
      <c r="F17" s="14">
        <f t="shared" si="3"/>
        <v>0.18342856285742337</v>
      </c>
      <c r="G17" s="14">
        <f t="shared" si="4"/>
        <v>0.16436918803736153</v>
      </c>
      <c r="H17" s="14">
        <f t="shared" si="5"/>
        <v>0.18119056466852829</v>
      </c>
      <c r="I17" s="14">
        <f t="shared" si="6"/>
        <v>0.1117074558992984</v>
      </c>
      <c r="J17" s="14">
        <f t="shared" si="7"/>
        <v>1.4334952329373443</v>
      </c>
      <c r="K17" s="14">
        <f t="shared" si="8"/>
        <v>0.14551040132714121</v>
      </c>
      <c r="L17" s="14">
        <f t="shared" si="9"/>
        <v>9.9963659942910805</v>
      </c>
      <c r="M17" s="14">
        <f t="shared" si="10"/>
        <v>36.3559923136173</v>
      </c>
      <c r="N17" s="14">
        <f t="shared" si="11"/>
        <v>24.527954862637582</v>
      </c>
      <c r="O17" s="19">
        <f t="shared" si="12"/>
        <v>9.8104057343748066E-2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4.2220191484371977E-2</v>
      </c>
      <c r="D18" s="14">
        <f t="shared" si="1"/>
        <v>0</v>
      </c>
      <c r="E18" s="14">
        <f t="shared" si="2"/>
        <v>4.2197998427432375E-2</v>
      </c>
      <c r="F18" s="14">
        <f t="shared" si="3"/>
        <v>3.822283966679859E-2</v>
      </c>
      <c r="G18" s="14">
        <f t="shared" si="4"/>
        <v>5.0403352678798079E-2</v>
      </c>
      <c r="H18" s="14">
        <f t="shared" si="5"/>
        <v>3.9653105156513088E-2</v>
      </c>
      <c r="I18" s="14">
        <f t="shared" si="6"/>
        <v>4.0274598051235219E-2</v>
      </c>
      <c r="J18" s="14">
        <f t="shared" si="7"/>
        <v>0.3158117077786734</v>
      </c>
      <c r="K18" s="14">
        <f t="shared" si="8"/>
        <v>4.7321089209092275E-2</v>
      </c>
      <c r="L18" s="14">
        <f t="shared" si="9"/>
        <v>0.27286794449820667</v>
      </c>
      <c r="M18" s="14">
        <f t="shared" si="10"/>
        <v>6.5579282873699434</v>
      </c>
      <c r="N18" s="14">
        <f t="shared" si="11"/>
        <v>3.7377089027480102</v>
      </c>
      <c r="O18" s="19">
        <f t="shared" si="12"/>
        <v>4.5893445327053008E-2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2.9489858377138939E-2</v>
      </c>
      <c r="D21" s="14">
        <f t="shared" si="1"/>
        <v>0</v>
      </c>
      <c r="E21" s="14">
        <f t="shared" si="2"/>
        <v>2.9474357023803133E-2</v>
      </c>
      <c r="F21" s="14">
        <f t="shared" si="3"/>
        <v>9.8127576695807003E-2</v>
      </c>
      <c r="G21" s="14">
        <f t="shared" si="4"/>
        <v>0</v>
      </c>
      <c r="H21" s="14">
        <f t="shared" si="5"/>
        <v>8.6605197761597683E-2</v>
      </c>
      <c r="I21" s="14">
        <f t="shared" si="6"/>
        <v>7.4742986895797475E-2</v>
      </c>
      <c r="J21" s="14">
        <f t="shared" si="7"/>
        <v>0</v>
      </c>
      <c r="K21" s="14">
        <f t="shared" si="8"/>
        <v>7.2831535488057694E-2</v>
      </c>
      <c r="L21" s="14">
        <f t="shared" si="9"/>
        <v>5.0125566791067948</v>
      </c>
      <c r="M21" s="14">
        <f t="shared" si="10"/>
        <v>0</v>
      </c>
      <c r="N21" s="14">
        <f t="shared" si="11"/>
        <v>2.249224150881254</v>
      </c>
      <c r="O21" s="19">
        <f t="shared" si="12"/>
        <v>4.4004076790207437E-2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1.0000938614247155E-3</v>
      </c>
      <c r="D22" s="14">
        <f t="shared" si="1"/>
        <v>0</v>
      </c>
      <c r="E22" s="14">
        <f t="shared" si="2"/>
        <v>9.9956816177174806E-4</v>
      </c>
      <c r="F22" s="14">
        <f t="shared" si="3"/>
        <v>2.7411383806992426E-4</v>
      </c>
      <c r="G22" s="14">
        <f t="shared" si="4"/>
        <v>0</v>
      </c>
      <c r="H22" s="14">
        <f t="shared" si="5"/>
        <v>2.4192672390992362E-4</v>
      </c>
      <c r="I22" s="14">
        <f t="shared" si="6"/>
        <v>3.4657797493815169E-3</v>
      </c>
      <c r="J22" s="14">
        <f t="shared" si="7"/>
        <v>0</v>
      </c>
      <c r="K22" s="14">
        <f t="shared" si="8"/>
        <v>3.377147091576349E-3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1.3568919449303443E-3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0.12211027047546212</v>
      </c>
      <c r="D25" s="14">
        <f t="shared" ref="D25:O25" si="13">SUM(D15:D24)</f>
        <v>0.44127101289692505</v>
      </c>
      <c r="E25" s="14">
        <f t="shared" si="13"/>
        <v>0.12227803742014942</v>
      </c>
      <c r="F25" s="14">
        <f t="shared" si="13"/>
        <v>0.32005309305809887</v>
      </c>
      <c r="G25" s="14">
        <f t="shared" si="13"/>
        <v>0.21477254071615962</v>
      </c>
      <c r="H25" s="14">
        <f t="shared" si="13"/>
        <v>0.30769079431054902</v>
      </c>
      <c r="I25" s="14">
        <f t="shared" si="13"/>
        <v>0.23019082059571258</v>
      </c>
      <c r="J25" s="14">
        <f t="shared" si="13"/>
        <v>1.7493069407160178</v>
      </c>
      <c r="K25" s="14">
        <f t="shared" si="13"/>
        <v>0.26904017311586753</v>
      </c>
      <c r="L25" s="14">
        <f t="shared" si="13"/>
        <v>15.281790617896082</v>
      </c>
      <c r="M25" s="14">
        <f t="shared" si="13"/>
        <v>42.91392060098724</v>
      </c>
      <c r="N25" s="14">
        <f t="shared" si="13"/>
        <v>30.514887916266847</v>
      </c>
      <c r="O25" s="14">
        <f t="shared" si="13"/>
        <v>0.18935847140593887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0.44101010243884131</v>
      </c>
      <c r="D29" s="14">
        <f>(SUMIFS(MESKENOG2,KAYNAK,A29,SEBEP,B29,SÜRE,"Uzun",BİLDİRİM,"Bildirimli",İL,$B$10,İLÇE,$B$11)/VLOOKUP($B$11,ABONE2,4,FALSE))</f>
        <v>2.0718636503256027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0.44186736111948477</v>
      </c>
      <c r="F29" s="14">
        <f>(SUMIFS(TARIMSALAG2,KAYNAK,A29,SEBEP,B29,SÜRE,"Uzun",BİLDİRİM,"Bildirimli",İL,$B$10,İLÇE,$B$11)/VLOOKUP($B$11,ABONE2,6,FALSE))</f>
        <v>0.9145149234095501</v>
      </c>
      <c r="G29" s="14">
        <f>(SUMIFS(TARIMSALOG2,KAYNAK,A29,SEBEP,B29,SÜRE,"Uzun",BİLDİRİM,"Bildirimli",İL,$B$10,İLÇE,$B$11)/VLOOKUP($B$11,ABONE2,7,FALSE))</f>
        <v>3.1324942160951035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1.1749554513334861</v>
      </c>
      <c r="I29" s="14">
        <f>(SUMIFS(TICARETHANEAG2,KAYNAK,A29,SEBEP,B29,SÜRE,"Uzun",BİLDİRİM,"Bildirimli",İL,$B$10,İLÇE,$B$11)/VLOOKUP($B$11,ABONE2,9,FALSE))</f>
        <v>1.2115955378187091</v>
      </c>
      <c r="J29" s="14">
        <f>(SUMIFS(TICARETHANEOG2,KAYNAK,A29,SEBEP,B29,SÜRE,"Uzun",BİLDİRİM,"Bildirimli",İL,$B$10,İLÇE,$B$11)/VLOOKUP($B$11,ABONE2,10,FALSE))</f>
        <v>10.677268273689055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1.4536673926859487</v>
      </c>
      <c r="L29" s="14">
        <f>(SUMIFS(SANAYIAG2,KAYNAK,A29,SEBEP,B29,SÜRE,"Uzun",BİLDİRİM,"Bildirimli",İL,$B$10,İLÇE,$B$11)/VLOOKUP($B$11,ABONE2,12,FALSE))</f>
        <v>93.735058610205698</v>
      </c>
      <c r="M29" s="14">
        <f>(SUMIFS(SANAYIOG2,KAYNAK,A29,SEBEP,B29,SÜRE,"Uzun",BİLDİRİM,"Bildirimli",İL,$B$10,İLÇE,$B$11)/VLOOKUP($B$11,ABONE2,13,FALSE))</f>
        <v>138.20140582802117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118.24855771746294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0.78218139600838121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0.21616752465770117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0.21605389613034129</v>
      </c>
      <c r="F31" s="14">
        <f>(SUMIFS(TARIMSALAG2,KAYNAK,A31,SEBEP,B31,SÜRE,"Uzun",BİLDİRİM,"Bildirimli",İL,$B$10,İLÇE,$B$11)/VLOOKUP($B$11,ABONE2,6,FALSE))</f>
        <v>2.8876787105763472E-2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2.5486004467091483E-2</v>
      </c>
      <c r="I31" s="14">
        <f>(SUMIFS(TICARETHANEAG2,KAYNAK,A31,SEBEP,B31,SÜRE,"Uzun",BİLDİRİM,"Bildirimli",İL,$B$10,İLÇE,$B$11)/VLOOKUP($B$11,ABONE2,9,FALSE))</f>
        <v>0.31408487656479434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0.30605257809247693</v>
      </c>
      <c r="L31" s="14">
        <f>(SUMIFS(SANAYIAG2,KAYNAK,A31,SEBEP,B31,SÜRE,"Uzun",BİLDİRİM,"Bildirimli",İL,$B$10,İLÇE,$B$11)/VLOOKUP($B$11,ABONE2,12,FALSE))</f>
        <v>12.179975601899718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5.4653736675191045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0.21974130559536084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0.65717762709654248</v>
      </c>
      <c r="D33" s="14">
        <f t="shared" ref="D33:O33" si="14">SUM(D28:D32)</f>
        <v>2.0718636503256027</v>
      </c>
      <c r="E33" s="14">
        <f t="shared" si="14"/>
        <v>0.65792125724982609</v>
      </c>
      <c r="F33" s="14">
        <f t="shared" si="14"/>
        <v>0.94339171051531356</v>
      </c>
      <c r="G33" s="14">
        <f t="shared" si="14"/>
        <v>3.1324942160951035</v>
      </c>
      <c r="H33" s="14">
        <f t="shared" si="14"/>
        <v>1.2004414558005776</v>
      </c>
      <c r="I33" s="14">
        <f t="shared" si="14"/>
        <v>1.5256804143835034</v>
      </c>
      <c r="J33" s="14">
        <f t="shared" si="14"/>
        <v>10.677268273689055</v>
      </c>
      <c r="K33" s="14">
        <f t="shared" si="14"/>
        <v>1.7597199707784257</v>
      </c>
      <c r="L33" s="14">
        <f t="shared" si="14"/>
        <v>105.91503421210541</v>
      </c>
      <c r="M33" s="14">
        <f t="shared" si="14"/>
        <v>138.20140582802117</v>
      </c>
      <c r="N33" s="14">
        <f t="shared" si="14"/>
        <v>123.71393138498205</v>
      </c>
      <c r="O33" s="14">
        <f t="shared" si="14"/>
        <v>1.001922701603742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7.2244743041490367E-2</v>
      </c>
      <c r="D17" s="14">
        <f t="shared" si="1"/>
        <v>0.13803300635690183</v>
      </c>
      <c r="E17" s="14">
        <f t="shared" si="2"/>
        <v>7.2270734633354233E-2</v>
      </c>
      <c r="F17" s="14">
        <f t="shared" si="3"/>
        <v>0.20429175874060335</v>
      </c>
      <c r="G17" s="14">
        <f t="shared" si="4"/>
        <v>4.345334026924391</v>
      </c>
      <c r="H17" s="14">
        <f t="shared" si="5"/>
        <v>0.87422677777331848</v>
      </c>
      <c r="I17" s="14">
        <f t="shared" si="6"/>
        <v>0.12415270841259897</v>
      </c>
      <c r="J17" s="14">
        <f t="shared" si="7"/>
        <v>3.7213588297976297</v>
      </c>
      <c r="K17" s="14">
        <f t="shared" si="8"/>
        <v>0.23858665141654878</v>
      </c>
      <c r="L17" s="14">
        <f t="shared" si="9"/>
        <v>0.94236190281347787</v>
      </c>
      <c r="M17" s="14">
        <f t="shared" si="10"/>
        <v>74.60836512951532</v>
      </c>
      <c r="N17" s="14">
        <f t="shared" si="11"/>
        <v>62.182774223806575</v>
      </c>
      <c r="O17" s="19">
        <f t="shared" si="12"/>
        <v>0.21669597892349698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1.0246329811392001E-2</v>
      </c>
      <c r="D18" s="14">
        <f t="shared" si="1"/>
        <v>0</v>
      </c>
      <c r="E18" s="14">
        <f t="shared" si="2"/>
        <v>1.0242281696893471E-2</v>
      </c>
      <c r="F18" s="14">
        <f t="shared" si="3"/>
        <v>1.9703103980937345E-3</v>
      </c>
      <c r="G18" s="14">
        <f t="shared" si="4"/>
        <v>5.3616540544834874E-4</v>
      </c>
      <c r="H18" s="14">
        <f t="shared" si="5"/>
        <v>1.738295390585746E-3</v>
      </c>
      <c r="I18" s="14">
        <f t="shared" si="6"/>
        <v>1.8159798235945872E-2</v>
      </c>
      <c r="J18" s="14">
        <f t="shared" si="7"/>
        <v>0.12788247273480702</v>
      </c>
      <c r="K18" s="14">
        <f t="shared" si="8"/>
        <v>2.1650284423323198E-2</v>
      </c>
      <c r="L18" s="14">
        <f t="shared" si="9"/>
        <v>0.28267324320468495</v>
      </c>
      <c r="M18" s="14">
        <f t="shared" si="10"/>
        <v>0</v>
      </c>
      <c r="N18" s="14">
        <f t="shared" si="11"/>
        <v>4.76798241550071E-2</v>
      </c>
      <c r="O18" s="19">
        <f t="shared" si="12"/>
        <v>1.1655609200631981E-2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2.4971703003876654E-2</v>
      </c>
      <c r="D21" s="14">
        <f t="shared" si="1"/>
        <v>0</v>
      </c>
      <c r="E21" s="14">
        <f t="shared" si="2"/>
        <v>2.4961837196817566E-2</v>
      </c>
      <c r="F21" s="14">
        <f t="shared" si="3"/>
        <v>2.4590275203438976E-2</v>
      </c>
      <c r="G21" s="14">
        <f t="shared" si="4"/>
        <v>0</v>
      </c>
      <c r="H21" s="14">
        <f t="shared" si="5"/>
        <v>2.0612077102683812E-2</v>
      </c>
      <c r="I21" s="14">
        <f t="shared" si="6"/>
        <v>3.7555344111013717E-2</v>
      </c>
      <c r="J21" s="14">
        <f t="shared" si="7"/>
        <v>0</v>
      </c>
      <c r="K21" s="14">
        <f t="shared" si="8"/>
        <v>3.63606374518805E-2</v>
      </c>
      <c r="L21" s="14">
        <f t="shared" si="9"/>
        <v>0.66286347833580528</v>
      </c>
      <c r="M21" s="14">
        <f t="shared" si="10"/>
        <v>0</v>
      </c>
      <c r="N21" s="14">
        <f t="shared" si="11"/>
        <v>0.11180829755061776</v>
      </c>
      <c r="O21" s="19">
        <f t="shared" si="12"/>
        <v>2.666539861695685E-2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1.1148608629228551E-4</v>
      </c>
      <c r="D22" s="14">
        <f t="shared" si="1"/>
        <v>0</v>
      </c>
      <c r="E22" s="14">
        <f t="shared" si="2"/>
        <v>1.1144204042897528E-4</v>
      </c>
      <c r="F22" s="14">
        <f t="shared" si="3"/>
        <v>1.4926488506610764E-3</v>
      </c>
      <c r="G22" s="14">
        <f t="shared" si="4"/>
        <v>0</v>
      </c>
      <c r="H22" s="14">
        <f t="shared" si="5"/>
        <v>1.2511691285486608E-3</v>
      </c>
      <c r="I22" s="14">
        <f t="shared" si="6"/>
        <v>4.6662947869191199E-4</v>
      </c>
      <c r="J22" s="14">
        <f t="shared" si="7"/>
        <v>0</v>
      </c>
      <c r="K22" s="14">
        <f t="shared" si="8"/>
        <v>4.5178511076671976E-4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2.3075399041363106E-4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0.10757426194305132</v>
      </c>
      <c r="D25" s="14">
        <f t="shared" ref="D25:O25" si="13">SUM(D15:D24)</f>
        <v>0.13803300635690183</v>
      </c>
      <c r="E25" s="14">
        <f t="shared" si="13"/>
        <v>0.10758629556749423</v>
      </c>
      <c r="F25" s="14">
        <f t="shared" si="13"/>
        <v>0.23234499319279714</v>
      </c>
      <c r="G25" s="14">
        <f t="shared" si="13"/>
        <v>4.3458701923298397</v>
      </c>
      <c r="H25" s="14">
        <f t="shared" si="13"/>
        <v>0.89782831939513663</v>
      </c>
      <c r="I25" s="14">
        <f t="shared" si="13"/>
        <v>0.18033448023825047</v>
      </c>
      <c r="J25" s="14">
        <f t="shared" si="13"/>
        <v>3.8492413025324366</v>
      </c>
      <c r="K25" s="14">
        <f t="shared" si="13"/>
        <v>0.29704935840251917</v>
      </c>
      <c r="L25" s="14">
        <f t="shared" si="13"/>
        <v>1.8878986243539679</v>
      </c>
      <c r="M25" s="14">
        <f t="shared" si="13"/>
        <v>74.60836512951532</v>
      </c>
      <c r="N25" s="14">
        <f t="shared" si="13"/>
        <v>62.342262345512196</v>
      </c>
      <c r="O25" s="14">
        <f t="shared" si="13"/>
        <v>0.25524774073149942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0.14436980085816564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0.14431276331450255</v>
      </c>
      <c r="F28" s="14">
        <f>(SUMIFS(TARIMSALAG2,KAYNAK,A28,SEBEP,B28,SÜRE,"Uzun",BİLDİRİM,"Bildirimli",İL,$B$10,İLÇE,$B$11)/VLOOKUP($B$11,ABONE2,6,FALSE))</f>
        <v>3.0747148441060784E-2</v>
      </c>
      <c r="G28" s="14">
        <f>(SUMIFS(TARIMSALOG2,KAYNAK,A28,SEBEP,B28,SÜRE,"Uzun",BİLDİRİM,"Bildirimli",İL,$B$10,İLÇE,$B$11)/VLOOKUP($B$11,ABONE2,7,FALSE))</f>
        <v>8.2559810884995592E-3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2.7108542589540569E-2</v>
      </c>
      <c r="I28" s="14">
        <f>(SUMIFS(TICARETHANEAG2,KAYNAK,A28,SEBEP,B28,SÜRE,"Uzun",BİLDİRİM,"Bildirimli",İL,$B$10,İLÇE,$B$11)/VLOOKUP($B$11,ABONE2,9,FALSE))</f>
        <v>0.26822025338747901</v>
      </c>
      <c r="J28" s="14">
        <f>(SUMIFS(TICARETHANEOG2,KAYNAK,A28,SEBEP,B28,SÜRE,"Uzun",BİLDİRİM,"Bildirimli",İL,$B$10,İLÇE,$B$11)/VLOOKUP($B$11,ABONE2,10,FALSE))</f>
        <v>1.8996681019378518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0.32011970085173708</v>
      </c>
      <c r="L28" s="14">
        <f>(SUMIFS(SANAYIAG2,KAYNAK,A28,SEBEP,B28,SÜRE,"Uzun",BİLDİRİM,"Bildirimli",İL,$B$10,İLÇE,$B$11)/VLOOKUP($B$11,ABONE2,12,FALSE))</f>
        <v>4.6727470606885761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0.78817420300771157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0.16695213227089295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6.3472899466271548E-2</v>
      </c>
      <c r="D29" s="14">
        <f>(SUMIFS(MESKENOG2,KAYNAK,A29,SEBEP,B29,SÜRE,"Uzun",BİLDİRİM,"Bildirimli",İL,$B$10,İLÇE,$B$11)/VLOOKUP($B$11,ABONE2,4,FALSE))</f>
        <v>3.6440657992186938E-2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6.3462219582776355E-2</v>
      </c>
      <c r="F29" s="14">
        <f>(SUMIFS(TARIMSALAG2,KAYNAK,A29,SEBEP,B29,SÜRE,"Uzun",BİLDİRİM,"Bildirimli",İL,$B$10,İLÇE,$B$11)/VLOOKUP($B$11,ABONE2,6,FALSE))</f>
        <v>9.9864007190985538E-2</v>
      </c>
      <c r="G29" s="14">
        <f>(SUMIFS(TARIMSALOG2,KAYNAK,A29,SEBEP,B29,SÜRE,"Uzun",BİLDİRİM,"Bildirimli",İL,$B$10,İLÇE,$B$11)/VLOOKUP($B$11,ABONE2,7,FALSE))</f>
        <v>2.6432610187261938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0.5113330565223525</v>
      </c>
      <c r="I29" s="14">
        <f>(SUMIFS(TICARETHANEAG2,KAYNAK,A29,SEBEP,B29,SÜRE,"Uzun",BİLDİRİM,"Bildirimli",İL,$B$10,İLÇE,$B$11)/VLOOKUP($B$11,ABONE2,9,FALSE))</f>
        <v>0.13012543780634861</v>
      </c>
      <c r="J29" s="14">
        <f>(SUMIFS(TICARETHANEOG2,KAYNAK,A29,SEBEP,B29,SÜRE,"Uzun",BİLDİRİM,"Bildirimli",İL,$B$10,İLÇE,$B$11)/VLOOKUP($B$11,ABONE2,10,FALSE))</f>
        <v>4.9996348314108578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0.28503375876472165</v>
      </c>
      <c r="L29" s="14">
        <f>(SUMIFS(SANAYIAG2,KAYNAK,A29,SEBEP,B29,SÜRE,"Uzun",BİLDİRİM,"Bildirimli",İL,$B$10,İLÇE,$B$11)/VLOOKUP($B$11,ABONE2,12,FALSE))</f>
        <v>1.4339035545957752</v>
      </c>
      <c r="M29" s="14">
        <f>(SUMIFS(SANAYIOG2,KAYNAK,A29,SEBEP,B29,SÜRE,"Uzun",BİLDİRİM,"Bildirimli",İL,$B$10,İLÇE,$B$11)/VLOOKUP($B$11,ABONE2,13,FALSE))</f>
        <v>42.621897803110812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35.674525279264905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0.16605597024218241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0.14447049402794254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0.14441341670247582</v>
      </c>
      <c r="F31" s="14">
        <f>(SUMIFS(TARIMSALAG2,KAYNAK,A31,SEBEP,B31,SÜRE,"Uzun",BİLDİRİM,"Bildirimli",İL,$B$10,İLÇE,$B$11)/VLOOKUP($B$11,ABONE2,6,FALSE))</f>
        <v>4.2205628016723985E-2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3.5377630044833498E-2</v>
      </c>
      <c r="I31" s="14">
        <f>(SUMIFS(TICARETHANEAG2,KAYNAK,A31,SEBEP,B31,SÜRE,"Uzun",BİLDİRİM,"Bildirimli",İL,$B$10,İLÇE,$B$11)/VLOOKUP($B$11,ABONE2,9,FALSE))</f>
        <v>0.2023069597930599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0.19587119205413822</v>
      </c>
      <c r="L31" s="14">
        <f>(SUMIFS(SANAYIAG2,KAYNAK,A31,SEBEP,B31,SÜRE,"Uzun",BİLDİRİM,"Bildirimli",İL,$B$10,İLÇE,$B$11)/VLOOKUP($B$11,ABONE2,12,FALSE))</f>
        <v>11.096112100276178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1.8716333663116447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0.14861552986916918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0.35231319435237973</v>
      </c>
      <c r="D33" s="14">
        <f t="shared" ref="D33:O33" si="14">SUM(D28:D32)</f>
        <v>3.6440657992186938E-2</v>
      </c>
      <c r="E33" s="14">
        <f t="shared" si="14"/>
        <v>0.35218839959975473</v>
      </c>
      <c r="F33" s="14">
        <f t="shared" si="14"/>
        <v>0.17281678364877029</v>
      </c>
      <c r="G33" s="14">
        <f t="shared" si="14"/>
        <v>2.6515169998146932</v>
      </c>
      <c r="H33" s="14">
        <f t="shared" si="14"/>
        <v>0.57381922915672656</v>
      </c>
      <c r="I33" s="14">
        <f t="shared" si="14"/>
        <v>0.60065265098688747</v>
      </c>
      <c r="J33" s="14">
        <f t="shared" si="14"/>
        <v>6.8993029333487099</v>
      </c>
      <c r="K33" s="14">
        <f t="shared" si="14"/>
        <v>0.801024651670597</v>
      </c>
      <c r="L33" s="14">
        <f t="shared" si="14"/>
        <v>17.202762715560532</v>
      </c>
      <c r="M33" s="14">
        <f t="shared" si="14"/>
        <v>42.621897803110812</v>
      </c>
      <c r="N33" s="14">
        <f t="shared" si="14"/>
        <v>38.33433284858426</v>
      </c>
      <c r="O33" s="14">
        <f t="shared" si="14"/>
        <v>0.48162363238224448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0.38205463609239149</v>
      </c>
      <c r="D17" s="14">
        <f t="shared" si="1"/>
        <v>4.8827777622636432</v>
      </c>
      <c r="E17" s="14">
        <f t="shared" si="2"/>
        <v>0.38794894140262515</v>
      </c>
      <c r="F17" s="14">
        <f t="shared" si="3"/>
        <v>0.46874852439020104</v>
      </c>
      <c r="G17" s="14">
        <f t="shared" si="4"/>
        <v>13.13320446256488</v>
      </c>
      <c r="H17" s="14">
        <f t="shared" si="5"/>
        <v>4.5672779542201942</v>
      </c>
      <c r="I17" s="14">
        <f t="shared" si="6"/>
        <v>0.52436829511516703</v>
      </c>
      <c r="J17" s="14">
        <f t="shared" si="7"/>
        <v>55.763070312890157</v>
      </c>
      <c r="K17" s="14">
        <f t="shared" si="8"/>
        <v>3.4686953366286453</v>
      </c>
      <c r="L17" s="14">
        <f t="shared" si="9"/>
        <v>3.9275101321954207</v>
      </c>
      <c r="M17" s="14">
        <f t="shared" si="10"/>
        <v>65.730680949568537</v>
      </c>
      <c r="N17" s="14">
        <f t="shared" si="11"/>
        <v>57.539899274976918</v>
      </c>
      <c r="O17" s="19">
        <f t="shared" si="12"/>
        <v>1.0108137146859368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3.1476198460748867E-2</v>
      </c>
      <c r="D21" s="14">
        <f t="shared" si="1"/>
        <v>0</v>
      </c>
      <c r="E21" s="14">
        <f t="shared" si="2"/>
        <v>3.1434976124130487E-2</v>
      </c>
      <c r="F21" s="14">
        <f t="shared" si="3"/>
        <v>1.0451345727008081E-2</v>
      </c>
      <c r="G21" s="14">
        <f t="shared" si="4"/>
        <v>0</v>
      </c>
      <c r="H21" s="14">
        <f t="shared" si="5"/>
        <v>7.0690331939957567E-3</v>
      </c>
      <c r="I21" s="14">
        <f t="shared" si="6"/>
        <v>8.2877210990179681E-2</v>
      </c>
      <c r="J21" s="14">
        <f t="shared" si="7"/>
        <v>0</v>
      </c>
      <c r="K21" s="14">
        <f t="shared" si="8"/>
        <v>7.8459699272306893E-2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3.896192594038439E-2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1.1126227192887299E-3</v>
      </c>
      <c r="D22" s="14">
        <f t="shared" si="1"/>
        <v>0</v>
      </c>
      <c r="E22" s="14">
        <f t="shared" si="2"/>
        <v>1.1111655894412047E-3</v>
      </c>
      <c r="F22" s="14">
        <f t="shared" si="3"/>
        <v>0.28232633164197207</v>
      </c>
      <c r="G22" s="14">
        <f t="shared" si="4"/>
        <v>0</v>
      </c>
      <c r="H22" s="14">
        <f t="shared" si="5"/>
        <v>0.19095858677401994</v>
      </c>
      <c r="I22" s="14">
        <f t="shared" si="6"/>
        <v>0.10558382075745337</v>
      </c>
      <c r="J22" s="14">
        <f t="shared" si="7"/>
        <v>0</v>
      </c>
      <c r="K22" s="14">
        <f t="shared" si="8"/>
        <v>9.995600389632496E-2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1.8479752032819062E-2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0.41464345727242907</v>
      </c>
      <c r="D25" s="14">
        <f t="shared" ref="D25:O25" si="13">SUM(D15:D24)</f>
        <v>4.8827777622636432</v>
      </c>
      <c r="E25" s="14">
        <f t="shared" si="13"/>
        <v>0.42049508311619682</v>
      </c>
      <c r="F25" s="14">
        <f t="shared" si="13"/>
        <v>0.76152620175918118</v>
      </c>
      <c r="G25" s="14">
        <f t="shared" si="13"/>
        <v>13.13320446256488</v>
      </c>
      <c r="H25" s="14">
        <f t="shared" si="13"/>
        <v>4.7653055741882095</v>
      </c>
      <c r="I25" s="14">
        <f t="shared" si="13"/>
        <v>0.71282932686280009</v>
      </c>
      <c r="J25" s="14">
        <f t="shared" si="13"/>
        <v>55.763070312890157</v>
      </c>
      <c r="K25" s="14">
        <f t="shared" si="13"/>
        <v>3.6471110397972768</v>
      </c>
      <c r="L25" s="14">
        <f t="shared" si="13"/>
        <v>3.9275101321954207</v>
      </c>
      <c r="M25" s="14">
        <f t="shared" si="13"/>
        <v>65.730680949568537</v>
      </c>
      <c r="N25" s="14">
        <f t="shared" si="13"/>
        <v>57.539899274976918</v>
      </c>
      <c r="O25" s="14">
        <f t="shared" si="13"/>
        <v>1.0682553926591403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0.39012046911962422</v>
      </c>
      <c r="D29" s="14">
        <f>(SUMIFS(MESKENOG2,KAYNAK,A29,SEBEP,B29,SÜRE,"Uzun",BİLDİRİM,"Bildirimli",İL,$B$10,İLÇE,$B$11)/VLOOKUP($B$11,ABONE2,4,FALSE))</f>
        <v>1.6814816608823793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0.39181168115748005</v>
      </c>
      <c r="F29" s="14">
        <f>(SUMIFS(TARIMSALAG2,KAYNAK,A29,SEBEP,B29,SÜRE,"Uzun",BİLDİRİM,"Bildirimli",İL,$B$10,İLÇE,$B$11)/VLOOKUP($B$11,ABONE2,6,FALSE))</f>
        <v>0.4488306682858641</v>
      </c>
      <c r="G29" s="14">
        <f>(SUMIFS(TARIMSALOG2,KAYNAK,A29,SEBEP,B29,SÜRE,"Uzun",BİLDİRİM,"Bildirimli",İL,$B$10,İLÇE,$B$11)/VLOOKUP($B$11,ABONE2,7,FALSE))</f>
        <v>3.5859371347179962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1.4640754794289488</v>
      </c>
      <c r="I29" s="14">
        <f>(SUMIFS(TICARETHANEAG2,KAYNAK,A29,SEBEP,B29,SÜRE,"Uzun",BİLDİRİM,"Bildirimli",İL,$B$10,İLÇE,$B$11)/VLOOKUP($B$11,ABONE2,9,FALSE))</f>
        <v>0.54237752423429608</v>
      </c>
      <c r="J29" s="14">
        <f>(SUMIFS(TICARETHANEOG2,KAYNAK,A29,SEBEP,B29,SÜRE,"Uzun",BİLDİRİM,"Bildirimli",İL,$B$10,İLÇE,$B$11)/VLOOKUP($B$11,ABONE2,10,FALSE))</f>
        <v>3.537771839168661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0.70203769290768436</v>
      </c>
      <c r="L29" s="14">
        <f>(SUMIFS(SANAYIAG2,KAYNAK,A29,SEBEP,B29,SÜRE,"Uzun",BİLDİRİM,"Bildirimli",İL,$B$10,İLÇE,$B$11)/VLOOKUP($B$11,ABONE2,12,FALSE))</f>
        <v>21.481318046193675</v>
      </c>
      <c r="M29" s="14">
        <f>(SUMIFS(SANAYIOG2,KAYNAK,A29,SEBEP,B29,SÜRE,"Uzun",BİLDİRİM,"Bildirimli",İL,$B$10,İLÇE,$B$11)/VLOOKUP($B$11,ABONE2,13,FALSE))</f>
        <v>24.657062945726022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24.23618109157113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0.48751064215786638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2.879938531884171E-2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2.876166863086568E-2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1.5520548275142491E-2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1.4693273768024047E-2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2.6232722191831818E-2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0.41891985443846591</v>
      </c>
      <c r="D33" s="14">
        <f t="shared" ref="D33:O33" si="14">SUM(D28:D32)</f>
        <v>1.6814816608823793</v>
      </c>
      <c r="E33" s="14">
        <f t="shared" si="14"/>
        <v>0.42057334978834571</v>
      </c>
      <c r="F33" s="14">
        <f t="shared" si="14"/>
        <v>0.4488306682858641</v>
      </c>
      <c r="G33" s="14">
        <f t="shared" si="14"/>
        <v>3.5859371347179962</v>
      </c>
      <c r="H33" s="14">
        <f t="shared" si="14"/>
        <v>1.4640754794289488</v>
      </c>
      <c r="I33" s="14">
        <f t="shared" si="14"/>
        <v>0.55789807250943857</v>
      </c>
      <c r="J33" s="14">
        <f t="shared" si="14"/>
        <v>3.537771839168661</v>
      </c>
      <c r="K33" s="14">
        <f t="shared" si="14"/>
        <v>0.71673096667570846</v>
      </c>
      <c r="L33" s="14">
        <f t="shared" si="14"/>
        <v>21.481318046193675</v>
      </c>
      <c r="M33" s="14">
        <f t="shared" si="14"/>
        <v>24.657062945726022</v>
      </c>
      <c r="N33" s="14">
        <f t="shared" si="14"/>
        <v>24.23618109157113</v>
      </c>
      <c r="O33" s="14">
        <f t="shared" si="14"/>
        <v>0.51374336434969825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0.22461649889492402</v>
      </c>
      <c r="D17" s="14">
        <f t="shared" si="1"/>
        <v>2.119228874022614</v>
      </c>
      <c r="E17" s="14">
        <f t="shared" si="2"/>
        <v>0.22935284037908385</v>
      </c>
      <c r="F17" s="14">
        <f t="shared" si="3"/>
        <v>0.1981356058541594</v>
      </c>
      <c r="G17" s="14">
        <f t="shared" si="4"/>
        <v>70.270585683249891</v>
      </c>
      <c r="H17" s="14">
        <f t="shared" si="5"/>
        <v>6.5751787071160832</v>
      </c>
      <c r="I17" s="14">
        <f t="shared" si="6"/>
        <v>0.182455744770777</v>
      </c>
      <c r="J17" s="14">
        <f t="shared" si="7"/>
        <v>4.7160144915385338</v>
      </c>
      <c r="K17" s="14">
        <f t="shared" si="8"/>
        <v>0.31564232152742644</v>
      </c>
      <c r="L17" s="14">
        <f t="shared" si="9"/>
        <v>1.9910781799691E-2</v>
      </c>
      <c r="M17" s="14">
        <f t="shared" si="10"/>
        <v>26.031292451933272</v>
      </c>
      <c r="N17" s="14">
        <f t="shared" si="11"/>
        <v>15.626739783879838</v>
      </c>
      <c r="O17" s="19">
        <f t="shared" si="12"/>
        <v>0.34639202093186555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0.14534524854485728</v>
      </c>
      <c r="D21" s="14">
        <f t="shared" si="1"/>
        <v>0</v>
      </c>
      <c r="E21" s="14">
        <f t="shared" si="2"/>
        <v>0.14498189995743863</v>
      </c>
      <c r="F21" s="14">
        <f t="shared" si="3"/>
        <v>6.8700982302525707E-2</v>
      </c>
      <c r="G21" s="14">
        <f t="shared" si="4"/>
        <v>0</v>
      </c>
      <c r="H21" s="14">
        <f t="shared" si="5"/>
        <v>6.2448751579062441E-2</v>
      </c>
      <c r="I21" s="14">
        <f t="shared" si="6"/>
        <v>0.30823983336409988</v>
      </c>
      <c r="J21" s="14">
        <f t="shared" si="7"/>
        <v>0</v>
      </c>
      <c r="K21" s="14">
        <f t="shared" si="8"/>
        <v>0.29918438475982762</v>
      </c>
      <c r="L21" s="14">
        <f t="shared" si="9"/>
        <v>12.112247458015194</v>
      </c>
      <c r="M21" s="14">
        <f t="shared" si="10"/>
        <v>0</v>
      </c>
      <c r="N21" s="14">
        <f t="shared" si="11"/>
        <v>4.844898983206078</v>
      </c>
      <c r="O21" s="19">
        <f t="shared" si="12"/>
        <v>0.17361982111717669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1.5228065051632559E-3</v>
      </c>
      <c r="D22" s="14">
        <f t="shared" si="1"/>
        <v>0</v>
      </c>
      <c r="E22" s="14">
        <f t="shared" si="2"/>
        <v>1.5189996411749073E-3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1.2198936760468297E-3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0.37148455394494451</v>
      </c>
      <c r="D25" s="14">
        <f t="shared" ref="D25:O25" si="13">SUM(D15:D24)</f>
        <v>2.119228874022614</v>
      </c>
      <c r="E25" s="14">
        <f t="shared" si="13"/>
        <v>0.37585373997769739</v>
      </c>
      <c r="F25" s="14">
        <f t="shared" si="13"/>
        <v>0.2668365881566851</v>
      </c>
      <c r="G25" s="14">
        <f t="shared" si="13"/>
        <v>70.270585683249891</v>
      </c>
      <c r="H25" s="14">
        <f t="shared" si="13"/>
        <v>6.637627458695146</v>
      </c>
      <c r="I25" s="14">
        <f t="shared" si="13"/>
        <v>0.49069557813487685</v>
      </c>
      <c r="J25" s="14">
        <f t="shared" si="13"/>
        <v>4.7160144915385338</v>
      </c>
      <c r="K25" s="14">
        <f t="shared" si="13"/>
        <v>0.61482670628725411</v>
      </c>
      <c r="L25" s="14">
        <f t="shared" si="13"/>
        <v>12.132158239814885</v>
      </c>
      <c r="M25" s="14">
        <f t="shared" si="13"/>
        <v>26.031292451933272</v>
      </c>
      <c r="N25" s="14">
        <f t="shared" si="13"/>
        <v>20.471638767085917</v>
      </c>
      <c r="O25" s="14">
        <f t="shared" si="13"/>
        <v>0.52123173572508907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0.1636006713371925</v>
      </c>
      <c r="D29" s="14">
        <f>(SUMIFS(MESKENOG2,KAYNAK,A29,SEBEP,B29,SÜRE,"Uzun",BİLDİRİM,"Bildirimli",İL,$B$10,İLÇE,$B$11)/VLOOKUP($B$11,ABONE2,4,FALSE))</f>
        <v>1.2049799243261985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0.16620401533590506</v>
      </c>
      <c r="F29" s="14">
        <f>(SUMIFS(TARIMSALAG2,KAYNAK,A29,SEBEP,B29,SÜRE,"Uzun",BİLDİRİM,"Bildirimli",İL,$B$10,İLÇE,$B$11)/VLOOKUP($B$11,ABONE2,6,FALSE))</f>
        <v>2.4018790189391251E-2</v>
      </c>
      <c r="G29" s="14">
        <f>(SUMIFS(TARIMSALOG2,KAYNAK,A29,SEBEP,B29,SÜRE,"Uzun",BİLDİRİM,"Bildirimli",İL,$B$10,İLÇE,$B$11)/VLOOKUP($B$11,ABONE2,7,FALSE))</f>
        <v>0.60798668608341533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7.716362011550694E-2</v>
      </c>
      <c r="I29" s="14">
        <f>(SUMIFS(TICARETHANEAG2,KAYNAK,A29,SEBEP,B29,SÜRE,"Uzun",BİLDİRİM,"Bildirimli",İL,$B$10,İLÇE,$B$11)/VLOOKUP($B$11,ABONE2,9,FALSE))</f>
        <v>0.16616563185136768</v>
      </c>
      <c r="J29" s="14">
        <f>(SUMIFS(TICARETHANEOG2,KAYNAK,A29,SEBEP,B29,SÜRE,"Uzun",BİLDİRİM,"Bildirimli",İL,$B$10,İLÇE,$B$11)/VLOOKUP($B$11,ABONE2,10,FALSE))</f>
        <v>0.81717442244516325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0.18529092328373117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0.16826598438924636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3.7127357625715035E-2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3.7034542944238011E-2</v>
      </c>
      <c r="F31" s="14">
        <f>(SUMIFS(TARIMSALAG2,KAYNAK,A31,SEBEP,B31,SÜRE,"Uzun",BİLDİRİM,"Bildirimli",İL,$B$10,İLÇE,$B$11)/VLOOKUP($B$11,ABONE2,6,FALSE))</f>
        <v>4.4184235152119012E-3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4.0163185914506468E-3</v>
      </c>
      <c r="I31" s="14">
        <f>(SUMIFS(TICARETHANEAG2,KAYNAK,A31,SEBEP,B31,SÜRE,"Uzun",BİLDİRİM,"Bildirimli",İL,$B$10,İLÇE,$B$11)/VLOOKUP($B$11,ABONE2,9,FALSE))</f>
        <v>6.8884429599461589E-2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6.6860747568931428E-2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4.1938032285161055E-2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0.20072802896290753</v>
      </c>
      <c r="D33" s="14">
        <f t="shared" ref="D33:O33" si="14">SUM(D28:D32)</f>
        <v>1.2049799243261985</v>
      </c>
      <c r="E33" s="14">
        <f t="shared" si="14"/>
        <v>0.20323855828014309</v>
      </c>
      <c r="F33" s="14">
        <f t="shared" si="14"/>
        <v>2.8437213704603153E-2</v>
      </c>
      <c r="G33" s="14">
        <f t="shared" si="14"/>
        <v>0.60798668608341533</v>
      </c>
      <c r="H33" s="14">
        <f t="shared" si="14"/>
        <v>8.1179938706957583E-2</v>
      </c>
      <c r="I33" s="14">
        <f t="shared" si="14"/>
        <v>0.23505006145082927</v>
      </c>
      <c r="J33" s="14">
        <f t="shared" si="14"/>
        <v>0.81717442244516325</v>
      </c>
      <c r="K33" s="14">
        <f t="shared" si="14"/>
        <v>0.2521516708526626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0.21020401667440741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5.2198912022069976E-3</v>
      </c>
      <c r="D15" s="14">
        <f t="shared" ref="D15:D24" si="1">(SUMIFS(MESKENOG2,KAYNAK,A15,SEBEP,B15,SÜRE,"Uzun",BİLDİRİM,"Bildirimsiz")/VLOOKUP($B$10,ABONE2,4,FALSE))</f>
        <v>6.0219842802823895E-3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5.2205758982877054E-3</v>
      </c>
      <c r="F15" s="14">
        <f t="shared" ref="F15:F24" si="3">(SUMIFS(TARIMSALAG2,KAYNAK,A15,SEBEP,B15,SÜRE,"Uzun",BİLDİRİM,"Bildirimsiz")/VLOOKUP($B$10,ABONE2,6,FALSE))</f>
        <v>4.0573787848715099E-5</v>
      </c>
      <c r="G15" s="14">
        <f t="shared" ref="G15:G24" si="4">(SUMIFS(TARIMSALOG2,KAYNAK,A15,SEBEP,B15,SÜRE,"Uzun",BİLDİRİM,"Bildirimsiz")/VLOOKUP($B$10,ABONE2,7,FALSE))</f>
        <v>1.909416008350435E-4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7.2537184468977623E-5</v>
      </c>
      <c r="I15" s="14">
        <f t="shared" ref="I15:I24" si="6">(SUMIFS(TICARETHANEAG2,KAYNAK,A15,SEBEP,B15,SÜRE,"Uzun",BİLDİRİM,"Bildirimsiz")/VLOOKUP($B$10,ABONE2,9,FALSE))</f>
        <v>1.2812693917849961E-2</v>
      </c>
      <c r="J15" s="14">
        <f t="shared" ref="J15:J24" si="7">(SUMIFS(TICARETHANEOG2,KAYNAK,A15,SEBEP,B15,SÜRE,"Uzun",BİLDİRİM,"Bildirimsiz")/VLOOKUP($B$10,ABONE2,10,FALSE))</f>
        <v>0.12344098439038939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1.5685636916236985E-2</v>
      </c>
      <c r="L15" s="14">
        <f t="shared" ref="L15:L24" si="9">(SUMIFS(SANAYIAG2,KAYNAK,A15,SEBEP,B15,SÜRE,"Uzun",BİLDİRİM,"Bildirimsiz")/VLOOKUP($B$10,ABONE2,12,FALSE))</f>
        <v>0.20250128715065585</v>
      </c>
      <c r="M15" s="14">
        <f t="shared" ref="M15:M24" si="10">(SUMIFS(SANAYIOG2,KAYNAK,A15,SEBEP,B15,SÜRE,"Uzun",BİLDİRİM,"Bildirimsiz")/VLOOKUP($B$10,ABONE2,13,FALSE))</f>
        <v>0.29761779023390444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0.25027228402247853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7.1008856490963413E-3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0.11004815039983604</v>
      </c>
      <c r="D17" s="14">
        <f t="shared" si="1"/>
        <v>2.3173852394720544</v>
      </c>
      <c r="E17" s="14">
        <f t="shared" si="2"/>
        <v>0.11193241432755394</v>
      </c>
      <c r="F17" s="14">
        <f t="shared" si="3"/>
        <v>0.35886790610174163</v>
      </c>
      <c r="G17" s="14">
        <f t="shared" si="4"/>
        <v>1.8122948104830434</v>
      </c>
      <c r="H17" s="14">
        <f t="shared" si="5"/>
        <v>0.6678200660132767</v>
      </c>
      <c r="I17" s="14">
        <f t="shared" si="6"/>
        <v>0.23760544346237586</v>
      </c>
      <c r="J17" s="14">
        <f t="shared" si="7"/>
        <v>9.0953537725726665</v>
      </c>
      <c r="K17" s="14">
        <f t="shared" si="8"/>
        <v>0.46763526616770384</v>
      </c>
      <c r="L17" s="14">
        <f t="shared" si="9"/>
        <v>21.669764838556468</v>
      </c>
      <c r="M17" s="14">
        <f t="shared" si="10"/>
        <v>101.16898207142513</v>
      </c>
      <c r="N17" s="14">
        <f t="shared" si="11"/>
        <v>61.597187889631222</v>
      </c>
      <c r="O17" s="19">
        <f t="shared" si="12"/>
        <v>0.26908753136171343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1.1349177521391548E-2</v>
      </c>
      <c r="D18" s="14">
        <f t="shared" si="1"/>
        <v>1.5272088662050137E-2</v>
      </c>
      <c r="E18" s="14">
        <f t="shared" si="2"/>
        <v>1.1352526262275111E-2</v>
      </c>
      <c r="F18" s="14">
        <f t="shared" si="3"/>
        <v>6.2967593326660213E-3</v>
      </c>
      <c r="G18" s="14">
        <f t="shared" si="4"/>
        <v>1.8458495413511501E-2</v>
      </c>
      <c r="H18" s="14">
        <f t="shared" si="5"/>
        <v>8.8819561658364625E-3</v>
      </c>
      <c r="I18" s="14">
        <f t="shared" si="6"/>
        <v>2.1637216603219607E-2</v>
      </c>
      <c r="J18" s="14">
        <f t="shared" si="7"/>
        <v>0.50602306153359899</v>
      </c>
      <c r="K18" s="14">
        <f t="shared" si="8"/>
        <v>3.4216394277993029E-2</v>
      </c>
      <c r="L18" s="14">
        <f t="shared" si="9"/>
        <v>1.1746747696790034</v>
      </c>
      <c r="M18" s="14">
        <f t="shared" si="10"/>
        <v>3.1610295529396857</v>
      </c>
      <c r="N18" s="14">
        <f t="shared" si="11"/>
        <v>2.1722950044601923</v>
      </c>
      <c r="O18" s="19">
        <f t="shared" si="12"/>
        <v>1.7921125575114934E-2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3.1756214000554728E-2</v>
      </c>
      <c r="D21" s="14">
        <f t="shared" si="1"/>
        <v>0</v>
      </c>
      <c r="E21" s="14">
        <f t="shared" si="2"/>
        <v>3.1729105731129831E-2</v>
      </c>
      <c r="F21" s="14">
        <f t="shared" si="3"/>
        <v>4.3291921260310957E-2</v>
      </c>
      <c r="G21" s="14">
        <f t="shared" si="4"/>
        <v>7.5363890693611664E-4</v>
      </c>
      <c r="H21" s="14">
        <f t="shared" si="5"/>
        <v>3.4249640446336119E-2</v>
      </c>
      <c r="I21" s="14">
        <f t="shared" si="6"/>
        <v>7.3831031685520243E-2</v>
      </c>
      <c r="J21" s="14">
        <f t="shared" si="7"/>
        <v>1.6303680391606374E-4</v>
      </c>
      <c r="K21" s="14">
        <f t="shared" si="8"/>
        <v>7.1917922939138137E-2</v>
      </c>
      <c r="L21" s="14">
        <f t="shared" si="9"/>
        <v>7.0493774785570134</v>
      </c>
      <c r="M21" s="14">
        <f t="shared" si="10"/>
        <v>0</v>
      </c>
      <c r="N21" s="14">
        <f t="shared" si="11"/>
        <v>3.508921526536716</v>
      </c>
      <c r="O21" s="19">
        <f t="shared" si="12"/>
        <v>4.3036469926551642E-2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2.5286455431442669E-3</v>
      </c>
      <c r="D22" s="14">
        <f t="shared" si="1"/>
        <v>0</v>
      </c>
      <c r="E22" s="14">
        <f t="shared" si="2"/>
        <v>2.5264869985311585E-3</v>
      </c>
      <c r="F22" s="14">
        <f t="shared" si="3"/>
        <v>1.5086937224176192E-3</v>
      </c>
      <c r="G22" s="14">
        <f t="shared" si="4"/>
        <v>0</v>
      </c>
      <c r="H22" s="14">
        <f t="shared" si="5"/>
        <v>1.1879936013583397E-3</v>
      </c>
      <c r="I22" s="14">
        <f t="shared" si="6"/>
        <v>6.1201882958439461E-3</v>
      </c>
      <c r="J22" s="14">
        <f t="shared" si="7"/>
        <v>0</v>
      </c>
      <c r="K22" s="14">
        <f t="shared" si="8"/>
        <v>5.9612510833257828E-3</v>
      </c>
      <c r="L22" s="14">
        <f t="shared" si="9"/>
        <v>0.29246548389195864</v>
      </c>
      <c r="M22" s="14">
        <f t="shared" si="10"/>
        <v>0</v>
      </c>
      <c r="N22" s="14">
        <f t="shared" si="11"/>
        <v>0.14557858978599325</v>
      </c>
      <c r="O22" s="19">
        <f t="shared" si="12"/>
        <v>3.2387935177740045E-3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0.16090207866713357</v>
      </c>
      <c r="D25" s="14">
        <f t="shared" ref="D25:O25" si="13">SUM(D15:D24)</f>
        <v>2.3386793124143868</v>
      </c>
      <c r="E25" s="14">
        <f t="shared" si="13"/>
        <v>0.16276110921777776</v>
      </c>
      <c r="F25" s="14">
        <f t="shared" si="13"/>
        <v>0.41000585420498498</v>
      </c>
      <c r="G25" s="14">
        <f t="shared" si="13"/>
        <v>1.8316978864043258</v>
      </c>
      <c r="H25" s="14">
        <f t="shared" si="13"/>
        <v>0.71221219341127662</v>
      </c>
      <c r="I25" s="14">
        <f t="shared" si="13"/>
        <v>0.35200657396480961</v>
      </c>
      <c r="J25" s="14">
        <f t="shared" si="13"/>
        <v>9.7249808553005721</v>
      </c>
      <c r="K25" s="14">
        <f t="shared" si="13"/>
        <v>0.59541647138439779</v>
      </c>
      <c r="L25" s="14">
        <f t="shared" si="13"/>
        <v>30.388783857835101</v>
      </c>
      <c r="M25" s="14">
        <f t="shared" si="13"/>
        <v>104.62762941459872</v>
      </c>
      <c r="N25" s="14">
        <f t="shared" si="13"/>
        <v>67.674255294436605</v>
      </c>
      <c r="O25" s="14">
        <f t="shared" si="13"/>
        <v>0.34038480603025034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3.2477410362969825E-3</v>
      </c>
      <c r="D28" s="14">
        <f>(SUMIFS(MESKENOG2,KAYNAK,A28,SEBEP,B28,SÜRE,"Uzun",BİLDİRİM,"Bildirimli")/VLOOKUP($B$10,ABONE2,4,FALSE))</f>
        <v>0</v>
      </c>
      <c r="E28" s="14">
        <f>(SUMIFS(MESKENAG2,KAYNAK,A28,SEBEP,B28,SÜRE,"Uzun",BİLDİRİM,"Bildirimli")+SUMIFS(MESKENOG2,KAYNAK,A28,SEBEP,B28,SÜRE,"Uzun",BİLDİRİM,"Bildirimli"))/VLOOKUP($B$10,ABONE2,5,FALSE)</f>
        <v>3.2449686453868858E-3</v>
      </c>
      <c r="F28" s="14">
        <f>(SUMIFS(TARIMSALAG2,KAYNAK,A28,SEBEP,B28,SÜRE,"Uzun",BİLDİRİM,"Bildirimli")/VLOOKUP($B$10,ABONE2,6,FALSE))</f>
        <v>1.2636039571248335E-3</v>
      </c>
      <c r="G28" s="14">
        <f>(SUMIFS(TARIMSALOG2,KAYNAK,A28,SEBEP,B28,SÜRE,"Uzun",BİLDİRİM,"Bildirimli")/VLOOKUP($B$10,ABONE2,7,FALSE))</f>
        <v>2.4242867337001414E-4</v>
      </c>
      <c r="H28" s="14">
        <f>(SUMIFS(TARIMSALAG2,KAYNAK,A28,SEBEP,B28,SÜRE,"Uzun",BİLDİRİM,"Bildirimli")+SUMIFS(TARIMSALOG2,KAYNAK,A28,SEBEP,B28,SÜRE,"Uzun",BİLDİRİM,"Bildirimli"))/VLOOKUP($B$10,ABONE2,8,FALSE)</f>
        <v>1.0465346923318947E-3</v>
      </c>
      <c r="I28" s="14">
        <f>(SUMIFS(TICARETHANEAG2,KAYNAK,A28,SEBEP,B28,SÜRE,"Uzun",BİLDİRİM,"Bildirimli")/VLOOKUP($B$10,ABONE2,9,FALSE))</f>
        <v>6.7059411515317741E-3</v>
      </c>
      <c r="J28" s="14">
        <f>(SUMIFS(TICARETHANEOG2,KAYNAK,A28,SEBEP,B28,SÜRE,"Uzun",BİLDİRİM,"Bildirimli")/VLOOKUP($B$10,ABONE2,10,FALSE))</f>
        <v>6.0173615016934558E-2</v>
      </c>
      <c r="K28" s="14">
        <f>(SUMIFS(TICARETHANEAG2,KAYNAK,A28,SEBEP,B28,SÜRE,"Uzun",BİLDİRİM,"Bildirimli")+SUMIFS(TICARETHANEOG2,KAYNAK,A28,SEBEP,B28,SÜRE,"Uzun",BİLDİRİM,"Bildirimli"))/VLOOKUP($B$10,ABONE2,11,FALSE)</f>
        <v>8.0944610194201728E-3</v>
      </c>
      <c r="L28" s="14">
        <f>(SUMIFS(SANAYIAG2,KAYNAK,A28,SEBEP,B28,SÜRE,"Uzun",BİLDİRİM,"Bildirimli")/VLOOKUP($B$10,ABONE2,12,FALSE))</f>
        <v>4.2378133969190282E-2</v>
      </c>
      <c r="M28" s="14">
        <f>(SUMIFS(SANAYIOG2,KAYNAK,A28,SEBEP,B28,SÜRE,"Uzun",BİLDİRİM,"Bildirimli")/VLOOKUP($B$10,ABONE2,13,FALSE))</f>
        <v>6.1909022209912894E-2</v>
      </c>
      <c r="N28" s="14">
        <f>(SUMIFS(SANAYIAG2,KAYNAK,A28,SEBEP,B28,SÜRE,"Uzun",BİLDİRİM,"Bildirimli")+SUMIFS(SANAYIOG2,KAYNAK,A28,SEBEP,B28,SÜRE,"Uzun",BİLDİRİM,"Bildirimli"))/VLOOKUP($B$10,ABONE2,14,FALSE)</f>
        <v>5.2187262467479199E-2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4.0339361662384363E-3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0.18404061667560015</v>
      </c>
      <c r="D29" s="14">
        <f>(SUMIFS(MESKENOG2,KAYNAK,A29,SEBEP,B29,SÜRE,"Uzun",BİLDİRİM,"Bildirimli")/VLOOKUP($B$10,ABONE2,4,FALSE))</f>
        <v>4.7460625996744925</v>
      </c>
      <c r="E29" s="14">
        <f>(SUMIFS(MESKENAG2,KAYNAK,A29,SEBEP,B29,SÜRE,"Uzun",BİLDİRİM,"Bildirimli")+SUMIFS(MESKENOG2,KAYNAK,A29,SEBEP,B29,SÜRE,"Uzun",BİLDİRİM,"Bildirimli"))/VLOOKUP($B$10,ABONE2,5,FALSE)</f>
        <v>0.18793492602353667</v>
      </c>
      <c r="F29" s="14">
        <f>(SUMIFS(TARIMSALAG2,KAYNAK,A29,SEBEP,B29,SÜRE,"Uzun",BİLDİRİM,"Bildirimli")/VLOOKUP($B$10,ABONE2,6,FALSE))</f>
        <v>0.71812838409893498</v>
      </c>
      <c r="G29" s="14">
        <f>(SUMIFS(TARIMSALOG2,KAYNAK,A29,SEBEP,B29,SÜRE,"Uzun",BİLDİRİM,"Bildirimli")/VLOOKUP($B$10,ABONE2,7,FALSE))</f>
        <v>3.1446244105213346</v>
      </c>
      <c r="H29" s="14">
        <f>(SUMIFS(TARIMSALAG2,KAYNAK,A29,SEBEP,B29,SÜRE,"Uzun",BİLDİRİM,"Bildirimli")+SUMIFS(TARIMSALOG2,KAYNAK,A29,SEBEP,B29,SÜRE,"Uzun",BİLDİRİM,"Bildirimli"))/VLOOKUP($B$10,ABONE2,8,FALSE)</f>
        <v>1.2339239745893142</v>
      </c>
      <c r="I29" s="14">
        <f>(SUMIFS(TICARETHANEAG2,KAYNAK,A29,SEBEP,B29,SÜRE,"Uzun",BİLDİRİM,"Bildirimli")/VLOOKUP($B$10,ABONE2,9,FALSE))</f>
        <v>0.38117442963177545</v>
      </c>
      <c r="J29" s="14">
        <f>(SUMIFS(TICARETHANEOG2,KAYNAK,A29,SEBEP,B29,SÜRE,"Uzun",BİLDİRİM,"Bildirimli")/VLOOKUP($B$10,ABONE2,10,FALSE))</f>
        <v>9.32750024235912</v>
      </c>
      <c r="K29" s="14">
        <f>(SUMIFS(TICARETHANEAG2,KAYNAK,A29,SEBEP,B29,SÜRE,"Uzun",BİLDİRİM,"Bildirimli")+SUMIFS(TICARETHANEOG2,KAYNAK,A29,SEBEP,B29,SÜRE,"Uzun",BİLDİRİM,"Bildirimli"))/VLOOKUP($B$10,ABONE2,11,FALSE)</f>
        <v>0.61350455057262143</v>
      </c>
      <c r="L29" s="14">
        <f>(SUMIFS(SANAYIAG2,KAYNAK,A29,SEBEP,B29,SÜRE,"Uzun",BİLDİRİM,"Bildirimli")/VLOOKUP($B$10,ABONE2,12,FALSE))</f>
        <v>12.337368376814034</v>
      </c>
      <c r="M29" s="14">
        <f>(SUMIFS(SANAYIOG2,KAYNAK,A29,SEBEP,B29,SÜRE,"Uzun",BİLDİRİM,"Bildirimli")/VLOOKUP($B$10,ABONE2,13,FALSE))</f>
        <v>104.06367647281056</v>
      </c>
      <c r="N29" s="14">
        <f>(SUMIFS(SANAYIAG2,KAYNAK,A29,SEBEP,B29,SÜRE,"Uzun",BİLDİRİM,"Bildirimli")+SUMIFS(SANAYIOG2,KAYNAK,A29,SEBEP,B29,SÜRE,"Uzun",BİLDİRİM,"Bildirimli"))/VLOOKUP($B$10,ABONE2,14,FALSE)</f>
        <v>58.405684968337297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0.36608956390285219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2.2786685218264233E-7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2.2767233667705144E-7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0</v>
      </c>
      <c r="J30" s="14">
        <f>(SUMIFS(TICARETHANEOG2,KAYNAK,A30,SEBEP,B30,SÜRE,"Uzun",BİLDİRİM,"Bildirimli")/VLOOKUP($B$10,ABONE2,10,FALSE))</f>
        <v>0</v>
      </c>
      <c r="K30" s="14">
        <f>(SUMIFS(TICARETHANEAG2,KAYNAK,A30,SEBEP,B30,SÜRE,"Uzun",BİLDİRİM,"Bildirimli")+SUMIFS(TICARETHANEOG2,KAYNAK,A30,SEBEP,B30,SÜRE,"Uzun",BİLDİRİM,"Bildirimli"))/VLOOKUP($B$10,ABONE2,11,FALSE)</f>
        <v>0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1.8391341825068159E-7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5.0492531101021004E-2</v>
      </c>
      <c r="D31" s="14">
        <f>(SUMIFS(MESKENOG2,KAYNAK,A31,SEBEP,B31,SÜRE,"Uzun",BİLDİRİM,"Bildirimli")/VLOOKUP($B$10,ABONE2,4,FALSE))</f>
        <v>1.8085993482983417E-3</v>
      </c>
      <c r="E31" s="14">
        <f>(SUMIFS(MESKENAG2,KAYNAK,A31,SEBEP,B31,SÜRE,"Uzun",BİLDİRİM,"Bildirimli")+SUMIFS(MESKENOG2,KAYNAK,A31,SEBEP,B31,SÜRE,"Uzun",BİLDİRİM,"Bildirimli"))/VLOOKUP($B$10,ABONE2,5,FALSE)</f>
        <v>5.0450972710635013E-2</v>
      </c>
      <c r="F31" s="14">
        <f>(SUMIFS(TARIMSALAG2,KAYNAK,A31,SEBEP,B31,SÜRE,"Uzun",BİLDİRİM,"Bildirimli")/VLOOKUP($B$10,ABONE2,6,FALSE))</f>
        <v>2.0480576873546777E-2</v>
      </c>
      <c r="G31" s="14">
        <f>(SUMIFS(TARIMSALOG2,KAYNAK,A31,SEBEP,B31,SÜRE,"Uzun",BİLDİRİM,"Bildirimli")/VLOOKUP($B$10,ABONE2,7,FALSE))</f>
        <v>0</v>
      </c>
      <c r="H31" s="14">
        <f>(SUMIFS(TARIMSALAG2,KAYNAK,A31,SEBEP,B31,SÜRE,"Uzun",BİLDİRİM,"Bildirimli")+SUMIFS(TARIMSALOG2,KAYNAK,A31,SEBEP,B31,SÜRE,"Uzun",BİLDİRİM,"Bildirimli"))/VLOOKUP($B$10,ABONE2,8,FALSE)</f>
        <v>1.6127060062868209E-2</v>
      </c>
      <c r="I31" s="14">
        <f>(SUMIFS(TICARETHANEAG2,KAYNAK,A31,SEBEP,B31,SÜRE,"Uzun",BİLDİRİM,"Bildirimli")/VLOOKUP($B$10,ABONE2,9,FALSE))</f>
        <v>8.809199062119033E-2</v>
      </c>
      <c r="J31" s="14">
        <f>(SUMIFS(TICARETHANEOG2,KAYNAK,A31,SEBEP,B31,SÜRE,"Uzun",BİLDİRİM,"Bildirimli")/VLOOKUP($B$10,ABONE2,10,FALSE))</f>
        <v>2.2399414363501881E-5</v>
      </c>
      <c r="K31" s="14">
        <f>(SUMIFS(TICARETHANEAG2,KAYNAK,A31,SEBEP,B31,SÜRE,"Uzun",BİLDİRİM,"Bildirimli")+SUMIFS(TICARETHANEOG2,KAYNAK,A31,SEBEP,B31,SÜRE,"Uzun",BİLDİRİM,"Bildirimli"))/VLOOKUP($B$10,ABONE2,11,FALSE)</f>
        <v>8.5804882013186798E-2</v>
      </c>
      <c r="L31" s="14">
        <f>(SUMIFS(SANAYIAG2,KAYNAK,A31,SEBEP,B31,SÜRE,"Uzun",BİLDİRİM,"Bildirimli")/VLOOKUP($B$10,ABONE2,12,FALSE))</f>
        <v>1.9787891437567497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0.98496865065403083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5.646036185021306E-2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0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0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0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0</v>
      </c>
      <c r="L32" s="14">
        <f>(SUMIFS(SANAYIAG2,KAYNAK,A32,SEBEP,B32,SÜRE,"Uzun",BİLDİRİM,"Bildirimli")/VLOOKUP($B$10,ABONE2,12,FALSE))</f>
        <v>0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0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0.23778111667977034</v>
      </c>
      <c r="D33" s="14">
        <f t="shared" ref="D33:O33" si="14">SUM(D28:D32)</f>
        <v>4.7478711990227911</v>
      </c>
      <c r="E33" s="14">
        <f t="shared" si="14"/>
        <v>0.24163109505189526</v>
      </c>
      <c r="F33" s="14">
        <f t="shared" si="14"/>
        <v>0.73987256492960662</v>
      </c>
      <c r="G33" s="14">
        <f t="shared" si="14"/>
        <v>3.1448668391947048</v>
      </c>
      <c r="H33" s="14">
        <f t="shared" si="14"/>
        <v>1.2510975693445143</v>
      </c>
      <c r="I33" s="14">
        <f t="shared" si="14"/>
        <v>0.47597236140449756</v>
      </c>
      <c r="J33" s="14">
        <f t="shared" si="14"/>
        <v>9.3876962567904183</v>
      </c>
      <c r="K33" s="14">
        <f t="shared" si="14"/>
        <v>0.70740389360522837</v>
      </c>
      <c r="L33" s="14">
        <f t="shared" si="14"/>
        <v>14.358535654539974</v>
      </c>
      <c r="M33" s="14">
        <f t="shared" si="14"/>
        <v>104.12558549502047</v>
      </c>
      <c r="N33" s="14">
        <f t="shared" si="14"/>
        <v>59.442840881458807</v>
      </c>
      <c r="O33" s="14">
        <f t="shared" si="14"/>
        <v>0.42658404583272197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0.38510598938160645</v>
      </c>
      <c r="D17" s="14">
        <f t="shared" si="1"/>
        <v>14.255708621294074</v>
      </c>
      <c r="E17" s="14">
        <f t="shared" si="2"/>
        <v>0.43592145381178782</v>
      </c>
      <c r="F17" s="14">
        <f t="shared" si="3"/>
        <v>0.29358184926950243</v>
      </c>
      <c r="G17" s="14">
        <f t="shared" si="4"/>
        <v>6.4940561563116592</v>
      </c>
      <c r="H17" s="14">
        <f t="shared" si="5"/>
        <v>0.48974541056519655</v>
      </c>
      <c r="I17" s="14">
        <f t="shared" si="6"/>
        <v>0.41406237104889532</v>
      </c>
      <c r="J17" s="14">
        <f t="shared" si="7"/>
        <v>6.9731100452783847</v>
      </c>
      <c r="K17" s="14">
        <f t="shared" si="8"/>
        <v>0.65796200214521428</v>
      </c>
      <c r="L17" s="14">
        <f t="shared" si="9"/>
        <v>14.606204389788518</v>
      </c>
      <c r="M17" s="14">
        <f t="shared" si="10"/>
        <v>14.28835310657732</v>
      </c>
      <c r="N17" s="14">
        <f t="shared" si="11"/>
        <v>14.440368937678327</v>
      </c>
      <c r="O17" s="19">
        <f t="shared" si="12"/>
        <v>0.48085407809673447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9.4695942170678685E-2</v>
      </c>
      <c r="D21" s="14">
        <f t="shared" si="1"/>
        <v>0</v>
      </c>
      <c r="E21" s="14">
        <f t="shared" si="2"/>
        <v>9.4349020093191904E-2</v>
      </c>
      <c r="F21" s="14">
        <f t="shared" si="3"/>
        <v>0.1310514597947543</v>
      </c>
      <c r="G21" s="14">
        <f t="shared" si="4"/>
        <v>0</v>
      </c>
      <c r="H21" s="14">
        <f t="shared" si="5"/>
        <v>0.12690540260729991</v>
      </c>
      <c r="I21" s="14">
        <f t="shared" si="6"/>
        <v>0.12852194928867028</v>
      </c>
      <c r="J21" s="14">
        <f t="shared" si="7"/>
        <v>0</v>
      </c>
      <c r="K21" s="14">
        <f t="shared" si="8"/>
        <v>0.12374283232288777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0.10085079704142801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0.47980193155228512</v>
      </c>
      <c r="D25" s="14">
        <f t="shared" ref="D25:O25" si="13">SUM(D15:D24)</f>
        <v>14.255708621294074</v>
      </c>
      <c r="E25" s="14">
        <f t="shared" si="13"/>
        <v>0.53027047390497972</v>
      </c>
      <c r="F25" s="14">
        <f t="shared" si="13"/>
        <v>0.42463330906425673</v>
      </c>
      <c r="G25" s="14">
        <f t="shared" si="13"/>
        <v>6.4940561563116592</v>
      </c>
      <c r="H25" s="14">
        <f t="shared" si="13"/>
        <v>0.61665081317249648</v>
      </c>
      <c r="I25" s="14">
        <f t="shared" si="13"/>
        <v>0.54258432033756554</v>
      </c>
      <c r="J25" s="14">
        <f t="shared" si="13"/>
        <v>6.9731100452783847</v>
      </c>
      <c r="K25" s="14">
        <f t="shared" si="13"/>
        <v>0.78170483446810202</v>
      </c>
      <c r="L25" s="14">
        <f t="shared" si="13"/>
        <v>14.606204389788518</v>
      </c>
      <c r="M25" s="14">
        <f t="shared" si="13"/>
        <v>14.28835310657732</v>
      </c>
      <c r="N25" s="14">
        <f t="shared" si="13"/>
        <v>14.440368937678327</v>
      </c>
      <c r="O25" s="14">
        <f t="shared" si="13"/>
        <v>0.58170487513816249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0.66001883451088517</v>
      </c>
      <c r="D29" s="14">
        <f>(SUMIFS(MESKENOG2,KAYNAK,A29,SEBEP,B29,SÜRE,"Uzun",BİLDİRİM,"Bildirimli",İL,$B$10,İLÇE,$B$11)/VLOOKUP($B$11,ABONE2,4,FALSE))</f>
        <v>28.756733518075606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0.76295218524524899</v>
      </c>
      <c r="F29" s="14">
        <f>(SUMIFS(TARIMSALAG2,KAYNAK,A29,SEBEP,B29,SÜRE,"Uzun",BİLDİRİM,"Bildirimli",İL,$B$10,İLÇE,$B$11)/VLOOKUP($B$11,ABONE2,6,FALSE))</f>
        <v>0.74999049671521978</v>
      </c>
      <c r="G29" s="14">
        <f>(SUMIFS(TARIMSALOG2,KAYNAK,A29,SEBEP,B29,SÜRE,"Uzun",BİLDİRİM,"Bildirimli",İL,$B$10,İLÇE,$B$11)/VLOOKUP($B$11,ABONE2,7,FALSE))</f>
        <v>46.271432747696046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2.1901461662785744</v>
      </c>
      <c r="I29" s="14">
        <f>(SUMIFS(TICARETHANEAG2,KAYNAK,A29,SEBEP,B29,SÜRE,"Uzun",BİLDİRİM,"Bildirimli",İL,$B$10,İLÇE,$B$11)/VLOOKUP($B$11,ABONE2,9,FALSE))</f>
        <v>1.096758443493792</v>
      </c>
      <c r="J29" s="14">
        <f>(SUMIFS(TICARETHANEOG2,KAYNAK,A29,SEBEP,B29,SÜRE,"Uzun",BİLDİRİM,"Bildirimli",İL,$B$10,İLÇE,$B$11)/VLOOKUP($B$11,ABONE2,10,FALSE))</f>
        <v>20.608460910762304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1.8223053933239697</v>
      </c>
      <c r="L29" s="14">
        <f>(SUMIFS(SANAYIAG2,KAYNAK,A29,SEBEP,B29,SÜRE,"Uzun",BİLDİRİM,"Bildirimli",İL,$B$10,İLÇE,$B$11)/VLOOKUP($B$11,ABONE2,12,FALSE))</f>
        <v>6.5198787399242608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3.118202875615951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1.0138133033734336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1.7672625402268577E-2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1.7607881087162127E-2</v>
      </c>
      <c r="F31" s="14">
        <f>(SUMIFS(TARIMSALAG2,KAYNAK,A31,SEBEP,B31,SÜRE,"Uzun",BİLDİRİM,"Bildirimli",İL,$B$10,İLÇE,$B$11)/VLOOKUP($B$11,ABONE2,6,FALSE))</f>
        <v>4.8350326675133726E-2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4.6820673974269797E-2</v>
      </c>
      <c r="I31" s="14">
        <f>(SUMIFS(TICARETHANEAG2,KAYNAK,A31,SEBEP,B31,SÜRE,"Uzun",BİLDİRİM,"Bildirimli",İL,$B$10,İLÇE,$B$11)/VLOOKUP($B$11,ABONE2,9,FALSE))</f>
        <v>4.4792076948615929E-2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4.3126473710705528E-2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2.3332966004640687E-2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0.67769145991315372</v>
      </c>
      <c r="D33" s="14">
        <f t="shared" ref="D33:O33" si="14">SUM(D28:D32)</f>
        <v>28.756733518075606</v>
      </c>
      <c r="E33" s="14">
        <f t="shared" si="14"/>
        <v>0.78056006633241115</v>
      </c>
      <c r="F33" s="14">
        <f t="shared" si="14"/>
        <v>0.7983408233903535</v>
      </c>
      <c r="G33" s="14">
        <f t="shared" si="14"/>
        <v>46.271432747696046</v>
      </c>
      <c r="H33" s="14">
        <f t="shared" si="14"/>
        <v>2.236966840252844</v>
      </c>
      <c r="I33" s="14">
        <f t="shared" si="14"/>
        <v>1.1415505204424079</v>
      </c>
      <c r="J33" s="14">
        <f t="shared" si="14"/>
        <v>20.608460910762304</v>
      </c>
      <c r="K33" s="14">
        <f t="shared" si="14"/>
        <v>1.8654318670346752</v>
      </c>
      <c r="L33" s="14">
        <f t="shared" si="14"/>
        <v>6.5198787399242608</v>
      </c>
      <c r="M33" s="14">
        <f t="shared" si="14"/>
        <v>0</v>
      </c>
      <c r="N33" s="14">
        <f t="shared" si="14"/>
        <v>3.118202875615951</v>
      </c>
      <c r="O33" s="14">
        <f t="shared" si="14"/>
        <v>1.0371462693780742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0.22303888181655881</v>
      </c>
      <c r="D17" s="14">
        <f t="shared" si="1"/>
        <v>0.36048265755352704</v>
      </c>
      <c r="E17" s="14">
        <f t="shared" si="2"/>
        <v>0.22311571287322651</v>
      </c>
      <c r="F17" s="14">
        <f t="shared" si="3"/>
        <v>0.58936090669792596</v>
      </c>
      <c r="G17" s="14">
        <f t="shared" si="4"/>
        <v>3.8015742933449488</v>
      </c>
      <c r="H17" s="14">
        <f t="shared" si="5"/>
        <v>0.78908401882105683</v>
      </c>
      <c r="I17" s="14">
        <f t="shared" si="6"/>
        <v>0.44599375163944244</v>
      </c>
      <c r="J17" s="14">
        <f t="shared" si="7"/>
        <v>10.117585943313005</v>
      </c>
      <c r="K17" s="14">
        <f t="shared" si="8"/>
        <v>0.76832874893808301</v>
      </c>
      <c r="L17" s="14">
        <f t="shared" si="9"/>
        <v>0</v>
      </c>
      <c r="M17" s="14">
        <f t="shared" si="10"/>
        <v>83.374057464409276</v>
      </c>
      <c r="N17" s="14">
        <f t="shared" si="11"/>
        <v>78.469701142973435</v>
      </c>
      <c r="O17" s="19">
        <f t="shared" si="12"/>
        <v>0.46400688532321566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2.0919008929313077E-2</v>
      </c>
      <c r="D21" s="14">
        <f t="shared" si="1"/>
        <v>0</v>
      </c>
      <c r="E21" s="14">
        <f t="shared" si="2"/>
        <v>2.0907315205447724E-2</v>
      </c>
      <c r="F21" s="14">
        <f t="shared" si="3"/>
        <v>3.9087463630265488E-2</v>
      </c>
      <c r="G21" s="14">
        <f t="shared" si="4"/>
        <v>0</v>
      </c>
      <c r="H21" s="14">
        <f t="shared" si="5"/>
        <v>3.6657155010767113E-2</v>
      </c>
      <c r="I21" s="14">
        <f t="shared" si="6"/>
        <v>3.8068087496592816E-2</v>
      </c>
      <c r="J21" s="14">
        <f t="shared" si="7"/>
        <v>0</v>
      </c>
      <c r="K21" s="14">
        <f t="shared" si="8"/>
        <v>3.6799353596610691E-2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2.6536990555821267E-2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0.2439578907458719</v>
      </c>
      <c r="D25" s="14">
        <f t="shared" ref="D25:O25" si="13">SUM(D15:D24)</f>
        <v>0.36048265755352704</v>
      </c>
      <c r="E25" s="14">
        <f t="shared" si="13"/>
        <v>0.24402302807867424</v>
      </c>
      <c r="F25" s="14">
        <f t="shared" si="13"/>
        <v>0.62844837032819145</v>
      </c>
      <c r="G25" s="14">
        <f t="shared" si="13"/>
        <v>3.8015742933449488</v>
      </c>
      <c r="H25" s="14">
        <f t="shared" si="13"/>
        <v>0.82574117383182399</v>
      </c>
      <c r="I25" s="14">
        <f t="shared" si="13"/>
        <v>0.48406183913603523</v>
      </c>
      <c r="J25" s="14">
        <f t="shared" si="13"/>
        <v>10.117585943313005</v>
      </c>
      <c r="K25" s="14">
        <f t="shared" si="13"/>
        <v>0.80512810253469369</v>
      </c>
      <c r="L25" s="14">
        <f t="shared" si="13"/>
        <v>0</v>
      </c>
      <c r="M25" s="14">
        <f t="shared" si="13"/>
        <v>83.374057464409276</v>
      </c>
      <c r="N25" s="14">
        <f t="shared" si="13"/>
        <v>78.469701142973435</v>
      </c>
      <c r="O25" s="14">
        <f t="shared" si="13"/>
        <v>0.49054387587903692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0.12543072325947355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0.1253606074979198</v>
      </c>
      <c r="F29" s="14">
        <f>(SUMIFS(TARIMSALAG2,KAYNAK,A29,SEBEP,B29,SÜRE,"Uzun",BİLDİRİM,"Bildirimli",İL,$B$10,İLÇE,$B$11)/VLOOKUP($B$11,ABONE2,6,FALSE))</f>
        <v>0.48470206992712839</v>
      </c>
      <c r="G29" s="14">
        <f>(SUMIFS(TARIMSALOG2,KAYNAK,A29,SEBEP,B29,SÜRE,"Uzun",BİLDİRİM,"Bildirimli",İL,$B$10,İLÇE,$B$11)/VLOOKUP($B$11,ABONE2,7,FALSE))</f>
        <v>5.473089721314945E-2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0.45796811100190687</v>
      </c>
      <c r="I29" s="14">
        <f>(SUMIFS(TICARETHANEAG2,KAYNAK,A29,SEBEP,B29,SÜRE,"Uzun",BİLDİRİM,"Bildirimli",İL,$B$10,İLÇE,$B$11)/VLOOKUP($B$11,ABONE2,9,FALSE))</f>
        <v>0.29916557206234717</v>
      </c>
      <c r="J29" s="14">
        <f>(SUMIFS(TICARETHANEOG2,KAYNAK,A29,SEBEP,B29,SÜRE,"Uzun",BİLDİRİM,"Bildirimli",İL,$B$10,İLÇE,$B$11)/VLOOKUP($B$11,ABONE2,10,FALSE))</f>
        <v>2.7909203256281753E-2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0.29012513495814246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0.20941006097873754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2.1737441374359158E-2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2.1725290146840204E-2</v>
      </c>
      <c r="F31" s="14">
        <f>(SUMIFS(TARIMSALAG2,KAYNAK,A31,SEBEP,B31,SÜRE,"Uzun",BİLDİRİM,"Bildirimli",İL,$B$10,İLÇE,$B$11)/VLOOKUP($B$11,ABONE2,6,FALSE))</f>
        <v>1.4300339002228841E-2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1.3411198753385596E-2</v>
      </c>
      <c r="I31" s="14">
        <f>(SUMIFS(TICARETHANEAG2,KAYNAK,A31,SEBEP,B31,SÜRE,"Uzun",BİLDİRİM,"Bildirimli",İL,$B$10,İLÇE,$B$11)/VLOOKUP($B$11,ABONE2,9,FALSE))</f>
        <v>3.7820756922380162E-2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3.656026606019272E-2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2.3495011458221852E-2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0.1471681646338327</v>
      </c>
      <c r="D33" s="14">
        <f t="shared" ref="D33:O33" si="14">SUM(D28:D32)</f>
        <v>0</v>
      </c>
      <c r="E33" s="14">
        <f t="shared" si="14"/>
        <v>0.14708589764476002</v>
      </c>
      <c r="F33" s="14">
        <f t="shared" si="14"/>
        <v>0.49900240892935721</v>
      </c>
      <c r="G33" s="14">
        <f t="shared" si="14"/>
        <v>5.473089721314945E-2</v>
      </c>
      <c r="H33" s="14">
        <f t="shared" si="14"/>
        <v>0.47137930975529246</v>
      </c>
      <c r="I33" s="14">
        <f t="shared" si="14"/>
        <v>0.33698632898472736</v>
      </c>
      <c r="J33" s="14">
        <f t="shared" si="14"/>
        <v>2.7909203256281753E-2</v>
      </c>
      <c r="K33" s="14">
        <f t="shared" si="14"/>
        <v>0.32668540101833521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0.2329050724369594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0.10713181568735568</v>
      </c>
      <c r="D17" s="14">
        <f t="shared" si="1"/>
        <v>1.1681250291493737</v>
      </c>
      <c r="E17" s="14">
        <f t="shared" si="2"/>
        <v>0.11088367028041424</v>
      </c>
      <c r="F17" s="14">
        <f t="shared" si="3"/>
        <v>0.16225744367058084</v>
      </c>
      <c r="G17" s="14">
        <f t="shared" si="4"/>
        <v>0.79712458272240383</v>
      </c>
      <c r="H17" s="14">
        <f t="shared" si="5"/>
        <v>0.18900350939560223</v>
      </c>
      <c r="I17" s="14">
        <f t="shared" si="6"/>
        <v>0.24827192198691411</v>
      </c>
      <c r="J17" s="14">
        <f t="shared" si="7"/>
        <v>6.6960447369933807</v>
      </c>
      <c r="K17" s="14">
        <f t="shared" si="8"/>
        <v>0.54926748935411418</v>
      </c>
      <c r="L17" s="14">
        <f t="shared" si="9"/>
        <v>25.084385959522791</v>
      </c>
      <c r="M17" s="14">
        <f t="shared" si="10"/>
        <v>0.43638699553586235</v>
      </c>
      <c r="N17" s="14">
        <f t="shared" si="11"/>
        <v>20.154786166725405</v>
      </c>
      <c r="O17" s="19">
        <f t="shared" si="12"/>
        <v>0.21737973451861509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7.0479576696565835E-2</v>
      </c>
      <c r="D21" s="14">
        <f t="shared" si="1"/>
        <v>0</v>
      </c>
      <c r="E21" s="14">
        <f t="shared" si="2"/>
        <v>7.0230348784275046E-2</v>
      </c>
      <c r="F21" s="14">
        <f t="shared" si="3"/>
        <v>1.2967549662192641E-2</v>
      </c>
      <c r="G21" s="14">
        <f t="shared" si="4"/>
        <v>0</v>
      </c>
      <c r="H21" s="14">
        <f t="shared" si="5"/>
        <v>1.2421244909239957E-2</v>
      </c>
      <c r="I21" s="14">
        <f t="shared" si="6"/>
        <v>9.3784689459961601E-2</v>
      </c>
      <c r="J21" s="14">
        <f t="shared" si="7"/>
        <v>0</v>
      </c>
      <c r="K21" s="14">
        <f t="shared" si="8"/>
        <v>8.9406623323906295E-2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7.1523439869488906E-2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0.17761139238392151</v>
      </c>
      <c r="D25" s="14">
        <f t="shared" ref="D25:O25" si="13">SUM(D15:D24)</f>
        <v>1.1681250291493737</v>
      </c>
      <c r="E25" s="14">
        <f t="shared" si="13"/>
        <v>0.18111401906468927</v>
      </c>
      <c r="F25" s="14">
        <f t="shared" si="13"/>
        <v>0.17522499333277347</v>
      </c>
      <c r="G25" s="14">
        <f t="shared" si="13"/>
        <v>0.79712458272240383</v>
      </c>
      <c r="H25" s="14">
        <f t="shared" si="13"/>
        <v>0.20142475430484219</v>
      </c>
      <c r="I25" s="14">
        <f t="shared" si="13"/>
        <v>0.34205661144687571</v>
      </c>
      <c r="J25" s="14">
        <f t="shared" si="13"/>
        <v>6.6960447369933807</v>
      </c>
      <c r="K25" s="14">
        <f t="shared" si="13"/>
        <v>0.63867411267802043</v>
      </c>
      <c r="L25" s="14">
        <f t="shared" si="13"/>
        <v>25.084385959522791</v>
      </c>
      <c r="M25" s="14">
        <f t="shared" si="13"/>
        <v>0.43638699553586235</v>
      </c>
      <c r="N25" s="14">
        <f t="shared" si="13"/>
        <v>20.154786166725405</v>
      </c>
      <c r="O25" s="14">
        <f t="shared" si="13"/>
        <v>0.28890317438810398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2.0002274938304164E-2</v>
      </c>
      <c r="D29" s="14">
        <f>(SUMIFS(MESKENOG2,KAYNAK,A29,SEBEP,B29,SÜRE,"Uzun",BİLDİRİM,"Bildirimli",İL,$B$10,İLÇE,$B$11)/VLOOKUP($B$11,ABONE2,4,FALSE))</f>
        <v>0.6368220385617086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2.2183455773277155E-2</v>
      </c>
      <c r="F29" s="14">
        <f>(SUMIFS(TARIMSALAG2,KAYNAK,A29,SEBEP,B29,SÜRE,"Uzun",BİLDİRİM,"Bildirimli",İL,$B$10,İLÇE,$B$11)/VLOOKUP($B$11,ABONE2,6,FALSE))</f>
        <v>1.2661324267823152E-2</v>
      </c>
      <c r="G29" s="14">
        <f>(SUMIFS(TARIMSALOG2,KAYNAK,A29,SEBEP,B29,SÜRE,"Uzun",BİLDİRİM,"Bildirimli",İL,$B$10,İLÇE,$B$11)/VLOOKUP($B$11,ABONE2,7,FALSE))</f>
        <v>0.15034741565427087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1.8461846964813192E-2</v>
      </c>
      <c r="I29" s="14">
        <f>(SUMIFS(TICARETHANEAG2,KAYNAK,A29,SEBEP,B29,SÜRE,"Uzun",BİLDİRİM,"Bildirimli",İL,$B$10,İLÇE,$B$11)/VLOOKUP($B$11,ABONE2,9,FALSE))</f>
        <v>2.869534731936544E-2</v>
      </c>
      <c r="J29" s="14">
        <f>(SUMIFS(TICARETHANEOG2,KAYNAK,A29,SEBEP,B29,SÜRE,"Uzun",BİLDİRİM,"Bildirimli",İL,$B$10,İLÇE,$B$11)/VLOOKUP($B$11,ABONE2,10,FALSE))</f>
        <v>0.21120908837201158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3.7215471805233567E-2</v>
      </c>
      <c r="L29" s="14">
        <f>(SUMIFS(SANAYIAG2,KAYNAK,A29,SEBEP,B29,SÜRE,"Uzun",BİLDİRİM,"Bildirimli",İL,$B$10,İLÇE,$B$11)/VLOOKUP($B$11,ABONE2,12,FALSE))</f>
        <v>3.1137066345722695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2.4909653076578158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2.8872228257133099E-2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2.9128282252999661E-2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2.9025279634158938E-2</v>
      </c>
      <c r="F31" s="14">
        <f>(SUMIFS(TARIMSALAG2,KAYNAK,A31,SEBEP,B31,SÜRE,"Uzun",BİLDİRİM,"Bildirimli",İL,$B$10,İLÇE,$B$11)/VLOOKUP($B$11,ABONE2,6,FALSE))</f>
        <v>3.2059764718979193E-2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3.0709131615518876E-2</v>
      </c>
      <c r="I31" s="14">
        <f>(SUMIFS(TICARETHANEAG2,KAYNAK,A31,SEBEP,B31,SÜRE,"Uzun",BİLDİRİM,"Bildirimli",İL,$B$10,İLÇE,$B$11)/VLOOKUP($B$11,ABONE2,9,FALSE))</f>
        <v>4.6777004293734069E-2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4.4593355559342934E-2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3.1442598769897835E-2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4.9130557191303825E-2</v>
      </c>
      <c r="D33" s="14">
        <f t="shared" ref="D33:O33" si="14">SUM(D28:D32)</f>
        <v>0.6368220385617086</v>
      </c>
      <c r="E33" s="14">
        <f t="shared" si="14"/>
        <v>5.120873540743609E-2</v>
      </c>
      <c r="F33" s="14">
        <f t="shared" si="14"/>
        <v>4.4721088986802347E-2</v>
      </c>
      <c r="G33" s="14">
        <f t="shared" si="14"/>
        <v>0.15034741565427087</v>
      </c>
      <c r="H33" s="14">
        <f t="shared" si="14"/>
        <v>4.9170978580332064E-2</v>
      </c>
      <c r="I33" s="14">
        <f t="shared" si="14"/>
        <v>7.5472351613099509E-2</v>
      </c>
      <c r="J33" s="14">
        <f t="shared" si="14"/>
        <v>0.21120908837201158</v>
      </c>
      <c r="K33" s="14">
        <f t="shared" si="14"/>
        <v>8.1808827364576509E-2</v>
      </c>
      <c r="L33" s="14">
        <f t="shared" si="14"/>
        <v>3.1137066345722695</v>
      </c>
      <c r="M33" s="14">
        <f t="shared" si="14"/>
        <v>0</v>
      </c>
      <c r="N33" s="14">
        <f t="shared" si="14"/>
        <v>2.4909653076578158</v>
      </c>
      <c r="O33" s="14">
        <f t="shared" si="14"/>
        <v>6.0314827027030934E-2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6.3289315162909476E-2</v>
      </c>
      <c r="D17" s="14">
        <f t="shared" si="1"/>
        <v>0.29920533612279954</v>
      </c>
      <c r="E17" s="14">
        <f t="shared" si="2"/>
        <v>6.3751487796781331E-2</v>
      </c>
      <c r="F17" s="14">
        <f t="shared" si="3"/>
        <v>0.25187164558890091</v>
      </c>
      <c r="G17" s="14">
        <f t="shared" si="4"/>
        <v>1.3285534268528172</v>
      </c>
      <c r="H17" s="14">
        <f t="shared" si="5"/>
        <v>0.39222169024080755</v>
      </c>
      <c r="I17" s="14">
        <f t="shared" si="6"/>
        <v>0.17421207541952299</v>
      </c>
      <c r="J17" s="14">
        <f t="shared" si="7"/>
        <v>2.0182054502492828</v>
      </c>
      <c r="K17" s="14">
        <f t="shared" si="8"/>
        <v>0.25094448062936114</v>
      </c>
      <c r="L17" s="14">
        <f t="shared" si="9"/>
        <v>3.4802024025698812</v>
      </c>
      <c r="M17" s="14">
        <f t="shared" si="10"/>
        <v>11.902981380507589</v>
      </c>
      <c r="N17" s="14">
        <f t="shared" si="11"/>
        <v>5.9245753227406146</v>
      </c>
      <c r="O17" s="19">
        <f t="shared" si="12"/>
        <v>0.13382178422402366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1.5673644525641128E-2</v>
      </c>
      <c r="D18" s="14">
        <f t="shared" si="1"/>
        <v>0</v>
      </c>
      <c r="E18" s="14">
        <f t="shared" si="2"/>
        <v>1.5642938982442692E-2</v>
      </c>
      <c r="F18" s="14">
        <f t="shared" si="3"/>
        <v>1.9926844279836843E-3</v>
      </c>
      <c r="G18" s="14">
        <f t="shared" si="4"/>
        <v>0</v>
      </c>
      <c r="H18" s="14">
        <f t="shared" si="5"/>
        <v>1.7329295465401062E-3</v>
      </c>
      <c r="I18" s="14">
        <f t="shared" si="6"/>
        <v>2.1033260575334913E-2</v>
      </c>
      <c r="J18" s="14">
        <f t="shared" si="7"/>
        <v>5.339479727747691E-2</v>
      </c>
      <c r="K18" s="14">
        <f t="shared" si="8"/>
        <v>2.2379891523871296E-2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1.5933088429744398E-2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2.3834193156019E-2</v>
      </c>
      <c r="D21" s="14">
        <f t="shared" si="1"/>
        <v>0</v>
      </c>
      <c r="E21" s="14">
        <f t="shared" si="2"/>
        <v>2.3787500643224369E-2</v>
      </c>
      <c r="F21" s="14">
        <f t="shared" si="3"/>
        <v>7.4267448872333316E-2</v>
      </c>
      <c r="G21" s="14">
        <f t="shared" si="4"/>
        <v>0</v>
      </c>
      <c r="H21" s="14">
        <f t="shared" si="5"/>
        <v>6.4586371374041204E-2</v>
      </c>
      <c r="I21" s="14">
        <f t="shared" si="6"/>
        <v>7.820037289171558E-2</v>
      </c>
      <c r="J21" s="14">
        <f t="shared" si="7"/>
        <v>0</v>
      </c>
      <c r="K21" s="14">
        <f t="shared" si="8"/>
        <v>7.4946292490889008E-2</v>
      </c>
      <c r="L21" s="14">
        <f t="shared" si="9"/>
        <v>1.9655064092659669</v>
      </c>
      <c r="M21" s="14">
        <f t="shared" si="10"/>
        <v>0</v>
      </c>
      <c r="N21" s="14">
        <f t="shared" si="11"/>
        <v>1.3950972065768925</v>
      </c>
      <c r="O21" s="19">
        <f t="shared" si="12"/>
        <v>3.9418589744530511E-2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0.10279715284456961</v>
      </c>
      <c r="D25" s="14">
        <f t="shared" ref="D25:O25" si="13">SUM(D15:D24)</f>
        <v>0.29920533612279954</v>
      </c>
      <c r="E25" s="14">
        <f t="shared" si="13"/>
        <v>0.10318192742244839</v>
      </c>
      <c r="F25" s="14">
        <f t="shared" si="13"/>
        <v>0.32813177888921791</v>
      </c>
      <c r="G25" s="14">
        <f t="shared" si="13"/>
        <v>1.3285534268528172</v>
      </c>
      <c r="H25" s="14">
        <f t="shared" si="13"/>
        <v>0.45854099116138886</v>
      </c>
      <c r="I25" s="14">
        <f t="shared" si="13"/>
        <v>0.27344570888657349</v>
      </c>
      <c r="J25" s="14">
        <f t="shared" si="13"/>
        <v>2.0716002475267596</v>
      </c>
      <c r="K25" s="14">
        <f t="shared" si="13"/>
        <v>0.34827066464412149</v>
      </c>
      <c r="L25" s="14">
        <f t="shared" si="13"/>
        <v>5.4457088118358481</v>
      </c>
      <c r="M25" s="14">
        <f t="shared" si="13"/>
        <v>11.902981380507589</v>
      </c>
      <c r="N25" s="14">
        <f t="shared" si="13"/>
        <v>7.3196725293175069</v>
      </c>
      <c r="O25" s="14">
        <f t="shared" si="13"/>
        <v>0.18917346239829858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3.0883595859359746E-2</v>
      </c>
      <c r="D29" s="14">
        <f>(SUMIFS(MESKENOG2,KAYNAK,A29,SEBEP,B29,SÜRE,"Uzun",BİLDİRİM,"Bildirimli",İL,$B$10,İLÇE,$B$11)/VLOOKUP($B$11,ABONE2,4,FALSE))</f>
        <v>1.0614934521921304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3.2902618009095802E-2</v>
      </c>
      <c r="F29" s="14">
        <f>(SUMIFS(TARIMSALAG2,KAYNAK,A29,SEBEP,B29,SÜRE,"Uzun",BİLDİRİM,"Bildirimli",İL,$B$10,İLÇE,$B$11)/VLOOKUP($B$11,ABONE2,6,FALSE))</f>
        <v>0.21271804364231478</v>
      </c>
      <c r="G29" s="14">
        <f>(SUMIFS(TARIMSALOG2,KAYNAK,A29,SEBEP,B29,SÜRE,"Uzun",BİLDİRİM,"Bildirimli",İL,$B$10,İLÇE,$B$11)/VLOOKUP($B$11,ABONE2,7,FALSE))</f>
        <v>1.3743365423178076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0.36413995027679086</v>
      </c>
      <c r="I29" s="14">
        <f>(SUMIFS(TICARETHANEAG2,KAYNAK,A29,SEBEP,B29,SÜRE,"Uzun",BİLDİRİM,"Bildirimli",İL,$B$10,İLÇE,$B$11)/VLOOKUP($B$11,ABONE2,9,FALSE))</f>
        <v>7.020242646761668E-2</v>
      </c>
      <c r="J29" s="14">
        <f>(SUMIFS(TICARETHANEOG2,KAYNAK,A29,SEBEP,B29,SÜRE,"Uzun",BİLDİRİM,"Bildirimli",İL,$B$10,İLÇE,$B$11)/VLOOKUP($B$11,ABONE2,10,FALSE))</f>
        <v>1.2453600361433681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0.119103182360728</v>
      </c>
      <c r="L29" s="14">
        <f>(SUMIFS(SANAYIAG2,KAYNAK,A29,SEBEP,B29,SÜRE,"Uzun",BİLDİRİM,"Bildirimli",İL,$B$10,İLÇE,$B$11)/VLOOKUP($B$11,ABONE2,12,FALSE))</f>
        <v>2.0755756580431246</v>
      </c>
      <c r="M29" s="14">
        <f>(SUMIFS(SANAYIOG2,KAYNAK,A29,SEBEP,B29,SÜRE,"Uzun",BİLDİRİM,"Bildirimli",İL,$B$10,İLÇE,$B$11)/VLOOKUP($B$11,ABONE2,13,FALSE))</f>
        <v>40.352957997119368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13.184046756446371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0.11294810465540417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5.3238840240720613E-3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5.3134542385415056E-3</v>
      </c>
      <c r="F31" s="14">
        <f>(SUMIFS(TARIMSALAG2,KAYNAK,A31,SEBEP,B31,SÜRE,"Uzun",BİLDİRİM,"Bildirimli",İL,$B$10,İLÇE,$B$11)/VLOOKUP($B$11,ABONE2,6,FALSE))</f>
        <v>3.115876136524672E-6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2.7097084438033501E-6</v>
      </c>
      <c r="I31" s="14">
        <f>(SUMIFS(TICARETHANEAG2,KAYNAK,A31,SEBEP,B31,SÜRE,"Uzun",BİLDİRİM,"Bildirimli",İL,$B$10,İLÇE,$B$11)/VLOOKUP($B$11,ABONE2,9,FALSE))</f>
        <v>1.98030407929689E-2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1.8978995017504368E-2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7.2526821185821752E-3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3.6207479883431808E-2</v>
      </c>
      <c r="D33" s="14">
        <f t="shared" ref="D33:O33" si="14">SUM(D28:D32)</f>
        <v>1.0614934521921304</v>
      </c>
      <c r="E33" s="14">
        <f t="shared" si="14"/>
        <v>3.821607224763731E-2</v>
      </c>
      <c r="F33" s="14">
        <f t="shared" si="14"/>
        <v>0.2127211595184513</v>
      </c>
      <c r="G33" s="14">
        <f t="shared" si="14"/>
        <v>1.3743365423178076</v>
      </c>
      <c r="H33" s="14">
        <f t="shared" si="14"/>
        <v>0.36414265998523465</v>
      </c>
      <c r="I33" s="14">
        <f t="shared" si="14"/>
        <v>9.0005467260585587E-2</v>
      </c>
      <c r="J33" s="14">
        <f t="shared" si="14"/>
        <v>1.2453600361433681</v>
      </c>
      <c r="K33" s="14">
        <f t="shared" si="14"/>
        <v>0.13808217737823236</v>
      </c>
      <c r="L33" s="14">
        <f t="shared" si="14"/>
        <v>2.0755756580431246</v>
      </c>
      <c r="M33" s="14">
        <f t="shared" si="14"/>
        <v>40.352957997119368</v>
      </c>
      <c r="N33" s="14">
        <f t="shared" si="14"/>
        <v>13.184046756446371</v>
      </c>
      <c r="O33" s="14">
        <f t="shared" si="14"/>
        <v>0.12020078677398635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0.32867192651886679</v>
      </c>
      <c r="D17" s="14">
        <f t="shared" si="1"/>
        <v>0.3677588182345401</v>
      </c>
      <c r="E17" s="14">
        <f t="shared" si="2"/>
        <v>0.32884725561620159</v>
      </c>
      <c r="F17" s="14">
        <f t="shared" si="3"/>
        <v>0.32769917886647432</v>
      </c>
      <c r="G17" s="14">
        <f t="shared" si="4"/>
        <v>3.9062662923855407</v>
      </c>
      <c r="H17" s="14">
        <f t="shared" si="5"/>
        <v>1.2262476899029211</v>
      </c>
      <c r="I17" s="14">
        <f t="shared" si="6"/>
        <v>0.84549912544546368</v>
      </c>
      <c r="J17" s="14">
        <f t="shared" si="7"/>
        <v>2.0143493764553888</v>
      </c>
      <c r="K17" s="14">
        <f t="shared" si="8"/>
        <v>0.91294312843477199</v>
      </c>
      <c r="L17" s="14">
        <f t="shared" si="9"/>
        <v>3.1952198618942176</v>
      </c>
      <c r="M17" s="14">
        <f t="shared" si="10"/>
        <v>77.490204078039596</v>
      </c>
      <c r="N17" s="14">
        <f t="shared" si="11"/>
        <v>69.669679423708502</v>
      </c>
      <c r="O17" s="19">
        <f t="shared" si="12"/>
        <v>0.46215880149778948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6.6599390958995877E-2</v>
      </c>
      <c r="D21" s="14">
        <f t="shared" si="1"/>
        <v>0</v>
      </c>
      <c r="E21" s="14">
        <f t="shared" si="2"/>
        <v>6.6300651136325189E-2</v>
      </c>
      <c r="F21" s="14">
        <f t="shared" si="3"/>
        <v>2.2302328859763666E-2</v>
      </c>
      <c r="G21" s="14">
        <f t="shared" si="4"/>
        <v>0</v>
      </c>
      <c r="H21" s="14">
        <f t="shared" si="5"/>
        <v>1.6702399124233488E-2</v>
      </c>
      <c r="I21" s="14">
        <f t="shared" si="6"/>
        <v>0.23474422556951377</v>
      </c>
      <c r="J21" s="14">
        <f t="shared" si="7"/>
        <v>0</v>
      </c>
      <c r="K21" s="14">
        <f t="shared" si="8"/>
        <v>0.22119921393320391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8.6592080843531885E-2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1.655911780517026E-5</v>
      </c>
      <c r="D22" s="14">
        <f t="shared" si="1"/>
        <v>0</v>
      </c>
      <c r="E22" s="14">
        <f t="shared" si="2"/>
        <v>1.6484839829869473E-5</v>
      </c>
      <c r="F22" s="14">
        <f t="shared" si="3"/>
        <v>3.8688191934004539E-4</v>
      </c>
      <c r="G22" s="14">
        <f t="shared" si="4"/>
        <v>0</v>
      </c>
      <c r="H22" s="14">
        <f t="shared" si="5"/>
        <v>2.8973907933108203E-4</v>
      </c>
      <c r="I22" s="14">
        <f t="shared" si="6"/>
        <v>1.5873738817221108E-4</v>
      </c>
      <c r="J22" s="14">
        <f t="shared" si="7"/>
        <v>0</v>
      </c>
      <c r="K22" s="14">
        <f t="shared" si="8"/>
        <v>1.4957805841790651E-4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3.8461193634483024E-5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0.39528787659566783</v>
      </c>
      <c r="D25" s="14">
        <f t="shared" ref="D25:O25" si="13">SUM(D15:D24)</f>
        <v>0.3677588182345401</v>
      </c>
      <c r="E25" s="14">
        <f t="shared" si="13"/>
        <v>0.39516439159235661</v>
      </c>
      <c r="F25" s="14">
        <f t="shared" si="13"/>
        <v>0.35038838964557806</v>
      </c>
      <c r="G25" s="14">
        <f t="shared" si="13"/>
        <v>3.9062662923855407</v>
      </c>
      <c r="H25" s="14">
        <f t="shared" si="13"/>
        <v>1.2432398281064856</v>
      </c>
      <c r="I25" s="14">
        <f t="shared" si="13"/>
        <v>1.0804020884031496</v>
      </c>
      <c r="J25" s="14">
        <f t="shared" si="13"/>
        <v>2.0143493764553888</v>
      </c>
      <c r="K25" s="14">
        <f t="shared" si="13"/>
        <v>1.1342919204263939</v>
      </c>
      <c r="L25" s="14">
        <f t="shared" si="13"/>
        <v>3.1952198618942176</v>
      </c>
      <c r="M25" s="14">
        <f t="shared" si="13"/>
        <v>77.490204078039596</v>
      </c>
      <c r="N25" s="14">
        <f t="shared" si="13"/>
        <v>69.669679423708502</v>
      </c>
      <c r="O25" s="14">
        <f t="shared" si="13"/>
        <v>0.5487893435349559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6.1547300198944088E-3</v>
      </c>
      <c r="D29" s="14">
        <f>(SUMIFS(MESKENOG2,KAYNAK,A29,SEBEP,B29,SÜRE,"Uzun",BİLDİRİM,"Bildirimli",İL,$B$10,İLÇE,$B$11)/VLOOKUP($B$11,ABONE2,4,FALSE))</f>
        <v>1.086791224434752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1.1002058952853179E-2</v>
      </c>
      <c r="F29" s="14">
        <f>(SUMIFS(TARIMSALAG2,KAYNAK,A29,SEBEP,B29,SÜRE,"Uzun",BİLDİRİM,"Bildirimli",İL,$B$10,İLÇE,$B$11)/VLOOKUP($B$11,ABONE2,6,FALSE))</f>
        <v>2.0941022369812431E-2</v>
      </c>
      <c r="G29" s="14">
        <f>(SUMIFS(TARIMSALOG2,KAYNAK,A29,SEBEP,B29,SÜRE,"Uzun",BİLDİRİM,"Bildirimli",İL,$B$10,İLÇE,$B$11)/VLOOKUP($B$11,ABONE2,7,FALSE))</f>
        <v>8.0962340380056936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2.0485800983482543</v>
      </c>
      <c r="I29" s="14">
        <f>(SUMIFS(TICARETHANEAG2,KAYNAK,A29,SEBEP,B29,SÜRE,"Uzun",BİLDİRİM,"Bildirimli",İL,$B$10,İLÇE,$B$11)/VLOOKUP($B$11,ABONE2,9,FALSE))</f>
        <v>5.2284365584884966E-2</v>
      </c>
      <c r="J29" s="14">
        <f>(SUMIFS(TICARETHANEOG2,KAYNAK,A29,SEBEP,B29,SÜRE,"Uzun",BİLDİRİM,"Bildirimli",İL,$B$10,İLÇE,$B$11)/VLOOKUP($B$11,ABONE2,10,FALSE))</f>
        <v>1.3194461495796008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0.12540105702917775</v>
      </c>
      <c r="L29" s="14">
        <f>(SUMIFS(SANAYIAG2,KAYNAK,A29,SEBEP,B29,SÜRE,"Uzun",BİLDİRİM,"Bildirimli",İL,$B$10,İLÇE,$B$11)/VLOOKUP($B$11,ABONE2,12,FALSE))</f>
        <v>3.0024415148868755</v>
      </c>
      <c r="M29" s="14">
        <f>(SUMIFS(SANAYIOG2,KAYNAK,A29,SEBEP,B29,SÜRE,"Uzun",BİLDİRİM,"Bildirimli",İL,$B$10,İLÇE,$B$11)/VLOOKUP($B$11,ABONE2,13,FALSE))</f>
        <v>24.113995084626769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21.891726287812041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6.8662641123764342E-2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9.3606269903163758E-2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9.3186387377677093E-2</v>
      </c>
      <c r="F31" s="14">
        <f>(SUMIFS(TARIMSALAG2,KAYNAK,A31,SEBEP,B31,SÜRE,"Uzun",BİLDİRİM,"Bildirimli",İL,$B$10,İLÇE,$B$11)/VLOOKUP($B$11,ABONE2,6,FALSE))</f>
        <v>5.2207265197212513E-2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3.909845406690806E-2</v>
      </c>
      <c r="I31" s="14">
        <f>(SUMIFS(TICARETHANEAG2,KAYNAK,A31,SEBEP,B31,SÜRE,"Uzun",BİLDİRİM,"Bildirimli",İL,$B$10,İLÇE,$B$11)/VLOOKUP($B$11,ABONE2,9,FALSE))</f>
        <v>0.21393197078907458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0.20158785017572797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0.1070818924004722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9.9760999923058161E-2</v>
      </c>
      <c r="D33" s="14">
        <f t="shared" ref="D33:O33" si="14">SUM(D28:D32)</f>
        <v>1.086791224434752</v>
      </c>
      <c r="E33" s="14">
        <f t="shared" si="14"/>
        <v>0.10418844633053027</v>
      </c>
      <c r="F33" s="14">
        <f t="shared" si="14"/>
        <v>7.3148287567024947E-2</v>
      </c>
      <c r="G33" s="14">
        <f t="shared" si="14"/>
        <v>8.0962340380056936</v>
      </c>
      <c r="H33" s="14">
        <f t="shared" si="14"/>
        <v>2.0876785524151624</v>
      </c>
      <c r="I33" s="14">
        <f t="shared" si="14"/>
        <v>0.26621633637395953</v>
      </c>
      <c r="J33" s="14">
        <f t="shared" si="14"/>
        <v>1.3194461495796008</v>
      </c>
      <c r="K33" s="14">
        <f t="shared" si="14"/>
        <v>0.3269889072049057</v>
      </c>
      <c r="L33" s="14">
        <f t="shared" si="14"/>
        <v>3.0024415148868755</v>
      </c>
      <c r="M33" s="14">
        <f t="shared" si="14"/>
        <v>24.113995084626769</v>
      </c>
      <c r="N33" s="14">
        <f t="shared" si="14"/>
        <v>21.891726287812041</v>
      </c>
      <c r="O33" s="14">
        <f t="shared" si="14"/>
        <v>0.17574453352423652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1.3506659349395499E-2</v>
      </c>
      <c r="D17" s="14">
        <f t="shared" si="1"/>
        <v>3.3270172029661295E-2</v>
      </c>
      <c r="E17" s="14">
        <f t="shared" si="2"/>
        <v>1.3516220026335077E-2</v>
      </c>
      <c r="F17" s="14">
        <f t="shared" si="3"/>
        <v>6.5553894988150715E-2</v>
      </c>
      <c r="G17" s="14">
        <f t="shared" si="4"/>
        <v>1.294258194616109E-2</v>
      </c>
      <c r="H17" s="14">
        <f t="shared" si="5"/>
        <v>6.1858299437081751E-2</v>
      </c>
      <c r="I17" s="14">
        <f t="shared" si="6"/>
        <v>4.8511988941677131E-2</v>
      </c>
      <c r="J17" s="14">
        <f t="shared" si="7"/>
        <v>3.5267864257272459</v>
      </c>
      <c r="K17" s="14">
        <f t="shared" si="8"/>
        <v>0.16886292953007512</v>
      </c>
      <c r="L17" s="14">
        <f t="shared" si="9"/>
        <v>0</v>
      </c>
      <c r="M17" s="14">
        <f t="shared" si="10"/>
        <v>465.77573585386818</v>
      </c>
      <c r="N17" s="14">
        <f t="shared" si="11"/>
        <v>445.52461690370001</v>
      </c>
      <c r="O17" s="19">
        <f t="shared" si="12"/>
        <v>0.65053707162109087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6.0961326411864136E-3</v>
      </c>
      <c r="D21" s="14">
        <f t="shared" si="1"/>
        <v>0</v>
      </c>
      <c r="E21" s="14">
        <f t="shared" si="2"/>
        <v>6.0931836130603857E-3</v>
      </c>
      <c r="F21" s="14">
        <f t="shared" si="3"/>
        <v>6.0560342770322332E-3</v>
      </c>
      <c r="G21" s="14">
        <f t="shared" si="4"/>
        <v>0.11604741999588772</v>
      </c>
      <c r="H21" s="14">
        <f t="shared" si="5"/>
        <v>1.3782199092460689E-2</v>
      </c>
      <c r="I21" s="14">
        <f t="shared" si="6"/>
        <v>9.17006888511138E-3</v>
      </c>
      <c r="J21" s="14">
        <f t="shared" si="7"/>
        <v>0</v>
      </c>
      <c r="K21" s="14">
        <f t="shared" si="8"/>
        <v>8.8527775282501112E-3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7.3395859352024832E-3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1.9602791990581913E-2</v>
      </c>
      <c r="D25" s="14">
        <f t="shared" ref="D25:O25" si="13">SUM(D15:D24)</f>
        <v>3.3270172029661295E-2</v>
      </c>
      <c r="E25" s="14">
        <f t="shared" si="13"/>
        <v>1.9609403639395465E-2</v>
      </c>
      <c r="F25" s="14">
        <f t="shared" si="13"/>
        <v>7.1609929265182948E-2</v>
      </c>
      <c r="G25" s="14">
        <f t="shared" si="13"/>
        <v>0.12899000194204882</v>
      </c>
      <c r="H25" s="14">
        <f t="shared" si="13"/>
        <v>7.5640498529542438E-2</v>
      </c>
      <c r="I25" s="14">
        <f t="shared" si="13"/>
        <v>5.7682057826788508E-2</v>
      </c>
      <c r="J25" s="14">
        <f t="shared" si="13"/>
        <v>3.5267864257272459</v>
      </c>
      <c r="K25" s="14">
        <f t="shared" si="13"/>
        <v>0.17771570705832523</v>
      </c>
      <c r="L25" s="14">
        <f t="shared" si="13"/>
        <v>0</v>
      </c>
      <c r="M25" s="14">
        <f t="shared" si="13"/>
        <v>465.77573585386818</v>
      </c>
      <c r="N25" s="14">
        <f t="shared" si="13"/>
        <v>445.52461690370001</v>
      </c>
      <c r="O25" s="14">
        <f t="shared" si="13"/>
        <v>0.65787665755629332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3.9535145624074466E-2</v>
      </c>
      <c r="D29" s="14">
        <f>(SUMIFS(MESKENOG2,KAYNAK,A29,SEBEP,B29,SÜRE,"Uzun",BİLDİRİM,"Bildirimli",İL,$B$10,İLÇE,$B$11)/VLOOKUP($B$11,ABONE2,4,FALSE))</f>
        <v>0.15959698855964244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3.9593226012497706E-2</v>
      </c>
      <c r="F29" s="14">
        <f>(SUMIFS(TARIMSALAG2,KAYNAK,A29,SEBEP,B29,SÜRE,"Uzun",BİLDİRİM,"Bildirimli",İL,$B$10,İLÇE,$B$11)/VLOOKUP($B$11,ABONE2,6,FALSE))</f>
        <v>0.11367105016100555</v>
      </c>
      <c r="G29" s="14">
        <f>(SUMIFS(TARIMSALOG2,KAYNAK,A29,SEBEP,B29,SÜRE,"Uzun",BİLDİRİM,"Bildirimli",İL,$B$10,İLÇE,$B$11)/VLOOKUP($B$11,ABONE2,7,FALSE))</f>
        <v>8.5263480313069184E-3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0.10628533269946146</v>
      </c>
      <c r="I29" s="14">
        <f>(SUMIFS(TICARETHANEAG2,KAYNAK,A29,SEBEP,B29,SÜRE,"Uzun",BİLDİRİM,"Bildirimli",İL,$B$10,İLÇE,$B$11)/VLOOKUP($B$11,ABONE2,9,FALSE))</f>
        <v>0.19026727594080992</v>
      </c>
      <c r="J29" s="14">
        <f>(SUMIFS(TICARETHANEOG2,KAYNAK,A29,SEBEP,B29,SÜRE,"Uzun",BİLDİRİM,"Bildirimli",İL,$B$10,İLÇE,$B$11)/VLOOKUP($B$11,ABONE2,10,FALSE))</f>
        <v>0.29553532653415315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0.1939096305430891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47.233119897109439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45.179505988539461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0.13237367349492216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3.9535145624074466E-2</v>
      </c>
      <c r="D33" s="14">
        <f t="shared" ref="D33:O33" si="14">SUM(D28:D32)</f>
        <v>0.15959698855964244</v>
      </c>
      <c r="E33" s="14">
        <f t="shared" si="14"/>
        <v>3.9593226012497706E-2</v>
      </c>
      <c r="F33" s="14">
        <f t="shared" si="14"/>
        <v>0.11367105016100555</v>
      </c>
      <c r="G33" s="14">
        <f t="shared" si="14"/>
        <v>8.5263480313069184E-3</v>
      </c>
      <c r="H33" s="14">
        <f t="shared" si="14"/>
        <v>0.10628533269946146</v>
      </c>
      <c r="I33" s="14">
        <f t="shared" si="14"/>
        <v>0.19026727594080992</v>
      </c>
      <c r="J33" s="14">
        <f t="shared" si="14"/>
        <v>0.29553532653415315</v>
      </c>
      <c r="K33" s="14">
        <f t="shared" si="14"/>
        <v>0.1939096305430891</v>
      </c>
      <c r="L33" s="14">
        <f t="shared" si="14"/>
        <v>0</v>
      </c>
      <c r="M33" s="14">
        <f t="shared" si="14"/>
        <v>47.233119897109439</v>
      </c>
      <c r="N33" s="14">
        <f t="shared" si="14"/>
        <v>45.179505988539461</v>
      </c>
      <c r="O33" s="14">
        <f t="shared" si="14"/>
        <v>0.13237367349492216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9.8421872490290599E-5</v>
      </c>
      <c r="D15" s="14">
        <f t="shared" ref="D15:D24" si="1">(SUMIFS(MESKENOG2,KAYNAK,A15,SEBEP,B15,SÜRE,"Uzun",BİLDİRİM,"Bildirimsiz",İL,$B$10,İLÇE,$B$11)/VLOOKUP($B$11,ABONE2,4,FALSE))</f>
        <v>1.2926386668817168E-3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9.9347268616081116E-5</v>
      </c>
      <c r="F15" s="14">
        <f t="shared" ref="F15:F24" si="3">(SUMIFS(TARIMSALAG2,KAYNAK,A15,SEBEP,B15,SÜRE,"Uzun",BİLDİRİM,"Bildirimsiz",İL,$B$10,İLÇE,$B$11)/VLOOKUP($B$11,ABONE2,6,FALSE))</f>
        <v>1.1792830446716773E-3</v>
      </c>
      <c r="G15" s="14">
        <f t="shared" ref="G15:G24" si="4">(SUMIFS(TARIMSALOG2,KAYNAK,A15,SEBEP,B15,SÜRE,"Uzun",BİLDİRİM,"Bildirimsiz",İL,$B$10,İLÇE,$B$11)/VLOOKUP($B$11,ABONE2,7,FALSE))</f>
        <v>5.0818430858498367E-3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2.1743343193277556E-3</v>
      </c>
      <c r="I15" s="14">
        <f t="shared" ref="I15:I24" si="6">(SUMIFS(TICARETHANEAG2,KAYNAK,A15,SEBEP,B15,SÜRE,"Uzun",BİLDİRİM,"Bildirimsiz",İL,$B$10,İLÇE,$B$11)/VLOOKUP($B$11,ABONE2,9,FALSE))</f>
        <v>9.0053172866706477E-5</v>
      </c>
      <c r="J15" s="14">
        <f t="shared" ref="J15:J24" si="7">(SUMIFS(TICARETHANEOG2,KAYNAK,A15,SEBEP,B15,SÜRE,"Uzun",BİLDİRİM,"Bildirimsiz",İL,$B$10,İLÇE,$B$11)/VLOOKUP($B$11,ABONE2,10,FALSE))</f>
        <v>2.9413984071516115E-3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2.3509736701855558E-4</v>
      </c>
      <c r="L15" s="14">
        <f t="shared" ref="L15:L24" si="9">(SUMIFS(SANAYIAG2,KAYNAK,A15,SEBEP,B15,SÜRE,"Uzun",BİLDİRİM,"Bildirimsiz",İL,$B$10,İLÇE,$B$11)/VLOOKUP($B$11,ABONE2,12,FALSE))</f>
        <v>1.4773975184072948E-2</v>
      </c>
      <c r="M15" s="14">
        <f t="shared" ref="M15:M24" si="10">(SUMIFS(SANAYIOG2,KAYNAK,A15,SEBEP,B15,SÜRE,"Uzun",BİLDİRİM,"Bildirimsiz",İL,$B$10,İLÇE,$B$11)/VLOOKUP($B$11,ABONE2,13,FALSE))</f>
        <v>5.0028893350661727E-2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4.4954821016405022E-2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4.0561988020547922E-4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0.17178726222849094</v>
      </c>
      <c r="D17" s="14">
        <f t="shared" si="1"/>
        <v>0.22295583402279273</v>
      </c>
      <c r="E17" s="14">
        <f t="shared" si="2"/>
        <v>0.1718269126490202</v>
      </c>
      <c r="F17" s="14">
        <f t="shared" si="3"/>
        <v>0.3054099437569695</v>
      </c>
      <c r="G17" s="14">
        <f t="shared" si="4"/>
        <v>1.9235767153773178</v>
      </c>
      <c r="H17" s="14">
        <f t="shared" si="5"/>
        <v>0.7180003694563114</v>
      </c>
      <c r="I17" s="14">
        <f t="shared" si="6"/>
        <v>0.31296028461218817</v>
      </c>
      <c r="J17" s="14">
        <f t="shared" si="7"/>
        <v>5.9443116362562094</v>
      </c>
      <c r="K17" s="14">
        <f t="shared" si="8"/>
        <v>0.59941974555851552</v>
      </c>
      <c r="L17" s="14">
        <f t="shared" si="9"/>
        <v>24.421978871469623</v>
      </c>
      <c r="M17" s="14">
        <f t="shared" si="10"/>
        <v>113.38460525225179</v>
      </c>
      <c r="N17" s="14">
        <f t="shared" si="11"/>
        <v>100.58063846473735</v>
      </c>
      <c r="O17" s="19">
        <f t="shared" si="12"/>
        <v>0.75505832012796559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5.7041438416806652E-2</v>
      </c>
      <c r="D18" s="14">
        <f t="shared" si="1"/>
        <v>0.13104130435829547</v>
      </c>
      <c r="E18" s="14">
        <f t="shared" si="2"/>
        <v>5.7098780759983266E-2</v>
      </c>
      <c r="F18" s="14">
        <f t="shared" si="3"/>
        <v>2.1003361813471545E-2</v>
      </c>
      <c r="G18" s="14">
        <f t="shared" si="4"/>
        <v>0.32513425253074235</v>
      </c>
      <c r="H18" s="14">
        <f t="shared" si="5"/>
        <v>9.8548826143892904E-2</v>
      </c>
      <c r="I18" s="14">
        <f t="shared" si="6"/>
        <v>0.12105364544364869</v>
      </c>
      <c r="J18" s="14">
        <f t="shared" si="7"/>
        <v>0.6772643840966418</v>
      </c>
      <c r="K18" s="14">
        <f t="shared" si="8"/>
        <v>0.14934735656515055</v>
      </c>
      <c r="L18" s="14">
        <f t="shared" si="9"/>
        <v>2.2090826273901545</v>
      </c>
      <c r="M18" s="14">
        <f t="shared" si="10"/>
        <v>2.4041945607689379</v>
      </c>
      <c r="N18" s="14">
        <f t="shared" si="11"/>
        <v>2.3761130301704965</v>
      </c>
      <c r="O18" s="19">
        <f t="shared" si="12"/>
        <v>8.5359657732922825E-2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2.3024162571485332E-2</v>
      </c>
      <c r="D21" s="14">
        <f t="shared" si="1"/>
        <v>0</v>
      </c>
      <c r="E21" s="14">
        <f t="shared" si="2"/>
        <v>2.3006321195494568E-2</v>
      </c>
      <c r="F21" s="14">
        <f t="shared" si="3"/>
        <v>4.3390243603650964E-2</v>
      </c>
      <c r="G21" s="14">
        <f t="shared" si="4"/>
        <v>0</v>
      </c>
      <c r="H21" s="14">
        <f t="shared" si="5"/>
        <v>3.232686040137326E-2</v>
      </c>
      <c r="I21" s="14">
        <f t="shared" si="6"/>
        <v>3.1092123372476771E-2</v>
      </c>
      <c r="J21" s="14">
        <f t="shared" si="7"/>
        <v>0</v>
      </c>
      <c r="K21" s="14">
        <f t="shared" si="8"/>
        <v>2.9510507816140334E-2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2.4272732462481232E-2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5.1671880364157026E-3</v>
      </c>
      <c r="D22" s="14">
        <f t="shared" si="1"/>
        <v>0</v>
      </c>
      <c r="E22" s="14">
        <f t="shared" si="2"/>
        <v>5.1631839930857256E-3</v>
      </c>
      <c r="F22" s="14">
        <f t="shared" si="3"/>
        <v>2.3405764197293893E-5</v>
      </c>
      <c r="G22" s="14">
        <f t="shared" si="4"/>
        <v>0</v>
      </c>
      <c r="H22" s="14">
        <f t="shared" si="5"/>
        <v>1.743790329238241E-5</v>
      </c>
      <c r="I22" s="14">
        <f t="shared" si="6"/>
        <v>3.2312815348724631E-3</v>
      </c>
      <c r="J22" s="14">
        <f t="shared" si="7"/>
        <v>0</v>
      </c>
      <c r="K22" s="14">
        <f t="shared" si="8"/>
        <v>3.0669104791799144E-3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4.6286606386357742E-3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0.25711847312568892</v>
      </c>
      <c r="D25" s="14">
        <f t="shared" ref="D25:O25" si="13">SUM(D15:D24)</f>
        <v>0.35528977704796993</v>
      </c>
      <c r="E25" s="14">
        <f t="shared" si="13"/>
        <v>0.25719454586619983</v>
      </c>
      <c r="F25" s="14">
        <f t="shared" si="13"/>
        <v>0.37100623798296101</v>
      </c>
      <c r="G25" s="14">
        <f t="shared" si="13"/>
        <v>2.25379281099391</v>
      </c>
      <c r="H25" s="14">
        <f t="shared" si="13"/>
        <v>0.85106782822419769</v>
      </c>
      <c r="I25" s="14">
        <f t="shared" si="13"/>
        <v>0.46842738813605284</v>
      </c>
      <c r="J25" s="14">
        <f t="shared" si="13"/>
        <v>6.6245174187600027</v>
      </c>
      <c r="K25" s="14">
        <f t="shared" si="13"/>
        <v>0.78157961778600482</v>
      </c>
      <c r="L25" s="14">
        <f t="shared" si="13"/>
        <v>26.645835474043849</v>
      </c>
      <c r="M25" s="14">
        <f t="shared" si="13"/>
        <v>115.83882870637139</v>
      </c>
      <c r="N25" s="14">
        <f t="shared" si="13"/>
        <v>103.00170631592425</v>
      </c>
      <c r="O25" s="14">
        <f t="shared" si="13"/>
        <v>0.86972499084221089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0.19353478631725693</v>
      </c>
      <c r="D29" s="14">
        <f>(SUMIFS(MESKENOG2,KAYNAK,A29,SEBEP,B29,SÜRE,"Uzun",BİLDİRİM,"Bildirimli",İL,$B$10,İLÇE,$B$11)/VLOOKUP($B$11,ABONE2,4,FALSE))</f>
        <v>9.9961106799617436E-2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0.19346227626639492</v>
      </c>
      <c r="F29" s="14">
        <f>(SUMIFS(TARIMSALAG2,KAYNAK,A29,SEBEP,B29,SÜRE,"Uzun",BİLDİRİM,"Bildirimli",İL,$B$10,İLÇE,$B$11)/VLOOKUP($B$11,ABONE2,6,FALSE))</f>
        <v>1.4170588695613937</v>
      </c>
      <c r="G29" s="14">
        <f>(SUMIFS(TARIMSALOG2,KAYNAK,A29,SEBEP,B29,SÜRE,"Uzun",BİLDİRİM,"Bildirimli",İL,$B$10,İLÇE,$B$11)/VLOOKUP($B$11,ABONE2,7,FALSE))</f>
        <v>2.2944356070034848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1.6407671102376296</v>
      </c>
      <c r="I29" s="14">
        <f>(SUMIFS(TICARETHANEAG2,KAYNAK,A29,SEBEP,B29,SÜRE,"Uzun",BİLDİRİM,"Bildirimli",İL,$B$10,İLÇE,$B$11)/VLOOKUP($B$11,ABONE2,9,FALSE))</f>
        <v>0.45414151218077614</v>
      </c>
      <c r="J29" s="14">
        <f>(SUMIFS(TICARETHANEOG2,KAYNAK,A29,SEBEP,B29,SÜRE,"Uzun",BİLDİRİM,"Bildirimli",İL,$B$10,İLÇE,$B$11)/VLOOKUP($B$11,ABONE2,10,FALSE))</f>
        <v>6.3647056375968551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0.75480416090026958</v>
      </c>
      <c r="L29" s="14">
        <f>(SUMIFS(SANAYIAG2,KAYNAK,A29,SEBEP,B29,SÜRE,"Uzun",BİLDİRİM,"Bildirimli",İL,$B$10,İLÇE,$B$11)/VLOOKUP($B$11,ABONE2,12,FALSE))</f>
        <v>16.891602554339748</v>
      </c>
      <c r="M29" s="14">
        <f>(SUMIFS(SANAYIOG2,KAYNAK,A29,SEBEP,B29,SÜRE,"Uzun",BİLDİRİM,"Bildirimli",İL,$B$10,İLÇE,$B$11)/VLOOKUP($B$11,ABONE2,13,FALSE))</f>
        <v>109.88038661740747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96.496954144779025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0.80618401310656984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1.7406955760654048E-2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1.7393467146611465E-2</v>
      </c>
      <c r="F31" s="14">
        <f>(SUMIFS(TARIMSALAG2,KAYNAK,A31,SEBEP,B31,SÜRE,"Uzun",BİLDİRİM,"Bildirimli",İL,$B$10,İLÇE,$B$11)/VLOOKUP($B$11,ABONE2,6,FALSE))</f>
        <v>3.6779036097982512E-2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2.7401338800884429E-2</v>
      </c>
      <c r="I31" s="14">
        <f>(SUMIFS(TICARETHANEAG2,KAYNAK,A31,SEBEP,B31,SÜRE,"Uzun",BİLDİRİM,"Bildirimli",İL,$B$10,İLÇE,$B$11)/VLOOKUP($B$11,ABONE2,9,FALSE))</f>
        <v>4.0904426941847927E-2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3.8823672366188326E-2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2.1231132252642462E-2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0.21094174207791097</v>
      </c>
      <c r="D33" s="14">
        <f t="shared" ref="D33:O33" si="14">SUM(D28:D32)</f>
        <v>9.9961106799617436E-2</v>
      </c>
      <c r="E33" s="14">
        <f t="shared" si="14"/>
        <v>0.21085574341300639</v>
      </c>
      <c r="F33" s="14">
        <f t="shared" si="14"/>
        <v>1.4538379056593762</v>
      </c>
      <c r="G33" s="14">
        <f t="shared" si="14"/>
        <v>2.2944356070034848</v>
      </c>
      <c r="H33" s="14">
        <f t="shared" si="14"/>
        <v>1.668168449038514</v>
      </c>
      <c r="I33" s="14">
        <f t="shared" si="14"/>
        <v>0.49504593912262407</v>
      </c>
      <c r="J33" s="14">
        <f t="shared" si="14"/>
        <v>6.3647056375968551</v>
      </c>
      <c r="K33" s="14">
        <f t="shared" si="14"/>
        <v>0.79362783326645792</v>
      </c>
      <c r="L33" s="14">
        <f t="shared" si="14"/>
        <v>16.891602554339748</v>
      </c>
      <c r="M33" s="14">
        <f t="shared" si="14"/>
        <v>109.88038661740747</v>
      </c>
      <c r="N33" s="14">
        <f t="shared" si="14"/>
        <v>96.496954144779025</v>
      </c>
      <c r="O33" s="14">
        <f t="shared" si="14"/>
        <v>0.82741514535921235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0.21605222796518431</v>
      </c>
      <c r="D17" s="14">
        <f t="shared" si="1"/>
        <v>1.8161101799000465</v>
      </c>
      <c r="E17" s="14">
        <f t="shared" si="2"/>
        <v>0.22638312635790175</v>
      </c>
      <c r="F17" s="14">
        <f t="shared" si="3"/>
        <v>0.44831679247575595</v>
      </c>
      <c r="G17" s="14">
        <f t="shared" si="4"/>
        <v>2.9498011855465891</v>
      </c>
      <c r="H17" s="14">
        <f t="shared" si="5"/>
        <v>0.98361587600371414</v>
      </c>
      <c r="I17" s="14">
        <f t="shared" si="6"/>
        <v>0.47581534167725908</v>
      </c>
      <c r="J17" s="14">
        <f t="shared" si="7"/>
        <v>8.3750689408283367</v>
      </c>
      <c r="K17" s="14">
        <f t="shared" si="8"/>
        <v>1.4570393845184011</v>
      </c>
      <c r="L17" s="14">
        <f t="shared" si="9"/>
        <v>2.2820478257794203</v>
      </c>
      <c r="M17" s="14">
        <f t="shared" si="10"/>
        <v>109.31339156401673</v>
      </c>
      <c r="N17" s="14">
        <f t="shared" si="11"/>
        <v>97.463492792997599</v>
      </c>
      <c r="O17" s="19">
        <f t="shared" si="12"/>
        <v>0.86585156932585716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3.0044170337786844E-3</v>
      </c>
      <c r="D18" s="14">
        <f t="shared" si="1"/>
        <v>0</v>
      </c>
      <c r="E18" s="14">
        <f t="shared" si="2"/>
        <v>2.985018781941753E-3</v>
      </c>
      <c r="F18" s="14">
        <f t="shared" si="3"/>
        <v>1.8506090435054968E-4</v>
      </c>
      <c r="G18" s="14">
        <f t="shared" si="4"/>
        <v>0</v>
      </c>
      <c r="H18" s="14">
        <f t="shared" si="5"/>
        <v>1.4545924512368789E-4</v>
      </c>
      <c r="I18" s="14">
        <f t="shared" si="6"/>
        <v>4.0661595525168567E-3</v>
      </c>
      <c r="J18" s="14">
        <f t="shared" si="7"/>
        <v>0</v>
      </c>
      <c r="K18" s="14">
        <f t="shared" si="8"/>
        <v>3.5610721458552326E-3</v>
      </c>
      <c r="L18" s="14">
        <f t="shared" si="9"/>
        <v>0</v>
      </c>
      <c r="M18" s="14">
        <f t="shared" si="10"/>
        <v>0.25649493566949783</v>
      </c>
      <c r="N18" s="14">
        <f t="shared" si="11"/>
        <v>0.22809728207751773</v>
      </c>
      <c r="O18" s="19">
        <f t="shared" si="12"/>
        <v>3.7724863829680364E-3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3.7499985984627629E-2</v>
      </c>
      <c r="D21" s="14">
        <f t="shared" si="1"/>
        <v>0</v>
      </c>
      <c r="E21" s="14">
        <f t="shared" si="2"/>
        <v>3.7257864413676373E-2</v>
      </c>
      <c r="F21" s="14">
        <f t="shared" si="3"/>
        <v>1.4864704451147454E-2</v>
      </c>
      <c r="G21" s="14">
        <f t="shared" si="4"/>
        <v>0</v>
      </c>
      <c r="H21" s="14">
        <f t="shared" si="5"/>
        <v>1.1683768087261102E-2</v>
      </c>
      <c r="I21" s="14">
        <f t="shared" si="6"/>
        <v>9.5230159446743345E-2</v>
      </c>
      <c r="J21" s="14">
        <f t="shared" si="7"/>
        <v>0</v>
      </c>
      <c r="K21" s="14">
        <f t="shared" si="8"/>
        <v>8.3400925091894659E-2</v>
      </c>
      <c r="L21" s="14">
        <f t="shared" si="9"/>
        <v>2.3054864251566113E-2</v>
      </c>
      <c r="M21" s="14">
        <f t="shared" si="10"/>
        <v>0</v>
      </c>
      <c r="N21" s="14">
        <f t="shared" si="11"/>
        <v>2.5525028278519627E-3</v>
      </c>
      <c r="O21" s="19">
        <f t="shared" si="12"/>
        <v>4.244271092223529E-2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0.25655663098359061</v>
      </c>
      <c r="D25" s="14">
        <f t="shared" ref="D25:O25" si="13">SUM(D15:D24)</f>
        <v>1.8161101799000465</v>
      </c>
      <c r="E25" s="14">
        <f t="shared" si="13"/>
        <v>0.26662600955351989</v>
      </c>
      <c r="F25" s="14">
        <f t="shared" si="13"/>
        <v>0.46336655783125397</v>
      </c>
      <c r="G25" s="14">
        <f t="shared" si="13"/>
        <v>2.9498011855465891</v>
      </c>
      <c r="H25" s="14">
        <f t="shared" si="13"/>
        <v>0.99544510333609892</v>
      </c>
      <c r="I25" s="14">
        <f t="shared" si="13"/>
        <v>0.57511166067651931</v>
      </c>
      <c r="J25" s="14">
        <f t="shared" si="13"/>
        <v>8.3750689408283367</v>
      </c>
      <c r="K25" s="14">
        <f t="shared" si="13"/>
        <v>1.5440013817561509</v>
      </c>
      <c r="L25" s="14">
        <f t="shared" si="13"/>
        <v>2.3051026900309863</v>
      </c>
      <c r="M25" s="14">
        <f t="shared" si="13"/>
        <v>109.56988649968622</v>
      </c>
      <c r="N25" s="14">
        <f t="shared" si="13"/>
        <v>97.694142577902966</v>
      </c>
      <c r="O25" s="14">
        <f t="shared" si="13"/>
        <v>0.91206676663106045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0.28116097199815387</v>
      </c>
      <c r="D29" s="14">
        <f>(SUMIFS(MESKENOG2,KAYNAK,A29,SEBEP,B29,SÜRE,"Uzun",BİLDİRİM,"Bildirimli",İL,$B$10,İLÇE,$B$11)/VLOOKUP($B$11,ABONE2,4,FALSE))</f>
        <v>9.9587408320654802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0.34364501771716432</v>
      </c>
      <c r="F29" s="14">
        <f>(SUMIFS(TARIMSALAG2,KAYNAK,A29,SEBEP,B29,SÜRE,"Uzun",BİLDİRİM,"Bildirimli",İL,$B$10,İLÇE,$B$11)/VLOOKUP($B$11,ABONE2,6,FALSE))</f>
        <v>1.3622052675744361</v>
      </c>
      <c r="G29" s="14">
        <f>(SUMIFS(TARIMSALOG2,KAYNAK,A29,SEBEP,B29,SÜRE,"Uzun",BİLDİRİM,"Bildirimli",İL,$B$10,İLÇE,$B$11)/VLOOKUP($B$11,ABONE2,7,FALSE))</f>
        <v>1.1876599237311081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1.3248538602051876</v>
      </c>
      <c r="I29" s="14">
        <f>(SUMIFS(TICARETHANEAG2,KAYNAK,A29,SEBEP,B29,SÜRE,"Uzun",BİLDİRİM,"Bildirimli",İL,$B$10,İLÇE,$B$11)/VLOOKUP($B$11,ABONE2,9,FALSE))</f>
        <v>1.2991413713872146</v>
      </c>
      <c r="J29" s="14">
        <f>(SUMIFS(TICARETHANEOG2,KAYNAK,A29,SEBEP,B29,SÜRE,"Uzun",BİLDİRİM,"Bildirimli",İL,$B$10,İLÇE,$B$11)/VLOOKUP($B$11,ABONE2,10,FALSE))</f>
        <v>25.370813815706246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4.2892597993233448</v>
      </c>
      <c r="L29" s="14">
        <f>(SUMIFS(SANAYIAG2,KAYNAK,A29,SEBEP,B29,SÜRE,"Uzun",BİLDİRİM,"Bildirimli",İL,$B$10,İLÇE,$B$11)/VLOOKUP($B$11,ABONE2,12,FALSE))</f>
        <v>57.467662917260164</v>
      </c>
      <c r="M29" s="14">
        <f>(SUMIFS(SANAYIOG2,KAYNAK,A29,SEBEP,B29,SÜRE,"Uzun",BİLDİRİM,"Bildirimli",İL,$B$10,İLÇE,$B$11)/VLOOKUP($B$11,ABONE2,13,FALSE))</f>
        <v>421.94030223990848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381.58797431490098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2.5672217891516129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0.10282597451352614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0.1021620706258283</v>
      </c>
      <c r="F31" s="14">
        <f>(SUMIFS(TARIMSALAG2,KAYNAK,A31,SEBEP,B31,SÜRE,"Uzun",BİLDİRİM,"Bildirimli",İL,$B$10,İLÇE,$B$11)/VLOOKUP($B$11,ABONE2,6,FALSE))</f>
        <v>2.4722517922175554E-2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1.9432082681842891E-2</v>
      </c>
      <c r="I31" s="14">
        <f>(SUMIFS(TICARETHANEAG2,KAYNAK,A31,SEBEP,B31,SÜRE,"Uzun",BİLDİRİM,"Bildirimli",İL,$B$10,İLÇE,$B$11)/VLOOKUP($B$11,ABONE2,9,FALSE))</f>
        <v>0.14119154074492629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0.1236531071846219</v>
      </c>
      <c r="L31" s="14">
        <f>(SUMIFS(SANAYIAG2,KAYNAK,A31,SEBEP,B31,SÜRE,"Uzun",BİLDİRİM,"Bildirimli",İL,$B$10,İLÇE,$B$11)/VLOOKUP($B$11,ABONE2,12,FALSE))</f>
        <v>0.55546183187679754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6.14975599577883E-2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9.9266840036379297E-2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0.38398694651168003</v>
      </c>
      <c r="D33" s="14">
        <f t="shared" ref="D33:O33" si="14">SUM(D28:D32)</f>
        <v>9.9587408320654802</v>
      </c>
      <c r="E33" s="14">
        <f t="shared" si="14"/>
        <v>0.44580708834299265</v>
      </c>
      <c r="F33" s="14">
        <f t="shared" si="14"/>
        <v>1.3869277854966116</v>
      </c>
      <c r="G33" s="14">
        <f t="shared" si="14"/>
        <v>1.1876599237311081</v>
      </c>
      <c r="H33" s="14">
        <f t="shared" si="14"/>
        <v>1.3442859428870304</v>
      </c>
      <c r="I33" s="14">
        <f t="shared" si="14"/>
        <v>1.4403329121321409</v>
      </c>
      <c r="J33" s="14">
        <f t="shared" si="14"/>
        <v>25.370813815706246</v>
      </c>
      <c r="K33" s="14">
        <f t="shared" si="14"/>
        <v>4.4129129065079669</v>
      </c>
      <c r="L33" s="14">
        <f t="shared" si="14"/>
        <v>58.023124749136961</v>
      </c>
      <c r="M33" s="14">
        <f t="shared" si="14"/>
        <v>421.94030223990848</v>
      </c>
      <c r="N33" s="14">
        <f t="shared" si="14"/>
        <v>381.64947187485876</v>
      </c>
      <c r="O33" s="14">
        <f t="shared" si="14"/>
        <v>2.6664886291879921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0.13950050892572122</v>
      </c>
      <c r="D17" s="14">
        <f t="shared" si="1"/>
        <v>0.6989589726920844</v>
      </c>
      <c r="E17" s="14">
        <f t="shared" si="2"/>
        <v>0.1403875995130886</v>
      </c>
      <c r="F17" s="14">
        <f t="shared" si="3"/>
        <v>0.26203271969598679</v>
      </c>
      <c r="G17" s="14">
        <f t="shared" si="4"/>
        <v>2.0006330165365682</v>
      </c>
      <c r="H17" s="14">
        <f t="shared" si="5"/>
        <v>0.39026990471117862</v>
      </c>
      <c r="I17" s="14">
        <f t="shared" si="6"/>
        <v>0.34117741369927695</v>
      </c>
      <c r="J17" s="14">
        <f t="shared" si="7"/>
        <v>4.6125147558429518</v>
      </c>
      <c r="K17" s="14">
        <f t="shared" si="8"/>
        <v>0.53826941126624739</v>
      </c>
      <c r="L17" s="14">
        <f t="shared" si="9"/>
        <v>6.2814641452388278</v>
      </c>
      <c r="M17" s="14">
        <f t="shared" si="10"/>
        <v>27.248491751717204</v>
      </c>
      <c r="N17" s="14">
        <f t="shared" si="11"/>
        <v>17.325824365935254</v>
      </c>
      <c r="O17" s="19">
        <f t="shared" si="12"/>
        <v>0.23957879868224222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3.7364068717742012E-2</v>
      </c>
      <c r="D18" s="14">
        <f t="shared" si="1"/>
        <v>0</v>
      </c>
      <c r="E18" s="14">
        <f t="shared" si="2"/>
        <v>3.7304823365652572E-2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6.0643418232049898E-2</v>
      </c>
      <c r="J18" s="14">
        <f t="shared" si="7"/>
        <v>1.0073870469674171</v>
      </c>
      <c r="K18" s="14">
        <f t="shared" si="8"/>
        <v>0.10432893825178408</v>
      </c>
      <c r="L18" s="14">
        <f t="shared" si="9"/>
        <v>0.13320530147362294</v>
      </c>
      <c r="M18" s="14">
        <f t="shared" si="10"/>
        <v>0</v>
      </c>
      <c r="N18" s="14">
        <f t="shared" si="11"/>
        <v>6.3039545964883287E-2</v>
      </c>
      <c r="O18" s="19">
        <f t="shared" si="12"/>
        <v>4.5211355097161593E-2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1.9250011079785623E-2</v>
      </c>
      <c r="D21" s="14">
        <f t="shared" si="1"/>
        <v>0</v>
      </c>
      <c r="E21" s="14">
        <f t="shared" si="2"/>
        <v>1.9219487806403299E-2</v>
      </c>
      <c r="F21" s="14">
        <f t="shared" si="3"/>
        <v>8.1742197579187399E-3</v>
      </c>
      <c r="G21" s="14">
        <f t="shared" si="4"/>
        <v>0</v>
      </c>
      <c r="H21" s="14">
        <f t="shared" si="5"/>
        <v>7.5712985842850168E-3</v>
      </c>
      <c r="I21" s="14">
        <f t="shared" si="6"/>
        <v>2.4547870733408438E-2</v>
      </c>
      <c r="J21" s="14">
        <f t="shared" si="7"/>
        <v>0</v>
      </c>
      <c r="K21" s="14">
        <f t="shared" si="8"/>
        <v>2.3415160181346286E-2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1.9462523077940795E-2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7.3584347795221364E-4</v>
      </c>
      <c r="D22" s="14">
        <f t="shared" si="1"/>
        <v>0</v>
      </c>
      <c r="E22" s="14">
        <f t="shared" si="2"/>
        <v>7.3467670710979473E-4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3.1656314874030822E-4</v>
      </c>
      <c r="J22" s="14">
        <f t="shared" si="7"/>
        <v>0</v>
      </c>
      <c r="K22" s="14">
        <f t="shared" si="8"/>
        <v>3.0195599918887424E-4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6.6123239460332028E-4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0.19685043220120108</v>
      </c>
      <c r="D25" s="14">
        <f t="shared" ref="D25:O25" si="13">SUM(D15:D24)</f>
        <v>0.6989589726920844</v>
      </c>
      <c r="E25" s="14">
        <f t="shared" si="13"/>
        <v>0.19764658739225427</v>
      </c>
      <c r="F25" s="14">
        <f t="shared" si="13"/>
        <v>0.27020693945390556</v>
      </c>
      <c r="G25" s="14">
        <f t="shared" si="13"/>
        <v>2.0006330165365682</v>
      </c>
      <c r="H25" s="14">
        <f t="shared" si="13"/>
        <v>0.39784120329546363</v>
      </c>
      <c r="I25" s="14">
        <f t="shared" si="13"/>
        <v>0.42668526581347554</v>
      </c>
      <c r="J25" s="14">
        <f t="shared" si="13"/>
        <v>5.6199018028103689</v>
      </c>
      <c r="K25" s="14">
        <f t="shared" si="13"/>
        <v>0.66631546569856659</v>
      </c>
      <c r="L25" s="14">
        <f t="shared" si="13"/>
        <v>6.414669446712451</v>
      </c>
      <c r="M25" s="14">
        <f t="shared" si="13"/>
        <v>27.248491751717204</v>
      </c>
      <c r="N25" s="14">
        <f t="shared" si="13"/>
        <v>17.388863911900138</v>
      </c>
      <c r="O25" s="14">
        <f t="shared" si="13"/>
        <v>0.30491390925194789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0.24330085543319108</v>
      </c>
      <c r="D29" s="14">
        <f>(SUMIFS(MESKENOG2,KAYNAK,A29,SEBEP,B29,SÜRE,"Uzun",BİLDİRİM,"Bildirimli",İL,$B$10,İLÇE,$B$11)/VLOOKUP($B$11,ABONE2,4,FALSE))</f>
        <v>0.13047735541058658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0.24312195982004739</v>
      </c>
      <c r="F29" s="14">
        <f>(SUMIFS(TARIMSALAG2,KAYNAK,A29,SEBEP,B29,SÜRE,"Uzun",BİLDİRİM,"Bildirimli",İL,$B$10,İLÇE,$B$11)/VLOOKUP($B$11,ABONE2,6,FALSE))</f>
        <v>2.3126560098198697E-2</v>
      </c>
      <c r="G29" s="14">
        <f>(SUMIFS(TARIMSALOG2,KAYNAK,A29,SEBEP,B29,SÜRE,"Uzun",BİLDİRİM,"Bildirimli",İL,$B$10,İLÇE,$B$11)/VLOOKUP($B$11,ABONE2,7,FALSE))</f>
        <v>0.23887042666399474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3.90395828803567E-2</v>
      </c>
      <c r="I29" s="14">
        <f>(SUMIFS(TICARETHANEAG2,KAYNAK,A29,SEBEP,B29,SÜRE,"Uzun",BİLDİRİM,"Bildirimli",İL,$B$10,İLÇE,$B$11)/VLOOKUP($B$11,ABONE2,9,FALSE))</f>
        <v>0.40703413135893102</v>
      </c>
      <c r="J29" s="14">
        <f>(SUMIFS(TICARETHANEOG2,KAYNAK,A29,SEBEP,B29,SÜRE,"Uzun",BİLDİRİM,"Bildirimli",İL,$B$10,İLÇE,$B$11)/VLOOKUP($B$11,ABONE2,10,FALSE))</f>
        <v>1.2362598598258336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0.44529703174961865</v>
      </c>
      <c r="L29" s="14">
        <f>(SUMIFS(SANAYIAG2,KAYNAK,A29,SEBEP,B29,SÜRE,"Uzun",BİLDİRİM,"Bildirimli",İL,$B$10,İLÇE,$B$11)/VLOOKUP($B$11,ABONE2,12,FALSE))</f>
        <v>41.85240569096613</v>
      </c>
      <c r="M29" s="14">
        <f>(SUMIFS(SANAYIOG2,KAYNAK,A29,SEBEP,B29,SÜRE,"Uzun",BİLDİRİM,"Bildirimli",İL,$B$10,İLÇE,$B$11)/VLOOKUP($B$11,ABONE2,13,FALSE))</f>
        <v>27.739861286545775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34.418637445016316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0.34930599381946081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0.13135554849344591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0.13114726802543306</v>
      </c>
      <c r="F31" s="14">
        <f>(SUMIFS(TARIMSALAG2,KAYNAK,A31,SEBEP,B31,SÜRE,"Uzun",BİLDİRİM,"Bildirimli",İL,$B$10,İLÇE,$B$11)/VLOOKUP($B$11,ABONE2,6,FALSE))</f>
        <v>0.12143169638028178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0.11247503225010497</v>
      </c>
      <c r="I31" s="14">
        <f>(SUMIFS(TICARETHANEAG2,KAYNAK,A31,SEBEP,B31,SÜRE,"Uzun",BİLDİRİM,"Bildirimli",İL,$B$10,İLÇE,$B$11)/VLOOKUP($B$11,ABONE2,9,FALSE))</f>
        <v>0.20443397263676691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0.19500079122073058</v>
      </c>
      <c r="L31" s="14">
        <f>(SUMIFS(SANAYIAG2,KAYNAK,A31,SEBEP,B31,SÜRE,"Uzun",BİLDİRİM,"Bildirimli",İL,$B$10,İLÇE,$B$11)/VLOOKUP($B$11,ABONE2,12,FALSE))</f>
        <v>0.34113627561502313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0.16144309339805621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0.13905705063471543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0.37465640392663702</v>
      </c>
      <c r="D33" s="14">
        <f t="shared" ref="D33:O33" si="14">SUM(D28:D32)</f>
        <v>0.13047735541058658</v>
      </c>
      <c r="E33" s="14">
        <f t="shared" si="14"/>
        <v>0.37426922784548045</v>
      </c>
      <c r="F33" s="14">
        <f t="shared" si="14"/>
        <v>0.14455825647848047</v>
      </c>
      <c r="G33" s="14">
        <f t="shared" si="14"/>
        <v>0.23887042666399474</v>
      </c>
      <c r="H33" s="14">
        <f t="shared" si="14"/>
        <v>0.15151461513046166</v>
      </c>
      <c r="I33" s="14">
        <f t="shared" si="14"/>
        <v>0.61146810399569795</v>
      </c>
      <c r="J33" s="14">
        <f t="shared" si="14"/>
        <v>1.2362598598258336</v>
      </c>
      <c r="K33" s="14">
        <f t="shared" si="14"/>
        <v>0.64029782297034921</v>
      </c>
      <c r="L33" s="14">
        <f t="shared" si="14"/>
        <v>42.193541966581151</v>
      </c>
      <c r="M33" s="14">
        <f t="shared" si="14"/>
        <v>27.739861286545775</v>
      </c>
      <c r="N33" s="14">
        <f t="shared" si="14"/>
        <v>34.580080538414371</v>
      </c>
      <c r="O33" s="14">
        <f t="shared" si="14"/>
        <v>0.48836304445417622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4.9211938989810487E-2</v>
      </c>
      <c r="D17" s="14">
        <f t="shared" si="1"/>
        <v>0.20217888999199912</v>
      </c>
      <c r="E17" s="14">
        <f t="shared" si="2"/>
        <v>4.9371818163825403E-2</v>
      </c>
      <c r="F17" s="14">
        <f t="shared" si="3"/>
        <v>1.5430510038925949</v>
      </c>
      <c r="G17" s="14">
        <f t="shared" si="4"/>
        <v>3.1589246114686138</v>
      </c>
      <c r="H17" s="14">
        <f t="shared" si="5"/>
        <v>1.8792320750458593</v>
      </c>
      <c r="I17" s="14">
        <f t="shared" si="6"/>
        <v>0.25958695214127742</v>
      </c>
      <c r="J17" s="14">
        <f t="shared" si="7"/>
        <v>2.424037647635406</v>
      </c>
      <c r="K17" s="14">
        <f t="shared" si="8"/>
        <v>0.34541822511921855</v>
      </c>
      <c r="L17" s="14">
        <f t="shared" si="9"/>
        <v>7.6309934446383361</v>
      </c>
      <c r="M17" s="14">
        <f t="shared" si="10"/>
        <v>81.546666485923467</v>
      </c>
      <c r="N17" s="14">
        <f t="shared" si="11"/>
        <v>60.919036799983431</v>
      </c>
      <c r="O17" s="19">
        <f t="shared" si="12"/>
        <v>0.27816593512543769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1.0647752358627643E-2</v>
      </c>
      <c r="D21" s="14">
        <f t="shared" si="1"/>
        <v>0</v>
      </c>
      <c r="E21" s="14">
        <f t="shared" si="2"/>
        <v>1.0636623458946637E-2</v>
      </c>
      <c r="F21" s="14">
        <f t="shared" si="3"/>
        <v>8.328951711099071E-2</v>
      </c>
      <c r="G21" s="14">
        <f t="shared" si="4"/>
        <v>0</v>
      </c>
      <c r="H21" s="14">
        <f t="shared" si="5"/>
        <v>6.5961206934420327E-2</v>
      </c>
      <c r="I21" s="14">
        <f t="shared" si="6"/>
        <v>3.6698238375383871E-2</v>
      </c>
      <c r="J21" s="14">
        <f t="shared" si="7"/>
        <v>0</v>
      </c>
      <c r="K21" s="14">
        <f t="shared" si="8"/>
        <v>3.5242970060718914E-2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1.8729377217848255E-2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1.0468238245827254E-2</v>
      </c>
      <c r="G22" s="14">
        <f t="shared" si="4"/>
        <v>0</v>
      </c>
      <c r="H22" s="14">
        <f t="shared" si="5"/>
        <v>8.2903305616681047E-3</v>
      </c>
      <c r="I22" s="14">
        <f t="shared" si="6"/>
        <v>5.8049004093415431E-4</v>
      </c>
      <c r="J22" s="14">
        <f t="shared" si="7"/>
        <v>0</v>
      </c>
      <c r="K22" s="14">
        <f t="shared" si="8"/>
        <v>5.5747071355094447E-4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7.0881845142143317E-4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5.9859691348438132E-2</v>
      </c>
      <c r="D25" s="14">
        <f t="shared" ref="D25:O25" si="13">SUM(D15:D24)</f>
        <v>0.20217888999199912</v>
      </c>
      <c r="E25" s="14">
        <f t="shared" si="13"/>
        <v>6.0008441622772038E-2</v>
      </c>
      <c r="F25" s="14">
        <f t="shared" si="13"/>
        <v>1.6368087592494127</v>
      </c>
      <c r="G25" s="14">
        <f t="shared" si="13"/>
        <v>3.1589246114686138</v>
      </c>
      <c r="H25" s="14">
        <f t="shared" si="13"/>
        <v>1.9534836125419479</v>
      </c>
      <c r="I25" s="14">
        <f t="shared" si="13"/>
        <v>0.29686568055759543</v>
      </c>
      <c r="J25" s="14">
        <f t="shared" si="13"/>
        <v>2.424037647635406</v>
      </c>
      <c r="K25" s="14">
        <f t="shared" si="13"/>
        <v>0.38121866589348841</v>
      </c>
      <c r="L25" s="14">
        <f t="shared" si="13"/>
        <v>7.6309934446383361</v>
      </c>
      <c r="M25" s="14">
        <f t="shared" si="13"/>
        <v>81.546666485923467</v>
      </c>
      <c r="N25" s="14">
        <f t="shared" si="13"/>
        <v>60.919036799983431</v>
      </c>
      <c r="O25" s="14">
        <f t="shared" si="13"/>
        <v>0.29760413079470738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0.25447503335109861</v>
      </c>
      <c r="D29" s="14">
        <f>(SUMIFS(MESKENOG2,KAYNAK,A29,SEBEP,B29,SÜRE,"Uzun",BİLDİRİM,"Bildirimli",İL,$B$10,İLÇE,$B$11)/VLOOKUP($B$11,ABONE2,4,FALSE))</f>
        <v>0.98372822304148311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0.25523723980714397</v>
      </c>
      <c r="F29" s="14">
        <f>(SUMIFS(TARIMSALAG2,KAYNAK,A29,SEBEP,B29,SÜRE,"Uzun",BİLDİRİM,"Bildirimli",İL,$B$10,İLÇE,$B$11)/VLOOKUP($B$11,ABONE2,6,FALSE))</f>
        <v>5.1688407964716889</v>
      </c>
      <c r="G29" s="14">
        <f>(SUMIFS(TARIMSALOG2,KAYNAK,A29,SEBEP,B29,SÜRE,"Uzun",BİLDİRİM,"Bildirimli",İL,$B$10,İLÇE,$B$11)/VLOOKUP($B$11,ABONE2,7,FALSE))</f>
        <v>28.261777025089746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9.9733057007885435</v>
      </c>
      <c r="I29" s="14">
        <f>(SUMIFS(TICARETHANEAG2,KAYNAK,A29,SEBEP,B29,SÜRE,"Uzun",BİLDİRİM,"Bildirimli",İL,$B$10,İLÇE,$B$11)/VLOOKUP($B$11,ABONE2,9,FALSE))</f>
        <v>1.1929217051544976</v>
      </c>
      <c r="J29" s="14">
        <f>(SUMIFS(TICARETHANEOG2,KAYNAK,A29,SEBEP,B29,SÜRE,"Uzun",BİLDİRİM,"Bildirimli",İL,$B$10,İLÇE,$B$11)/VLOOKUP($B$11,ABONE2,10,FALSE))</f>
        <v>8.0119757827325468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1.4633312336331896</v>
      </c>
      <c r="L29" s="14">
        <f>(SUMIFS(SANAYIAG2,KAYNAK,A29,SEBEP,B29,SÜRE,"Uzun",BİLDİRİM,"Bildirimli",İL,$B$10,İLÇE,$B$11)/VLOOKUP($B$11,ABONE2,12,FALSE))</f>
        <v>10.876666116902703</v>
      </c>
      <c r="M29" s="14">
        <f>(SUMIFS(SANAYIOG2,KAYNAK,A29,SEBEP,B29,SÜRE,"Uzun",BİLDİRİM,"Bildirimli",İL,$B$10,İLÇE,$B$11)/VLOOKUP($B$11,ABONE2,13,FALSE))</f>
        <v>15.485564129613088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14.199360033042748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1.1857995992818122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2.0879475492271805E-2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2.0857652521534018E-2</v>
      </c>
      <c r="F31" s="14">
        <f>(SUMIFS(TARIMSALAG2,KAYNAK,A31,SEBEP,B31,SÜRE,"Uzun",BİLDİRİM,"Bildirimli",İL,$B$10,İLÇE,$B$11)/VLOOKUP($B$11,ABONE2,6,FALSE))</f>
        <v>1.0383144207766556E-2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8.2229402627673753E-3</v>
      </c>
      <c r="I31" s="14">
        <f>(SUMIFS(TICARETHANEAG2,KAYNAK,A31,SEBEP,B31,SÜRE,"Uzun",BİLDİRİM,"Bildirimli",İL,$B$10,İLÇE,$B$11)/VLOOKUP($B$11,ABONE2,9,FALSE))</f>
        <v>4.2766677432643306E-2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4.1070765221419309E-2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2.316096094140855E-2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0.27535450884337043</v>
      </c>
      <c r="D33" s="14">
        <f t="shared" ref="D33:O33" si="14">SUM(D28:D32)</f>
        <v>0.98372822304148311</v>
      </c>
      <c r="E33" s="14">
        <f t="shared" si="14"/>
        <v>0.27609489232867801</v>
      </c>
      <c r="F33" s="14">
        <f t="shared" si="14"/>
        <v>5.1792239406794556</v>
      </c>
      <c r="G33" s="14">
        <f t="shared" si="14"/>
        <v>28.261777025089746</v>
      </c>
      <c r="H33" s="14">
        <f t="shared" si="14"/>
        <v>9.9815286410513107</v>
      </c>
      <c r="I33" s="14">
        <f t="shared" si="14"/>
        <v>1.235688382587141</v>
      </c>
      <c r="J33" s="14">
        <f t="shared" si="14"/>
        <v>8.0119757827325468</v>
      </c>
      <c r="K33" s="14">
        <f t="shared" si="14"/>
        <v>1.5044019988546089</v>
      </c>
      <c r="L33" s="14">
        <f t="shared" si="14"/>
        <v>10.876666116902703</v>
      </c>
      <c r="M33" s="14">
        <f t="shared" si="14"/>
        <v>15.485564129613088</v>
      </c>
      <c r="N33" s="14">
        <f t="shared" si="14"/>
        <v>14.199360033042748</v>
      </c>
      <c r="O33" s="14">
        <f t="shared" si="14"/>
        <v>1.2089605602232207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6.8878063500521459E-3</v>
      </c>
      <c r="D15" s="14">
        <f t="shared" ref="D15:D24" si="1">(SUMIFS(MESKENOG2,KAYNAK,A15,SEBEP,B15,SÜRE,"Uzun",BİLDİRİM,"Bildirimsiz",İL,$B$10)/VLOOKUP($B$10,ABONE2,4,FALSE))</f>
        <v>8.5485473268136023E-3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6.8891242057930804E-3</v>
      </c>
      <c r="F15" s="14">
        <f t="shared" ref="F15:F24" si="3">(SUMIFS(TARIMSALAG2,KAYNAK,A15,SEBEP,B15,SÜRE,"Uzun",BİLDİRİM,"Bildirimsiz",İL,$B$10)/VLOOKUP($B$10,ABONE2,6,FALSE))</f>
        <v>6.9077550911388858E-5</v>
      </c>
      <c r="G15" s="14">
        <f t="shared" ref="G15:G24" si="4">(SUMIFS(TARIMSALOG2,KAYNAK,A15,SEBEP,B15,SÜRE,"Uzun",BİLDİRİM,"Bildirimsiz",İL,$B$10)/VLOOKUP($B$10,ABONE2,7,FALSE))</f>
        <v>6.2463852597209894E-4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1.3751409963421777E-4</v>
      </c>
      <c r="I15" s="14">
        <f t="shared" ref="I15:I24" si="6">(SUMIFS(TICARETHANEAG2,KAYNAK,A15,SEBEP,B15,SÜRE,"Uzun",BİLDİRİM,"Bildirimsiz",İL,$B$10)/VLOOKUP($B$10,ABONE2,9,FALSE))</f>
        <v>1.6741697037422568E-2</v>
      </c>
      <c r="J15" s="14">
        <f t="shared" ref="J15:J24" si="7">(SUMIFS(TICARETHANEOG2,KAYNAK,A15,SEBEP,B15,SÜRE,"Uzun",BİLDİRİM,"Bildirimsiz",İL,$B$10)/VLOOKUP($B$10,ABONE2,10,FALSE))</f>
        <v>0.19506312559792113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2.0588185725605834E-2</v>
      </c>
      <c r="L15" s="14">
        <f t="shared" ref="L15:L24" si="9">(SUMIFS(SANAYIAG2,KAYNAK,A15,SEBEP,B15,SÜRE,"Uzun",BİLDİRİM,"Bildirimsiz",İL,$B$10)/VLOOKUP($B$10,ABONE2,12,FALSE))</f>
        <v>0.26159533031388155</v>
      </c>
      <c r="M15" s="14">
        <f t="shared" ref="M15:M24" si="10">(SUMIFS(SANAYIOG2,KAYNAK,A15,SEBEP,B15,SÜRE,"Uzun",BİLDİRİM,"Bildirimsiz",İL,$B$10)/VLOOKUP($B$10,ABONE2,13,FALSE))</f>
        <v>0.42789053659938531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0.3406695524003735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9.44523897564023E-3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0.10632690664109389</v>
      </c>
      <c r="D17" s="14">
        <f t="shared" si="1"/>
        <v>3.1111654317070592</v>
      </c>
      <c r="E17" s="14">
        <f t="shared" si="2"/>
        <v>0.10871135054670658</v>
      </c>
      <c r="F17" s="14">
        <f t="shared" si="3"/>
        <v>0.37650124928167511</v>
      </c>
      <c r="G17" s="14">
        <f t="shared" si="4"/>
        <v>3.8688461320891943</v>
      </c>
      <c r="H17" s="14">
        <f t="shared" si="5"/>
        <v>0.80670430791634851</v>
      </c>
      <c r="I17" s="14">
        <f t="shared" si="6"/>
        <v>0.22870041278941089</v>
      </c>
      <c r="J17" s="14">
        <f t="shared" si="7"/>
        <v>9.4551007583046882</v>
      </c>
      <c r="K17" s="14">
        <f t="shared" si="8"/>
        <v>0.42771880810040602</v>
      </c>
      <c r="L17" s="14">
        <f t="shared" si="9"/>
        <v>18.901921702303827</v>
      </c>
      <c r="M17" s="14">
        <f t="shared" si="10"/>
        <v>88.082462530336656</v>
      </c>
      <c r="N17" s="14">
        <f t="shared" si="11"/>
        <v>51.797623097975134</v>
      </c>
      <c r="O17" s="19">
        <f t="shared" si="12"/>
        <v>0.24380219696110839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1.2558677815200732E-2</v>
      </c>
      <c r="D18" s="14">
        <f t="shared" si="1"/>
        <v>2.1331818910726805E-2</v>
      </c>
      <c r="E18" s="14">
        <f t="shared" si="2"/>
        <v>1.2565639607870722E-2</v>
      </c>
      <c r="F18" s="14">
        <f t="shared" si="3"/>
        <v>8.11553459956494E-3</v>
      </c>
      <c r="G18" s="14">
        <f t="shared" si="4"/>
        <v>4.733403793315516E-2</v>
      </c>
      <c r="H18" s="14">
        <f t="shared" si="5"/>
        <v>1.2946649697115443E-2</v>
      </c>
      <c r="I18" s="14">
        <f t="shared" si="6"/>
        <v>2.5177495427298451E-2</v>
      </c>
      <c r="J18" s="14">
        <f t="shared" si="7"/>
        <v>0.73926909173250299</v>
      </c>
      <c r="K18" s="14">
        <f t="shared" si="8"/>
        <v>4.0580833487608013E-2</v>
      </c>
      <c r="L18" s="14">
        <f t="shared" si="9"/>
        <v>1.4870813827572076</v>
      </c>
      <c r="M18" s="14">
        <f t="shared" si="10"/>
        <v>4.3147727786289982</v>
      </c>
      <c r="N18" s="14">
        <f t="shared" si="11"/>
        <v>2.8316631204011977</v>
      </c>
      <c r="O18" s="19">
        <f t="shared" si="12"/>
        <v>2.0915235126769828E-2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3.4336584366741314E-2</v>
      </c>
      <c r="D21" s="14">
        <f t="shared" si="1"/>
        <v>0</v>
      </c>
      <c r="E21" s="14">
        <f t="shared" si="2"/>
        <v>3.43093370925035E-2</v>
      </c>
      <c r="F21" s="14">
        <f t="shared" si="3"/>
        <v>5.5029375228023682E-2</v>
      </c>
      <c r="G21" s="14">
        <f t="shared" si="4"/>
        <v>2.1747118694817385E-3</v>
      </c>
      <c r="H21" s="14">
        <f t="shared" si="5"/>
        <v>4.8518495402869836E-2</v>
      </c>
      <c r="I21" s="14">
        <f t="shared" si="6"/>
        <v>8.441032547567448E-2</v>
      </c>
      <c r="J21" s="14">
        <f t="shared" si="7"/>
        <v>2.5763297916343245E-4</v>
      </c>
      <c r="K21" s="14">
        <f t="shared" si="8"/>
        <v>8.2595106842776544E-2</v>
      </c>
      <c r="L21" s="14">
        <f t="shared" si="9"/>
        <v>7.964404346709669</v>
      </c>
      <c r="M21" s="14">
        <f t="shared" si="10"/>
        <v>0</v>
      </c>
      <c r="N21" s="14">
        <f t="shared" si="11"/>
        <v>4.1772892989246673</v>
      </c>
      <c r="O21" s="19">
        <f t="shared" si="12"/>
        <v>4.8024103260158435E-2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3.2182138173610566E-3</v>
      </c>
      <c r="D22" s="14">
        <f t="shared" si="1"/>
        <v>0</v>
      </c>
      <c r="E22" s="14">
        <f t="shared" si="2"/>
        <v>3.2156600527378488E-3</v>
      </c>
      <c r="F22" s="14">
        <f t="shared" si="3"/>
        <v>2.4166424382764868E-3</v>
      </c>
      <c r="G22" s="14">
        <f t="shared" si="4"/>
        <v>0</v>
      </c>
      <c r="H22" s="14">
        <f t="shared" si="5"/>
        <v>2.1189493399542156E-3</v>
      </c>
      <c r="I22" s="14">
        <f t="shared" si="6"/>
        <v>7.8323558802541569E-3</v>
      </c>
      <c r="J22" s="14">
        <f t="shared" si="7"/>
        <v>0</v>
      </c>
      <c r="K22" s="14">
        <f t="shared" si="8"/>
        <v>7.6634077704368208E-3</v>
      </c>
      <c r="L22" s="14">
        <f t="shared" si="9"/>
        <v>0.37781293117019255</v>
      </c>
      <c r="M22" s="14">
        <f t="shared" si="10"/>
        <v>0</v>
      </c>
      <c r="N22" s="14">
        <f t="shared" si="11"/>
        <v>0.19816094784597699</v>
      </c>
      <c r="O22" s="19">
        <f t="shared" si="12"/>
        <v>4.1826032208290582E-3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0.16332818899044915</v>
      </c>
      <c r="D25" s="14">
        <f t="shared" ref="D25:O25" si="13">SUM(D15:D24)</f>
        <v>3.1410457979445994</v>
      </c>
      <c r="E25" s="14">
        <f t="shared" si="13"/>
        <v>0.16569111150561172</v>
      </c>
      <c r="F25" s="14">
        <f t="shared" si="13"/>
        <v>0.44213187909845164</v>
      </c>
      <c r="G25" s="14">
        <f t="shared" si="13"/>
        <v>3.9189795204178033</v>
      </c>
      <c r="H25" s="14">
        <f t="shared" si="13"/>
        <v>0.87042591645592227</v>
      </c>
      <c r="I25" s="14">
        <f t="shared" si="13"/>
        <v>0.36286228661006054</v>
      </c>
      <c r="J25" s="14">
        <f t="shared" si="13"/>
        <v>10.389690608614275</v>
      </c>
      <c r="K25" s="14">
        <f t="shared" si="13"/>
        <v>0.57914634192683323</v>
      </c>
      <c r="L25" s="14">
        <f t="shared" si="13"/>
        <v>28.99281569325478</v>
      </c>
      <c r="M25" s="14">
        <f t="shared" si="13"/>
        <v>92.82512584556504</v>
      </c>
      <c r="N25" s="14">
        <f t="shared" si="13"/>
        <v>59.345406017547347</v>
      </c>
      <c r="O25" s="14">
        <f t="shared" si="13"/>
        <v>0.32636937754450596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4.2854937903060546E-3</v>
      </c>
      <c r="D28" s="14">
        <f>(SUMIFS(MESKENOG2,KAYNAK,A28,SEBEP,B28,SÜRE,"Uzun",BİLDİRİM,"Bildirimli",İL,$B$10)/VLOOKUP($B$10,ABONE2,4,FALSE))</f>
        <v>0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4.2820931018944831E-3</v>
      </c>
      <c r="F28" s="14">
        <f>(SUMIFS(TARIMSALAG2,KAYNAK,A28,SEBEP,B28,SÜRE,"Uzun",BİLDİRİM,"Bildirimli",İL,$B$10)/VLOOKUP($B$10,ABONE2,6,FALSE))</f>
        <v>2.1513068241393522E-3</v>
      </c>
      <c r="G28" s="14">
        <f>(SUMIFS(TARIMSALOG2,KAYNAK,A28,SEBEP,B28,SÜRE,"Uzun",BİLDİRİM,"Bildirimli",İL,$B$10)/VLOOKUP($B$10,ABONE2,7,FALSE))</f>
        <v>7.9307122452607548E-4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1.9839931340806562E-3</v>
      </c>
      <c r="I28" s="14">
        <f>(SUMIFS(TICARETHANEAG2,KAYNAK,A28,SEBEP,B28,SÜRE,"Uzun",BİLDİRİM,"Bildirimli",İL,$B$10)/VLOOKUP($B$10,ABONE2,9,FALSE))</f>
        <v>8.762313049039799E-3</v>
      </c>
      <c r="J28" s="14">
        <f>(SUMIFS(TICARETHANEOG2,KAYNAK,A28,SEBEP,B28,SÜRE,"Uzun",BİLDİRİM,"Bildirimli",İL,$B$10)/VLOOKUP($B$10,ABONE2,10,FALSE))</f>
        <v>9.508716640340649E-2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1.062438635462684E-2</v>
      </c>
      <c r="L28" s="14">
        <f>(SUMIFS(SANAYIAG2,KAYNAK,A28,SEBEP,B28,SÜRE,"Uzun",BİLDİRİM,"Bildirimli",İL,$B$10)/VLOOKUP($B$10,ABONE2,12,FALSE))</f>
        <v>5.4744945623523916E-2</v>
      </c>
      <c r="M28" s="14">
        <f>(SUMIFS(SANAYIOG2,KAYNAK,A28,SEBEP,B28,SÜRE,"Uzun",BİLDİRİM,"Bildirimli",İL,$B$10)/VLOOKUP($B$10,ABONE2,13,FALSE))</f>
        <v>8.9007732746498744E-2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7.1037076339624333E-2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5.3657378791121361E-3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0.10731783636041849</v>
      </c>
      <c r="D29" s="14">
        <f>(SUMIFS(MESKENOG2,KAYNAK,A29,SEBEP,B29,SÜRE,"Uzun",BİLDİRİM,"Bildirimli",İL,$B$10)/VLOOKUP($B$10,ABONE2,4,FALSE))</f>
        <v>6.5422527413309517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0.11242418107384514</v>
      </c>
      <c r="F29" s="14">
        <f>(SUMIFS(TARIMSALAG2,KAYNAK,A29,SEBEP,B29,SÜRE,"Uzun",BİLDİRİM,"Bildirimli",İL,$B$10)/VLOOKUP($B$10,ABONE2,6,FALSE))</f>
        <v>0.85746567582476552</v>
      </c>
      <c r="G29" s="14">
        <f>(SUMIFS(TARIMSALOG2,KAYNAK,A29,SEBEP,B29,SÜRE,"Uzun",BİLDİRİM,"Bildirimli",İL,$B$10)/VLOOKUP($B$10,ABONE2,7,FALSE))</f>
        <v>6.6996501762336118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1.5771327549717391</v>
      </c>
      <c r="I29" s="14">
        <f>(SUMIFS(TICARETHANEAG2,KAYNAK,A29,SEBEP,B29,SÜRE,"Uzun",BİLDİRİM,"Bildirimli",İL,$B$10)/VLOOKUP($B$10,ABONE2,9,FALSE))</f>
        <v>0.25452207898288698</v>
      </c>
      <c r="J29" s="14">
        <f>(SUMIFS(TICARETHANEOG2,KAYNAK,A29,SEBEP,B29,SÜRE,"Uzun",BİLDİRİM,"Bildirimli",İL,$B$10)/VLOOKUP($B$10,ABONE2,10,FALSE))</f>
        <v>8.2964870716587793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0.4279915695808662</v>
      </c>
      <c r="L29" s="14">
        <f>(SUMIFS(SANAYIAG2,KAYNAK,A29,SEBEP,B29,SÜRE,"Uzun",BİLDİRİM,"Bildirimli",İL,$B$10)/VLOOKUP($B$10,ABONE2,12,FALSE))</f>
        <v>8.5473558699761565</v>
      </c>
      <c r="M29" s="14">
        <f>(SUMIFS(SANAYIOG2,KAYNAK,A29,SEBEP,B29,SÜRE,"Uzun",BİLDİRİM,"Bildirimli",İL,$B$10)/VLOOKUP($B$10,ABONE2,13,FALSE))</f>
        <v>110.60788540163756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57.077660252869677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0.26944704904188588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4.2700870263841582E-2</v>
      </c>
      <c r="D31" s="14">
        <f>(SUMIFS(MESKENOG2,KAYNAK,A31,SEBEP,B31,SÜRE,"Uzun",BİLDİRİM,"Bildirimli",İL,$B$10)/VLOOKUP($B$10,ABONE2,4,FALSE))</f>
        <v>2.56740908055768E-3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4.2669022966181046E-2</v>
      </c>
      <c r="F31" s="14">
        <f>(SUMIFS(TARIMSALAG2,KAYNAK,A31,SEBEP,B31,SÜRE,"Uzun",BİLDİRİM,"Bildirimli",İL,$B$10)/VLOOKUP($B$10,ABONE2,6,FALSE))</f>
        <v>2.8528772547345108E-2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2.5014467511384773E-2</v>
      </c>
      <c r="I31" s="14">
        <f>(SUMIFS(TICARETHANEAG2,KAYNAK,A31,SEBEP,B31,SÜRE,"Uzun",BİLDİRİM,"Bildirimli",İL,$B$10)/VLOOKUP($B$10,ABONE2,9,FALSE))</f>
        <v>7.8881724765139771E-2</v>
      </c>
      <c r="J31" s="14">
        <f>(SUMIFS(TICARETHANEOG2,KAYNAK,A31,SEBEP,B31,SÜRE,"Uzun",BİLDİRİM,"Bildirimli",İL,$B$10)/VLOOKUP($B$10,ABONE2,10,FALSE))</f>
        <v>3.5395859802036882E-5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7.7180967235955522E-2</v>
      </c>
      <c r="L31" s="14">
        <f>(SUMIFS(SANAYIAG2,KAYNAK,A31,SEBEP,B31,SÜRE,"Uzun",BİLDİRİM,"Bildirimli",İL,$B$10)/VLOOKUP($B$10,ABONE2,12,FALSE))</f>
        <v>1.7394443252397518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0.91232964194003041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4.9133766520740321E-2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0.15430420041456613</v>
      </c>
      <c r="D33" s="14">
        <f t="shared" ref="D33:O33" si="14">SUM(D28:D32)</f>
        <v>6.5448201504115096</v>
      </c>
      <c r="E33" s="14">
        <f t="shared" si="14"/>
        <v>0.15937529714192067</v>
      </c>
      <c r="F33" s="14">
        <f t="shared" si="14"/>
        <v>0.88814575519624994</v>
      </c>
      <c r="G33" s="14">
        <f t="shared" si="14"/>
        <v>6.7004432474581375</v>
      </c>
      <c r="H33" s="14">
        <f t="shared" si="14"/>
        <v>1.6041312156172045</v>
      </c>
      <c r="I33" s="14">
        <f t="shared" si="14"/>
        <v>0.34216611679706654</v>
      </c>
      <c r="J33" s="14">
        <f t="shared" si="14"/>
        <v>8.3916096339219877</v>
      </c>
      <c r="K33" s="14">
        <f t="shared" si="14"/>
        <v>0.51579692317144854</v>
      </c>
      <c r="L33" s="14">
        <f t="shared" si="14"/>
        <v>10.341545140839433</v>
      </c>
      <c r="M33" s="14">
        <f t="shared" si="14"/>
        <v>110.69689313438406</v>
      </c>
      <c r="N33" s="14">
        <f t="shared" si="14"/>
        <v>58.061026971149332</v>
      </c>
      <c r="O33" s="14">
        <f t="shared" si="14"/>
        <v>0.32394655344173834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0.42690022580886289</v>
      </c>
      <c r="D17" s="14">
        <f t="shared" si="1"/>
        <v>2.1797591032797654</v>
      </c>
      <c r="E17" s="14">
        <f t="shared" si="2"/>
        <v>0.43181401802105357</v>
      </c>
      <c r="F17" s="14">
        <f t="shared" si="3"/>
        <v>0.4127117055871104</v>
      </c>
      <c r="G17" s="14">
        <f t="shared" si="4"/>
        <v>10.525877620704401</v>
      </c>
      <c r="H17" s="14">
        <f t="shared" si="5"/>
        <v>2.9232953063049436</v>
      </c>
      <c r="I17" s="14">
        <f t="shared" si="6"/>
        <v>1.0021881792636684</v>
      </c>
      <c r="J17" s="14">
        <f t="shared" si="7"/>
        <v>13.285092706493087</v>
      </c>
      <c r="K17" s="14">
        <f t="shared" si="8"/>
        <v>1.4198351950176022</v>
      </c>
      <c r="L17" s="14">
        <f t="shared" si="9"/>
        <v>19.259798946977167</v>
      </c>
      <c r="M17" s="14">
        <f t="shared" si="10"/>
        <v>187.57834084288498</v>
      </c>
      <c r="N17" s="14">
        <f t="shared" si="11"/>
        <v>57.131470873556417</v>
      </c>
      <c r="O17" s="19">
        <f t="shared" si="12"/>
        <v>0.64991880679278691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3.291235204334883E-2</v>
      </c>
      <c r="D21" s="14">
        <f t="shared" si="1"/>
        <v>0</v>
      </c>
      <c r="E21" s="14">
        <f t="shared" si="2"/>
        <v>3.2820088792020335E-2</v>
      </c>
      <c r="F21" s="14">
        <f t="shared" si="3"/>
        <v>3.8382945100436473E-2</v>
      </c>
      <c r="G21" s="14">
        <f t="shared" si="4"/>
        <v>0</v>
      </c>
      <c r="H21" s="14">
        <f t="shared" si="5"/>
        <v>2.8854416316748351E-2</v>
      </c>
      <c r="I21" s="14">
        <f t="shared" si="6"/>
        <v>6.4686998266507631E-2</v>
      </c>
      <c r="J21" s="14">
        <f t="shared" si="7"/>
        <v>0</v>
      </c>
      <c r="K21" s="14">
        <f t="shared" si="8"/>
        <v>6.2487491486641712E-2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3.654934053697402E-2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5.183590948570116E-4</v>
      </c>
      <c r="D22" s="14">
        <f t="shared" si="1"/>
        <v>0</v>
      </c>
      <c r="E22" s="14">
        <f t="shared" si="2"/>
        <v>5.1690597794260169E-4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2.8970944570742358E-4</v>
      </c>
      <c r="J22" s="14">
        <f t="shared" si="7"/>
        <v>0</v>
      </c>
      <c r="K22" s="14">
        <f t="shared" si="8"/>
        <v>2.7985865795871146E-4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4.7494481717507049E-4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0.46033093694706878</v>
      </c>
      <c r="D25" s="14">
        <f t="shared" ref="D25:O25" si="13">SUM(D15:D24)</f>
        <v>2.1797591032797654</v>
      </c>
      <c r="E25" s="14">
        <f t="shared" si="13"/>
        <v>0.46515101279101656</v>
      </c>
      <c r="F25" s="14">
        <f t="shared" si="13"/>
        <v>0.45109465068754689</v>
      </c>
      <c r="G25" s="14">
        <f t="shared" si="13"/>
        <v>10.525877620704401</v>
      </c>
      <c r="H25" s="14">
        <f t="shared" si="13"/>
        <v>2.9521497226216922</v>
      </c>
      <c r="I25" s="14">
        <f t="shared" si="13"/>
        <v>1.0671648869758836</v>
      </c>
      <c r="J25" s="14">
        <f t="shared" si="13"/>
        <v>13.285092706493087</v>
      </c>
      <c r="K25" s="14">
        <f t="shared" si="13"/>
        <v>1.4826025451622027</v>
      </c>
      <c r="L25" s="14">
        <f t="shared" si="13"/>
        <v>19.259798946977167</v>
      </c>
      <c r="M25" s="14">
        <f t="shared" si="13"/>
        <v>187.57834084288498</v>
      </c>
      <c r="N25" s="14">
        <f t="shared" si="13"/>
        <v>57.131470873556417</v>
      </c>
      <c r="O25" s="14">
        <f t="shared" si="13"/>
        <v>0.68694309214693594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0.58975944874530839</v>
      </c>
      <c r="D29" s="14">
        <f>(SUMIFS(MESKENOG2,KAYNAK,A29,SEBEP,B29,SÜRE,"Uzun",BİLDİRİM,"Bildirimli",İL,$B$10,İLÇE,$B$11)/VLOOKUP($B$11,ABONE2,4,FALSE))</f>
        <v>2.6555638315411731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0.59555052161407118</v>
      </c>
      <c r="F29" s="14">
        <f>(SUMIFS(TARIMSALAG2,KAYNAK,A29,SEBEP,B29,SÜRE,"Uzun",BİLDİRİM,"Bildirimli",İL,$B$10,İLÇE,$B$11)/VLOOKUP($B$11,ABONE2,6,FALSE))</f>
        <v>0.55413306095658887</v>
      </c>
      <c r="G29" s="14">
        <f>(SUMIFS(TARIMSALOG2,KAYNAK,A29,SEBEP,B29,SÜRE,"Uzun",BİLDİRİM,"Bildirimli",İL,$B$10,İLÇE,$B$11)/VLOOKUP($B$11,ABONE2,7,FALSE))</f>
        <v>14.536813795027964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4.0253199513603004</v>
      </c>
      <c r="I29" s="14">
        <f>(SUMIFS(TICARETHANEAG2,KAYNAK,A29,SEBEP,B29,SÜRE,"Uzun",BİLDİRİM,"Bildirimli",İL,$B$10,İLÇE,$B$11)/VLOOKUP($B$11,ABONE2,9,FALSE))</f>
        <v>1.2993364221677643</v>
      </c>
      <c r="J29" s="14">
        <f>(SUMIFS(TICARETHANEOG2,KAYNAK,A29,SEBEP,B29,SÜRE,"Uzun",BİLDİRİM,"Bildirimli",İL,$B$10,İLÇE,$B$11)/VLOOKUP($B$11,ABONE2,10,FALSE))</f>
        <v>30.025458850638984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2.2760906808886321</v>
      </c>
      <c r="L29" s="14">
        <f>(SUMIFS(SANAYIAG2,KAYNAK,A29,SEBEP,B29,SÜRE,"Uzun",BİLDİRİM,"Bildirimli",İL,$B$10,İLÇE,$B$11)/VLOOKUP($B$11,ABONE2,12,FALSE))</f>
        <v>39.713290369578509</v>
      </c>
      <c r="M29" s="14">
        <f>(SUMIFS(SANAYIOG2,KAYNAK,A29,SEBEP,B29,SÜRE,"Uzun",BİLDİRİM,"Bildirimli",İL,$B$10,İLÇE,$B$11)/VLOOKUP($B$11,ABONE2,13,FALSE))</f>
        <v>399.45308830092341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120.65474490413112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0.96498153421453159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3.1753947335463023E-2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3.1664931441982513E-2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2.7641110799920952E-2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2.6701249433082275E-2</v>
      </c>
      <c r="L31" s="14">
        <f>(SUMIFS(SANAYIAG2,KAYNAK,A31,SEBEP,B31,SÜRE,"Uzun",BİLDİRİM,"Bildirimli",İL,$B$10,İLÇE,$B$11)/VLOOKUP($B$11,ABONE2,12,FALSE))</f>
        <v>0.25338888080447836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0.19637638262347074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3.0459764821397634E-2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0.62151339608077139</v>
      </c>
      <c r="D33" s="14">
        <f t="shared" ref="D33:O33" si="14">SUM(D28:D32)</f>
        <v>2.6555638315411731</v>
      </c>
      <c r="E33" s="14">
        <f t="shared" si="14"/>
        <v>0.62721545305605364</v>
      </c>
      <c r="F33" s="14">
        <f t="shared" si="14"/>
        <v>0.55413306095658887</v>
      </c>
      <c r="G33" s="14">
        <f t="shared" si="14"/>
        <v>14.536813795027964</v>
      </c>
      <c r="H33" s="14">
        <f t="shared" si="14"/>
        <v>4.0253199513603004</v>
      </c>
      <c r="I33" s="14">
        <f t="shared" si="14"/>
        <v>1.3269775329676854</v>
      </c>
      <c r="J33" s="14">
        <f t="shared" si="14"/>
        <v>30.025458850638984</v>
      </c>
      <c r="K33" s="14">
        <f t="shared" si="14"/>
        <v>2.3027919303217144</v>
      </c>
      <c r="L33" s="14">
        <f t="shared" si="14"/>
        <v>39.966679250382988</v>
      </c>
      <c r="M33" s="14">
        <f t="shared" si="14"/>
        <v>399.45308830092341</v>
      </c>
      <c r="N33" s="14">
        <f t="shared" si="14"/>
        <v>120.85112128675459</v>
      </c>
      <c r="O33" s="14">
        <f t="shared" si="14"/>
        <v>0.99544129903592926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7.957184999731895E-2</v>
      </c>
      <c r="D17" s="14">
        <f t="shared" si="1"/>
        <v>0</v>
      </c>
      <c r="E17" s="14">
        <f t="shared" si="2"/>
        <v>7.9567645185968428E-2</v>
      </c>
      <c r="F17" s="14">
        <f t="shared" si="3"/>
        <v>6.6494501475961407E-2</v>
      </c>
      <c r="G17" s="14">
        <f t="shared" si="4"/>
        <v>0</v>
      </c>
      <c r="H17" s="14">
        <f t="shared" si="5"/>
        <v>6.6114631563608472E-2</v>
      </c>
      <c r="I17" s="14">
        <f t="shared" si="6"/>
        <v>0.22954455197698198</v>
      </c>
      <c r="J17" s="14">
        <f t="shared" si="7"/>
        <v>1.1820710741812837</v>
      </c>
      <c r="K17" s="14">
        <f t="shared" si="8"/>
        <v>0.25196201255839124</v>
      </c>
      <c r="L17" s="14">
        <f t="shared" si="9"/>
        <v>0</v>
      </c>
      <c r="M17" s="14">
        <f t="shared" si="10"/>
        <v>69.822431417929238</v>
      </c>
      <c r="N17" s="14">
        <f t="shared" si="11"/>
        <v>55.857945134343389</v>
      </c>
      <c r="O17" s="19">
        <f t="shared" si="12"/>
        <v>0.12617060537015468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6.6340940307952373E-2</v>
      </c>
      <c r="D21" s="14">
        <f t="shared" si="1"/>
        <v>0</v>
      </c>
      <c r="E21" s="14">
        <f t="shared" si="2"/>
        <v>6.6337434656910943E-2</v>
      </c>
      <c r="F21" s="14">
        <f t="shared" si="3"/>
        <v>4.138917121083574E-2</v>
      </c>
      <c r="G21" s="14">
        <f t="shared" si="4"/>
        <v>0</v>
      </c>
      <c r="H21" s="14">
        <f t="shared" si="5"/>
        <v>4.1152723076159449E-2</v>
      </c>
      <c r="I21" s="14">
        <f t="shared" si="6"/>
        <v>0.12612839563466163</v>
      </c>
      <c r="J21" s="14">
        <f t="shared" si="7"/>
        <v>0</v>
      </c>
      <c r="K21" s="14">
        <f t="shared" si="8"/>
        <v>0.12315999709517197</v>
      </c>
      <c r="L21" s="14">
        <f t="shared" si="9"/>
        <v>1.3040739374029469</v>
      </c>
      <c r="M21" s="14">
        <f t="shared" si="10"/>
        <v>0</v>
      </c>
      <c r="N21" s="14">
        <f t="shared" si="11"/>
        <v>0.26081478748058939</v>
      </c>
      <c r="O21" s="19">
        <f t="shared" si="12"/>
        <v>7.207399371607276E-2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2.3108036191969252E-3</v>
      </c>
      <c r="D22" s="14">
        <f t="shared" si="1"/>
        <v>0</v>
      </c>
      <c r="E22" s="14">
        <f t="shared" si="2"/>
        <v>2.3106815095150822E-3</v>
      </c>
      <c r="F22" s="14">
        <f t="shared" si="3"/>
        <v>1.3063629907447811E-3</v>
      </c>
      <c r="G22" s="14">
        <f t="shared" si="4"/>
        <v>0</v>
      </c>
      <c r="H22" s="14">
        <f t="shared" si="5"/>
        <v>1.2988999978088202E-3</v>
      </c>
      <c r="I22" s="14">
        <f t="shared" si="6"/>
        <v>5.1844218658704542E-3</v>
      </c>
      <c r="J22" s="14">
        <f t="shared" si="7"/>
        <v>0</v>
      </c>
      <c r="K22" s="14">
        <f t="shared" si="8"/>
        <v>5.0624078640486552E-3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2.6135928954880237E-3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0.14822359392446824</v>
      </c>
      <c r="D25" s="14">
        <f t="shared" ref="D25:O25" si="13">SUM(D15:D24)</f>
        <v>0</v>
      </c>
      <c r="E25" s="14">
        <f t="shared" si="13"/>
        <v>0.14821576135239445</v>
      </c>
      <c r="F25" s="14">
        <f t="shared" si="13"/>
        <v>0.10919003567754193</v>
      </c>
      <c r="G25" s="14">
        <f t="shared" si="13"/>
        <v>0</v>
      </c>
      <c r="H25" s="14">
        <f t="shared" si="13"/>
        <v>0.10856625463757673</v>
      </c>
      <c r="I25" s="14">
        <f t="shared" si="13"/>
        <v>0.36085736947751407</v>
      </c>
      <c r="J25" s="14">
        <f t="shared" si="13"/>
        <v>1.1820710741812837</v>
      </c>
      <c r="K25" s="14">
        <f t="shared" si="13"/>
        <v>0.38018441751761189</v>
      </c>
      <c r="L25" s="14">
        <f t="shared" si="13"/>
        <v>1.3040739374029469</v>
      </c>
      <c r="M25" s="14">
        <f t="shared" si="13"/>
        <v>69.822431417929238</v>
      </c>
      <c r="N25" s="14">
        <f t="shared" si="13"/>
        <v>56.11875992182398</v>
      </c>
      <c r="O25" s="14">
        <f t="shared" si="13"/>
        <v>0.20085819198171545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0.18237206953178439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0.1823624324534959</v>
      </c>
      <c r="F29" s="14">
        <f>(SUMIFS(TARIMSALAG2,KAYNAK,A29,SEBEP,B29,SÜRE,"Uzun",BİLDİRİM,"Bildirimli",İL,$B$10,İLÇE,$B$11)/VLOOKUP($B$11,ABONE2,6,FALSE))</f>
        <v>9.7384333864505152E-2</v>
      </c>
      <c r="G29" s="14">
        <f>(SUMIFS(TARIMSALOG2,KAYNAK,A29,SEBEP,B29,SÜRE,"Uzun",BİLDİRİM,"Bildirimli",İL,$B$10,İLÇE,$B$11)/VLOOKUP($B$11,ABONE2,7,FALSE))</f>
        <v>0.6034099857121823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0.10027515815446851</v>
      </c>
      <c r="I29" s="14">
        <f>(SUMIFS(TICARETHANEAG2,KAYNAK,A29,SEBEP,B29,SÜRE,"Uzun",BİLDİRİM,"Bildirimli",İL,$B$10,İLÇE,$B$11)/VLOOKUP($B$11,ABONE2,9,FALSE))</f>
        <v>0.53323167474686839</v>
      </c>
      <c r="J29" s="14">
        <f>(SUMIFS(TICARETHANEOG2,KAYNAK,A29,SEBEP,B29,SÜRE,"Uzun",BİLDİRİM,"Bildirimli",İL,$B$10,İLÇE,$B$11)/VLOOKUP($B$11,ABONE2,10,FALSE))</f>
        <v>3.2572719961717742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0.59734124556112289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92.25672801612572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73.80538241290057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0.26521434693671603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5.1132485465557646E-2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5.1129783474146449E-2</v>
      </c>
      <c r="F31" s="14">
        <f>(SUMIFS(TARIMSALAG2,KAYNAK,A31,SEBEP,B31,SÜRE,"Uzun",BİLDİRİM,"Bildirimli",İL,$B$10,İLÇE,$B$11)/VLOOKUP($B$11,ABONE2,6,FALSE))</f>
        <v>3.010348613901332E-2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2.9931510887115556E-2</v>
      </c>
      <c r="I31" s="14">
        <f>(SUMIFS(TICARETHANEAG2,KAYNAK,A31,SEBEP,B31,SÜRE,"Uzun",BİLDİRİM,"Bildirimli",İL,$B$10,İLÇE,$B$11)/VLOOKUP($B$11,ABONE2,9,FALSE))</f>
        <v>7.1293231658602449E-2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6.9615364246858907E-2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5.1112945357223154E-2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0.23350455499734205</v>
      </c>
      <c r="D33" s="14">
        <f t="shared" ref="D33:O33" si="14">SUM(D28:D32)</f>
        <v>0</v>
      </c>
      <c r="E33" s="14">
        <f t="shared" si="14"/>
        <v>0.23349221592764235</v>
      </c>
      <c r="F33" s="14">
        <f t="shared" si="14"/>
        <v>0.12748782000351846</v>
      </c>
      <c r="G33" s="14">
        <f t="shared" si="14"/>
        <v>0.6034099857121823</v>
      </c>
      <c r="H33" s="14">
        <f t="shared" si="14"/>
        <v>0.13020666904158407</v>
      </c>
      <c r="I33" s="14">
        <f t="shared" si="14"/>
        <v>0.60452490640547085</v>
      </c>
      <c r="J33" s="14">
        <f t="shared" si="14"/>
        <v>3.2572719961717742</v>
      </c>
      <c r="K33" s="14">
        <f t="shared" si="14"/>
        <v>0.66695660980798177</v>
      </c>
      <c r="L33" s="14">
        <f t="shared" si="14"/>
        <v>0</v>
      </c>
      <c r="M33" s="14">
        <f t="shared" si="14"/>
        <v>92.25672801612572</v>
      </c>
      <c r="N33" s="14">
        <f t="shared" si="14"/>
        <v>73.80538241290057</v>
      </c>
      <c r="O33" s="14">
        <f t="shared" si="14"/>
        <v>0.31632729229393919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4.9377829362381364E-3</v>
      </c>
      <c r="D17" s="14">
        <f t="shared" si="1"/>
        <v>0</v>
      </c>
      <c r="E17" s="14">
        <f t="shared" si="2"/>
        <v>4.9364303042873795E-3</v>
      </c>
      <c r="F17" s="14">
        <f t="shared" si="3"/>
        <v>2.3877097867910899E-2</v>
      </c>
      <c r="G17" s="14">
        <f t="shared" si="4"/>
        <v>8.2354560267902787E-3</v>
      </c>
      <c r="H17" s="14">
        <f t="shared" si="5"/>
        <v>2.3764161825736742E-2</v>
      </c>
      <c r="I17" s="14">
        <f t="shared" si="6"/>
        <v>3.2328093695266791E-2</v>
      </c>
      <c r="J17" s="14">
        <f t="shared" si="7"/>
        <v>0.51961485243303751</v>
      </c>
      <c r="K17" s="14">
        <f t="shared" si="8"/>
        <v>4.1452390291065122E-2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1.3879893426615022E-2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1.4928906796550697E-2</v>
      </c>
      <c r="D21" s="14">
        <f t="shared" si="1"/>
        <v>0</v>
      </c>
      <c r="E21" s="14">
        <f t="shared" si="2"/>
        <v>1.4924817245312087E-2</v>
      </c>
      <c r="F21" s="14">
        <f t="shared" si="3"/>
        <v>1.8048970907484953E-2</v>
      </c>
      <c r="G21" s="14">
        <f t="shared" si="4"/>
        <v>0</v>
      </c>
      <c r="H21" s="14">
        <f t="shared" si="5"/>
        <v>1.7918653428008528E-2</v>
      </c>
      <c r="I21" s="14">
        <f t="shared" si="6"/>
        <v>1.846421476818446E-2</v>
      </c>
      <c r="J21" s="14">
        <f t="shared" si="7"/>
        <v>0</v>
      </c>
      <c r="K21" s="14">
        <f t="shared" si="8"/>
        <v>1.8118477953193154E-2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1.5836659080497032E-2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1.9866689732788833E-2</v>
      </c>
      <c r="D25" s="14">
        <f t="shared" ref="D25:O25" si="13">SUM(D15:D24)</f>
        <v>0</v>
      </c>
      <c r="E25" s="14">
        <f t="shared" si="13"/>
        <v>1.9861247549599465E-2</v>
      </c>
      <c r="F25" s="14">
        <f t="shared" si="13"/>
        <v>4.1926068775395856E-2</v>
      </c>
      <c r="G25" s="14">
        <f t="shared" si="13"/>
        <v>8.2354560267902787E-3</v>
      </c>
      <c r="H25" s="14">
        <f t="shared" si="13"/>
        <v>4.1682815253745273E-2</v>
      </c>
      <c r="I25" s="14">
        <f t="shared" si="13"/>
        <v>5.0792308463451251E-2</v>
      </c>
      <c r="J25" s="14">
        <f t="shared" si="13"/>
        <v>0.51961485243303751</v>
      </c>
      <c r="K25" s="14">
        <f t="shared" si="13"/>
        <v>5.9570868244258279E-2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2.9716552507112054E-2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3.853340086325531E-2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3.8522845213107858E-2</v>
      </c>
      <c r="F29" s="14">
        <f>(SUMIFS(TARIMSALAG2,KAYNAK,A29,SEBEP,B29,SÜRE,"Uzun",BİLDİRİM,"Bildirimli",İL,$B$10,İLÇE,$B$11)/VLOOKUP($B$11,ABONE2,6,FALSE))</f>
        <v>0.18683372911600943</v>
      </c>
      <c r="G29" s="14">
        <f>(SUMIFS(TARIMSALOG2,KAYNAK,A29,SEBEP,B29,SÜRE,"Uzun",BİLDİRİM,"Bildirimli",İL,$B$10,İLÇE,$B$11)/VLOOKUP($B$11,ABONE2,7,FALSE))</f>
        <v>1.4576687944960001E-2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0.18558999596675999</v>
      </c>
      <c r="I29" s="14">
        <f>(SUMIFS(TICARETHANEAG2,KAYNAK,A29,SEBEP,B29,SÜRE,"Uzun",BİLDİRİM,"Bildirimli",İL,$B$10,İLÇE,$B$11)/VLOOKUP($B$11,ABONE2,9,FALSE))</f>
        <v>0.14578363117206689</v>
      </c>
      <c r="J29" s="14">
        <f>(SUMIFS(TICARETHANEOG2,KAYNAK,A29,SEBEP,B29,SÜRE,"Uzun",BİLDİRİM,"Bildirimli",İL,$B$10,İLÇE,$B$11)/VLOOKUP($B$11,ABONE2,10,FALSE))</f>
        <v>4.9303510369495498E-2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0.14397707020562198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246.95607196845606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148.17364318107363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0.21675075814998709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6.7720682596993133E-3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6.7702131526565252E-3</v>
      </c>
      <c r="F31" s="14">
        <f>(SUMIFS(TARIMSALAG2,KAYNAK,A31,SEBEP,B31,SÜRE,"Uzun",BİLDİRİM,"Bildirimli",İL,$B$10,İLÇE,$B$11)/VLOOKUP($B$11,ABONE2,6,FALSE))</f>
        <v>4.1007659374070519E-2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4.0711575190864234E-2</v>
      </c>
      <c r="I31" s="14">
        <f>(SUMIFS(TICARETHANEAG2,KAYNAK,A31,SEBEP,B31,SÜRE,"Uzun",BİLDİRİM,"Bildirimli",İL,$B$10,İLÇE,$B$11)/VLOOKUP($B$11,ABONE2,9,FALSE))</f>
        <v>2.7171520856558013E-2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2.6662742378980763E-2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1.4162898555063861E-2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4.530546912295462E-2</v>
      </c>
      <c r="D33" s="14">
        <f t="shared" ref="D33:O33" si="14">SUM(D28:D32)</f>
        <v>0</v>
      </c>
      <c r="E33" s="14">
        <f t="shared" si="14"/>
        <v>4.5293058365764381E-2</v>
      </c>
      <c r="F33" s="14">
        <f t="shared" si="14"/>
        <v>0.22784138849007995</v>
      </c>
      <c r="G33" s="14">
        <f t="shared" si="14"/>
        <v>1.4576687944960001E-2</v>
      </c>
      <c r="H33" s="14">
        <f t="shared" si="14"/>
        <v>0.22630157115762423</v>
      </c>
      <c r="I33" s="14">
        <f t="shared" si="14"/>
        <v>0.17295515202862491</v>
      </c>
      <c r="J33" s="14">
        <f t="shared" si="14"/>
        <v>4.9303510369495498E-2</v>
      </c>
      <c r="K33" s="14">
        <f t="shared" si="14"/>
        <v>0.17063981258460273</v>
      </c>
      <c r="L33" s="14">
        <f t="shared" si="14"/>
        <v>0</v>
      </c>
      <c r="M33" s="14">
        <f t="shared" si="14"/>
        <v>246.95607196845606</v>
      </c>
      <c r="N33" s="14">
        <f t="shared" si="14"/>
        <v>148.17364318107363</v>
      </c>
      <c r="O33" s="14">
        <f t="shared" si="14"/>
        <v>0.23091365670505096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5.9460183358901311E-2</v>
      </c>
      <c r="D17" s="14">
        <f t="shared" si="1"/>
        <v>0</v>
      </c>
      <c r="E17" s="14">
        <f t="shared" si="2"/>
        <v>5.9456932087333936E-2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0.14315689775455526</v>
      </c>
      <c r="J17" s="14">
        <f t="shared" si="7"/>
        <v>6.654796529638813</v>
      </c>
      <c r="K17" s="14">
        <f t="shared" si="8"/>
        <v>0.16611640901382799</v>
      </c>
      <c r="L17" s="14">
        <f t="shared" si="9"/>
        <v>2.3564034068260518</v>
      </c>
      <c r="M17" s="14">
        <f t="shared" si="10"/>
        <v>12.2422283889639</v>
      </c>
      <c r="N17" s="14">
        <f t="shared" si="11"/>
        <v>3.5546852228427608</v>
      </c>
      <c r="O17" s="19">
        <f t="shared" si="12"/>
        <v>7.2204696653523609E-2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3.3703422033050656E-2</v>
      </c>
      <c r="D21" s="14">
        <f t="shared" si="1"/>
        <v>0</v>
      </c>
      <c r="E21" s="14">
        <f t="shared" si="2"/>
        <v>3.3701579136315579E-2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7.5487477569858602E-2</v>
      </c>
      <c r="J21" s="14">
        <f t="shared" si="7"/>
        <v>0</v>
      </c>
      <c r="K21" s="14">
        <f t="shared" si="8"/>
        <v>7.5221314869037006E-2</v>
      </c>
      <c r="L21" s="14">
        <f t="shared" si="9"/>
        <v>1.3019752247469119</v>
      </c>
      <c r="M21" s="14">
        <f t="shared" si="10"/>
        <v>0</v>
      </c>
      <c r="N21" s="14">
        <f t="shared" si="11"/>
        <v>1.1441600459897106</v>
      </c>
      <c r="O21" s="19">
        <f t="shared" si="12"/>
        <v>3.8605546688783847E-2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3.3019943418038385E-4</v>
      </c>
      <c r="D22" s="14">
        <f t="shared" si="1"/>
        <v>0</v>
      </c>
      <c r="E22" s="14">
        <f t="shared" si="2"/>
        <v>3.301813789378456E-4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1.3572748389113947E-2</v>
      </c>
      <c r="J22" s="14">
        <f t="shared" si="7"/>
        <v>0</v>
      </c>
      <c r="K22" s="14">
        <f t="shared" si="8"/>
        <v>1.3524891983189197E-2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1.8089657954081359E-3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9.3493804826132357E-2</v>
      </c>
      <c r="D25" s="14">
        <f t="shared" ref="D25:O25" si="13">SUM(D15:D24)</f>
        <v>0</v>
      </c>
      <c r="E25" s="14">
        <f t="shared" si="13"/>
        <v>9.3488692602587367E-2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0.23221712371352782</v>
      </c>
      <c r="J25" s="14">
        <f t="shared" si="13"/>
        <v>6.654796529638813</v>
      </c>
      <c r="K25" s="14">
        <f t="shared" si="13"/>
        <v>0.25486261586605419</v>
      </c>
      <c r="L25" s="14">
        <f t="shared" si="13"/>
        <v>3.6583786315729636</v>
      </c>
      <c r="M25" s="14">
        <f t="shared" si="13"/>
        <v>12.2422283889639</v>
      </c>
      <c r="N25" s="14">
        <f t="shared" si="13"/>
        <v>4.6988452688324713</v>
      </c>
      <c r="O25" s="14">
        <f t="shared" si="13"/>
        <v>0.1126192091377156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2.8395613007836987E-3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2.839406034109438E-3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2.4975285562002725E-2</v>
      </c>
      <c r="J29" s="14">
        <f>(SUMIFS(TICARETHANEOG2,KAYNAK,A29,SEBEP,B29,SÜRE,"Uzun",BİLDİRİM,"Bildirimli",İL,$B$10,İLÇE,$B$11)/VLOOKUP($B$11,ABONE2,10,FALSE))</f>
        <v>0.84938458869276101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2.7882085653457213E-2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5.6452883760887687E-3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2.5034511820748302E-2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2.5033142938382186E-2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0.12186546436817325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0.12143577666132023</v>
      </c>
      <c r="L31" s="14">
        <f>(SUMIFS(SANAYIAG2,KAYNAK,A31,SEBEP,B31,SÜRE,"Uzun",BİLDİRİM,"Bildirimli",İL,$B$10,İLÇE,$B$11)/VLOOKUP($B$11,ABONE2,12,FALSE))</f>
        <v>0.19333879688090502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0.16990379119837107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3.5868563250450736E-2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2.7874073121531999E-2</v>
      </c>
      <c r="D33" s="14">
        <f t="shared" ref="D33:O33" si="14">SUM(D28:D32)</f>
        <v>0</v>
      </c>
      <c r="E33" s="14">
        <f t="shared" si="14"/>
        <v>2.7872548972491622E-2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0.14684074993017598</v>
      </c>
      <c r="J33" s="14">
        <f t="shared" si="14"/>
        <v>0.84938458869276101</v>
      </c>
      <c r="K33" s="14">
        <f t="shared" si="14"/>
        <v>0.14931786231477745</v>
      </c>
      <c r="L33" s="14">
        <f t="shared" si="14"/>
        <v>0.19333879688090502</v>
      </c>
      <c r="M33" s="14">
        <f t="shared" si="14"/>
        <v>0</v>
      </c>
      <c r="N33" s="14">
        <f t="shared" si="14"/>
        <v>0.16990379119837107</v>
      </c>
      <c r="O33" s="14">
        <f t="shared" si="14"/>
        <v>4.1513851626539505E-2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0.35689287713154816</v>
      </c>
      <c r="D17" s="14">
        <f t="shared" si="1"/>
        <v>0</v>
      </c>
      <c r="E17" s="14">
        <f t="shared" si="2"/>
        <v>0.35688333096782021</v>
      </c>
      <c r="F17" s="14">
        <f t="shared" si="3"/>
        <v>2.9037571714814959E-2</v>
      </c>
      <c r="G17" s="14" t="e">
        <f t="shared" si="4"/>
        <v>#DIV/0!</v>
      </c>
      <c r="H17" s="14">
        <f t="shared" si="5"/>
        <v>2.9037571714814959E-2</v>
      </c>
      <c r="I17" s="14">
        <f t="shared" si="6"/>
        <v>0.71553656788547526</v>
      </c>
      <c r="J17" s="14">
        <f t="shared" si="7"/>
        <v>115.96194404293246</v>
      </c>
      <c r="K17" s="14">
        <f t="shared" si="8"/>
        <v>1.697610768780635</v>
      </c>
      <c r="L17" s="14">
        <f t="shared" si="9"/>
        <v>24.970958536010443</v>
      </c>
      <c r="M17" s="14">
        <f t="shared" si="10"/>
        <v>65.053754346493506</v>
      </c>
      <c r="N17" s="14">
        <f t="shared" si="11"/>
        <v>35.427340051788633</v>
      </c>
      <c r="O17" s="19">
        <f t="shared" si="12"/>
        <v>0.52279652056332115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 t="e">
        <f t="shared" si="4"/>
        <v>#DIV/0!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4.6504385378065439E-3</v>
      </c>
      <c r="D21" s="14">
        <f t="shared" si="1"/>
        <v>0</v>
      </c>
      <c r="E21" s="14">
        <f t="shared" si="2"/>
        <v>4.6503141479670908E-3</v>
      </c>
      <c r="F21" s="14">
        <f t="shared" si="3"/>
        <v>8.058631012798248E-2</v>
      </c>
      <c r="G21" s="14" t="e">
        <f t="shared" si="4"/>
        <v>#DIV/0!</v>
      </c>
      <c r="H21" s="14">
        <f t="shared" si="5"/>
        <v>8.058631012798248E-2</v>
      </c>
      <c r="I21" s="14">
        <f t="shared" si="6"/>
        <v>4.163999626348415E-2</v>
      </c>
      <c r="J21" s="14">
        <f t="shared" si="7"/>
        <v>0</v>
      </c>
      <c r="K21" s="14">
        <f t="shared" si="8"/>
        <v>4.128516033452391E-2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9.125905546140187E-3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2.9715426585415188E-3</v>
      </c>
      <c r="G22" s="14" t="e">
        <f t="shared" si="4"/>
        <v>#DIV/0!</v>
      </c>
      <c r="H22" s="14">
        <f t="shared" si="5"/>
        <v>2.9715426585415188E-3</v>
      </c>
      <c r="I22" s="14">
        <f t="shared" si="6"/>
        <v>4.1683781640537111E-3</v>
      </c>
      <c r="J22" s="14">
        <f t="shared" si="7"/>
        <v>0</v>
      </c>
      <c r="K22" s="14">
        <f t="shared" si="8"/>
        <v>4.132857259374941E-3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4.7452533063157209E-4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0.36154331566935471</v>
      </c>
      <c r="D25" s="14">
        <f t="shared" ref="D25:O25" si="13">SUM(D15:D24)</f>
        <v>0</v>
      </c>
      <c r="E25" s="14">
        <f t="shared" si="13"/>
        <v>0.36153364511578728</v>
      </c>
      <c r="F25" s="14">
        <f t="shared" si="13"/>
        <v>0.11259542450133896</v>
      </c>
      <c r="G25" s="14" t="e">
        <f t="shared" si="13"/>
        <v>#DIV/0!</v>
      </c>
      <c r="H25" s="14">
        <f t="shared" si="13"/>
        <v>0.11259542450133896</v>
      </c>
      <c r="I25" s="14">
        <f t="shared" si="13"/>
        <v>0.76134494231301308</v>
      </c>
      <c r="J25" s="14">
        <f t="shared" si="13"/>
        <v>115.96194404293246</v>
      </c>
      <c r="K25" s="14">
        <f t="shared" si="13"/>
        <v>1.7430287863745337</v>
      </c>
      <c r="L25" s="14">
        <f t="shared" si="13"/>
        <v>24.970958536010443</v>
      </c>
      <c r="M25" s="14">
        <f t="shared" si="13"/>
        <v>65.053754346493506</v>
      </c>
      <c r="N25" s="14">
        <f t="shared" si="13"/>
        <v>35.427340051788633</v>
      </c>
      <c r="O25" s="14">
        <f t="shared" si="13"/>
        <v>0.53239695144009291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4.9195200012931213E-2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4.9193884140679225E-2</v>
      </c>
      <c r="F29" s="14">
        <f>(SUMIFS(TARIMSALAG2,KAYNAK,A29,SEBEP,B29,SÜRE,"Uzun",BİLDİRİM,"Bildirimli",İL,$B$10,İLÇE,$B$11)/VLOOKUP($B$11,ABONE2,6,FALSE))</f>
        <v>0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0.30919045976490339</v>
      </c>
      <c r="J29" s="14">
        <f>(SUMIFS(TICARETHANEOG2,KAYNAK,A29,SEBEP,B29,SÜRE,"Uzun",BİLDİRİM,"Bildirimli",İL,$B$10,İLÇE,$B$11)/VLOOKUP($B$11,ABONE2,10,FALSE))</f>
        <v>19.246098173754483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0.47056163755774183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9.5617783847395152E-2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4.8437859466577679E-2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4.843656385165588E-2</v>
      </c>
      <c r="F31" s="14">
        <f>(SUMIFS(TARIMSALAG2,KAYNAK,A31,SEBEP,B31,SÜRE,"Uzun",BİLDİRİM,"Bildirimli",İL,$B$10,İLÇE,$B$11)/VLOOKUP($B$11,ABONE2,6,FALSE))</f>
        <v>6.5060127741540952E-3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6.5060127741540952E-3</v>
      </c>
      <c r="I31" s="14">
        <f>(SUMIFS(TICARETHANEAG2,KAYNAK,A31,SEBEP,B31,SÜRE,"Uzun",BİLDİRİM,"Bildirimli",İL,$B$10,İLÇE,$B$11)/VLOOKUP($B$11,ABONE2,9,FALSE))</f>
        <v>6.4499926240907043E-2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6.3950289033911673E-2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4.9900588823592572E-2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9.7633059479508899E-2</v>
      </c>
      <c r="D33" s="14">
        <f t="shared" ref="D33:O33" si="14">SUM(D28:D32)</f>
        <v>0</v>
      </c>
      <c r="E33" s="14">
        <f t="shared" si="14"/>
        <v>9.7630447992335112E-2</v>
      </c>
      <c r="F33" s="14">
        <f t="shared" si="14"/>
        <v>6.5060127741540952E-3</v>
      </c>
      <c r="G33" s="14" t="e">
        <f t="shared" si="14"/>
        <v>#DIV/0!</v>
      </c>
      <c r="H33" s="14">
        <f t="shared" si="14"/>
        <v>6.5060127741540952E-3</v>
      </c>
      <c r="I33" s="14">
        <f t="shared" si="14"/>
        <v>0.37369038600581045</v>
      </c>
      <c r="J33" s="14">
        <f t="shared" si="14"/>
        <v>19.246098173754483</v>
      </c>
      <c r="K33" s="14">
        <f t="shared" si="14"/>
        <v>0.53451192659165347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0.14551837267098772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0.14015117712389139</v>
      </c>
      <c r="D17" s="14">
        <f t="shared" si="1"/>
        <v>0.56684137125143952</v>
      </c>
      <c r="E17" s="14">
        <f t="shared" si="2"/>
        <v>0.14030415783293831</v>
      </c>
      <c r="F17" s="14">
        <f t="shared" si="3"/>
        <v>0.2176094903957701</v>
      </c>
      <c r="G17" s="14">
        <f t="shared" si="4"/>
        <v>0.45901905305251639</v>
      </c>
      <c r="H17" s="14">
        <f t="shared" si="5"/>
        <v>0.27530273386414228</v>
      </c>
      <c r="I17" s="14">
        <f t="shared" si="6"/>
        <v>0.25022229870038715</v>
      </c>
      <c r="J17" s="14">
        <f t="shared" si="7"/>
        <v>4.3455971522686232</v>
      </c>
      <c r="K17" s="14">
        <f t="shared" si="8"/>
        <v>0.37692069576127835</v>
      </c>
      <c r="L17" s="14">
        <f t="shared" si="9"/>
        <v>22.976427874845559</v>
      </c>
      <c r="M17" s="14">
        <f t="shared" si="10"/>
        <v>63.373930466945922</v>
      </c>
      <c r="N17" s="14">
        <f t="shared" si="11"/>
        <v>46.2267890789321</v>
      </c>
      <c r="O17" s="19">
        <f t="shared" si="12"/>
        <v>0.24063350211668402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4.5291761890662544E-2</v>
      </c>
      <c r="D18" s="14">
        <f t="shared" si="1"/>
        <v>0</v>
      </c>
      <c r="E18" s="14">
        <f t="shared" si="2"/>
        <v>4.5275523491131973E-2</v>
      </c>
      <c r="F18" s="14">
        <f t="shared" si="3"/>
        <v>6.8020342300219088E-3</v>
      </c>
      <c r="G18" s="14">
        <f t="shared" si="4"/>
        <v>8.9251013510854033E-3</v>
      </c>
      <c r="H18" s="14">
        <f t="shared" si="5"/>
        <v>7.3094152424690939E-3</v>
      </c>
      <c r="I18" s="14">
        <f t="shared" si="6"/>
        <v>6.1180763902489936E-2</v>
      </c>
      <c r="J18" s="14">
        <f t="shared" si="7"/>
        <v>0.8447604430966047</v>
      </c>
      <c r="K18" s="14">
        <f t="shared" si="8"/>
        <v>8.542232734249644E-2</v>
      </c>
      <c r="L18" s="14">
        <f t="shared" si="9"/>
        <v>0.97601043812359012</v>
      </c>
      <c r="M18" s="14">
        <f t="shared" si="10"/>
        <v>3.345614749782702</v>
      </c>
      <c r="N18" s="14">
        <f t="shared" si="11"/>
        <v>2.3398114808050932</v>
      </c>
      <c r="O18" s="19">
        <f t="shared" si="12"/>
        <v>5.1310812250346297E-2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1.2635022301605467E-2</v>
      </c>
      <c r="D21" s="14">
        <f t="shared" si="1"/>
        <v>0</v>
      </c>
      <c r="E21" s="14">
        <f t="shared" si="2"/>
        <v>1.2630492282642939E-2</v>
      </c>
      <c r="F21" s="14">
        <f t="shared" si="3"/>
        <v>1.610133294248765E-2</v>
      </c>
      <c r="G21" s="14">
        <f t="shared" si="4"/>
        <v>0</v>
      </c>
      <c r="H21" s="14">
        <f t="shared" si="5"/>
        <v>1.2253357280740177E-2</v>
      </c>
      <c r="I21" s="14">
        <f t="shared" si="6"/>
        <v>3.5788584121980938E-2</v>
      </c>
      <c r="J21" s="14">
        <f t="shared" si="7"/>
        <v>0</v>
      </c>
      <c r="K21" s="14">
        <f t="shared" si="8"/>
        <v>3.4681394571949117E-2</v>
      </c>
      <c r="L21" s="14">
        <f t="shared" si="9"/>
        <v>15.355150537575369</v>
      </c>
      <c r="M21" s="14">
        <f t="shared" si="10"/>
        <v>0</v>
      </c>
      <c r="N21" s="14">
        <f t="shared" si="11"/>
        <v>6.5176538253017755</v>
      </c>
      <c r="O21" s="19">
        <f t="shared" si="12"/>
        <v>2.3396608516966448E-2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3.9884316150975231E-4</v>
      </c>
      <c r="D22" s="14">
        <f t="shared" si="1"/>
        <v>0</v>
      </c>
      <c r="E22" s="14">
        <f t="shared" si="2"/>
        <v>3.9870016476296503E-4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1.311832844126054E-3</v>
      </c>
      <c r="J22" s="14">
        <f t="shared" si="7"/>
        <v>0</v>
      </c>
      <c r="K22" s="14">
        <f t="shared" si="8"/>
        <v>1.2712487402270452E-3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5.0817943715522921E-4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0.19847680447766916</v>
      </c>
      <c r="D25" s="14">
        <f t="shared" ref="D25:O25" si="13">SUM(D15:D24)</f>
        <v>0.56684137125143952</v>
      </c>
      <c r="E25" s="14">
        <f t="shared" si="13"/>
        <v>0.19860887377147618</v>
      </c>
      <c r="F25" s="14">
        <f t="shared" si="13"/>
        <v>0.24051285756827964</v>
      </c>
      <c r="G25" s="14">
        <f t="shared" si="13"/>
        <v>0.46794415440360182</v>
      </c>
      <c r="H25" s="14">
        <f t="shared" si="13"/>
        <v>0.29486550638735154</v>
      </c>
      <c r="I25" s="14">
        <f t="shared" si="13"/>
        <v>0.34850347956898409</v>
      </c>
      <c r="J25" s="14">
        <f t="shared" si="13"/>
        <v>5.1903575953652279</v>
      </c>
      <c r="K25" s="14">
        <f t="shared" si="13"/>
        <v>0.49829566641595097</v>
      </c>
      <c r="L25" s="14">
        <f t="shared" si="13"/>
        <v>39.307588850544519</v>
      </c>
      <c r="M25" s="14">
        <f t="shared" si="13"/>
        <v>66.719545216728619</v>
      </c>
      <c r="N25" s="14">
        <f t="shared" si="13"/>
        <v>55.084254385038975</v>
      </c>
      <c r="O25" s="14">
        <f t="shared" si="13"/>
        <v>0.31584910232115204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0.99110539032416833</v>
      </c>
      <c r="D29" s="14">
        <f>(SUMIFS(MESKENOG2,KAYNAK,A29,SEBEP,B29,SÜRE,"Uzun",BİLDİRİM,"Bildirimli",İL,$B$10,İLÇE,$B$11)/VLOOKUP($B$11,ABONE2,4,FALSE))</f>
        <v>0.71999350559703768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0.99100818891450992</v>
      </c>
      <c r="F29" s="14">
        <f>(SUMIFS(TARIMSALAG2,KAYNAK,A29,SEBEP,B29,SÜRE,"Uzun",BİLDİRİM,"Bildirimli",İL,$B$10,İLÇE,$B$11)/VLOOKUP($B$11,ABONE2,6,FALSE))</f>
        <v>0.77101598240677638</v>
      </c>
      <c r="G29" s="14">
        <f>(SUMIFS(TARIMSALOG2,KAYNAK,A29,SEBEP,B29,SÜRE,"Uzun",BİLDİRİM,"Bildirimli",İL,$B$10,İLÇE,$B$11)/VLOOKUP($B$11,ABONE2,7,FALSE))</f>
        <v>3.4312349603519054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1.4067681849489633</v>
      </c>
      <c r="I29" s="14">
        <f>(SUMIFS(TICARETHANEAG2,KAYNAK,A29,SEBEP,B29,SÜRE,"Uzun",BİLDİRİM,"Bildirimli",İL,$B$10,İLÇE,$B$11)/VLOOKUP($B$11,ABONE2,9,FALSE))</f>
        <v>2.0418062616112027</v>
      </c>
      <c r="J29" s="14">
        <f>(SUMIFS(TICARETHANEOG2,KAYNAK,A29,SEBEP,B29,SÜRE,"Uzun",BİLDİRİM,"Bildirimli",İL,$B$10,İLÇE,$B$11)/VLOOKUP($B$11,ABONE2,10,FALSE))</f>
        <v>20.600115827676792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2.6159437113568971</v>
      </c>
      <c r="L29" s="14">
        <f>(SUMIFS(SANAYIAG2,KAYNAK,A29,SEBEP,B29,SÜRE,"Uzun",BİLDİRİM,"Bildirimli",İL,$B$10,İLÇE,$B$11)/VLOOKUP($B$11,ABONE2,12,FALSE))</f>
        <v>81.220112346904486</v>
      </c>
      <c r="M29" s="14">
        <f>(SUMIFS(SANAYIOG2,KAYNAK,A29,SEBEP,B29,SÜRE,"Uzun",BİLDİRİM,"Bildirimli",İL,$B$10,İLÇE,$B$11)/VLOOKUP($B$11,ABONE2,13,FALSE))</f>
        <v>240.66926785735123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172.98941048241338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1.4789398545556411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5.366652830568688E-3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5.3647287311482461E-3</v>
      </c>
      <c r="F31" s="14">
        <f>(SUMIFS(TARIMSALAG2,KAYNAK,A31,SEBEP,B31,SÜRE,"Uzun",BİLDİRİM,"Bildirimli",İL,$B$10,İLÇE,$B$11)/VLOOKUP($B$11,ABONE2,6,FALSE))</f>
        <v>1.5805889910636875E-3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1.2028520676323417E-3</v>
      </c>
      <c r="I31" s="14">
        <f>(SUMIFS(TICARETHANEAG2,KAYNAK,A31,SEBEP,B31,SÜRE,"Uzun",BİLDİRİM,"Bildirimli",İL,$B$10,İLÇE,$B$11)/VLOOKUP($B$11,ABONE2,9,FALSE))</f>
        <v>3.6214712797884567E-2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3.5094340127354844E-2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9.8564625648665805E-3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0.99647204315473703</v>
      </c>
      <c r="D33" s="14">
        <f t="shared" ref="D33:O33" si="14">SUM(D28:D32)</f>
        <v>0.71999350559703768</v>
      </c>
      <c r="E33" s="14">
        <f t="shared" si="14"/>
        <v>0.99637291764565816</v>
      </c>
      <c r="F33" s="14">
        <f t="shared" si="14"/>
        <v>0.7725965713978401</v>
      </c>
      <c r="G33" s="14">
        <f t="shared" si="14"/>
        <v>3.4312349603519054</v>
      </c>
      <c r="H33" s="14">
        <f t="shared" si="14"/>
        <v>1.4079710370165957</v>
      </c>
      <c r="I33" s="14">
        <f t="shared" si="14"/>
        <v>2.0780209744090872</v>
      </c>
      <c r="J33" s="14">
        <f t="shared" si="14"/>
        <v>20.600115827676792</v>
      </c>
      <c r="K33" s="14">
        <f t="shared" si="14"/>
        <v>2.6510380514842518</v>
      </c>
      <c r="L33" s="14">
        <f t="shared" si="14"/>
        <v>81.220112346904486</v>
      </c>
      <c r="M33" s="14">
        <f t="shared" si="14"/>
        <v>240.66926785735123</v>
      </c>
      <c r="N33" s="14">
        <f t="shared" si="14"/>
        <v>172.98941048241338</v>
      </c>
      <c r="O33" s="14">
        <f t="shared" si="14"/>
        <v>1.4887963171205076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5.3235877134651374E-2</v>
      </c>
      <c r="D17" s="14">
        <f t="shared" si="1"/>
        <v>1.5392613602786225</v>
      </c>
      <c r="E17" s="14">
        <f t="shared" si="2"/>
        <v>5.4278968214645229E-2</v>
      </c>
      <c r="F17" s="14">
        <f t="shared" si="3"/>
        <v>0.51002687339915187</v>
      </c>
      <c r="G17" s="14">
        <f t="shared" si="4"/>
        <v>1.166113504331699</v>
      </c>
      <c r="H17" s="14">
        <f t="shared" si="5"/>
        <v>0.63575204849742373</v>
      </c>
      <c r="I17" s="14">
        <f t="shared" si="6"/>
        <v>0.15729547379065176</v>
      </c>
      <c r="J17" s="14">
        <f t="shared" si="7"/>
        <v>8.5714556906371673</v>
      </c>
      <c r="K17" s="14">
        <f t="shared" si="8"/>
        <v>0.52403405405570125</v>
      </c>
      <c r="L17" s="14">
        <f t="shared" si="9"/>
        <v>0.71687021259633465</v>
      </c>
      <c r="M17" s="14">
        <f t="shared" si="10"/>
        <v>93.254822385589193</v>
      </c>
      <c r="N17" s="14">
        <f t="shared" si="11"/>
        <v>53.269287496024376</v>
      </c>
      <c r="O17" s="19">
        <f t="shared" si="12"/>
        <v>0.25174272908738266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1.7759866979242662E-2</v>
      </c>
      <c r="D21" s="14">
        <f t="shared" si="1"/>
        <v>0</v>
      </c>
      <c r="E21" s="14">
        <f t="shared" si="2"/>
        <v>1.7747400733516692E-2</v>
      </c>
      <c r="F21" s="14">
        <f t="shared" si="3"/>
        <v>1.4217186908599033E-2</v>
      </c>
      <c r="G21" s="14">
        <f t="shared" si="4"/>
        <v>7.2993864256811543E-4</v>
      </c>
      <c r="H21" s="14">
        <f t="shared" si="5"/>
        <v>1.1632640036442241E-2</v>
      </c>
      <c r="I21" s="14">
        <f t="shared" si="6"/>
        <v>3.5273176426741028E-2</v>
      </c>
      <c r="J21" s="14">
        <f t="shared" si="7"/>
        <v>0</v>
      </c>
      <c r="K21" s="14">
        <f t="shared" si="8"/>
        <v>3.3735763980246178E-2</v>
      </c>
      <c r="L21" s="14">
        <f t="shared" si="9"/>
        <v>7.7437853779766863E-2</v>
      </c>
      <c r="M21" s="14">
        <f t="shared" si="10"/>
        <v>0</v>
      </c>
      <c r="N21" s="14">
        <f t="shared" si="11"/>
        <v>3.346080101594865E-2</v>
      </c>
      <c r="O21" s="19">
        <f t="shared" si="12"/>
        <v>1.9510191094377984E-2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2.0632987483847989E-3</v>
      </c>
      <c r="D22" s="14">
        <f t="shared" si="1"/>
        <v>0</v>
      </c>
      <c r="E22" s="14">
        <f t="shared" si="2"/>
        <v>2.0618504498568025E-3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2.6780555982988652E-3</v>
      </c>
      <c r="J22" s="14">
        <f t="shared" si="7"/>
        <v>0</v>
      </c>
      <c r="K22" s="14">
        <f t="shared" si="8"/>
        <v>2.5613301874819216E-3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1.9228472391852056E-3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7.3059042862278836E-2</v>
      </c>
      <c r="D25" s="14">
        <f t="shared" ref="D25:O25" si="13">SUM(D15:D24)</f>
        <v>1.5392613602786225</v>
      </c>
      <c r="E25" s="14">
        <f t="shared" si="13"/>
        <v>7.4088219398018726E-2</v>
      </c>
      <c r="F25" s="14">
        <f t="shared" si="13"/>
        <v>0.52424406030775095</v>
      </c>
      <c r="G25" s="14">
        <f t="shared" si="13"/>
        <v>1.1668434429742671</v>
      </c>
      <c r="H25" s="14">
        <f t="shared" si="13"/>
        <v>0.64738468853386599</v>
      </c>
      <c r="I25" s="14">
        <f t="shared" si="13"/>
        <v>0.19524670581569165</v>
      </c>
      <c r="J25" s="14">
        <f t="shared" si="13"/>
        <v>8.5714556906371673</v>
      </c>
      <c r="K25" s="14">
        <f t="shared" si="13"/>
        <v>0.56033114822342933</v>
      </c>
      <c r="L25" s="14">
        <f t="shared" si="13"/>
        <v>0.79430806637610152</v>
      </c>
      <c r="M25" s="14">
        <f t="shared" si="13"/>
        <v>93.254822385589193</v>
      </c>
      <c r="N25" s="14">
        <f t="shared" si="13"/>
        <v>53.302748297040324</v>
      </c>
      <c r="O25" s="14">
        <f t="shared" si="13"/>
        <v>0.27317576742094585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0.12685498534189041</v>
      </c>
      <c r="D29" s="14">
        <f>(SUMIFS(MESKENOG2,KAYNAK,A29,SEBEP,B29,SÜRE,"Uzun",BİLDİRİM,"Bildirimli",İL,$B$10,İLÇE,$B$11)/VLOOKUP($B$11,ABONE2,4,FALSE))</f>
        <v>3.4996938587653283E-3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0.12676839812943974</v>
      </c>
      <c r="F29" s="14">
        <f>(SUMIFS(TARIMSALAG2,KAYNAK,A29,SEBEP,B29,SÜRE,"Uzun",BİLDİRİM,"Bildirimli",İL,$B$10,İLÇE,$B$11)/VLOOKUP($B$11,ABONE2,6,FALSE))</f>
        <v>0.19648996553062101</v>
      </c>
      <c r="G29" s="14">
        <f>(SUMIFS(TARIMSALOG2,KAYNAK,A29,SEBEP,B29,SÜRE,"Uzun",BİLDİRİM,"Bildirimli",İL,$B$10,İLÇE,$B$11)/VLOOKUP($B$11,ABONE2,7,FALSE))</f>
        <v>0.33167037058018634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0.22239444108829973</v>
      </c>
      <c r="I29" s="14">
        <f>(SUMIFS(TICARETHANEAG2,KAYNAK,A29,SEBEP,B29,SÜRE,"Uzun",BİLDİRİM,"Bildirimli",İL,$B$10,İLÇE,$B$11)/VLOOKUP($B$11,ABONE2,9,FALSE))</f>
        <v>0.194892339723749</v>
      </c>
      <c r="J29" s="14">
        <f>(SUMIFS(TICARETHANEOG2,KAYNAK,A29,SEBEP,B29,SÜRE,"Uzun",BİLDİRİM,"Bildirimli",İL,$B$10,İLÇE,$B$11)/VLOOKUP($B$11,ABONE2,10,FALSE))</f>
        <v>1.0967251269094966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0.23419951566113897</v>
      </c>
      <c r="L29" s="14">
        <f>(SUMIFS(SANAYIAG2,KAYNAK,A29,SEBEP,B29,SÜRE,"Uzun",BİLDİRİM,"Bildirimli",İL,$B$10,İLÇE,$B$11)/VLOOKUP($B$11,ABONE2,12,FALSE))</f>
        <v>0.30757955637994083</v>
      </c>
      <c r="M29" s="14">
        <f>(SUMIFS(SANAYIOG2,KAYNAK,A29,SEBEP,B29,SÜRE,"Uzun",BİLDİRİM,"Bildirimli",İL,$B$10,İLÇE,$B$11)/VLOOKUP($B$11,ABONE2,13,FALSE))</f>
        <v>0.43931016112552279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0.38238952944533305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0.15274824824342015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9.8636022419672162E-2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9.8566786490464298E-2</v>
      </c>
      <c r="F31" s="14">
        <f>(SUMIFS(TARIMSALAG2,KAYNAK,A31,SEBEP,B31,SÜRE,"Uzun",BİLDİRİM,"Bildirimli",İL,$B$10,İLÇE,$B$11)/VLOOKUP($B$11,ABONE2,6,FALSE))</f>
        <v>3.244866346090753E-2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2.6230560998540899E-2</v>
      </c>
      <c r="I31" s="14">
        <f>(SUMIFS(TICARETHANEAG2,KAYNAK,A31,SEBEP,B31,SÜRE,"Uzun",BİLDİRİM,"Bildirimli",İL,$B$10,İLÇE,$B$11)/VLOOKUP($B$11,ABONE2,9,FALSE))</f>
        <v>0.11262017872063305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0.10771152908849181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9.2416349100003528E-2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0.22549100776156256</v>
      </c>
      <c r="D33" s="14">
        <f t="shared" ref="D33:O33" si="14">SUM(D28:D32)</f>
        <v>3.4996938587653283E-3</v>
      </c>
      <c r="E33" s="14">
        <f t="shared" si="14"/>
        <v>0.22533518461990404</v>
      </c>
      <c r="F33" s="14">
        <f t="shared" si="14"/>
        <v>0.22893862899152853</v>
      </c>
      <c r="G33" s="14">
        <f t="shared" si="14"/>
        <v>0.33167037058018634</v>
      </c>
      <c r="H33" s="14">
        <f t="shared" si="14"/>
        <v>0.24862500208684063</v>
      </c>
      <c r="I33" s="14">
        <f t="shared" si="14"/>
        <v>0.30751251844438204</v>
      </c>
      <c r="J33" s="14">
        <f t="shared" si="14"/>
        <v>1.0967251269094966</v>
      </c>
      <c r="K33" s="14">
        <f t="shared" si="14"/>
        <v>0.3419110447496308</v>
      </c>
      <c r="L33" s="14">
        <f t="shared" si="14"/>
        <v>0.30757955637994083</v>
      </c>
      <c r="M33" s="14">
        <f t="shared" si="14"/>
        <v>0.43931016112552279</v>
      </c>
      <c r="N33" s="14">
        <f t="shared" si="14"/>
        <v>0.38238952944533305</v>
      </c>
      <c r="O33" s="14">
        <f t="shared" si="14"/>
        <v>0.24516459734342366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8.1597597346862588E-3</v>
      </c>
      <c r="D17" s="14">
        <f t="shared" si="1"/>
        <v>0</v>
      </c>
      <c r="E17" s="14">
        <f t="shared" si="2"/>
        <v>8.1581626002696049E-3</v>
      </c>
      <c r="F17" s="14">
        <f t="shared" si="3"/>
        <v>1.230775245107706E-3</v>
      </c>
      <c r="G17" s="14">
        <f t="shared" si="4"/>
        <v>0</v>
      </c>
      <c r="H17" s="14">
        <f t="shared" si="5"/>
        <v>1.2081355666859923E-3</v>
      </c>
      <c r="I17" s="14">
        <f t="shared" si="6"/>
        <v>1.2952416919744221E-2</v>
      </c>
      <c r="J17" s="14">
        <f t="shared" si="7"/>
        <v>0.34035004415682374</v>
      </c>
      <c r="K17" s="14">
        <f t="shared" si="8"/>
        <v>2.3151223511699973E-2</v>
      </c>
      <c r="L17" s="14">
        <f t="shared" si="9"/>
        <v>0</v>
      </c>
      <c r="M17" s="14">
        <f t="shared" si="10"/>
        <v>9.2553852259916677E-2</v>
      </c>
      <c r="N17" s="14">
        <f t="shared" si="11"/>
        <v>7.5043663994527028E-3</v>
      </c>
      <c r="O17" s="19">
        <f t="shared" si="12"/>
        <v>1.0438789314310679E-2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6.3440558678852432E-3</v>
      </c>
      <c r="D21" s="14">
        <f t="shared" si="1"/>
        <v>0</v>
      </c>
      <c r="E21" s="14">
        <f t="shared" si="2"/>
        <v>6.3428141266701557E-3</v>
      </c>
      <c r="F21" s="14">
        <f t="shared" si="3"/>
        <v>1.128191089276964E-2</v>
      </c>
      <c r="G21" s="14">
        <f t="shared" si="4"/>
        <v>0</v>
      </c>
      <c r="H21" s="14">
        <f t="shared" si="5"/>
        <v>1.1074384103772206E-2</v>
      </c>
      <c r="I21" s="14">
        <f t="shared" si="6"/>
        <v>1.4592980462355619E-2</v>
      </c>
      <c r="J21" s="14">
        <f t="shared" si="7"/>
        <v>0</v>
      </c>
      <c r="K21" s="14">
        <f t="shared" si="8"/>
        <v>1.4138392606628795E-2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7.7179859573997135E-3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1.4503815602571503E-2</v>
      </c>
      <c r="D25" s="14">
        <f t="shared" ref="D25:O25" si="13">SUM(D15:D24)</f>
        <v>0</v>
      </c>
      <c r="E25" s="14">
        <f t="shared" si="13"/>
        <v>1.4500976726939761E-2</v>
      </c>
      <c r="F25" s="14">
        <f t="shared" si="13"/>
        <v>1.2512686137877347E-2</v>
      </c>
      <c r="G25" s="14">
        <f t="shared" si="13"/>
        <v>0</v>
      </c>
      <c r="H25" s="14">
        <f t="shared" si="13"/>
        <v>1.2282519670458198E-2</v>
      </c>
      <c r="I25" s="14">
        <f t="shared" si="13"/>
        <v>2.7545397382099841E-2</v>
      </c>
      <c r="J25" s="14">
        <f t="shared" si="13"/>
        <v>0.34035004415682374</v>
      </c>
      <c r="K25" s="14">
        <f t="shared" si="13"/>
        <v>3.7289616118328768E-2</v>
      </c>
      <c r="L25" s="14">
        <f t="shared" si="13"/>
        <v>0</v>
      </c>
      <c r="M25" s="14">
        <f t="shared" si="13"/>
        <v>9.2553852259916677E-2</v>
      </c>
      <c r="N25" s="14">
        <f t="shared" si="13"/>
        <v>7.5043663994527028E-3</v>
      </c>
      <c r="O25" s="14">
        <f t="shared" si="13"/>
        <v>1.815677527171039E-2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1.8604688614101715E-2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1.8601047062210132E-2</v>
      </c>
      <c r="F29" s="14">
        <f>(SUMIFS(TARIMSALAG2,KAYNAK,A29,SEBEP,B29,SÜRE,"Uzun",BİLDİRİM,"Bildirimli",İL,$B$10,İLÇE,$B$11)/VLOOKUP($B$11,ABONE2,6,FALSE))</f>
        <v>2.8082609235553693E-3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2.7566039500451531E-3</v>
      </c>
      <c r="I29" s="14">
        <f>(SUMIFS(TICARETHANEAG2,KAYNAK,A29,SEBEP,B29,SÜRE,"Uzun",BİLDİRİM,"Bildirimli",İL,$B$10,İLÇE,$B$11)/VLOOKUP($B$11,ABONE2,9,FALSE))</f>
        <v>2.140906249605665E-2</v>
      </c>
      <c r="J29" s="14">
        <f>(SUMIFS(TICARETHANEOG2,KAYNAK,A29,SEBEP,B29,SÜRE,"Uzun",BİLDİRİM,"Bildirimli",İL,$B$10,İLÇE,$B$11)/VLOOKUP($B$11,ABONE2,10,FALSE))</f>
        <v>0.15651214073389036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2.5617676274212575E-2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9.0271293073242784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0.7319294032965632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2.0417945459021671E-2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0.14405454763803377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0.14402635140635672</v>
      </c>
      <c r="F31" s="14">
        <f>(SUMIFS(TARIMSALAG2,KAYNAK,A31,SEBEP,B31,SÜRE,"Uzun",BİLDİRİM,"Bildirimli",İL,$B$10,İLÇE,$B$11)/VLOOKUP($B$11,ABONE2,6,FALSE))</f>
        <v>1.1193607576973243E-2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1.0987705096460357E-2</v>
      </c>
      <c r="I31" s="14">
        <f>(SUMIFS(TICARETHANEAG2,KAYNAK,A31,SEBEP,B31,SÜRE,"Uzun",BİLDİRİM,"Bildirimli",İL,$B$10,İLÇE,$B$11)/VLOOKUP($B$11,ABONE2,9,FALSE))</f>
        <v>0.32957526030364365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0.31930861797731935</v>
      </c>
      <c r="L31" s="14">
        <f>(SUMIFS(SANAYIAG2,KAYNAK,A31,SEBEP,B31,SÜRE,"Uzun",BİLDİRİM,"Bildirimli",İL,$B$10,İLÇE,$B$11)/VLOOKUP($B$11,ABONE2,12,FALSE))</f>
        <v>9.0508864170714638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8.3170307616332373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0.18147984171712572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0.16265923625213549</v>
      </c>
      <c r="D33" s="14">
        <f t="shared" ref="D33:O33" si="14">SUM(D28:D32)</f>
        <v>0</v>
      </c>
      <c r="E33" s="14">
        <f t="shared" si="14"/>
        <v>0.16262739846856686</v>
      </c>
      <c r="F33" s="14">
        <f t="shared" si="14"/>
        <v>1.4001868500528612E-2</v>
      </c>
      <c r="G33" s="14">
        <f t="shared" si="14"/>
        <v>0</v>
      </c>
      <c r="H33" s="14">
        <f t="shared" si="14"/>
        <v>1.3744309046505511E-2</v>
      </c>
      <c r="I33" s="14">
        <f t="shared" si="14"/>
        <v>0.35098432279970032</v>
      </c>
      <c r="J33" s="14">
        <f t="shared" si="14"/>
        <v>0.15651214073389036</v>
      </c>
      <c r="K33" s="14">
        <f t="shared" si="14"/>
        <v>0.34492629425153193</v>
      </c>
      <c r="L33" s="14">
        <f t="shared" si="14"/>
        <v>9.0508864170714638</v>
      </c>
      <c r="M33" s="14">
        <f t="shared" si="14"/>
        <v>9.0271293073242784</v>
      </c>
      <c r="N33" s="14">
        <f t="shared" si="14"/>
        <v>9.0489601649298006</v>
      </c>
      <c r="O33" s="14">
        <f t="shared" si="14"/>
        <v>0.2018977871761474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0.13924615458777381</v>
      </c>
      <c r="D17" s="14">
        <v>0</v>
      </c>
      <c r="E17" s="14">
        <f t="shared" si="1"/>
        <v>0.13923909808543491</v>
      </c>
      <c r="F17" s="14">
        <f t="shared" si="2"/>
        <v>9.6246106754996869E-2</v>
      </c>
      <c r="G17" s="14">
        <f t="shared" si="3"/>
        <v>0.63433901089344058</v>
      </c>
      <c r="H17" s="14">
        <f t="shared" si="4"/>
        <v>0.11674488405550902</v>
      </c>
      <c r="I17" s="14">
        <f t="shared" si="5"/>
        <v>0.17904062193323844</v>
      </c>
      <c r="J17" s="14">
        <f t="shared" si="6"/>
        <v>2.5181578404382745</v>
      </c>
      <c r="K17" s="14">
        <f t="shared" si="7"/>
        <v>0.27709189943170293</v>
      </c>
      <c r="L17" s="14">
        <f t="shared" si="8"/>
        <v>0.98493287715085887</v>
      </c>
      <c r="M17" s="14">
        <f t="shared" si="9"/>
        <v>17.547864385401638</v>
      </c>
      <c r="N17" s="14">
        <f t="shared" si="10"/>
        <v>12.026887215984711</v>
      </c>
      <c r="O17" s="19">
        <f t="shared" si="11"/>
        <v>0.16458667380576794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v>0</v>
      </c>
      <c r="E18" s="14">
        <f t="shared" si="1"/>
        <v>0</v>
      </c>
      <c r="F18" s="14">
        <f t="shared" si="2"/>
        <v>0</v>
      </c>
      <c r="G18" s="14">
        <f t="shared" si="3"/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v>0</v>
      </c>
      <c r="E20" s="14">
        <f t="shared" si="1"/>
        <v>0</v>
      </c>
      <c r="F20" s="14">
        <f t="shared" si="2"/>
        <v>0</v>
      </c>
      <c r="G20" s="14">
        <f t="shared" si="3"/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6.172889791250755E-3</v>
      </c>
      <c r="D21" s="14">
        <v>0</v>
      </c>
      <c r="E21" s="14">
        <f t="shared" si="1"/>
        <v>6.1725685041122942E-3</v>
      </c>
      <c r="F21" s="14">
        <f t="shared" si="2"/>
        <v>1.7397826768252547E-2</v>
      </c>
      <c r="G21" s="14">
        <f t="shared" si="3"/>
        <v>0</v>
      </c>
      <c r="H21" s="14">
        <f t="shared" si="4"/>
        <v>1.6735052415176258E-2</v>
      </c>
      <c r="I21" s="14">
        <f t="shared" si="5"/>
        <v>1.8616541898259061E-2</v>
      </c>
      <c r="J21" s="14">
        <f t="shared" si="6"/>
        <v>0</v>
      </c>
      <c r="K21" s="14">
        <f t="shared" si="7"/>
        <v>1.7836172406175799E-2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8.1714385605393472E-3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v>0</v>
      </c>
      <c r="E22" s="14">
        <f t="shared" si="1"/>
        <v>0</v>
      </c>
      <c r="F22" s="14">
        <f t="shared" si="2"/>
        <v>0</v>
      </c>
      <c r="G22" s="14">
        <f t="shared" si="3"/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v>0</v>
      </c>
      <c r="E24" s="14">
        <f t="shared" si="1"/>
        <v>0</v>
      </c>
      <c r="F24" s="14">
        <f t="shared" si="2"/>
        <v>0</v>
      </c>
      <c r="G24" s="14">
        <f t="shared" si="3"/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0.14541904437902456</v>
      </c>
      <c r="D25" s="14">
        <f t="shared" ref="D25:O25" si="12">SUM(D15:D24)</f>
        <v>0</v>
      </c>
      <c r="E25" s="14">
        <f t="shared" si="12"/>
        <v>0.14541166658954721</v>
      </c>
      <c r="F25" s="14">
        <f t="shared" si="12"/>
        <v>0.11364393352324942</v>
      </c>
      <c r="G25" s="14">
        <f t="shared" si="12"/>
        <v>0.63433901089344058</v>
      </c>
      <c r="H25" s="14">
        <f t="shared" si="12"/>
        <v>0.13347993647068529</v>
      </c>
      <c r="I25" s="14">
        <f t="shared" si="12"/>
        <v>0.19765716383149751</v>
      </c>
      <c r="J25" s="14">
        <f t="shared" si="12"/>
        <v>2.5181578404382745</v>
      </c>
      <c r="K25" s="14">
        <f t="shared" si="12"/>
        <v>0.29492807183787872</v>
      </c>
      <c r="L25" s="14">
        <f t="shared" si="12"/>
        <v>0.98493287715085887</v>
      </c>
      <c r="M25" s="14">
        <f t="shared" si="12"/>
        <v>17.547864385401638</v>
      </c>
      <c r="N25" s="14">
        <f t="shared" si="12"/>
        <v>12.026887215984711</v>
      </c>
      <c r="O25" s="14">
        <f t="shared" si="12"/>
        <v>0.17275811236630728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9.973656300170693E-3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9.973137190385643E-3</v>
      </c>
      <c r="F29" s="14">
        <f>(SUMIFS(TARIMSALAG2,KAYNAK,A29,SEBEP,B29,SÜRE,"Uzun",BİLDİRİM,"Bildirimli",İL,$B$10,İLÇE,$B$11)/VLOOKUP($B$11,ABONE2,6,FALSE))</f>
        <v>5.5726403251308856E-2</v>
      </c>
      <c r="G29" s="14">
        <f>(SUMIFS(TARIMSALOG2,KAYNAK,A29,SEBEP,B29,SÜRE,"Uzun",BİLDİRİM,"Bildirimli",İL,$B$10,İLÇE,$B$11)/VLOOKUP($B$11,ABONE2,7,FALSE))</f>
        <v>0.5473369698772137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7.4454424837057623E-2</v>
      </c>
      <c r="I29" s="14">
        <f>(SUMIFS(TICARETHANEAG2,KAYNAK,A29,SEBEP,B29,SÜRE,"Uzun",BİLDİRİM,"Bildirimli",İL,$B$10,İLÇE,$B$11)/VLOOKUP($B$11,ABONE2,9,FALSE))</f>
        <v>1.060614048820168E-2</v>
      </c>
      <c r="J29" s="14">
        <f>(SUMIFS(TICARETHANEOG2,KAYNAK,A29,SEBEP,B29,SÜRE,"Uzun",BİLDİRİM,"Bildirimli",İL,$B$10,İLÇE,$B$11)/VLOOKUP($B$11,ABONE2,10,FALSE))</f>
        <v>6.2375300080181613E-2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1.2776203703870576E-2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1.2957961657378753E-2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3.2475618239978395E-3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3.2473927945998278E-3</v>
      </c>
      <c r="F31" s="14">
        <f>(SUMIFS(TARIMSALAG2,KAYNAK,A31,SEBEP,B31,SÜRE,"Uzun",BİLDİRİM,"Bildirimli",İL,$B$10,İLÇE,$B$11)/VLOOKUP($B$11,ABONE2,6,FALSE))</f>
        <v>1.2805622929058862E-2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1.2317789674618523E-2</v>
      </c>
      <c r="I31" s="14">
        <f>(SUMIFS(TICARETHANEAG2,KAYNAK,A31,SEBEP,B31,SÜRE,"Uzun",BİLDİRİM,"Bildirimli",İL,$B$10,İLÇE,$B$11)/VLOOKUP($B$11,ABONE2,9,FALSE))</f>
        <v>1.9628798296889276E-4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1.8805996971011415E-4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3.1997543027947064E-3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1.3221218124168533E-2</v>
      </c>
      <c r="D33" s="14">
        <f t="shared" ref="D33:O33" si="13">SUM(D28:D32)</f>
        <v>0</v>
      </c>
      <c r="E33" s="14">
        <f t="shared" si="13"/>
        <v>1.322052998498547E-2</v>
      </c>
      <c r="F33" s="14">
        <f t="shared" si="13"/>
        <v>6.8532026180367717E-2</v>
      </c>
      <c r="G33" s="14">
        <f t="shared" si="13"/>
        <v>0.5473369698772137</v>
      </c>
      <c r="H33" s="14">
        <f t="shared" si="13"/>
        <v>8.6772214511676146E-2</v>
      </c>
      <c r="I33" s="14">
        <f t="shared" si="13"/>
        <v>1.0802428471170574E-2</v>
      </c>
      <c r="J33" s="14">
        <f t="shared" si="13"/>
        <v>6.2375300080181613E-2</v>
      </c>
      <c r="K33" s="14">
        <f t="shared" si="13"/>
        <v>1.296426367358069E-2</v>
      </c>
      <c r="L33" s="14">
        <f t="shared" si="13"/>
        <v>0</v>
      </c>
      <c r="M33" s="14">
        <f t="shared" si="13"/>
        <v>0</v>
      </c>
      <c r="N33" s="14">
        <f t="shared" si="13"/>
        <v>0</v>
      </c>
      <c r="O33" s="14">
        <f t="shared" si="13"/>
        <v>1.6157715960173458E-2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0.13701542867460423</v>
      </c>
      <c r="D17" s="14">
        <f t="shared" si="1"/>
        <v>2.0885346174200233E-2</v>
      </c>
      <c r="E17" s="14">
        <f t="shared" si="2"/>
        <v>0.13635932651358501</v>
      </c>
      <c r="F17" s="14">
        <f t="shared" si="3"/>
        <v>0.22981284411771641</v>
      </c>
      <c r="G17" s="14">
        <f t="shared" si="4"/>
        <v>0.86704965944912205</v>
      </c>
      <c r="H17" s="14">
        <f t="shared" si="5"/>
        <v>0.56354480645488048</v>
      </c>
      <c r="I17" s="14">
        <f t="shared" si="6"/>
        <v>0.16749553451701549</v>
      </c>
      <c r="J17" s="14">
        <f t="shared" si="7"/>
        <v>5.1184665542598724</v>
      </c>
      <c r="K17" s="14">
        <f t="shared" si="8"/>
        <v>0.39572377413090343</v>
      </c>
      <c r="L17" s="14">
        <f t="shared" si="9"/>
        <v>0</v>
      </c>
      <c r="M17" s="14">
        <f t="shared" si="10"/>
        <v>23.362871267983145</v>
      </c>
      <c r="N17" s="14">
        <f t="shared" si="11"/>
        <v>15.985122446514783</v>
      </c>
      <c r="O17" s="19">
        <f t="shared" si="12"/>
        <v>0.22343858004324646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6.5643362917122633E-3</v>
      </c>
      <c r="D21" s="14">
        <f t="shared" si="1"/>
        <v>0</v>
      </c>
      <c r="E21" s="14">
        <f t="shared" si="2"/>
        <v>6.5272496459963742E-3</v>
      </c>
      <c r="F21" s="14">
        <f t="shared" si="3"/>
        <v>5.9920255978347867E-3</v>
      </c>
      <c r="G21" s="14">
        <f t="shared" si="4"/>
        <v>0</v>
      </c>
      <c r="H21" s="14">
        <f t="shared" si="5"/>
        <v>2.8538979614082432E-3</v>
      </c>
      <c r="I21" s="14">
        <f t="shared" si="6"/>
        <v>5.3990850605080054E-3</v>
      </c>
      <c r="J21" s="14">
        <f t="shared" si="7"/>
        <v>0</v>
      </c>
      <c r="K21" s="14">
        <f t="shared" si="8"/>
        <v>5.1501998066917987E-3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6.0113031374782414E-3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0.1435797649663165</v>
      </c>
      <c r="D25" s="14">
        <f t="shared" ref="D25:O25" si="13">SUM(D15:D24)</f>
        <v>2.0885346174200233E-2</v>
      </c>
      <c r="E25" s="14">
        <f t="shared" si="13"/>
        <v>0.14288657615958139</v>
      </c>
      <c r="F25" s="14">
        <f t="shared" si="13"/>
        <v>0.2358048697155512</v>
      </c>
      <c r="G25" s="14">
        <f t="shared" si="13"/>
        <v>0.86704965944912205</v>
      </c>
      <c r="H25" s="14">
        <f t="shared" si="13"/>
        <v>0.5663987044162887</v>
      </c>
      <c r="I25" s="14">
        <f t="shared" si="13"/>
        <v>0.1728946195775235</v>
      </c>
      <c r="J25" s="14">
        <f t="shared" si="13"/>
        <v>5.1184665542598724</v>
      </c>
      <c r="K25" s="14">
        <f t="shared" si="13"/>
        <v>0.40087397393759522</v>
      </c>
      <c r="L25" s="14">
        <f t="shared" si="13"/>
        <v>0</v>
      </c>
      <c r="M25" s="14">
        <f t="shared" si="13"/>
        <v>23.362871267983145</v>
      </c>
      <c r="N25" s="14">
        <f t="shared" si="13"/>
        <v>15.985122446514783</v>
      </c>
      <c r="O25" s="14">
        <f t="shared" si="13"/>
        <v>0.22944988318072471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0.52231391023545071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0.51936298418892279</v>
      </c>
      <c r="F29" s="14">
        <f>(SUMIFS(TARIMSALAG2,KAYNAK,A29,SEBEP,B29,SÜRE,"Uzun",BİLDİRİM,"Bildirimli",İL,$B$10,İLÇE,$B$11)/VLOOKUP($B$11,ABONE2,6,FALSE))</f>
        <v>0.22547020701988582</v>
      </c>
      <c r="G29" s="14">
        <f>(SUMIFS(TARIMSALOG2,KAYNAK,A29,SEBEP,B29,SÜRE,"Uzun",BİLDİRİM,"Bildirimli",İL,$B$10,İLÇE,$B$11)/VLOOKUP($B$11,ABONE2,7,FALSE))</f>
        <v>5.7062768907092457E-2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0.13727231348743549</v>
      </c>
      <c r="I29" s="14">
        <f>(SUMIFS(TICARETHANEAG2,KAYNAK,A29,SEBEP,B29,SÜRE,"Uzun",BİLDİRİM,"Bildirimli",İL,$B$10,İLÇE,$B$11)/VLOOKUP($B$11,ABONE2,9,FALSE))</f>
        <v>0.77783067657330618</v>
      </c>
      <c r="J29" s="14">
        <f>(SUMIFS(TICARETHANEOG2,KAYNAK,A29,SEBEP,B29,SÜRE,"Uzun",BİLDİRİM,"Bildirimli",İL,$B$10,İLÇE,$B$11)/VLOOKUP($B$11,ABONE2,10,FALSE))</f>
        <v>8.7852419660911121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1.1469536981348298</v>
      </c>
      <c r="L29" s="14">
        <f>(SUMIFS(SANAYIAG2,KAYNAK,A29,SEBEP,B29,SÜRE,"Uzun",BİLDİRİM,"Bildirimli",İL,$B$10,İLÇE,$B$11)/VLOOKUP($B$11,ABONE2,12,FALSE))</f>
        <v>1.4338228392919972</v>
      </c>
      <c r="M29" s="14">
        <f>(SUMIFS(SANAYIOG2,KAYNAK,A29,SEBEP,B29,SÜRE,"Uzun",BİLDİRİM,"Bildirimli",İL,$B$10,İLÇE,$B$11)/VLOOKUP($B$11,ABONE2,13,FALSE))</f>
        <v>37.010430177658023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25.775712070805596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0.61095892397077345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9.6012232051560439E-2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9.5469790062568574E-2</v>
      </c>
      <c r="F31" s="14">
        <f>(SUMIFS(TARIMSALAG2,KAYNAK,A31,SEBEP,B31,SÜRE,"Uzun",BİLDİRİM,"Bildirimli",İL,$B$10,İLÇE,$B$11)/VLOOKUP($B$11,ABONE2,6,FALSE))</f>
        <v>6.200825833993704E-3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2.9533458957646682E-3</v>
      </c>
      <c r="I31" s="14">
        <f>(SUMIFS(TICARETHANEAG2,KAYNAK,A31,SEBEP,B31,SÜRE,"Uzun",BİLDİRİM,"Bildirimli",İL,$B$10,İLÇE,$B$11)/VLOOKUP($B$11,ABONE2,9,FALSE))</f>
        <v>0.21115547400124143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0.20142169815727731</v>
      </c>
      <c r="L31" s="14">
        <f>(SUMIFS(SANAYIAG2,KAYNAK,A31,SEBEP,B31,SÜRE,"Uzun",BİLDİRİM,"Bildirimli",İL,$B$10,İLÇE,$B$11)/VLOOKUP($B$11,ABONE2,12,FALSE))</f>
        <v>1.7015305587886873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0.53732543961748025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0.10603603307116082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0.6183261422870111</v>
      </c>
      <c r="D33" s="14">
        <f t="shared" ref="D33:O33" si="14">SUM(D28:D32)</f>
        <v>0</v>
      </c>
      <c r="E33" s="14">
        <f t="shared" si="14"/>
        <v>0.61483277425149141</v>
      </c>
      <c r="F33" s="14">
        <f t="shared" si="14"/>
        <v>0.23167103285387952</v>
      </c>
      <c r="G33" s="14">
        <f t="shared" si="14"/>
        <v>5.7062768907092457E-2</v>
      </c>
      <c r="H33" s="14">
        <f t="shared" si="14"/>
        <v>0.14022565938320017</v>
      </c>
      <c r="I33" s="14">
        <f t="shared" si="14"/>
        <v>0.98898615057454764</v>
      </c>
      <c r="J33" s="14">
        <f t="shared" si="14"/>
        <v>8.7852419660911121</v>
      </c>
      <c r="K33" s="14">
        <f t="shared" si="14"/>
        <v>1.3483753962921072</v>
      </c>
      <c r="L33" s="14">
        <f t="shared" si="14"/>
        <v>3.1353533980806843</v>
      </c>
      <c r="M33" s="14">
        <f t="shared" si="14"/>
        <v>37.010430177658023</v>
      </c>
      <c r="N33" s="14">
        <f t="shared" si="14"/>
        <v>26.313037510423076</v>
      </c>
      <c r="O33" s="14">
        <f t="shared" si="14"/>
        <v>0.71699495704193428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0</v>
      </c>
      <c r="D15" s="14">
        <f t="shared" ref="D15:D24" si="1">(SUMIFS(MESKENOG2,KAYNAK,A15,SEBEP,B15,SÜRE,"Uzun",BİLDİRİM,"Bildirimsiz",İL,$B$10)/VLOOKUP($B$10,ABONE2,4,FALSE))</f>
        <v>0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4">
        <f t="shared" ref="F15:F24" si="3">(SUMIFS(TARIMSALAG2,KAYNAK,A15,SEBEP,B15,SÜRE,"Uzun",BİLDİRİM,"Bildirimsiz",İL,$B$10)/VLOOKUP($B$10,ABONE2,6,FALSE))</f>
        <v>0</v>
      </c>
      <c r="G15" s="14">
        <f t="shared" ref="G15:G24" si="4">(SUMIFS(TARIMSALOG2,KAYNAK,A15,SEBEP,B15,SÜRE,"Uzun",BİLDİRİM,"Bildirimsiz",İL,$B$10)/VLOOKUP($B$10,ABONE2,7,FALSE))</f>
        <v>0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4">
        <f t="shared" ref="I15:I24" si="6">(SUMIFS(TICARETHANEAG2,KAYNAK,A15,SEBEP,B15,SÜRE,"Uzun",BİLDİRİM,"Bildirimsiz",İL,$B$10)/VLOOKUP($B$10,ABONE2,9,FALSE))</f>
        <v>0</v>
      </c>
      <c r="J15" s="14">
        <f t="shared" ref="J15:J24" si="7">(SUMIFS(TICARETHANEOG2,KAYNAK,A15,SEBEP,B15,SÜRE,"Uzun",BİLDİRİM,"Bildirimsiz",İL,$B$10)/VLOOKUP($B$10,ABONE2,10,FALSE))</f>
        <v>0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4">
        <f t="shared" ref="L15:L24" si="9">(SUMIFS(SANAYIAG2,KAYNAK,A15,SEBEP,B15,SÜRE,"Uzun",BİLDİRİM,"Bildirimsiz",İL,$B$10)/VLOOKUP($B$10,ABONE2,12,FALSE))</f>
        <v>0</v>
      </c>
      <c r="M15" s="14">
        <f t="shared" ref="M15:M24" si="10">(SUMIFS(SANAYIOG2,KAYNAK,A15,SEBEP,B15,SÜRE,"Uzun",BİLDİRİM,"Bildirimsiz",İL,$B$10)/VLOOKUP($B$10,ABONE2,13,FALSE))</f>
        <v>0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0.12169411907073771</v>
      </c>
      <c r="D17" s="14">
        <f t="shared" si="1"/>
        <v>0.425434889686999</v>
      </c>
      <c r="E17" s="14">
        <f t="shared" si="2"/>
        <v>0.12201052106590869</v>
      </c>
      <c r="F17" s="14">
        <f t="shared" si="3"/>
        <v>0.33376765798106106</v>
      </c>
      <c r="G17" s="14">
        <f t="shared" si="4"/>
        <v>0.90686712864552932</v>
      </c>
      <c r="H17" s="14">
        <f t="shared" si="5"/>
        <v>0.51277620391028655</v>
      </c>
      <c r="I17" s="14">
        <f t="shared" si="6"/>
        <v>0.26664523520328348</v>
      </c>
      <c r="J17" s="14">
        <f t="shared" si="7"/>
        <v>8.4753287174495782</v>
      </c>
      <c r="K17" s="14">
        <f t="shared" si="8"/>
        <v>0.59534742010471797</v>
      </c>
      <c r="L17" s="14">
        <f t="shared" si="9"/>
        <v>31.154507592984601</v>
      </c>
      <c r="M17" s="14">
        <f t="shared" si="10"/>
        <v>131.0661104910925</v>
      </c>
      <c r="N17" s="14">
        <f t="shared" si="11"/>
        <v>88.728090259173982</v>
      </c>
      <c r="O17" s="19">
        <f t="shared" si="12"/>
        <v>0.34567507733651548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7.5639370366594686E-3</v>
      </c>
      <c r="D18" s="14">
        <f t="shared" si="1"/>
        <v>8.289104677110321E-4</v>
      </c>
      <c r="E18" s="14">
        <f t="shared" si="2"/>
        <v>7.5569212651526631E-3</v>
      </c>
      <c r="F18" s="14">
        <f t="shared" si="3"/>
        <v>3.7078168950872331E-3</v>
      </c>
      <c r="G18" s="14">
        <f t="shared" si="4"/>
        <v>5.7456030822164257E-3</v>
      </c>
      <c r="H18" s="14">
        <f t="shared" si="5"/>
        <v>4.3443227041917495E-3</v>
      </c>
      <c r="I18" s="14">
        <f t="shared" si="6"/>
        <v>1.0092173859221419E-2</v>
      </c>
      <c r="J18" s="14">
        <f t="shared" si="7"/>
        <v>0.10402279894056378</v>
      </c>
      <c r="K18" s="14">
        <f t="shared" si="8"/>
        <v>1.3853459302882568E-2</v>
      </c>
      <c r="L18" s="14">
        <f t="shared" si="9"/>
        <v>0.10413131256653131</v>
      </c>
      <c r="M18" s="14">
        <f t="shared" si="10"/>
        <v>0.52521723680372945</v>
      </c>
      <c r="N18" s="14">
        <f t="shared" si="11"/>
        <v>0.34678005971317732</v>
      </c>
      <c r="O18" s="19">
        <f t="shared" si="12"/>
        <v>8.8521728253552149E-3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2.3680711724377922E-2</v>
      </c>
      <c r="D21" s="14">
        <f t="shared" si="1"/>
        <v>0</v>
      </c>
      <c r="E21" s="14">
        <f t="shared" si="2"/>
        <v>2.3656043898516218E-2</v>
      </c>
      <c r="F21" s="14">
        <f t="shared" si="3"/>
        <v>2.6584198630042848E-2</v>
      </c>
      <c r="G21" s="14">
        <f t="shared" si="4"/>
        <v>1.2799014014785724E-4</v>
      </c>
      <c r="H21" s="14">
        <f t="shared" si="5"/>
        <v>1.8320559148600639E-2</v>
      </c>
      <c r="I21" s="14">
        <f t="shared" si="6"/>
        <v>3.9331376410367262E-2</v>
      </c>
      <c r="J21" s="14">
        <f t="shared" si="7"/>
        <v>0</v>
      </c>
      <c r="K21" s="14">
        <f t="shared" si="8"/>
        <v>3.775642113413695E-2</v>
      </c>
      <c r="L21" s="14">
        <f t="shared" si="9"/>
        <v>3.9137971618313707</v>
      </c>
      <c r="M21" s="14">
        <f t="shared" si="10"/>
        <v>0</v>
      </c>
      <c r="N21" s="14">
        <f t="shared" si="11"/>
        <v>1.6584902915653241</v>
      </c>
      <c r="O21" s="19">
        <f t="shared" si="12"/>
        <v>2.7929270188116615E-2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3.7057930544890429E-4</v>
      </c>
      <c r="D22" s="14">
        <f t="shared" si="1"/>
        <v>0</v>
      </c>
      <c r="E22" s="14">
        <f t="shared" si="2"/>
        <v>3.7019327880066994E-4</v>
      </c>
      <c r="F22" s="14">
        <f t="shared" si="3"/>
        <v>2.162707362396196E-4</v>
      </c>
      <c r="G22" s="14">
        <f t="shared" si="4"/>
        <v>0</v>
      </c>
      <c r="H22" s="14">
        <f t="shared" si="5"/>
        <v>1.4871822222942369E-4</v>
      </c>
      <c r="I22" s="14">
        <f t="shared" si="6"/>
        <v>5.3671622227152499E-4</v>
      </c>
      <c r="J22" s="14">
        <f t="shared" si="7"/>
        <v>0</v>
      </c>
      <c r="K22" s="14">
        <f t="shared" si="8"/>
        <v>5.1522437216983033E-4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3.8005857367681293E-4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0.15330934713722399</v>
      </c>
      <c r="D25" s="14">
        <f t="shared" ref="D25:O25" si="13">SUM(D15:D24)</f>
        <v>0.42626380015471005</v>
      </c>
      <c r="E25" s="14">
        <f t="shared" si="13"/>
        <v>0.15359367950837824</v>
      </c>
      <c r="F25" s="14">
        <f t="shared" si="13"/>
        <v>0.36427594424243082</v>
      </c>
      <c r="G25" s="14">
        <f t="shared" si="13"/>
        <v>0.91274072186789357</v>
      </c>
      <c r="H25" s="14">
        <f t="shared" si="13"/>
        <v>0.53558980398530831</v>
      </c>
      <c r="I25" s="14">
        <f t="shared" si="13"/>
        <v>0.31660550169514368</v>
      </c>
      <c r="J25" s="14">
        <f t="shared" si="13"/>
        <v>8.5793515163901422</v>
      </c>
      <c r="K25" s="14">
        <f t="shared" si="13"/>
        <v>0.64747252491390728</v>
      </c>
      <c r="L25" s="14">
        <f t="shared" si="13"/>
        <v>35.172436067382499</v>
      </c>
      <c r="M25" s="14">
        <f t="shared" si="13"/>
        <v>131.59132772789624</v>
      </c>
      <c r="N25" s="14">
        <f t="shared" si="13"/>
        <v>90.733360610452493</v>
      </c>
      <c r="O25" s="14">
        <f t="shared" si="13"/>
        <v>0.38283657892366413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0</v>
      </c>
      <c r="D28" s="14">
        <f>(SUMIFS(MESKENOG2,KAYNAK,A28,SEBEP,B28,SÜRE,"Uzun",BİLDİRİM,"Bildirimli",İL,$B$10)/VLOOKUP($B$10,ABONE2,4,FALSE))</f>
        <v>0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4">
        <f>(SUMIFS(TARIMSALAG2,KAYNAK,A28,SEBEP,B28,SÜRE,"Uzun",BİLDİRİM,"Bildirimli",İL,$B$10)/VLOOKUP($B$10,ABONE2,6,FALSE))</f>
        <v>0</v>
      </c>
      <c r="G28" s="14">
        <f>(SUMIFS(TARIMSALOG2,KAYNAK,A28,SEBEP,B28,SÜRE,"Uzun",BİLDİRİM,"Bildirimli",İL,$B$10)/VLOOKUP($B$10,ABONE2,7,FALSE))</f>
        <v>0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4">
        <f>(SUMIFS(TICARETHANEAG2,KAYNAK,A28,SEBEP,B28,SÜRE,"Uzun",BİLDİRİM,"Bildirimli",İL,$B$10)/VLOOKUP($B$10,ABONE2,9,FALSE))</f>
        <v>0</v>
      </c>
      <c r="J28" s="14">
        <f>(SUMIFS(TICARETHANEOG2,KAYNAK,A28,SEBEP,B28,SÜRE,"Uzun",BİLDİRİM,"Bildirimli",İL,$B$10)/VLOOKUP($B$10,ABONE2,10,FALSE))</f>
        <v>0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4">
        <f>(SUMIFS(SANAYIAG2,KAYNAK,A28,SEBEP,B28,SÜRE,"Uzun",BİLDİRİM,"Bildirimli",İL,$B$10)/VLOOKUP($B$10,ABONE2,12,FALSE))</f>
        <v>0</v>
      </c>
      <c r="M28" s="14">
        <f>(SUMIFS(SANAYIOG2,KAYNAK,A28,SEBEP,B28,SÜRE,"Uzun",BİLDİRİM,"Bildirimli",İL,$B$10)/VLOOKUP($B$10,ABONE2,13,FALSE))</f>
        <v>0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0.42415149191615414</v>
      </c>
      <c r="D29" s="14">
        <f>(SUMIFS(MESKENOG2,KAYNAK,A29,SEBEP,B29,SÜRE,"Uzun",BİLDİRİM,"Bildirimli",İL,$B$10)/VLOOKUP($B$10,ABONE2,4,FALSE))</f>
        <v>0.46489937586187879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0.42419393834754121</v>
      </c>
      <c r="F29" s="14">
        <f>(SUMIFS(TARIMSALAG2,KAYNAK,A29,SEBEP,B29,SÜRE,"Uzun",BİLDİRİM,"Bildirimli",İL,$B$10)/VLOOKUP($B$10,ABONE2,6,FALSE))</f>
        <v>0.51978819647291308</v>
      </c>
      <c r="G29" s="14">
        <f>(SUMIFS(TARIMSALOG2,KAYNAK,A29,SEBEP,B29,SÜRE,"Uzun",BİLDİRİM,"Bildirimli",İL,$B$10)/VLOOKUP($B$10,ABONE2,7,FALSE))</f>
        <v>1.5794707943170805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0.85078176861258692</v>
      </c>
      <c r="I29" s="14">
        <f>(SUMIFS(TICARETHANEAG2,KAYNAK,A29,SEBEP,B29,SÜRE,"Uzun",BİLDİRİM,"Bildirimli",İL,$B$10)/VLOOKUP($B$10,ABONE2,9,FALSE))</f>
        <v>0.79419466745152467</v>
      </c>
      <c r="J29" s="14">
        <f>(SUMIFS(TICARETHANEOG2,KAYNAK,A29,SEBEP,B29,SÜRE,"Uzun",BİLDİRİM,"Bildirimli",İL,$B$10)/VLOOKUP($B$10,ABONE2,10,FALSE))</f>
        <v>11.104454666856588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1.2070507601533607</v>
      </c>
      <c r="L29" s="14">
        <f>(SUMIFS(SANAYIAG2,KAYNAK,A29,SEBEP,B29,SÜRE,"Uzun",BİLDİRİM,"Bildirimli",İL,$B$10)/VLOOKUP($B$10,ABONE2,12,FALSE))</f>
        <v>25.324843422849767</v>
      </c>
      <c r="M29" s="14">
        <f>(SUMIFS(SANAYIOG2,KAYNAK,A29,SEBEP,B29,SÜRE,"Uzun",BİLDİRİM,"Bildirimli",İL,$B$10)/VLOOKUP($B$10,ABONE2,13,FALSE))</f>
        <v>89.112943840197929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62.082430789781426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0.65881312186606211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9.4099676081106758E-7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9.4001653924922056E-7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7.4097456494130563E-7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7.4877237905272384E-2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7.4799239461342537E-2</v>
      </c>
      <c r="F31" s="14">
        <f>(SUMIFS(TARIMSALAG2,KAYNAK,A31,SEBEP,B31,SÜRE,"Uzun",BİLDİRİM,"Bildirimli",İL,$B$10)/VLOOKUP($B$10,ABONE2,6,FALSE))</f>
        <v>9.0243427224406796E-3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6.2055746875686324E-3</v>
      </c>
      <c r="I31" s="14">
        <f>(SUMIFS(TICARETHANEAG2,KAYNAK,A31,SEBEP,B31,SÜRE,"Uzun",BİLDİRİM,"Bildirimli",İL,$B$10)/VLOOKUP($B$10,ABONE2,9,FALSE))</f>
        <v>0.11812717097717784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0.11339697772750484</v>
      </c>
      <c r="L31" s="14">
        <f>(SUMIFS(SANAYIAG2,KAYNAK,A31,SEBEP,B31,SÜRE,"Uzun",BİLDİRİM,"Bildirimli",İL,$B$10)/VLOOKUP($B$10,ABONE2,12,FALSE))</f>
        <v>2.7989671384940218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1.1860757299518727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7.8652117266401242E-2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0.49902967081818733</v>
      </c>
      <c r="D33" s="14">
        <f t="shared" ref="D33:O33" si="14">SUM(D28:D32)</f>
        <v>0.46489937586187879</v>
      </c>
      <c r="E33" s="14">
        <f t="shared" si="14"/>
        <v>0.49899411782542302</v>
      </c>
      <c r="F33" s="14">
        <f t="shared" si="14"/>
        <v>0.52881253919535376</v>
      </c>
      <c r="G33" s="14">
        <f t="shared" si="14"/>
        <v>1.5794707943170805</v>
      </c>
      <c r="H33" s="14">
        <f t="shared" si="14"/>
        <v>0.85698734330015558</v>
      </c>
      <c r="I33" s="14">
        <f t="shared" si="14"/>
        <v>0.91232183842870251</v>
      </c>
      <c r="J33" s="14">
        <f t="shared" si="14"/>
        <v>11.104454666856588</v>
      </c>
      <c r="K33" s="14">
        <f t="shared" si="14"/>
        <v>1.3204477378808654</v>
      </c>
      <c r="L33" s="14">
        <f t="shared" si="14"/>
        <v>28.123810561343788</v>
      </c>
      <c r="M33" s="14">
        <f t="shared" si="14"/>
        <v>89.112943840197929</v>
      </c>
      <c r="N33" s="14">
        <f t="shared" si="14"/>
        <v>63.2685065197333</v>
      </c>
      <c r="O33" s="14">
        <f t="shared" si="14"/>
        <v>0.73746598010702824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3.1628296319769218E-2</v>
      </c>
      <c r="D17" s="14">
        <f t="shared" si="1"/>
        <v>2.4272261360019778E-2</v>
      </c>
      <c r="E17" s="14">
        <f t="shared" si="2"/>
        <v>3.1608092058034956E-2</v>
      </c>
      <c r="F17" s="14">
        <f t="shared" si="3"/>
        <v>6.885515320671079E-2</v>
      </c>
      <c r="G17" s="14">
        <f t="shared" si="4"/>
        <v>0.91747079134413589</v>
      </c>
      <c r="H17" s="14">
        <f t="shared" si="5"/>
        <v>0.3158965945311612</v>
      </c>
      <c r="I17" s="14">
        <f t="shared" si="6"/>
        <v>4.9863458042485077E-2</v>
      </c>
      <c r="J17" s="14">
        <f t="shared" si="7"/>
        <v>2.4436531167902449</v>
      </c>
      <c r="K17" s="14">
        <f t="shared" si="8"/>
        <v>0.13002551692006964</v>
      </c>
      <c r="L17" s="14">
        <f t="shared" si="9"/>
        <v>0.89379131508261378</v>
      </c>
      <c r="M17" s="14">
        <f t="shared" si="10"/>
        <v>24.454115884186056</v>
      </c>
      <c r="N17" s="14">
        <f t="shared" si="11"/>
        <v>10.465173171280886</v>
      </c>
      <c r="O17" s="19">
        <f t="shared" si="12"/>
        <v>8.6851038778251274E-2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9.2066377735964874E-3</v>
      </c>
      <c r="D21" s="14">
        <f t="shared" si="1"/>
        <v>0</v>
      </c>
      <c r="E21" s="14">
        <f t="shared" si="2"/>
        <v>9.181350601867682E-3</v>
      </c>
      <c r="F21" s="14">
        <f t="shared" si="3"/>
        <v>1.75876222487833E-3</v>
      </c>
      <c r="G21" s="14">
        <f t="shared" si="4"/>
        <v>0</v>
      </c>
      <c r="H21" s="14">
        <f t="shared" si="5"/>
        <v>1.2467669994137495E-3</v>
      </c>
      <c r="I21" s="14">
        <f t="shared" si="6"/>
        <v>4.731218062218742E-3</v>
      </c>
      <c r="J21" s="14">
        <f t="shared" si="7"/>
        <v>0</v>
      </c>
      <c r="K21" s="14">
        <f t="shared" si="8"/>
        <v>4.5727813426513792E-3</v>
      </c>
      <c r="L21" s="14">
        <f t="shared" si="9"/>
        <v>2.9215269334923903E-2</v>
      </c>
      <c r="M21" s="14">
        <f t="shared" si="10"/>
        <v>0</v>
      </c>
      <c r="N21" s="14">
        <f t="shared" si="11"/>
        <v>1.7346566167611068E-2</v>
      </c>
      <c r="O21" s="19">
        <f t="shared" si="12"/>
        <v>7.9568728278944269E-3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1.4565583152714937E-3</v>
      </c>
      <c r="J22" s="14">
        <f t="shared" si="7"/>
        <v>0</v>
      </c>
      <c r="K22" s="14">
        <f t="shared" si="8"/>
        <v>1.4077818018461208E-3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2.6545704154961914E-4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4.0834934093365707E-2</v>
      </c>
      <c r="D25" s="14">
        <f t="shared" ref="D25:O25" si="13">SUM(D15:D24)</f>
        <v>2.4272261360019778E-2</v>
      </c>
      <c r="E25" s="14">
        <f t="shared" si="13"/>
        <v>4.0789442659902642E-2</v>
      </c>
      <c r="F25" s="14">
        <f t="shared" si="13"/>
        <v>7.0613915431589125E-2</v>
      </c>
      <c r="G25" s="14">
        <f t="shared" si="13"/>
        <v>0.91747079134413589</v>
      </c>
      <c r="H25" s="14">
        <f t="shared" si="13"/>
        <v>0.31714336153057493</v>
      </c>
      <c r="I25" s="14">
        <f t="shared" si="13"/>
        <v>5.605123441997531E-2</v>
      </c>
      <c r="J25" s="14">
        <f t="shared" si="13"/>
        <v>2.4436531167902449</v>
      </c>
      <c r="K25" s="14">
        <f t="shared" si="13"/>
        <v>0.13600608006456713</v>
      </c>
      <c r="L25" s="14">
        <f t="shared" si="13"/>
        <v>0.92300658441753769</v>
      </c>
      <c r="M25" s="14">
        <f t="shared" si="13"/>
        <v>24.454115884186056</v>
      </c>
      <c r="N25" s="14">
        <f t="shared" si="13"/>
        <v>10.482519737448497</v>
      </c>
      <c r="O25" s="14">
        <f t="shared" si="13"/>
        <v>9.5073368647695319E-2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2.872127615532015E-2</v>
      </c>
      <c r="D29" s="14">
        <f>(SUMIFS(MESKENOG2,KAYNAK,A29,SEBEP,B29,SÜRE,"Uzun",BİLDİRİM,"Bildirimli",İL,$B$10,İLÇE,$B$11)/VLOOKUP($B$11,ABONE2,4,FALSE))</f>
        <v>7.3376604159768752E-2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2.8843927548328478E-2</v>
      </c>
      <c r="F29" s="14">
        <f>(SUMIFS(TARIMSALAG2,KAYNAK,A29,SEBEP,B29,SÜRE,"Uzun",BİLDİRİM,"Bildirimli",İL,$B$10,İLÇE,$B$11)/VLOOKUP($B$11,ABONE2,6,FALSE))</f>
        <v>0.24571594551090575</v>
      </c>
      <c r="G29" s="14">
        <f>(SUMIFS(TARIMSALOG2,KAYNAK,A29,SEBEP,B29,SÜRE,"Uzun",BİLDİRİM,"Bildirimli",İL,$B$10,İLÇE,$B$11)/VLOOKUP($B$11,ABONE2,7,FALSE))</f>
        <v>0.40416927570001787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0.29184347052151394</v>
      </c>
      <c r="I29" s="14">
        <f>(SUMIFS(TICARETHANEAG2,KAYNAK,A29,SEBEP,B29,SÜRE,"Uzun",BİLDİRİM,"Bildirimli",İL,$B$10,İLÇE,$B$11)/VLOOKUP($B$11,ABONE2,9,FALSE))</f>
        <v>7.1654820263513136E-2</v>
      </c>
      <c r="J29" s="14">
        <f>(SUMIFS(TICARETHANEOG2,KAYNAK,A29,SEBEP,B29,SÜRE,"Uzun",BİLDİRİM,"Bildirimli",İL,$B$10,İLÇE,$B$11)/VLOOKUP($B$11,ABONE2,10,FALSE))</f>
        <v>2.2547617543454606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0.1447616389626496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2.3401307439981873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0.95067811474926356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6.5146676682750246E-2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6.4269612604558445E-3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6.4093088147873919E-3</v>
      </c>
      <c r="F31" s="14">
        <f>(SUMIFS(TARIMSALAG2,KAYNAK,A31,SEBEP,B31,SÜRE,"Uzun",BİLDİRİM,"Bildirimli",İL,$B$10,İLÇE,$B$11)/VLOOKUP($B$11,ABONE2,6,FALSE))</f>
        <v>1.0132061116517719E-2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7.1825055470425602E-3</v>
      </c>
      <c r="I31" s="14">
        <f>(SUMIFS(TICARETHANEAG2,KAYNAK,A31,SEBEP,B31,SÜRE,"Uzun",BİLDİRİM,"Bildirimli",İL,$B$10,İLÇE,$B$11)/VLOOKUP($B$11,ABONE2,9,FALSE))</f>
        <v>1.7149235513340775E-2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1.6574950290784866E-2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8.3482884408746256E-3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3.5148237415775996E-2</v>
      </c>
      <c r="D33" s="14">
        <f t="shared" ref="D33:O33" si="14">SUM(D28:D32)</f>
        <v>7.3376604159768752E-2</v>
      </c>
      <c r="E33" s="14">
        <f t="shared" si="14"/>
        <v>3.5253236363115871E-2</v>
      </c>
      <c r="F33" s="14">
        <f t="shared" si="14"/>
        <v>0.25584800662742346</v>
      </c>
      <c r="G33" s="14">
        <f t="shared" si="14"/>
        <v>0.40416927570001787</v>
      </c>
      <c r="H33" s="14">
        <f t="shared" si="14"/>
        <v>0.29902597606855652</v>
      </c>
      <c r="I33" s="14">
        <f t="shared" si="14"/>
        <v>8.8804055776853907E-2</v>
      </c>
      <c r="J33" s="14">
        <f t="shared" si="14"/>
        <v>2.2547617543454606</v>
      </c>
      <c r="K33" s="14">
        <f t="shared" si="14"/>
        <v>0.16133658925343447</v>
      </c>
      <c r="L33" s="14">
        <f t="shared" si="14"/>
        <v>0</v>
      </c>
      <c r="M33" s="14">
        <f t="shared" si="14"/>
        <v>2.3401307439981873</v>
      </c>
      <c r="N33" s="14">
        <f t="shared" si="14"/>
        <v>0.95067811474926356</v>
      </c>
      <c r="O33" s="14">
        <f t="shared" si="14"/>
        <v>7.349496512362487E-2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0.15767220121722003</v>
      </c>
      <c r="D17" s="14">
        <f t="shared" si="1"/>
        <v>0.27197737853778298</v>
      </c>
      <c r="E17" s="14">
        <f t="shared" si="2"/>
        <v>0.15787587812387185</v>
      </c>
      <c r="F17" s="14">
        <f t="shared" si="3"/>
        <v>0.26369933938532353</v>
      </c>
      <c r="G17" s="14">
        <f t="shared" si="4"/>
        <v>0.98847665360728731</v>
      </c>
      <c r="H17" s="14">
        <f t="shared" si="5"/>
        <v>0.52204537766105108</v>
      </c>
      <c r="I17" s="14">
        <f t="shared" si="6"/>
        <v>0.26167001572102511</v>
      </c>
      <c r="J17" s="14">
        <f t="shared" si="7"/>
        <v>10.495464072390536</v>
      </c>
      <c r="K17" s="14">
        <f t="shared" si="8"/>
        <v>0.68334415912204449</v>
      </c>
      <c r="L17" s="14">
        <f t="shared" si="9"/>
        <v>2.9829890849727114</v>
      </c>
      <c r="M17" s="14">
        <f t="shared" si="10"/>
        <v>141.88811655209355</v>
      </c>
      <c r="N17" s="14">
        <f t="shared" si="11"/>
        <v>82.202319593565065</v>
      </c>
      <c r="O17" s="19">
        <f t="shared" si="12"/>
        <v>0.36811229875475932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7.2924832172179569E-3</v>
      </c>
      <c r="D18" s="14">
        <f t="shared" si="1"/>
        <v>0</v>
      </c>
      <c r="E18" s="14">
        <f t="shared" si="2"/>
        <v>7.279488963953926E-3</v>
      </c>
      <c r="F18" s="14">
        <f t="shared" si="3"/>
        <v>0</v>
      </c>
      <c r="G18" s="14">
        <f t="shared" si="4"/>
        <v>1.2257979928340932E-2</v>
      </c>
      <c r="H18" s="14">
        <f t="shared" si="5"/>
        <v>4.3693428169033878E-3</v>
      </c>
      <c r="I18" s="14">
        <f t="shared" si="6"/>
        <v>5.1418376276392659E-3</v>
      </c>
      <c r="J18" s="14">
        <f t="shared" si="7"/>
        <v>6.6767400699186713E-2</v>
      </c>
      <c r="K18" s="14">
        <f t="shared" si="8"/>
        <v>7.681062706422717E-3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7.1938036154663813E-3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8.3822465134844072E-3</v>
      </c>
      <c r="D21" s="14">
        <f t="shared" si="1"/>
        <v>0</v>
      </c>
      <c r="E21" s="14">
        <f t="shared" si="2"/>
        <v>8.3673104442644475E-3</v>
      </c>
      <c r="F21" s="14">
        <f t="shared" si="3"/>
        <v>1.0090257499961227E-2</v>
      </c>
      <c r="G21" s="14">
        <f t="shared" si="4"/>
        <v>0</v>
      </c>
      <c r="H21" s="14">
        <f t="shared" si="5"/>
        <v>6.4935968441358401E-3</v>
      </c>
      <c r="I21" s="14">
        <f t="shared" si="6"/>
        <v>1.4797922399808656E-2</v>
      </c>
      <c r="J21" s="14">
        <f t="shared" si="7"/>
        <v>0</v>
      </c>
      <c r="K21" s="14">
        <f t="shared" si="8"/>
        <v>1.4188187513851338E-2</v>
      </c>
      <c r="L21" s="14">
        <f t="shared" si="9"/>
        <v>0.66597464936102757</v>
      </c>
      <c r="M21" s="14">
        <f t="shared" si="10"/>
        <v>0</v>
      </c>
      <c r="N21" s="14">
        <f t="shared" si="11"/>
        <v>0.28616098214731656</v>
      </c>
      <c r="O21" s="19">
        <f t="shared" si="12"/>
        <v>9.6244003291669003E-3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1.0109487051964418E-3</v>
      </c>
      <c r="D22" s="14">
        <f t="shared" si="1"/>
        <v>0</v>
      </c>
      <c r="E22" s="14">
        <f t="shared" si="2"/>
        <v>1.0091473265547673E-3</v>
      </c>
      <c r="F22" s="14">
        <f t="shared" si="3"/>
        <v>1.936124357358544E-3</v>
      </c>
      <c r="G22" s="14">
        <f t="shared" si="4"/>
        <v>0</v>
      </c>
      <c r="H22" s="14">
        <f t="shared" si="5"/>
        <v>1.2459950617559844E-3</v>
      </c>
      <c r="I22" s="14">
        <f t="shared" si="6"/>
        <v>4.167931913009461E-4</v>
      </c>
      <c r="J22" s="14">
        <f t="shared" si="7"/>
        <v>0</v>
      </c>
      <c r="K22" s="14">
        <f t="shared" si="8"/>
        <v>3.9961960827357765E-4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9.1401945554141326E-4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0.17435787965311883</v>
      </c>
      <c r="D25" s="14">
        <f t="shared" ref="D25:O25" si="13">SUM(D15:D24)</f>
        <v>0.27197737853778298</v>
      </c>
      <c r="E25" s="14">
        <f t="shared" si="13"/>
        <v>0.17453182485864499</v>
      </c>
      <c r="F25" s="14">
        <f t="shared" si="13"/>
        <v>0.27572572124264333</v>
      </c>
      <c r="G25" s="14">
        <f t="shared" si="13"/>
        <v>1.0007346335356282</v>
      </c>
      <c r="H25" s="14">
        <f t="shared" si="13"/>
        <v>0.53415431238384625</v>
      </c>
      <c r="I25" s="14">
        <f t="shared" si="13"/>
        <v>0.28202656893977396</v>
      </c>
      <c r="J25" s="14">
        <f t="shared" si="13"/>
        <v>10.562231473089723</v>
      </c>
      <c r="K25" s="14">
        <f t="shared" si="13"/>
        <v>0.70561302895059219</v>
      </c>
      <c r="L25" s="14">
        <f t="shared" si="13"/>
        <v>3.6489637343337389</v>
      </c>
      <c r="M25" s="14">
        <f t="shared" si="13"/>
        <v>141.88811655209355</v>
      </c>
      <c r="N25" s="14">
        <f t="shared" si="13"/>
        <v>82.488480575712387</v>
      </c>
      <c r="O25" s="14">
        <f t="shared" si="13"/>
        <v>0.38584452215493403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0.64717824604389962</v>
      </c>
      <c r="D29" s="14">
        <f>(SUMIFS(MESKENOG2,KAYNAK,A29,SEBEP,B29,SÜRE,"Uzun",BİLDİRİM,"Bildirimli",İL,$B$10,İLÇE,$B$11)/VLOOKUP($B$11,ABONE2,4,FALSE))</f>
        <v>0.36200566456523375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0.64667010572498307</v>
      </c>
      <c r="F29" s="14">
        <f>(SUMIFS(TARIMSALAG2,KAYNAK,A29,SEBEP,B29,SÜRE,"Uzun",BİLDİRİM,"Bildirimli",İL,$B$10,İLÇE,$B$11)/VLOOKUP($B$11,ABONE2,6,FALSE))</f>
        <v>0.56725794197351309</v>
      </c>
      <c r="G29" s="14">
        <f>(SUMIFS(TARIMSALOG2,KAYNAK,A29,SEBEP,B29,SÜRE,"Uzun",BİLDİRİM,"Bildirimli",İL,$B$10,İLÇE,$B$11)/VLOOKUP($B$11,ABONE2,7,FALSE))</f>
        <v>2.6704917632547551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1.3169532133808675</v>
      </c>
      <c r="I29" s="14">
        <f>(SUMIFS(TICARETHANEAG2,KAYNAK,A29,SEBEP,B29,SÜRE,"Uzun",BİLDİRİM,"Bildirimli",İL,$B$10,İLÇE,$B$11)/VLOOKUP($B$11,ABONE2,9,FALSE))</f>
        <v>1.0379150312798309</v>
      </c>
      <c r="J29" s="14">
        <f>(SUMIFS(TICARETHANEOG2,KAYNAK,A29,SEBEP,B29,SÜRE,"Uzun",BİLDİRİM,"Bildirimli",İL,$B$10,İLÇE,$B$11)/VLOOKUP($B$11,ABONE2,10,FALSE))</f>
        <v>28.463162436765014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2.1679473187414131</v>
      </c>
      <c r="L29" s="14">
        <f>(SUMIFS(SANAYIAG2,KAYNAK,A29,SEBEP,B29,SÜRE,"Uzun",BİLDİRİM,"Bildirimli",İL,$B$10,İLÇE,$B$11)/VLOOKUP($B$11,ABONE2,12,FALSE))</f>
        <v>28.43585425417541</v>
      </c>
      <c r="M29" s="14">
        <f>(SUMIFS(SANAYIOG2,KAYNAK,A29,SEBEP,B29,SÜRE,"Uzun",BİLDİRİM,"Bildirimli",İL,$B$10,İLÇE,$B$11)/VLOOKUP($B$11,ABONE2,13,FALSE))</f>
        <v>72.925186026901486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53.808676280808243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1.0097307865196334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5.1183102840941155E-3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5.1091901232196433E-3</v>
      </c>
      <c r="F31" s="14">
        <f>(SUMIFS(TARIMSALAG2,KAYNAK,A31,SEBEP,B31,SÜRE,"Uzun",BİLDİRİM,"Bildirimli",İL,$B$10,İLÇE,$B$11)/VLOOKUP($B$11,ABONE2,6,FALSE))</f>
        <v>4.2737033225804071E-3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2.7503466991191873E-3</v>
      </c>
      <c r="I31" s="14">
        <f>(SUMIFS(TICARETHANEAG2,KAYNAK,A31,SEBEP,B31,SÜRE,"Uzun",BİLDİRİM,"Bildirimli",İL,$B$10,İLÇE,$B$11)/VLOOKUP($B$11,ABONE2,9,FALSE))</f>
        <v>8.1007742826828127E-3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7.7669892721950254E-3</v>
      </c>
      <c r="L31" s="14">
        <f>(SUMIFS(SANAYIAG2,KAYNAK,A31,SEBEP,B31,SÜRE,"Uzun",BİLDİRİM,"Bildirimli",İL,$B$10,İLÇE,$B$11)/VLOOKUP($B$11,ABONE2,12,FALSE))</f>
        <v>4.985935404665591E-2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2.1423941191922462E-2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5.4718710754698731E-3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0.65229655632799377</v>
      </c>
      <c r="D33" s="14">
        <f t="shared" ref="D33:O33" si="14">SUM(D28:D32)</f>
        <v>0.36200566456523375</v>
      </c>
      <c r="E33" s="14">
        <f t="shared" si="14"/>
        <v>0.65177929584820271</v>
      </c>
      <c r="F33" s="14">
        <f t="shared" si="14"/>
        <v>0.57153164529609346</v>
      </c>
      <c r="G33" s="14">
        <f t="shared" si="14"/>
        <v>2.6704917632547551</v>
      </c>
      <c r="H33" s="14">
        <f t="shared" si="14"/>
        <v>1.3197035600799867</v>
      </c>
      <c r="I33" s="14">
        <f t="shared" si="14"/>
        <v>1.0460158055625137</v>
      </c>
      <c r="J33" s="14">
        <f t="shared" si="14"/>
        <v>28.463162436765014</v>
      </c>
      <c r="K33" s="14">
        <f t="shared" si="14"/>
        <v>2.1757143080136081</v>
      </c>
      <c r="L33" s="14">
        <f t="shared" si="14"/>
        <v>28.485713608222067</v>
      </c>
      <c r="M33" s="14">
        <f t="shared" si="14"/>
        <v>72.925186026901486</v>
      </c>
      <c r="N33" s="14">
        <f t="shared" si="14"/>
        <v>53.830100222000162</v>
      </c>
      <c r="O33" s="14">
        <f t="shared" si="14"/>
        <v>1.0152026575951034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0.13026568396978169</v>
      </c>
      <c r="D17" s="14">
        <f t="shared" si="1"/>
        <v>0.28080469651145296</v>
      </c>
      <c r="E17" s="14">
        <f t="shared" si="2"/>
        <v>0.13035357456561406</v>
      </c>
      <c r="F17" s="14">
        <f t="shared" si="3"/>
        <v>0.3787041261016828</v>
      </c>
      <c r="G17" s="14">
        <f t="shared" si="4"/>
        <v>0.89405401655256478</v>
      </c>
      <c r="H17" s="14">
        <f t="shared" si="5"/>
        <v>0.50888905418018393</v>
      </c>
      <c r="I17" s="14">
        <f t="shared" si="6"/>
        <v>0.23702150191800461</v>
      </c>
      <c r="J17" s="14">
        <f t="shared" si="7"/>
        <v>3.6655828006460971</v>
      </c>
      <c r="K17" s="14">
        <f t="shared" si="8"/>
        <v>0.36055226251119893</v>
      </c>
      <c r="L17" s="14">
        <f t="shared" si="9"/>
        <v>6.2775475266732599</v>
      </c>
      <c r="M17" s="14">
        <f t="shared" si="10"/>
        <v>0</v>
      </c>
      <c r="N17" s="14">
        <f t="shared" si="11"/>
        <v>4.5654891103078254</v>
      </c>
      <c r="O17" s="19">
        <f t="shared" si="12"/>
        <v>0.22013055206715992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9.1202718513309095E-3</v>
      </c>
      <c r="D21" s="14">
        <f t="shared" si="1"/>
        <v>0</v>
      </c>
      <c r="E21" s="14">
        <f t="shared" si="2"/>
        <v>9.1149470779473673E-3</v>
      </c>
      <c r="F21" s="14">
        <f t="shared" si="3"/>
        <v>1.5832900719701858E-2</v>
      </c>
      <c r="G21" s="14">
        <f t="shared" si="4"/>
        <v>0</v>
      </c>
      <c r="H21" s="14">
        <f t="shared" si="5"/>
        <v>1.1833278172649255E-2</v>
      </c>
      <c r="I21" s="14">
        <f t="shared" si="6"/>
        <v>1.5341562319679569E-2</v>
      </c>
      <c r="J21" s="14">
        <f t="shared" si="7"/>
        <v>0</v>
      </c>
      <c r="K21" s="14">
        <f t="shared" si="8"/>
        <v>1.4788807185115995E-2</v>
      </c>
      <c r="L21" s="14">
        <f t="shared" si="9"/>
        <v>0.79629838930731522</v>
      </c>
      <c r="M21" s="14">
        <f t="shared" si="10"/>
        <v>0</v>
      </c>
      <c r="N21" s="14">
        <f t="shared" si="11"/>
        <v>0.57912610131441111</v>
      </c>
      <c r="O21" s="19">
        <f t="shared" si="12"/>
        <v>1.0505088858041215E-2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0.1393859558211126</v>
      </c>
      <c r="D25" s="14">
        <f t="shared" ref="D25:O25" si="13">SUM(D15:D24)</f>
        <v>0.28080469651145296</v>
      </c>
      <c r="E25" s="14">
        <f t="shared" si="13"/>
        <v>0.13946852164356141</v>
      </c>
      <c r="F25" s="14">
        <f t="shared" si="13"/>
        <v>0.39453702682138464</v>
      </c>
      <c r="G25" s="14">
        <f t="shared" si="13"/>
        <v>0.89405401655256478</v>
      </c>
      <c r="H25" s="14">
        <f t="shared" si="13"/>
        <v>0.52072233235283316</v>
      </c>
      <c r="I25" s="14">
        <f t="shared" si="13"/>
        <v>0.25236306423768418</v>
      </c>
      <c r="J25" s="14">
        <f t="shared" si="13"/>
        <v>3.6655828006460971</v>
      </c>
      <c r="K25" s="14">
        <f t="shared" si="13"/>
        <v>0.37534106969631492</v>
      </c>
      <c r="L25" s="14">
        <f t="shared" si="13"/>
        <v>7.0738459159805753</v>
      </c>
      <c r="M25" s="14">
        <f t="shared" si="13"/>
        <v>0</v>
      </c>
      <c r="N25" s="14">
        <f t="shared" si="13"/>
        <v>5.1446152116222361</v>
      </c>
      <c r="O25" s="14">
        <f t="shared" si="13"/>
        <v>0.23063564092520114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0.18217419035202151</v>
      </c>
      <c r="D29" s="14">
        <f>(SUMIFS(MESKENOG2,KAYNAK,A29,SEBEP,B29,SÜRE,"Uzun",BİLDİRİM,"Bildirimli",İL,$B$10,İLÇE,$B$11)/VLOOKUP($B$11,ABONE2,4,FALSE))</f>
        <v>0.38981453582197656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0.18229541895166534</v>
      </c>
      <c r="F29" s="14">
        <f>(SUMIFS(TARIMSALAG2,KAYNAK,A29,SEBEP,B29,SÜRE,"Uzun",BİLDİRİM,"Bildirimli",İL,$B$10,İLÇE,$B$11)/VLOOKUP($B$11,ABONE2,6,FALSE))</f>
        <v>0.25908708380840084</v>
      </c>
      <c r="G29" s="14">
        <f>(SUMIFS(TARIMSALOG2,KAYNAK,A29,SEBEP,B29,SÜRE,"Uzun",BİLDİRİM,"Bildirimli",İL,$B$10,İLÇE,$B$11)/VLOOKUP($B$11,ABONE2,7,FALSE))</f>
        <v>0.37316071677779622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0.28790375376205335</v>
      </c>
      <c r="I29" s="14">
        <f>(SUMIFS(TICARETHANEAG2,KAYNAK,A29,SEBEP,B29,SÜRE,"Uzun",BİLDİRİM,"Bildirimli",İL,$B$10,İLÇE,$B$11)/VLOOKUP($B$11,ABONE2,9,FALSE))</f>
        <v>0.49356335493627584</v>
      </c>
      <c r="J29" s="14">
        <f>(SUMIFS(TICARETHANEOG2,KAYNAK,A29,SEBEP,B29,SÜRE,"Uzun",BİLDİRİM,"Bildirimli",İL,$B$10,İLÇE,$B$11)/VLOOKUP($B$11,ABONE2,10,FALSE))</f>
        <v>4.3338915930566291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0.63193004196576508</v>
      </c>
      <c r="L29" s="14">
        <f>(SUMIFS(SANAYIAG2,KAYNAK,A29,SEBEP,B29,SÜRE,"Uzun",BİLDİRİM,"Bildirimli",İL,$B$10,İLÇE,$B$11)/VLOOKUP($B$11,ABONE2,12,FALSE))</f>
        <v>8.1178042227983145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5.9038576165805923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0.25703610461270426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3.8904757420774441E-5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3.8882043293368569E-5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2.7970249371222881E-5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7.0590431126196793E-3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7.0549217656365988E-3</v>
      </c>
      <c r="F31" s="14">
        <f>(SUMIFS(TARIMSALAG2,KAYNAK,A31,SEBEP,B31,SÜRE,"Uzun",BİLDİRİM,"Bildirimli",İL,$B$10,İLÇE,$B$11)/VLOOKUP($B$11,ABONE2,6,FALSE))</f>
        <v>1.0120654885322226E-3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7.5640292747098541E-4</v>
      </c>
      <c r="I31" s="14">
        <f>(SUMIFS(TICARETHANEAG2,KAYNAK,A31,SEBEP,B31,SÜRE,"Uzun",BİLDİRİM,"Bildirimli",İL,$B$10,İLÇE,$B$11)/VLOOKUP($B$11,ABONE2,9,FALSE))</f>
        <v>4.2167194803632596E-2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4.0647914501394308E-2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1.0216022300775516E-2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0.18927213822206196</v>
      </c>
      <c r="D33" s="14">
        <f t="shared" ref="D33:O33" si="14">SUM(D28:D32)</f>
        <v>0.38981453582197656</v>
      </c>
      <c r="E33" s="14">
        <f t="shared" si="14"/>
        <v>0.1893892227605953</v>
      </c>
      <c r="F33" s="14">
        <f t="shared" si="14"/>
        <v>0.26009914929693306</v>
      </c>
      <c r="G33" s="14">
        <f t="shared" si="14"/>
        <v>0.37316071677779622</v>
      </c>
      <c r="H33" s="14">
        <f t="shared" si="14"/>
        <v>0.28866015668952433</v>
      </c>
      <c r="I33" s="14">
        <f t="shared" si="14"/>
        <v>0.53573054973990841</v>
      </c>
      <c r="J33" s="14">
        <f t="shared" si="14"/>
        <v>4.3338915930566291</v>
      </c>
      <c r="K33" s="14">
        <f t="shared" si="14"/>
        <v>0.67257795646715934</v>
      </c>
      <c r="L33" s="14">
        <f t="shared" si="14"/>
        <v>8.1178042227983145</v>
      </c>
      <c r="M33" s="14">
        <f t="shared" si="14"/>
        <v>0</v>
      </c>
      <c r="N33" s="14">
        <f t="shared" si="14"/>
        <v>5.9038576165805923</v>
      </c>
      <c r="O33" s="14">
        <f t="shared" si="14"/>
        <v>0.267280097162851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7.6906998866485346E-2</v>
      </c>
      <c r="D17" s="14">
        <f t="shared" si="1"/>
        <v>7.2074905031981273E-2</v>
      </c>
      <c r="E17" s="14">
        <f t="shared" si="2"/>
        <v>7.6903986339157099E-2</v>
      </c>
      <c r="F17" s="14">
        <f t="shared" si="3"/>
        <v>0.15662703053628868</v>
      </c>
      <c r="G17" s="14">
        <f t="shared" si="4"/>
        <v>0.61400585153777365</v>
      </c>
      <c r="H17" s="14">
        <f t="shared" si="5"/>
        <v>0.39406828203789157</v>
      </c>
      <c r="I17" s="14">
        <f t="shared" si="6"/>
        <v>0.3192264506151079</v>
      </c>
      <c r="J17" s="14">
        <f t="shared" si="7"/>
        <v>1.2899247014745072</v>
      </c>
      <c r="K17" s="14">
        <f t="shared" si="8"/>
        <v>0.36949669833477855</v>
      </c>
      <c r="L17" s="14">
        <f t="shared" si="9"/>
        <v>3.3930283148212799</v>
      </c>
      <c r="M17" s="14">
        <f t="shared" si="10"/>
        <v>2.4762575818772823</v>
      </c>
      <c r="N17" s="14">
        <f t="shared" si="11"/>
        <v>2.7643855265168247</v>
      </c>
      <c r="O17" s="19">
        <f t="shared" si="12"/>
        <v>0.15458320174623402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1.9971419940241351E-2</v>
      </c>
      <c r="G18" s="14">
        <f t="shared" si="4"/>
        <v>2.140414835736074E-2</v>
      </c>
      <c r="H18" s="14">
        <f t="shared" si="5"/>
        <v>2.0715199085235111E-2</v>
      </c>
      <c r="I18" s="14">
        <f t="shared" si="6"/>
        <v>1.2569452495417317E-3</v>
      </c>
      <c r="J18" s="14">
        <f t="shared" si="7"/>
        <v>0</v>
      </c>
      <c r="K18" s="14">
        <f t="shared" si="8"/>
        <v>1.1918509228458875E-3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1.8249200570113477E-3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4.1142651114596536E-2</v>
      </c>
      <c r="D21" s="14">
        <f t="shared" si="1"/>
        <v>0</v>
      </c>
      <c r="E21" s="14">
        <f t="shared" si="2"/>
        <v>4.111700108272958E-2</v>
      </c>
      <c r="F21" s="14">
        <f t="shared" si="3"/>
        <v>6.602744886961083E-2</v>
      </c>
      <c r="G21" s="14">
        <f t="shared" si="4"/>
        <v>0</v>
      </c>
      <c r="H21" s="14">
        <f t="shared" si="5"/>
        <v>3.175030403214231E-2</v>
      </c>
      <c r="I21" s="14">
        <f t="shared" si="6"/>
        <v>4.4057506979491359E-2</v>
      </c>
      <c r="J21" s="14">
        <f t="shared" si="7"/>
        <v>0</v>
      </c>
      <c r="K21" s="14">
        <f t="shared" si="8"/>
        <v>4.1775869212235354E-2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4.0412104943271215E-2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1.2129488296751204E-3</v>
      </c>
      <c r="D22" s="14">
        <f t="shared" si="1"/>
        <v>0</v>
      </c>
      <c r="E22" s="14">
        <f t="shared" si="2"/>
        <v>1.2121926271628542E-3</v>
      </c>
      <c r="F22" s="14">
        <f t="shared" si="3"/>
        <v>4.3532397328055369E-4</v>
      </c>
      <c r="G22" s="14">
        <f t="shared" si="4"/>
        <v>0</v>
      </c>
      <c r="H22" s="14">
        <f t="shared" si="5"/>
        <v>2.0933216019647258E-4</v>
      </c>
      <c r="I22" s="14">
        <f t="shared" si="6"/>
        <v>1.1897932489753653E-3</v>
      </c>
      <c r="J22" s="14">
        <f t="shared" si="7"/>
        <v>0</v>
      </c>
      <c r="K22" s="14">
        <f t="shared" si="8"/>
        <v>1.1281765711785008E-3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1.1173241658096751E-3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0.11926259881075701</v>
      </c>
      <c r="D25" s="14">
        <f t="shared" ref="D25:O25" si="13">SUM(D15:D24)</f>
        <v>7.2074905031981273E-2</v>
      </c>
      <c r="E25" s="14">
        <f t="shared" si="13"/>
        <v>0.11923318004904954</v>
      </c>
      <c r="F25" s="14">
        <f t="shared" si="13"/>
        <v>0.24306122331942143</v>
      </c>
      <c r="G25" s="14">
        <f t="shared" si="13"/>
        <v>0.63540999989513436</v>
      </c>
      <c r="H25" s="14">
        <f t="shared" si="13"/>
        <v>0.44674311731546545</v>
      </c>
      <c r="I25" s="14">
        <f t="shared" si="13"/>
        <v>0.36573069609311637</v>
      </c>
      <c r="J25" s="14">
        <f t="shared" si="13"/>
        <v>1.2899247014745072</v>
      </c>
      <c r="K25" s="14">
        <f t="shared" si="13"/>
        <v>0.41359259504103829</v>
      </c>
      <c r="L25" s="14">
        <f t="shared" si="13"/>
        <v>3.3930283148212799</v>
      </c>
      <c r="M25" s="14">
        <f t="shared" si="13"/>
        <v>2.4762575818772823</v>
      </c>
      <c r="N25" s="14">
        <f t="shared" si="13"/>
        <v>2.7643855265168247</v>
      </c>
      <c r="O25" s="14">
        <f t="shared" si="13"/>
        <v>0.19793755091232626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2.4688105071569717E-2</v>
      </c>
      <c r="D29" s="14">
        <f>(SUMIFS(MESKENOG2,KAYNAK,A29,SEBEP,B29,SÜRE,"Uzun",BİLDİRİM,"Bildirimli",İL,$B$10,İLÇE,$B$11)/VLOOKUP($B$11,ABONE2,4,FALSE))</f>
        <v>4.4207334901931329E-2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2.4700274167473932E-2</v>
      </c>
      <c r="F29" s="14">
        <f>(SUMIFS(TARIMSALAG2,KAYNAK,A29,SEBEP,B29,SÜRE,"Uzun",BİLDİRİM,"Bildirimli",İL,$B$10,İLÇE,$B$11)/VLOOKUP($B$11,ABONE2,6,FALSE))</f>
        <v>7.9261312780283082E-3</v>
      </c>
      <c r="G29" s="14">
        <f>(SUMIFS(TARIMSALOG2,KAYNAK,A29,SEBEP,B29,SÜRE,"Uzun",BİLDİRİM,"Bildirimli",İL,$B$10,İLÇE,$B$11)/VLOOKUP($B$11,ABONE2,7,FALSE))</f>
        <v>3.6088430215932547E-2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2.2546160011183255E-2</v>
      </c>
      <c r="I29" s="14">
        <f>(SUMIFS(TICARETHANEAG2,KAYNAK,A29,SEBEP,B29,SÜRE,"Uzun",BİLDİRİM,"Bildirimli",İL,$B$10,İLÇE,$B$11)/VLOOKUP($B$11,ABONE2,9,FALSE))</f>
        <v>3.3690042356669392E-2</v>
      </c>
      <c r="J29" s="14">
        <f>(SUMIFS(TICARETHANEOG2,KAYNAK,A29,SEBEP,B29,SÜRE,"Uzun",BİLDİRİM,"Bildirimli",İL,$B$10,İLÇE,$B$11)/VLOOKUP($B$11,ABONE2,10,FALSE))</f>
        <v>7.2673002128696685E-4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3.198294761812065E-2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2.5675025426648113E-2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2.1649430349474766E-2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2.1635933198384073E-2</v>
      </c>
      <c r="F31" s="14">
        <f>(SUMIFS(TARIMSALAG2,KAYNAK,A31,SEBEP,B31,SÜRE,"Uzun",BİLDİRİM,"Bildirimli",İL,$B$10,İLÇE,$B$11)/VLOOKUP($B$11,ABONE2,6,FALSE))</f>
        <v>4.3112946779803882E-3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2.0731516837542963E-3</v>
      </c>
      <c r="I31" s="14">
        <f>(SUMIFS(TICARETHANEAG2,KAYNAK,A31,SEBEP,B31,SÜRE,"Uzun",BİLDİRİM,"Bildirimli",İL,$B$10,İLÇE,$B$11)/VLOOKUP($B$11,ABONE2,9,FALSE))</f>
        <v>2.0199940757923487E-2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1.9153831913156887E-2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1.965129200072769E-2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4.6337535421044483E-2</v>
      </c>
      <c r="D33" s="14">
        <f t="shared" ref="D33:O33" si="14">SUM(D28:D32)</f>
        <v>4.4207334901931329E-2</v>
      </c>
      <c r="E33" s="14">
        <f t="shared" si="14"/>
        <v>4.6336207365858001E-2</v>
      </c>
      <c r="F33" s="14">
        <f t="shared" si="14"/>
        <v>1.2237425956008696E-2</v>
      </c>
      <c r="G33" s="14">
        <f t="shared" si="14"/>
        <v>3.6088430215932547E-2</v>
      </c>
      <c r="H33" s="14">
        <f t="shared" si="14"/>
        <v>2.461931169493755E-2</v>
      </c>
      <c r="I33" s="14">
        <f t="shared" si="14"/>
        <v>5.3889983114592879E-2</v>
      </c>
      <c r="J33" s="14">
        <f t="shared" si="14"/>
        <v>7.2673002128696685E-4</v>
      </c>
      <c r="K33" s="14">
        <f t="shared" si="14"/>
        <v>5.1136779531277536E-2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4.5326317427375806E-2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5.9830433019511776E-2</v>
      </c>
      <c r="D17" s="14">
        <f t="shared" si="1"/>
        <v>0</v>
      </c>
      <c r="E17" s="14">
        <f t="shared" si="2"/>
        <v>5.976162645775384E-2</v>
      </c>
      <c r="F17" s="14">
        <f t="shared" si="3"/>
        <v>2.206788384841233E-2</v>
      </c>
      <c r="G17" s="14">
        <f t="shared" si="4"/>
        <v>0</v>
      </c>
      <c r="H17" s="14">
        <f t="shared" si="5"/>
        <v>2.1600220084737366E-2</v>
      </c>
      <c r="I17" s="14">
        <f t="shared" si="6"/>
        <v>0.15378281000563504</v>
      </c>
      <c r="J17" s="14">
        <f t="shared" si="7"/>
        <v>1.359843557843275</v>
      </c>
      <c r="K17" s="14">
        <f t="shared" si="8"/>
        <v>0.23534876809638872</v>
      </c>
      <c r="L17" s="14">
        <f t="shared" si="9"/>
        <v>2.1320463218000007E-4</v>
      </c>
      <c r="M17" s="14">
        <f t="shared" si="10"/>
        <v>9.2353381375786109E-2</v>
      </c>
      <c r="N17" s="14">
        <f t="shared" si="11"/>
        <v>1.8641239980901222E-2</v>
      </c>
      <c r="O17" s="19">
        <f t="shared" si="12"/>
        <v>8.2526360235402468E-2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4.2533927911719061E-2</v>
      </c>
      <c r="D21" s="14">
        <f t="shared" si="1"/>
        <v>0</v>
      </c>
      <c r="E21" s="14">
        <f t="shared" si="2"/>
        <v>4.2485012782913112E-2</v>
      </c>
      <c r="F21" s="14">
        <f t="shared" si="3"/>
        <v>1.2142227594318215E-2</v>
      </c>
      <c r="G21" s="14">
        <f t="shared" si="4"/>
        <v>0</v>
      </c>
      <c r="H21" s="14">
        <f t="shared" si="5"/>
        <v>1.1884908863842598E-2</v>
      </c>
      <c r="I21" s="14">
        <f t="shared" si="6"/>
        <v>7.9192625652976301E-2</v>
      </c>
      <c r="J21" s="14">
        <f t="shared" si="7"/>
        <v>0</v>
      </c>
      <c r="K21" s="14">
        <f t="shared" si="8"/>
        <v>7.3836823802457097E-2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4.503150569146068E-2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1.0853359746786555E-3</v>
      </c>
      <c r="D22" s="14">
        <f t="shared" si="1"/>
        <v>0</v>
      </c>
      <c r="E22" s="14">
        <f t="shared" si="2"/>
        <v>1.0840878099403948E-3</v>
      </c>
      <c r="F22" s="14">
        <f t="shared" si="3"/>
        <v>2.1611838855299957E-4</v>
      </c>
      <c r="G22" s="14">
        <f t="shared" si="4"/>
        <v>0</v>
      </c>
      <c r="H22" s="14">
        <f t="shared" si="5"/>
        <v>2.1153839621280355E-4</v>
      </c>
      <c r="I22" s="14">
        <f t="shared" si="6"/>
        <v>2.6101042019844602E-4</v>
      </c>
      <c r="J22" s="14">
        <f t="shared" si="7"/>
        <v>0</v>
      </c>
      <c r="K22" s="14">
        <f t="shared" si="8"/>
        <v>2.4335827039311756E-4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9.0796195679938938E-4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0.10344969690590948</v>
      </c>
      <c r="D25" s="14">
        <f t="shared" ref="D25:O25" si="13">SUM(D15:D24)</f>
        <v>0</v>
      </c>
      <c r="E25" s="14">
        <f t="shared" si="13"/>
        <v>0.10333072705060735</v>
      </c>
      <c r="F25" s="14">
        <f t="shared" si="13"/>
        <v>3.4426229831283545E-2</v>
      </c>
      <c r="G25" s="14">
        <f t="shared" si="13"/>
        <v>0</v>
      </c>
      <c r="H25" s="14">
        <f t="shared" si="13"/>
        <v>3.369666734479277E-2</v>
      </c>
      <c r="I25" s="14">
        <f t="shared" si="13"/>
        <v>0.23323644607880978</v>
      </c>
      <c r="J25" s="14">
        <f t="shared" si="13"/>
        <v>1.359843557843275</v>
      </c>
      <c r="K25" s="14">
        <f t="shared" si="13"/>
        <v>0.30942895016923894</v>
      </c>
      <c r="L25" s="14">
        <f t="shared" si="13"/>
        <v>2.1320463218000007E-4</v>
      </c>
      <c r="M25" s="14">
        <f t="shared" si="13"/>
        <v>9.2353381375786109E-2</v>
      </c>
      <c r="N25" s="14">
        <f t="shared" si="13"/>
        <v>1.8641239980901222E-2</v>
      </c>
      <c r="O25" s="14">
        <f t="shared" si="13"/>
        <v>0.12846582788366254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1.616741587321761E-2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1.6148822922396344E-2</v>
      </c>
      <c r="F29" s="14">
        <f>(SUMIFS(TARIMSALAG2,KAYNAK,A29,SEBEP,B29,SÜRE,"Uzun",BİLDİRİM,"Bildirimli",İL,$B$10,İLÇE,$B$11)/VLOOKUP($B$11,ABONE2,6,FALSE))</f>
        <v>1.5697388884619318E-3</v>
      </c>
      <c r="G29" s="14">
        <f>(SUMIFS(TARIMSALOG2,KAYNAK,A29,SEBEP,B29,SÜRE,"Uzun",BİLDİRİM,"Bildirimli",İL,$B$10,İLÇE,$B$11)/VLOOKUP($B$11,ABONE2,7,FALSE))</f>
        <v>5.5614169920265556E-2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2.7150513341690284E-3</v>
      </c>
      <c r="I29" s="14">
        <f>(SUMIFS(TICARETHANEAG2,KAYNAK,A29,SEBEP,B29,SÜRE,"Uzun",BİLDİRİM,"Bildirimli",İL,$B$10,İLÇE,$B$11)/VLOOKUP($B$11,ABONE2,9,FALSE))</f>
        <v>3.4643771512111836E-2</v>
      </c>
      <c r="J29" s="14">
        <f>(SUMIFS(TICARETHANEOG2,KAYNAK,A29,SEBEP,B29,SÜRE,"Uzun",BİLDİRİM,"Bildirimli",İL,$B$10,İLÇE,$B$11)/VLOOKUP($B$11,ABONE2,10,FALSE))</f>
        <v>0.63514816807864394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7.525591856314319E-2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2.3773307970502189E-2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4.1615492092040719E-2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4.1567633188432512E-2</v>
      </c>
      <c r="F31" s="14">
        <f>(SUMIFS(TARIMSALAG2,KAYNAK,A31,SEBEP,B31,SÜRE,"Uzun",BİLDİRİM,"Bildirimli",İL,$B$10,İLÇE,$B$11)/VLOOKUP($B$11,ABONE2,6,FALSE))</f>
        <v>1.2095137061511328E-2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1.1838816276101817E-2</v>
      </c>
      <c r="I31" s="14">
        <f>(SUMIFS(TICARETHANEAG2,KAYNAK,A31,SEBEP,B31,SÜRE,"Uzun",BİLDİRİM,"Bildirimli",İL,$B$10,İLÇE,$B$11)/VLOOKUP($B$11,ABONE2,9,FALSE))</f>
        <v>9.7144214491749325E-3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9.0574345650399814E-3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3.5008464306246524E-2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5.7782907965258326E-2</v>
      </c>
      <c r="D33" s="14">
        <f t="shared" ref="D33:O33" si="14">SUM(D28:D32)</f>
        <v>0</v>
      </c>
      <c r="E33" s="14">
        <f t="shared" si="14"/>
        <v>5.7716456110828859E-2</v>
      </c>
      <c r="F33" s="14">
        <f t="shared" si="14"/>
        <v>1.366487594997326E-2</v>
      </c>
      <c r="G33" s="14">
        <f t="shared" si="14"/>
        <v>5.5614169920265556E-2</v>
      </c>
      <c r="H33" s="14">
        <f t="shared" si="14"/>
        <v>1.4553867610270846E-2</v>
      </c>
      <c r="I33" s="14">
        <f t="shared" si="14"/>
        <v>4.435819296128677E-2</v>
      </c>
      <c r="J33" s="14">
        <f t="shared" si="14"/>
        <v>0.63514816807864394</v>
      </c>
      <c r="K33" s="14">
        <f t="shared" si="14"/>
        <v>8.4313353128183166E-2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5.8781772276748717E-2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0.10959087052001626</v>
      </c>
      <c r="D17" s="14">
        <f t="shared" si="1"/>
        <v>0.15491003640027873</v>
      </c>
      <c r="E17" s="14">
        <f t="shared" si="2"/>
        <v>0.10963913112912274</v>
      </c>
      <c r="F17" s="14">
        <f t="shared" si="3"/>
        <v>0.15833151618229793</v>
      </c>
      <c r="G17" s="14">
        <f t="shared" si="4"/>
        <v>1.511878123736776</v>
      </c>
      <c r="H17" s="14">
        <f t="shared" si="5"/>
        <v>0.73720679488484198</v>
      </c>
      <c r="I17" s="14">
        <f t="shared" si="6"/>
        <v>0.24031754245747008</v>
      </c>
      <c r="J17" s="14">
        <f t="shared" si="7"/>
        <v>8.5665770419345613</v>
      </c>
      <c r="K17" s="14">
        <f t="shared" si="8"/>
        <v>0.5379393128874691</v>
      </c>
      <c r="L17" s="14">
        <f t="shared" si="9"/>
        <v>13.309884732458462</v>
      </c>
      <c r="M17" s="14">
        <f t="shared" si="10"/>
        <v>341.0227918023395</v>
      </c>
      <c r="N17" s="14">
        <f t="shared" si="11"/>
        <v>281.43862688054298</v>
      </c>
      <c r="O17" s="19">
        <f t="shared" si="12"/>
        <v>0.41329252052275917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1.0659459538273302E-2</v>
      </c>
      <c r="D21" s="14">
        <f t="shared" si="1"/>
        <v>0</v>
      </c>
      <c r="E21" s="14">
        <f t="shared" si="2"/>
        <v>1.0648108225863401E-2</v>
      </c>
      <c r="F21" s="14">
        <f t="shared" si="3"/>
        <v>3.8690130143803426E-5</v>
      </c>
      <c r="G21" s="14">
        <f t="shared" si="4"/>
        <v>0</v>
      </c>
      <c r="H21" s="14">
        <f t="shared" si="5"/>
        <v>2.2143407818151646E-5</v>
      </c>
      <c r="I21" s="14">
        <f t="shared" si="6"/>
        <v>1.0930797146968754E-2</v>
      </c>
      <c r="J21" s="14">
        <f t="shared" si="7"/>
        <v>0</v>
      </c>
      <c r="K21" s="14">
        <f t="shared" si="8"/>
        <v>1.0540076295751429E-2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1.0520451026957676E-2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0.12025033005828956</v>
      </c>
      <c r="D25" s="14">
        <f t="shared" ref="D25:O25" si="13">SUM(D15:D24)</f>
        <v>0.15491003640027873</v>
      </c>
      <c r="E25" s="14">
        <f t="shared" si="13"/>
        <v>0.12028723935498614</v>
      </c>
      <c r="F25" s="14">
        <f t="shared" si="13"/>
        <v>0.15837020631244172</v>
      </c>
      <c r="G25" s="14">
        <f t="shared" si="13"/>
        <v>1.511878123736776</v>
      </c>
      <c r="H25" s="14">
        <f t="shared" si="13"/>
        <v>0.73722893829266012</v>
      </c>
      <c r="I25" s="14">
        <f t="shared" si="13"/>
        <v>0.25124833960443882</v>
      </c>
      <c r="J25" s="14">
        <f t="shared" si="13"/>
        <v>8.5665770419345613</v>
      </c>
      <c r="K25" s="14">
        <f t="shared" si="13"/>
        <v>0.54847938918322048</v>
      </c>
      <c r="L25" s="14">
        <f t="shared" si="13"/>
        <v>13.309884732458462</v>
      </c>
      <c r="M25" s="14">
        <f t="shared" si="13"/>
        <v>341.0227918023395</v>
      </c>
      <c r="N25" s="14">
        <f t="shared" si="13"/>
        <v>281.43862688054298</v>
      </c>
      <c r="O25" s="14">
        <f t="shared" si="13"/>
        <v>0.42381297154971687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0.21664857395573492</v>
      </c>
      <c r="D29" s="14">
        <f>(SUMIFS(MESKENOG2,KAYNAK,A29,SEBEP,B29,SÜRE,"Uzun",BİLDİRİM,"Bildirimli",İL,$B$10,İLÇE,$B$11)/VLOOKUP($B$11,ABONE2,4,FALSE))</f>
        <v>1.2401508373100747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0.21773850669593248</v>
      </c>
      <c r="F29" s="14">
        <f>(SUMIFS(TARIMSALAG2,KAYNAK,A29,SEBEP,B29,SÜRE,"Uzun",BİLDİRİM,"Bildirimli",İL,$B$10,İLÇE,$B$11)/VLOOKUP($B$11,ABONE2,6,FALSE))</f>
        <v>0.40411606880334089</v>
      </c>
      <c r="G29" s="14">
        <f>(SUMIFS(TARIMSALOG2,KAYNAK,A29,SEBEP,B29,SÜRE,"Uzun",BİLDİRİM,"Bildirimli",İL,$B$10,İLÇE,$B$11)/VLOOKUP($B$11,ABONE2,7,FALSE))</f>
        <v>2.820431608628466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1.4375088782883001</v>
      </c>
      <c r="I29" s="14">
        <f>(SUMIFS(TICARETHANEAG2,KAYNAK,A29,SEBEP,B29,SÜRE,"Uzun",BİLDİRİM,"Bildirimli",İL,$B$10,İLÇE,$B$11)/VLOOKUP($B$11,ABONE2,9,FALSE))</f>
        <v>0.25971642495432112</v>
      </c>
      <c r="J29" s="14">
        <f>(SUMIFS(TICARETHANEOG2,KAYNAK,A29,SEBEP,B29,SÜRE,"Uzun",BİLDİRİM,"Bildirimli",İL,$B$10,İLÇE,$B$11)/VLOOKUP($B$11,ABONE2,10,FALSE))</f>
        <v>23.515956374862622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1.0910096734858223</v>
      </c>
      <c r="L29" s="14">
        <f>(SUMIFS(SANAYIAG2,KAYNAK,A29,SEBEP,B29,SÜRE,"Uzun",BİLDİRİM,"Bildirimli",İL,$B$10,İLÇE,$B$11)/VLOOKUP($B$11,ABONE2,12,FALSE))</f>
        <v>52.680551652947258</v>
      </c>
      <c r="M29" s="14">
        <f>(SUMIFS(SANAYIOG2,KAYNAK,A29,SEBEP,B29,SÜRE,"Uzun",BİLDİRİM,"Bildirimli",İL,$B$10,İLÇE,$B$11)/VLOOKUP($B$11,ABONE2,13,FALSE))</f>
        <v>85.052888440508156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79.167009024587983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0.42035546752257363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5.1864553847350177E-3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5.1809323021471294E-3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6.5210059759825247E-3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6.2879129113622822E-3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5.2838600533612178E-3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0.22183502934046995</v>
      </c>
      <c r="D33" s="14">
        <f t="shared" ref="D33:O33" si="14">SUM(D28:D32)</f>
        <v>1.2401508373100747</v>
      </c>
      <c r="E33" s="14">
        <f t="shared" si="14"/>
        <v>0.22291943899807962</v>
      </c>
      <c r="F33" s="14">
        <f t="shared" si="14"/>
        <v>0.40411606880334089</v>
      </c>
      <c r="G33" s="14">
        <f t="shared" si="14"/>
        <v>2.820431608628466</v>
      </c>
      <c r="H33" s="14">
        <f t="shared" si="14"/>
        <v>1.4375088782883001</v>
      </c>
      <c r="I33" s="14">
        <f t="shared" si="14"/>
        <v>0.26623743093030366</v>
      </c>
      <c r="J33" s="14">
        <f t="shared" si="14"/>
        <v>23.515956374862622</v>
      </c>
      <c r="K33" s="14">
        <f t="shared" si="14"/>
        <v>1.0972975863971846</v>
      </c>
      <c r="L33" s="14">
        <f t="shared" si="14"/>
        <v>52.680551652947258</v>
      </c>
      <c r="M33" s="14">
        <f t="shared" si="14"/>
        <v>85.052888440508156</v>
      </c>
      <c r="N33" s="14">
        <f t="shared" si="14"/>
        <v>79.167009024587983</v>
      </c>
      <c r="O33" s="14">
        <f t="shared" si="14"/>
        <v>0.42563932757593487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5.7609256754545958E-2</v>
      </c>
      <c r="D17" s="14">
        <f t="shared" si="1"/>
        <v>1.0619508626210439</v>
      </c>
      <c r="E17" s="14">
        <f t="shared" si="2"/>
        <v>5.848919276008066E-2</v>
      </c>
      <c r="F17" s="14">
        <f t="shared" si="3"/>
        <v>0.96433697409233776</v>
      </c>
      <c r="G17" s="14">
        <f t="shared" si="4"/>
        <v>2.1481664783072403</v>
      </c>
      <c r="H17" s="14">
        <f t="shared" si="5"/>
        <v>1.3861096030566313</v>
      </c>
      <c r="I17" s="14">
        <f t="shared" si="6"/>
        <v>0.24272800404814199</v>
      </c>
      <c r="J17" s="14">
        <f t="shared" si="7"/>
        <v>10.321970948205671</v>
      </c>
      <c r="K17" s="14">
        <f t="shared" si="8"/>
        <v>0.59862989740178174</v>
      </c>
      <c r="L17" s="14">
        <f t="shared" si="9"/>
        <v>8.716211365231203</v>
      </c>
      <c r="M17" s="14">
        <f t="shared" si="10"/>
        <v>167.63763181244988</v>
      </c>
      <c r="N17" s="14">
        <f t="shared" si="11"/>
        <v>90.890214133061363</v>
      </c>
      <c r="O17" s="19">
        <f t="shared" si="12"/>
        <v>0.38215497676768084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2.127882409459431E-2</v>
      </c>
      <c r="D21" s="14">
        <f t="shared" si="1"/>
        <v>0</v>
      </c>
      <c r="E21" s="14">
        <f t="shared" si="2"/>
        <v>2.126018103194819E-2</v>
      </c>
      <c r="F21" s="14">
        <f t="shared" si="3"/>
        <v>4.6267188960166669E-2</v>
      </c>
      <c r="G21" s="14">
        <f t="shared" si="4"/>
        <v>0</v>
      </c>
      <c r="H21" s="14">
        <f t="shared" si="5"/>
        <v>2.9783198779960125E-2</v>
      </c>
      <c r="I21" s="14">
        <f t="shared" si="6"/>
        <v>2.1861037851933902E-2</v>
      </c>
      <c r="J21" s="14">
        <f t="shared" si="7"/>
        <v>0</v>
      </c>
      <c r="K21" s="14">
        <f t="shared" si="8"/>
        <v>2.1089116309285821E-2</v>
      </c>
      <c r="L21" s="14">
        <f t="shared" si="9"/>
        <v>0.35759765546962291</v>
      </c>
      <c r="M21" s="14">
        <f t="shared" si="10"/>
        <v>0</v>
      </c>
      <c r="N21" s="14">
        <f t="shared" si="11"/>
        <v>0.17269350190972033</v>
      </c>
      <c r="O21" s="19">
        <f t="shared" si="12"/>
        <v>2.1893774513643563E-2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7.8888080849140271E-2</v>
      </c>
      <c r="D25" s="14">
        <f t="shared" ref="D25:O25" si="13">SUM(D15:D24)</f>
        <v>1.0619508626210439</v>
      </c>
      <c r="E25" s="14">
        <f t="shared" si="13"/>
        <v>7.9749373792028844E-2</v>
      </c>
      <c r="F25" s="14">
        <f t="shared" si="13"/>
        <v>1.0106041630525044</v>
      </c>
      <c r="G25" s="14">
        <f t="shared" si="13"/>
        <v>2.1481664783072403</v>
      </c>
      <c r="H25" s="14">
        <f t="shared" si="13"/>
        <v>1.4158928018365915</v>
      </c>
      <c r="I25" s="14">
        <f t="shared" si="13"/>
        <v>0.26458904190007587</v>
      </c>
      <c r="J25" s="14">
        <f t="shared" si="13"/>
        <v>10.321970948205671</v>
      </c>
      <c r="K25" s="14">
        <f t="shared" si="13"/>
        <v>0.61971901371106752</v>
      </c>
      <c r="L25" s="14">
        <f t="shared" si="13"/>
        <v>9.0738090207008266</v>
      </c>
      <c r="M25" s="14">
        <f t="shared" si="13"/>
        <v>167.63763181244988</v>
      </c>
      <c r="N25" s="14">
        <f t="shared" si="13"/>
        <v>91.062907634971083</v>
      </c>
      <c r="O25" s="14">
        <f t="shared" si="13"/>
        <v>0.40404875128132439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0.73299989972003221</v>
      </c>
      <c r="D29" s="14">
        <f>(SUMIFS(MESKENOG2,KAYNAK,A29,SEBEP,B29,SÜRE,"Uzun",BİLDİRİM,"Bildirimli",İL,$B$10,İLÇE,$B$11)/VLOOKUP($B$11,ABONE2,4,FALSE))</f>
        <v>1.3640763951243109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0.73355280614879037</v>
      </c>
      <c r="F29" s="14">
        <f>(SUMIFS(TARIMSALAG2,KAYNAK,A29,SEBEP,B29,SÜRE,"Uzun",BİLDİRİM,"Bildirimli",İL,$B$10,İLÇE,$B$11)/VLOOKUP($B$11,ABONE2,6,FALSE))</f>
        <v>1.5740979235530712</v>
      </c>
      <c r="G29" s="14">
        <f>(SUMIFS(TARIMSALOG2,KAYNAK,A29,SEBEP,B29,SÜRE,"Uzun",BİLDİRİM,"Bildirimli",İL,$B$10,İLÇE,$B$11)/VLOOKUP($B$11,ABONE2,7,FALSE))</f>
        <v>3.2689261803670338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2.177928261430536</v>
      </c>
      <c r="I29" s="14">
        <f>(SUMIFS(TICARETHANEAG2,KAYNAK,A29,SEBEP,B29,SÜRE,"Uzun",BİLDİRİM,"Bildirimli",İL,$B$10,İLÇE,$B$11)/VLOOKUP($B$11,ABONE2,9,FALSE))</f>
        <v>1.1269117654193692</v>
      </c>
      <c r="J29" s="14">
        <f>(SUMIFS(TICARETHANEOG2,KAYNAK,A29,SEBEP,B29,SÜRE,"Uzun",BİLDİRİM,"Bildirimli",İL,$B$10,İLÇE,$B$11)/VLOOKUP($B$11,ABONE2,10,FALSE))</f>
        <v>16.040614640590434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1.6535202735775836</v>
      </c>
      <c r="L29" s="14">
        <f>(SUMIFS(SANAYIAG2,KAYNAK,A29,SEBEP,B29,SÜRE,"Uzun",BİLDİRİM,"Bildirimli",İL,$B$10,İLÇE,$B$11)/VLOOKUP($B$11,ABONE2,12,FALSE))</f>
        <v>62.545778901192854</v>
      </c>
      <c r="M29" s="14">
        <f>(SUMIFS(SANAYIOG2,KAYNAK,A29,SEBEP,B29,SÜRE,"Uzun",BİLDİRİM,"Bildirimli",İL,$B$10,İLÇE,$B$11)/VLOOKUP($B$11,ABONE2,13,FALSE))</f>
        <v>309.61678647392733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190.29956818270432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1.3213718208362046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3.997169779809711E-2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3.9936677307171063E-2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5.3093469995578083E-2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5.1218719421469328E-2</v>
      </c>
      <c r="L31" s="14">
        <f>(SUMIFS(SANAYIAG2,KAYNAK,A31,SEBEP,B31,SÜRE,"Uzun",BİLDİRİM,"Bildirimli",İL,$B$10,İLÇE,$B$11)/VLOOKUP($B$11,ABONE2,12,FALSE))</f>
        <v>11.332010440061687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5.4725318710541799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5.1034354925391053E-2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0.77297159751812927</v>
      </c>
      <c r="D33" s="14">
        <f t="shared" ref="D33:O33" si="14">SUM(D28:D32)</f>
        <v>1.3640763951243109</v>
      </c>
      <c r="E33" s="14">
        <f t="shared" si="14"/>
        <v>0.77348948345596147</v>
      </c>
      <c r="F33" s="14">
        <f t="shared" si="14"/>
        <v>1.5740979235530712</v>
      </c>
      <c r="G33" s="14">
        <f t="shared" si="14"/>
        <v>3.2689261803670338</v>
      </c>
      <c r="H33" s="14">
        <f t="shared" si="14"/>
        <v>2.177928261430536</v>
      </c>
      <c r="I33" s="14">
        <f t="shared" si="14"/>
        <v>1.1800052354149473</v>
      </c>
      <c r="J33" s="14">
        <f t="shared" si="14"/>
        <v>16.040614640590434</v>
      </c>
      <c r="K33" s="14">
        <f t="shared" si="14"/>
        <v>1.7047389929990528</v>
      </c>
      <c r="L33" s="14">
        <f t="shared" si="14"/>
        <v>73.877789341254541</v>
      </c>
      <c r="M33" s="14">
        <f t="shared" si="14"/>
        <v>309.61678647392733</v>
      </c>
      <c r="N33" s="14">
        <f t="shared" si="14"/>
        <v>195.77210005375849</v>
      </c>
      <c r="O33" s="14">
        <f t="shared" si="14"/>
        <v>1.3724061757615957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5.7990563375317709E-2</v>
      </c>
      <c r="D17" s="14">
        <f t="shared" si="1"/>
        <v>0.16445250723107643</v>
      </c>
      <c r="E17" s="14">
        <f t="shared" si="2"/>
        <v>5.8185570942769584E-2</v>
      </c>
      <c r="F17" s="14">
        <f t="shared" si="3"/>
        <v>0.41797084715340704</v>
      </c>
      <c r="G17" s="14">
        <f t="shared" si="4"/>
        <v>0.16629525806632525</v>
      </c>
      <c r="H17" s="14">
        <f t="shared" si="5"/>
        <v>0.28795932808105884</v>
      </c>
      <c r="I17" s="14">
        <f t="shared" si="6"/>
        <v>6.6271456958240313E-2</v>
      </c>
      <c r="J17" s="14">
        <f t="shared" si="7"/>
        <v>1.4247653578060875</v>
      </c>
      <c r="K17" s="14">
        <f t="shared" si="8"/>
        <v>0.13105512564029081</v>
      </c>
      <c r="L17" s="14">
        <f t="shared" si="9"/>
        <v>0</v>
      </c>
      <c r="M17" s="14">
        <f t="shared" si="10"/>
        <v>7.9350250278095276</v>
      </c>
      <c r="N17" s="14">
        <f t="shared" si="11"/>
        <v>6.6125208565079392</v>
      </c>
      <c r="O17" s="19">
        <f t="shared" si="12"/>
        <v>0.10033673646672112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1.1077590080865491E-2</v>
      </c>
      <c r="D21" s="14">
        <f t="shared" si="1"/>
        <v>0</v>
      </c>
      <c r="E21" s="14">
        <f t="shared" si="2"/>
        <v>1.1057299131661844E-2</v>
      </c>
      <c r="F21" s="14">
        <f t="shared" si="3"/>
        <v>5.4469328109556063E-2</v>
      </c>
      <c r="G21" s="14">
        <f t="shared" si="4"/>
        <v>0</v>
      </c>
      <c r="H21" s="14">
        <f t="shared" si="5"/>
        <v>2.6331358447654385E-2</v>
      </c>
      <c r="I21" s="14">
        <f t="shared" si="6"/>
        <v>1.2098407491473343E-2</v>
      </c>
      <c r="J21" s="14">
        <f t="shared" si="7"/>
        <v>0</v>
      </c>
      <c r="K21" s="14">
        <f t="shared" si="8"/>
        <v>1.1521460313411754E-2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1.2657717001710882E-2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6.9068153456183196E-2</v>
      </c>
      <c r="D25" s="14">
        <f t="shared" ref="D25:O25" si="13">SUM(D15:D24)</f>
        <v>0.16445250723107643</v>
      </c>
      <c r="E25" s="14">
        <f t="shared" si="13"/>
        <v>6.9242870074431431E-2</v>
      </c>
      <c r="F25" s="14">
        <f t="shared" si="13"/>
        <v>0.47244017526296311</v>
      </c>
      <c r="G25" s="14">
        <f t="shared" si="13"/>
        <v>0.16629525806632525</v>
      </c>
      <c r="H25" s="14">
        <f t="shared" si="13"/>
        <v>0.31429068652871323</v>
      </c>
      <c r="I25" s="14">
        <f t="shared" si="13"/>
        <v>7.8369864449713653E-2</v>
      </c>
      <c r="J25" s="14">
        <f t="shared" si="13"/>
        <v>1.4247653578060875</v>
      </c>
      <c r="K25" s="14">
        <f t="shared" si="13"/>
        <v>0.14257658595370257</v>
      </c>
      <c r="L25" s="14">
        <f t="shared" si="13"/>
        <v>0</v>
      </c>
      <c r="M25" s="14">
        <f t="shared" si="13"/>
        <v>7.9350250278095276</v>
      </c>
      <c r="N25" s="14">
        <f t="shared" si="13"/>
        <v>6.6125208565079392</v>
      </c>
      <c r="O25" s="14">
        <f t="shared" si="13"/>
        <v>0.112994453468432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5.4369884119941855E-3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5.4270294177650039E-3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2.0521287755732122E-2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1.9542671432120618E-2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7.3136327090580861E-3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5.4369884119941855E-3</v>
      </c>
      <c r="D33" s="14">
        <f t="shared" ref="D33:O33" si="14">SUM(D28:D32)</f>
        <v>0</v>
      </c>
      <c r="E33" s="14">
        <f t="shared" si="14"/>
        <v>5.4270294177650039E-3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2.0521287755732122E-2</v>
      </c>
      <c r="J33" s="14">
        <f t="shared" si="14"/>
        <v>0</v>
      </c>
      <c r="K33" s="14">
        <f t="shared" si="14"/>
        <v>1.9542671432120618E-2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7.3136327090580861E-3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8.406155606680607E-2</v>
      </c>
      <c r="D17" s="14">
        <f t="shared" si="1"/>
        <v>6.3754135202063161E-2</v>
      </c>
      <c r="E17" s="14">
        <f t="shared" si="2"/>
        <v>8.4030712474970196E-2</v>
      </c>
      <c r="F17" s="14">
        <f t="shared" si="3"/>
        <v>0.25023657183258263</v>
      </c>
      <c r="G17" s="14">
        <f t="shared" si="4"/>
        <v>0.61880293195009795</v>
      </c>
      <c r="H17" s="14">
        <f t="shared" si="5"/>
        <v>0.35737795558767427</v>
      </c>
      <c r="I17" s="14">
        <f t="shared" si="6"/>
        <v>9.0097294159647651E-2</v>
      </c>
      <c r="J17" s="14">
        <f t="shared" si="7"/>
        <v>2.5255903255668568</v>
      </c>
      <c r="K17" s="14">
        <f t="shared" si="8"/>
        <v>0.1823395470290716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0.14736590624385426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1.7789689352285417E-2</v>
      </c>
      <c r="D21" s="14">
        <f t="shared" si="1"/>
        <v>0</v>
      </c>
      <c r="E21" s="14">
        <f t="shared" si="2"/>
        <v>1.7762669775504912E-2</v>
      </c>
      <c r="F21" s="14">
        <f t="shared" si="3"/>
        <v>1.3680679688153997E-2</v>
      </c>
      <c r="G21" s="14">
        <f t="shared" si="4"/>
        <v>0</v>
      </c>
      <c r="H21" s="14">
        <f t="shared" si="5"/>
        <v>9.7037379183417885E-3</v>
      </c>
      <c r="I21" s="14">
        <f t="shared" si="6"/>
        <v>3.0712759889751196E-2</v>
      </c>
      <c r="J21" s="14">
        <f t="shared" si="7"/>
        <v>0</v>
      </c>
      <c r="K21" s="14">
        <f t="shared" si="8"/>
        <v>2.9549539906144246E-2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1.8290869646048674E-2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0.10185124541909149</v>
      </c>
      <c r="D25" s="14">
        <f t="shared" ref="D25:O25" si="13">SUM(D15:D24)</f>
        <v>6.3754135202063161E-2</v>
      </c>
      <c r="E25" s="14">
        <f t="shared" si="13"/>
        <v>0.1017933822504751</v>
      </c>
      <c r="F25" s="14">
        <f t="shared" si="13"/>
        <v>0.26391725152073664</v>
      </c>
      <c r="G25" s="14">
        <f t="shared" si="13"/>
        <v>0.61880293195009795</v>
      </c>
      <c r="H25" s="14">
        <f t="shared" si="13"/>
        <v>0.36708169350601605</v>
      </c>
      <c r="I25" s="14">
        <f t="shared" si="13"/>
        <v>0.12081005404939885</v>
      </c>
      <c r="J25" s="14">
        <f t="shared" si="13"/>
        <v>2.5255903255668568</v>
      </c>
      <c r="K25" s="14">
        <f t="shared" si="13"/>
        <v>0.21188908693521585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0.16565677588990294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0.16299541547672289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0.16274785257350793</v>
      </c>
      <c r="F29" s="14">
        <f>(SUMIFS(TARIMSALAG2,KAYNAK,A29,SEBEP,B29,SÜRE,"Uzun",BİLDİRİM,"Bildirimli",İL,$B$10,İLÇE,$B$11)/VLOOKUP($B$11,ABONE2,6,FALSE))</f>
        <v>1.5324466321405819</v>
      </c>
      <c r="G29" s="14">
        <f>(SUMIFS(TARIMSALOG2,KAYNAK,A29,SEBEP,B29,SÜRE,"Uzun",BİLDİRİM,"Bildirimli",İL,$B$10,İLÇE,$B$11)/VLOOKUP($B$11,ABONE2,7,FALSE))</f>
        <v>3.7139939954901511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2.1666173773003403</v>
      </c>
      <c r="I29" s="14">
        <f>(SUMIFS(TICARETHANEAG2,KAYNAK,A29,SEBEP,B29,SÜRE,"Uzun",BİLDİRİM,"Bildirimli",İL,$B$10,İLÇE,$B$11)/VLOOKUP($B$11,ABONE2,9,FALSE))</f>
        <v>0.31671529029362494</v>
      </c>
      <c r="J29" s="14">
        <f>(SUMIFS(TICARETHANEOG2,KAYNAK,A29,SEBEP,B29,SÜRE,"Uzun",BİLDİRİM,"Bildirimli",İL,$B$10,İLÇE,$B$11)/VLOOKUP($B$11,ABONE2,10,FALSE))</f>
        <v>10.565516240304376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0.70488001778334175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11.242503237969382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7.8697522665785673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0.60603958015050519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0.16299541547672289</v>
      </c>
      <c r="D33" s="14">
        <f t="shared" ref="D33:O33" si="14">SUM(D28:D32)</f>
        <v>0</v>
      </c>
      <c r="E33" s="14">
        <f t="shared" si="14"/>
        <v>0.16274785257350793</v>
      </c>
      <c r="F33" s="14">
        <f t="shared" si="14"/>
        <v>1.5324466321405819</v>
      </c>
      <c r="G33" s="14">
        <f t="shared" si="14"/>
        <v>3.7139939954901511</v>
      </c>
      <c r="H33" s="14">
        <f t="shared" si="14"/>
        <v>2.1666173773003403</v>
      </c>
      <c r="I33" s="14">
        <f t="shared" si="14"/>
        <v>0.31671529029362494</v>
      </c>
      <c r="J33" s="14">
        <f t="shared" si="14"/>
        <v>10.565516240304376</v>
      </c>
      <c r="K33" s="14">
        <f t="shared" si="14"/>
        <v>0.70488001778334175</v>
      </c>
      <c r="L33" s="14">
        <f t="shared" si="14"/>
        <v>0</v>
      </c>
      <c r="M33" s="14">
        <f t="shared" si="14"/>
        <v>11.242503237969382</v>
      </c>
      <c r="N33" s="14">
        <f t="shared" si="14"/>
        <v>7.8697522665785673</v>
      </c>
      <c r="O33" s="14">
        <f t="shared" si="14"/>
        <v>0.60603958015050519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8.7104567465500788E-3</v>
      </c>
      <c r="D17" s="14">
        <f t="shared" si="1"/>
        <v>0.64943639235909167</v>
      </c>
      <c r="E17" s="14">
        <f t="shared" si="2"/>
        <v>8.8782958914387609E-3</v>
      </c>
      <c r="F17" s="14">
        <f t="shared" si="3"/>
        <v>3.2397854928575935E-2</v>
      </c>
      <c r="G17" s="14">
        <f t="shared" si="4"/>
        <v>1.7463841680742995</v>
      </c>
      <c r="H17" s="14">
        <f t="shared" si="5"/>
        <v>0.21329350803102695</v>
      </c>
      <c r="I17" s="14">
        <f t="shared" si="6"/>
        <v>0.18783401777243328</v>
      </c>
      <c r="J17" s="14">
        <f t="shared" si="7"/>
        <v>1.3020087919814094</v>
      </c>
      <c r="K17" s="14">
        <f t="shared" si="8"/>
        <v>0.24522241694651367</v>
      </c>
      <c r="L17" s="14">
        <f t="shared" si="9"/>
        <v>0.47817998726390581</v>
      </c>
      <c r="M17" s="14">
        <f t="shared" si="10"/>
        <v>0</v>
      </c>
      <c r="N17" s="14">
        <f t="shared" si="11"/>
        <v>0.2732457070079462</v>
      </c>
      <c r="O17" s="19">
        <f t="shared" si="12"/>
        <v>7.3009042947209515E-2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1.4724449308459462E-3</v>
      </c>
      <c r="D21" s="14">
        <f t="shared" si="1"/>
        <v>0</v>
      </c>
      <c r="E21" s="14">
        <f t="shared" si="2"/>
        <v>1.4720592216302694E-3</v>
      </c>
      <c r="F21" s="14">
        <f t="shared" si="3"/>
        <v>3.7954565392617181E-7</v>
      </c>
      <c r="G21" s="14">
        <f t="shared" si="4"/>
        <v>6.7157344554055563E-3</v>
      </c>
      <c r="H21" s="14">
        <f t="shared" si="5"/>
        <v>7.09124127158056E-4</v>
      </c>
      <c r="I21" s="14">
        <f t="shared" si="6"/>
        <v>1.8533486679078298E-3</v>
      </c>
      <c r="J21" s="14">
        <f t="shared" si="7"/>
        <v>0</v>
      </c>
      <c r="K21" s="14">
        <f t="shared" si="8"/>
        <v>1.7578872415457431E-3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1.4049233822124704E-3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1.0182901677396026E-2</v>
      </c>
      <c r="D25" s="14">
        <f t="shared" ref="D25:O25" si="13">SUM(D15:D24)</f>
        <v>0.64943639235909167</v>
      </c>
      <c r="E25" s="14">
        <f t="shared" si="13"/>
        <v>1.035035511306903E-2</v>
      </c>
      <c r="F25" s="14">
        <f t="shared" si="13"/>
        <v>3.2398234474229862E-2</v>
      </c>
      <c r="G25" s="14">
        <f t="shared" si="13"/>
        <v>1.7530999025297052</v>
      </c>
      <c r="H25" s="14">
        <f t="shared" si="13"/>
        <v>0.21400263215818502</v>
      </c>
      <c r="I25" s="14">
        <f t="shared" si="13"/>
        <v>0.18968736644034109</v>
      </c>
      <c r="J25" s="14">
        <f t="shared" si="13"/>
        <v>1.3020087919814094</v>
      </c>
      <c r="K25" s="14">
        <f t="shared" si="13"/>
        <v>0.24698030418805941</v>
      </c>
      <c r="L25" s="14">
        <f t="shared" si="13"/>
        <v>0.47817998726390581</v>
      </c>
      <c r="M25" s="14">
        <f t="shared" si="13"/>
        <v>0</v>
      </c>
      <c r="N25" s="14">
        <f t="shared" si="13"/>
        <v>0.2732457070079462</v>
      </c>
      <c r="O25" s="14">
        <f t="shared" si="13"/>
        <v>7.4413966329421988E-2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5.0518216640597573E-2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5.050498331600279E-2</v>
      </c>
      <c r="F29" s="14">
        <f>(SUMIFS(TARIMSALAG2,KAYNAK,A29,SEBEP,B29,SÜRE,"Uzun",BİLDİRİM,"Bildirimli",İL,$B$10,İLÇE,$B$11)/VLOOKUP($B$11,ABONE2,6,FALSE))</f>
        <v>3.9717170973534326E-2</v>
      </c>
      <c r="G29" s="14">
        <f>(SUMIFS(TARIMSALOG2,KAYNAK,A29,SEBEP,B29,SÜRE,"Uzun",BİLDİRİM,"Bildirimli",İL,$B$10,İLÇE,$B$11)/VLOOKUP($B$11,ABONE2,7,FALSE))</f>
        <v>1.9355033231822751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0.23980014218290013</v>
      </c>
      <c r="I29" s="14">
        <f>(SUMIFS(TICARETHANEAG2,KAYNAK,A29,SEBEP,B29,SÜRE,"Uzun",BİLDİRİM,"Bildirimli",İL,$B$10,İLÇE,$B$11)/VLOOKUP($B$11,ABONE2,9,FALSE))</f>
        <v>4.1043379842380913E-2</v>
      </c>
      <c r="J29" s="14">
        <f>(SUMIFS(TICARETHANEOG2,KAYNAK,A29,SEBEP,B29,SÜRE,"Uzun",BİLDİRİM,"Bildirimli",İL,$B$10,İLÇE,$B$11)/VLOOKUP($B$11,ABONE2,10,FALSE))</f>
        <v>2.5053077381424367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0.16797156915180589</v>
      </c>
      <c r="L29" s="14">
        <f>(SUMIFS(SANAYIAG2,KAYNAK,A29,SEBEP,B29,SÜRE,"Uzun",BİLDİRİM,"Bildirimli",İL,$B$10,İLÇE,$B$11)/VLOOKUP($B$11,ABONE2,12,FALSE))</f>
        <v>5.6458754765532886</v>
      </c>
      <c r="M29" s="14">
        <f>(SUMIFS(SANAYIOG2,KAYNAK,A29,SEBEP,B29,SÜRE,"Uzun",BİLDİRİM,"Bildirimli",İL,$B$10,İLÇE,$B$11)/VLOOKUP($B$11,ABONE2,13,FALSE))</f>
        <v>5.8816602837519767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5.7469261082098688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0.10198106040453388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2.9859719707544353E-2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2.9851897908013889E-2</v>
      </c>
      <c r="F31" s="14">
        <f>(SUMIFS(TARIMSALAG2,KAYNAK,A31,SEBEP,B31,SÜRE,"Uzun",BİLDİRİM,"Bildirimli",İL,$B$10,İLÇE,$B$11)/VLOOKUP($B$11,ABONE2,6,FALSE))</f>
        <v>1.4060388053241266E-2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1.2576442084561448E-2</v>
      </c>
      <c r="I31" s="14">
        <f>(SUMIFS(TICARETHANEAG2,KAYNAK,A31,SEBEP,B31,SÜRE,"Uzun",BİLDİRİM,"Bildirimli",İL,$B$10,İLÇE,$B$11)/VLOOKUP($B$11,ABONE2,9,FALSE))</f>
        <v>7.9937878141856752E-2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7.5820474870730958E-2</v>
      </c>
      <c r="L31" s="14">
        <f>(SUMIFS(SANAYIAG2,KAYNAK,A31,SEBEP,B31,SÜRE,"Uzun",BİLDİRİM,"Bildirimli",İL,$B$10,İLÇE,$B$11)/VLOOKUP($B$11,ABONE2,12,FALSE))</f>
        <v>11.851983984591907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6.7725622769096612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4.2995927730670278E-2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8.0377936348141929E-2</v>
      </c>
      <c r="D33" s="14">
        <f t="shared" ref="D33:O33" si="14">SUM(D28:D32)</f>
        <v>0</v>
      </c>
      <c r="E33" s="14">
        <f t="shared" si="14"/>
        <v>8.0356881224016685E-2</v>
      </c>
      <c r="F33" s="14">
        <f t="shared" si="14"/>
        <v>5.3777559026775591E-2</v>
      </c>
      <c r="G33" s="14">
        <f t="shared" si="14"/>
        <v>1.9355033231822751</v>
      </c>
      <c r="H33" s="14">
        <f t="shared" si="14"/>
        <v>0.25237658426746157</v>
      </c>
      <c r="I33" s="14">
        <f t="shared" si="14"/>
        <v>0.12098125798423767</v>
      </c>
      <c r="J33" s="14">
        <f t="shared" si="14"/>
        <v>2.5053077381424367</v>
      </c>
      <c r="K33" s="14">
        <f t="shared" si="14"/>
        <v>0.24379204402253685</v>
      </c>
      <c r="L33" s="14">
        <f t="shared" si="14"/>
        <v>17.497859461145197</v>
      </c>
      <c r="M33" s="14">
        <f t="shared" si="14"/>
        <v>5.8816602837519767</v>
      </c>
      <c r="N33" s="14">
        <f t="shared" si="14"/>
        <v>12.51948838511953</v>
      </c>
      <c r="O33" s="14">
        <f t="shared" si="14"/>
        <v>0.14497698813520415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2.295946359528413E-2</v>
      </c>
      <c r="D17" s="14">
        <f t="shared" si="1"/>
        <v>0.25844539288038104</v>
      </c>
      <c r="E17" s="14">
        <f t="shared" si="2"/>
        <v>2.2994386232452022E-2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4.1378510189229452E-2</v>
      </c>
      <c r="J17" s="14">
        <f t="shared" si="7"/>
        <v>0.50448163363998777</v>
      </c>
      <c r="K17" s="14">
        <f t="shared" si="8"/>
        <v>4.5046075102722502E-2</v>
      </c>
      <c r="L17" s="14">
        <f t="shared" si="9"/>
        <v>0.55213992761634156</v>
      </c>
      <c r="M17" s="14">
        <f t="shared" si="10"/>
        <v>0</v>
      </c>
      <c r="N17" s="14">
        <f t="shared" si="11"/>
        <v>0.39672276280581581</v>
      </c>
      <c r="O17" s="19">
        <f t="shared" si="12"/>
        <v>2.9968192305193909E-2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8.4445217776581025E-5</v>
      </c>
      <c r="D18" s="14">
        <f t="shared" si="1"/>
        <v>0</v>
      </c>
      <c r="E18" s="14">
        <f t="shared" si="2"/>
        <v>8.443269452430041E-5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6.6692254507664769E-4</v>
      </c>
      <c r="J18" s="14">
        <f t="shared" si="7"/>
        <v>0</v>
      </c>
      <c r="K18" s="14">
        <f t="shared" si="8"/>
        <v>6.6164082357126318E-4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2.5674315264571408E-4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6.1338716937283107E-2</v>
      </c>
      <c r="D21" s="14">
        <f t="shared" si="1"/>
        <v>0</v>
      </c>
      <c r="E21" s="14">
        <f t="shared" si="2"/>
        <v>6.1329620386323787E-2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6.433630313555691E-2</v>
      </c>
      <c r="J21" s="14">
        <f t="shared" si="7"/>
        <v>0</v>
      </c>
      <c r="K21" s="14">
        <f t="shared" si="8"/>
        <v>6.3826789042268975E-2</v>
      </c>
      <c r="L21" s="14">
        <f t="shared" si="9"/>
        <v>4.9873025228018433</v>
      </c>
      <c r="M21" s="14">
        <f t="shared" si="10"/>
        <v>0</v>
      </c>
      <c r="N21" s="14">
        <f t="shared" si="11"/>
        <v>3.5834692200872502</v>
      </c>
      <c r="O21" s="19">
        <f t="shared" si="12"/>
        <v>6.5731237266911782E-2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1.0967313670535211E-3</v>
      </c>
      <c r="D22" s="14">
        <f t="shared" si="1"/>
        <v>0</v>
      </c>
      <c r="E22" s="14">
        <f t="shared" si="2"/>
        <v>1.0965687214478219E-3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2.479936625217264E-4</v>
      </c>
      <c r="J22" s="14">
        <f t="shared" si="7"/>
        <v>0</v>
      </c>
      <c r="K22" s="14">
        <f t="shared" si="8"/>
        <v>2.460296661473205E-4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8.4135690368462369E-4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8.5479357117397334E-2</v>
      </c>
      <c r="D25" s="14">
        <f t="shared" ref="D25:O25" si="13">SUM(D15:D24)</f>
        <v>0.25844539288038104</v>
      </c>
      <c r="E25" s="14">
        <f t="shared" si="13"/>
        <v>8.5505008034747934E-2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0.10662972953238474</v>
      </c>
      <c r="J25" s="14">
        <f t="shared" si="13"/>
        <v>0.50448163363998777</v>
      </c>
      <c r="K25" s="14">
        <f t="shared" si="13"/>
        <v>0.10978053463471006</v>
      </c>
      <c r="L25" s="14">
        <f t="shared" si="13"/>
        <v>5.5394424504181847</v>
      </c>
      <c r="M25" s="14">
        <f t="shared" si="13"/>
        <v>0</v>
      </c>
      <c r="N25" s="14">
        <f t="shared" si="13"/>
        <v>3.9801919828930661</v>
      </c>
      <c r="O25" s="14">
        <f t="shared" si="13"/>
        <v>9.6797529628436033E-2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2.4539507911308142E-2</v>
      </c>
      <c r="D29" s="14">
        <f>(SUMIFS(MESKENOG2,KAYNAK,A29,SEBEP,B29,SÜRE,"Uzun",BİLDİRİM,"Bildirimli",İL,$B$10,İLÇE,$B$11)/VLOOKUP($B$11,ABONE2,4,FALSE))</f>
        <v>8.1597916138837494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2.5745968350064263E-2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4.381827092270333E-2</v>
      </c>
      <c r="J29" s="14">
        <f>(SUMIFS(TICARETHANEOG2,KAYNAK,A29,SEBEP,B29,SÜRE,"Uzun",BİLDİRİM,"Bildirimli",İL,$B$10,İLÇE,$B$11)/VLOOKUP($B$11,ABONE2,10,FALSE))</f>
        <v>6.9246422213853437E-2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4.4019650250045166E-2</v>
      </c>
      <c r="L29" s="14">
        <f>(SUMIFS(SANAYIAG2,KAYNAK,A29,SEBEP,B29,SÜRE,"Uzun",BİLDİRİM,"Bildirimli",İL,$B$10,İLÇE,$B$11)/VLOOKUP($B$11,ABONE2,12,FALSE))</f>
        <v>0.18721603827290087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0.13451819046275099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3.1316123289731039E-2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3.1729884182821737E-2</v>
      </c>
      <c r="D31" s="14">
        <f>(SUMIFS(MESKENOG2,KAYNAK,A31,SEBEP,B31,SÜRE,"Uzun",BİLDİRİM,"Bildirimli",İL,$B$10,İLÇE,$B$11)/VLOOKUP($B$11,ABONE2,4,FALSE))</f>
        <v>0.16726194713707254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3.1749983630264461E-2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2.9041061080966313E-2</v>
      </c>
      <c r="J31" s="14">
        <f>(SUMIFS(TICARETHANEOG2,KAYNAK,A31,SEBEP,B31,SÜRE,"Uzun",BİLDİRİM,"Bildirimli",İL,$B$10,İLÇE,$B$11)/VLOOKUP($B$11,ABONE2,10,FALSE))</f>
        <v>5.5499557084722222E-4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2.8815464471705944E-2</v>
      </c>
      <c r="L31" s="14">
        <f>(SUMIFS(SANAYIAG2,KAYNAK,A31,SEBEP,B31,SÜRE,"Uzun",BİLDİRİM,"Bildirimli",İL,$B$10,İLÇE,$B$11)/VLOOKUP($B$11,ABONE2,12,FALSE))</f>
        <v>0.20022533722604541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0.1438656126735289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3.0988952542196593E-2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5.6269392094129879E-2</v>
      </c>
      <c r="D33" s="14">
        <f t="shared" ref="D33:O33" si="14">SUM(D28:D32)</f>
        <v>8.3270535610208221</v>
      </c>
      <c r="E33" s="14">
        <f t="shared" si="14"/>
        <v>5.7495951980328724E-2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7.2859332003669647E-2</v>
      </c>
      <c r="J33" s="14">
        <f t="shared" si="14"/>
        <v>6.9801417784700656E-2</v>
      </c>
      <c r="K33" s="14">
        <f t="shared" si="14"/>
        <v>7.283511472175111E-2</v>
      </c>
      <c r="L33" s="14">
        <f t="shared" si="14"/>
        <v>0.38744137549894631</v>
      </c>
      <c r="M33" s="14">
        <f t="shared" si="14"/>
        <v>0</v>
      </c>
      <c r="N33" s="14">
        <f t="shared" si="14"/>
        <v>0.27838380313627986</v>
      </c>
      <c r="O33" s="14">
        <f t="shared" si="14"/>
        <v>6.2305075831927632E-2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4.893595873175613E-2</v>
      </c>
      <c r="D17" s="14">
        <f t="shared" si="1"/>
        <v>0.376685545937954</v>
      </c>
      <c r="E17" s="14">
        <f t="shared" si="2"/>
        <v>4.916349537280032E-2</v>
      </c>
      <c r="F17" s="14">
        <f t="shared" si="3"/>
        <v>0.34888397301078433</v>
      </c>
      <c r="G17" s="14">
        <f t="shared" si="4"/>
        <v>0.60125584065438165</v>
      </c>
      <c r="H17" s="14">
        <f t="shared" si="5"/>
        <v>0.47221957348821603</v>
      </c>
      <c r="I17" s="14">
        <f t="shared" si="6"/>
        <v>7.7245920087070485E-2</v>
      </c>
      <c r="J17" s="14">
        <f t="shared" si="7"/>
        <v>3.4503202920656806</v>
      </c>
      <c r="K17" s="14">
        <f t="shared" si="8"/>
        <v>0.16781446135562711</v>
      </c>
      <c r="L17" s="14">
        <f t="shared" si="9"/>
        <v>0.88170658555283887</v>
      </c>
      <c r="M17" s="14">
        <f t="shared" si="10"/>
        <v>13.052387130343019</v>
      </c>
      <c r="N17" s="14">
        <f t="shared" si="11"/>
        <v>8.2827961060333539</v>
      </c>
      <c r="O17" s="19">
        <f t="shared" si="12"/>
        <v>9.1805691939881862E-2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2.7957656846894611E-2</v>
      </c>
      <c r="D21" s="14">
        <f t="shared" si="1"/>
        <v>0</v>
      </c>
      <c r="E21" s="14">
        <f t="shared" si="2"/>
        <v>2.793824754302749E-2</v>
      </c>
      <c r="F21" s="14">
        <f t="shared" si="3"/>
        <v>0.12695595286647063</v>
      </c>
      <c r="G21" s="14">
        <f t="shared" si="4"/>
        <v>0</v>
      </c>
      <c r="H21" s="14">
        <f t="shared" si="5"/>
        <v>6.4911839839247809E-2</v>
      </c>
      <c r="I21" s="14">
        <f t="shared" si="6"/>
        <v>6.3323557778306463E-2</v>
      </c>
      <c r="J21" s="14">
        <f t="shared" si="7"/>
        <v>0</v>
      </c>
      <c r="K21" s="14">
        <f t="shared" si="8"/>
        <v>6.1623292197576854E-2</v>
      </c>
      <c r="L21" s="14">
        <f t="shared" si="9"/>
        <v>4.9769503505310002E-2</v>
      </c>
      <c r="M21" s="14">
        <f t="shared" si="10"/>
        <v>0</v>
      </c>
      <c r="N21" s="14">
        <f t="shared" si="11"/>
        <v>1.9504264887216082E-2</v>
      </c>
      <c r="O21" s="19">
        <f t="shared" si="12"/>
        <v>3.4163256816627137E-2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7.6893615578650737E-2</v>
      </c>
      <c r="D25" s="14">
        <f t="shared" ref="D25:O25" si="13">SUM(D15:D24)</f>
        <v>0.376685545937954</v>
      </c>
      <c r="E25" s="14">
        <f t="shared" si="13"/>
        <v>7.7101742915827803E-2</v>
      </c>
      <c r="F25" s="14">
        <f t="shared" si="13"/>
        <v>0.47583992587725499</v>
      </c>
      <c r="G25" s="14">
        <f t="shared" si="13"/>
        <v>0.60125584065438165</v>
      </c>
      <c r="H25" s="14">
        <f t="shared" si="13"/>
        <v>0.53713141332746384</v>
      </c>
      <c r="I25" s="14">
        <f t="shared" si="13"/>
        <v>0.14056947786537694</v>
      </c>
      <c r="J25" s="14">
        <f t="shared" si="13"/>
        <v>3.4503202920656806</v>
      </c>
      <c r="K25" s="14">
        <f t="shared" si="13"/>
        <v>0.22943775355320395</v>
      </c>
      <c r="L25" s="14">
        <f t="shared" si="13"/>
        <v>0.93147608905814883</v>
      </c>
      <c r="M25" s="14">
        <f t="shared" si="13"/>
        <v>13.052387130343019</v>
      </c>
      <c r="N25" s="14">
        <f t="shared" si="13"/>
        <v>8.3023003709205696</v>
      </c>
      <c r="O25" s="14">
        <f t="shared" si="13"/>
        <v>0.12596894875650899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9.471059555527124E-2</v>
      </c>
      <c r="D29" s="14">
        <f>(SUMIFS(MESKENOG2,KAYNAK,A29,SEBEP,B29,SÜRE,"Uzun",BİLDİRİM,"Bildirimli",İL,$B$10,İLÇE,$B$11)/VLOOKUP($B$11,ABONE2,4,FALSE))</f>
        <v>0.1942366930015369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9.4779690482597309E-2</v>
      </c>
      <c r="F29" s="14">
        <f>(SUMIFS(TARIMSALAG2,KAYNAK,A29,SEBEP,B29,SÜRE,"Uzun",BİLDİRİM,"Bildirimli",İL,$B$10,İLÇE,$B$11)/VLOOKUP($B$11,ABONE2,6,FALSE))</f>
        <v>0.26113136663697045</v>
      </c>
      <c r="G29" s="14">
        <f>(SUMIFS(TARIMSALOG2,KAYNAK,A29,SEBEP,B29,SÜRE,"Uzun",BİLDİRİM,"Bildirimli",İL,$B$10,İLÇE,$B$11)/VLOOKUP($B$11,ABONE2,7,FALSE))</f>
        <v>0.41270118918252741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0.33520442102476722</v>
      </c>
      <c r="I29" s="14">
        <f>(SUMIFS(TICARETHANEAG2,KAYNAK,A29,SEBEP,B29,SÜRE,"Uzun",BİLDİRİM,"Bildirimli",İL,$B$10,İLÇE,$B$11)/VLOOKUP($B$11,ABONE2,9,FALSE))</f>
        <v>0.21092220973548481</v>
      </c>
      <c r="J29" s="14">
        <f>(SUMIFS(TICARETHANEOG2,KAYNAK,A29,SEBEP,B29,SÜRE,"Uzun",BİLDİRİM,"Bildirimli",İL,$B$10,İLÇE,$B$11)/VLOOKUP($B$11,ABONE2,10,FALSE))</f>
        <v>2.1673107291282165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0.26345210822450471</v>
      </c>
      <c r="L29" s="14">
        <f>(SUMIFS(SANAYIAG2,KAYNAK,A29,SEBEP,B29,SÜRE,"Uzun",BİLDİRİM,"Bildirimli",İL,$B$10,İLÇE,$B$11)/VLOOKUP($B$11,ABONE2,12,FALSE))</f>
        <v>20.100561822615077</v>
      </c>
      <c r="M29" s="14">
        <f>(SUMIFS(SANAYIOG2,KAYNAK,A29,SEBEP,B29,SÜRE,"Uzun",BİLDİRİM,"Bildirimli",İL,$B$10,İLÇE,$B$11)/VLOOKUP($B$11,ABONE2,13,FALSE))</f>
        <v>12.972926761652348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15.766189150408014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0.1425245760405105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0.11125071799269243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0.11117348337311109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0.26865905583648597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0.26144544116263418</v>
      </c>
      <c r="L31" s="14">
        <f>(SUMIFS(SANAYIAG2,KAYNAK,A31,SEBEP,B31,SÜRE,"Uzun",BİLDİRİM,"Bildirimli",İL,$B$10,İLÇE,$B$11)/VLOOKUP($B$11,ABONE2,12,FALSE))</f>
        <v>0.21448756898742474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8.4055939197774571E-2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0.12639094278769639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0.20596131354796365</v>
      </c>
      <c r="D33" s="14">
        <f t="shared" ref="D33:O33" si="14">SUM(D28:D32)</f>
        <v>0.1942366930015369</v>
      </c>
      <c r="E33" s="14">
        <f t="shared" si="14"/>
        <v>0.20595317385570838</v>
      </c>
      <c r="F33" s="14">
        <f t="shared" si="14"/>
        <v>0.26113136663697045</v>
      </c>
      <c r="G33" s="14">
        <f t="shared" si="14"/>
        <v>0.41270118918252741</v>
      </c>
      <c r="H33" s="14">
        <f t="shared" si="14"/>
        <v>0.33520442102476722</v>
      </c>
      <c r="I33" s="14">
        <f t="shared" si="14"/>
        <v>0.47958126557197078</v>
      </c>
      <c r="J33" s="14">
        <f t="shared" si="14"/>
        <v>2.1673107291282165</v>
      </c>
      <c r="K33" s="14">
        <f t="shared" si="14"/>
        <v>0.52489754938713884</v>
      </c>
      <c r="L33" s="14">
        <f t="shared" si="14"/>
        <v>20.315049391602503</v>
      </c>
      <c r="M33" s="14">
        <f t="shared" si="14"/>
        <v>12.972926761652348</v>
      </c>
      <c r="N33" s="14">
        <f t="shared" si="14"/>
        <v>15.850245089605789</v>
      </c>
      <c r="O33" s="14">
        <f t="shared" si="14"/>
        <v>0.26891551882820686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0.25668475980176453</v>
      </c>
      <c r="D17" s="14">
        <f t="shared" si="1"/>
        <v>0.86520736813740351</v>
      </c>
      <c r="E17" s="14">
        <f t="shared" si="2"/>
        <v>0.25720573803011337</v>
      </c>
      <c r="F17" s="14">
        <f t="shared" si="3"/>
        <v>0.44097738832607397</v>
      </c>
      <c r="G17" s="14">
        <f t="shared" si="4"/>
        <v>1.0597210490885762</v>
      </c>
      <c r="H17" s="14">
        <f t="shared" si="5"/>
        <v>0.723764859345008</v>
      </c>
      <c r="I17" s="14">
        <f t="shared" si="6"/>
        <v>0.62733022739228539</v>
      </c>
      <c r="J17" s="14">
        <f t="shared" si="7"/>
        <v>17.246059779327673</v>
      </c>
      <c r="K17" s="14">
        <f t="shared" si="8"/>
        <v>1.5119632592837293</v>
      </c>
      <c r="L17" s="14">
        <f t="shared" si="9"/>
        <v>109.80698826282732</v>
      </c>
      <c r="M17" s="14">
        <f t="shared" si="10"/>
        <v>191.38689224437201</v>
      </c>
      <c r="N17" s="14">
        <f t="shared" si="11"/>
        <v>161.55712125943046</v>
      </c>
      <c r="O17" s="19">
        <f t="shared" si="12"/>
        <v>0.85341014740424914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3.8836971798355984E-3</v>
      </c>
      <c r="D18" s="14">
        <f t="shared" si="1"/>
        <v>5.8820762035648238E-3</v>
      </c>
      <c r="E18" s="14">
        <f t="shared" si="2"/>
        <v>3.8854080644421698E-3</v>
      </c>
      <c r="F18" s="14">
        <f t="shared" si="3"/>
        <v>3.9113654258252625E-2</v>
      </c>
      <c r="G18" s="14">
        <f t="shared" si="4"/>
        <v>1.1124043315446825E-2</v>
      </c>
      <c r="H18" s="14">
        <f t="shared" si="5"/>
        <v>2.6321424138972163E-2</v>
      </c>
      <c r="I18" s="14">
        <f t="shared" si="6"/>
        <v>2.3503817320857088E-3</v>
      </c>
      <c r="J18" s="14">
        <f t="shared" si="7"/>
        <v>0</v>
      </c>
      <c r="K18" s="14">
        <f t="shared" si="8"/>
        <v>2.2252683585718414E-3</v>
      </c>
      <c r="L18" s="14">
        <f t="shared" si="9"/>
        <v>0</v>
      </c>
      <c r="M18" s="14">
        <f t="shared" si="10"/>
        <v>0.55595712704711109</v>
      </c>
      <c r="N18" s="14">
        <f t="shared" si="11"/>
        <v>0.35267086452572977</v>
      </c>
      <c r="O18" s="19">
        <f t="shared" si="12"/>
        <v>4.8181112830015041E-3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6.0080482491611506E-2</v>
      </c>
      <c r="D21" s="14">
        <f t="shared" si="1"/>
        <v>0</v>
      </c>
      <c r="E21" s="14">
        <f t="shared" si="2"/>
        <v>6.0029045416146988E-2</v>
      </c>
      <c r="F21" s="14">
        <f t="shared" si="3"/>
        <v>6.4210823257350169E-2</v>
      </c>
      <c r="G21" s="14">
        <f t="shared" si="4"/>
        <v>0</v>
      </c>
      <c r="H21" s="14">
        <f t="shared" si="5"/>
        <v>3.4864233591101371E-2</v>
      </c>
      <c r="I21" s="14">
        <f t="shared" si="6"/>
        <v>0.1045887005499317</v>
      </c>
      <c r="J21" s="14">
        <f t="shared" si="7"/>
        <v>0</v>
      </c>
      <c r="K21" s="14">
        <f t="shared" si="8"/>
        <v>9.9021330374014893E-2</v>
      </c>
      <c r="L21" s="14">
        <f t="shared" si="9"/>
        <v>8.8993255101236439</v>
      </c>
      <c r="M21" s="14">
        <f t="shared" si="10"/>
        <v>0</v>
      </c>
      <c r="N21" s="14">
        <f t="shared" si="11"/>
        <v>3.2540470009316369</v>
      </c>
      <c r="O21" s="19">
        <f t="shared" si="12"/>
        <v>7.3493500219237104E-2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4.991473648871954E-6</v>
      </c>
      <c r="D22" s="14">
        <f t="shared" si="1"/>
        <v>0</v>
      </c>
      <c r="E22" s="14">
        <f t="shared" si="2"/>
        <v>4.987200267632181E-6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4.1422808245305213E-6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0.32065393094686051</v>
      </c>
      <c r="D25" s="14">
        <f t="shared" ref="D25:O25" si="13">SUM(D15:D24)</f>
        <v>0.87108944434096836</v>
      </c>
      <c r="E25" s="14">
        <f t="shared" si="13"/>
        <v>0.32112517871097018</v>
      </c>
      <c r="F25" s="14">
        <f t="shared" si="13"/>
        <v>0.54430186584167672</v>
      </c>
      <c r="G25" s="14">
        <f t="shared" si="13"/>
        <v>1.0708450924040231</v>
      </c>
      <c r="H25" s="14">
        <f t="shared" si="13"/>
        <v>0.78495051707508157</v>
      </c>
      <c r="I25" s="14">
        <f t="shared" si="13"/>
        <v>0.73426930967430282</v>
      </c>
      <c r="J25" s="14">
        <f t="shared" si="13"/>
        <v>17.246059779327673</v>
      </c>
      <c r="K25" s="14">
        <f t="shared" si="13"/>
        <v>1.6132098580163161</v>
      </c>
      <c r="L25" s="14">
        <f t="shared" si="13"/>
        <v>118.70631377295096</v>
      </c>
      <c r="M25" s="14">
        <f t="shared" si="13"/>
        <v>191.94284937141913</v>
      </c>
      <c r="N25" s="14">
        <f t="shared" si="13"/>
        <v>165.16383912488783</v>
      </c>
      <c r="O25" s="14">
        <f t="shared" si="13"/>
        <v>0.93172590118731224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0.43829040208472908</v>
      </c>
      <c r="D29" s="14">
        <f>(SUMIFS(MESKENOG2,KAYNAK,A29,SEBEP,B29,SÜRE,"Uzun",BİLDİRİM,"Bildirimli",İL,$B$10,İLÇE,$B$11)/VLOOKUP($B$11,ABONE2,4,FALSE))</f>
        <v>0.75122820133462631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0.43855831946035878</v>
      </c>
      <c r="F29" s="14">
        <f>(SUMIFS(TARIMSALAG2,KAYNAK,A29,SEBEP,B29,SÜRE,"Uzun",BİLDİRİM,"Bildirimli",İL,$B$10,İLÇE,$B$11)/VLOOKUP($B$11,ABONE2,6,FALSE))</f>
        <v>0.62835542585977067</v>
      </c>
      <c r="G29" s="14">
        <f>(SUMIFS(TARIMSALOG2,KAYNAK,A29,SEBEP,B29,SÜRE,"Uzun",BİLDİRİM,"Bildirimli",İL,$B$10,İLÇE,$B$11)/VLOOKUP($B$11,ABONE2,7,FALSE))</f>
        <v>1.5014358699249395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1.0273836930245881</v>
      </c>
      <c r="I29" s="14">
        <f>(SUMIFS(TICARETHANEAG2,KAYNAK,A29,SEBEP,B29,SÜRE,"Uzun",BİLDİRİM,"Bildirimli",İL,$B$10,İLÇE,$B$11)/VLOOKUP($B$11,ABONE2,9,FALSE))</f>
        <v>0.88076957027700331</v>
      </c>
      <c r="J29" s="14">
        <f>(SUMIFS(TICARETHANEOG2,KAYNAK,A29,SEBEP,B29,SÜRE,"Uzun",BİLDİRİM,"Bildirimli",İL,$B$10,İLÇE,$B$11)/VLOOKUP($B$11,ABONE2,10,FALSE))</f>
        <v>5.3684846232161645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1.1196555188773345</v>
      </c>
      <c r="L29" s="14">
        <f>(SUMIFS(SANAYIAG2,KAYNAK,A29,SEBEP,B29,SÜRE,"Uzun",BİLDİRİM,"Bildirimli",İL,$B$10,İLÇE,$B$11)/VLOOKUP($B$11,ABONE2,12,FALSE))</f>
        <v>1.6473350051639919</v>
      </c>
      <c r="M29" s="14">
        <f>(SUMIFS(SANAYIOG2,KAYNAK,A29,SEBEP,B29,SÜRE,"Uzun",BİLDİRİM,"Bildirimli",İL,$B$10,İLÇE,$B$11)/VLOOKUP($B$11,ABONE2,13,FALSE))</f>
        <v>19.659635709990638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13.073420493821336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0.58211749620733655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0.24632439098998538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0.24611350376400692</v>
      </c>
      <c r="F31" s="14">
        <f>(SUMIFS(TARIMSALAG2,KAYNAK,A31,SEBEP,B31,SÜRE,"Uzun",BİLDİRİM,"Bildirimli",İL,$B$10,İLÇE,$B$11)/VLOOKUP($B$11,ABONE2,6,FALSE))</f>
        <v>3.5063594888326596E-2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1.9038306950696689E-2</v>
      </c>
      <c r="I31" s="14">
        <f>(SUMIFS(TICARETHANEAG2,KAYNAK,A31,SEBEP,B31,SÜRE,"Uzun",BİLDİRİM,"Bildirimli",İL,$B$10,İLÇE,$B$11)/VLOOKUP($B$11,ABONE2,9,FALSE))</f>
        <v>0.35488785988660643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0.33599679348518025</v>
      </c>
      <c r="L31" s="14">
        <f>(SUMIFS(SANAYIAG2,KAYNAK,A31,SEBEP,B31,SÜRE,"Uzun",BİLDİRİM,"Bildirimli",İL,$B$10,İLÇE,$B$11)/VLOOKUP($B$11,ABONE2,12,FALSE))</f>
        <v>3.2137853318095003E-2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1.1751237224344986E-2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0.25595089236480445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0.6846147930747144</v>
      </c>
      <c r="D33" s="14">
        <f t="shared" ref="D33:O33" si="14">SUM(D28:D32)</f>
        <v>0.75122820133462631</v>
      </c>
      <c r="E33" s="14">
        <f t="shared" si="14"/>
        <v>0.68467182322436571</v>
      </c>
      <c r="F33" s="14">
        <f t="shared" si="14"/>
        <v>0.66341902074809722</v>
      </c>
      <c r="G33" s="14">
        <f t="shared" si="14"/>
        <v>1.5014358699249395</v>
      </c>
      <c r="H33" s="14">
        <f t="shared" si="14"/>
        <v>1.0464219999752848</v>
      </c>
      <c r="I33" s="14">
        <f t="shared" si="14"/>
        <v>1.2356574301636098</v>
      </c>
      <c r="J33" s="14">
        <f t="shared" si="14"/>
        <v>5.3684846232161645</v>
      </c>
      <c r="K33" s="14">
        <f t="shared" si="14"/>
        <v>1.4556523123625147</v>
      </c>
      <c r="L33" s="14">
        <f t="shared" si="14"/>
        <v>1.6794728584820868</v>
      </c>
      <c r="M33" s="14">
        <f t="shared" si="14"/>
        <v>19.659635709990638</v>
      </c>
      <c r="N33" s="14">
        <f t="shared" si="14"/>
        <v>13.085171731045682</v>
      </c>
      <c r="O33" s="14">
        <f t="shared" si="14"/>
        <v>0.83806838857214094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5.1904072162017326E-2</v>
      </c>
      <c r="D15" s="14">
        <f t="shared" ref="D15:D24" si="1">(SUMIFS(MESKENOG2,KAYNAK,A15,SEBEP,B15,SÜRE,"Uzun",BİLDİRİM,"Bildirimsiz",İL,$B$10,İLÇE,$B$11)/VLOOKUP($B$11,ABONE2,4,FALSE))</f>
        <v>0.37375719892960124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5.1966102685858918E-2</v>
      </c>
      <c r="F15" s="14">
        <f t="shared" ref="F15:F24" si="3">(SUMIFS(TARIMSALAG2,KAYNAK,A15,SEBEP,B15,SÜRE,"Uzun",BİLDİRİM,"Bildirimsiz",İL,$B$10,İLÇE,$B$11)/VLOOKUP($B$11,ABONE2,6,FALSE))</f>
        <v>1.2088690317610296E-3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1.0865599297240314E-3</v>
      </c>
      <c r="I15" s="14">
        <f t="shared" ref="I15:I24" si="6">(SUMIFS(TICARETHANEAG2,KAYNAK,A15,SEBEP,B15,SÜRE,"Uzun",BİLDİRİM,"Bildirimsiz",İL,$B$10,İLÇE,$B$11)/VLOOKUP($B$11,ABONE2,9,FALSE))</f>
        <v>0.12443680970046977</v>
      </c>
      <c r="J15" s="14">
        <f t="shared" ref="J15:J24" si="7">(SUMIFS(TICARETHANEOG2,KAYNAK,A15,SEBEP,B15,SÜRE,"Uzun",BİLDİRİM,"Bildirimsiz",İL,$B$10,İLÇE,$B$11)/VLOOKUP($B$11,ABONE2,10,FALSE))</f>
        <v>2.0928734466466188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0.15685538847298874</v>
      </c>
      <c r="L15" s="14">
        <f t="shared" ref="L15:L24" si="9">(SUMIFS(SANAYIAG2,KAYNAK,A15,SEBEP,B15,SÜRE,"Uzun",BİLDİRİM,"Bildirimsiz",İL,$B$10,İLÇE,$B$11)/VLOOKUP($B$11,ABONE2,12,FALSE))</f>
        <v>0.6936317708781552</v>
      </c>
      <c r="M15" s="14">
        <f t="shared" ref="M15:M24" si="10">(SUMIFS(SANAYIOG2,KAYNAK,A15,SEBEP,B15,SÜRE,"Uzun",BİLDİRİM,"Bildirimsiz",İL,$B$10,İLÇE,$B$11)/VLOOKUP($B$11,ABONE2,13,FALSE))</f>
        <v>2.735534429437918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1.2488248714421863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7.7004385553335372E-2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8.7110583960031532E-2</v>
      </c>
      <c r="D17" s="14">
        <f t="shared" si="1"/>
        <v>2.6797379298641948</v>
      </c>
      <c r="E17" s="14">
        <f t="shared" si="2"/>
        <v>8.7610259181483102E-2</v>
      </c>
      <c r="F17" s="14">
        <f t="shared" si="3"/>
        <v>2.5674397431536957</v>
      </c>
      <c r="G17" s="14">
        <f t="shared" si="4"/>
        <v>25.401416415215394</v>
      </c>
      <c r="H17" s="14">
        <f t="shared" si="5"/>
        <v>4.877700912326997</v>
      </c>
      <c r="I17" s="14">
        <f t="shared" si="6"/>
        <v>0.44557913267946014</v>
      </c>
      <c r="J17" s="14">
        <f t="shared" si="7"/>
        <v>11.32338416918518</v>
      </c>
      <c r="K17" s="14">
        <f t="shared" si="8"/>
        <v>0.62472789105410509</v>
      </c>
      <c r="L17" s="14">
        <f t="shared" si="9"/>
        <v>42.687671777729449</v>
      </c>
      <c r="M17" s="14">
        <f t="shared" si="10"/>
        <v>120.01946437001995</v>
      </c>
      <c r="N17" s="14">
        <f t="shared" si="11"/>
        <v>63.714177385872141</v>
      </c>
      <c r="O17" s="19">
        <f t="shared" si="12"/>
        <v>0.41735871181431317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5.0056811995768187E-4</v>
      </c>
      <c r="D18" s="14">
        <f t="shared" si="1"/>
        <v>0</v>
      </c>
      <c r="E18" s="14">
        <f t="shared" si="2"/>
        <v>5.0047164582051496E-4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4.4926301335524834E-3</v>
      </c>
      <c r="J18" s="14">
        <f t="shared" si="7"/>
        <v>1.2649005609758699</v>
      </c>
      <c r="K18" s="14">
        <f t="shared" si="8"/>
        <v>2.5250541780081719E-2</v>
      </c>
      <c r="L18" s="14">
        <f t="shared" si="9"/>
        <v>1.1469556684836643E-2</v>
      </c>
      <c r="M18" s="14">
        <f t="shared" si="10"/>
        <v>5.5701383995519986</v>
      </c>
      <c r="N18" s="14">
        <f t="shared" si="11"/>
        <v>1.5228709826748841</v>
      </c>
      <c r="O18" s="19">
        <f t="shared" si="12"/>
        <v>1.0596343293571861E-2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2.7898812922745857E-2</v>
      </c>
      <c r="D21" s="14">
        <f t="shared" si="1"/>
        <v>0</v>
      </c>
      <c r="E21" s="14">
        <f t="shared" si="2"/>
        <v>2.7893436004405692E-2</v>
      </c>
      <c r="F21" s="14">
        <f t="shared" si="3"/>
        <v>0.15056783629282003</v>
      </c>
      <c r="G21" s="14">
        <f t="shared" si="4"/>
        <v>0</v>
      </c>
      <c r="H21" s="14">
        <f t="shared" si="5"/>
        <v>0.13533391403260531</v>
      </c>
      <c r="I21" s="14">
        <f t="shared" si="6"/>
        <v>0.13457088513666099</v>
      </c>
      <c r="J21" s="14">
        <f t="shared" si="7"/>
        <v>0</v>
      </c>
      <c r="K21" s="14">
        <f t="shared" si="8"/>
        <v>0.13235461017082892</v>
      </c>
      <c r="L21" s="14">
        <f t="shared" si="9"/>
        <v>9.989743167681306</v>
      </c>
      <c r="M21" s="14">
        <f t="shared" si="10"/>
        <v>0</v>
      </c>
      <c r="N21" s="14">
        <f t="shared" si="11"/>
        <v>7.2735331368783109</v>
      </c>
      <c r="O21" s="19">
        <f t="shared" si="12"/>
        <v>7.3440505305115561E-2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9.1869832039142996E-3</v>
      </c>
      <c r="D22" s="14">
        <f t="shared" si="1"/>
        <v>0</v>
      </c>
      <c r="E22" s="14">
        <f t="shared" si="2"/>
        <v>9.1852126031859924E-3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7.2940958376990312E-3</v>
      </c>
      <c r="J22" s="14">
        <f t="shared" si="7"/>
        <v>0</v>
      </c>
      <c r="K22" s="14">
        <f t="shared" si="8"/>
        <v>7.1739679067052246E-3</v>
      </c>
      <c r="L22" s="14">
        <f t="shared" si="9"/>
        <v>0.58625965353198317</v>
      </c>
      <c r="M22" s="14">
        <f t="shared" si="10"/>
        <v>0</v>
      </c>
      <c r="N22" s="14">
        <f t="shared" si="11"/>
        <v>0.42685572043284326</v>
      </c>
      <c r="O22" s="19">
        <f t="shared" si="12"/>
        <v>1.0170062893704621E-2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0.17660102036866671</v>
      </c>
      <c r="D25" s="14">
        <f t="shared" ref="D25:O25" si="13">SUM(D15:D24)</f>
        <v>3.0534951287937959</v>
      </c>
      <c r="E25" s="14">
        <f t="shared" si="13"/>
        <v>0.17715548212075422</v>
      </c>
      <c r="F25" s="14">
        <f t="shared" si="13"/>
        <v>2.7192164484782766</v>
      </c>
      <c r="G25" s="14">
        <f t="shared" si="13"/>
        <v>25.401416415215394</v>
      </c>
      <c r="H25" s="14">
        <f t="shared" si="13"/>
        <v>5.0141213862893261</v>
      </c>
      <c r="I25" s="14">
        <f t="shared" si="13"/>
        <v>0.71637355348784237</v>
      </c>
      <c r="J25" s="14">
        <f t="shared" si="13"/>
        <v>14.681158176807669</v>
      </c>
      <c r="K25" s="14">
        <f t="shared" si="13"/>
        <v>0.94636239938470967</v>
      </c>
      <c r="L25" s="14">
        <f t="shared" si="13"/>
        <v>53.968775926505728</v>
      </c>
      <c r="M25" s="14">
        <f t="shared" si="13"/>
        <v>128.32513719900987</v>
      </c>
      <c r="N25" s="14">
        <f t="shared" si="13"/>
        <v>74.186262097300371</v>
      </c>
      <c r="O25" s="14">
        <f t="shared" si="13"/>
        <v>0.58857000886004063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7.0162424927098475E-3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7.0148902572924271E-3</v>
      </c>
      <c r="F28" s="14">
        <f>(SUMIFS(TARIMSALAG2,KAYNAK,A28,SEBEP,B28,SÜRE,"Uzun",BİLDİRİM,"Bildirimli",İL,$B$10,İLÇE,$B$11)/VLOOKUP($B$11,ABONE2,6,FALSE))</f>
        <v>1.691279872671553E-4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1.5201621443777251E-4</v>
      </c>
      <c r="I28" s="14">
        <f>(SUMIFS(TICARETHANEAG2,KAYNAK,A28,SEBEP,B28,SÜRE,"Uzun",BİLDİRİM,"Bildirimli",İL,$B$10,İLÇE,$B$11)/VLOOKUP($B$11,ABONE2,9,FALSE))</f>
        <v>1.6021548317503746E-2</v>
      </c>
      <c r="J28" s="14">
        <f>(SUMIFS(TICARETHANEOG2,KAYNAK,A28,SEBEP,B28,SÜRE,"Uzun",BİLDİRİM,"Bildirimli",İL,$B$10,İLÇE,$B$11)/VLOOKUP($B$11,ABONE2,10,FALSE))</f>
        <v>0.25155621722277055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1.9900616139270497E-2</v>
      </c>
      <c r="L28" s="14">
        <f>(SUMIFS(SANAYIAG2,KAYNAK,A28,SEBEP,B28,SÜRE,"Uzun",BİLDİRİM,"Bildirimli",İL,$B$10,İLÇE,$B$11)/VLOOKUP($B$11,ABONE2,12,FALSE))</f>
        <v>5.9880020479590235E-2</v>
      </c>
      <c r="M28" s="14">
        <f>(SUMIFS(SANAYIOG2,KAYNAK,A28,SEBEP,B28,SÜRE,"Uzun",BİLDİRİM,"Bildirimli",İL,$B$10,İLÇE,$B$11)/VLOOKUP($B$11,ABONE2,13,FALSE))</f>
        <v>0.63981290735767726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0.21756370644530443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1.0303415808920009E-2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4.340130851365686E-2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4.3392943810385061E-2</v>
      </c>
      <c r="F29" s="14">
        <f>(SUMIFS(TARIMSALAG2,KAYNAK,A29,SEBEP,B29,SÜRE,"Uzun",BİLDİRİM,"Bildirimli",İL,$B$10,İLÇE,$B$11)/VLOOKUP($B$11,ABONE2,6,FALSE))</f>
        <v>6.4175857038844238E-3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5.7682770326678828E-3</v>
      </c>
      <c r="I29" s="14">
        <f>(SUMIFS(TICARETHANEAG2,KAYNAK,A29,SEBEP,B29,SÜRE,"Uzun",BİLDİRİM,"Bildirimli",İL,$B$10,İLÇE,$B$11)/VLOOKUP($B$11,ABONE2,9,FALSE))</f>
        <v>7.4847727860638424E-2</v>
      </c>
      <c r="J29" s="14">
        <f>(SUMIFS(TICARETHANEOG2,KAYNAK,A29,SEBEP,B29,SÜRE,"Uzun",BİLDİRİM,"Bildirimli",İL,$B$10,İLÇE,$B$11)/VLOOKUP($B$11,ABONE2,10,FALSE))</f>
        <v>2.9681996285383079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0.12249892208665941</v>
      </c>
      <c r="L29" s="14">
        <f>(SUMIFS(SANAYIAG2,KAYNAK,A29,SEBEP,B29,SÜRE,"Uzun",BİLDİRİM,"Bildirimli",İL,$B$10,İLÇE,$B$11)/VLOOKUP($B$11,ABONE2,12,FALSE))</f>
        <v>2.3635963324158387</v>
      </c>
      <c r="M29" s="14">
        <f>(SUMIFS(SANAYIOG2,KAYNAK,A29,SEBEP,B29,SÜRE,"Uzun",BİLDİRİM,"Bildirimli",İL,$B$10,İLÇE,$B$11)/VLOOKUP($B$11,ABONE2,13,FALSE))</f>
        <v>19.854425073269567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7.119350677198593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8.3033867721647031E-2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9.3408334566837444E-3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9.3390332045058203E-3</v>
      </c>
      <c r="F31" s="14">
        <f>(SUMIFS(TARIMSALAG2,KAYNAK,A31,SEBEP,B31,SÜRE,"Uzun",BİLDİRİM,"Bildirimli",İL,$B$10,İLÇE,$B$11)/VLOOKUP($B$11,ABONE2,6,FALSE))</f>
        <v>9.9586735915493718E-2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8.9510901458161415E-2</v>
      </c>
      <c r="I31" s="14">
        <f>(SUMIFS(TICARETHANEAG2,KAYNAK,A31,SEBEP,B31,SÜRE,"Uzun",BİLDİRİM,"Bildirimli",İL,$B$10,İLÇE,$B$11)/VLOOKUP($B$11,ABONE2,9,FALSE))</f>
        <v>4.9951565103736849E-2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4.9128902734152838E-2</v>
      </c>
      <c r="L31" s="14">
        <f>(SUMIFS(SANAYIAG2,KAYNAK,A31,SEBEP,B31,SÜRE,"Uzun",BİLDİRİM,"Bildirimli",İL,$B$10,İLÇE,$B$11)/VLOOKUP($B$11,ABONE2,12,FALSE))</f>
        <v>1.3602939726983356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0.9904301962763763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2.0771156608776938E-2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5.975838446305045E-2</v>
      </c>
      <c r="D33" s="14">
        <f t="shared" ref="D33:O33" si="14">SUM(D28:D32)</f>
        <v>0</v>
      </c>
      <c r="E33" s="14">
        <f t="shared" si="14"/>
        <v>5.9746867272183306E-2</v>
      </c>
      <c r="F33" s="14">
        <f t="shared" si="14"/>
        <v>0.10617344960664529</v>
      </c>
      <c r="G33" s="14">
        <f t="shared" si="14"/>
        <v>0</v>
      </c>
      <c r="H33" s="14">
        <f t="shared" si="14"/>
        <v>9.5431194705267064E-2</v>
      </c>
      <c r="I33" s="14">
        <f t="shared" si="14"/>
        <v>0.14082084128187902</v>
      </c>
      <c r="J33" s="14">
        <f t="shared" si="14"/>
        <v>3.2197558457610782</v>
      </c>
      <c r="K33" s="14">
        <f t="shared" si="14"/>
        <v>0.19152844096008276</v>
      </c>
      <c r="L33" s="14">
        <f t="shared" si="14"/>
        <v>3.7837703255937645</v>
      </c>
      <c r="M33" s="14">
        <f t="shared" si="14"/>
        <v>20.494237980627243</v>
      </c>
      <c r="N33" s="14">
        <f t="shared" si="14"/>
        <v>8.3273445799202737</v>
      </c>
      <c r="O33" s="14">
        <f t="shared" si="14"/>
        <v>0.11410844013934399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2.8135664159474598E-2</v>
      </c>
      <c r="D17" s="14">
        <f t="shared" si="1"/>
        <v>1.2525503979919659</v>
      </c>
      <c r="E17" s="14">
        <f t="shared" si="2"/>
        <v>2.8387266912570788E-2</v>
      </c>
      <c r="F17" s="14">
        <f t="shared" si="3"/>
        <v>1.1584581708658623</v>
      </c>
      <c r="G17" s="14">
        <f t="shared" si="4"/>
        <v>7.1799263644829061</v>
      </c>
      <c r="H17" s="14">
        <f t="shared" si="5"/>
        <v>1.4588488744023136</v>
      </c>
      <c r="I17" s="14">
        <f t="shared" si="6"/>
        <v>0.15484741354522094</v>
      </c>
      <c r="J17" s="14">
        <f t="shared" si="7"/>
        <v>8.0950571397758448</v>
      </c>
      <c r="K17" s="14">
        <f t="shared" si="8"/>
        <v>0.20072545524237834</v>
      </c>
      <c r="L17" s="14">
        <f t="shared" si="9"/>
        <v>8.1816708584657416</v>
      </c>
      <c r="M17" s="14">
        <f t="shared" si="10"/>
        <v>212.46547107105863</v>
      </c>
      <c r="N17" s="14">
        <f t="shared" si="11"/>
        <v>32.215059118770789</v>
      </c>
      <c r="O17" s="19">
        <f t="shared" si="12"/>
        <v>6.868322382606637E-2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7.1897550817494405E-3</v>
      </c>
      <c r="D18" s="14">
        <f t="shared" si="1"/>
        <v>0</v>
      </c>
      <c r="E18" s="14">
        <f t="shared" si="2"/>
        <v>7.1882776720755192E-3</v>
      </c>
      <c r="F18" s="14">
        <f t="shared" si="3"/>
        <v>4.8063212519766328E-2</v>
      </c>
      <c r="G18" s="14">
        <f t="shared" si="4"/>
        <v>0</v>
      </c>
      <c r="H18" s="14">
        <f t="shared" si="5"/>
        <v>4.5665501237601117E-2</v>
      </c>
      <c r="I18" s="14">
        <f t="shared" si="6"/>
        <v>1.6222740192713636E-2</v>
      </c>
      <c r="J18" s="14">
        <f t="shared" si="7"/>
        <v>4.0565182337884611E-3</v>
      </c>
      <c r="K18" s="14">
        <f t="shared" si="8"/>
        <v>1.6152444513182082E-2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8.4574655312765548E-3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1.8531004136814921E-2</v>
      </c>
      <c r="D21" s="14">
        <f t="shared" si="1"/>
        <v>0</v>
      </c>
      <c r="E21" s="14">
        <f t="shared" si="2"/>
        <v>1.8527196234533423E-2</v>
      </c>
      <c r="F21" s="14">
        <f t="shared" si="3"/>
        <v>9.9099968126252588E-2</v>
      </c>
      <c r="G21" s="14">
        <f t="shared" si="4"/>
        <v>0</v>
      </c>
      <c r="H21" s="14">
        <f t="shared" si="5"/>
        <v>9.4156205543990554E-2</v>
      </c>
      <c r="I21" s="14">
        <f t="shared" si="6"/>
        <v>8.0271184423872335E-2</v>
      </c>
      <c r="J21" s="14">
        <f t="shared" si="7"/>
        <v>0</v>
      </c>
      <c r="K21" s="14">
        <f t="shared" si="8"/>
        <v>7.9807382474924721E-2</v>
      </c>
      <c r="L21" s="14">
        <f t="shared" si="9"/>
        <v>15.329639541486616</v>
      </c>
      <c r="M21" s="14">
        <f t="shared" si="10"/>
        <v>0</v>
      </c>
      <c r="N21" s="14">
        <f t="shared" si="11"/>
        <v>13.526152536605837</v>
      </c>
      <c r="O21" s="19">
        <f t="shared" si="12"/>
        <v>3.2368863262151465E-2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3.7278633774558488E-3</v>
      </c>
      <c r="D22" s="14">
        <f t="shared" si="1"/>
        <v>0</v>
      </c>
      <c r="E22" s="14">
        <f t="shared" si="2"/>
        <v>3.7270973456015942E-3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2.8206332117852638E-2</v>
      </c>
      <c r="J22" s="14">
        <f t="shared" si="7"/>
        <v>0</v>
      </c>
      <c r="K22" s="14">
        <f t="shared" si="8"/>
        <v>2.8043357671881545E-2</v>
      </c>
      <c r="L22" s="14">
        <f t="shared" si="9"/>
        <v>3.1401247140763306</v>
      </c>
      <c r="M22" s="14">
        <f t="shared" si="10"/>
        <v>0</v>
      </c>
      <c r="N22" s="14">
        <f t="shared" si="11"/>
        <v>2.7706982771261743</v>
      </c>
      <c r="O22" s="19">
        <f t="shared" si="12"/>
        <v>8.0126655152516751E-3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5.7584286755494811E-2</v>
      </c>
      <c r="D25" s="14">
        <f t="shared" ref="D25:O25" si="13">SUM(D15:D24)</f>
        <v>1.2525503979919659</v>
      </c>
      <c r="E25" s="14">
        <f t="shared" si="13"/>
        <v>5.7829838164781322E-2</v>
      </c>
      <c r="F25" s="14">
        <f t="shared" si="13"/>
        <v>1.3056213515118813</v>
      </c>
      <c r="G25" s="14">
        <f t="shared" si="13"/>
        <v>7.1799263644829061</v>
      </c>
      <c r="H25" s="14">
        <f t="shared" si="13"/>
        <v>1.5986705811839053</v>
      </c>
      <c r="I25" s="14">
        <f t="shared" si="13"/>
        <v>0.27954767027965954</v>
      </c>
      <c r="J25" s="14">
        <f t="shared" si="13"/>
        <v>8.0991136580096335</v>
      </c>
      <c r="K25" s="14">
        <f t="shared" si="13"/>
        <v>0.32472863990236672</v>
      </c>
      <c r="L25" s="14">
        <f t="shared" si="13"/>
        <v>26.651435114028686</v>
      </c>
      <c r="M25" s="14">
        <f t="shared" si="13"/>
        <v>212.46547107105863</v>
      </c>
      <c r="N25" s="14">
        <f t="shared" si="13"/>
        <v>48.511909932502796</v>
      </c>
      <c r="O25" s="14">
        <f t="shared" si="13"/>
        <v>0.11752221813474606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2.1636441356579966E-2</v>
      </c>
      <c r="D29" s="14">
        <f>(SUMIFS(MESKENOG2,KAYNAK,A29,SEBEP,B29,SÜRE,"Uzun",BİLDİRİM,"Bildirimli",İL,$B$10,İLÇE,$B$11)/VLOOKUP($B$11,ABONE2,4,FALSE))</f>
        <v>0.47116954516373288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2.172881509515116E-2</v>
      </c>
      <c r="F29" s="14">
        <f>(SUMIFS(TARIMSALAG2,KAYNAK,A29,SEBEP,B29,SÜRE,"Uzun",BİLDİRİM,"Bildirimli",İL,$B$10,İLÇE,$B$11)/VLOOKUP($B$11,ABONE2,6,FALSE))</f>
        <v>0.56982976594369106</v>
      </c>
      <c r="G29" s="14">
        <f>(SUMIFS(TARIMSALOG2,KAYNAK,A29,SEBEP,B29,SÜRE,"Uzun",BİLDİRİM,"Bildirimli",İL,$B$10,İLÇE,$B$11)/VLOOKUP($B$11,ABONE2,7,FALSE))</f>
        <v>1.9556696517118239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0.63896463552849581</v>
      </c>
      <c r="I29" s="14">
        <f>(SUMIFS(TICARETHANEAG2,KAYNAK,A29,SEBEP,B29,SÜRE,"Uzun",BİLDİRİM,"Bildirimli",İL,$B$10,İLÇE,$B$11)/VLOOKUP($B$11,ABONE2,9,FALSE))</f>
        <v>9.6265823637299353E-2</v>
      </c>
      <c r="J29" s="14">
        <f>(SUMIFS(TICARETHANEOG2,KAYNAK,A29,SEBEP,B29,SÜRE,"Uzun",BİLDİRİM,"Bildirimli",İL,$B$10,İLÇE,$B$11)/VLOOKUP($B$11,ABONE2,10,FALSE))</f>
        <v>4.3706695414157393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0.12096306448559836</v>
      </c>
      <c r="L29" s="14">
        <f>(SUMIFS(SANAYIAG2,KAYNAK,A29,SEBEP,B29,SÜRE,"Uzun",BİLDİRİM,"Bildirimli",İL,$B$10,İLÇE,$B$11)/VLOOKUP($B$11,ABONE2,12,FALSE))</f>
        <v>2.8708407855793872</v>
      </c>
      <c r="M29" s="14">
        <f>(SUMIFS(SANAYIOG2,KAYNAK,A29,SEBEP,B29,SÜRE,"Uzun",BİLDİRİM,"Bildirimli",İL,$B$10,İLÇE,$B$11)/VLOOKUP($B$11,ABONE2,13,FALSE))</f>
        <v>72.765966783792507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11.093796785369166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4.111470860332396E-2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5.3853394719871571E-2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5.3842328483897195E-2</v>
      </c>
      <c r="F31" s="14">
        <f>(SUMIFS(TARIMSALAG2,KAYNAK,A31,SEBEP,B31,SÜRE,"Uzun",BİLDİRİM,"Bildirimli",İL,$B$10,İLÇE,$B$11)/VLOOKUP($B$11,ABONE2,6,FALSE))</f>
        <v>0.14084866744229627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0.1338222033068529</v>
      </c>
      <c r="I31" s="14">
        <f>(SUMIFS(TICARETHANEAG2,KAYNAK,A31,SEBEP,B31,SÜRE,"Uzun",BİLDİRİM,"Bildirimli",İL,$B$10,İLÇE,$B$11)/VLOOKUP($B$11,ABONE2,9,FALSE))</f>
        <v>0.16405261545491084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0.16310472956878563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6.8102564672719232E-2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7.5489836076451544E-2</v>
      </c>
      <c r="D33" s="14">
        <f t="shared" ref="D33:O33" si="14">SUM(D28:D32)</f>
        <v>0.47116954516373288</v>
      </c>
      <c r="E33" s="14">
        <f t="shared" si="14"/>
        <v>7.5571143579048358E-2</v>
      </c>
      <c r="F33" s="14">
        <f t="shared" si="14"/>
        <v>0.71067843338598735</v>
      </c>
      <c r="G33" s="14">
        <f t="shared" si="14"/>
        <v>1.9556696517118239</v>
      </c>
      <c r="H33" s="14">
        <f t="shared" si="14"/>
        <v>0.77278683883534871</v>
      </c>
      <c r="I33" s="14">
        <f t="shared" si="14"/>
        <v>0.2603184390922102</v>
      </c>
      <c r="J33" s="14">
        <f t="shared" si="14"/>
        <v>4.3706695414157393</v>
      </c>
      <c r="K33" s="14">
        <f t="shared" si="14"/>
        <v>0.28406779405438398</v>
      </c>
      <c r="L33" s="14">
        <f t="shared" si="14"/>
        <v>2.8708407855793872</v>
      </c>
      <c r="M33" s="14">
        <f t="shared" si="14"/>
        <v>72.765966783792507</v>
      </c>
      <c r="N33" s="14">
        <f t="shared" si="14"/>
        <v>11.093796785369166</v>
      </c>
      <c r="O33" s="14">
        <f t="shared" si="14"/>
        <v>0.10921727327604319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1.3739943032677341E-2</v>
      </c>
      <c r="D17" s="14">
        <f t="shared" si="1"/>
        <v>0</v>
      </c>
      <c r="E17" s="14">
        <f t="shared" si="2"/>
        <v>1.3739731878500866E-2</v>
      </c>
      <c r="F17" s="14">
        <f t="shared" si="3"/>
        <v>4.6526099578059251E-3</v>
      </c>
      <c r="G17" s="14">
        <f t="shared" si="4"/>
        <v>0</v>
      </c>
      <c r="H17" s="14">
        <f t="shared" si="5"/>
        <v>4.1949761914643587E-3</v>
      </c>
      <c r="I17" s="14">
        <f t="shared" si="6"/>
        <v>1.7979570107985177E-2</v>
      </c>
      <c r="J17" s="14">
        <f t="shared" si="7"/>
        <v>0.21352155778911414</v>
      </c>
      <c r="K17" s="14">
        <f t="shared" si="8"/>
        <v>1.8640861307676251E-2</v>
      </c>
      <c r="L17" s="14">
        <f t="shared" si="9"/>
        <v>0.13218323754374672</v>
      </c>
      <c r="M17" s="14">
        <f t="shared" si="10"/>
        <v>0</v>
      </c>
      <c r="N17" s="14">
        <f t="shared" si="11"/>
        <v>0.10574659003499738</v>
      </c>
      <c r="O17" s="19">
        <f t="shared" si="12"/>
        <v>1.4443566374793894E-2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3.8773105567608307E-3</v>
      </c>
      <c r="D18" s="14">
        <f t="shared" si="1"/>
        <v>0</v>
      </c>
      <c r="E18" s="14">
        <f t="shared" si="2"/>
        <v>3.8772509706100295E-3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4.2368943969283059E-3</v>
      </c>
      <c r="J18" s="14">
        <f t="shared" si="7"/>
        <v>0</v>
      </c>
      <c r="K18" s="14">
        <f t="shared" si="8"/>
        <v>4.2225659091598474E-3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3.9246153906354921E-3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4.271882354910661E-2</v>
      </c>
      <c r="D21" s="14">
        <f t="shared" si="1"/>
        <v>0</v>
      </c>
      <c r="E21" s="14">
        <f t="shared" si="2"/>
        <v>4.2718167050168801E-2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6.6462652432669356E-2</v>
      </c>
      <c r="J21" s="14">
        <f t="shared" si="7"/>
        <v>0</v>
      </c>
      <c r="K21" s="14">
        <f t="shared" si="8"/>
        <v>6.6237886551525085E-2</v>
      </c>
      <c r="L21" s="14">
        <f t="shared" si="9"/>
        <v>15.590720596566165</v>
      </c>
      <c r="M21" s="14">
        <f t="shared" si="10"/>
        <v>0</v>
      </c>
      <c r="N21" s="14">
        <f t="shared" si="11"/>
        <v>12.472576477252932</v>
      </c>
      <c r="O21" s="19">
        <f t="shared" si="12"/>
        <v>4.7677223808122504E-2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9.9242477239355545E-3</v>
      </c>
      <c r="D22" s="14">
        <f t="shared" si="1"/>
        <v>0</v>
      </c>
      <c r="E22" s="14">
        <f t="shared" si="2"/>
        <v>9.9240952090124367E-3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1.1646974531829338E-2</v>
      </c>
      <c r="J22" s="14">
        <f t="shared" si="7"/>
        <v>0</v>
      </c>
      <c r="K22" s="14">
        <f t="shared" si="8"/>
        <v>1.1607586358208619E-2</v>
      </c>
      <c r="L22" s="14">
        <f t="shared" si="9"/>
        <v>0.45984297204294999</v>
      </c>
      <c r="M22" s="14">
        <f t="shared" si="10"/>
        <v>0</v>
      </c>
      <c r="N22" s="14">
        <f t="shared" si="11"/>
        <v>0.36787437763435998</v>
      </c>
      <c r="O22" s="19">
        <f t="shared" si="12"/>
        <v>1.020710232836494E-2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7.0260324862480336E-2</v>
      </c>
      <c r="D25" s="14">
        <f t="shared" ref="D25:O25" si="13">SUM(D15:D24)</f>
        <v>0</v>
      </c>
      <c r="E25" s="14">
        <f t="shared" si="13"/>
        <v>7.0259245108292137E-2</v>
      </c>
      <c r="F25" s="14">
        <f t="shared" si="13"/>
        <v>4.6526099578059251E-3</v>
      </c>
      <c r="G25" s="14">
        <f t="shared" si="13"/>
        <v>0</v>
      </c>
      <c r="H25" s="14">
        <f t="shared" si="13"/>
        <v>4.1949761914643587E-3</v>
      </c>
      <c r="I25" s="14">
        <f t="shared" si="13"/>
        <v>0.10032609146941218</v>
      </c>
      <c r="J25" s="14">
        <f t="shared" si="13"/>
        <v>0.21352155778911414</v>
      </c>
      <c r="K25" s="14">
        <f t="shared" si="13"/>
        <v>0.1007089001265698</v>
      </c>
      <c r="L25" s="14">
        <f t="shared" si="13"/>
        <v>16.18274680615286</v>
      </c>
      <c r="M25" s="14">
        <f t="shared" si="13"/>
        <v>0</v>
      </c>
      <c r="N25" s="14">
        <f t="shared" si="13"/>
        <v>12.946197444922289</v>
      </c>
      <c r="O25" s="14">
        <f t="shared" si="13"/>
        <v>7.625250790191683E-2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5.8049755020382586E-2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5.8048862917104808E-2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0.11540096596263238</v>
      </c>
      <c r="J29" s="14">
        <f>(SUMIFS(TICARETHANEOG2,KAYNAK,A29,SEBEP,B29,SÜRE,"Uzun",BİLDİRİM,"Bildirimli",İL,$B$10,İLÇE,$B$11)/VLOOKUP($B$11,ABONE2,10,FALSE))</f>
        <v>9.2758273864816509E-3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0.11504206800399627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6.6098936957160986E-2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1.5754260177421951E-2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1.5754018067405496E-2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3.168951131405346E-2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3.1582342540722452E-2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1.7989855834312177E-2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7.3804015197804537E-2</v>
      </c>
      <c r="D33" s="14">
        <f t="shared" ref="D33:O33" si="14">SUM(D28:D32)</f>
        <v>0</v>
      </c>
      <c r="E33" s="14">
        <f t="shared" si="14"/>
        <v>7.3802880984510308E-2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0.14709047727668584</v>
      </c>
      <c r="J33" s="14">
        <f t="shared" si="14"/>
        <v>9.2758273864816509E-3</v>
      </c>
      <c r="K33" s="14">
        <f t="shared" si="14"/>
        <v>0.14662441054471873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8.408879279147316E-2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5.1211443006400958E-2</v>
      </c>
      <c r="D17" s="14">
        <f t="shared" si="1"/>
        <v>0</v>
      </c>
      <c r="E17" s="14">
        <f t="shared" si="2"/>
        <v>5.1205278708846703E-2</v>
      </c>
      <c r="F17" s="14">
        <f t="shared" si="3"/>
        <v>1.6500801288302381E-3</v>
      </c>
      <c r="G17" s="14">
        <v>0</v>
      </c>
      <c r="H17" s="14">
        <f t="shared" si="4"/>
        <v>1.6500801288302381E-3</v>
      </c>
      <c r="I17" s="14">
        <f t="shared" si="5"/>
        <v>8.390007777734998E-2</v>
      </c>
      <c r="J17" s="14">
        <f t="shared" si="6"/>
        <v>7.2341054324553156</v>
      </c>
      <c r="K17" s="14">
        <f t="shared" si="7"/>
        <v>0.14957244573751216</v>
      </c>
      <c r="L17" s="14">
        <f t="shared" si="8"/>
        <v>3.3972543838474105</v>
      </c>
      <c r="M17" s="14">
        <f t="shared" si="9"/>
        <v>34.563180623897765</v>
      </c>
      <c r="N17" s="14">
        <f t="shared" si="10"/>
        <v>6.513847007852446</v>
      </c>
      <c r="O17" s="19">
        <f t="shared" si="11"/>
        <v>6.9419004043107649E-2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1.3875907003712362E-2</v>
      </c>
      <c r="D21" s="14">
        <f t="shared" si="1"/>
        <v>0</v>
      </c>
      <c r="E21" s="14">
        <f t="shared" si="2"/>
        <v>1.3874236767245965E-2</v>
      </c>
      <c r="F21" s="14">
        <f t="shared" si="3"/>
        <v>2.1704556218662657E-2</v>
      </c>
      <c r="G21" s="14">
        <v>0</v>
      </c>
      <c r="H21" s="14">
        <f t="shared" si="4"/>
        <v>2.1704556218662657E-2</v>
      </c>
      <c r="I21" s="14">
        <f t="shared" si="5"/>
        <v>5.0580715624119352E-2</v>
      </c>
      <c r="J21" s="14">
        <f t="shared" si="6"/>
        <v>0</v>
      </c>
      <c r="K21" s="14">
        <f t="shared" si="7"/>
        <v>5.0116147796569858E-2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2.0246426178980891E-2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2.2159721237566859E-4</v>
      </c>
      <c r="D22" s="14">
        <f t="shared" si="1"/>
        <v>0</v>
      </c>
      <c r="E22" s="14">
        <f t="shared" si="2"/>
        <v>2.2157053882237491E-4</v>
      </c>
      <c r="F22" s="14">
        <f t="shared" si="3"/>
        <v>0</v>
      </c>
      <c r="G22" s="14"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1.8087379816267909E-4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6.5308947222488978E-2</v>
      </c>
      <c r="D25" s="14">
        <f t="shared" ref="D25:O25" si="12">SUM(D15:D24)</f>
        <v>0</v>
      </c>
      <c r="E25" s="14">
        <f t="shared" si="12"/>
        <v>6.530108601491505E-2</v>
      </c>
      <c r="F25" s="14">
        <f t="shared" si="12"/>
        <v>2.3354636347492894E-2</v>
      </c>
      <c r="G25" s="14">
        <f t="shared" si="12"/>
        <v>0</v>
      </c>
      <c r="H25" s="14">
        <f t="shared" si="12"/>
        <v>2.3354636347492894E-2</v>
      </c>
      <c r="I25" s="14">
        <f t="shared" si="12"/>
        <v>0.13448079340146935</v>
      </c>
      <c r="J25" s="14">
        <f t="shared" si="12"/>
        <v>7.2341054324553156</v>
      </c>
      <c r="K25" s="14">
        <f t="shared" si="12"/>
        <v>0.19968859353408203</v>
      </c>
      <c r="L25" s="14">
        <f t="shared" si="12"/>
        <v>3.3972543838474105</v>
      </c>
      <c r="M25" s="14">
        <f t="shared" si="12"/>
        <v>34.563180623897765</v>
      </c>
      <c r="N25" s="14">
        <f t="shared" si="12"/>
        <v>6.513847007852446</v>
      </c>
      <c r="O25" s="14">
        <f t="shared" si="12"/>
        <v>8.9846304020251205E-2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4.3063244280378818E-2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4.3058060777711987E-2</v>
      </c>
      <c r="F31" s="14">
        <f>(SUMIFS(TARIMSALAG2,KAYNAK,A31,SEBEP,B31,SÜRE,"Uzun",BİLDİRİM,"Bildirimli",İL,$B$10,İLÇE,$B$11)/VLOOKUP($B$11,ABONE2,6,FALSE))</f>
        <v>1.3535479763342668E-2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1.3535479763342668E-2</v>
      </c>
      <c r="I31" s="14">
        <f>(SUMIFS(TICARETHANEAG2,KAYNAK,A31,SEBEP,B31,SÜRE,"Uzun",BİLDİRİM,"Bildirimli",İL,$B$10,İLÇE,$B$11)/VLOOKUP($B$11,ABONE2,9,FALSE))</f>
        <v>5.5385074953375704E-2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5.487638060944898E-2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4.4819234557947354E-2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4.3063244280378818E-2</v>
      </c>
      <c r="D33" s="14">
        <f t="shared" ref="D33:O33" si="13">SUM(D28:D32)</f>
        <v>0</v>
      </c>
      <c r="E33" s="14">
        <f t="shared" si="13"/>
        <v>4.3058060777711987E-2</v>
      </c>
      <c r="F33" s="14">
        <f t="shared" si="13"/>
        <v>1.3535479763342668E-2</v>
      </c>
      <c r="G33" s="14">
        <f t="shared" si="13"/>
        <v>0</v>
      </c>
      <c r="H33" s="14">
        <f t="shared" si="13"/>
        <v>1.3535479763342668E-2</v>
      </c>
      <c r="I33" s="14">
        <f t="shared" si="13"/>
        <v>5.5385074953375704E-2</v>
      </c>
      <c r="J33" s="14">
        <f t="shared" si="13"/>
        <v>0</v>
      </c>
      <c r="K33" s="14">
        <f t="shared" si="13"/>
        <v>5.487638060944898E-2</v>
      </c>
      <c r="L33" s="14">
        <f t="shared" si="13"/>
        <v>0</v>
      </c>
      <c r="M33" s="14">
        <f t="shared" si="13"/>
        <v>0</v>
      </c>
      <c r="N33" s="14">
        <f t="shared" si="13"/>
        <v>0</v>
      </c>
      <c r="O33" s="14">
        <f t="shared" si="13"/>
        <v>4.4819234557947354E-2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2023-08-01T12:11:25Z</dcterms:modified>
</cp:coreProperties>
</file>